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C:\Users\monic\OneDrive\Documentos\UNIVERSIDAD GIA\MERUELO 2019-2020\Campaña emisiones Julio 2020\"/>
    </mc:Choice>
  </mc:AlternateContent>
  <xr:revisionPtr revIDLastSave="0" documentId="13_ncr:1_{AE6C8D71-5D87-432A-BE16-DD00049B93A3}" xr6:coauthVersionLast="45" xr6:coauthVersionMax="45" xr10:uidLastSave="{00000000-0000-0000-0000-000000000000}"/>
  <bookViews>
    <workbookView xWindow="-108" yWindow="-108" windowWidth="23256" windowHeight="12576" tabRatio="776" firstSheet="6" activeTab="12" xr2:uid="{00000000-000D-0000-FFFF-FFFF00000000}"/>
  </bookViews>
  <sheets>
    <sheet name="Puntos 140720" sheetId="2" r:id="rId1"/>
    <sheet name="Punto C1" sheetId="6" r:id="rId2"/>
    <sheet name="Datos Punto C1" sheetId="11" r:id="rId3"/>
    <sheet name="Resultados Punto C1" sheetId="43" r:id="rId4"/>
    <sheet name="Punto C2" sheetId="21" r:id="rId5"/>
    <sheet name="Datos Punto C2" sheetId="22" r:id="rId6"/>
    <sheet name="Resultados Punto C2" sheetId="23" r:id="rId7"/>
    <sheet name="Punto C3" sheetId="24" r:id="rId8"/>
    <sheet name="Datos Punto C3" sheetId="25" r:id="rId9"/>
    <sheet name="Resultados Punto C3" sheetId="44" r:id="rId10"/>
    <sheet name="Punto C4" sheetId="27" r:id="rId11"/>
    <sheet name="Datos Punto C4" sheetId="28" r:id="rId12"/>
    <sheet name="Resultados Punto C4" sheetId="45" r:id="rId13"/>
    <sheet name="latitudlongitud-XY" sheetId="20" r:id="rId14"/>
    <sheet name="FlujoGasTodosLosPtos" sheetId="19" r:id="rId15"/>
    <sheet name="FLUJO SUBZONAS" sheetId="113" r:id="rId16"/>
    <sheet name="Análisis" sheetId="110" r:id="rId17"/>
    <sheet name="Media" sheetId="112" r:id="rId18"/>
  </sheets>
  <externalReferences>
    <externalReference r:id="rId1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1" i="23" l="1"/>
  <c r="H29" i="45" l="1"/>
  <c r="A211" i="45"/>
  <c r="C211" i="45"/>
  <c r="D211" i="45" s="1"/>
  <c r="A212" i="45"/>
  <c r="C212" i="45"/>
  <c r="D212" i="45"/>
  <c r="A213" i="45"/>
  <c r="C213" i="45"/>
  <c r="D213" i="45" s="1"/>
  <c r="A214" i="45"/>
  <c r="C214" i="45"/>
  <c r="D214" i="45"/>
  <c r="A189" i="45"/>
  <c r="C189" i="45"/>
  <c r="D189" i="45" s="1"/>
  <c r="A190" i="45"/>
  <c r="C190" i="45"/>
  <c r="D190" i="45" s="1"/>
  <c r="A191" i="45"/>
  <c r="C191" i="45"/>
  <c r="D191" i="45" s="1"/>
  <c r="A192" i="45"/>
  <c r="C192" i="45"/>
  <c r="D192" i="45" s="1"/>
  <c r="A193" i="45"/>
  <c r="C193" i="45"/>
  <c r="D193" i="45"/>
  <c r="A194" i="45"/>
  <c r="C194" i="45"/>
  <c r="D194" i="45"/>
  <c r="A195" i="45"/>
  <c r="C195" i="45"/>
  <c r="D195" i="45"/>
  <c r="A196" i="45"/>
  <c r="C196" i="45"/>
  <c r="D196" i="45"/>
  <c r="A197" i="45"/>
  <c r="C197" i="45"/>
  <c r="D197" i="45" s="1"/>
  <c r="A198" i="45"/>
  <c r="C198" i="45"/>
  <c r="D198" i="45" s="1"/>
  <c r="A199" i="45"/>
  <c r="C199" i="45"/>
  <c r="D199" i="45" s="1"/>
  <c r="A200" i="45"/>
  <c r="C200" i="45"/>
  <c r="D200" i="45" s="1"/>
  <c r="A201" i="45"/>
  <c r="C201" i="45"/>
  <c r="D201" i="45"/>
  <c r="A202" i="45"/>
  <c r="C202" i="45"/>
  <c r="D202" i="45"/>
  <c r="A203" i="45"/>
  <c r="C203" i="45"/>
  <c r="D203" i="45"/>
  <c r="A204" i="45"/>
  <c r="C204" i="45"/>
  <c r="D204" i="45"/>
  <c r="A205" i="45"/>
  <c r="C205" i="45"/>
  <c r="D205" i="45" s="1"/>
  <c r="A206" i="45"/>
  <c r="C206" i="45"/>
  <c r="D206" i="45" s="1"/>
  <c r="A207" i="45"/>
  <c r="C207" i="45"/>
  <c r="D207" i="45" s="1"/>
  <c r="A208" i="45"/>
  <c r="C208" i="45"/>
  <c r="D208" i="45" s="1"/>
  <c r="A209" i="45"/>
  <c r="C209" i="45"/>
  <c r="D209" i="45"/>
  <c r="A210" i="45"/>
  <c r="C210" i="45"/>
  <c r="D210" i="45"/>
  <c r="A162" i="45"/>
  <c r="C162" i="45"/>
  <c r="D162" i="45" s="1"/>
  <c r="A163" i="45"/>
  <c r="C163" i="45"/>
  <c r="D163" i="45"/>
  <c r="A164" i="45"/>
  <c r="C164" i="45"/>
  <c r="D164" i="45" s="1"/>
  <c r="A165" i="45"/>
  <c r="C165" i="45"/>
  <c r="D165" i="45" s="1"/>
  <c r="A166" i="45"/>
  <c r="C166" i="45"/>
  <c r="D166" i="45" s="1"/>
  <c r="A167" i="45"/>
  <c r="C167" i="45"/>
  <c r="D167" i="45"/>
  <c r="A168" i="45"/>
  <c r="C168" i="45"/>
  <c r="D168" i="45" s="1"/>
  <c r="A169" i="45"/>
  <c r="C169" i="45"/>
  <c r="D169" i="45"/>
  <c r="A170" i="45"/>
  <c r="C170" i="45"/>
  <c r="D170" i="45" s="1"/>
  <c r="A171" i="45"/>
  <c r="C171" i="45"/>
  <c r="D171" i="45"/>
  <c r="A172" i="45"/>
  <c r="C172" i="45"/>
  <c r="D172" i="45" s="1"/>
  <c r="A173" i="45"/>
  <c r="C173" i="45"/>
  <c r="D173" i="45" s="1"/>
  <c r="A174" i="45"/>
  <c r="C174" i="45"/>
  <c r="D174" i="45" s="1"/>
  <c r="A175" i="45"/>
  <c r="C175" i="45"/>
  <c r="D175" i="45"/>
  <c r="A176" i="45"/>
  <c r="C176" i="45"/>
  <c r="D176" i="45" s="1"/>
  <c r="A177" i="45"/>
  <c r="C177" i="45"/>
  <c r="D177" i="45"/>
  <c r="A178" i="45"/>
  <c r="C178" i="45"/>
  <c r="D178" i="45" s="1"/>
  <c r="A179" i="45"/>
  <c r="C179" i="45"/>
  <c r="D179" i="45"/>
  <c r="A180" i="45"/>
  <c r="C180" i="45"/>
  <c r="D180" i="45" s="1"/>
  <c r="A181" i="45"/>
  <c r="C181" i="45"/>
  <c r="D181" i="45" s="1"/>
  <c r="A182" i="45"/>
  <c r="C182" i="45"/>
  <c r="D182" i="45" s="1"/>
  <c r="A183" i="45"/>
  <c r="C183" i="45"/>
  <c r="D183" i="45"/>
  <c r="A184" i="45"/>
  <c r="C184" i="45"/>
  <c r="D184" i="45" s="1"/>
  <c r="A185" i="45"/>
  <c r="C185" i="45"/>
  <c r="D185" i="45"/>
  <c r="A186" i="45"/>
  <c r="C186" i="45"/>
  <c r="D186" i="45" s="1"/>
  <c r="A187" i="45"/>
  <c r="C187" i="45"/>
  <c r="D187" i="45"/>
  <c r="A188" i="45"/>
  <c r="C188" i="45"/>
  <c r="D188" i="45" s="1"/>
  <c r="D142" i="45"/>
  <c r="D143" i="45"/>
  <c r="D144" i="45"/>
  <c r="D86" i="45"/>
  <c r="D87" i="45"/>
  <c r="D88" i="45"/>
  <c r="D89" i="45"/>
  <c r="D90" i="45"/>
  <c r="D73" i="45"/>
  <c r="D74" i="45"/>
  <c r="D75" i="45"/>
  <c r="A208" i="28"/>
  <c r="B208" i="28"/>
  <c r="D208" i="28"/>
  <c r="A209" i="28"/>
  <c r="B209" i="28"/>
  <c r="D209" i="28"/>
  <c r="A210" i="28"/>
  <c r="B210" i="28"/>
  <c r="D210" i="28"/>
  <c r="A211" i="28"/>
  <c r="B211" i="28"/>
  <c r="D211" i="28"/>
  <c r="A212" i="28"/>
  <c r="B212" i="28"/>
  <c r="D212" i="28"/>
  <c r="A213" i="28"/>
  <c r="B213" i="28"/>
  <c r="D213" i="28"/>
  <c r="A214" i="28"/>
  <c r="B214" i="28"/>
  <c r="D214" i="28"/>
  <c r="A215" i="28"/>
  <c r="B215" i="28"/>
  <c r="D215" i="28"/>
  <c r="A216" i="28"/>
  <c r="B216" i="28"/>
  <c r="D216" i="28"/>
  <c r="A217" i="28"/>
  <c r="B217" i="28"/>
  <c r="D217" i="28"/>
  <c r="A197" i="28"/>
  <c r="B197" i="28"/>
  <c r="D197" i="28"/>
  <c r="A198" i="28"/>
  <c r="B198" i="28"/>
  <c r="D198" i="28"/>
  <c r="A199" i="28"/>
  <c r="B199" i="28"/>
  <c r="D199" i="28"/>
  <c r="A200" i="28"/>
  <c r="B200" i="28"/>
  <c r="D200" i="28"/>
  <c r="A201" i="28"/>
  <c r="B201" i="28"/>
  <c r="D201" i="28"/>
  <c r="A202" i="28"/>
  <c r="B202" i="28"/>
  <c r="D202" i="28"/>
  <c r="A203" i="28"/>
  <c r="B203" i="28"/>
  <c r="D203" i="28"/>
  <c r="A204" i="28"/>
  <c r="B204" i="28"/>
  <c r="D204" i="28"/>
  <c r="A205" i="28"/>
  <c r="B205" i="28"/>
  <c r="D205" i="28"/>
  <c r="A206" i="28"/>
  <c r="B206" i="28"/>
  <c r="D206" i="28"/>
  <c r="A207" i="28"/>
  <c r="B207" i="28"/>
  <c r="D207" i="28"/>
  <c r="A188" i="28"/>
  <c r="B188" i="28"/>
  <c r="D188" i="28"/>
  <c r="A189" i="28"/>
  <c r="B189" i="28"/>
  <c r="D189" i="28"/>
  <c r="A190" i="28"/>
  <c r="B190" i="28"/>
  <c r="D190" i="28"/>
  <c r="A191" i="28"/>
  <c r="B191" i="28"/>
  <c r="D191" i="28"/>
  <c r="A192" i="28"/>
  <c r="B192" i="28"/>
  <c r="D192" i="28"/>
  <c r="A193" i="28"/>
  <c r="B193" i="28"/>
  <c r="D193" i="28"/>
  <c r="A194" i="28"/>
  <c r="B194" i="28"/>
  <c r="D194" i="28"/>
  <c r="A195" i="28"/>
  <c r="B195" i="28"/>
  <c r="D195" i="28"/>
  <c r="A196" i="28"/>
  <c r="B196" i="28"/>
  <c r="D196" i="28"/>
  <c r="A182" i="28"/>
  <c r="B182" i="28"/>
  <c r="D182" i="28"/>
  <c r="A183" i="28"/>
  <c r="B183" i="28"/>
  <c r="D183" i="28"/>
  <c r="A184" i="28"/>
  <c r="B184" i="28"/>
  <c r="D184" i="28"/>
  <c r="A185" i="28"/>
  <c r="B185" i="28"/>
  <c r="D185" i="28"/>
  <c r="A186" i="28"/>
  <c r="B186" i="28"/>
  <c r="D186" i="28"/>
  <c r="A187" i="28"/>
  <c r="B187" i="28"/>
  <c r="D187" i="28"/>
  <c r="A175" i="28"/>
  <c r="B175" i="28"/>
  <c r="D175" i="28"/>
  <c r="A176" i="28"/>
  <c r="B176" i="28"/>
  <c r="D176" i="28"/>
  <c r="A177" i="28"/>
  <c r="B177" i="28"/>
  <c r="D177" i="28"/>
  <c r="A178" i="28"/>
  <c r="B178" i="28"/>
  <c r="D178" i="28"/>
  <c r="A179" i="28"/>
  <c r="B179" i="28"/>
  <c r="D179" i="28"/>
  <c r="A180" i="28"/>
  <c r="B180" i="28"/>
  <c r="D180" i="28"/>
  <c r="A181" i="28"/>
  <c r="B181" i="28"/>
  <c r="D181" i="28"/>
  <c r="A168" i="28"/>
  <c r="B168" i="28"/>
  <c r="D168" i="28"/>
  <c r="A169" i="28"/>
  <c r="B169" i="28"/>
  <c r="D169" i="28"/>
  <c r="A170" i="28"/>
  <c r="B170" i="28"/>
  <c r="D170" i="28"/>
  <c r="A171" i="28"/>
  <c r="B171" i="28"/>
  <c r="D171" i="28"/>
  <c r="A172" i="28"/>
  <c r="B172" i="28"/>
  <c r="D172" i="28"/>
  <c r="A173" i="28"/>
  <c r="B173" i="28"/>
  <c r="D173" i="28"/>
  <c r="A174" i="28"/>
  <c r="B174" i="28"/>
  <c r="D174" i="28"/>
  <c r="D165" i="28"/>
  <c r="D166" i="28"/>
  <c r="D167" i="28"/>
  <c r="D145" i="28"/>
  <c r="D146" i="28"/>
  <c r="D147" i="28"/>
  <c r="D148" i="28"/>
  <c r="D149" i="28"/>
  <c r="D150" i="28"/>
  <c r="D89" i="28"/>
  <c r="D90" i="28"/>
  <c r="D91" i="28"/>
  <c r="D92" i="28"/>
  <c r="D93" i="28"/>
  <c r="D94" i="28"/>
  <c r="D76" i="28"/>
  <c r="D77" i="28"/>
  <c r="D78" i="28"/>
  <c r="D79" i="28"/>
  <c r="A2" i="28"/>
  <c r="B2" i="28"/>
  <c r="D2" i="28"/>
  <c r="A3" i="28"/>
  <c r="B3" i="28"/>
  <c r="D3" i="28"/>
  <c r="A4" i="28"/>
  <c r="B4" i="28"/>
  <c r="D4" i="28"/>
  <c r="H31" i="44"/>
  <c r="A143" i="44"/>
  <c r="C143" i="44"/>
  <c r="D143" i="44"/>
  <c r="A144" i="44"/>
  <c r="C144" i="44"/>
  <c r="D144" i="44"/>
  <c r="A145" i="44"/>
  <c r="C145" i="44"/>
  <c r="D145" i="44"/>
  <c r="A146" i="44"/>
  <c r="C146" i="44"/>
  <c r="D146" i="44" s="1"/>
  <c r="A147" i="44"/>
  <c r="C147" i="44"/>
  <c r="D147" i="44" s="1"/>
  <c r="A148" i="44"/>
  <c r="C148" i="44"/>
  <c r="D148" i="44" s="1"/>
  <c r="A149" i="44"/>
  <c r="C149" i="44"/>
  <c r="D149" i="44" s="1"/>
  <c r="A150" i="44"/>
  <c r="C150" i="44"/>
  <c r="D150" i="44"/>
  <c r="A151" i="44"/>
  <c r="C151" i="44"/>
  <c r="D151" i="44"/>
  <c r="A152" i="44"/>
  <c r="C152" i="44"/>
  <c r="D152" i="44"/>
  <c r="A153" i="44"/>
  <c r="C153" i="44"/>
  <c r="D153" i="44"/>
  <c r="A154" i="44"/>
  <c r="C154" i="44"/>
  <c r="D154" i="44" s="1"/>
  <c r="A155" i="44"/>
  <c r="C155" i="44"/>
  <c r="D155" i="44" s="1"/>
  <c r="A156" i="44"/>
  <c r="C156" i="44"/>
  <c r="D156" i="44" s="1"/>
  <c r="A157" i="44"/>
  <c r="C157" i="44"/>
  <c r="D157" i="44" s="1"/>
  <c r="A158" i="44"/>
  <c r="C158" i="44"/>
  <c r="D158" i="44"/>
  <c r="A159" i="44"/>
  <c r="C159" i="44"/>
  <c r="D159" i="44"/>
  <c r="A160" i="44"/>
  <c r="C160" i="44"/>
  <c r="D160" i="44"/>
  <c r="A143" i="25"/>
  <c r="B143" i="25"/>
  <c r="D143" i="25"/>
  <c r="A144" i="25"/>
  <c r="B144" i="25"/>
  <c r="D144" i="25"/>
  <c r="A145" i="25"/>
  <c r="B145" i="25"/>
  <c r="D145" i="25"/>
  <c r="A146" i="25"/>
  <c r="B146" i="25"/>
  <c r="D146" i="25"/>
  <c r="A147" i="25"/>
  <c r="B147" i="25"/>
  <c r="D147" i="25"/>
  <c r="A148" i="25"/>
  <c r="B148" i="25"/>
  <c r="D148" i="25"/>
  <c r="A149" i="25"/>
  <c r="B149" i="25"/>
  <c r="D149" i="25"/>
  <c r="A150" i="25"/>
  <c r="B150" i="25"/>
  <c r="D150" i="25"/>
  <c r="A151" i="25"/>
  <c r="B151" i="25"/>
  <c r="D151" i="25"/>
  <c r="A152" i="25"/>
  <c r="B152" i="25"/>
  <c r="D152" i="25"/>
  <c r="A153" i="25"/>
  <c r="B153" i="25"/>
  <c r="D153" i="25"/>
  <c r="A154" i="25"/>
  <c r="B154" i="25"/>
  <c r="D154" i="25"/>
  <c r="A155" i="25"/>
  <c r="B155" i="25"/>
  <c r="D155" i="25"/>
  <c r="A156" i="25"/>
  <c r="B156" i="25"/>
  <c r="D156" i="25"/>
  <c r="A157" i="25"/>
  <c r="B157" i="25"/>
  <c r="D157" i="25"/>
  <c r="A158" i="25"/>
  <c r="B158" i="25"/>
  <c r="D158" i="25"/>
  <c r="A159" i="25"/>
  <c r="B159" i="25"/>
  <c r="D159" i="25"/>
  <c r="A160" i="25"/>
  <c r="B160" i="25"/>
  <c r="D160" i="25"/>
  <c r="A2" i="43"/>
  <c r="C2" i="43"/>
  <c r="D2" i="43" s="1"/>
  <c r="A3" i="43"/>
  <c r="C3" i="43"/>
  <c r="D3" i="43" s="1"/>
  <c r="A4" i="43"/>
  <c r="C4" i="43"/>
  <c r="D4" i="43"/>
  <c r="A5" i="43"/>
  <c r="C5" i="43"/>
  <c r="D5" i="43"/>
  <c r="A2" i="11"/>
  <c r="B2" i="11"/>
  <c r="D2" i="11"/>
  <c r="A3" i="11"/>
  <c r="B3" i="11"/>
  <c r="D3" i="11"/>
  <c r="A4" i="11"/>
  <c r="B4" i="11"/>
  <c r="D4" i="11"/>
  <c r="A5" i="11"/>
  <c r="B5" i="11"/>
  <c r="D5" i="11"/>
  <c r="A126" i="11"/>
  <c r="B126" i="11"/>
  <c r="D126" i="11"/>
  <c r="A127" i="11"/>
  <c r="B127" i="11"/>
  <c r="D127" i="11"/>
  <c r="A128" i="11"/>
  <c r="B128" i="11"/>
  <c r="D128" i="11"/>
  <c r="A129" i="11"/>
  <c r="B129" i="11"/>
  <c r="D129" i="11"/>
  <c r="A130" i="11"/>
  <c r="B130" i="11"/>
  <c r="D130" i="11"/>
  <c r="A131" i="11"/>
  <c r="B131" i="11"/>
  <c r="D131" i="11"/>
  <c r="A132" i="11"/>
  <c r="B132" i="11"/>
  <c r="D132" i="11"/>
  <c r="A133" i="11"/>
  <c r="B133" i="11"/>
  <c r="D133" i="11"/>
  <c r="A134" i="11"/>
  <c r="B134" i="11"/>
  <c r="D134" i="11"/>
  <c r="A135" i="11"/>
  <c r="B135" i="11"/>
  <c r="D135" i="11"/>
  <c r="A136" i="11"/>
  <c r="B136" i="11"/>
  <c r="D136" i="11"/>
  <c r="A137" i="11"/>
  <c r="B137" i="11"/>
  <c r="D137" i="11"/>
  <c r="A138" i="11"/>
  <c r="B138" i="11"/>
  <c r="D138" i="11"/>
  <c r="A139" i="11"/>
  <c r="B139" i="11"/>
  <c r="D139" i="11"/>
  <c r="A140" i="11"/>
  <c r="B140" i="11"/>
  <c r="D140" i="11"/>
  <c r="A141" i="11"/>
  <c r="B141" i="11"/>
  <c r="D141" i="11"/>
  <c r="A142" i="11"/>
  <c r="B142" i="11"/>
  <c r="D142" i="11"/>
  <c r="A143" i="11"/>
  <c r="B143" i="11"/>
  <c r="D143" i="11"/>
  <c r="A144" i="11"/>
  <c r="B144" i="11"/>
  <c r="D144" i="11"/>
  <c r="A145" i="11"/>
  <c r="B145" i="11"/>
  <c r="D145" i="11"/>
  <c r="A146" i="11"/>
  <c r="B146" i="11"/>
  <c r="D146" i="11"/>
  <c r="A147" i="11"/>
  <c r="B147" i="11"/>
  <c r="D147" i="11"/>
  <c r="A148" i="11"/>
  <c r="B148" i="11"/>
  <c r="D148" i="11"/>
  <c r="A149" i="11"/>
  <c r="B149" i="11"/>
  <c r="D149" i="11"/>
  <c r="A150" i="11"/>
  <c r="B150" i="11"/>
  <c r="D150" i="11"/>
  <c r="A151" i="11"/>
  <c r="B151" i="11"/>
  <c r="D151" i="11"/>
  <c r="A152" i="11"/>
  <c r="B152" i="11"/>
  <c r="D152" i="11"/>
  <c r="A153" i="11"/>
  <c r="B153" i="11"/>
  <c r="D153" i="11"/>
  <c r="A154" i="11"/>
  <c r="B154" i="11"/>
  <c r="D154" i="11"/>
  <c r="A155" i="11"/>
  <c r="B155" i="11"/>
  <c r="D155" i="11"/>
  <c r="A156" i="11"/>
  <c r="B156" i="11"/>
  <c r="D156" i="11"/>
  <c r="A157" i="11"/>
  <c r="B157" i="11"/>
  <c r="D157" i="11"/>
  <c r="A158" i="11"/>
  <c r="B158" i="11"/>
  <c r="D158" i="11"/>
  <c r="A159" i="11"/>
  <c r="B159" i="11"/>
  <c r="D159" i="11"/>
  <c r="A160" i="11"/>
  <c r="B160" i="11"/>
  <c r="D160" i="11"/>
  <c r="A161" i="11"/>
  <c r="B161" i="11"/>
  <c r="D161" i="11"/>
  <c r="A162" i="11"/>
  <c r="B162" i="11"/>
  <c r="D162" i="11"/>
  <c r="A163" i="11"/>
  <c r="B163" i="11"/>
  <c r="D163" i="11"/>
  <c r="A164" i="11"/>
  <c r="B164" i="11"/>
  <c r="D164" i="11"/>
  <c r="A165" i="11"/>
  <c r="B165" i="11"/>
  <c r="D165" i="11"/>
  <c r="A166" i="11"/>
  <c r="B166" i="11"/>
  <c r="D166" i="11"/>
  <c r="A167" i="11"/>
  <c r="B167" i="11"/>
  <c r="D167" i="11"/>
  <c r="A168" i="11"/>
  <c r="B168" i="11"/>
  <c r="D168" i="11"/>
  <c r="A169" i="11"/>
  <c r="B169" i="11"/>
  <c r="D169" i="11"/>
  <c r="A170" i="11"/>
  <c r="B170" i="11"/>
  <c r="D170" i="11"/>
  <c r="A171" i="11"/>
  <c r="B171" i="11"/>
  <c r="D171" i="11"/>
  <c r="A172" i="11"/>
  <c r="B172" i="11"/>
  <c r="D172" i="11"/>
  <c r="A173" i="11"/>
  <c r="B173" i="11"/>
  <c r="D173" i="11"/>
  <c r="A174" i="11"/>
  <c r="B174" i="11"/>
  <c r="D174" i="11"/>
  <c r="A175" i="11"/>
  <c r="B175" i="11"/>
  <c r="D175" i="11"/>
  <c r="A176" i="11"/>
  <c r="B176" i="11"/>
  <c r="D176" i="11"/>
  <c r="A177" i="11"/>
  <c r="B177" i="11"/>
  <c r="D177" i="11"/>
  <c r="A178" i="11"/>
  <c r="B178" i="11"/>
  <c r="D178" i="11"/>
  <c r="A179" i="11"/>
  <c r="B179" i="11"/>
  <c r="D179" i="11"/>
  <c r="A180" i="11"/>
  <c r="B180" i="11"/>
  <c r="D180" i="11"/>
  <c r="A181" i="11"/>
  <c r="B181" i="11"/>
  <c r="D181" i="11"/>
  <c r="A182" i="11"/>
  <c r="B182" i="11"/>
  <c r="D182" i="11"/>
  <c r="A183" i="11"/>
  <c r="B183" i="11"/>
  <c r="D183" i="11"/>
  <c r="A184" i="11"/>
  <c r="B184" i="11"/>
  <c r="D184" i="11"/>
  <c r="A185" i="11"/>
  <c r="B185" i="11"/>
  <c r="D185" i="11"/>
  <c r="A186" i="11"/>
  <c r="B186" i="11"/>
  <c r="D186" i="11"/>
  <c r="A187" i="11"/>
  <c r="B187" i="11"/>
  <c r="D187" i="11"/>
  <c r="A188" i="11"/>
  <c r="B188" i="11"/>
  <c r="D188" i="11"/>
  <c r="A189" i="11"/>
  <c r="B189" i="11"/>
  <c r="D189" i="11"/>
  <c r="A190" i="11"/>
  <c r="B190" i="11"/>
  <c r="D190" i="11"/>
  <c r="A191" i="11"/>
  <c r="B191" i="11"/>
  <c r="D191" i="11"/>
  <c r="A192" i="11"/>
  <c r="B192" i="11"/>
  <c r="D192" i="11"/>
  <c r="A193" i="11"/>
  <c r="B193" i="11"/>
  <c r="D193" i="11"/>
  <c r="A194" i="11"/>
  <c r="B194" i="11"/>
  <c r="D194" i="11"/>
  <c r="A195" i="11"/>
  <c r="B195" i="11"/>
  <c r="D195" i="11"/>
  <c r="A196" i="11"/>
  <c r="B196" i="11"/>
  <c r="D196" i="11"/>
  <c r="A197" i="11"/>
  <c r="B197" i="11"/>
  <c r="D197" i="11"/>
  <c r="A198" i="11"/>
  <c r="B198" i="11"/>
  <c r="D198" i="11"/>
  <c r="A199" i="11"/>
  <c r="B199" i="11"/>
  <c r="D199" i="11"/>
  <c r="A200" i="11"/>
  <c r="B200" i="11"/>
  <c r="D200" i="11"/>
  <c r="A201" i="11"/>
  <c r="B201" i="11"/>
  <c r="D201" i="11"/>
  <c r="A202" i="11"/>
  <c r="B202" i="11"/>
  <c r="D202" i="11"/>
  <c r="A203" i="11"/>
  <c r="B203" i="11"/>
  <c r="D203" i="11"/>
  <c r="A204" i="11"/>
  <c r="B204" i="11"/>
  <c r="D204" i="11"/>
  <c r="A205" i="11"/>
  <c r="B205" i="11"/>
  <c r="D205" i="11"/>
  <c r="A206" i="11"/>
  <c r="B206" i="11"/>
  <c r="D206" i="11"/>
  <c r="A207" i="11"/>
  <c r="B207" i="11"/>
  <c r="D207" i="11"/>
  <c r="A208" i="11"/>
  <c r="B208" i="11"/>
  <c r="D208" i="11"/>
  <c r="A209" i="11"/>
  <c r="B209" i="11"/>
  <c r="D209" i="11"/>
  <c r="A210" i="11"/>
  <c r="B210" i="11"/>
  <c r="D210" i="11"/>
  <c r="A211" i="11"/>
  <c r="B211" i="11"/>
  <c r="D211" i="11"/>
  <c r="A212" i="11"/>
  <c r="B212" i="11"/>
  <c r="D212" i="11"/>
  <c r="A213" i="11"/>
  <c r="B213" i="11"/>
  <c r="D213" i="11"/>
  <c r="A214" i="11"/>
  <c r="B214" i="11"/>
  <c r="D214" i="11"/>
  <c r="A215" i="11"/>
  <c r="B215" i="11"/>
  <c r="D215" i="11"/>
  <c r="A216" i="11"/>
  <c r="B216" i="11"/>
  <c r="D216" i="11"/>
  <c r="A217" i="11"/>
  <c r="B217" i="11"/>
  <c r="D217" i="11"/>
  <c r="A218" i="11"/>
  <c r="B218" i="11"/>
  <c r="D218" i="11"/>
  <c r="A219" i="11"/>
  <c r="B219" i="11"/>
  <c r="D219" i="11"/>
  <c r="A220" i="11"/>
  <c r="B220" i="11"/>
  <c r="D220" i="11"/>
  <c r="A221" i="11"/>
  <c r="B221" i="11"/>
  <c r="D221" i="11"/>
  <c r="A222" i="11"/>
  <c r="B222" i="11"/>
  <c r="D222" i="11"/>
  <c r="A223" i="11"/>
  <c r="B223" i="11"/>
  <c r="D223" i="11"/>
  <c r="A224" i="11"/>
  <c r="B224" i="11"/>
  <c r="D224" i="11"/>
  <c r="A225" i="11"/>
  <c r="B225" i="11"/>
  <c r="D225" i="11"/>
  <c r="A226" i="11"/>
  <c r="B226" i="11"/>
  <c r="D226" i="11"/>
  <c r="A227" i="11"/>
  <c r="B227" i="11"/>
  <c r="D227" i="11"/>
  <c r="A228" i="11"/>
  <c r="B228" i="11"/>
  <c r="D228" i="11"/>
  <c r="A229" i="11"/>
  <c r="B229" i="11"/>
  <c r="D229" i="11"/>
  <c r="A230" i="11"/>
  <c r="B230" i="11"/>
  <c r="D230" i="11"/>
  <c r="A231" i="11"/>
  <c r="B231" i="11"/>
  <c r="D231" i="11"/>
  <c r="A232" i="11"/>
  <c r="B232" i="11"/>
  <c r="D232" i="11"/>
  <c r="A233" i="11"/>
  <c r="B233" i="11"/>
  <c r="D233" i="11"/>
  <c r="A234" i="11"/>
  <c r="B234" i="11"/>
  <c r="D234" i="11"/>
  <c r="A235" i="11"/>
  <c r="B235" i="11"/>
  <c r="D235" i="11"/>
  <c r="A236" i="11"/>
  <c r="B236" i="11"/>
  <c r="D236" i="11"/>
  <c r="A237" i="11"/>
  <c r="B237" i="11"/>
  <c r="D237" i="11"/>
  <c r="A238" i="11"/>
  <c r="B238" i="11"/>
  <c r="D238" i="11"/>
  <c r="A239" i="11"/>
  <c r="B239" i="11"/>
  <c r="D239" i="11"/>
  <c r="A240" i="11"/>
  <c r="B240" i="11"/>
  <c r="D240" i="11"/>
  <c r="A241" i="11"/>
  <c r="B241" i="11"/>
  <c r="D241" i="11"/>
  <c r="A242" i="11"/>
  <c r="B242" i="11"/>
  <c r="D242" i="11"/>
  <c r="A243" i="11"/>
  <c r="B243" i="11"/>
  <c r="D243" i="11"/>
  <c r="A244" i="11"/>
  <c r="B244" i="11"/>
  <c r="D244" i="11"/>
  <c r="A245" i="11"/>
  <c r="B245" i="11"/>
  <c r="D245" i="11"/>
  <c r="A246" i="11"/>
  <c r="B246" i="11"/>
  <c r="D246" i="11"/>
  <c r="A247" i="11"/>
  <c r="B247" i="11"/>
  <c r="D247" i="11"/>
  <c r="A248" i="11"/>
  <c r="B248" i="11"/>
  <c r="D248" i="11"/>
  <c r="A249" i="11"/>
  <c r="B249" i="11"/>
  <c r="D249" i="11"/>
  <c r="A250" i="11"/>
  <c r="B250" i="11"/>
  <c r="D250" i="11"/>
  <c r="A251" i="11"/>
  <c r="B251" i="11"/>
  <c r="D251" i="11"/>
  <c r="A252" i="11"/>
  <c r="B252" i="11"/>
  <c r="D252" i="11"/>
  <c r="A253" i="11"/>
  <c r="B253" i="11"/>
  <c r="D253" i="11"/>
  <c r="G6" i="19" l="1"/>
  <c r="C108" i="44" l="1"/>
  <c r="D108" i="44" s="1"/>
  <c r="C110" i="44"/>
  <c r="D110" i="44" s="1"/>
  <c r="C102" i="44"/>
  <c r="D102" i="44" s="1"/>
  <c r="C103" i="44"/>
  <c r="D103" i="44" s="1"/>
  <c r="C79" i="44"/>
  <c r="D79" i="44" s="1"/>
  <c r="C81" i="44"/>
  <c r="D81" i="44"/>
  <c r="D78" i="25"/>
  <c r="C78" i="44" s="1"/>
  <c r="D78" i="44" s="1"/>
  <c r="D79" i="25"/>
  <c r="D80" i="25"/>
  <c r="C80" i="44" s="1"/>
  <c r="D80" i="44" s="1"/>
  <c r="D81" i="25"/>
  <c r="D108" i="25"/>
  <c r="D109" i="25"/>
  <c r="C109" i="44" s="1"/>
  <c r="D109" i="44" s="1"/>
  <c r="D110" i="25"/>
  <c r="D101" i="25"/>
  <c r="C101" i="44" s="1"/>
  <c r="D101" i="44" s="1"/>
  <c r="D102" i="25"/>
  <c r="D103" i="25"/>
  <c r="D104" i="25"/>
  <c r="A152" i="23"/>
  <c r="A155" i="23"/>
  <c r="A156" i="23"/>
  <c r="A157" i="23"/>
  <c r="A158" i="23"/>
  <c r="C160" i="23"/>
  <c r="D160" i="23"/>
  <c r="A86" i="23"/>
  <c r="A87" i="23"/>
  <c r="A93" i="23"/>
  <c r="A94" i="23"/>
  <c r="A96" i="23"/>
  <c r="C101" i="23"/>
  <c r="D101" i="23" s="1"/>
  <c r="A102" i="23"/>
  <c r="C104" i="23"/>
  <c r="D104" i="23"/>
  <c r="A107" i="23"/>
  <c r="C107" i="23"/>
  <c r="D107" i="23" s="1"/>
  <c r="A108" i="23"/>
  <c r="C109" i="23"/>
  <c r="D109" i="23" s="1"/>
  <c r="C110" i="23"/>
  <c r="D110" i="23"/>
  <c r="C111" i="23"/>
  <c r="D111" i="23" s="1"/>
  <c r="C112" i="23"/>
  <c r="D112" i="23" s="1"/>
  <c r="C113" i="23"/>
  <c r="D113" i="23" s="1"/>
  <c r="A115" i="23"/>
  <c r="A116" i="23"/>
  <c r="A117" i="23"/>
  <c r="C118" i="23"/>
  <c r="D118" i="23" s="1"/>
  <c r="C119" i="23"/>
  <c r="D119" i="23" s="1"/>
  <c r="A125" i="23"/>
  <c r="A126" i="23"/>
  <c r="A128" i="23"/>
  <c r="C133" i="23"/>
  <c r="D133" i="23" s="1"/>
  <c r="A134" i="23"/>
  <c r="C136" i="23"/>
  <c r="D136" i="23"/>
  <c r="A139" i="23"/>
  <c r="C139" i="23"/>
  <c r="D139" i="23" s="1"/>
  <c r="A140" i="23"/>
  <c r="C141" i="23"/>
  <c r="D141" i="23" s="1"/>
  <c r="C142" i="23"/>
  <c r="D142" i="23"/>
  <c r="C143" i="23"/>
  <c r="D143" i="23" s="1"/>
  <c r="C144" i="23"/>
  <c r="D144" i="23" s="1"/>
  <c r="C145" i="23"/>
  <c r="D145" i="23" s="1"/>
  <c r="A147" i="23"/>
  <c r="A148" i="23"/>
  <c r="A149" i="23"/>
  <c r="C150" i="23"/>
  <c r="D150" i="23" s="1"/>
  <c r="A82" i="22"/>
  <c r="A81" i="23" s="1"/>
  <c r="B82" i="22"/>
  <c r="D82" i="22"/>
  <c r="C81" i="23" s="1"/>
  <c r="D81" i="23" s="1"/>
  <c r="A83" i="22"/>
  <c r="A82" i="23" s="1"/>
  <c r="B83" i="22"/>
  <c r="D83" i="22"/>
  <c r="C82" i="23" s="1"/>
  <c r="D82" i="23" s="1"/>
  <c r="A84" i="22"/>
  <c r="A83" i="23" s="1"/>
  <c r="B84" i="22"/>
  <c r="D84" i="22"/>
  <c r="C83" i="23" s="1"/>
  <c r="D83" i="23" s="1"/>
  <c r="A85" i="22"/>
  <c r="A84" i="23" s="1"/>
  <c r="B85" i="22"/>
  <c r="D85" i="22"/>
  <c r="C84" i="23" s="1"/>
  <c r="D84" i="23" s="1"/>
  <c r="A86" i="22"/>
  <c r="A85" i="23" s="1"/>
  <c r="B86" i="22"/>
  <c r="D86" i="22"/>
  <c r="C85" i="23" s="1"/>
  <c r="D85" i="23" s="1"/>
  <c r="A87" i="22"/>
  <c r="B87" i="22"/>
  <c r="D87" i="22"/>
  <c r="C86" i="23" s="1"/>
  <c r="D86" i="23" s="1"/>
  <c r="A88" i="22"/>
  <c r="B88" i="22"/>
  <c r="D88" i="22"/>
  <c r="C87" i="23" s="1"/>
  <c r="D87" i="23" s="1"/>
  <c r="A89" i="22"/>
  <c r="A88" i="23" s="1"/>
  <c r="B89" i="22"/>
  <c r="D89" i="22"/>
  <c r="C88" i="23" s="1"/>
  <c r="D88" i="23" s="1"/>
  <c r="A90" i="22"/>
  <c r="A89" i="23" s="1"/>
  <c r="B90" i="22"/>
  <c r="D90" i="22"/>
  <c r="C89" i="23" s="1"/>
  <c r="D89" i="23" s="1"/>
  <c r="A91" i="22"/>
  <c r="A90" i="23" s="1"/>
  <c r="B91" i="22"/>
  <c r="D91" i="22"/>
  <c r="C90" i="23" s="1"/>
  <c r="D90" i="23" s="1"/>
  <c r="A92" i="22"/>
  <c r="A91" i="23" s="1"/>
  <c r="B92" i="22"/>
  <c r="D92" i="22"/>
  <c r="C91" i="23" s="1"/>
  <c r="D91" i="23" s="1"/>
  <c r="A93" i="22"/>
  <c r="A92" i="23" s="1"/>
  <c r="B93" i="22"/>
  <c r="D93" i="22"/>
  <c r="C92" i="23" s="1"/>
  <c r="D92" i="23" s="1"/>
  <c r="A94" i="22"/>
  <c r="B94" i="22"/>
  <c r="D94" i="22"/>
  <c r="C93" i="23" s="1"/>
  <c r="D93" i="23" s="1"/>
  <c r="A95" i="22"/>
  <c r="B95" i="22"/>
  <c r="D95" i="22"/>
  <c r="C94" i="23" s="1"/>
  <c r="D94" i="23" s="1"/>
  <c r="A96" i="22"/>
  <c r="A95" i="23" s="1"/>
  <c r="B96" i="22"/>
  <c r="D96" i="22"/>
  <c r="C95" i="23" s="1"/>
  <c r="D95" i="23" s="1"/>
  <c r="A97" i="22"/>
  <c r="B97" i="22"/>
  <c r="D97" i="22"/>
  <c r="C96" i="23" s="1"/>
  <c r="D96" i="23" s="1"/>
  <c r="A98" i="22"/>
  <c r="A97" i="23" s="1"/>
  <c r="B98" i="22"/>
  <c r="D98" i="22"/>
  <c r="C97" i="23" s="1"/>
  <c r="D97" i="23" s="1"/>
  <c r="A99" i="22"/>
  <c r="A98" i="23" s="1"/>
  <c r="B99" i="22"/>
  <c r="D99" i="22"/>
  <c r="C98" i="23" s="1"/>
  <c r="D98" i="23" s="1"/>
  <c r="A100" i="22"/>
  <c r="A99" i="23" s="1"/>
  <c r="B100" i="22"/>
  <c r="D100" i="22"/>
  <c r="C99" i="23" s="1"/>
  <c r="D99" i="23" s="1"/>
  <c r="A101" i="22"/>
  <c r="A100" i="23" s="1"/>
  <c r="B101" i="22"/>
  <c r="D101" i="22"/>
  <c r="C100" i="23" s="1"/>
  <c r="D100" i="23" s="1"/>
  <c r="A102" i="22"/>
  <c r="A101" i="23" s="1"/>
  <c r="B102" i="22"/>
  <c r="D102" i="22"/>
  <c r="A103" i="22"/>
  <c r="B103" i="22"/>
  <c r="D103" i="22"/>
  <c r="C102" i="23" s="1"/>
  <c r="D102" i="23" s="1"/>
  <c r="A104" i="22"/>
  <c r="A103" i="23" s="1"/>
  <c r="B104" i="22"/>
  <c r="D104" i="22"/>
  <c r="C103" i="23" s="1"/>
  <c r="D103" i="23" s="1"/>
  <c r="A105" i="22"/>
  <c r="A104" i="23" s="1"/>
  <c r="B105" i="22"/>
  <c r="D105" i="22"/>
  <c r="A106" i="22"/>
  <c r="A105" i="23" s="1"/>
  <c r="B106" i="22"/>
  <c r="D106" i="22"/>
  <c r="C105" i="23" s="1"/>
  <c r="D105" i="23" s="1"/>
  <c r="A107" i="22"/>
  <c r="A106" i="23" s="1"/>
  <c r="B107" i="22"/>
  <c r="D107" i="22"/>
  <c r="C106" i="23" s="1"/>
  <c r="D106" i="23" s="1"/>
  <c r="A108" i="22"/>
  <c r="B108" i="22"/>
  <c r="D108" i="22"/>
  <c r="A109" i="22"/>
  <c r="B109" i="22"/>
  <c r="D109" i="22"/>
  <c r="C108" i="23" s="1"/>
  <c r="D108" i="23" s="1"/>
  <c r="A110" i="22"/>
  <c r="A109" i="23" s="1"/>
  <c r="B110" i="22"/>
  <c r="D110" i="22"/>
  <c r="A111" i="22"/>
  <c r="A110" i="23" s="1"/>
  <c r="B111" i="22"/>
  <c r="D111" i="22"/>
  <c r="A112" i="22"/>
  <c r="A111" i="23" s="1"/>
  <c r="B112" i="22"/>
  <c r="D112" i="22"/>
  <c r="A113" i="22"/>
  <c r="A112" i="23" s="1"/>
  <c r="B113" i="22"/>
  <c r="D113" i="22"/>
  <c r="A114" i="22"/>
  <c r="A113" i="23" s="1"/>
  <c r="B114" i="22"/>
  <c r="D114" i="22"/>
  <c r="A115" i="22"/>
  <c r="A114" i="23" s="1"/>
  <c r="B115" i="22"/>
  <c r="D115" i="22"/>
  <c r="C114" i="23" s="1"/>
  <c r="D114" i="23" s="1"/>
  <c r="A116" i="22"/>
  <c r="B116" i="22"/>
  <c r="D116" i="22"/>
  <c r="C115" i="23" s="1"/>
  <c r="D115" i="23" s="1"/>
  <c r="A117" i="22"/>
  <c r="B117" i="22"/>
  <c r="D117" i="22"/>
  <c r="C116" i="23" s="1"/>
  <c r="D116" i="23" s="1"/>
  <c r="A118" i="22"/>
  <c r="B118" i="22"/>
  <c r="D118" i="22"/>
  <c r="C117" i="23" s="1"/>
  <c r="D117" i="23" s="1"/>
  <c r="A119" i="22"/>
  <c r="A118" i="23" s="1"/>
  <c r="B119" i="22"/>
  <c r="D119" i="22"/>
  <c r="A120" i="22"/>
  <c r="A119" i="23" s="1"/>
  <c r="B120" i="22"/>
  <c r="D120" i="22"/>
  <c r="A121" i="22"/>
  <c r="A120" i="23" s="1"/>
  <c r="B121" i="22"/>
  <c r="D121" i="22"/>
  <c r="C120" i="23" s="1"/>
  <c r="D120" i="23" s="1"/>
  <c r="A122" i="22"/>
  <c r="A121" i="23" s="1"/>
  <c r="B122" i="22"/>
  <c r="D122" i="22"/>
  <c r="C121" i="23" s="1"/>
  <c r="D121" i="23" s="1"/>
  <c r="A123" i="22"/>
  <c r="A122" i="23" s="1"/>
  <c r="B123" i="22"/>
  <c r="D123" i="22"/>
  <c r="C122" i="23" s="1"/>
  <c r="D122" i="23" s="1"/>
  <c r="A124" i="22"/>
  <c r="A123" i="23" s="1"/>
  <c r="B124" i="22"/>
  <c r="D124" i="22"/>
  <c r="C123" i="23" s="1"/>
  <c r="D123" i="23" s="1"/>
  <c r="A125" i="22"/>
  <c r="A124" i="23" s="1"/>
  <c r="B125" i="22"/>
  <c r="D125" i="22"/>
  <c r="C124" i="23" s="1"/>
  <c r="D124" i="23" s="1"/>
  <c r="A126" i="22"/>
  <c r="B126" i="22"/>
  <c r="D126" i="22"/>
  <c r="C125" i="23" s="1"/>
  <c r="D125" i="23" s="1"/>
  <c r="A127" i="22"/>
  <c r="B127" i="22"/>
  <c r="D127" i="22"/>
  <c r="C126" i="23" s="1"/>
  <c r="D126" i="23" s="1"/>
  <c r="A128" i="22"/>
  <c r="A127" i="23" s="1"/>
  <c r="B128" i="22"/>
  <c r="D128" i="22"/>
  <c r="C127" i="23" s="1"/>
  <c r="D127" i="23" s="1"/>
  <c r="A129" i="22"/>
  <c r="B129" i="22"/>
  <c r="D129" i="22"/>
  <c r="C128" i="23" s="1"/>
  <c r="D128" i="23" s="1"/>
  <c r="A130" i="22"/>
  <c r="A129" i="23" s="1"/>
  <c r="B130" i="22"/>
  <c r="D130" i="22"/>
  <c r="C129" i="23" s="1"/>
  <c r="D129" i="23" s="1"/>
  <c r="A131" i="22"/>
  <c r="A130" i="23" s="1"/>
  <c r="B131" i="22"/>
  <c r="D131" i="22"/>
  <c r="C130" i="23" s="1"/>
  <c r="D130" i="23" s="1"/>
  <c r="A132" i="22"/>
  <c r="A131" i="23" s="1"/>
  <c r="B132" i="22"/>
  <c r="D132" i="22"/>
  <c r="C131" i="23" s="1"/>
  <c r="D131" i="23" s="1"/>
  <c r="A133" i="22"/>
  <c r="A132" i="23" s="1"/>
  <c r="B133" i="22"/>
  <c r="D133" i="22"/>
  <c r="C132" i="23" s="1"/>
  <c r="D132" i="23" s="1"/>
  <c r="A134" i="22"/>
  <c r="A133" i="23" s="1"/>
  <c r="B134" i="22"/>
  <c r="D134" i="22"/>
  <c r="A135" i="22"/>
  <c r="B135" i="22"/>
  <c r="D135" i="22"/>
  <c r="C134" i="23" s="1"/>
  <c r="D134" i="23" s="1"/>
  <c r="A136" i="22"/>
  <c r="A135" i="23" s="1"/>
  <c r="B136" i="22"/>
  <c r="D136" i="22"/>
  <c r="C135" i="23" s="1"/>
  <c r="D135" i="23" s="1"/>
  <c r="A137" i="22"/>
  <c r="A136" i="23" s="1"/>
  <c r="B137" i="22"/>
  <c r="D137" i="22"/>
  <c r="A138" i="22"/>
  <c r="A137" i="23" s="1"/>
  <c r="B138" i="22"/>
  <c r="D138" i="22"/>
  <c r="C137" i="23" s="1"/>
  <c r="D137" i="23" s="1"/>
  <c r="A139" i="22"/>
  <c r="A138" i="23" s="1"/>
  <c r="B139" i="22"/>
  <c r="D139" i="22"/>
  <c r="C138" i="23" s="1"/>
  <c r="D138" i="23" s="1"/>
  <c r="A140" i="22"/>
  <c r="B140" i="22"/>
  <c r="D140" i="22"/>
  <c r="A141" i="22"/>
  <c r="B141" i="22"/>
  <c r="D141" i="22"/>
  <c r="C140" i="23" s="1"/>
  <c r="D140" i="23" s="1"/>
  <c r="A142" i="22"/>
  <c r="A141" i="23" s="1"/>
  <c r="B142" i="22"/>
  <c r="D142" i="22"/>
  <c r="A143" i="22"/>
  <c r="A142" i="23" s="1"/>
  <c r="B143" i="22"/>
  <c r="D143" i="22"/>
  <c r="A144" i="22"/>
  <c r="A143" i="23" s="1"/>
  <c r="B144" i="22"/>
  <c r="D144" i="22"/>
  <c r="A145" i="22"/>
  <c r="A144" i="23" s="1"/>
  <c r="B145" i="22"/>
  <c r="D145" i="22"/>
  <c r="A146" i="22"/>
  <c r="A145" i="23" s="1"/>
  <c r="B146" i="22"/>
  <c r="D146" i="22"/>
  <c r="A147" i="22"/>
  <c r="A146" i="23" s="1"/>
  <c r="B147" i="22"/>
  <c r="D147" i="22"/>
  <c r="C146" i="23" s="1"/>
  <c r="D146" i="23" s="1"/>
  <c r="A148" i="22"/>
  <c r="B148" i="22"/>
  <c r="D148" i="22"/>
  <c r="C147" i="23" s="1"/>
  <c r="D147" i="23" s="1"/>
  <c r="A149" i="22"/>
  <c r="B149" i="22"/>
  <c r="D149" i="22"/>
  <c r="C148" i="23" s="1"/>
  <c r="D148" i="23" s="1"/>
  <c r="A150" i="22"/>
  <c r="B150" i="22"/>
  <c r="D150" i="22"/>
  <c r="C149" i="23" s="1"/>
  <c r="D149" i="23" s="1"/>
  <c r="A151" i="22"/>
  <c r="A150" i="23" s="1"/>
  <c r="B151" i="22"/>
  <c r="D151" i="22"/>
  <c r="A152" i="22"/>
  <c r="A151" i="23" s="1"/>
  <c r="B152" i="22"/>
  <c r="D152" i="22"/>
  <c r="C151" i="23" s="1"/>
  <c r="D151" i="23" s="1"/>
  <c r="A153" i="22"/>
  <c r="B153" i="22"/>
  <c r="D153" i="22"/>
  <c r="C152" i="23" s="1"/>
  <c r="D152" i="23" s="1"/>
  <c r="A154" i="22"/>
  <c r="A153" i="23" s="1"/>
  <c r="B154" i="22"/>
  <c r="D154" i="22"/>
  <c r="C153" i="23" s="1"/>
  <c r="D153" i="23" s="1"/>
  <c r="A155" i="22"/>
  <c r="A154" i="23" s="1"/>
  <c r="B155" i="22"/>
  <c r="D155" i="22"/>
  <c r="C154" i="23" s="1"/>
  <c r="D154" i="23" s="1"/>
  <c r="A156" i="22"/>
  <c r="B156" i="22"/>
  <c r="D156" i="22"/>
  <c r="C155" i="23" s="1"/>
  <c r="D155" i="23" s="1"/>
  <c r="A157" i="22"/>
  <c r="B157" i="22"/>
  <c r="D157" i="22"/>
  <c r="C156" i="23" s="1"/>
  <c r="D156" i="23" s="1"/>
  <c r="A158" i="22"/>
  <c r="B158" i="22"/>
  <c r="D158" i="22"/>
  <c r="C157" i="23" s="1"/>
  <c r="D157" i="23" s="1"/>
  <c r="A159" i="22"/>
  <c r="B159" i="22"/>
  <c r="D159" i="22"/>
  <c r="C158" i="23" s="1"/>
  <c r="D158" i="23" s="1"/>
  <c r="A160" i="22"/>
  <c r="A159" i="23" s="1"/>
  <c r="B160" i="22"/>
  <c r="D160" i="22"/>
  <c r="C159" i="23" s="1"/>
  <c r="D159" i="23" s="1"/>
  <c r="A161" i="22"/>
  <c r="A160" i="23" s="1"/>
  <c r="B161" i="22"/>
  <c r="D161" i="22"/>
  <c r="A162" i="22"/>
  <c r="A161" i="23" s="1"/>
  <c r="B162" i="22"/>
  <c r="D162" i="22"/>
  <c r="C161" i="23" s="1"/>
  <c r="A163" i="22"/>
  <c r="A162" i="23" s="1"/>
  <c r="B163" i="22"/>
  <c r="D163" i="22"/>
  <c r="C162" i="23" s="1"/>
  <c r="D2" i="22"/>
  <c r="D3" i="22"/>
  <c r="C125" i="43"/>
  <c r="D124" i="11"/>
  <c r="C124" i="43" s="1"/>
  <c r="D125" i="11"/>
  <c r="D101" i="11"/>
  <c r="C101" i="43" s="1"/>
  <c r="D102" i="11"/>
  <c r="C102" i="43" s="1"/>
  <c r="D103" i="11"/>
  <c r="C103" i="43" s="1"/>
  <c r="D104" i="11"/>
  <c r="C104" i="43" s="1"/>
  <c r="D105" i="11"/>
  <c r="C105" i="43" s="1"/>
  <c r="D106" i="11"/>
  <c r="C106" i="43" s="1"/>
  <c r="D107" i="11"/>
  <c r="C107" i="43" s="1"/>
  <c r="D85" i="11"/>
  <c r="C85" i="43" s="1"/>
  <c r="D86" i="11"/>
  <c r="C86" i="43" s="1"/>
  <c r="D87" i="11"/>
  <c r="C87" i="43" s="1"/>
  <c r="D88" i="11"/>
  <c r="C88" i="43" s="1"/>
  <c r="D89" i="11"/>
  <c r="C89" i="43" s="1"/>
  <c r="D65" i="11"/>
  <c r="C65" i="43" s="1"/>
  <c r="D66" i="11"/>
  <c r="C66" i="43" s="1"/>
  <c r="D60" i="11"/>
  <c r="C60" i="43" s="1"/>
  <c r="D61" i="11"/>
  <c r="C61" i="43" s="1"/>
  <c r="D62" i="11"/>
  <c r="C62" i="43" s="1"/>
  <c r="G16" i="112" l="1"/>
  <c r="E14" i="112"/>
  <c r="D20" i="112"/>
  <c r="I25" i="112"/>
  <c r="C8" i="112"/>
  <c r="A57" i="112"/>
  <c r="D21" i="112" l="1"/>
  <c r="D77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C104" i="44"/>
  <c r="D105" i="25"/>
  <c r="C105" i="44" s="1"/>
  <c r="D106" i="25"/>
  <c r="C106" i="44" s="1"/>
  <c r="D107" i="25"/>
  <c r="C107" i="44" s="1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C77" i="44" l="1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D98" i="44" s="1"/>
  <c r="C99" i="44"/>
  <c r="D99" i="44" s="1"/>
  <c r="C100" i="44"/>
  <c r="D100" i="44" s="1"/>
  <c r="C111" i="44"/>
  <c r="C112" i="44"/>
  <c r="C113" i="44"/>
  <c r="C114" i="44"/>
  <c r="C115" i="44"/>
  <c r="C116" i="44"/>
  <c r="C117" i="44"/>
  <c r="C118" i="44"/>
  <c r="C119" i="44"/>
  <c r="C120" i="44"/>
  <c r="C121" i="44"/>
  <c r="C122" i="44"/>
  <c r="C123" i="44"/>
  <c r="C124" i="44"/>
  <c r="C125" i="44"/>
  <c r="C126" i="44"/>
  <c r="C127" i="44"/>
  <c r="C128" i="44"/>
  <c r="C129" i="44"/>
  <c r="C130" i="44"/>
  <c r="C131" i="44"/>
  <c r="C132" i="44"/>
  <c r="C133" i="44"/>
  <c r="C134" i="44"/>
  <c r="C135" i="44"/>
  <c r="C136" i="44"/>
  <c r="C137" i="44"/>
  <c r="C138" i="44"/>
  <c r="C139" i="44"/>
  <c r="C140" i="44"/>
  <c r="C141" i="44"/>
  <c r="C142" i="44"/>
  <c r="D38" i="22"/>
  <c r="D39" i="22"/>
  <c r="D40" i="22"/>
  <c r="D41" i="22"/>
  <c r="D42" i="22"/>
  <c r="D43" i="22"/>
  <c r="D4" i="22"/>
  <c r="J6" i="19" l="1"/>
  <c r="B6" i="19"/>
  <c r="S50" i="20" l="1"/>
  <c r="R50" i="20"/>
  <c r="S48" i="20"/>
  <c r="R48" i="20"/>
  <c r="S47" i="20"/>
  <c r="R47" i="20"/>
  <c r="R44" i="20"/>
  <c r="S44" i="20"/>
  <c r="S43" i="20"/>
  <c r="R43" i="20"/>
  <c r="R42" i="20"/>
  <c r="S42" i="20"/>
  <c r="R40" i="20"/>
  <c r="S40" i="20"/>
  <c r="S39" i="20"/>
  <c r="R39" i="20"/>
  <c r="R34" i="20"/>
  <c r="S34" i="20"/>
  <c r="S32" i="20"/>
  <c r="R32" i="20"/>
  <c r="S31" i="20"/>
  <c r="R31" i="20"/>
  <c r="S30" i="20"/>
  <c r="R30" i="20"/>
  <c r="R29" i="20"/>
  <c r="S29" i="20"/>
  <c r="R28" i="20"/>
  <c r="S28" i="20"/>
  <c r="R27" i="20"/>
  <c r="S27" i="20"/>
  <c r="S26" i="20"/>
  <c r="R26" i="20"/>
  <c r="R33" i="20"/>
  <c r="S33" i="20"/>
  <c r="R35" i="20"/>
  <c r="S35" i="20"/>
  <c r="R36" i="20"/>
  <c r="S36" i="20"/>
  <c r="R37" i="20"/>
  <c r="S37" i="20"/>
  <c r="R38" i="20"/>
  <c r="S38" i="20"/>
  <c r="R41" i="20"/>
  <c r="S41" i="20"/>
  <c r="R45" i="20"/>
  <c r="S45" i="20"/>
  <c r="R46" i="20"/>
  <c r="S46" i="20"/>
  <c r="R49" i="20"/>
  <c r="S49" i="20"/>
  <c r="R51" i="20"/>
  <c r="S51" i="20"/>
  <c r="S25" i="20"/>
  <c r="C6" i="19" s="1"/>
  <c r="R25" i="20"/>
  <c r="D6" i="19" s="1"/>
  <c r="A2" i="25"/>
  <c r="A2" i="44" s="1"/>
  <c r="B2" i="25"/>
  <c r="D2" i="25"/>
  <c r="C2" i="44" s="1"/>
  <c r="A3" i="25"/>
  <c r="A3" i="44" s="1"/>
  <c r="B3" i="25"/>
  <c r="D3" i="25"/>
  <c r="C3" i="44" s="1"/>
  <c r="A4" i="25"/>
  <c r="A4" i="44" s="1"/>
  <c r="B4" i="25"/>
  <c r="D4" i="25"/>
  <c r="C4" i="44" s="1"/>
  <c r="A5" i="25"/>
  <c r="A5" i="44" s="1"/>
  <c r="B5" i="25"/>
  <c r="D5" i="25"/>
  <c r="C5" i="44" s="1"/>
  <c r="A6" i="25"/>
  <c r="A6" i="44" s="1"/>
  <c r="B6" i="25"/>
  <c r="D6" i="25"/>
  <c r="C6" i="44" s="1"/>
  <c r="A7" i="25"/>
  <c r="A7" i="44" s="1"/>
  <c r="B7" i="25"/>
  <c r="D7" i="25"/>
  <c r="C7" i="44" s="1"/>
  <c r="A8" i="25"/>
  <c r="A8" i="44" s="1"/>
  <c r="B8" i="25"/>
  <c r="D8" i="25"/>
  <c r="C8" i="44" s="1"/>
  <c r="A9" i="25"/>
  <c r="A9" i="44" s="1"/>
  <c r="B9" i="25"/>
  <c r="D9" i="25"/>
  <c r="C9" i="44" s="1"/>
  <c r="A10" i="25"/>
  <c r="A10" i="44" s="1"/>
  <c r="B10" i="25"/>
  <c r="D10" i="25"/>
  <c r="C10" i="44" s="1"/>
  <c r="A11" i="25"/>
  <c r="A11" i="44" s="1"/>
  <c r="B11" i="25"/>
  <c r="D11" i="25"/>
  <c r="C11" i="44" s="1"/>
  <c r="A12" i="25"/>
  <c r="A12" i="44" s="1"/>
  <c r="B12" i="25"/>
  <c r="D12" i="25"/>
  <c r="C12" i="44" s="1"/>
  <c r="A13" i="25"/>
  <c r="A13" i="44" s="1"/>
  <c r="B13" i="25"/>
  <c r="D13" i="25"/>
  <c r="C13" i="44" s="1"/>
  <c r="A14" i="25"/>
  <c r="B14" i="25"/>
  <c r="D14" i="25"/>
  <c r="C14" i="44" s="1"/>
  <c r="A15" i="25"/>
  <c r="B15" i="25"/>
  <c r="D15" i="25"/>
  <c r="C15" i="44" s="1"/>
  <c r="A16" i="25"/>
  <c r="B16" i="25"/>
  <c r="D16" i="25"/>
  <c r="C16" i="44" s="1"/>
  <c r="A17" i="25"/>
  <c r="B17" i="25"/>
  <c r="D17" i="25"/>
  <c r="C17" i="44" s="1"/>
  <c r="A2" i="22"/>
  <c r="B2" i="22"/>
  <c r="A6" i="11"/>
  <c r="A6" i="43" s="1"/>
  <c r="B6" i="11"/>
  <c r="D6" i="11"/>
  <c r="C6" i="43" s="1"/>
  <c r="D7" i="11"/>
  <c r="C7" i="43" s="1"/>
  <c r="D8" i="11"/>
  <c r="C8" i="43" s="1"/>
  <c r="D9" i="11"/>
  <c r="C9" i="43" s="1"/>
  <c r="D10" i="11"/>
  <c r="C10" i="43" s="1"/>
  <c r="D11" i="11"/>
  <c r="C11" i="43" s="1"/>
  <c r="D12" i="11"/>
  <c r="C12" i="43" s="1"/>
  <c r="D13" i="11"/>
  <c r="C13" i="43" s="1"/>
  <c r="D14" i="11"/>
  <c r="C14" i="43" s="1"/>
  <c r="D15" i="11"/>
  <c r="C15" i="43" s="1"/>
  <c r="D16" i="11"/>
  <c r="C16" i="43" s="1"/>
  <c r="D17" i="11"/>
  <c r="C17" i="43" s="1"/>
  <c r="D18" i="11"/>
  <c r="C18" i="43" s="1"/>
  <c r="D19" i="11"/>
  <c r="C19" i="43" s="1"/>
  <c r="D20" i="11"/>
  <c r="C20" i="43" s="1"/>
  <c r="D21" i="11"/>
  <c r="C21" i="43" s="1"/>
  <c r="D22" i="11"/>
  <c r="C22" i="43" s="1"/>
  <c r="D23" i="11"/>
  <c r="C23" i="43" s="1"/>
  <c r="D24" i="11"/>
  <c r="C24" i="43" s="1"/>
  <c r="D25" i="11"/>
  <c r="C25" i="43" s="1"/>
  <c r="D26" i="11"/>
  <c r="C26" i="43" s="1"/>
  <c r="D27" i="11"/>
  <c r="C27" i="43" s="1"/>
  <c r="D28" i="11"/>
  <c r="C28" i="43" s="1"/>
  <c r="D29" i="11"/>
  <c r="C29" i="43" s="1"/>
  <c r="D30" i="11"/>
  <c r="C30" i="43" s="1"/>
  <c r="D31" i="11"/>
  <c r="C31" i="43" s="1"/>
  <c r="D32" i="11"/>
  <c r="C32" i="43" s="1"/>
  <c r="D33" i="11"/>
  <c r="C33" i="43" s="1"/>
  <c r="D34" i="11"/>
  <c r="C34" i="43" s="1"/>
  <c r="D35" i="11"/>
  <c r="C35" i="43" s="1"/>
  <c r="D36" i="11"/>
  <c r="C36" i="43" s="1"/>
  <c r="D37" i="11"/>
  <c r="C37" i="43" s="1"/>
  <c r="D38" i="11"/>
  <c r="C38" i="43" s="1"/>
  <c r="D39" i="11"/>
  <c r="C39" i="43" s="1"/>
  <c r="D40" i="11"/>
  <c r="C40" i="43" s="1"/>
  <c r="D41" i="11"/>
  <c r="C41" i="43" s="1"/>
  <c r="D42" i="11"/>
  <c r="C42" i="43" s="1"/>
  <c r="D43" i="11"/>
  <c r="C43" i="43" s="1"/>
  <c r="D44" i="11"/>
  <c r="C44" i="43" s="1"/>
  <c r="D45" i="11"/>
  <c r="C45" i="43" s="1"/>
  <c r="D46" i="11"/>
  <c r="C46" i="43" s="1"/>
  <c r="D47" i="11"/>
  <c r="C47" i="43" s="1"/>
  <c r="D48" i="11"/>
  <c r="C48" i="43" s="1"/>
  <c r="D49" i="11"/>
  <c r="C49" i="43" s="1"/>
  <c r="D50" i="11"/>
  <c r="C50" i="43" s="1"/>
  <c r="D51" i="11"/>
  <c r="C51" i="43" s="1"/>
  <c r="D52" i="11"/>
  <c r="C52" i="43" s="1"/>
  <c r="D53" i="11"/>
  <c r="C53" i="43" s="1"/>
  <c r="D54" i="11"/>
  <c r="C54" i="43" s="1"/>
  <c r="D55" i="11"/>
  <c r="C55" i="43" s="1"/>
  <c r="D56" i="11"/>
  <c r="C56" i="43" s="1"/>
  <c r="D57" i="11"/>
  <c r="C57" i="43" s="1"/>
  <c r="D58" i="11"/>
  <c r="C58" i="43" s="1"/>
  <c r="D59" i="11"/>
  <c r="C59" i="43" s="1"/>
  <c r="E6" i="110" l="1"/>
  <c r="E7" i="110"/>
  <c r="E8" i="110"/>
  <c r="E9" i="110"/>
  <c r="E10" i="110"/>
  <c r="E11" i="110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E25" i="110"/>
  <c r="E26" i="110"/>
  <c r="E27" i="110"/>
  <c r="E28" i="110"/>
  <c r="E29" i="110"/>
  <c r="E30" i="110"/>
  <c r="E31" i="110"/>
  <c r="E32" i="110"/>
  <c r="E5" i="110"/>
  <c r="E4" i="110"/>
  <c r="D32" i="110"/>
  <c r="D5" i="110"/>
  <c r="D4" i="110"/>
  <c r="C4" i="110"/>
  <c r="B4" i="110"/>
  <c r="B29" i="110" l="1"/>
  <c r="B30" i="110"/>
  <c r="B31" i="110"/>
  <c r="B32" i="110"/>
  <c r="C18" i="110" l="1"/>
  <c r="B15" i="113"/>
  <c r="B11" i="113"/>
  <c r="D20" i="110"/>
  <c r="D31" i="110"/>
  <c r="D27" i="110"/>
  <c r="D26" i="110"/>
  <c r="D24" i="110"/>
  <c r="D22" i="110"/>
  <c r="D21" i="110"/>
  <c r="D23" i="110"/>
  <c r="D18" i="110"/>
  <c r="D28" i="110"/>
  <c r="D29" i="110"/>
  <c r="C32" i="110"/>
  <c r="D30" i="110"/>
  <c r="D25" i="110"/>
  <c r="D19" i="110"/>
  <c r="C31" i="110" l="1"/>
  <c r="B28" i="113"/>
  <c r="C29" i="110"/>
  <c r="B26" i="113"/>
  <c r="C19" i="110"/>
  <c r="B16" i="113"/>
  <c r="C28" i="110"/>
  <c r="B25" i="113"/>
  <c r="C20" i="110"/>
  <c r="B17" i="113"/>
  <c r="C26" i="110"/>
  <c r="B23" i="113"/>
  <c r="C22" i="110"/>
  <c r="B19" i="113"/>
  <c r="C27" i="110"/>
  <c r="B24" i="113"/>
  <c r="C21" i="110"/>
  <c r="B18" i="113"/>
  <c r="C23" i="110"/>
  <c r="B20" i="113"/>
  <c r="C30" i="110"/>
  <c r="B27" i="113"/>
  <c r="C25" i="110"/>
  <c r="B22" i="113"/>
  <c r="C24" i="110"/>
  <c r="B21" i="113"/>
  <c r="D15" i="110"/>
  <c r="D17" i="110"/>
  <c r="D16" i="110"/>
  <c r="D14" i="110"/>
  <c r="D13" i="110"/>
  <c r="C14" i="110"/>
  <c r="J9" i="19"/>
  <c r="H26" i="45"/>
  <c r="H25" i="45"/>
  <c r="J8" i="19"/>
  <c r="H28" i="44"/>
  <c r="H27" i="44"/>
  <c r="H32" i="43"/>
  <c r="H31" i="43"/>
  <c r="D5" i="28"/>
  <c r="C2" i="45" s="1"/>
  <c r="D6" i="28"/>
  <c r="C3" i="45" s="1"/>
  <c r="D7" i="28"/>
  <c r="C4" i="45" s="1"/>
  <c r="D8" i="28"/>
  <c r="C5" i="45" s="1"/>
  <c r="D9" i="28"/>
  <c r="C6" i="45" s="1"/>
  <c r="D10" i="28"/>
  <c r="C7" i="45" s="1"/>
  <c r="D11" i="28"/>
  <c r="C8" i="45" s="1"/>
  <c r="D12" i="28"/>
  <c r="C9" i="45" s="1"/>
  <c r="D13" i="28"/>
  <c r="C10" i="45" s="1"/>
  <c r="D14" i="28"/>
  <c r="C11" i="45" s="1"/>
  <c r="D15" i="28"/>
  <c r="C12" i="45" s="1"/>
  <c r="D16" i="28"/>
  <c r="C13" i="45" s="1"/>
  <c r="D17" i="28"/>
  <c r="C14" i="45" s="1"/>
  <c r="D18" i="28"/>
  <c r="C15" i="45" s="1"/>
  <c r="D19" i="28"/>
  <c r="C16" i="45" s="1"/>
  <c r="D20" i="28"/>
  <c r="C17" i="45" s="1"/>
  <c r="D21" i="28"/>
  <c r="C18" i="45" s="1"/>
  <c r="D22" i="28"/>
  <c r="C19" i="45" s="1"/>
  <c r="D23" i="28"/>
  <c r="C20" i="45" s="1"/>
  <c r="D24" i="28"/>
  <c r="C21" i="45" s="1"/>
  <c r="D25" i="28"/>
  <c r="C22" i="45" s="1"/>
  <c r="D26" i="28"/>
  <c r="C23" i="45" s="1"/>
  <c r="D27" i="28"/>
  <c r="C24" i="45" s="1"/>
  <c r="D28" i="28"/>
  <c r="C25" i="45" s="1"/>
  <c r="D29" i="28"/>
  <c r="C26" i="45" s="1"/>
  <c r="D30" i="28"/>
  <c r="C27" i="45" s="1"/>
  <c r="D31" i="28"/>
  <c r="C28" i="45" s="1"/>
  <c r="D32" i="28"/>
  <c r="C29" i="45" s="1"/>
  <c r="D33" i="28"/>
  <c r="C30" i="45" s="1"/>
  <c r="D34" i="28"/>
  <c r="C31" i="45" s="1"/>
  <c r="D35" i="28"/>
  <c r="C32" i="45" s="1"/>
  <c r="D36" i="28"/>
  <c r="C33" i="45" s="1"/>
  <c r="D37" i="28"/>
  <c r="C34" i="45" s="1"/>
  <c r="D38" i="28"/>
  <c r="C35" i="45" s="1"/>
  <c r="D39" i="28"/>
  <c r="C36" i="45" s="1"/>
  <c r="D40" i="28"/>
  <c r="C37" i="45" s="1"/>
  <c r="D41" i="28"/>
  <c r="C38" i="45" s="1"/>
  <c r="D42" i="28"/>
  <c r="C39" i="45" s="1"/>
  <c r="D43" i="28"/>
  <c r="C40" i="45" s="1"/>
  <c r="D44" i="28"/>
  <c r="C41" i="45" s="1"/>
  <c r="D45" i="28"/>
  <c r="C42" i="45" s="1"/>
  <c r="D46" i="28"/>
  <c r="C43" i="45" s="1"/>
  <c r="D47" i="28"/>
  <c r="C44" i="45" s="1"/>
  <c r="D48" i="28"/>
  <c r="C45" i="45" s="1"/>
  <c r="D49" i="28"/>
  <c r="C46" i="45" s="1"/>
  <c r="D50" i="28"/>
  <c r="C47" i="45" s="1"/>
  <c r="D51" i="28"/>
  <c r="C48" i="45" s="1"/>
  <c r="D52" i="28"/>
  <c r="C49" i="45" s="1"/>
  <c r="D53" i="28"/>
  <c r="C50" i="45" s="1"/>
  <c r="D54" i="28"/>
  <c r="C51" i="45" s="1"/>
  <c r="D55" i="28"/>
  <c r="C52" i="45" s="1"/>
  <c r="D56" i="28"/>
  <c r="C53" i="45" s="1"/>
  <c r="D57" i="28"/>
  <c r="C54" i="45" s="1"/>
  <c r="D58" i="28"/>
  <c r="C55" i="45" s="1"/>
  <c r="D59" i="28"/>
  <c r="C56" i="45" s="1"/>
  <c r="D60" i="28"/>
  <c r="C57" i="45" s="1"/>
  <c r="D61" i="28"/>
  <c r="C58" i="45" s="1"/>
  <c r="D62" i="28"/>
  <c r="C59" i="45" s="1"/>
  <c r="D63" i="28"/>
  <c r="C60" i="45" s="1"/>
  <c r="D64" i="28"/>
  <c r="C61" i="45" s="1"/>
  <c r="D65" i="28"/>
  <c r="C62" i="45" s="1"/>
  <c r="D66" i="28"/>
  <c r="C63" i="45" s="1"/>
  <c r="D67" i="28"/>
  <c r="C64" i="45" s="1"/>
  <c r="D68" i="28"/>
  <c r="C65" i="45" s="1"/>
  <c r="D69" i="28"/>
  <c r="C66" i="45" s="1"/>
  <c r="D70" i="28"/>
  <c r="C67" i="45" s="1"/>
  <c r="D71" i="28"/>
  <c r="C68" i="45" s="1"/>
  <c r="D72" i="28"/>
  <c r="C69" i="45" s="1"/>
  <c r="D73" i="28"/>
  <c r="C70" i="45" s="1"/>
  <c r="D74" i="28"/>
  <c r="C71" i="45" s="1"/>
  <c r="D75" i="28"/>
  <c r="C72" i="45" s="1"/>
  <c r="C73" i="45"/>
  <c r="C74" i="45"/>
  <c r="C75" i="45"/>
  <c r="C76" i="45"/>
  <c r="D80" i="28"/>
  <c r="C77" i="45" s="1"/>
  <c r="D81" i="28"/>
  <c r="C78" i="45" s="1"/>
  <c r="D82" i="28"/>
  <c r="C79" i="45" s="1"/>
  <c r="D83" i="28"/>
  <c r="C80" i="45" s="1"/>
  <c r="D84" i="28"/>
  <c r="C81" i="45" s="1"/>
  <c r="D85" i="28"/>
  <c r="C82" i="45" s="1"/>
  <c r="D86" i="28"/>
  <c r="C83" i="45" s="1"/>
  <c r="D87" i="28"/>
  <c r="C84" i="45" s="1"/>
  <c r="D88" i="28"/>
  <c r="C85" i="45" s="1"/>
  <c r="C86" i="45"/>
  <c r="C87" i="45"/>
  <c r="C88" i="45"/>
  <c r="C89" i="45"/>
  <c r="C90" i="45"/>
  <c r="C91" i="45"/>
  <c r="D95" i="28"/>
  <c r="C92" i="45" s="1"/>
  <c r="D96" i="28"/>
  <c r="C93" i="45" s="1"/>
  <c r="D97" i="28"/>
  <c r="C94" i="45" s="1"/>
  <c r="D98" i="28"/>
  <c r="C95" i="45" s="1"/>
  <c r="D99" i="28"/>
  <c r="C96" i="45" s="1"/>
  <c r="D100" i="28"/>
  <c r="C97" i="45" s="1"/>
  <c r="D101" i="28"/>
  <c r="C98" i="45" s="1"/>
  <c r="D102" i="28"/>
  <c r="C99" i="45" s="1"/>
  <c r="D103" i="28"/>
  <c r="C100" i="45" s="1"/>
  <c r="D104" i="28"/>
  <c r="C101" i="45" s="1"/>
  <c r="D105" i="28"/>
  <c r="C102" i="45" s="1"/>
  <c r="D106" i="28"/>
  <c r="C103" i="45" s="1"/>
  <c r="D107" i="28"/>
  <c r="C104" i="45" s="1"/>
  <c r="D108" i="28"/>
  <c r="C105" i="45" s="1"/>
  <c r="D109" i="28"/>
  <c r="C106" i="45" s="1"/>
  <c r="D110" i="28"/>
  <c r="C107" i="45" s="1"/>
  <c r="D111" i="28"/>
  <c r="C108" i="45" s="1"/>
  <c r="D112" i="28"/>
  <c r="C109" i="45" s="1"/>
  <c r="D113" i="28"/>
  <c r="C110" i="45" s="1"/>
  <c r="D114" i="28"/>
  <c r="C111" i="45" s="1"/>
  <c r="D115" i="28"/>
  <c r="C112" i="45" s="1"/>
  <c r="D116" i="28"/>
  <c r="C113" i="45" s="1"/>
  <c r="D117" i="28"/>
  <c r="C114" i="45" s="1"/>
  <c r="D118" i="28"/>
  <c r="C115" i="45" s="1"/>
  <c r="D119" i="28"/>
  <c r="C116" i="45" s="1"/>
  <c r="D120" i="28"/>
  <c r="C117" i="45" s="1"/>
  <c r="D121" i="28"/>
  <c r="C118" i="45" s="1"/>
  <c r="D122" i="28"/>
  <c r="C119" i="45" s="1"/>
  <c r="D123" i="28"/>
  <c r="C120" i="45" s="1"/>
  <c r="D124" i="28"/>
  <c r="C121" i="45" s="1"/>
  <c r="D125" i="28"/>
  <c r="C122" i="45" s="1"/>
  <c r="D126" i="28"/>
  <c r="C123" i="45" s="1"/>
  <c r="D127" i="28"/>
  <c r="C124" i="45" s="1"/>
  <c r="D128" i="28"/>
  <c r="C125" i="45" s="1"/>
  <c r="D129" i="28"/>
  <c r="C126" i="45" s="1"/>
  <c r="D130" i="28"/>
  <c r="C127" i="45" s="1"/>
  <c r="D131" i="28"/>
  <c r="C128" i="45" s="1"/>
  <c r="D132" i="28"/>
  <c r="C129" i="45" s="1"/>
  <c r="D133" i="28"/>
  <c r="C130" i="45" s="1"/>
  <c r="D134" i="28"/>
  <c r="C131" i="45" s="1"/>
  <c r="D135" i="28"/>
  <c r="C132" i="45" s="1"/>
  <c r="D136" i="28"/>
  <c r="C133" i="45" s="1"/>
  <c r="D137" i="28"/>
  <c r="C134" i="45" s="1"/>
  <c r="D138" i="28"/>
  <c r="C135" i="45" s="1"/>
  <c r="D139" i="28"/>
  <c r="C136" i="45" s="1"/>
  <c r="D140" i="28"/>
  <c r="C137" i="45" s="1"/>
  <c r="D141" i="28"/>
  <c r="C138" i="45" s="1"/>
  <c r="D142" i="28"/>
  <c r="D143" i="28"/>
  <c r="C140" i="45" s="1"/>
  <c r="D144" i="28"/>
  <c r="C141" i="45" s="1"/>
  <c r="C142" i="45"/>
  <c r="C143" i="45"/>
  <c r="C144" i="45"/>
  <c r="C145" i="45"/>
  <c r="C146" i="45"/>
  <c r="C147" i="45"/>
  <c r="D151" i="28"/>
  <c r="C148" i="45" s="1"/>
  <c r="D152" i="28"/>
  <c r="C149" i="45" s="1"/>
  <c r="D153" i="28"/>
  <c r="C150" i="45" s="1"/>
  <c r="D154" i="28"/>
  <c r="C151" i="45" s="1"/>
  <c r="D155" i="28"/>
  <c r="C152" i="45" s="1"/>
  <c r="D156" i="28"/>
  <c r="C153" i="45" s="1"/>
  <c r="D157" i="28"/>
  <c r="C154" i="45" s="1"/>
  <c r="D158" i="28"/>
  <c r="C155" i="45" s="1"/>
  <c r="D159" i="28"/>
  <c r="C156" i="45" s="1"/>
  <c r="D160" i="28"/>
  <c r="C157" i="45" s="1"/>
  <c r="D161" i="28"/>
  <c r="C158" i="45" s="1"/>
  <c r="D162" i="28"/>
  <c r="C159" i="45" s="1"/>
  <c r="D163" i="28"/>
  <c r="C160" i="45" s="1"/>
  <c r="D164" i="28"/>
  <c r="C161" i="45" s="1"/>
  <c r="A5" i="28"/>
  <c r="A2" i="45" s="1"/>
  <c r="A6" i="28"/>
  <c r="A3" i="45" s="1"/>
  <c r="A7" i="28"/>
  <c r="A4" i="45" s="1"/>
  <c r="A8" i="28"/>
  <c r="A5" i="45" s="1"/>
  <c r="A9" i="28"/>
  <c r="A6" i="45" s="1"/>
  <c r="A10" i="28"/>
  <c r="A7" i="45" s="1"/>
  <c r="A11" i="28"/>
  <c r="A8" i="45" s="1"/>
  <c r="A12" i="28"/>
  <c r="A9" i="45" s="1"/>
  <c r="A13" i="28"/>
  <c r="A10" i="45" s="1"/>
  <c r="A14" i="28"/>
  <c r="A11" i="45" s="1"/>
  <c r="A15" i="28"/>
  <c r="A12" i="45" s="1"/>
  <c r="A16" i="28"/>
  <c r="A13" i="45" s="1"/>
  <c r="A17" i="28"/>
  <c r="A14" i="45" s="1"/>
  <c r="A18" i="28"/>
  <c r="A15" i="45" s="1"/>
  <c r="A19" i="28"/>
  <c r="A16" i="45" s="1"/>
  <c r="A20" i="28"/>
  <c r="A17" i="45" s="1"/>
  <c r="A21" i="28"/>
  <c r="A18" i="45" s="1"/>
  <c r="A22" i="28"/>
  <c r="A19" i="45" s="1"/>
  <c r="A23" i="28"/>
  <c r="A20" i="45" s="1"/>
  <c r="A24" i="28"/>
  <c r="A21" i="45" s="1"/>
  <c r="A25" i="28"/>
  <c r="A22" i="45" s="1"/>
  <c r="A26" i="28"/>
  <c r="A23" i="45" s="1"/>
  <c r="A27" i="28"/>
  <c r="A24" i="45" s="1"/>
  <c r="A28" i="28"/>
  <c r="A25" i="45" s="1"/>
  <c r="A29" i="28"/>
  <c r="A26" i="45" s="1"/>
  <c r="A30" i="28"/>
  <c r="A27" i="45" s="1"/>
  <c r="A31" i="28"/>
  <c r="A28" i="45" s="1"/>
  <c r="A32" i="28"/>
  <c r="A29" i="45" s="1"/>
  <c r="A33" i="28"/>
  <c r="A30" i="45" s="1"/>
  <c r="A34" i="28"/>
  <c r="A31" i="45" s="1"/>
  <c r="A35" i="28"/>
  <c r="A32" i="45" s="1"/>
  <c r="A36" i="28"/>
  <c r="A33" i="45" s="1"/>
  <c r="A37" i="28"/>
  <c r="A34" i="45" s="1"/>
  <c r="A38" i="28"/>
  <c r="A35" i="45" s="1"/>
  <c r="A39" i="28"/>
  <c r="A36" i="45" s="1"/>
  <c r="A40" i="28"/>
  <c r="A37" i="45" s="1"/>
  <c r="A41" i="28"/>
  <c r="A38" i="45" s="1"/>
  <c r="A42" i="28"/>
  <c r="A39" i="45" s="1"/>
  <c r="A43" i="28"/>
  <c r="A40" i="45" s="1"/>
  <c r="A44" i="28"/>
  <c r="A41" i="45" s="1"/>
  <c r="A45" i="28"/>
  <c r="A42" i="45" s="1"/>
  <c r="A46" i="28"/>
  <c r="A43" i="45" s="1"/>
  <c r="A47" i="28"/>
  <c r="A44" i="45" s="1"/>
  <c r="A48" i="28"/>
  <c r="A45" i="45" s="1"/>
  <c r="A49" i="28"/>
  <c r="A46" i="45" s="1"/>
  <c r="A50" i="28"/>
  <c r="A47" i="45" s="1"/>
  <c r="A51" i="28"/>
  <c r="A48" i="45" s="1"/>
  <c r="A52" i="28"/>
  <c r="A49" i="45" s="1"/>
  <c r="A53" i="28"/>
  <c r="A50" i="45" s="1"/>
  <c r="A54" i="28"/>
  <c r="A51" i="45" s="1"/>
  <c r="A55" i="28"/>
  <c r="A52" i="45" s="1"/>
  <c r="A56" i="28"/>
  <c r="A53" i="45" s="1"/>
  <c r="A57" i="28"/>
  <c r="A54" i="45" s="1"/>
  <c r="A58" i="28"/>
  <c r="A55" i="45" s="1"/>
  <c r="A59" i="28"/>
  <c r="A56" i="45" s="1"/>
  <c r="A60" i="28"/>
  <c r="A57" i="45" s="1"/>
  <c r="A61" i="28"/>
  <c r="A58" i="45" s="1"/>
  <c r="A62" i="28"/>
  <c r="A59" i="45" s="1"/>
  <c r="A63" i="28"/>
  <c r="A60" i="45" s="1"/>
  <c r="A64" i="28"/>
  <c r="A61" i="45" s="1"/>
  <c r="A65" i="28"/>
  <c r="A62" i="45" s="1"/>
  <c r="A66" i="28"/>
  <c r="A63" i="45" s="1"/>
  <c r="A67" i="28"/>
  <c r="A64" i="45" s="1"/>
  <c r="A68" i="28"/>
  <c r="A65" i="45" s="1"/>
  <c r="A69" i="28"/>
  <c r="A66" i="45" s="1"/>
  <c r="A70" i="28"/>
  <c r="A67" i="45" s="1"/>
  <c r="A71" i="28"/>
  <c r="A68" i="45" s="1"/>
  <c r="A72" i="28"/>
  <c r="A69" i="45" s="1"/>
  <c r="A73" i="28"/>
  <c r="A70" i="45" s="1"/>
  <c r="A74" i="28"/>
  <c r="A71" i="45" s="1"/>
  <c r="A75" i="28"/>
  <c r="A72" i="45" s="1"/>
  <c r="A76" i="28"/>
  <c r="A73" i="45" s="1"/>
  <c r="A77" i="28"/>
  <c r="A74" i="45" s="1"/>
  <c r="A78" i="28"/>
  <c r="A75" i="45" s="1"/>
  <c r="A79" i="28"/>
  <c r="A76" i="45" s="1"/>
  <c r="A80" i="28"/>
  <c r="A77" i="45" s="1"/>
  <c r="A81" i="28"/>
  <c r="A78" i="45" s="1"/>
  <c r="A82" i="28"/>
  <c r="A79" i="45" s="1"/>
  <c r="A83" i="28"/>
  <c r="A80" i="45" s="1"/>
  <c r="A84" i="28"/>
  <c r="A81" i="45" s="1"/>
  <c r="A85" i="28"/>
  <c r="A82" i="45" s="1"/>
  <c r="A86" i="28"/>
  <c r="A83" i="45" s="1"/>
  <c r="A87" i="28"/>
  <c r="A84" i="45" s="1"/>
  <c r="A88" i="28"/>
  <c r="A85" i="45" s="1"/>
  <c r="A89" i="28"/>
  <c r="A86" i="45" s="1"/>
  <c r="A90" i="28"/>
  <c r="A87" i="45" s="1"/>
  <c r="A91" i="28"/>
  <c r="A88" i="45" s="1"/>
  <c r="A92" i="28"/>
  <c r="A89" i="45" s="1"/>
  <c r="A93" i="28"/>
  <c r="A90" i="45" s="1"/>
  <c r="A94" i="28"/>
  <c r="A91" i="45" s="1"/>
  <c r="A95" i="28"/>
  <c r="A92" i="45" s="1"/>
  <c r="A96" i="28"/>
  <c r="A93" i="45" s="1"/>
  <c r="A97" i="28"/>
  <c r="A94" i="45" s="1"/>
  <c r="A98" i="28"/>
  <c r="A95" i="45" s="1"/>
  <c r="A99" i="28"/>
  <c r="A96" i="45" s="1"/>
  <c r="A100" i="28"/>
  <c r="A97" i="45" s="1"/>
  <c r="A101" i="28"/>
  <c r="A98" i="45" s="1"/>
  <c r="A102" i="28"/>
  <c r="A99" i="45" s="1"/>
  <c r="A103" i="28"/>
  <c r="A100" i="45" s="1"/>
  <c r="A104" i="28"/>
  <c r="A101" i="45" s="1"/>
  <c r="A105" i="28"/>
  <c r="A102" i="45" s="1"/>
  <c r="A106" i="28"/>
  <c r="A103" i="45" s="1"/>
  <c r="A107" i="28"/>
  <c r="A104" i="45" s="1"/>
  <c r="A108" i="28"/>
  <c r="A105" i="45" s="1"/>
  <c r="A109" i="28"/>
  <c r="A106" i="45" s="1"/>
  <c r="A110" i="28"/>
  <c r="A107" i="45" s="1"/>
  <c r="A111" i="28"/>
  <c r="A108" i="45" s="1"/>
  <c r="A112" i="28"/>
  <c r="A109" i="45" s="1"/>
  <c r="A113" i="28"/>
  <c r="A110" i="45" s="1"/>
  <c r="A114" i="28"/>
  <c r="A111" i="45" s="1"/>
  <c r="A115" i="28"/>
  <c r="A112" i="45" s="1"/>
  <c r="A116" i="28"/>
  <c r="A113" i="45" s="1"/>
  <c r="A117" i="28"/>
  <c r="A114" i="45" s="1"/>
  <c r="A118" i="28"/>
  <c r="A115" i="45" s="1"/>
  <c r="A119" i="28"/>
  <c r="A116" i="45" s="1"/>
  <c r="A120" i="28"/>
  <c r="A117" i="45" s="1"/>
  <c r="A121" i="28"/>
  <c r="A118" i="45" s="1"/>
  <c r="A122" i="28"/>
  <c r="A119" i="45" s="1"/>
  <c r="A123" i="28"/>
  <c r="A120" i="45" s="1"/>
  <c r="A124" i="28"/>
  <c r="A121" i="45" s="1"/>
  <c r="A125" i="28"/>
  <c r="A122" i="45" s="1"/>
  <c r="A126" i="28"/>
  <c r="A123" i="45" s="1"/>
  <c r="A127" i="28"/>
  <c r="A124" i="45" s="1"/>
  <c r="A128" i="28"/>
  <c r="A125" i="45" s="1"/>
  <c r="A129" i="28"/>
  <c r="A126" i="45" s="1"/>
  <c r="A130" i="28"/>
  <c r="A127" i="45" s="1"/>
  <c r="A131" i="28"/>
  <c r="A128" i="45" s="1"/>
  <c r="A132" i="28"/>
  <c r="A129" i="45" s="1"/>
  <c r="A133" i="28"/>
  <c r="A130" i="45" s="1"/>
  <c r="A134" i="28"/>
  <c r="A131" i="45" s="1"/>
  <c r="A135" i="28"/>
  <c r="A132" i="45" s="1"/>
  <c r="A136" i="28"/>
  <c r="A133" i="45" s="1"/>
  <c r="A137" i="28"/>
  <c r="A134" i="45" s="1"/>
  <c r="A138" i="28"/>
  <c r="A135" i="45" s="1"/>
  <c r="A139" i="28"/>
  <c r="A136" i="45" s="1"/>
  <c r="A140" i="28"/>
  <c r="A137" i="45" s="1"/>
  <c r="A141" i="28"/>
  <c r="A138" i="45" s="1"/>
  <c r="A142" i="28"/>
  <c r="A139" i="45" s="1"/>
  <c r="A143" i="28"/>
  <c r="A140" i="45" s="1"/>
  <c r="A144" i="28"/>
  <c r="A141" i="45" s="1"/>
  <c r="A145" i="28"/>
  <c r="A142" i="45" s="1"/>
  <c r="A146" i="28"/>
  <c r="A143" i="45" s="1"/>
  <c r="A147" i="28"/>
  <c r="A144" i="45" s="1"/>
  <c r="A148" i="28"/>
  <c r="A145" i="45" s="1"/>
  <c r="A149" i="28"/>
  <c r="A146" i="45" s="1"/>
  <c r="A150" i="28"/>
  <c r="A147" i="45" s="1"/>
  <c r="A151" i="28"/>
  <c r="A148" i="45" s="1"/>
  <c r="A152" i="28"/>
  <c r="A149" i="45" s="1"/>
  <c r="A153" i="28"/>
  <c r="A150" i="45" s="1"/>
  <c r="A154" i="28"/>
  <c r="A151" i="45" s="1"/>
  <c r="A155" i="28"/>
  <c r="A152" i="45" s="1"/>
  <c r="A156" i="28"/>
  <c r="A153" i="45" s="1"/>
  <c r="A157" i="28"/>
  <c r="A154" i="45" s="1"/>
  <c r="A158" i="28"/>
  <c r="A155" i="45" s="1"/>
  <c r="A159" i="28"/>
  <c r="A156" i="45" s="1"/>
  <c r="A160" i="28"/>
  <c r="A157" i="45" s="1"/>
  <c r="A161" i="28"/>
  <c r="A158" i="45" s="1"/>
  <c r="A162" i="28"/>
  <c r="A159" i="45" s="1"/>
  <c r="A163" i="28"/>
  <c r="A160" i="45" s="1"/>
  <c r="A164" i="28"/>
  <c r="A161" i="45" s="1"/>
  <c r="A165" i="28"/>
  <c r="A166" i="28"/>
  <c r="A167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D18" i="25"/>
  <c r="C18" i="44" s="1"/>
  <c r="D18" i="44" s="1"/>
  <c r="D19" i="25"/>
  <c r="C19" i="44" s="1"/>
  <c r="D19" i="44" s="1"/>
  <c r="D20" i="25"/>
  <c r="C20" i="44" s="1"/>
  <c r="D20" i="44" s="1"/>
  <c r="D21" i="25"/>
  <c r="C21" i="44" s="1"/>
  <c r="D21" i="44" s="1"/>
  <c r="D22" i="25"/>
  <c r="C22" i="44" s="1"/>
  <c r="D22" i="44" s="1"/>
  <c r="D23" i="25"/>
  <c r="C23" i="44" s="1"/>
  <c r="D23" i="44" s="1"/>
  <c r="D24" i="25"/>
  <c r="C24" i="44" s="1"/>
  <c r="D24" i="44" s="1"/>
  <c r="D25" i="25"/>
  <c r="C25" i="44" s="1"/>
  <c r="D25" i="44" s="1"/>
  <c r="D26" i="25"/>
  <c r="C26" i="44" s="1"/>
  <c r="D26" i="44" s="1"/>
  <c r="D27" i="25"/>
  <c r="C27" i="44" s="1"/>
  <c r="D27" i="44" s="1"/>
  <c r="D28" i="25"/>
  <c r="C28" i="44" s="1"/>
  <c r="D28" i="44" s="1"/>
  <c r="D29" i="25"/>
  <c r="C29" i="44" s="1"/>
  <c r="D29" i="44" s="1"/>
  <c r="D30" i="25"/>
  <c r="C30" i="44" s="1"/>
  <c r="D30" i="44" s="1"/>
  <c r="D31" i="25"/>
  <c r="C31" i="44" s="1"/>
  <c r="D31" i="44" s="1"/>
  <c r="D32" i="25"/>
  <c r="C32" i="44" s="1"/>
  <c r="D32" i="44" s="1"/>
  <c r="D33" i="25"/>
  <c r="C33" i="44" s="1"/>
  <c r="D33" i="44" s="1"/>
  <c r="D34" i="25"/>
  <c r="C34" i="44" s="1"/>
  <c r="D34" i="44" s="1"/>
  <c r="D35" i="25"/>
  <c r="C35" i="44" s="1"/>
  <c r="D35" i="44" s="1"/>
  <c r="D36" i="25"/>
  <c r="C36" i="44" s="1"/>
  <c r="D36" i="44" s="1"/>
  <c r="D37" i="25"/>
  <c r="C37" i="44" s="1"/>
  <c r="D37" i="44" s="1"/>
  <c r="D38" i="25"/>
  <c r="C38" i="44" s="1"/>
  <c r="D38" i="44" s="1"/>
  <c r="D39" i="25"/>
  <c r="C39" i="44" s="1"/>
  <c r="D39" i="44" s="1"/>
  <c r="D40" i="25"/>
  <c r="C40" i="44" s="1"/>
  <c r="D40" i="44" s="1"/>
  <c r="D41" i="25"/>
  <c r="C41" i="44" s="1"/>
  <c r="D41" i="44" s="1"/>
  <c r="D42" i="25"/>
  <c r="C42" i="44" s="1"/>
  <c r="D42" i="44" s="1"/>
  <c r="D43" i="25"/>
  <c r="C43" i="44" s="1"/>
  <c r="D43" i="44" s="1"/>
  <c r="D44" i="25"/>
  <c r="C44" i="44" s="1"/>
  <c r="D44" i="44" s="1"/>
  <c r="D45" i="25"/>
  <c r="C45" i="44" s="1"/>
  <c r="D45" i="44" s="1"/>
  <c r="D46" i="25"/>
  <c r="C46" i="44" s="1"/>
  <c r="D46" i="44" s="1"/>
  <c r="D47" i="25"/>
  <c r="C47" i="44" s="1"/>
  <c r="D47" i="44" s="1"/>
  <c r="D48" i="25"/>
  <c r="C48" i="44" s="1"/>
  <c r="D48" i="44" s="1"/>
  <c r="D49" i="25"/>
  <c r="C49" i="44" s="1"/>
  <c r="D49" i="44" s="1"/>
  <c r="D50" i="25"/>
  <c r="C50" i="44" s="1"/>
  <c r="D50" i="44" s="1"/>
  <c r="D51" i="25"/>
  <c r="C51" i="44" s="1"/>
  <c r="D51" i="44" s="1"/>
  <c r="D52" i="25"/>
  <c r="C52" i="44" s="1"/>
  <c r="D52" i="44" s="1"/>
  <c r="D53" i="25"/>
  <c r="C53" i="44" s="1"/>
  <c r="D53" i="44" s="1"/>
  <c r="D54" i="25"/>
  <c r="C54" i="44" s="1"/>
  <c r="D54" i="44" s="1"/>
  <c r="D55" i="25"/>
  <c r="C55" i="44" s="1"/>
  <c r="D55" i="44" s="1"/>
  <c r="D56" i="25"/>
  <c r="C56" i="44" s="1"/>
  <c r="D56" i="44" s="1"/>
  <c r="D57" i="25"/>
  <c r="C57" i="44" s="1"/>
  <c r="D57" i="44" s="1"/>
  <c r="D58" i="25"/>
  <c r="C58" i="44" s="1"/>
  <c r="D58" i="44" s="1"/>
  <c r="D59" i="25"/>
  <c r="C59" i="44" s="1"/>
  <c r="D59" i="44" s="1"/>
  <c r="D60" i="25"/>
  <c r="C60" i="44" s="1"/>
  <c r="D60" i="44" s="1"/>
  <c r="D61" i="25"/>
  <c r="C61" i="44" s="1"/>
  <c r="D61" i="44" s="1"/>
  <c r="D62" i="25"/>
  <c r="C62" i="44" s="1"/>
  <c r="D62" i="44" s="1"/>
  <c r="D63" i="25"/>
  <c r="C63" i="44" s="1"/>
  <c r="D63" i="44" s="1"/>
  <c r="D64" i="25"/>
  <c r="C64" i="44" s="1"/>
  <c r="D64" i="44" s="1"/>
  <c r="D65" i="25"/>
  <c r="C65" i="44" s="1"/>
  <c r="D65" i="44" s="1"/>
  <c r="D66" i="25"/>
  <c r="C66" i="44" s="1"/>
  <c r="D66" i="44" s="1"/>
  <c r="D67" i="25"/>
  <c r="C67" i="44" s="1"/>
  <c r="D67" i="44" s="1"/>
  <c r="D68" i="25"/>
  <c r="C68" i="44" s="1"/>
  <c r="D68" i="44" s="1"/>
  <c r="D69" i="25"/>
  <c r="C69" i="44" s="1"/>
  <c r="D69" i="44" s="1"/>
  <c r="D70" i="25"/>
  <c r="C70" i="44" s="1"/>
  <c r="D70" i="44" s="1"/>
  <c r="D71" i="25"/>
  <c r="C71" i="44" s="1"/>
  <c r="D71" i="44" s="1"/>
  <c r="D72" i="25"/>
  <c r="C72" i="44" s="1"/>
  <c r="D72" i="44" s="1"/>
  <c r="D73" i="25"/>
  <c r="C73" i="44" s="1"/>
  <c r="D73" i="44" s="1"/>
  <c r="D74" i="25"/>
  <c r="C74" i="44" s="1"/>
  <c r="D74" i="44" s="1"/>
  <c r="D75" i="25"/>
  <c r="C75" i="44" s="1"/>
  <c r="D75" i="44" s="1"/>
  <c r="D76" i="25"/>
  <c r="C76" i="44" s="1"/>
  <c r="D76" i="44" s="1"/>
  <c r="A15" i="44"/>
  <c r="A16" i="44"/>
  <c r="A17" i="44"/>
  <c r="A18" i="25"/>
  <c r="A18" i="44" s="1"/>
  <c r="A19" i="25"/>
  <c r="A19" i="44" s="1"/>
  <c r="A20" i="25"/>
  <c r="A20" i="44" s="1"/>
  <c r="A21" i="25"/>
  <c r="A21" i="44" s="1"/>
  <c r="A22" i="25"/>
  <c r="A22" i="44" s="1"/>
  <c r="A23" i="25"/>
  <c r="A23" i="44" s="1"/>
  <c r="A24" i="25"/>
  <c r="A24" i="44" s="1"/>
  <c r="A25" i="25"/>
  <c r="A25" i="44" s="1"/>
  <c r="A26" i="25"/>
  <c r="A26" i="44" s="1"/>
  <c r="A27" i="25"/>
  <c r="A27" i="44" s="1"/>
  <c r="A28" i="25"/>
  <c r="A28" i="44" s="1"/>
  <c r="A29" i="25"/>
  <c r="A29" i="44" s="1"/>
  <c r="A30" i="25"/>
  <c r="A30" i="44" s="1"/>
  <c r="A31" i="25"/>
  <c r="A31" i="44" s="1"/>
  <c r="A32" i="25"/>
  <c r="A32" i="44" s="1"/>
  <c r="A33" i="25"/>
  <c r="A33" i="44" s="1"/>
  <c r="A34" i="25"/>
  <c r="A34" i="44" s="1"/>
  <c r="A35" i="25"/>
  <c r="A35" i="44" s="1"/>
  <c r="A36" i="25"/>
  <c r="A36" i="44" s="1"/>
  <c r="A37" i="25"/>
  <c r="A37" i="44" s="1"/>
  <c r="A38" i="25"/>
  <c r="A38" i="44" s="1"/>
  <c r="A39" i="25"/>
  <c r="A39" i="44" s="1"/>
  <c r="A40" i="25"/>
  <c r="A40" i="44" s="1"/>
  <c r="A41" i="25"/>
  <c r="A41" i="44" s="1"/>
  <c r="A42" i="25"/>
  <c r="A42" i="44" s="1"/>
  <c r="A43" i="25"/>
  <c r="A43" i="44" s="1"/>
  <c r="A44" i="25"/>
  <c r="A44" i="44" s="1"/>
  <c r="A45" i="25"/>
  <c r="A45" i="44" s="1"/>
  <c r="A46" i="25"/>
  <c r="A46" i="44" s="1"/>
  <c r="A47" i="25"/>
  <c r="A47" i="44" s="1"/>
  <c r="A48" i="25"/>
  <c r="A48" i="44" s="1"/>
  <c r="A49" i="25"/>
  <c r="A49" i="44" s="1"/>
  <c r="A50" i="25"/>
  <c r="A50" i="44" s="1"/>
  <c r="A51" i="25"/>
  <c r="A51" i="44" s="1"/>
  <c r="A52" i="25"/>
  <c r="A52" i="44" s="1"/>
  <c r="A53" i="25"/>
  <c r="A53" i="44" s="1"/>
  <c r="A54" i="25"/>
  <c r="A54" i="44" s="1"/>
  <c r="A55" i="25"/>
  <c r="A55" i="44" s="1"/>
  <c r="A56" i="25"/>
  <c r="A56" i="44" s="1"/>
  <c r="A57" i="25"/>
  <c r="A57" i="44" s="1"/>
  <c r="A58" i="25"/>
  <c r="A58" i="44" s="1"/>
  <c r="A59" i="25"/>
  <c r="A59" i="44" s="1"/>
  <c r="A60" i="25"/>
  <c r="A60" i="44" s="1"/>
  <c r="A61" i="25"/>
  <c r="A61" i="44" s="1"/>
  <c r="A62" i="25"/>
  <c r="A62" i="44" s="1"/>
  <c r="A63" i="25"/>
  <c r="A63" i="44" s="1"/>
  <c r="A64" i="25"/>
  <c r="A64" i="44" s="1"/>
  <c r="A65" i="25"/>
  <c r="A65" i="44" s="1"/>
  <c r="A66" i="25"/>
  <c r="A66" i="44" s="1"/>
  <c r="A67" i="25"/>
  <c r="A67" i="44" s="1"/>
  <c r="A68" i="25"/>
  <c r="A68" i="44" s="1"/>
  <c r="A69" i="25"/>
  <c r="A69" i="44" s="1"/>
  <c r="A70" i="25"/>
  <c r="A70" i="44" s="1"/>
  <c r="A71" i="25"/>
  <c r="A71" i="44" s="1"/>
  <c r="A72" i="25"/>
  <c r="A72" i="44" s="1"/>
  <c r="A73" i="25"/>
  <c r="A73" i="44" s="1"/>
  <c r="A74" i="25"/>
  <c r="A74" i="44" s="1"/>
  <c r="A75" i="25"/>
  <c r="A75" i="44" s="1"/>
  <c r="A76" i="25"/>
  <c r="A76" i="44" s="1"/>
  <c r="A77" i="25"/>
  <c r="A77" i="44" s="1"/>
  <c r="A78" i="25"/>
  <c r="A78" i="44" s="1"/>
  <c r="A79" i="25"/>
  <c r="A79" i="44" s="1"/>
  <c r="A80" i="25"/>
  <c r="A80" i="44" s="1"/>
  <c r="A81" i="25"/>
  <c r="A81" i="44" s="1"/>
  <c r="A82" i="25"/>
  <c r="A82" i="44" s="1"/>
  <c r="A83" i="25"/>
  <c r="A83" i="44" s="1"/>
  <c r="A84" i="25"/>
  <c r="A84" i="44" s="1"/>
  <c r="A85" i="25"/>
  <c r="A85" i="44" s="1"/>
  <c r="A86" i="25"/>
  <c r="A86" i="44" s="1"/>
  <c r="A87" i="25"/>
  <c r="A87" i="44" s="1"/>
  <c r="A88" i="25"/>
  <c r="A88" i="44" s="1"/>
  <c r="A89" i="25"/>
  <c r="A89" i="44" s="1"/>
  <c r="A90" i="25"/>
  <c r="A90" i="44" s="1"/>
  <c r="A91" i="25"/>
  <c r="A91" i="44" s="1"/>
  <c r="A92" i="25"/>
  <c r="A92" i="44" s="1"/>
  <c r="A93" i="25"/>
  <c r="A93" i="44" s="1"/>
  <c r="A94" i="25"/>
  <c r="A94" i="44" s="1"/>
  <c r="A95" i="25"/>
  <c r="A95" i="44" s="1"/>
  <c r="A96" i="25"/>
  <c r="A96" i="44" s="1"/>
  <c r="A97" i="25"/>
  <c r="A97" i="44" s="1"/>
  <c r="A98" i="25"/>
  <c r="A98" i="44" s="1"/>
  <c r="A99" i="25"/>
  <c r="A99" i="44" s="1"/>
  <c r="A100" i="25"/>
  <c r="A100" i="44" s="1"/>
  <c r="A101" i="25"/>
  <c r="A101" i="44" s="1"/>
  <c r="A102" i="25"/>
  <c r="A102" i="44" s="1"/>
  <c r="A103" i="25"/>
  <c r="A103" i="44" s="1"/>
  <c r="A104" i="25"/>
  <c r="A104" i="44" s="1"/>
  <c r="A105" i="25"/>
  <c r="A105" i="44" s="1"/>
  <c r="A106" i="25"/>
  <c r="A106" i="44" s="1"/>
  <c r="A107" i="25"/>
  <c r="A107" i="44" s="1"/>
  <c r="A108" i="25"/>
  <c r="A108" i="44" s="1"/>
  <c r="A109" i="25"/>
  <c r="A109" i="44" s="1"/>
  <c r="A110" i="25"/>
  <c r="A110" i="44" s="1"/>
  <c r="A111" i="25"/>
  <c r="A111" i="44" s="1"/>
  <c r="A112" i="25"/>
  <c r="A112" i="44" s="1"/>
  <c r="A113" i="25"/>
  <c r="A113" i="44" s="1"/>
  <c r="A114" i="25"/>
  <c r="A114" i="44" s="1"/>
  <c r="A115" i="25"/>
  <c r="A115" i="44" s="1"/>
  <c r="A116" i="25"/>
  <c r="A116" i="44" s="1"/>
  <c r="A117" i="25"/>
  <c r="A117" i="44" s="1"/>
  <c r="A118" i="25"/>
  <c r="A118" i="44" s="1"/>
  <c r="A119" i="25"/>
  <c r="A119" i="44" s="1"/>
  <c r="A120" i="25"/>
  <c r="A120" i="44" s="1"/>
  <c r="A121" i="25"/>
  <c r="A121" i="44" s="1"/>
  <c r="A122" i="25"/>
  <c r="A122" i="44" s="1"/>
  <c r="A123" i="25"/>
  <c r="A123" i="44" s="1"/>
  <c r="A124" i="25"/>
  <c r="A124" i="44" s="1"/>
  <c r="A125" i="25"/>
  <c r="A125" i="44" s="1"/>
  <c r="A126" i="25"/>
  <c r="A126" i="44" s="1"/>
  <c r="A127" i="25"/>
  <c r="A127" i="44" s="1"/>
  <c r="A128" i="25"/>
  <c r="A128" i="44" s="1"/>
  <c r="A129" i="25"/>
  <c r="A129" i="44" s="1"/>
  <c r="A130" i="25"/>
  <c r="A130" i="44" s="1"/>
  <c r="A131" i="25"/>
  <c r="A131" i="44" s="1"/>
  <c r="A132" i="25"/>
  <c r="A132" i="44" s="1"/>
  <c r="A133" i="25"/>
  <c r="A133" i="44" s="1"/>
  <c r="A134" i="25"/>
  <c r="A134" i="44" s="1"/>
  <c r="A135" i="25"/>
  <c r="A135" i="44" s="1"/>
  <c r="A136" i="25"/>
  <c r="A136" i="44" s="1"/>
  <c r="A137" i="25"/>
  <c r="A137" i="44" s="1"/>
  <c r="A138" i="25"/>
  <c r="A138" i="44" s="1"/>
  <c r="A139" i="25"/>
  <c r="A139" i="44" s="1"/>
  <c r="A140" i="25"/>
  <c r="A140" i="44" s="1"/>
  <c r="A141" i="25"/>
  <c r="A141" i="44" s="1"/>
  <c r="A142" i="25"/>
  <c r="A142" i="44" s="1"/>
  <c r="A14" i="44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J7" i="19"/>
  <c r="B7" i="19"/>
  <c r="B6" i="110" s="1"/>
  <c r="B8" i="19"/>
  <c r="B7" i="110" s="1"/>
  <c r="B9" i="19"/>
  <c r="B8" i="110" s="1"/>
  <c r="B9" i="110"/>
  <c r="B10" i="110"/>
  <c r="B11" i="110"/>
  <c r="B12" i="110"/>
  <c r="B13" i="110"/>
  <c r="B14" i="110"/>
  <c r="B15" i="110"/>
  <c r="B16" i="110"/>
  <c r="B17" i="110"/>
  <c r="B18" i="110"/>
  <c r="B19" i="110"/>
  <c r="B20" i="110"/>
  <c r="B21" i="110"/>
  <c r="B22" i="110"/>
  <c r="B23" i="110"/>
  <c r="B24" i="110"/>
  <c r="B25" i="110"/>
  <c r="B26" i="110"/>
  <c r="B27" i="110"/>
  <c r="B28" i="110"/>
  <c r="H27" i="23"/>
  <c r="H26" i="23"/>
  <c r="C3" i="23"/>
  <c r="D5" i="22"/>
  <c r="C4" i="23" s="1"/>
  <c r="D6" i="22"/>
  <c r="C5" i="23" s="1"/>
  <c r="D7" i="22"/>
  <c r="C6" i="23" s="1"/>
  <c r="D8" i="22"/>
  <c r="C7" i="23" s="1"/>
  <c r="D9" i="22"/>
  <c r="C8" i="23" s="1"/>
  <c r="D10" i="22"/>
  <c r="C9" i="23" s="1"/>
  <c r="D11" i="22"/>
  <c r="C10" i="23" s="1"/>
  <c r="D12" i="22"/>
  <c r="C11" i="23" s="1"/>
  <c r="D13" i="22"/>
  <c r="C12" i="23" s="1"/>
  <c r="D14" i="22"/>
  <c r="C13" i="23" s="1"/>
  <c r="D15" i="22"/>
  <c r="C14" i="23" s="1"/>
  <c r="D16" i="22"/>
  <c r="C15" i="23" s="1"/>
  <c r="D17" i="22"/>
  <c r="C16" i="23" s="1"/>
  <c r="D18" i="22"/>
  <c r="C17" i="23" s="1"/>
  <c r="D19" i="22"/>
  <c r="C18" i="23" s="1"/>
  <c r="D20" i="22"/>
  <c r="C19" i="23" s="1"/>
  <c r="D21" i="22"/>
  <c r="C20" i="23" s="1"/>
  <c r="D22" i="22"/>
  <c r="C21" i="23" s="1"/>
  <c r="D23" i="22"/>
  <c r="C22" i="23" s="1"/>
  <c r="D24" i="22"/>
  <c r="C23" i="23" s="1"/>
  <c r="D25" i="22"/>
  <c r="C24" i="23" s="1"/>
  <c r="D26" i="22"/>
  <c r="C25" i="23" s="1"/>
  <c r="D27" i="22"/>
  <c r="C26" i="23" s="1"/>
  <c r="D28" i="22"/>
  <c r="C27" i="23" s="1"/>
  <c r="D29" i="22"/>
  <c r="C28" i="23" s="1"/>
  <c r="D30" i="22"/>
  <c r="C29" i="23" s="1"/>
  <c r="D31" i="22"/>
  <c r="C30" i="23" s="1"/>
  <c r="D32" i="22"/>
  <c r="C31" i="23" s="1"/>
  <c r="D33" i="22"/>
  <c r="C32" i="23" s="1"/>
  <c r="D34" i="22"/>
  <c r="C33" i="23" s="1"/>
  <c r="D35" i="22"/>
  <c r="C34" i="23" s="1"/>
  <c r="D36" i="22"/>
  <c r="C35" i="23" s="1"/>
  <c r="D37" i="22"/>
  <c r="C36" i="23" s="1"/>
  <c r="C37" i="23"/>
  <c r="C38" i="23"/>
  <c r="C39" i="23"/>
  <c r="C40" i="23"/>
  <c r="C41" i="23"/>
  <c r="C42" i="23"/>
  <c r="D44" i="22"/>
  <c r="C43" i="23" s="1"/>
  <c r="D45" i="22"/>
  <c r="C44" i="23" s="1"/>
  <c r="D46" i="22"/>
  <c r="C45" i="23" s="1"/>
  <c r="D47" i="22"/>
  <c r="C46" i="23" s="1"/>
  <c r="D48" i="22"/>
  <c r="C47" i="23" s="1"/>
  <c r="D49" i="22"/>
  <c r="C48" i="23" s="1"/>
  <c r="D50" i="22"/>
  <c r="C49" i="23" s="1"/>
  <c r="D51" i="22"/>
  <c r="C50" i="23" s="1"/>
  <c r="D52" i="22"/>
  <c r="C51" i="23" s="1"/>
  <c r="D51" i="23" s="1"/>
  <c r="D53" i="22"/>
  <c r="C52" i="23" s="1"/>
  <c r="D54" i="22"/>
  <c r="C53" i="23" s="1"/>
  <c r="D55" i="22"/>
  <c r="C54" i="23" s="1"/>
  <c r="D56" i="22"/>
  <c r="C55" i="23" s="1"/>
  <c r="D57" i="22"/>
  <c r="C56" i="23" s="1"/>
  <c r="D58" i="22"/>
  <c r="C57" i="23" s="1"/>
  <c r="D59" i="22"/>
  <c r="C58" i="23" s="1"/>
  <c r="D60" i="22"/>
  <c r="C59" i="23" s="1"/>
  <c r="D61" i="22"/>
  <c r="C60" i="23" s="1"/>
  <c r="D62" i="22"/>
  <c r="C61" i="23" s="1"/>
  <c r="D63" i="22"/>
  <c r="C62" i="23" s="1"/>
  <c r="D64" i="22"/>
  <c r="C63" i="23" s="1"/>
  <c r="D65" i="22"/>
  <c r="C64" i="23" s="1"/>
  <c r="D66" i="22"/>
  <c r="C65" i="23" s="1"/>
  <c r="D67" i="22"/>
  <c r="C66" i="23" s="1"/>
  <c r="D68" i="22"/>
  <c r="C67" i="23" s="1"/>
  <c r="D67" i="23" s="1"/>
  <c r="D69" i="22"/>
  <c r="C68" i="23" s="1"/>
  <c r="D70" i="22"/>
  <c r="C69" i="23" s="1"/>
  <c r="D71" i="22"/>
  <c r="C70" i="23" s="1"/>
  <c r="D72" i="22"/>
  <c r="C71" i="23" s="1"/>
  <c r="D73" i="22"/>
  <c r="C72" i="23" s="1"/>
  <c r="D74" i="22"/>
  <c r="C73" i="23" s="1"/>
  <c r="D75" i="22"/>
  <c r="C74" i="23" s="1"/>
  <c r="D76" i="22"/>
  <c r="C75" i="23" s="1"/>
  <c r="D77" i="22"/>
  <c r="C76" i="23" s="1"/>
  <c r="D78" i="22"/>
  <c r="C77" i="23" s="1"/>
  <c r="D79" i="22"/>
  <c r="C78" i="23" s="1"/>
  <c r="D80" i="22"/>
  <c r="C79" i="23" s="1"/>
  <c r="D81" i="22"/>
  <c r="C80" i="23" s="1"/>
  <c r="A3" i="22"/>
  <c r="A2" i="23" s="1"/>
  <c r="A4" i="22"/>
  <c r="A3" i="23" s="1"/>
  <c r="A5" i="22"/>
  <c r="A4" i="23" s="1"/>
  <c r="A6" i="22"/>
  <c r="A5" i="23" s="1"/>
  <c r="A7" i="22"/>
  <c r="A6" i="23" s="1"/>
  <c r="A8" i="22"/>
  <c r="A7" i="23" s="1"/>
  <c r="A9" i="22"/>
  <c r="A8" i="23" s="1"/>
  <c r="A10" i="22"/>
  <c r="A9" i="23" s="1"/>
  <c r="A11" i="22"/>
  <c r="A10" i="23" s="1"/>
  <c r="A12" i="22"/>
  <c r="A11" i="23" s="1"/>
  <c r="A13" i="22"/>
  <c r="A12" i="23" s="1"/>
  <c r="A14" i="22"/>
  <c r="A13" i="23" s="1"/>
  <c r="A15" i="22"/>
  <c r="A14" i="23" s="1"/>
  <c r="A16" i="22"/>
  <c r="A15" i="23" s="1"/>
  <c r="A17" i="22"/>
  <c r="A16" i="23" s="1"/>
  <c r="A18" i="22"/>
  <c r="A17" i="23" s="1"/>
  <c r="A19" i="22"/>
  <c r="A18" i="23" s="1"/>
  <c r="A20" i="22"/>
  <c r="A19" i="23" s="1"/>
  <c r="A21" i="22"/>
  <c r="A20" i="23" s="1"/>
  <c r="A22" i="22"/>
  <c r="A21" i="23" s="1"/>
  <c r="A23" i="22"/>
  <c r="A22" i="23" s="1"/>
  <c r="A24" i="22"/>
  <c r="A23" i="23" s="1"/>
  <c r="A25" i="22"/>
  <c r="A24" i="23" s="1"/>
  <c r="A26" i="22"/>
  <c r="A25" i="23" s="1"/>
  <c r="A27" i="22"/>
  <c r="A26" i="23" s="1"/>
  <c r="A28" i="22"/>
  <c r="A27" i="23" s="1"/>
  <c r="A29" i="22"/>
  <c r="A28" i="23" s="1"/>
  <c r="A30" i="22"/>
  <c r="A29" i="23" s="1"/>
  <c r="A31" i="22"/>
  <c r="A30" i="23" s="1"/>
  <c r="A32" i="22"/>
  <c r="A31" i="23" s="1"/>
  <c r="A33" i="22"/>
  <c r="A32" i="23" s="1"/>
  <c r="A34" i="22"/>
  <c r="A33" i="23" s="1"/>
  <c r="A35" i="22"/>
  <c r="A34" i="23" s="1"/>
  <c r="A36" i="22"/>
  <c r="A35" i="23" s="1"/>
  <c r="A37" i="22"/>
  <c r="A36" i="23" s="1"/>
  <c r="A38" i="22"/>
  <c r="A37" i="23" s="1"/>
  <c r="A39" i="22"/>
  <c r="A38" i="23" s="1"/>
  <c r="A40" i="22"/>
  <c r="A39" i="23" s="1"/>
  <c r="A41" i="22"/>
  <c r="A40" i="23" s="1"/>
  <c r="A42" i="22"/>
  <c r="A41" i="23" s="1"/>
  <c r="A43" i="22"/>
  <c r="A42" i="23" s="1"/>
  <c r="A44" i="22"/>
  <c r="A43" i="23" s="1"/>
  <c r="A45" i="22"/>
  <c r="A44" i="23" s="1"/>
  <c r="A46" i="22"/>
  <c r="A45" i="23" s="1"/>
  <c r="A47" i="22"/>
  <c r="A46" i="23" s="1"/>
  <c r="A48" i="22"/>
  <c r="A47" i="23" s="1"/>
  <c r="A49" i="22"/>
  <c r="A48" i="23" s="1"/>
  <c r="A50" i="22"/>
  <c r="A49" i="23" s="1"/>
  <c r="A51" i="22"/>
  <c r="A50" i="23" s="1"/>
  <c r="A52" i="22"/>
  <c r="A51" i="23" s="1"/>
  <c r="A53" i="22"/>
  <c r="A52" i="23" s="1"/>
  <c r="A54" i="22"/>
  <c r="A53" i="23" s="1"/>
  <c r="A55" i="22"/>
  <c r="A54" i="23" s="1"/>
  <c r="A56" i="22"/>
  <c r="A55" i="23" s="1"/>
  <c r="A57" i="22"/>
  <c r="A56" i="23" s="1"/>
  <c r="A58" i="22"/>
  <c r="A57" i="23" s="1"/>
  <c r="A59" i="22"/>
  <c r="A58" i="23" s="1"/>
  <c r="A60" i="22"/>
  <c r="A59" i="23" s="1"/>
  <c r="A61" i="22"/>
  <c r="A60" i="23" s="1"/>
  <c r="A62" i="22"/>
  <c r="A61" i="23" s="1"/>
  <c r="A63" i="22"/>
  <c r="A62" i="23" s="1"/>
  <c r="A64" i="22"/>
  <c r="A63" i="23" s="1"/>
  <c r="A65" i="22"/>
  <c r="A64" i="23" s="1"/>
  <c r="A66" i="22"/>
  <c r="A65" i="23" s="1"/>
  <c r="A67" i="22"/>
  <c r="A66" i="23" s="1"/>
  <c r="A68" i="22"/>
  <c r="A67" i="23" s="1"/>
  <c r="A69" i="22"/>
  <c r="A68" i="23" s="1"/>
  <c r="A70" i="22"/>
  <c r="A69" i="23" s="1"/>
  <c r="A71" i="22"/>
  <c r="A70" i="23" s="1"/>
  <c r="A72" i="22"/>
  <c r="A71" i="23" s="1"/>
  <c r="A73" i="22"/>
  <c r="A72" i="23" s="1"/>
  <c r="A74" i="22"/>
  <c r="A73" i="23" s="1"/>
  <c r="A75" i="22"/>
  <c r="A74" i="23" s="1"/>
  <c r="A76" i="22"/>
  <c r="A75" i="23" s="1"/>
  <c r="A77" i="22"/>
  <c r="A76" i="23" s="1"/>
  <c r="A78" i="22"/>
  <c r="A77" i="23" s="1"/>
  <c r="A79" i="22"/>
  <c r="A78" i="23" s="1"/>
  <c r="A80" i="22"/>
  <c r="A79" i="23" s="1"/>
  <c r="A81" i="22"/>
  <c r="A80" i="23" s="1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4" i="22"/>
  <c r="B3" i="22"/>
  <c r="B5" i="110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D63" i="11"/>
  <c r="C63" i="43" s="1"/>
  <c r="D64" i="11"/>
  <c r="C64" i="43" s="1"/>
  <c r="D67" i="11"/>
  <c r="C67" i="43" s="1"/>
  <c r="D68" i="11"/>
  <c r="C68" i="43" s="1"/>
  <c r="D69" i="11"/>
  <c r="C69" i="43" s="1"/>
  <c r="D70" i="11"/>
  <c r="C70" i="43" s="1"/>
  <c r="D71" i="11"/>
  <c r="C71" i="43" s="1"/>
  <c r="D72" i="11"/>
  <c r="C72" i="43" s="1"/>
  <c r="D73" i="11"/>
  <c r="C73" i="43" s="1"/>
  <c r="D74" i="11"/>
  <c r="C74" i="43" s="1"/>
  <c r="D75" i="11"/>
  <c r="C75" i="43" s="1"/>
  <c r="D76" i="11"/>
  <c r="C76" i="43" s="1"/>
  <c r="D77" i="11"/>
  <c r="C77" i="43" s="1"/>
  <c r="D78" i="11"/>
  <c r="C78" i="43" s="1"/>
  <c r="D79" i="11"/>
  <c r="C79" i="43" s="1"/>
  <c r="D80" i="11"/>
  <c r="C80" i="43" s="1"/>
  <c r="D81" i="11"/>
  <c r="C81" i="43" s="1"/>
  <c r="D82" i="11"/>
  <c r="C82" i="43" s="1"/>
  <c r="D83" i="11"/>
  <c r="C83" i="43" s="1"/>
  <c r="D84" i="11"/>
  <c r="C84" i="43" s="1"/>
  <c r="D90" i="11"/>
  <c r="C90" i="43" s="1"/>
  <c r="D91" i="11"/>
  <c r="C91" i="43" s="1"/>
  <c r="D92" i="11"/>
  <c r="C92" i="43" s="1"/>
  <c r="D93" i="11"/>
  <c r="C93" i="43" s="1"/>
  <c r="D94" i="11"/>
  <c r="C94" i="43" s="1"/>
  <c r="D95" i="11"/>
  <c r="C95" i="43" s="1"/>
  <c r="D96" i="11"/>
  <c r="C96" i="43" s="1"/>
  <c r="D97" i="11"/>
  <c r="C97" i="43" s="1"/>
  <c r="D98" i="11"/>
  <c r="C98" i="43" s="1"/>
  <c r="D99" i="11"/>
  <c r="C99" i="43" s="1"/>
  <c r="D100" i="11"/>
  <c r="C100" i="43" s="1"/>
  <c r="D108" i="11"/>
  <c r="C108" i="43" s="1"/>
  <c r="D109" i="11"/>
  <c r="C109" i="43" s="1"/>
  <c r="D110" i="11"/>
  <c r="C110" i="43" s="1"/>
  <c r="D111" i="11"/>
  <c r="C111" i="43" s="1"/>
  <c r="D112" i="11"/>
  <c r="C112" i="43" s="1"/>
  <c r="D113" i="11"/>
  <c r="C113" i="43" s="1"/>
  <c r="D114" i="11"/>
  <c r="C114" i="43" s="1"/>
  <c r="D115" i="11"/>
  <c r="C115" i="43" s="1"/>
  <c r="D116" i="11"/>
  <c r="C116" i="43" s="1"/>
  <c r="D117" i="11"/>
  <c r="C117" i="43" s="1"/>
  <c r="D118" i="11"/>
  <c r="C118" i="43" s="1"/>
  <c r="D119" i="11"/>
  <c r="C119" i="43" s="1"/>
  <c r="D120" i="11"/>
  <c r="C120" i="43" s="1"/>
  <c r="D121" i="11"/>
  <c r="C121" i="43" s="1"/>
  <c r="D122" i="11"/>
  <c r="C122" i="43" s="1"/>
  <c r="D123" i="11"/>
  <c r="C123" i="43" s="1"/>
  <c r="A7" i="11"/>
  <c r="A7" i="43" s="1"/>
  <c r="A8" i="11"/>
  <c r="A8" i="43" s="1"/>
  <c r="A9" i="11"/>
  <c r="A9" i="43" s="1"/>
  <c r="A10" i="11"/>
  <c r="A10" i="43" s="1"/>
  <c r="A11" i="11"/>
  <c r="A11" i="43" s="1"/>
  <c r="A12" i="11"/>
  <c r="A12" i="43" s="1"/>
  <c r="A13" i="11"/>
  <c r="A13" i="43" s="1"/>
  <c r="A14" i="11"/>
  <c r="A14" i="43" s="1"/>
  <c r="A15" i="11"/>
  <c r="A15" i="43" s="1"/>
  <c r="A16" i="11"/>
  <c r="A16" i="43" s="1"/>
  <c r="A17" i="11"/>
  <c r="A17" i="43" s="1"/>
  <c r="A18" i="11"/>
  <c r="A18" i="43" s="1"/>
  <c r="A19" i="11"/>
  <c r="A19" i="43" s="1"/>
  <c r="A20" i="11"/>
  <c r="A20" i="43" s="1"/>
  <c r="A21" i="11"/>
  <c r="A21" i="43" s="1"/>
  <c r="A22" i="11"/>
  <c r="A22" i="43" s="1"/>
  <c r="A23" i="11"/>
  <c r="A23" i="43" s="1"/>
  <c r="A24" i="11"/>
  <c r="A24" i="43" s="1"/>
  <c r="A25" i="11"/>
  <c r="A25" i="43" s="1"/>
  <c r="A26" i="11"/>
  <c r="A26" i="43" s="1"/>
  <c r="A27" i="11"/>
  <c r="A27" i="43" s="1"/>
  <c r="A28" i="11"/>
  <c r="A28" i="43" s="1"/>
  <c r="A29" i="11"/>
  <c r="A29" i="43" s="1"/>
  <c r="A30" i="11"/>
  <c r="A30" i="43" s="1"/>
  <c r="A31" i="11"/>
  <c r="A31" i="43" s="1"/>
  <c r="A32" i="11"/>
  <c r="A32" i="43" s="1"/>
  <c r="A33" i="11"/>
  <c r="A33" i="43" s="1"/>
  <c r="A34" i="11"/>
  <c r="A34" i="43" s="1"/>
  <c r="A35" i="11"/>
  <c r="A35" i="43" s="1"/>
  <c r="A36" i="11"/>
  <c r="A36" i="43" s="1"/>
  <c r="A37" i="11"/>
  <c r="A37" i="43" s="1"/>
  <c r="A38" i="11"/>
  <c r="A38" i="43" s="1"/>
  <c r="A39" i="11"/>
  <c r="A39" i="43" s="1"/>
  <c r="A40" i="11"/>
  <c r="A40" i="43" s="1"/>
  <c r="A41" i="11"/>
  <c r="A41" i="43" s="1"/>
  <c r="A42" i="11"/>
  <c r="A42" i="43" s="1"/>
  <c r="A43" i="11"/>
  <c r="A43" i="43" s="1"/>
  <c r="A44" i="11"/>
  <c r="A44" i="43" s="1"/>
  <c r="A45" i="11"/>
  <c r="A45" i="43" s="1"/>
  <c r="A46" i="11"/>
  <c r="A46" i="43" s="1"/>
  <c r="A47" i="11"/>
  <c r="A47" i="43" s="1"/>
  <c r="A48" i="11"/>
  <c r="A48" i="43" s="1"/>
  <c r="A49" i="11"/>
  <c r="A49" i="43" s="1"/>
  <c r="A50" i="11"/>
  <c r="A50" i="43" s="1"/>
  <c r="A51" i="11"/>
  <c r="A51" i="43" s="1"/>
  <c r="A52" i="11"/>
  <c r="A52" i="43" s="1"/>
  <c r="A53" i="11"/>
  <c r="A53" i="43" s="1"/>
  <c r="A54" i="11"/>
  <c r="A54" i="43" s="1"/>
  <c r="A55" i="11"/>
  <c r="A55" i="43" s="1"/>
  <c r="A56" i="11"/>
  <c r="A56" i="43" s="1"/>
  <c r="A57" i="11"/>
  <c r="A57" i="43" s="1"/>
  <c r="A58" i="11"/>
  <c r="A58" i="43" s="1"/>
  <c r="A59" i="11"/>
  <c r="A59" i="43" s="1"/>
  <c r="A60" i="11"/>
  <c r="A60" i="43" s="1"/>
  <c r="A61" i="11"/>
  <c r="A61" i="43" s="1"/>
  <c r="A62" i="11"/>
  <c r="A62" i="43" s="1"/>
  <c r="A63" i="11"/>
  <c r="A63" i="43" s="1"/>
  <c r="A64" i="11"/>
  <c r="A64" i="43" s="1"/>
  <c r="A65" i="11"/>
  <c r="A65" i="43" s="1"/>
  <c r="A66" i="11"/>
  <c r="A66" i="43" s="1"/>
  <c r="A67" i="11"/>
  <c r="A67" i="43" s="1"/>
  <c r="A68" i="11"/>
  <c r="A68" i="43" s="1"/>
  <c r="A69" i="11"/>
  <c r="A69" i="43" s="1"/>
  <c r="A70" i="11"/>
  <c r="A70" i="43" s="1"/>
  <c r="A71" i="11"/>
  <c r="A71" i="43" s="1"/>
  <c r="A72" i="11"/>
  <c r="A72" i="43" s="1"/>
  <c r="A73" i="11"/>
  <c r="A73" i="43" s="1"/>
  <c r="A74" i="11"/>
  <c r="A74" i="43" s="1"/>
  <c r="A75" i="11"/>
  <c r="A75" i="43" s="1"/>
  <c r="A76" i="11"/>
  <c r="A76" i="43" s="1"/>
  <c r="A77" i="11"/>
  <c r="A77" i="43" s="1"/>
  <c r="A78" i="11"/>
  <c r="A78" i="43" s="1"/>
  <c r="A79" i="11"/>
  <c r="A79" i="43" s="1"/>
  <c r="A80" i="11"/>
  <c r="A80" i="43" s="1"/>
  <c r="A81" i="11"/>
  <c r="A81" i="43" s="1"/>
  <c r="A82" i="11"/>
  <c r="A82" i="43" s="1"/>
  <c r="A83" i="11"/>
  <c r="A83" i="43" s="1"/>
  <c r="A84" i="11"/>
  <c r="A84" i="43" s="1"/>
  <c r="A85" i="11"/>
  <c r="A85" i="43" s="1"/>
  <c r="A86" i="11"/>
  <c r="A86" i="43" s="1"/>
  <c r="A87" i="11"/>
  <c r="A87" i="43" s="1"/>
  <c r="A88" i="11"/>
  <c r="A88" i="43" s="1"/>
  <c r="A89" i="11"/>
  <c r="A89" i="43" s="1"/>
  <c r="A90" i="11"/>
  <c r="A90" i="43" s="1"/>
  <c r="A91" i="11"/>
  <c r="A91" i="43" s="1"/>
  <c r="A92" i="11"/>
  <c r="A92" i="43" s="1"/>
  <c r="A93" i="11"/>
  <c r="A93" i="43" s="1"/>
  <c r="A94" i="11"/>
  <c r="A94" i="43" s="1"/>
  <c r="A95" i="11"/>
  <c r="A95" i="43" s="1"/>
  <c r="A96" i="11"/>
  <c r="A96" i="43" s="1"/>
  <c r="A97" i="11"/>
  <c r="A97" i="43" s="1"/>
  <c r="A98" i="11"/>
  <c r="A98" i="43" s="1"/>
  <c r="A99" i="11"/>
  <c r="A99" i="43" s="1"/>
  <c r="A100" i="11"/>
  <c r="A100" i="43" s="1"/>
  <c r="A101" i="11"/>
  <c r="A101" i="43" s="1"/>
  <c r="A102" i="11"/>
  <c r="A102" i="43" s="1"/>
  <c r="A103" i="11"/>
  <c r="A103" i="43" s="1"/>
  <c r="A104" i="11"/>
  <c r="A104" i="43" s="1"/>
  <c r="A105" i="11"/>
  <c r="A105" i="43" s="1"/>
  <c r="A106" i="11"/>
  <c r="A106" i="43" s="1"/>
  <c r="A107" i="11"/>
  <c r="A107" i="43" s="1"/>
  <c r="A108" i="11"/>
  <c r="A108" i="43" s="1"/>
  <c r="A109" i="11"/>
  <c r="A109" i="43" s="1"/>
  <c r="A110" i="11"/>
  <c r="A110" i="43" s="1"/>
  <c r="A111" i="11"/>
  <c r="A111" i="43" s="1"/>
  <c r="A112" i="11"/>
  <c r="A112" i="43" s="1"/>
  <c r="A113" i="11"/>
  <c r="A113" i="43" s="1"/>
  <c r="A114" i="11"/>
  <c r="A114" i="43" s="1"/>
  <c r="A115" i="11"/>
  <c r="A115" i="43" s="1"/>
  <c r="A116" i="11"/>
  <c r="A116" i="43" s="1"/>
  <c r="A117" i="11"/>
  <c r="A117" i="43" s="1"/>
  <c r="A118" i="11"/>
  <c r="A118" i="43" s="1"/>
  <c r="A119" i="11"/>
  <c r="A119" i="43" s="1"/>
  <c r="A120" i="11"/>
  <c r="A120" i="43" s="1"/>
  <c r="A121" i="11"/>
  <c r="A121" i="43" s="1"/>
  <c r="A122" i="11"/>
  <c r="A122" i="43" s="1"/>
  <c r="A123" i="11"/>
  <c r="A123" i="43" s="1"/>
  <c r="A124" i="11"/>
  <c r="A124" i="43" s="1"/>
  <c r="A125" i="11"/>
  <c r="A125" i="43" s="1"/>
  <c r="D101" i="43" l="1"/>
  <c r="D105" i="43"/>
  <c r="D107" i="43"/>
  <c r="D102" i="43"/>
  <c r="D66" i="43"/>
  <c r="D89" i="43"/>
  <c r="D85" i="43"/>
  <c r="D104" i="43"/>
  <c r="D62" i="43"/>
  <c r="D88" i="43"/>
  <c r="D65" i="43"/>
  <c r="D60" i="43"/>
  <c r="D124" i="43"/>
  <c r="D103" i="43"/>
  <c r="D106" i="43"/>
  <c r="D61" i="43"/>
  <c r="D87" i="43"/>
  <c r="D125" i="43"/>
  <c r="D86" i="43"/>
  <c r="C13" i="110"/>
  <c r="B10" i="113"/>
  <c r="C17" i="110"/>
  <c r="B14" i="113"/>
  <c r="C15" i="110"/>
  <c r="B12" i="113"/>
  <c r="C16" i="110"/>
  <c r="B13" i="113"/>
  <c r="D104" i="44"/>
  <c r="D106" i="44"/>
  <c r="D105" i="44"/>
  <c r="D107" i="44"/>
  <c r="D135" i="44"/>
  <c r="D85" i="44"/>
  <c r="D139" i="44"/>
  <c r="D133" i="44"/>
  <c r="D129" i="44"/>
  <c r="D125" i="44"/>
  <c r="D121" i="44"/>
  <c r="D117" i="44"/>
  <c r="D113" i="44"/>
  <c r="D95" i="44"/>
  <c r="D91" i="44"/>
  <c r="D87" i="44"/>
  <c r="D77" i="44"/>
  <c r="D140" i="44"/>
  <c r="D136" i="44"/>
  <c r="D132" i="44"/>
  <c r="D128" i="44"/>
  <c r="D124" i="44"/>
  <c r="D120" i="44"/>
  <c r="D116" i="44"/>
  <c r="D112" i="44"/>
  <c r="D94" i="44"/>
  <c r="D90" i="44"/>
  <c r="D86" i="44"/>
  <c r="D111" i="44"/>
  <c r="D82" i="44"/>
  <c r="D141" i="44"/>
  <c r="D137" i="44"/>
  <c r="D131" i="44"/>
  <c r="D127" i="44"/>
  <c r="D123" i="44"/>
  <c r="D119" i="44"/>
  <c r="D115" i="44"/>
  <c r="D97" i="44"/>
  <c r="D93" i="44"/>
  <c r="D89" i="44"/>
  <c r="D83" i="44"/>
  <c r="D142" i="44"/>
  <c r="D138" i="44"/>
  <c r="D134" i="44"/>
  <c r="D130" i="44"/>
  <c r="D126" i="44"/>
  <c r="D122" i="44"/>
  <c r="D118" i="44"/>
  <c r="D114" i="44"/>
  <c r="D96" i="44"/>
  <c r="D92" i="44"/>
  <c r="D88" i="44"/>
  <c r="D84" i="44"/>
  <c r="D2" i="44"/>
  <c r="D15" i="44"/>
  <c r="D11" i="44"/>
  <c r="D7" i="44"/>
  <c r="D3" i="44"/>
  <c r="D16" i="44"/>
  <c r="D12" i="44"/>
  <c r="D8" i="44"/>
  <c r="D4" i="44"/>
  <c r="D17" i="44"/>
  <c r="D13" i="44"/>
  <c r="D9" i="44"/>
  <c r="D5" i="44"/>
  <c r="D14" i="44"/>
  <c r="D10" i="44"/>
  <c r="D6" i="44"/>
  <c r="D57" i="23"/>
  <c r="D25" i="23"/>
  <c r="D17" i="23"/>
  <c r="D79" i="23"/>
  <c r="D71" i="23"/>
  <c r="D63" i="23"/>
  <c r="D55" i="23"/>
  <c r="D47" i="23"/>
  <c r="D39" i="23"/>
  <c r="D31" i="23"/>
  <c r="D23" i="23"/>
  <c r="D15" i="23"/>
  <c r="D7" i="23"/>
  <c r="D6" i="43"/>
  <c r="D74" i="43"/>
  <c r="D83" i="43"/>
  <c r="D97" i="43"/>
  <c r="D115" i="43"/>
  <c r="D70" i="43"/>
  <c r="D79" i="43"/>
  <c r="D93" i="43"/>
  <c r="D111" i="43"/>
  <c r="D11" i="43"/>
  <c r="D19" i="43"/>
  <c r="D27" i="43"/>
  <c r="D35" i="43"/>
  <c r="D43" i="43"/>
  <c r="D51" i="43"/>
  <c r="D59" i="43"/>
  <c r="D113" i="43"/>
  <c r="D122" i="43"/>
  <c r="D67" i="43"/>
  <c r="D81" i="43"/>
  <c r="D90" i="43"/>
  <c r="D99" i="43"/>
  <c r="D21" i="43"/>
  <c r="D39" i="43"/>
  <c r="D31" i="43"/>
  <c r="D37" i="43"/>
  <c r="D73" i="43"/>
  <c r="D22" i="43"/>
  <c r="D45" i="43"/>
  <c r="D82" i="43"/>
  <c r="D95" i="43"/>
  <c r="D109" i="43"/>
  <c r="D23" i="43"/>
  <c r="D46" i="43"/>
  <c r="D118" i="43"/>
  <c r="D13" i="43"/>
  <c r="D14" i="43"/>
  <c r="D55" i="43"/>
  <c r="D15" i="43"/>
  <c r="D29" i="43"/>
  <c r="D47" i="43"/>
  <c r="D63" i="43"/>
  <c r="D77" i="43"/>
  <c r="D7" i="43"/>
  <c r="D30" i="43"/>
  <c r="D53" i="43"/>
  <c r="D91" i="43"/>
  <c r="D54" i="43"/>
  <c r="D38" i="43"/>
  <c r="D123" i="43"/>
  <c r="D36" i="43"/>
  <c r="D117" i="43"/>
  <c r="D18" i="43"/>
  <c r="D17" i="43"/>
  <c r="D40" i="43"/>
  <c r="D108" i="43"/>
  <c r="D80" i="43"/>
  <c r="D114" i="43"/>
  <c r="D20" i="43"/>
  <c r="D96" i="43"/>
  <c r="D58" i="43"/>
  <c r="D57" i="43"/>
  <c r="D8" i="43"/>
  <c r="D42" i="43"/>
  <c r="D75" i="43"/>
  <c r="D28" i="43"/>
  <c r="D71" i="43"/>
  <c r="D110" i="43"/>
  <c r="D98" i="43"/>
  <c r="D10" i="43"/>
  <c r="D69" i="43"/>
  <c r="D9" i="43"/>
  <c r="D32" i="43"/>
  <c r="D94" i="43"/>
  <c r="D76" i="43"/>
  <c r="D120" i="43"/>
  <c r="D119" i="43"/>
  <c r="D24" i="43"/>
  <c r="D12" i="43"/>
  <c r="D16" i="43"/>
  <c r="D50" i="43"/>
  <c r="D49" i="43"/>
  <c r="D72" i="43"/>
  <c r="D116" i="43"/>
  <c r="D64" i="43"/>
  <c r="D100" i="43"/>
  <c r="D41" i="43"/>
  <c r="D78" i="43"/>
  <c r="D52" i="43"/>
  <c r="D34" i="43"/>
  <c r="D33" i="43"/>
  <c r="D68" i="43"/>
  <c r="D121" i="43"/>
  <c r="D112" i="43"/>
  <c r="D84" i="43"/>
  <c r="D56" i="43"/>
  <c r="D44" i="43"/>
  <c r="D26" i="43"/>
  <c r="D25" i="43"/>
  <c r="D48" i="43"/>
  <c r="D92" i="43"/>
  <c r="F14" i="25"/>
  <c r="C2" i="23"/>
  <c r="F3" i="22"/>
  <c r="F5" i="28"/>
  <c r="C139" i="45"/>
  <c r="D139" i="45" s="1"/>
  <c r="D16" i="45"/>
  <c r="D154" i="45"/>
  <c r="D146" i="45"/>
  <c r="D122" i="45"/>
  <c r="D114" i="45"/>
  <c r="D42" i="45"/>
  <c r="D153" i="45"/>
  <c r="D137" i="45"/>
  <c r="D33" i="45"/>
  <c r="D121" i="45"/>
  <c r="D151" i="45"/>
  <c r="D63" i="45"/>
  <c r="D126" i="45"/>
  <c r="D118" i="45"/>
  <c r="D54" i="45"/>
  <c r="D30" i="45"/>
  <c r="D14" i="45"/>
  <c r="D6" i="45"/>
  <c r="D78" i="45"/>
  <c r="D39" i="45"/>
  <c r="D71" i="45"/>
  <c r="D159" i="45"/>
  <c r="D134" i="45"/>
  <c r="D123" i="45"/>
  <c r="D83" i="45"/>
  <c r="D51" i="45"/>
  <c r="D27" i="45"/>
  <c r="D37" i="45"/>
  <c r="D92" i="45"/>
  <c r="D60" i="45"/>
  <c r="D28" i="45"/>
  <c r="D13" i="45"/>
  <c r="D23" i="45"/>
  <c r="D135" i="45"/>
  <c r="D7" i="45"/>
  <c r="D155" i="45"/>
  <c r="D26" i="45"/>
  <c r="D36" i="45"/>
  <c r="D84" i="45"/>
  <c r="D93" i="45"/>
  <c r="D158" i="45"/>
  <c r="D43" i="45"/>
  <c r="D50" i="45"/>
  <c r="D98" i="45"/>
  <c r="D112" i="45"/>
  <c r="D57" i="45"/>
  <c r="D80" i="45"/>
  <c r="D96" i="45"/>
  <c r="D105" i="45"/>
  <c r="D132" i="45"/>
  <c r="D10" i="45"/>
  <c r="D17" i="45"/>
  <c r="D46" i="45"/>
  <c r="D55" i="45"/>
  <c r="D62" i="45"/>
  <c r="D94" i="45"/>
  <c r="D103" i="45"/>
  <c r="D110" i="45"/>
  <c r="D115" i="45"/>
  <c r="D8" i="45"/>
  <c r="D15" i="45"/>
  <c r="D24" i="45"/>
  <c r="D44" i="45"/>
  <c r="D53" i="45"/>
  <c r="D69" i="45"/>
  <c r="D76" i="45"/>
  <c r="D85" i="45"/>
  <c r="D101" i="45"/>
  <c r="D108" i="45"/>
  <c r="D113" i="45"/>
  <c r="D130" i="45"/>
  <c r="D52" i="45"/>
  <c r="D61" i="45"/>
  <c r="D68" i="45"/>
  <c r="D119" i="45"/>
  <c r="D5" i="45"/>
  <c r="D91" i="45"/>
  <c r="D117" i="45"/>
  <c r="D161" i="45"/>
  <c r="D19" i="45"/>
  <c r="D32" i="45"/>
  <c r="D41" i="45"/>
  <c r="D48" i="45"/>
  <c r="D22" i="45"/>
  <c r="D35" i="45"/>
  <c r="D58" i="45"/>
  <c r="D67" i="45"/>
  <c r="D99" i="45"/>
  <c r="D106" i="45"/>
  <c r="D125" i="45"/>
  <c r="D133" i="45"/>
  <c r="D145" i="45"/>
  <c r="D157" i="45"/>
  <c r="D4" i="45"/>
  <c r="D11" i="45"/>
  <c r="D20" i="45"/>
  <c r="D40" i="45"/>
  <c r="D49" i="45"/>
  <c r="D56" i="45"/>
  <c r="D65" i="45"/>
  <c r="D72" i="45"/>
  <c r="D81" i="45"/>
  <c r="D97" i="45"/>
  <c r="D104" i="45"/>
  <c r="D116" i="45"/>
  <c r="D128" i="45"/>
  <c r="D148" i="45"/>
  <c r="D160" i="45"/>
  <c r="D127" i="45"/>
  <c r="D111" i="45"/>
  <c r="D131" i="45"/>
  <c r="D147" i="45"/>
  <c r="D45" i="45"/>
  <c r="D77" i="45"/>
  <c r="D100" i="45"/>
  <c r="D109" i="45"/>
  <c r="D21" i="45"/>
  <c r="D34" i="45"/>
  <c r="D59" i="45"/>
  <c r="D66" i="45"/>
  <c r="D82" i="45"/>
  <c r="D107" i="45"/>
  <c r="D129" i="45"/>
  <c r="D141" i="45"/>
  <c r="D149" i="45"/>
  <c r="D3" i="45"/>
  <c r="D12" i="45"/>
  <c r="D64" i="45"/>
  <c r="D2" i="45"/>
  <c r="D9" i="45"/>
  <c r="D18" i="45"/>
  <c r="D25" i="45"/>
  <c r="D29" i="45"/>
  <c r="D31" i="45"/>
  <c r="D38" i="45"/>
  <c r="D47" i="45"/>
  <c r="D70" i="45"/>
  <c r="D79" i="45"/>
  <c r="D95" i="45"/>
  <c r="D102" i="45"/>
  <c r="D124" i="45"/>
  <c r="D140" i="45"/>
  <c r="D156" i="45"/>
  <c r="D138" i="45"/>
  <c r="D120" i="45"/>
  <c r="D136" i="45"/>
  <c r="D152" i="45"/>
  <c r="D150" i="45"/>
  <c r="D43" i="23"/>
  <c r="D16" i="23"/>
  <c r="D8" i="23"/>
  <c r="D75" i="23"/>
  <c r="D77" i="23"/>
  <c r="D61" i="23"/>
  <c r="D45" i="23"/>
  <c r="D29" i="23"/>
  <c r="D13" i="23"/>
  <c r="D35" i="23"/>
  <c r="D12" i="23"/>
  <c r="D27" i="23"/>
  <c r="D69" i="23"/>
  <c r="D53" i="23"/>
  <c r="D37" i="23"/>
  <c r="D21" i="23"/>
  <c r="D5" i="23"/>
  <c r="D11" i="23"/>
  <c r="D59" i="23"/>
  <c r="D19" i="23"/>
  <c r="D73" i="23"/>
  <c r="D22" i="23"/>
  <c r="D14" i="23"/>
  <c r="D6" i="23"/>
  <c r="D41" i="23"/>
  <c r="D18" i="23"/>
  <c r="D10" i="23"/>
  <c r="D65" i="23"/>
  <c r="D49" i="23"/>
  <c r="D33" i="23"/>
  <c r="D9" i="23"/>
  <c r="D20" i="23"/>
  <c r="D24" i="23"/>
  <c r="D26" i="23"/>
  <c r="D28" i="23"/>
  <c r="D30" i="23"/>
  <c r="D32" i="23"/>
  <c r="D34" i="23"/>
  <c r="D36" i="23"/>
  <c r="D38" i="23"/>
  <c r="D40" i="23"/>
  <c r="D42" i="23"/>
  <c r="D44" i="23"/>
  <c r="D46" i="23"/>
  <c r="D48" i="23"/>
  <c r="D50" i="23"/>
  <c r="D52" i="23"/>
  <c r="D54" i="23"/>
  <c r="D56" i="23"/>
  <c r="D58" i="23"/>
  <c r="D60" i="23"/>
  <c r="D62" i="23"/>
  <c r="D64" i="23"/>
  <c r="D66" i="23"/>
  <c r="D68" i="23"/>
  <c r="D70" i="23"/>
  <c r="D72" i="23"/>
  <c r="D74" i="23"/>
  <c r="D76" i="23"/>
  <c r="D78" i="23"/>
  <c r="D80" i="23"/>
  <c r="F7" i="11"/>
  <c r="G9" i="19" l="1"/>
  <c r="H30" i="23"/>
  <c r="H35" i="43"/>
  <c r="C5" i="110" s="1"/>
  <c r="D12" i="110"/>
  <c r="F6" i="43"/>
  <c r="H6" i="19" s="1"/>
  <c r="G8" i="19"/>
  <c r="D11" i="110"/>
  <c r="D10" i="110"/>
  <c r="D9" i="110"/>
  <c r="F2" i="45"/>
  <c r="H9" i="19" s="1"/>
  <c r="D8" i="110" s="1"/>
  <c r="F2" i="44"/>
  <c r="H8" i="19" s="1"/>
  <c r="D7" i="110" s="1"/>
  <c r="F2" i="23"/>
  <c r="H7" i="19" s="1"/>
  <c r="D6" i="110" s="1"/>
  <c r="C7" i="19"/>
  <c r="D7" i="19"/>
  <c r="C8" i="19"/>
  <c r="D8" i="19"/>
  <c r="C9" i="19"/>
  <c r="D9" i="19"/>
  <c r="AR2505" i="20"/>
  <c r="AP2505" i="20"/>
  <c r="AQ2505" i="20" s="1"/>
  <c r="AI2505" i="20" s="1"/>
  <c r="AO2505" i="20"/>
  <c r="V2505" i="20"/>
  <c r="U2505" i="20"/>
  <c r="AD2505" i="20" s="1"/>
  <c r="AE2505" i="20" s="1"/>
  <c r="T2505" i="20"/>
  <c r="AR2504" i="20"/>
  <c r="AP2504" i="20"/>
  <c r="AQ2504" i="20" s="1"/>
  <c r="AO2504" i="20"/>
  <c r="V2504" i="20"/>
  <c r="W2504" i="20" s="1"/>
  <c r="U2504" i="20"/>
  <c r="T2504" i="20"/>
  <c r="AR2503" i="20"/>
  <c r="AP2503" i="20"/>
  <c r="AQ2503" i="20" s="1"/>
  <c r="AO2503" i="20"/>
  <c r="V2503" i="20"/>
  <c r="U2503" i="20"/>
  <c r="AD2503" i="20" s="1"/>
  <c r="AE2503" i="20" s="1"/>
  <c r="T2503" i="20"/>
  <c r="AR2502" i="20"/>
  <c r="AP2502" i="20"/>
  <c r="AQ2502" i="20" s="1"/>
  <c r="AO2502" i="20"/>
  <c r="V2502" i="20"/>
  <c r="U2502" i="20"/>
  <c r="AD2502" i="20" s="1"/>
  <c r="AE2502" i="20" s="1"/>
  <c r="T2502" i="20"/>
  <c r="AR2501" i="20"/>
  <c r="AP2501" i="20"/>
  <c r="AQ2501" i="20" s="1"/>
  <c r="AO2501" i="20"/>
  <c r="V2501" i="20"/>
  <c r="U2501" i="20"/>
  <c r="AD2501" i="20" s="1"/>
  <c r="AE2501" i="20" s="1"/>
  <c r="T2501" i="20"/>
  <c r="AR2500" i="20"/>
  <c r="AP2500" i="20"/>
  <c r="AQ2500" i="20" s="1"/>
  <c r="AO2500" i="20"/>
  <c r="V2500" i="20"/>
  <c r="U2500" i="20"/>
  <c r="AD2500" i="20" s="1"/>
  <c r="T2500" i="20"/>
  <c r="AR2499" i="20"/>
  <c r="AP2499" i="20"/>
  <c r="AQ2499" i="20" s="1"/>
  <c r="AO2499" i="20"/>
  <c r="V2499" i="20"/>
  <c r="U2499" i="20"/>
  <c r="AD2499" i="20" s="1"/>
  <c r="AE2499" i="20" s="1"/>
  <c r="T2499" i="20"/>
  <c r="AR2498" i="20"/>
  <c r="AP2498" i="20"/>
  <c r="AQ2498" i="20" s="1"/>
  <c r="AO2498" i="20"/>
  <c r="V2498" i="20"/>
  <c r="U2498" i="20"/>
  <c r="AD2498" i="20" s="1"/>
  <c r="AE2498" i="20" s="1"/>
  <c r="T2498" i="20"/>
  <c r="AR2497" i="20"/>
  <c r="AP2497" i="20"/>
  <c r="AQ2497" i="20" s="1"/>
  <c r="AO2497" i="20"/>
  <c r="V2497" i="20"/>
  <c r="U2497" i="20"/>
  <c r="T2497" i="20"/>
  <c r="AR2496" i="20"/>
  <c r="AP2496" i="20"/>
  <c r="AQ2496" i="20" s="1"/>
  <c r="AO2496" i="20"/>
  <c r="V2496" i="20"/>
  <c r="U2496" i="20"/>
  <c r="AD2496" i="20" s="1"/>
  <c r="T2496" i="20"/>
  <c r="AR2495" i="20"/>
  <c r="AP2495" i="20"/>
  <c r="AQ2495" i="20" s="1"/>
  <c r="AO2495" i="20"/>
  <c r="V2495" i="20"/>
  <c r="U2495" i="20"/>
  <c r="T2495" i="20"/>
  <c r="AR2494" i="20"/>
  <c r="AP2494" i="20"/>
  <c r="AQ2494" i="20" s="1"/>
  <c r="AO2494" i="20"/>
  <c r="V2494" i="20"/>
  <c r="U2494" i="20"/>
  <c r="AD2494" i="20" s="1"/>
  <c r="AE2494" i="20" s="1"/>
  <c r="T2494" i="20"/>
  <c r="AR2493" i="20"/>
  <c r="AP2493" i="20"/>
  <c r="AQ2493" i="20" s="1"/>
  <c r="AO2493" i="20"/>
  <c r="V2493" i="20"/>
  <c r="U2493" i="20"/>
  <c r="T2493" i="20"/>
  <c r="AR2492" i="20"/>
  <c r="AP2492" i="20"/>
  <c r="AQ2492" i="20" s="1"/>
  <c r="AO2492" i="20"/>
  <c r="V2492" i="20"/>
  <c r="U2492" i="20"/>
  <c r="AD2492" i="20" s="1"/>
  <c r="T2492" i="20"/>
  <c r="AR2491" i="20"/>
  <c r="AP2491" i="20"/>
  <c r="AQ2491" i="20" s="1"/>
  <c r="AO2491" i="20"/>
  <c r="V2491" i="20"/>
  <c r="U2491" i="20"/>
  <c r="T2491" i="20"/>
  <c r="AR2490" i="20"/>
  <c r="AP2490" i="20"/>
  <c r="AQ2490" i="20" s="1"/>
  <c r="AI2490" i="20" s="1"/>
  <c r="AK2490" i="20" s="1"/>
  <c r="AO2490" i="20"/>
  <c r="V2490" i="20"/>
  <c r="W2490" i="20" s="1"/>
  <c r="U2490" i="20"/>
  <c r="T2490" i="20"/>
  <c r="AR2489" i="20"/>
  <c r="AP2489" i="20"/>
  <c r="AQ2489" i="20" s="1"/>
  <c r="AO2489" i="20"/>
  <c r="V2489" i="20"/>
  <c r="U2489" i="20"/>
  <c r="AD2489" i="20" s="1"/>
  <c r="AE2489" i="20" s="1"/>
  <c r="T2489" i="20"/>
  <c r="AR2488" i="20"/>
  <c r="AP2488" i="20"/>
  <c r="AQ2488" i="20" s="1"/>
  <c r="AO2488" i="20"/>
  <c r="V2488" i="20"/>
  <c r="U2488" i="20"/>
  <c r="AD2488" i="20" s="1"/>
  <c r="AE2488" i="20" s="1"/>
  <c r="T2488" i="20"/>
  <c r="AR2487" i="20"/>
  <c r="AP2487" i="20"/>
  <c r="AQ2487" i="20" s="1"/>
  <c r="AO2487" i="20"/>
  <c r="V2487" i="20"/>
  <c r="U2487" i="20"/>
  <c r="AD2487" i="20" s="1"/>
  <c r="T2487" i="20"/>
  <c r="AR2486" i="20"/>
  <c r="AP2486" i="20"/>
  <c r="AQ2486" i="20" s="1"/>
  <c r="AO2486" i="20"/>
  <c r="V2486" i="20"/>
  <c r="U2486" i="20"/>
  <c r="T2486" i="20"/>
  <c r="AR2485" i="20"/>
  <c r="AP2485" i="20"/>
  <c r="AQ2485" i="20" s="1"/>
  <c r="AO2485" i="20"/>
  <c r="V2485" i="20"/>
  <c r="U2485" i="20"/>
  <c r="AD2485" i="20" s="1"/>
  <c r="AE2485" i="20" s="1"/>
  <c r="T2485" i="20"/>
  <c r="AR2484" i="20"/>
  <c r="AP2484" i="20"/>
  <c r="AQ2484" i="20" s="1"/>
  <c r="AO2484" i="20"/>
  <c r="V2484" i="20"/>
  <c r="U2484" i="20"/>
  <c r="T2484" i="20"/>
  <c r="AR2483" i="20"/>
  <c r="AP2483" i="20"/>
  <c r="AQ2483" i="20" s="1"/>
  <c r="AI2483" i="20" s="1"/>
  <c r="AO2483" i="20"/>
  <c r="V2483" i="20"/>
  <c r="W2483" i="20" s="1"/>
  <c r="U2483" i="20"/>
  <c r="AD2483" i="20" s="1"/>
  <c r="T2483" i="20"/>
  <c r="AR2482" i="20"/>
  <c r="AP2482" i="20"/>
  <c r="AQ2482" i="20" s="1"/>
  <c r="AO2482" i="20"/>
  <c r="V2482" i="20"/>
  <c r="U2482" i="20"/>
  <c r="T2482" i="20"/>
  <c r="AR2481" i="20"/>
  <c r="AP2481" i="20"/>
  <c r="AQ2481" i="20" s="1"/>
  <c r="AO2481" i="20"/>
  <c r="V2481" i="20"/>
  <c r="U2481" i="20"/>
  <c r="AD2481" i="20" s="1"/>
  <c r="T2481" i="20"/>
  <c r="AR2480" i="20"/>
  <c r="AP2480" i="20"/>
  <c r="AQ2480" i="20" s="1"/>
  <c r="AO2480" i="20"/>
  <c r="V2480" i="20"/>
  <c r="W2480" i="20" s="1"/>
  <c r="U2480" i="20"/>
  <c r="T2480" i="20"/>
  <c r="X2480" i="20" s="1"/>
  <c r="AR2479" i="20"/>
  <c r="AP2479" i="20"/>
  <c r="AQ2479" i="20" s="1"/>
  <c r="AO2479" i="20"/>
  <c r="V2479" i="20"/>
  <c r="U2479" i="20"/>
  <c r="AD2479" i="20" s="1"/>
  <c r="T2479" i="20"/>
  <c r="AR2478" i="20"/>
  <c r="AP2478" i="20"/>
  <c r="AQ2478" i="20" s="1"/>
  <c r="AO2478" i="20"/>
  <c r="V2478" i="20"/>
  <c r="W2478" i="20" s="1"/>
  <c r="U2478" i="20"/>
  <c r="T2478" i="20"/>
  <c r="AR2477" i="20"/>
  <c r="AP2477" i="20"/>
  <c r="AQ2477" i="20" s="1"/>
  <c r="AO2477" i="20"/>
  <c r="V2477" i="20"/>
  <c r="U2477" i="20"/>
  <c r="AD2477" i="20" s="1"/>
  <c r="T2477" i="20"/>
  <c r="AR2476" i="20"/>
  <c r="AP2476" i="20"/>
  <c r="AQ2476" i="20" s="1"/>
  <c r="AO2476" i="20"/>
  <c r="V2476" i="20"/>
  <c r="W2476" i="20" s="1"/>
  <c r="U2476" i="20"/>
  <c r="T2476" i="20"/>
  <c r="AR2475" i="20"/>
  <c r="AP2475" i="20"/>
  <c r="AQ2475" i="20" s="1"/>
  <c r="AO2475" i="20"/>
  <c r="V2475" i="20"/>
  <c r="U2475" i="20"/>
  <c r="AD2475" i="20" s="1"/>
  <c r="T2475" i="20"/>
  <c r="AR2474" i="20"/>
  <c r="AP2474" i="20"/>
  <c r="AQ2474" i="20" s="1"/>
  <c r="AO2474" i="20"/>
  <c r="V2474" i="20"/>
  <c r="W2474" i="20" s="1"/>
  <c r="U2474" i="20"/>
  <c r="T2474" i="20"/>
  <c r="AR2473" i="20"/>
  <c r="AP2473" i="20"/>
  <c r="AQ2473" i="20" s="1"/>
  <c r="AO2473" i="20"/>
  <c r="AI2473" i="20"/>
  <c r="V2473" i="20"/>
  <c r="U2473" i="20"/>
  <c r="AD2473" i="20" s="1"/>
  <c r="T2473" i="20"/>
  <c r="AR2472" i="20"/>
  <c r="AP2472" i="20"/>
  <c r="AQ2472" i="20" s="1"/>
  <c r="AI2472" i="20" s="1"/>
  <c r="AJ2472" i="20" s="1"/>
  <c r="AO2472" i="20"/>
  <c r="V2472" i="20"/>
  <c r="U2472" i="20"/>
  <c r="AD2472" i="20" s="1"/>
  <c r="AE2472" i="20" s="1"/>
  <c r="T2472" i="20"/>
  <c r="AR2471" i="20"/>
  <c r="AP2471" i="20"/>
  <c r="AQ2471" i="20" s="1"/>
  <c r="AI2471" i="20" s="1"/>
  <c r="AK2471" i="20" s="1"/>
  <c r="AO2471" i="20"/>
  <c r="V2471" i="20"/>
  <c r="W2471" i="20" s="1"/>
  <c r="U2471" i="20"/>
  <c r="T2471" i="20"/>
  <c r="AR2470" i="20"/>
  <c r="AP2470" i="20"/>
  <c r="AQ2470" i="20" s="1"/>
  <c r="AO2470" i="20"/>
  <c r="V2470" i="20"/>
  <c r="U2470" i="20"/>
  <c r="AD2470" i="20" s="1"/>
  <c r="AE2470" i="20" s="1"/>
  <c r="T2470" i="20"/>
  <c r="AR2469" i="20"/>
  <c r="AP2469" i="20"/>
  <c r="AQ2469" i="20" s="1"/>
  <c r="AO2469" i="20"/>
  <c r="V2469" i="20"/>
  <c r="W2469" i="20" s="1"/>
  <c r="U2469" i="20"/>
  <c r="AD2469" i="20" s="1"/>
  <c r="T2469" i="20"/>
  <c r="AR2468" i="20"/>
  <c r="AP2468" i="20"/>
  <c r="AQ2468" i="20" s="1"/>
  <c r="AO2468" i="20"/>
  <c r="V2468" i="20"/>
  <c r="U2468" i="20"/>
  <c r="T2468" i="20"/>
  <c r="AR2467" i="20"/>
  <c r="AP2467" i="20"/>
  <c r="AQ2467" i="20" s="1"/>
  <c r="AI2467" i="20" s="1"/>
  <c r="AK2467" i="20" s="1"/>
  <c r="AO2467" i="20"/>
  <c r="V2467" i="20"/>
  <c r="W2467" i="20" s="1"/>
  <c r="U2467" i="20"/>
  <c r="AD2467" i="20" s="1"/>
  <c r="T2467" i="20"/>
  <c r="AR2466" i="20"/>
  <c r="AP2466" i="20"/>
  <c r="AQ2466" i="20" s="1"/>
  <c r="AI2466" i="20" s="1"/>
  <c r="AJ2466" i="20" s="1"/>
  <c r="AO2466" i="20"/>
  <c r="V2466" i="20"/>
  <c r="U2466" i="20"/>
  <c r="T2466" i="20"/>
  <c r="AR2465" i="20"/>
  <c r="AP2465" i="20"/>
  <c r="AQ2465" i="20" s="1"/>
  <c r="AI2465" i="20" s="1"/>
  <c r="AO2465" i="20"/>
  <c r="V2465" i="20"/>
  <c r="U2465" i="20"/>
  <c r="AD2465" i="20" s="1"/>
  <c r="AE2465" i="20" s="1"/>
  <c r="T2465" i="20"/>
  <c r="AR2464" i="20"/>
  <c r="AP2464" i="20"/>
  <c r="AQ2464" i="20" s="1"/>
  <c r="AO2464" i="20"/>
  <c r="V2464" i="20"/>
  <c r="U2464" i="20"/>
  <c r="T2464" i="20"/>
  <c r="AR2463" i="20"/>
  <c r="AP2463" i="20"/>
  <c r="AQ2463" i="20" s="1"/>
  <c r="AI2463" i="20" s="1"/>
  <c r="AO2463" i="20"/>
  <c r="V2463" i="20"/>
  <c r="U2463" i="20"/>
  <c r="AD2463" i="20" s="1"/>
  <c r="AE2463" i="20" s="1"/>
  <c r="T2463" i="20"/>
  <c r="AR2462" i="20"/>
  <c r="AP2462" i="20"/>
  <c r="AQ2462" i="20" s="1"/>
  <c r="AO2462" i="20"/>
  <c r="V2462" i="20"/>
  <c r="W2462" i="20" s="1"/>
  <c r="U2462" i="20"/>
  <c r="T2462" i="20"/>
  <c r="AR2461" i="20"/>
  <c r="AP2461" i="20"/>
  <c r="AQ2461" i="20" s="1"/>
  <c r="AI2461" i="20" s="1"/>
  <c r="AJ2461" i="20" s="1"/>
  <c r="AO2461" i="20"/>
  <c r="V2461" i="20"/>
  <c r="U2461" i="20"/>
  <c r="AD2461" i="20" s="1"/>
  <c r="AE2461" i="20" s="1"/>
  <c r="T2461" i="20"/>
  <c r="AR2460" i="20"/>
  <c r="AP2460" i="20"/>
  <c r="AQ2460" i="20" s="1"/>
  <c r="AO2460" i="20"/>
  <c r="V2460" i="20"/>
  <c r="W2460" i="20" s="1"/>
  <c r="U2460" i="20"/>
  <c r="T2460" i="20"/>
  <c r="AR2459" i="20"/>
  <c r="AP2459" i="20"/>
  <c r="AQ2459" i="20" s="1"/>
  <c r="AI2459" i="20" s="1"/>
  <c r="AO2459" i="20"/>
  <c r="V2459" i="20"/>
  <c r="U2459" i="20"/>
  <c r="T2459" i="20"/>
  <c r="AR2458" i="20"/>
  <c r="AP2458" i="20"/>
  <c r="AQ2458" i="20" s="1"/>
  <c r="AO2458" i="20"/>
  <c r="V2458" i="20"/>
  <c r="W2458" i="20" s="1"/>
  <c r="U2458" i="20"/>
  <c r="AD2458" i="20" s="1"/>
  <c r="AE2458" i="20" s="1"/>
  <c r="T2458" i="20"/>
  <c r="AR2457" i="20"/>
  <c r="AP2457" i="20"/>
  <c r="AQ2457" i="20" s="1"/>
  <c r="AI2457" i="20" s="1"/>
  <c r="AJ2457" i="20" s="1"/>
  <c r="AO2457" i="20"/>
  <c r="V2457" i="20"/>
  <c r="U2457" i="20"/>
  <c r="T2457" i="20"/>
  <c r="AR2456" i="20"/>
  <c r="AP2456" i="20"/>
  <c r="AQ2456" i="20" s="1"/>
  <c r="AO2456" i="20"/>
  <c r="V2456" i="20"/>
  <c r="U2456" i="20"/>
  <c r="T2456" i="20"/>
  <c r="AR2455" i="20"/>
  <c r="AP2455" i="20"/>
  <c r="AQ2455" i="20" s="1"/>
  <c r="AO2455" i="20"/>
  <c r="V2455" i="20"/>
  <c r="U2455" i="20"/>
  <c r="AD2455" i="20" s="1"/>
  <c r="AE2455" i="20" s="1"/>
  <c r="T2455" i="20"/>
  <c r="AR2454" i="20"/>
  <c r="AP2454" i="20"/>
  <c r="AQ2454" i="20" s="1"/>
  <c r="AI2454" i="20" s="1"/>
  <c r="AK2454" i="20" s="1"/>
  <c r="AO2454" i="20"/>
  <c r="V2454" i="20"/>
  <c r="U2454" i="20"/>
  <c r="AD2454" i="20" s="1"/>
  <c r="AF2454" i="20" s="1"/>
  <c r="T2454" i="20"/>
  <c r="AR2453" i="20"/>
  <c r="AP2453" i="20"/>
  <c r="AQ2453" i="20" s="1"/>
  <c r="AO2453" i="20"/>
  <c r="V2453" i="20"/>
  <c r="U2453" i="20"/>
  <c r="AD2453" i="20" s="1"/>
  <c r="AE2453" i="20" s="1"/>
  <c r="T2453" i="20"/>
  <c r="AR2452" i="20"/>
  <c r="AP2452" i="20"/>
  <c r="AQ2452" i="20" s="1"/>
  <c r="AI2452" i="20" s="1"/>
  <c r="AO2452" i="20"/>
  <c r="V2452" i="20"/>
  <c r="W2452" i="20" s="1"/>
  <c r="U2452" i="20"/>
  <c r="AD2452" i="20" s="1"/>
  <c r="T2452" i="20"/>
  <c r="AR2451" i="20"/>
  <c r="AP2451" i="20"/>
  <c r="AQ2451" i="20" s="1"/>
  <c r="AO2451" i="20"/>
  <c r="V2451" i="20"/>
  <c r="U2451" i="20"/>
  <c r="T2451" i="20"/>
  <c r="AR2450" i="20"/>
  <c r="AP2450" i="20"/>
  <c r="AQ2450" i="20" s="1"/>
  <c r="AI2450" i="20" s="1"/>
  <c r="AK2450" i="20" s="1"/>
  <c r="AO2450" i="20"/>
  <c r="V2450" i="20"/>
  <c r="W2450" i="20" s="1"/>
  <c r="U2450" i="20"/>
  <c r="T2450" i="20"/>
  <c r="AR2449" i="20"/>
  <c r="AP2449" i="20"/>
  <c r="AQ2449" i="20" s="1"/>
  <c r="AO2449" i="20"/>
  <c r="V2449" i="20"/>
  <c r="U2449" i="20"/>
  <c r="AD2449" i="20" s="1"/>
  <c r="T2449" i="20"/>
  <c r="AR2448" i="20"/>
  <c r="AP2448" i="20"/>
  <c r="AQ2448" i="20" s="1"/>
  <c r="AO2448" i="20"/>
  <c r="V2448" i="20"/>
  <c r="W2448" i="20" s="1"/>
  <c r="U2448" i="20"/>
  <c r="T2448" i="20"/>
  <c r="AR2447" i="20"/>
  <c r="AP2447" i="20"/>
  <c r="AQ2447" i="20" s="1"/>
  <c r="AO2447" i="20"/>
  <c r="V2447" i="20"/>
  <c r="U2447" i="20"/>
  <c r="AD2447" i="20" s="1"/>
  <c r="T2447" i="20"/>
  <c r="AR2446" i="20"/>
  <c r="AP2446" i="20"/>
  <c r="AQ2446" i="20" s="1"/>
  <c r="AO2446" i="20"/>
  <c r="V2446" i="20"/>
  <c r="W2446" i="20" s="1"/>
  <c r="U2446" i="20"/>
  <c r="T2446" i="20"/>
  <c r="AR2445" i="20"/>
  <c r="AP2445" i="20"/>
  <c r="AQ2445" i="20" s="1"/>
  <c r="AO2445" i="20"/>
  <c r="V2445" i="20"/>
  <c r="U2445" i="20"/>
  <c r="AD2445" i="20" s="1"/>
  <c r="T2445" i="20"/>
  <c r="AR2444" i="20"/>
  <c r="AP2444" i="20"/>
  <c r="AQ2444" i="20" s="1"/>
  <c r="AO2444" i="20"/>
  <c r="V2444" i="20"/>
  <c r="W2444" i="20" s="1"/>
  <c r="U2444" i="20"/>
  <c r="T2444" i="20"/>
  <c r="AR2443" i="20"/>
  <c r="AP2443" i="20"/>
  <c r="AQ2443" i="20" s="1"/>
  <c r="AO2443" i="20"/>
  <c r="V2443" i="20"/>
  <c r="U2443" i="20"/>
  <c r="AD2443" i="20" s="1"/>
  <c r="T2443" i="20"/>
  <c r="AR2442" i="20"/>
  <c r="AP2442" i="20"/>
  <c r="AQ2442" i="20" s="1"/>
  <c r="AO2442" i="20"/>
  <c r="V2442" i="20"/>
  <c r="W2442" i="20" s="1"/>
  <c r="U2442" i="20"/>
  <c r="T2442" i="20"/>
  <c r="AR2441" i="20"/>
  <c r="AP2441" i="20"/>
  <c r="AQ2441" i="20" s="1"/>
  <c r="AO2441" i="20"/>
  <c r="AI2441" i="20"/>
  <c r="V2441" i="20"/>
  <c r="U2441" i="20"/>
  <c r="AD2441" i="20" s="1"/>
  <c r="AF2441" i="20" s="1"/>
  <c r="T2441" i="20"/>
  <c r="AR2440" i="20"/>
  <c r="AP2440" i="20"/>
  <c r="AQ2440" i="20" s="1"/>
  <c r="AO2440" i="20"/>
  <c r="V2440" i="20"/>
  <c r="W2440" i="20" s="1"/>
  <c r="U2440" i="20"/>
  <c r="T2440" i="20"/>
  <c r="AR2439" i="20"/>
  <c r="AP2439" i="20"/>
  <c r="AQ2439" i="20" s="1"/>
  <c r="AI2439" i="20" s="1"/>
  <c r="AK2439" i="20" s="1"/>
  <c r="AO2439" i="20"/>
  <c r="V2439" i="20"/>
  <c r="U2439" i="20"/>
  <c r="T2439" i="20"/>
  <c r="AR2438" i="20"/>
  <c r="AP2438" i="20"/>
  <c r="AQ2438" i="20" s="1"/>
  <c r="AI2438" i="20" s="1"/>
  <c r="AO2438" i="20"/>
  <c r="V2438" i="20"/>
  <c r="U2438" i="20"/>
  <c r="AD2438" i="20" s="1"/>
  <c r="AE2438" i="20" s="1"/>
  <c r="T2438" i="20"/>
  <c r="AR2437" i="20"/>
  <c r="AP2437" i="20"/>
  <c r="AQ2437" i="20" s="1"/>
  <c r="AI2437" i="20" s="1"/>
  <c r="AO2437" i="20"/>
  <c r="V2437" i="20"/>
  <c r="U2437" i="20"/>
  <c r="AD2437" i="20" s="1"/>
  <c r="AF2437" i="20" s="1"/>
  <c r="T2437" i="20"/>
  <c r="AR2436" i="20"/>
  <c r="AP2436" i="20"/>
  <c r="AQ2436" i="20" s="1"/>
  <c r="AO2436" i="20"/>
  <c r="V2436" i="20"/>
  <c r="U2436" i="20"/>
  <c r="AD2436" i="20" s="1"/>
  <c r="AE2436" i="20" s="1"/>
  <c r="T2436" i="20"/>
  <c r="AR2435" i="20"/>
  <c r="AP2435" i="20"/>
  <c r="AQ2435" i="20" s="1"/>
  <c r="AO2435" i="20"/>
  <c r="AI2435" i="20"/>
  <c r="V2435" i="20"/>
  <c r="W2435" i="20" s="1"/>
  <c r="U2435" i="20"/>
  <c r="AD2435" i="20" s="1"/>
  <c r="T2435" i="20"/>
  <c r="AR2434" i="20"/>
  <c r="AP2434" i="20"/>
  <c r="AQ2434" i="20" s="1"/>
  <c r="AO2434" i="20"/>
  <c r="V2434" i="20"/>
  <c r="U2434" i="20"/>
  <c r="T2434" i="20"/>
  <c r="AR2433" i="20"/>
  <c r="AP2433" i="20"/>
  <c r="AQ2433" i="20" s="1"/>
  <c r="AI2433" i="20" s="1"/>
  <c r="AK2433" i="20" s="1"/>
  <c r="AO2433" i="20"/>
  <c r="V2433" i="20"/>
  <c r="U2433" i="20"/>
  <c r="T2433" i="20"/>
  <c r="AR2432" i="20"/>
  <c r="AP2432" i="20"/>
  <c r="AQ2432" i="20" s="1"/>
  <c r="AO2432" i="20"/>
  <c r="V2432" i="20"/>
  <c r="U2432" i="20"/>
  <c r="AD2432" i="20" s="1"/>
  <c r="AE2432" i="20" s="1"/>
  <c r="T2432" i="20"/>
  <c r="AR2431" i="20"/>
  <c r="AP2431" i="20"/>
  <c r="AQ2431" i="20" s="1"/>
  <c r="AI2431" i="20" s="1"/>
  <c r="AK2431" i="20" s="1"/>
  <c r="AO2431" i="20"/>
  <c r="V2431" i="20"/>
  <c r="U2431" i="20"/>
  <c r="T2431" i="20"/>
  <c r="AR2430" i="20"/>
  <c r="AP2430" i="20"/>
  <c r="AQ2430" i="20" s="1"/>
  <c r="AI2430" i="20" s="1"/>
  <c r="AO2430" i="20"/>
  <c r="V2430" i="20"/>
  <c r="U2430" i="20"/>
  <c r="AD2430" i="20" s="1"/>
  <c r="AE2430" i="20" s="1"/>
  <c r="T2430" i="20"/>
  <c r="AR2429" i="20"/>
  <c r="AP2429" i="20"/>
  <c r="AQ2429" i="20" s="1"/>
  <c r="AI2429" i="20" s="1"/>
  <c r="AO2429" i="20"/>
  <c r="V2429" i="20"/>
  <c r="W2429" i="20" s="1"/>
  <c r="U2429" i="20"/>
  <c r="T2429" i="20"/>
  <c r="AR2428" i="20"/>
  <c r="AP2428" i="20"/>
  <c r="AQ2428" i="20" s="1"/>
  <c r="AI2428" i="20" s="1"/>
  <c r="AO2428" i="20"/>
  <c r="V2428" i="20"/>
  <c r="U2428" i="20"/>
  <c r="T2428" i="20"/>
  <c r="AR2427" i="20"/>
  <c r="AP2427" i="20"/>
  <c r="AQ2427" i="20" s="1"/>
  <c r="AI2427" i="20" s="1"/>
  <c r="AO2427" i="20"/>
  <c r="V2427" i="20"/>
  <c r="W2427" i="20" s="1"/>
  <c r="U2427" i="20"/>
  <c r="T2427" i="20"/>
  <c r="AR2426" i="20"/>
  <c r="AP2426" i="20"/>
  <c r="AQ2426" i="20" s="1"/>
  <c r="AI2426" i="20" s="1"/>
  <c r="AO2426" i="20"/>
  <c r="V2426" i="20"/>
  <c r="U2426" i="20"/>
  <c r="T2426" i="20"/>
  <c r="AR2425" i="20"/>
  <c r="AP2425" i="20"/>
  <c r="AQ2425" i="20" s="1"/>
  <c r="AI2425" i="20" s="1"/>
  <c r="AO2425" i="20"/>
  <c r="V2425" i="20"/>
  <c r="W2425" i="20" s="1"/>
  <c r="U2425" i="20"/>
  <c r="T2425" i="20"/>
  <c r="AR2424" i="20"/>
  <c r="AP2424" i="20"/>
  <c r="AQ2424" i="20" s="1"/>
  <c r="AI2424" i="20" s="1"/>
  <c r="AO2424" i="20"/>
  <c r="V2424" i="20"/>
  <c r="U2424" i="20"/>
  <c r="T2424" i="20"/>
  <c r="AR2423" i="20"/>
  <c r="AP2423" i="20"/>
  <c r="AQ2423" i="20" s="1"/>
  <c r="AI2423" i="20" s="1"/>
  <c r="AO2423" i="20"/>
  <c r="V2423" i="20"/>
  <c r="W2423" i="20" s="1"/>
  <c r="U2423" i="20"/>
  <c r="T2423" i="20"/>
  <c r="AR2422" i="20"/>
  <c r="AP2422" i="20"/>
  <c r="AQ2422" i="20" s="1"/>
  <c r="AI2422" i="20" s="1"/>
  <c r="AO2422" i="20"/>
  <c r="V2422" i="20"/>
  <c r="U2422" i="20"/>
  <c r="T2422" i="20"/>
  <c r="AR2421" i="20"/>
  <c r="AP2421" i="20"/>
  <c r="AQ2421" i="20" s="1"/>
  <c r="AI2421" i="20" s="1"/>
  <c r="AO2421" i="20"/>
  <c r="V2421" i="20"/>
  <c r="W2421" i="20" s="1"/>
  <c r="U2421" i="20"/>
  <c r="T2421" i="20"/>
  <c r="AR2420" i="20"/>
  <c r="AP2420" i="20"/>
  <c r="AQ2420" i="20" s="1"/>
  <c r="AI2420" i="20" s="1"/>
  <c r="AO2420" i="20"/>
  <c r="V2420" i="20"/>
  <c r="U2420" i="20"/>
  <c r="T2420" i="20"/>
  <c r="AR2419" i="20"/>
  <c r="AP2419" i="20"/>
  <c r="AQ2419" i="20" s="1"/>
  <c r="AI2419" i="20" s="1"/>
  <c r="AO2419" i="20"/>
  <c r="V2419" i="20"/>
  <c r="W2419" i="20" s="1"/>
  <c r="U2419" i="20"/>
  <c r="T2419" i="20"/>
  <c r="AR2418" i="20"/>
  <c r="AP2418" i="20"/>
  <c r="AQ2418" i="20" s="1"/>
  <c r="AI2418" i="20" s="1"/>
  <c r="AO2418" i="20"/>
  <c r="V2418" i="20"/>
  <c r="U2418" i="20"/>
  <c r="T2418" i="20"/>
  <c r="AR2417" i="20"/>
  <c r="AP2417" i="20"/>
  <c r="AQ2417" i="20" s="1"/>
  <c r="AI2417" i="20" s="1"/>
  <c r="AO2417" i="20"/>
  <c r="V2417" i="20"/>
  <c r="W2417" i="20" s="1"/>
  <c r="U2417" i="20"/>
  <c r="T2417" i="20"/>
  <c r="AR2416" i="20"/>
  <c r="AP2416" i="20"/>
  <c r="AQ2416" i="20" s="1"/>
  <c r="AI2416" i="20" s="1"/>
  <c r="AO2416" i="20"/>
  <c r="V2416" i="20"/>
  <c r="U2416" i="20"/>
  <c r="T2416" i="20"/>
  <c r="AR2415" i="20"/>
  <c r="AP2415" i="20"/>
  <c r="AQ2415" i="20" s="1"/>
  <c r="AI2415" i="20" s="1"/>
  <c r="AO2415" i="20"/>
  <c r="V2415" i="20"/>
  <c r="W2415" i="20" s="1"/>
  <c r="U2415" i="20"/>
  <c r="T2415" i="20"/>
  <c r="AR2414" i="20"/>
  <c r="AP2414" i="20"/>
  <c r="AQ2414" i="20" s="1"/>
  <c r="AI2414" i="20" s="1"/>
  <c r="AO2414" i="20"/>
  <c r="V2414" i="20"/>
  <c r="U2414" i="20"/>
  <c r="T2414" i="20"/>
  <c r="AR2413" i="20"/>
  <c r="AP2413" i="20"/>
  <c r="AQ2413" i="20" s="1"/>
  <c r="AI2413" i="20" s="1"/>
  <c r="AO2413" i="20"/>
  <c r="V2413" i="20"/>
  <c r="W2413" i="20" s="1"/>
  <c r="U2413" i="20"/>
  <c r="T2413" i="20"/>
  <c r="AR2412" i="20"/>
  <c r="AP2412" i="20"/>
  <c r="AQ2412" i="20" s="1"/>
  <c r="AI2412" i="20" s="1"/>
  <c r="AO2412" i="20"/>
  <c r="V2412" i="20"/>
  <c r="U2412" i="20"/>
  <c r="T2412" i="20"/>
  <c r="AR2411" i="20"/>
  <c r="AP2411" i="20"/>
  <c r="AQ2411" i="20" s="1"/>
  <c r="AI2411" i="20" s="1"/>
  <c r="AO2411" i="20"/>
  <c r="V2411" i="20"/>
  <c r="W2411" i="20" s="1"/>
  <c r="U2411" i="20"/>
  <c r="T2411" i="20"/>
  <c r="AR2410" i="20"/>
  <c r="AP2410" i="20"/>
  <c r="AQ2410" i="20" s="1"/>
  <c r="AI2410" i="20" s="1"/>
  <c r="AO2410" i="20"/>
  <c r="V2410" i="20"/>
  <c r="U2410" i="20"/>
  <c r="T2410" i="20"/>
  <c r="AR2409" i="20"/>
  <c r="AP2409" i="20"/>
  <c r="AQ2409" i="20" s="1"/>
  <c r="AI2409" i="20" s="1"/>
  <c r="AO2409" i="20"/>
  <c r="V2409" i="20"/>
  <c r="W2409" i="20" s="1"/>
  <c r="U2409" i="20"/>
  <c r="T2409" i="20"/>
  <c r="AR2408" i="20"/>
  <c r="AP2408" i="20"/>
  <c r="AQ2408" i="20" s="1"/>
  <c r="AI2408" i="20" s="1"/>
  <c r="AO2408" i="20"/>
  <c r="V2408" i="20"/>
  <c r="W2408" i="20" s="1"/>
  <c r="U2408" i="20"/>
  <c r="T2408" i="20"/>
  <c r="AR2407" i="20"/>
  <c r="AP2407" i="20"/>
  <c r="AQ2407" i="20" s="1"/>
  <c r="AI2407" i="20" s="1"/>
  <c r="AO2407" i="20"/>
  <c r="V2407" i="20"/>
  <c r="W2407" i="20" s="1"/>
  <c r="U2407" i="20"/>
  <c r="T2407" i="20"/>
  <c r="AR2406" i="20"/>
  <c r="AP2406" i="20"/>
  <c r="AQ2406" i="20" s="1"/>
  <c r="AI2406" i="20" s="1"/>
  <c r="AO2406" i="20"/>
  <c r="V2406" i="20"/>
  <c r="W2406" i="20" s="1"/>
  <c r="U2406" i="20"/>
  <c r="T2406" i="20"/>
  <c r="AR2405" i="20"/>
  <c r="AP2405" i="20"/>
  <c r="AQ2405" i="20" s="1"/>
  <c r="AO2405" i="20"/>
  <c r="V2405" i="20"/>
  <c r="W2405" i="20" s="1"/>
  <c r="U2405" i="20"/>
  <c r="T2405" i="20"/>
  <c r="AR2404" i="20"/>
  <c r="AP2404" i="20"/>
  <c r="AQ2404" i="20" s="1"/>
  <c r="AO2404" i="20"/>
  <c r="V2404" i="20"/>
  <c r="W2404" i="20" s="1"/>
  <c r="U2404" i="20"/>
  <c r="T2404" i="20"/>
  <c r="AR2403" i="20"/>
  <c r="AP2403" i="20"/>
  <c r="AQ2403" i="20" s="1"/>
  <c r="AO2403" i="20"/>
  <c r="V2403" i="20"/>
  <c r="W2403" i="20" s="1"/>
  <c r="U2403" i="20"/>
  <c r="T2403" i="20"/>
  <c r="AR2402" i="20"/>
  <c r="AP2402" i="20"/>
  <c r="AQ2402" i="20" s="1"/>
  <c r="AI2402" i="20" s="1"/>
  <c r="AO2402" i="20"/>
  <c r="V2402" i="20"/>
  <c r="U2402" i="20"/>
  <c r="AD2402" i="20" s="1"/>
  <c r="AE2402" i="20" s="1"/>
  <c r="T2402" i="20"/>
  <c r="AR2401" i="20"/>
  <c r="AP2401" i="20"/>
  <c r="AQ2401" i="20" s="1"/>
  <c r="AO2401" i="20"/>
  <c r="V2401" i="20"/>
  <c r="W2401" i="20" s="1"/>
  <c r="U2401" i="20"/>
  <c r="T2401" i="20"/>
  <c r="AR2400" i="20"/>
  <c r="AP2400" i="20"/>
  <c r="AQ2400" i="20" s="1"/>
  <c r="AI2400" i="20" s="1"/>
  <c r="AO2400" i="20"/>
  <c r="V2400" i="20"/>
  <c r="U2400" i="20"/>
  <c r="AD2400" i="20" s="1"/>
  <c r="AE2400" i="20" s="1"/>
  <c r="T2400" i="20"/>
  <c r="AR2399" i="20"/>
  <c r="AP2399" i="20"/>
  <c r="AQ2399" i="20" s="1"/>
  <c r="AO2399" i="20"/>
  <c r="V2399" i="20"/>
  <c r="W2399" i="20" s="1"/>
  <c r="U2399" i="20"/>
  <c r="AD2399" i="20" s="1"/>
  <c r="T2399" i="20"/>
  <c r="AR2398" i="20"/>
  <c r="AP2398" i="20"/>
  <c r="AQ2398" i="20" s="1"/>
  <c r="AI2398" i="20" s="1"/>
  <c r="AO2398" i="20"/>
  <c r="V2398" i="20"/>
  <c r="U2398" i="20"/>
  <c r="AD2398" i="20" s="1"/>
  <c r="AE2398" i="20" s="1"/>
  <c r="T2398" i="20"/>
  <c r="AR2397" i="20"/>
  <c r="AP2397" i="20"/>
  <c r="AQ2397" i="20" s="1"/>
  <c r="AO2397" i="20"/>
  <c r="V2397" i="20"/>
  <c r="W2397" i="20" s="1"/>
  <c r="U2397" i="20"/>
  <c r="T2397" i="20"/>
  <c r="AR2396" i="20"/>
  <c r="AP2396" i="20"/>
  <c r="AQ2396" i="20" s="1"/>
  <c r="AO2396" i="20"/>
  <c r="V2396" i="20"/>
  <c r="U2396" i="20"/>
  <c r="AD2396" i="20" s="1"/>
  <c r="T2396" i="20"/>
  <c r="AR2395" i="20"/>
  <c r="AP2395" i="20"/>
  <c r="AQ2395" i="20" s="1"/>
  <c r="AO2395" i="20"/>
  <c r="V2395" i="20"/>
  <c r="W2395" i="20" s="1"/>
  <c r="U2395" i="20"/>
  <c r="AD2395" i="20" s="1"/>
  <c r="AE2395" i="20" s="1"/>
  <c r="T2395" i="20"/>
  <c r="AR2394" i="20"/>
  <c r="AP2394" i="20"/>
  <c r="AQ2394" i="20" s="1"/>
  <c r="AO2394" i="20"/>
  <c r="V2394" i="20"/>
  <c r="U2394" i="20"/>
  <c r="AD2394" i="20" s="1"/>
  <c r="T2394" i="20"/>
  <c r="AR2393" i="20"/>
  <c r="AP2393" i="20"/>
  <c r="AQ2393" i="20" s="1"/>
  <c r="AO2393" i="20"/>
  <c r="V2393" i="20"/>
  <c r="W2393" i="20" s="1"/>
  <c r="U2393" i="20"/>
  <c r="T2393" i="20"/>
  <c r="AR2392" i="20"/>
  <c r="AP2392" i="20"/>
  <c r="AQ2392" i="20" s="1"/>
  <c r="AO2392" i="20"/>
  <c r="V2392" i="20"/>
  <c r="U2392" i="20"/>
  <c r="AD2392" i="20" s="1"/>
  <c r="T2392" i="20"/>
  <c r="AR2391" i="20"/>
  <c r="AP2391" i="20"/>
  <c r="AQ2391" i="20" s="1"/>
  <c r="AO2391" i="20"/>
  <c r="V2391" i="20"/>
  <c r="W2391" i="20" s="1"/>
  <c r="U2391" i="20"/>
  <c r="AD2391" i="20" s="1"/>
  <c r="AE2391" i="20" s="1"/>
  <c r="T2391" i="20"/>
  <c r="AR2390" i="20"/>
  <c r="AP2390" i="20"/>
  <c r="AQ2390" i="20" s="1"/>
  <c r="AO2390" i="20"/>
  <c r="V2390" i="20"/>
  <c r="U2390" i="20"/>
  <c r="AD2390" i="20" s="1"/>
  <c r="T2390" i="20"/>
  <c r="AR2389" i="20"/>
  <c r="AP2389" i="20"/>
  <c r="AQ2389" i="20" s="1"/>
  <c r="AO2389" i="20"/>
  <c r="V2389" i="20"/>
  <c r="W2389" i="20" s="1"/>
  <c r="U2389" i="20"/>
  <c r="T2389" i="20"/>
  <c r="AR2388" i="20"/>
  <c r="AP2388" i="20"/>
  <c r="AQ2388" i="20" s="1"/>
  <c r="AO2388" i="20"/>
  <c r="V2388" i="20"/>
  <c r="U2388" i="20"/>
  <c r="AD2388" i="20" s="1"/>
  <c r="T2388" i="20"/>
  <c r="AR2387" i="20"/>
  <c r="AP2387" i="20"/>
  <c r="AQ2387" i="20" s="1"/>
  <c r="AO2387" i="20"/>
  <c r="X2387" i="20"/>
  <c r="V2387" i="20"/>
  <c r="W2387" i="20" s="1"/>
  <c r="U2387" i="20"/>
  <c r="AD2387" i="20" s="1"/>
  <c r="AE2387" i="20" s="1"/>
  <c r="T2387" i="20"/>
  <c r="AR2386" i="20"/>
  <c r="AP2386" i="20"/>
  <c r="AQ2386" i="20" s="1"/>
  <c r="AO2386" i="20"/>
  <c r="V2386" i="20"/>
  <c r="U2386" i="20"/>
  <c r="AD2386" i="20" s="1"/>
  <c r="T2386" i="20"/>
  <c r="AR2385" i="20"/>
  <c r="AP2385" i="20"/>
  <c r="AQ2385" i="20" s="1"/>
  <c r="AO2385" i="20"/>
  <c r="V2385" i="20"/>
  <c r="W2385" i="20" s="1"/>
  <c r="U2385" i="20"/>
  <c r="T2385" i="20"/>
  <c r="AR2384" i="20"/>
  <c r="AP2384" i="20"/>
  <c r="AQ2384" i="20" s="1"/>
  <c r="AO2384" i="20"/>
  <c r="V2384" i="20"/>
  <c r="U2384" i="20"/>
  <c r="AD2384" i="20" s="1"/>
  <c r="T2384" i="20"/>
  <c r="AR2383" i="20"/>
  <c r="AP2383" i="20"/>
  <c r="AQ2383" i="20" s="1"/>
  <c r="AO2383" i="20"/>
  <c r="V2383" i="20"/>
  <c r="W2383" i="20" s="1"/>
  <c r="U2383" i="20"/>
  <c r="AD2383" i="20" s="1"/>
  <c r="AE2383" i="20" s="1"/>
  <c r="T2383" i="20"/>
  <c r="AR2382" i="20"/>
  <c r="AP2382" i="20"/>
  <c r="AQ2382" i="20" s="1"/>
  <c r="AO2382" i="20"/>
  <c r="V2382" i="20"/>
  <c r="U2382" i="20"/>
  <c r="AD2382" i="20" s="1"/>
  <c r="T2382" i="20"/>
  <c r="AR2381" i="20"/>
  <c r="AP2381" i="20"/>
  <c r="AQ2381" i="20" s="1"/>
  <c r="AO2381" i="20"/>
  <c r="V2381" i="20"/>
  <c r="W2381" i="20" s="1"/>
  <c r="U2381" i="20"/>
  <c r="T2381" i="20"/>
  <c r="AR2380" i="20"/>
  <c r="AP2380" i="20"/>
  <c r="AQ2380" i="20" s="1"/>
  <c r="AO2380" i="20"/>
  <c r="V2380" i="20"/>
  <c r="U2380" i="20"/>
  <c r="AD2380" i="20" s="1"/>
  <c r="T2380" i="20"/>
  <c r="AR2379" i="20"/>
  <c r="AP2379" i="20"/>
  <c r="AQ2379" i="20" s="1"/>
  <c r="AO2379" i="20"/>
  <c r="V2379" i="20"/>
  <c r="W2379" i="20" s="1"/>
  <c r="U2379" i="20"/>
  <c r="AD2379" i="20" s="1"/>
  <c r="AE2379" i="20" s="1"/>
  <c r="T2379" i="20"/>
  <c r="AR2378" i="20"/>
  <c r="AP2378" i="20"/>
  <c r="AQ2378" i="20" s="1"/>
  <c r="AO2378" i="20"/>
  <c r="V2378" i="20"/>
  <c r="U2378" i="20"/>
  <c r="AD2378" i="20" s="1"/>
  <c r="T2378" i="20"/>
  <c r="AR2377" i="20"/>
  <c r="AP2377" i="20"/>
  <c r="AQ2377" i="20" s="1"/>
  <c r="AO2377" i="20"/>
  <c r="V2377" i="20"/>
  <c r="W2377" i="20" s="1"/>
  <c r="U2377" i="20"/>
  <c r="T2377" i="20"/>
  <c r="AR2376" i="20"/>
  <c r="AP2376" i="20"/>
  <c r="AQ2376" i="20" s="1"/>
  <c r="AO2376" i="20"/>
  <c r="V2376" i="20"/>
  <c r="U2376" i="20"/>
  <c r="AD2376" i="20" s="1"/>
  <c r="T2376" i="20"/>
  <c r="AR2375" i="20"/>
  <c r="AP2375" i="20"/>
  <c r="AQ2375" i="20" s="1"/>
  <c r="AO2375" i="20"/>
  <c r="V2375" i="20"/>
  <c r="W2375" i="20" s="1"/>
  <c r="U2375" i="20"/>
  <c r="AD2375" i="20" s="1"/>
  <c r="AE2375" i="20" s="1"/>
  <c r="T2375" i="20"/>
  <c r="AR2374" i="20"/>
  <c r="AP2374" i="20"/>
  <c r="AQ2374" i="20" s="1"/>
  <c r="AO2374" i="20"/>
  <c r="V2374" i="20"/>
  <c r="U2374" i="20"/>
  <c r="AD2374" i="20" s="1"/>
  <c r="AE2374" i="20" s="1"/>
  <c r="T2374" i="20"/>
  <c r="AR2373" i="20"/>
  <c r="AP2373" i="20"/>
  <c r="AQ2373" i="20" s="1"/>
  <c r="AO2373" i="20"/>
  <c r="V2373" i="20"/>
  <c r="U2373" i="20"/>
  <c r="T2373" i="20"/>
  <c r="AR2372" i="20"/>
  <c r="AP2372" i="20"/>
  <c r="AQ2372" i="20" s="1"/>
  <c r="AO2372" i="20"/>
  <c r="V2372" i="20"/>
  <c r="U2372" i="20"/>
  <c r="AD2372" i="20" s="1"/>
  <c r="AE2372" i="20" s="1"/>
  <c r="T2372" i="20"/>
  <c r="AR2371" i="20"/>
  <c r="AP2371" i="20"/>
  <c r="AQ2371" i="20" s="1"/>
  <c r="AO2371" i="20"/>
  <c r="V2371" i="20"/>
  <c r="U2371" i="20"/>
  <c r="AD2371" i="20" s="1"/>
  <c r="T2371" i="20"/>
  <c r="AR2370" i="20"/>
  <c r="AP2370" i="20"/>
  <c r="AQ2370" i="20" s="1"/>
  <c r="AO2370" i="20"/>
  <c r="V2370" i="20"/>
  <c r="U2370" i="20"/>
  <c r="AD2370" i="20" s="1"/>
  <c r="AE2370" i="20" s="1"/>
  <c r="T2370" i="20"/>
  <c r="AR2369" i="20"/>
  <c r="AP2369" i="20"/>
  <c r="AQ2369" i="20" s="1"/>
  <c r="AO2369" i="20"/>
  <c r="V2369" i="20"/>
  <c r="U2369" i="20"/>
  <c r="T2369" i="20"/>
  <c r="AR2368" i="20"/>
  <c r="AP2368" i="20"/>
  <c r="AQ2368" i="20" s="1"/>
  <c r="AO2368" i="20"/>
  <c r="V2368" i="20"/>
  <c r="U2368" i="20"/>
  <c r="AD2368" i="20" s="1"/>
  <c r="AE2368" i="20" s="1"/>
  <c r="T2368" i="20"/>
  <c r="AR2367" i="20"/>
  <c r="AP2367" i="20"/>
  <c r="AQ2367" i="20" s="1"/>
  <c r="AO2367" i="20"/>
  <c r="V2367" i="20"/>
  <c r="U2367" i="20"/>
  <c r="AD2367" i="20" s="1"/>
  <c r="T2367" i="20"/>
  <c r="AR2366" i="20"/>
  <c r="AP2366" i="20"/>
  <c r="AQ2366" i="20" s="1"/>
  <c r="AO2366" i="20"/>
  <c r="V2366" i="20"/>
  <c r="U2366" i="20"/>
  <c r="AD2366" i="20" s="1"/>
  <c r="AE2366" i="20" s="1"/>
  <c r="T2366" i="20"/>
  <c r="AR2365" i="20"/>
  <c r="AP2365" i="20"/>
  <c r="AQ2365" i="20" s="1"/>
  <c r="AO2365" i="20"/>
  <c r="V2365" i="20"/>
  <c r="U2365" i="20"/>
  <c r="T2365" i="20"/>
  <c r="AR2364" i="20"/>
  <c r="AP2364" i="20"/>
  <c r="AQ2364" i="20" s="1"/>
  <c r="AO2364" i="20"/>
  <c r="V2364" i="20"/>
  <c r="U2364" i="20"/>
  <c r="AD2364" i="20" s="1"/>
  <c r="AE2364" i="20" s="1"/>
  <c r="T2364" i="20"/>
  <c r="AR2363" i="20"/>
  <c r="AP2363" i="20"/>
  <c r="AQ2363" i="20" s="1"/>
  <c r="AO2363" i="20"/>
  <c r="V2363" i="20"/>
  <c r="U2363" i="20"/>
  <c r="AD2363" i="20" s="1"/>
  <c r="T2363" i="20"/>
  <c r="AR2362" i="20"/>
  <c r="AP2362" i="20"/>
  <c r="AQ2362" i="20" s="1"/>
  <c r="AO2362" i="20"/>
  <c r="V2362" i="20"/>
  <c r="U2362" i="20"/>
  <c r="AD2362" i="20" s="1"/>
  <c r="AE2362" i="20" s="1"/>
  <c r="T2362" i="20"/>
  <c r="AR2361" i="20"/>
  <c r="AP2361" i="20"/>
  <c r="AQ2361" i="20" s="1"/>
  <c r="AO2361" i="20"/>
  <c r="V2361" i="20"/>
  <c r="U2361" i="20"/>
  <c r="T2361" i="20"/>
  <c r="AR2360" i="20"/>
  <c r="AP2360" i="20"/>
  <c r="AQ2360" i="20" s="1"/>
  <c r="AO2360" i="20"/>
  <c r="V2360" i="20"/>
  <c r="U2360" i="20"/>
  <c r="T2360" i="20"/>
  <c r="AR2359" i="20"/>
  <c r="AP2359" i="20"/>
  <c r="AQ2359" i="20" s="1"/>
  <c r="AO2359" i="20"/>
  <c r="V2359" i="20"/>
  <c r="U2359" i="20"/>
  <c r="T2359" i="20"/>
  <c r="AR2358" i="20"/>
  <c r="AP2358" i="20"/>
  <c r="AQ2358" i="20" s="1"/>
  <c r="AI2358" i="20" s="1"/>
  <c r="AO2358" i="20"/>
  <c r="V2358" i="20"/>
  <c r="U2358" i="20"/>
  <c r="AD2358" i="20" s="1"/>
  <c r="AE2358" i="20" s="1"/>
  <c r="T2358" i="20"/>
  <c r="AR2357" i="20"/>
  <c r="AP2357" i="20"/>
  <c r="AQ2357" i="20" s="1"/>
  <c r="AO2357" i="20"/>
  <c r="V2357" i="20"/>
  <c r="W2357" i="20" s="1"/>
  <c r="U2357" i="20"/>
  <c r="AB2357" i="20" s="1"/>
  <c r="T2357" i="20"/>
  <c r="AR2356" i="20"/>
  <c r="AP2356" i="20"/>
  <c r="AQ2356" i="20" s="1"/>
  <c r="AI2356" i="20" s="1"/>
  <c r="AO2356" i="20"/>
  <c r="V2356" i="20"/>
  <c r="U2356" i="20"/>
  <c r="AD2356" i="20" s="1"/>
  <c r="AE2356" i="20" s="1"/>
  <c r="T2356" i="20"/>
  <c r="AR2355" i="20"/>
  <c r="AP2355" i="20"/>
  <c r="AQ2355" i="20" s="1"/>
  <c r="AO2355" i="20"/>
  <c r="V2355" i="20"/>
  <c r="U2355" i="20"/>
  <c r="T2355" i="20"/>
  <c r="AR2354" i="20"/>
  <c r="AP2354" i="20"/>
  <c r="AQ2354" i="20" s="1"/>
  <c r="AI2354" i="20" s="1"/>
  <c r="AO2354" i="20"/>
  <c r="V2354" i="20"/>
  <c r="U2354" i="20"/>
  <c r="AD2354" i="20" s="1"/>
  <c r="AE2354" i="20" s="1"/>
  <c r="T2354" i="20"/>
  <c r="AR2353" i="20"/>
  <c r="AP2353" i="20"/>
  <c r="AQ2353" i="20" s="1"/>
  <c r="AO2353" i="20"/>
  <c r="V2353" i="20"/>
  <c r="W2353" i="20" s="1"/>
  <c r="U2353" i="20"/>
  <c r="T2353" i="20"/>
  <c r="AR2352" i="20"/>
  <c r="AP2352" i="20"/>
  <c r="AQ2352" i="20" s="1"/>
  <c r="AI2352" i="20" s="1"/>
  <c r="AO2352" i="20"/>
  <c r="V2352" i="20"/>
  <c r="U2352" i="20"/>
  <c r="AD2352" i="20" s="1"/>
  <c r="AE2352" i="20" s="1"/>
  <c r="T2352" i="20"/>
  <c r="AR2351" i="20"/>
  <c r="AP2351" i="20"/>
  <c r="AQ2351" i="20" s="1"/>
  <c r="AO2351" i="20"/>
  <c r="V2351" i="20"/>
  <c r="U2351" i="20"/>
  <c r="T2351" i="20"/>
  <c r="AR2350" i="20"/>
  <c r="AP2350" i="20"/>
  <c r="AQ2350" i="20" s="1"/>
  <c r="AO2350" i="20"/>
  <c r="V2350" i="20"/>
  <c r="U2350" i="20"/>
  <c r="AD2350" i="20" s="1"/>
  <c r="T2350" i="20"/>
  <c r="AR2349" i="20"/>
  <c r="AP2349" i="20"/>
  <c r="AQ2349" i="20" s="1"/>
  <c r="AO2349" i="20"/>
  <c r="V2349" i="20"/>
  <c r="W2349" i="20" s="1"/>
  <c r="U2349" i="20"/>
  <c r="AD2349" i="20" s="1"/>
  <c r="AE2349" i="20" s="1"/>
  <c r="T2349" i="20"/>
  <c r="AR2348" i="20"/>
  <c r="AP2348" i="20"/>
  <c r="AQ2348" i="20" s="1"/>
  <c r="AO2348" i="20"/>
  <c r="V2348" i="20"/>
  <c r="U2348" i="20"/>
  <c r="AD2348" i="20" s="1"/>
  <c r="T2348" i="20"/>
  <c r="AR2347" i="20"/>
  <c r="AP2347" i="20"/>
  <c r="AQ2347" i="20" s="1"/>
  <c r="AO2347" i="20"/>
  <c r="V2347" i="20"/>
  <c r="W2347" i="20" s="1"/>
  <c r="U2347" i="20"/>
  <c r="T2347" i="20"/>
  <c r="AR2346" i="20"/>
  <c r="AP2346" i="20"/>
  <c r="AQ2346" i="20" s="1"/>
  <c r="AO2346" i="20"/>
  <c r="V2346" i="20"/>
  <c r="U2346" i="20"/>
  <c r="AD2346" i="20" s="1"/>
  <c r="T2346" i="20"/>
  <c r="AR2345" i="20"/>
  <c r="AP2345" i="20"/>
  <c r="AQ2345" i="20" s="1"/>
  <c r="AO2345" i="20"/>
  <c r="V2345" i="20"/>
  <c r="W2345" i="20" s="1"/>
  <c r="U2345" i="20"/>
  <c r="AD2345" i="20" s="1"/>
  <c r="AE2345" i="20" s="1"/>
  <c r="T2345" i="20"/>
  <c r="AR2344" i="20"/>
  <c r="AP2344" i="20"/>
  <c r="AQ2344" i="20" s="1"/>
  <c r="AO2344" i="20"/>
  <c r="V2344" i="20"/>
  <c r="U2344" i="20"/>
  <c r="AD2344" i="20" s="1"/>
  <c r="T2344" i="20"/>
  <c r="AR2343" i="20"/>
  <c r="AP2343" i="20"/>
  <c r="AQ2343" i="20" s="1"/>
  <c r="AO2343" i="20"/>
  <c r="V2343" i="20"/>
  <c r="W2343" i="20" s="1"/>
  <c r="U2343" i="20"/>
  <c r="T2343" i="20"/>
  <c r="AR2342" i="20"/>
  <c r="AP2342" i="20"/>
  <c r="AQ2342" i="20" s="1"/>
  <c r="AO2342" i="20"/>
  <c r="V2342" i="20"/>
  <c r="U2342" i="20"/>
  <c r="AD2342" i="20" s="1"/>
  <c r="T2342" i="20"/>
  <c r="AR2341" i="20"/>
  <c r="AP2341" i="20"/>
  <c r="AQ2341" i="20" s="1"/>
  <c r="AO2341" i="20"/>
  <c r="V2341" i="20"/>
  <c r="W2341" i="20" s="1"/>
  <c r="U2341" i="20"/>
  <c r="AD2341" i="20" s="1"/>
  <c r="AE2341" i="20" s="1"/>
  <c r="T2341" i="20"/>
  <c r="AR2340" i="20"/>
  <c r="AP2340" i="20"/>
  <c r="AQ2340" i="20" s="1"/>
  <c r="AO2340" i="20"/>
  <c r="V2340" i="20"/>
  <c r="U2340" i="20"/>
  <c r="AD2340" i="20" s="1"/>
  <c r="T2340" i="20"/>
  <c r="AR2339" i="20"/>
  <c r="AP2339" i="20"/>
  <c r="AQ2339" i="20" s="1"/>
  <c r="AO2339" i="20"/>
  <c r="V2339" i="20"/>
  <c r="W2339" i="20" s="1"/>
  <c r="U2339" i="20"/>
  <c r="T2339" i="20"/>
  <c r="AR2338" i="20"/>
  <c r="AP2338" i="20"/>
  <c r="AQ2338" i="20" s="1"/>
  <c r="AO2338" i="20"/>
  <c r="V2338" i="20"/>
  <c r="U2338" i="20"/>
  <c r="AD2338" i="20" s="1"/>
  <c r="T2338" i="20"/>
  <c r="AR2337" i="20"/>
  <c r="AP2337" i="20"/>
  <c r="AQ2337" i="20" s="1"/>
  <c r="AO2337" i="20"/>
  <c r="V2337" i="20"/>
  <c r="W2337" i="20" s="1"/>
  <c r="U2337" i="20"/>
  <c r="AD2337" i="20" s="1"/>
  <c r="AE2337" i="20" s="1"/>
  <c r="T2337" i="20"/>
  <c r="AR2336" i="20"/>
  <c r="AP2336" i="20"/>
  <c r="AQ2336" i="20" s="1"/>
  <c r="AO2336" i="20"/>
  <c r="V2336" i="20"/>
  <c r="U2336" i="20"/>
  <c r="AD2336" i="20" s="1"/>
  <c r="T2336" i="20"/>
  <c r="AR2335" i="20"/>
  <c r="AP2335" i="20"/>
  <c r="AQ2335" i="20" s="1"/>
  <c r="AO2335" i="20"/>
  <c r="V2335" i="20"/>
  <c r="W2335" i="20" s="1"/>
  <c r="U2335" i="20"/>
  <c r="T2335" i="20"/>
  <c r="AR2334" i="20"/>
  <c r="AP2334" i="20"/>
  <c r="AQ2334" i="20" s="1"/>
  <c r="AO2334" i="20"/>
  <c r="V2334" i="20"/>
  <c r="U2334" i="20"/>
  <c r="AD2334" i="20" s="1"/>
  <c r="T2334" i="20"/>
  <c r="AR2333" i="20"/>
  <c r="AP2333" i="20"/>
  <c r="AQ2333" i="20" s="1"/>
  <c r="AO2333" i="20"/>
  <c r="V2333" i="20"/>
  <c r="W2333" i="20" s="1"/>
  <c r="U2333" i="20"/>
  <c r="AD2333" i="20" s="1"/>
  <c r="AE2333" i="20" s="1"/>
  <c r="T2333" i="20"/>
  <c r="AR2332" i="20"/>
  <c r="AP2332" i="20"/>
  <c r="AQ2332" i="20" s="1"/>
  <c r="AO2332" i="20"/>
  <c r="V2332" i="20"/>
  <c r="U2332" i="20"/>
  <c r="AD2332" i="20" s="1"/>
  <c r="T2332" i="20"/>
  <c r="AR2331" i="20"/>
  <c r="AP2331" i="20"/>
  <c r="AQ2331" i="20" s="1"/>
  <c r="AO2331" i="20"/>
  <c r="V2331" i="20"/>
  <c r="W2331" i="20" s="1"/>
  <c r="U2331" i="20"/>
  <c r="T2331" i="20"/>
  <c r="AR2330" i="20"/>
  <c r="AP2330" i="20"/>
  <c r="AQ2330" i="20" s="1"/>
  <c r="AO2330" i="20"/>
  <c r="V2330" i="20"/>
  <c r="U2330" i="20"/>
  <c r="AD2330" i="20" s="1"/>
  <c r="T2330" i="20"/>
  <c r="AR2329" i="20"/>
  <c r="AP2329" i="20"/>
  <c r="AQ2329" i="20" s="1"/>
  <c r="AO2329" i="20"/>
  <c r="V2329" i="20"/>
  <c r="W2329" i="20" s="1"/>
  <c r="U2329" i="20"/>
  <c r="AD2329" i="20" s="1"/>
  <c r="AE2329" i="20" s="1"/>
  <c r="T2329" i="20"/>
  <c r="AR2328" i="20"/>
  <c r="AP2328" i="20"/>
  <c r="AQ2328" i="20" s="1"/>
  <c r="AO2328" i="20"/>
  <c r="V2328" i="20"/>
  <c r="U2328" i="20"/>
  <c r="AD2328" i="20" s="1"/>
  <c r="T2328" i="20"/>
  <c r="AR2327" i="20"/>
  <c r="AP2327" i="20"/>
  <c r="AQ2327" i="20" s="1"/>
  <c r="AO2327" i="20"/>
  <c r="V2327" i="20"/>
  <c r="W2327" i="20" s="1"/>
  <c r="U2327" i="20"/>
  <c r="T2327" i="20"/>
  <c r="AR2326" i="20"/>
  <c r="AP2326" i="20"/>
  <c r="AQ2326" i="20" s="1"/>
  <c r="AO2326" i="20"/>
  <c r="V2326" i="20"/>
  <c r="U2326" i="20"/>
  <c r="AD2326" i="20" s="1"/>
  <c r="T2326" i="20"/>
  <c r="AR2325" i="20"/>
  <c r="AP2325" i="20"/>
  <c r="AQ2325" i="20" s="1"/>
  <c r="AO2325" i="20"/>
  <c r="V2325" i="20"/>
  <c r="U2325" i="20"/>
  <c r="AD2325" i="20" s="1"/>
  <c r="AE2325" i="20" s="1"/>
  <c r="T2325" i="20"/>
  <c r="AR2324" i="20"/>
  <c r="AP2324" i="20"/>
  <c r="AQ2324" i="20" s="1"/>
  <c r="AO2324" i="20"/>
  <c r="V2324" i="20"/>
  <c r="U2324" i="20"/>
  <c r="AD2324" i="20" s="1"/>
  <c r="AE2324" i="20" s="1"/>
  <c r="T2324" i="20"/>
  <c r="AR2323" i="20"/>
  <c r="AP2323" i="20"/>
  <c r="AQ2323" i="20" s="1"/>
  <c r="AO2323" i="20"/>
  <c r="V2323" i="20"/>
  <c r="U2323" i="20"/>
  <c r="T2323" i="20"/>
  <c r="AR2322" i="20"/>
  <c r="AP2322" i="20"/>
  <c r="AQ2322" i="20" s="1"/>
  <c r="AO2322" i="20"/>
  <c r="V2322" i="20"/>
  <c r="U2322" i="20"/>
  <c r="AD2322" i="20" s="1"/>
  <c r="T2322" i="20"/>
  <c r="AR2321" i="20"/>
  <c r="AP2321" i="20"/>
  <c r="AQ2321" i="20" s="1"/>
  <c r="AO2321" i="20"/>
  <c r="V2321" i="20"/>
  <c r="U2321" i="20"/>
  <c r="AD2321" i="20" s="1"/>
  <c r="AE2321" i="20" s="1"/>
  <c r="T2321" i="20"/>
  <c r="AR2320" i="20"/>
  <c r="AP2320" i="20"/>
  <c r="AQ2320" i="20" s="1"/>
  <c r="AO2320" i="20"/>
  <c r="V2320" i="20"/>
  <c r="U2320" i="20"/>
  <c r="AD2320" i="20" s="1"/>
  <c r="AE2320" i="20" s="1"/>
  <c r="T2320" i="20"/>
  <c r="AR2319" i="20"/>
  <c r="AP2319" i="20"/>
  <c r="AQ2319" i="20" s="1"/>
  <c r="AO2319" i="20"/>
  <c r="V2319" i="20"/>
  <c r="U2319" i="20"/>
  <c r="AD2319" i="20" s="1"/>
  <c r="AE2319" i="20" s="1"/>
  <c r="T2319" i="20"/>
  <c r="AR2318" i="20"/>
  <c r="AP2318" i="20"/>
  <c r="AQ2318" i="20" s="1"/>
  <c r="AO2318" i="20"/>
  <c r="V2318" i="20"/>
  <c r="U2318" i="20"/>
  <c r="AD2318" i="20" s="1"/>
  <c r="T2318" i="20"/>
  <c r="AR2317" i="20"/>
  <c r="AP2317" i="20"/>
  <c r="AQ2317" i="20" s="1"/>
  <c r="AO2317" i="20"/>
  <c r="V2317" i="20"/>
  <c r="U2317" i="20"/>
  <c r="T2317" i="20"/>
  <c r="AR2316" i="20"/>
  <c r="AP2316" i="20"/>
  <c r="AQ2316" i="20" s="1"/>
  <c r="AO2316" i="20"/>
  <c r="V2316" i="20"/>
  <c r="U2316" i="20"/>
  <c r="AD2316" i="20" s="1"/>
  <c r="AE2316" i="20" s="1"/>
  <c r="T2316" i="20"/>
  <c r="AR2315" i="20"/>
  <c r="AP2315" i="20"/>
  <c r="AQ2315" i="20" s="1"/>
  <c r="AO2315" i="20"/>
  <c r="V2315" i="20"/>
  <c r="U2315" i="20"/>
  <c r="T2315" i="20"/>
  <c r="AR2314" i="20"/>
  <c r="AP2314" i="20"/>
  <c r="AQ2314" i="20" s="1"/>
  <c r="AO2314" i="20"/>
  <c r="V2314" i="20"/>
  <c r="U2314" i="20"/>
  <c r="AD2314" i="20" s="1"/>
  <c r="T2314" i="20"/>
  <c r="AR2313" i="20"/>
  <c r="AP2313" i="20"/>
  <c r="AQ2313" i="20" s="1"/>
  <c r="AO2313" i="20"/>
  <c r="V2313" i="20"/>
  <c r="U2313" i="20"/>
  <c r="AD2313" i="20" s="1"/>
  <c r="T2313" i="20"/>
  <c r="AR2312" i="20"/>
  <c r="AP2312" i="20"/>
  <c r="AQ2312" i="20" s="1"/>
  <c r="AI2312" i="20" s="1"/>
  <c r="AK2312" i="20" s="1"/>
  <c r="AO2312" i="20"/>
  <c r="V2312" i="20"/>
  <c r="U2312" i="20"/>
  <c r="AD2312" i="20" s="1"/>
  <c r="AE2312" i="20" s="1"/>
  <c r="T2312" i="20"/>
  <c r="AR2311" i="20"/>
  <c r="AP2311" i="20"/>
  <c r="AQ2311" i="20" s="1"/>
  <c r="AI2311" i="20" s="1"/>
  <c r="AO2311" i="20"/>
  <c r="V2311" i="20"/>
  <c r="W2311" i="20" s="1"/>
  <c r="U2311" i="20"/>
  <c r="T2311" i="20"/>
  <c r="AR2310" i="20"/>
  <c r="AP2310" i="20"/>
  <c r="AQ2310" i="20" s="1"/>
  <c r="AO2310" i="20"/>
  <c r="V2310" i="20"/>
  <c r="U2310" i="20"/>
  <c r="T2310" i="20"/>
  <c r="AR2309" i="20"/>
  <c r="AP2309" i="20"/>
  <c r="AQ2309" i="20" s="1"/>
  <c r="AI2309" i="20" s="1"/>
  <c r="AO2309" i="20"/>
  <c r="V2309" i="20"/>
  <c r="U2309" i="20"/>
  <c r="T2309" i="20"/>
  <c r="AR2308" i="20"/>
  <c r="AP2308" i="20"/>
  <c r="AQ2308" i="20" s="1"/>
  <c r="AO2308" i="20"/>
  <c r="V2308" i="20"/>
  <c r="W2308" i="20" s="1"/>
  <c r="U2308" i="20"/>
  <c r="T2308" i="20"/>
  <c r="AR2307" i="20"/>
  <c r="AP2307" i="20"/>
  <c r="AQ2307" i="20" s="1"/>
  <c r="AI2307" i="20" s="1"/>
  <c r="AO2307" i="20"/>
  <c r="V2307" i="20"/>
  <c r="W2307" i="20" s="1"/>
  <c r="U2307" i="20"/>
  <c r="T2307" i="20"/>
  <c r="AR2306" i="20"/>
  <c r="AP2306" i="20"/>
  <c r="AQ2306" i="20" s="1"/>
  <c r="AO2306" i="20"/>
  <c r="V2306" i="20"/>
  <c r="U2306" i="20"/>
  <c r="T2306" i="20"/>
  <c r="AR2305" i="20"/>
  <c r="AP2305" i="20"/>
  <c r="AQ2305" i="20" s="1"/>
  <c r="AI2305" i="20" s="1"/>
  <c r="AO2305" i="20"/>
  <c r="V2305" i="20"/>
  <c r="U2305" i="20"/>
  <c r="T2305" i="20"/>
  <c r="AR2304" i="20"/>
  <c r="AP2304" i="20"/>
  <c r="AQ2304" i="20" s="1"/>
  <c r="AO2304" i="20"/>
  <c r="V2304" i="20"/>
  <c r="W2304" i="20" s="1"/>
  <c r="U2304" i="20"/>
  <c r="T2304" i="20"/>
  <c r="AR2303" i="20"/>
  <c r="AP2303" i="20"/>
  <c r="AQ2303" i="20" s="1"/>
  <c r="AI2303" i="20" s="1"/>
  <c r="AO2303" i="20"/>
  <c r="V2303" i="20"/>
  <c r="W2303" i="20" s="1"/>
  <c r="U2303" i="20"/>
  <c r="T2303" i="20"/>
  <c r="AR2302" i="20"/>
  <c r="AP2302" i="20"/>
  <c r="AQ2302" i="20" s="1"/>
  <c r="AO2302" i="20"/>
  <c r="V2302" i="20"/>
  <c r="U2302" i="20"/>
  <c r="T2302" i="20"/>
  <c r="AR2301" i="20"/>
  <c r="AP2301" i="20"/>
  <c r="AQ2301" i="20" s="1"/>
  <c r="AI2301" i="20" s="1"/>
  <c r="AO2301" i="20"/>
  <c r="V2301" i="20"/>
  <c r="U2301" i="20"/>
  <c r="T2301" i="20"/>
  <c r="AR2300" i="20"/>
  <c r="AP2300" i="20"/>
  <c r="AQ2300" i="20" s="1"/>
  <c r="AO2300" i="20"/>
  <c r="V2300" i="20"/>
  <c r="W2300" i="20" s="1"/>
  <c r="U2300" i="20"/>
  <c r="T2300" i="20"/>
  <c r="AR2299" i="20"/>
  <c r="AQ2299" i="20"/>
  <c r="AI2299" i="20" s="1"/>
  <c r="AP2299" i="20"/>
  <c r="AO2299" i="20"/>
  <c r="V2299" i="20"/>
  <c r="W2299" i="20" s="1"/>
  <c r="U2299" i="20"/>
  <c r="T2299" i="20"/>
  <c r="AR2298" i="20"/>
  <c r="AP2298" i="20"/>
  <c r="AQ2298" i="20" s="1"/>
  <c r="AO2298" i="20"/>
  <c r="V2298" i="20"/>
  <c r="U2298" i="20"/>
  <c r="T2298" i="20"/>
  <c r="AR2297" i="20"/>
  <c r="AP2297" i="20"/>
  <c r="AQ2297" i="20" s="1"/>
  <c r="AI2297" i="20" s="1"/>
  <c r="AO2297" i="20"/>
  <c r="V2297" i="20"/>
  <c r="U2297" i="20"/>
  <c r="T2297" i="20"/>
  <c r="AR2296" i="20"/>
  <c r="AP2296" i="20"/>
  <c r="AQ2296" i="20" s="1"/>
  <c r="AO2296" i="20"/>
  <c r="V2296" i="20"/>
  <c r="P2296" i="20" s="1"/>
  <c r="U2296" i="20"/>
  <c r="T2296" i="20"/>
  <c r="AR2295" i="20"/>
  <c r="AP2295" i="20"/>
  <c r="AQ2295" i="20" s="1"/>
  <c r="AI2295" i="20" s="1"/>
  <c r="AO2295" i="20"/>
  <c r="V2295" i="20"/>
  <c r="W2295" i="20" s="1"/>
  <c r="U2295" i="20"/>
  <c r="T2295" i="20"/>
  <c r="AR2294" i="20"/>
  <c r="AP2294" i="20"/>
  <c r="AQ2294" i="20" s="1"/>
  <c r="AO2294" i="20"/>
  <c r="V2294" i="20"/>
  <c r="U2294" i="20"/>
  <c r="T2294" i="20"/>
  <c r="AR2293" i="20"/>
  <c r="AP2293" i="20"/>
  <c r="AQ2293" i="20" s="1"/>
  <c r="AI2293" i="20" s="1"/>
  <c r="AO2293" i="20"/>
  <c r="V2293" i="20"/>
  <c r="U2293" i="20"/>
  <c r="T2293" i="20"/>
  <c r="AR2292" i="20"/>
  <c r="AP2292" i="20"/>
  <c r="AQ2292" i="20" s="1"/>
  <c r="AO2292" i="20"/>
  <c r="V2292" i="20"/>
  <c r="W2292" i="20" s="1"/>
  <c r="U2292" i="20"/>
  <c r="T2292" i="20"/>
  <c r="AR2291" i="20"/>
  <c r="AP2291" i="20"/>
  <c r="AQ2291" i="20" s="1"/>
  <c r="AI2291" i="20" s="1"/>
  <c r="AO2291" i="20"/>
  <c r="V2291" i="20"/>
  <c r="W2291" i="20" s="1"/>
  <c r="U2291" i="20"/>
  <c r="T2291" i="20"/>
  <c r="AR2290" i="20"/>
  <c r="AP2290" i="20"/>
  <c r="AQ2290" i="20" s="1"/>
  <c r="AO2290" i="20"/>
  <c r="V2290" i="20"/>
  <c r="U2290" i="20"/>
  <c r="T2290" i="20"/>
  <c r="AR2289" i="20"/>
  <c r="AP2289" i="20"/>
  <c r="AQ2289" i="20" s="1"/>
  <c r="AI2289" i="20" s="1"/>
  <c r="AO2289" i="20"/>
  <c r="V2289" i="20"/>
  <c r="U2289" i="20"/>
  <c r="T2289" i="20"/>
  <c r="AR2288" i="20"/>
  <c r="AP2288" i="20"/>
  <c r="AQ2288" i="20" s="1"/>
  <c r="AO2288" i="20"/>
  <c r="V2288" i="20"/>
  <c r="W2288" i="20" s="1"/>
  <c r="U2288" i="20"/>
  <c r="T2288" i="20"/>
  <c r="AR2287" i="20"/>
  <c r="AP2287" i="20"/>
  <c r="AQ2287" i="20" s="1"/>
  <c r="AO2287" i="20"/>
  <c r="V2287" i="20"/>
  <c r="W2287" i="20" s="1"/>
  <c r="U2287" i="20"/>
  <c r="T2287" i="20"/>
  <c r="AR2286" i="20"/>
  <c r="AP2286" i="20"/>
  <c r="AQ2286" i="20" s="1"/>
  <c r="AO2286" i="20"/>
  <c r="V2286" i="20"/>
  <c r="U2286" i="20"/>
  <c r="T2286" i="20"/>
  <c r="AR2285" i="20"/>
  <c r="AP2285" i="20"/>
  <c r="AQ2285" i="20" s="1"/>
  <c r="AI2285" i="20" s="1"/>
  <c r="AO2285" i="20"/>
  <c r="V2285" i="20"/>
  <c r="U2285" i="20"/>
  <c r="T2285" i="20"/>
  <c r="AR2284" i="20"/>
  <c r="AP2284" i="20"/>
  <c r="AQ2284" i="20" s="1"/>
  <c r="AI2284" i="20" s="1"/>
  <c r="AO2284" i="20"/>
  <c r="V2284" i="20"/>
  <c r="U2284" i="20"/>
  <c r="T2284" i="20"/>
  <c r="AR2283" i="20"/>
  <c r="AP2283" i="20"/>
  <c r="AQ2283" i="20" s="1"/>
  <c r="AI2283" i="20" s="1"/>
  <c r="AO2283" i="20"/>
  <c r="V2283" i="20"/>
  <c r="U2283" i="20"/>
  <c r="T2283" i="20"/>
  <c r="AR2282" i="20"/>
  <c r="AP2282" i="20"/>
  <c r="AQ2282" i="20" s="1"/>
  <c r="AO2282" i="20"/>
  <c r="V2282" i="20"/>
  <c r="W2282" i="20" s="1"/>
  <c r="U2282" i="20"/>
  <c r="T2282" i="20"/>
  <c r="AR2281" i="20"/>
  <c r="AP2281" i="20"/>
  <c r="AQ2281" i="20" s="1"/>
  <c r="AI2281" i="20" s="1"/>
  <c r="AO2281" i="20"/>
  <c r="V2281" i="20"/>
  <c r="W2281" i="20" s="1"/>
  <c r="U2281" i="20"/>
  <c r="T2281" i="20"/>
  <c r="AR2280" i="20"/>
  <c r="AP2280" i="20"/>
  <c r="AQ2280" i="20" s="1"/>
  <c r="AI2280" i="20" s="1"/>
  <c r="AO2280" i="20"/>
  <c r="V2280" i="20"/>
  <c r="W2280" i="20" s="1"/>
  <c r="U2280" i="20"/>
  <c r="T2280" i="20"/>
  <c r="AR2279" i="20"/>
  <c r="AP2279" i="20"/>
  <c r="AQ2279" i="20" s="1"/>
  <c r="AI2279" i="20" s="1"/>
  <c r="AO2279" i="20"/>
  <c r="V2279" i="20"/>
  <c r="W2279" i="20" s="1"/>
  <c r="U2279" i="20"/>
  <c r="T2279" i="20"/>
  <c r="AR2278" i="20"/>
  <c r="AP2278" i="20"/>
  <c r="AQ2278" i="20" s="1"/>
  <c r="AO2278" i="20"/>
  <c r="V2278" i="20"/>
  <c r="U2278" i="20"/>
  <c r="T2278" i="20"/>
  <c r="AR2277" i="20"/>
  <c r="AP2277" i="20"/>
  <c r="AQ2277" i="20" s="1"/>
  <c r="AI2277" i="20" s="1"/>
  <c r="AO2277" i="20"/>
  <c r="V2277" i="20"/>
  <c r="U2277" i="20"/>
  <c r="T2277" i="20"/>
  <c r="AR2276" i="20"/>
  <c r="AP2276" i="20"/>
  <c r="AQ2276" i="20" s="1"/>
  <c r="AI2276" i="20" s="1"/>
  <c r="AO2276" i="20"/>
  <c r="V2276" i="20"/>
  <c r="U2276" i="20"/>
  <c r="T2276" i="20"/>
  <c r="AR2275" i="20"/>
  <c r="AP2275" i="20"/>
  <c r="AQ2275" i="20" s="1"/>
  <c r="AI2275" i="20" s="1"/>
  <c r="AO2275" i="20"/>
  <c r="V2275" i="20"/>
  <c r="U2275" i="20"/>
  <c r="T2275" i="20"/>
  <c r="AR2274" i="20"/>
  <c r="AP2274" i="20"/>
  <c r="AQ2274" i="20" s="1"/>
  <c r="AO2274" i="20"/>
  <c r="V2274" i="20"/>
  <c r="W2274" i="20" s="1"/>
  <c r="U2274" i="20"/>
  <c r="T2274" i="20"/>
  <c r="AR2273" i="20"/>
  <c r="AP2273" i="20"/>
  <c r="AQ2273" i="20" s="1"/>
  <c r="AO2273" i="20"/>
  <c r="V2273" i="20"/>
  <c r="W2273" i="20" s="1"/>
  <c r="U2273" i="20"/>
  <c r="T2273" i="20"/>
  <c r="AR2272" i="20"/>
  <c r="AP2272" i="20"/>
  <c r="AQ2272" i="20" s="1"/>
  <c r="AI2272" i="20" s="1"/>
  <c r="AO2272" i="20"/>
  <c r="V2272" i="20"/>
  <c r="W2272" i="20" s="1"/>
  <c r="U2272" i="20"/>
  <c r="T2272" i="20"/>
  <c r="AR2271" i="20"/>
  <c r="AP2271" i="20"/>
  <c r="AQ2271" i="20" s="1"/>
  <c r="AO2271" i="20"/>
  <c r="V2271" i="20"/>
  <c r="W2271" i="20" s="1"/>
  <c r="U2271" i="20"/>
  <c r="T2271" i="20"/>
  <c r="AR2270" i="20"/>
  <c r="AP2270" i="20"/>
  <c r="AQ2270" i="20" s="1"/>
  <c r="AO2270" i="20"/>
  <c r="V2270" i="20"/>
  <c r="U2270" i="20"/>
  <c r="T2270" i="20"/>
  <c r="AR2269" i="20"/>
  <c r="AP2269" i="20"/>
  <c r="AQ2269" i="20" s="1"/>
  <c r="AI2269" i="20" s="1"/>
  <c r="AO2269" i="20"/>
  <c r="V2269" i="20"/>
  <c r="U2269" i="20"/>
  <c r="T2269" i="20"/>
  <c r="AR2268" i="20"/>
  <c r="AP2268" i="20"/>
  <c r="AQ2268" i="20" s="1"/>
  <c r="AI2268" i="20" s="1"/>
  <c r="AO2268" i="20"/>
  <c r="V2268" i="20"/>
  <c r="U2268" i="20"/>
  <c r="T2268" i="20"/>
  <c r="AR2267" i="20"/>
  <c r="AP2267" i="20"/>
  <c r="AQ2267" i="20" s="1"/>
  <c r="AI2267" i="20" s="1"/>
  <c r="AO2267" i="20"/>
  <c r="V2267" i="20"/>
  <c r="U2267" i="20"/>
  <c r="T2267" i="20"/>
  <c r="AR2266" i="20"/>
  <c r="AP2266" i="20"/>
  <c r="AQ2266" i="20" s="1"/>
  <c r="AO2266" i="20"/>
  <c r="V2266" i="20"/>
  <c r="W2266" i="20" s="1"/>
  <c r="U2266" i="20"/>
  <c r="T2266" i="20"/>
  <c r="AR2265" i="20"/>
  <c r="AP2265" i="20"/>
  <c r="AQ2265" i="20" s="1"/>
  <c r="AO2265" i="20"/>
  <c r="V2265" i="20"/>
  <c r="W2265" i="20" s="1"/>
  <c r="U2265" i="20"/>
  <c r="T2265" i="20"/>
  <c r="AR2264" i="20"/>
  <c r="AQ2264" i="20"/>
  <c r="AI2264" i="20" s="1"/>
  <c r="AJ2264" i="20" s="1"/>
  <c r="AP2264" i="20"/>
  <c r="AO2264" i="20"/>
  <c r="V2264" i="20"/>
  <c r="U2264" i="20"/>
  <c r="T2264" i="20"/>
  <c r="AR2263" i="20"/>
  <c r="AP2263" i="20"/>
  <c r="AQ2263" i="20" s="1"/>
  <c r="AI2263" i="20" s="1"/>
  <c r="AO2263" i="20"/>
  <c r="V2263" i="20"/>
  <c r="U2263" i="20"/>
  <c r="T2263" i="20"/>
  <c r="AR2262" i="20"/>
  <c r="AP2262" i="20"/>
  <c r="AQ2262" i="20" s="1"/>
  <c r="AI2262" i="20" s="1"/>
  <c r="AO2262" i="20"/>
  <c r="V2262" i="20"/>
  <c r="U2262" i="20"/>
  <c r="AD2262" i="20" s="1"/>
  <c r="AE2262" i="20" s="1"/>
  <c r="T2262" i="20"/>
  <c r="AR2261" i="20"/>
  <c r="AP2261" i="20"/>
  <c r="AQ2261" i="20" s="1"/>
  <c r="AO2261" i="20"/>
  <c r="V2261" i="20"/>
  <c r="U2261" i="20"/>
  <c r="T2261" i="20"/>
  <c r="AR2260" i="20"/>
  <c r="AP2260" i="20"/>
  <c r="AQ2260" i="20" s="1"/>
  <c r="AO2260" i="20"/>
  <c r="V2260" i="20"/>
  <c r="W2260" i="20" s="1"/>
  <c r="U2260" i="20"/>
  <c r="T2260" i="20"/>
  <c r="P2260" i="20"/>
  <c r="AR2259" i="20"/>
  <c r="AQ2259" i="20"/>
  <c r="AI2259" i="20" s="1"/>
  <c r="AP2259" i="20"/>
  <c r="AO2259" i="20"/>
  <c r="V2259" i="20"/>
  <c r="U2259" i="20"/>
  <c r="T2259" i="20"/>
  <c r="AR2258" i="20"/>
  <c r="AP2258" i="20"/>
  <c r="AQ2258" i="20" s="1"/>
  <c r="AI2258" i="20" s="1"/>
  <c r="AO2258" i="20"/>
  <c r="V2258" i="20"/>
  <c r="U2258" i="20"/>
  <c r="AD2258" i="20" s="1"/>
  <c r="AE2258" i="20" s="1"/>
  <c r="T2258" i="20"/>
  <c r="AR2257" i="20"/>
  <c r="AP2257" i="20"/>
  <c r="AQ2257" i="20" s="1"/>
  <c r="AO2257" i="20"/>
  <c r="V2257" i="20"/>
  <c r="W2257" i="20" s="1"/>
  <c r="U2257" i="20"/>
  <c r="T2257" i="20"/>
  <c r="AR2256" i="20"/>
  <c r="AP2256" i="20"/>
  <c r="AQ2256" i="20" s="1"/>
  <c r="AI2256" i="20" s="1"/>
  <c r="AO2256" i="20"/>
  <c r="V2256" i="20"/>
  <c r="W2256" i="20" s="1"/>
  <c r="U2256" i="20"/>
  <c r="AD2256" i="20" s="1"/>
  <c r="AE2256" i="20" s="1"/>
  <c r="T2256" i="20"/>
  <c r="AR2255" i="20"/>
  <c r="AP2255" i="20"/>
  <c r="AQ2255" i="20" s="1"/>
  <c r="AO2255" i="20"/>
  <c r="V2255" i="20"/>
  <c r="U2255" i="20"/>
  <c r="T2255" i="20"/>
  <c r="AR2254" i="20"/>
  <c r="AP2254" i="20"/>
  <c r="AQ2254" i="20" s="1"/>
  <c r="AI2254" i="20" s="1"/>
  <c r="AO2254" i="20"/>
  <c r="V2254" i="20"/>
  <c r="U2254" i="20"/>
  <c r="AD2254" i="20" s="1"/>
  <c r="AE2254" i="20" s="1"/>
  <c r="T2254" i="20"/>
  <c r="AR2253" i="20"/>
  <c r="AP2253" i="20"/>
  <c r="AQ2253" i="20" s="1"/>
  <c r="AO2253" i="20"/>
  <c r="V2253" i="20"/>
  <c r="W2253" i="20" s="1"/>
  <c r="U2253" i="20"/>
  <c r="T2253" i="20"/>
  <c r="AR2252" i="20"/>
  <c r="AP2252" i="20"/>
  <c r="AQ2252" i="20" s="1"/>
  <c r="AO2252" i="20"/>
  <c r="V2252" i="20"/>
  <c r="W2252" i="20" s="1"/>
  <c r="U2252" i="20"/>
  <c r="AD2252" i="20" s="1"/>
  <c r="AE2252" i="20" s="1"/>
  <c r="T2252" i="20"/>
  <c r="AR2251" i="20"/>
  <c r="AP2251" i="20"/>
  <c r="AQ2251" i="20" s="1"/>
  <c r="AO2251" i="20"/>
  <c r="V2251" i="20"/>
  <c r="W2251" i="20" s="1"/>
  <c r="U2251" i="20"/>
  <c r="T2251" i="20"/>
  <c r="AR2250" i="20"/>
  <c r="AP2250" i="20"/>
  <c r="AQ2250" i="20" s="1"/>
  <c r="AO2250" i="20"/>
  <c r="V2250" i="20"/>
  <c r="U2250" i="20"/>
  <c r="AD2250" i="20" s="1"/>
  <c r="T2250" i="20"/>
  <c r="AR2249" i="20"/>
  <c r="AP2249" i="20"/>
  <c r="AQ2249" i="20" s="1"/>
  <c r="AO2249" i="20"/>
  <c r="V2249" i="20"/>
  <c r="W2249" i="20" s="1"/>
  <c r="U2249" i="20"/>
  <c r="T2249" i="20"/>
  <c r="AR2248" i="20"/>
  <c r="AP2248" i="20"/>
  <c r="AQ2248" i="20" s="1"/>
  <c r="AO2248" i="20"/>
  <c r="V2248" i="20"/>
  <c r="W2248" i="20" s="1"/>
  <c r="U2248" i="20"/>
  <c r="AD2248" i="20" s="1"/>
  <c r="AF2248" i="20" s="1"/>
  <c r="T2248" i="20"/>
  <c r="AR2247" i="20"/>
  <c r="AP2247" i="20"/>
  <c r="AQ2247" i="20" s="1"/>
  <c r="AO2247" i="20"/>
  <c r="V2247" i="20"/>
  <c r="W2247" i="20" s="1"/>
  <c r="U2247" i="20"/>
  <c r="T2247" i="20"/>
  <c r="AR2246" i="20"/>
  <c r="AP2246" i="20"/>
  <c r="AQ2246" i="20" s="1"/>
  <c r="AO2246" i="20"/>
  <c r="V2246" i="20"/>
  <c r="U2246" i="20"/>
  <c r="AD2246" i="20" s="1"/>
  <c r="T2246" i="20"/>
  <c r="AR2245" i="20"/>
  <c r="AP2245" i="20"/>
  <c r="AQ2245" i="20" s="1"/>
  <c r="AO2245" i="20"/>
  <c r="V2245" i="20"/>
  <c r="W2245" i="20" s="1"/>
  <c r="U2245" i="20"/>
  <c r="T2245" i="20"/>
  <c r="AR2244" i="20"/>
  <c r="AP2244" i="20"/>
  <c r="AQ2244" i="20" s="1"/>
  <c r="AO2244" i="20"/>
  <c r="V2244" i="20"/>
  <c r="W2244" i="20" s="1"/>
  <c r="U2244" i="20"/>
  <c r="T2244" i="20"/>
  <c r="AR2243" i="20"/>
  <c r="AP2243" i="20"/>
  <c r="AQ2243" i="20" s="1"/>
  <c r="AO2243" i="20"/>
  <c r="V2243" i="20"/>
  <c r="W2243" i="20" s="1"/>
  <c r="U2243" i="20"/>
  <c r="T2243" i="20"/>
  <c r="AR2242" i="20"/>
  <c r="AP2242" i="20"/>
  <c r="AQ2242" i="20" s="1"/>
  <c r="AO2242" i="20"/>
  <c r="V2242" i="20"/>
  <c r="U2242" i="20"/>
  <c r="AD2242" i="20" s="1"/>
  <c r="T2242" i="20"/>
  <c r="AR2241" i="20"/>
  <c r="AP2241" i="20"/>
  <c r="AQ2241" i="20" s="1"/>
  <c r="AO2241" i="20"/>
  <c r="V2241" i="20"/>
  <c r="W2241" i="20" s="1"/>
  <c r="U2241" i="20"/>
  <c r="T2241" i="20"/>
  <c r="AR2240" i="20"/>
  <c r="AP2240" i="20"/>
  <c r="AQ2240" i="20" s="1"/>
  <c r="AO2240" i="20"/>
  <c r="V2240" i="20"/>
  <c r="W2240" i="20" s="1"/>
  <c r="U2240" i="20"/>
  <c r="T2240" i="20"/>
  <c r="AR2239" i="20"/>
  <c r="AP2239" i="20"/>
  <c r="AQ2239" i="20" s="1"/>
  <c r="AO2239" i="20"/>
  <c r="V2239" i="20"/>
  <c r="W2239" i="20" s="1"/>
  <c r="U2239" i="20"/>
  <c r="T2239" i="20"/>
  <c r="AR2238" i="20"/>
  <c r="AP2238" i="20"/>
  <c r="AQ2238" i="20" s="1"/>
  <c r="AO2238" i="20"/>
  <c r="V2238" i="20"/>
  <c r="U2238" i="20"/>
  <c r="AD2238" i="20" s="1"/>
  <c r="T2238" i="20"/>
  <c r="AR2237" i="20"/>
  <c r="AP2237" i="20"/>
  <c r="AQ2237" i="20" s="1"/>
  <c r="AO2237" i="20"/>
  <c r="V2237" i="20"/>
  <c r="W2237" i="20" s="1"/>
  <c r="U2237" i="20"/>
  <c r="T2237" i="20"/>
  <c r="AR2236" i="20"/>
  <c r="AP2236" i="20"/>
  <c r="AQ2236" i="20" s="1"/>
  <c r="AO2236" i="20"/>
  <c r="V2236" i="20"/>
  <c r="W2236" i="20" s="1"/>
  <c r="U2236" i="20"/>
  <c r="T2236" i="20"/>
  <c r="AR2235" i="20"/>
  <c r="AP2235" i="20"/>
  <c r="AQ2235" i="20" s="1"/>
  <c r="AO2235" i="20"/>
  <c r="V2235" i="20"/>
  <c r="W2235" i="20" s="1"/>
  <c r="U2235" i="20"/>
  <c r="T2235" i="20"/>
  <c r="AR2234" i="20"/>
  <c r="AP2234" i="20"/>
  <c r="AQ2234" i="20" s="1"/>
  <c r="AO2234" i="20"/>
  <c r="V2234" i="20"/>
  <c r="W2234" i="20" s="1"/>
  <c r="U2234" i="20"/>
  <c r="AD2234" i="20" s="1"/>
  <c r="T2234" i="20"/>
  <c r="AR2233" i="20"/>
  <c r="AP2233" i="20"/>
  <c r="AQ2233" i="20" s="1"/>
  <c r="AO2233" i="20"/>
  <c r="V2233" i="20"/>
  <c r="W2233" i="20" s="1"/>
  <c r="U2233" i="20"/>
  <c r="T2233" i="20"/>
  <c r="AR2232" i="20"/>
  <c r="AP2232" i="20"/>
  <c r="AQ2232" i="20" s="1"/>
  <c r="AO2232" i="20"/>
  <c r="V2232" i="20"/>
  <c r="W2232" i="20" s="1"/>
  <c r="U2232" i="20"/>
  <c r="AD2232" i="20" s="1"/>
  <c r="T2232" i="20"/>
  <c r="AR2231" i="20"/>
  <c r="AP2231" i="20"/>
  <c r="AQ2231" i="20" s="1"/>
  <c r="AO2231" i="20"/>
  <c r="V2231" i="20"/>
  <c r="W2231" i="20" s="1"/>
  <c r="U2231" i="20"/>
  <c r="T2231" i="20"/>
  <c r="X2231" i="20" s="1"/>
  <c r="AR2230" i="20"/>
  <c r="AP2230" i="20"/>
  <c r="AQ2230" i="20" s="1"/>
  <c r="AO2230" i="20"/>
  <c r="V2230" i="20"/>
  <c r="U2230" i="20"/>
  <c r="AD2230" i="20" s="1"/>
  <c r="AF2230" i="20" s="1"/>
  <c r="T2230" i="20"/>
  <c r="AR2229" i="20"/>
  <c r="AP2229" i="20"/>
  <c r="AQ2229" i="20" s="1"/>
  <c r="AO2229" i="20"/>
  <c r="V2229" i="20"/>
  <c r="W2229" i="20" s="1"/>
  <c r="U2229" i="20"/>
  <c r="T2229" i="20"/>
  <c r="AR2228" i="20"/>
  <c r="AP2228" i="20"/>
  <c r="AQ2228" i="20" s="1"/>
  <c r="AO2228" i="20"/>
  <c r="V2228" i="20"/>
  <c r="W2228" i="20" s="1"/>
  <c r="U2228" i="20"/>
  <c r="AD2228" i="20" s="1"/>
  <c r="T2228" i="20"/>
  <c r="AR2227" i="20"/>
  <c r="AP2227" i="20"/>
  <c r="AQ2227" i="20" s="1"/>
  <c r="AO2227" i="20"/>
  <c r="V2227" i="20"/>
  <c r="W2227" i="20" s="1"/>
  <c r="U2227" i="20"/>
  <c r="T2227" i="20"/>
  <c r="X2227" i="20" s="1"/>
  <c r="AR2226" i="20"/>
  <c r="AP2226" i="20"/>
  <c r="AQ2226" i="20" s="1"/>
  <c r="AO2226" i="20"/>
  <c r="V2226" i="20"/>
  <c r="W2226" i="20" s="1"/>
  <c r="U2226" i="20"/>
  <c r="AD2226" i="20" s="1"/>
  <c r="AF2226" i="20" s="1"/>
  <c r="T2226" i="20"/>
  <c r="AR2225" i="20"/>
  <c r="AP2225" i="20"/>
  <c r="AQ2225" i="20" s="1"/>
  <c r="AO2225" i="20"/>
  <c r="V2225" i="20"/>
  <c r="W2225" i="20" s="1"/>
  <c r="U2225" i="20"/>
  <c r="T2225" i="20"/>
  <c r="AR2224" i="20"/>
  <c r="AP2224" i="20"/>
  <c r="AQ2224" i="20" s="1"/>
  <c r="AO2224" i="20"/>
  <c r="V2224" i="20"/>
  <c r="W2224" i="20" s="1"/>
  <c r="U2224" i="20"/>
  <c r="AD2224" i="20" s="1"/>
  <c r="T2224" i="20"/>
  <c r="AR2223" i="20"/>
  <c r="AP2223" i="20"/>
  <c r="AQ2223" i="20" s="1"/>
  <c r="AO2223" i="20"/>
  <c r="V2223" i="20"/>
  <c r="W2223" i="20" s="1"/>
  <c r="U2223" i="20"/>
  <c r="T2223" i="20"/>
  <c r="AR2222" i="20"/>
  <c r="AP2222" i="20"/>
  <c r="AQ2222" i="20" s="1"/>
  <c r="AI2222" i="20" s="1"/>
  <c r="AO2222" i="20"/>
  <c r="V2222" i="20"/>
  <c r="W2222" i="20" s="1"/>
  <c r="U2222" i="20"/>
  <c r="AD2222" i="20" s="1"/>
  <c r="AE2222" i="20" s="1"/>
  <c r="T2222" i="20"/>
  <c r="AR2221" i="20"/>
  <c r="AP2221" i="20"/>
  <c r="AQ2221" i="20" s="1"/>
  <c r="AI2221" i="20" s="1"/>
  <c r="AO2221" i="20"/>
  <c r="V2221" i="20"/>
  <c r="U2221" i="20"/>
  <c r="AD2221" i="20" s="1"/>
  <c r="AE2221" i="20" s="1"/>
  <c r="T2221" i="20"/>
  <c r="AR2220" i="20"/>
  <c r="AP2220" i="20"/>
  <c r="AQ2220" i="20" s="1"/>
  <c r="AI2220" i="20" s="1"/>
  <c r="AO2220" i="20"/>
  <c r="V2220" i="20"/>
  <c r="U2220" i="20"/>
  <c r="T2220" i="20"/>
  <c r="AR2219" i="20"/>
  <c r="AP2219" i="20"/>
  <c r="AQ2219" i="20" s="1"/>
  <c r="AO2219" i="20"/>
  <c r="V2219" i="20"/>
  <c r="U2219" i="20"/>
  <c r="AD2219" i="20" s="1"/>
  <c r="AE2219" i="20" s="1"/>
  <c r="T2219" i="20"/>
  <c r="AR2218" i="20"/>
  <c r="AP2218" i="20"/>
  <c r="AQ2218" i="20" s="1"/>
  <c r="AO2218" i="20"/>
  <c r="V2218" i="20"/>
  <c r="U2218" i="20"/>
  <c r="AD2218" i="20" s="1"/>
  <c r="AF2218" i="20" s="1"/>
  <c r="T2218" i="20"/>
  <c r="AR2217" i="20"/>
  <c r="AP2217" i="20"/>
  <c r="AQ2217" i="20" s="1"/>
  <c r="AO2217" i="20"/>
  <c r="V2217" i="20"/>
  <c r="U2217" i="20"/>
  <c r="AD2217" i="20" s="1"/>
  <c r="AE2217" i="20" s="1"/>
  <c r="T2217" i="20"/>
  <c r="AR2216" i="20"/>
  <c r="AP2216" i="20"/>
  <c r="AQ2216" i="20" s="1"/>
  <c r="AI2216" i="20" s="1"/>
  <c r="AO2216" i="20"/>
  <c r="V2216" i="20"/>
  <c r="W2216" i="20" s="1"/>
  <c r="U2216" i="20"/>
  <c r="AD2216" i="20" s="1"/>
  <c r="T2216" i="20"/>
  <c r="AR2215" i="20"/>
  <c r="AP2215" i="20"/>
  <c r="AQ2215" i="20" s="1"/>
  <c r="AO2215" i="20"/>
  <c r="V2215" i="20"/>
  <c r="W2215" i="20" s="1"/>
  <c r="U2215" i="20"/>
  <c r="T2215" i="20"/>
  <c r="AR2214" i="20"/>
  <c r="AP2214" i="20"/>
  <c r="AQ2214" i="20" s="1"/>
  <c r="AI2214" i="20" s="1"/>
  <c r="AO2214" i="20"/>
  <c r="V2214" i="20"/>
  <c r="U2214" i="20"/>
  <c r="T2214" i="20"/>
  <c r="AR2213" i="20"/>
  <c r="AP2213" i="20"/>
  <c r="AQ2213" i="20" s="1"/>
  <c r="AI2213" i="20" s="1"/>
  <c r="AO2213" i="20"/>
  <c r="V2213" i="20"/>
  <c r="W2213" i="20" s="1"/>
  <c r="U2213" i="20"/>
  <c r="T2213" i="20"/>
  <c r="AR2212" i="20"/>
  <c r="AP2212" i="20"/>
  <c r="AQ2212" i="20" s="1"/>
  <c r="AI2212" i="20" s="1"/>
  <c r="AO2212" i="20"/>
  <c r="V2212" i="20"/>
  <c r="U2212" i="20"/>
  <c r="T2212" i="20"/>
  <c r="AR2211" i="20"/>
  <c r="AP2211" i="20"/>
  <c r="AQ2211" i="20" s="1"/>
  <c r="AI2211" i="20" s="1"/>
  <c r="AJ2211" i="20" s="1"/>
  <c r="AO2211" i="20"/>
  <c r="V2211" i="20"/>
  <c r="W2211" i="20" s="1"/>
  <c r="U2211" i="20"/>
  <c r="T2211" i="20"/>
  <c r="AR2210" i="20"/>
  <c r="AP2210" i="20"/>
  <c r="AQ2210" i="20" s="1"/>
  <c r="AI2210" i="20" s="1"/>
  <c r="AO2210" i="20"/>
  <c r="V2210" i="20"/>
  <c r="U2210" i="20"/>
  <c r="AD2210" i="20" s="1"/>
  <c r="AE2210" i="20" s="1"/>
  <c r="T2210" i="20"/>
  <c r="AR2209" i="20"/>
  <c r="AP2209" i="20"/>
  <c r="AQ2209" i="20" s="1"/>
  <c r="AI2209" i="20" s="1"/>
  <c r="AO2209" i="20"/>
  <c r="V2209" i="20"/>
  <c r="W2209" i="20" s="1"/>
  <c r="U2209" i="20"/>
  <c r="T2209" i="20"/>
  <c r="AR2208" i="20"/>
  <c r="AP2208" i="20"/>
  <c r="AQ2208" i="20" s="1"/>
  <c r="AO2208" i="20"/>
  <c r="V2208" i="20"/>
  <c r="W2208" i="20" s="1"/>
  <c r="U2208" i="20"/>
  <c r="T2208" i="20"/>
  <c r="AR2207" i="20"/>
  <c r="AP2207" i="20"/>
  <c r="AQ2207" i="20" s="1"/>
  <c r="AO2207" i="20"/>
  <c r="V2207" i="20"/>
  <c r="W2207" i="20" s="1"/>
  <c r="U2207" i="20"/>
  <c r="T2207" i="20"/>
  <c r="AR2206" i="20"/>
  <c r="AP2206" i="20"/>
  <c r="AQ2206" i="20" s="1"/>
  <c r="AO2206" i="20"/>
  <c r="V2206" i="20"/>
  <c r="W2206" i="20" s="1"/>
  <c r="U2206" i="20"/>
  <c r="T2206" i="20"/>
  <c r="AR2205" i="20"/>
  <c r="AP2205" i="20"/>
  <c r="AQ2205" i="20" s="1"/>
  <c r="AI2205" i="20" s="1"/>
  <c r="AJ2205" i="20" s="1"/>
  <c r="AO2205" i="20"/>
  <c r="V2205" i="20"/>
  <c r="W2205" i="20" s="1"/>
  <c r="U2205" i="20"/>
  <c r="T2205" i="20"/>
  <c r="AR2204" i="20"/>
  <c r="AP2204" i="20"/>
  <c r="AQ2204" i="20" s="1"/>
  <c r="AI2204" i="20" s="1"/>
  <c r="AO2204" i="20"/>
  <c r="V2204" i="20"/>
  <c r="W2204" i="20" s="1"/>
  <c r="U2204" i="20"/>
  <c r="T2204" i="20"/>
  <c r="AR2203" i="20"/>
  <c r="AP2203" i="20"/>
  <c r="AQ2203" i="20" s="1"/>
  <c r="AI2203" i="20" s="1"/>
  <c r="AJ2203" i="20" s="1"/>
  <c r="AO2203" i="20"/>
  <c r="V2203" i="20"/>
  <c r="W2203" i="20" s="1"/>
  <c r="U2203" i="20"/>
  <c r="T2203" i="20"/>
  <c r="AR2202" i="20"/>
  <c r="AP2202" i="20"/>
  <c r="AQ2202" i="20" s="1"/>
  <c r="AI2202" i="20" s="1"/>
  <c r="AO2202" i="20"/>
  <c r="V2202" i="20"/>
  <c r="W2202" i="20" s="1"/>
  <c r="U2202" i="20"/>
  <c r="T2202" i="20"/>
  <c r="AR2201" i="20"/>
  <c r="AP2201" i="20"/>
  <c r="AQ2201" i="20" s="1"/>
  <c r="AI2201" i="20" s="1"/>
  <c r="AO2201" i="20"/>
  <c r="V2201" i="20"/>
  <c r="W2201" i="20" s="1"/>
  <c r="U2201" i="20"/>
  <c r="T2201" i="20"/>
  <c r="AR2200" i="20"/>
  <c r="AP2200" i="20"/>
  <c r="AQ2200" i="20" s="1"/>
  <c r="AO2200" i="20"/>
  <c r="V2200" i="20"/>
  <c r="U2200" i="20"/>
  <c r="T2200" i="20"/>
  <c r="AR2199" i="20"/>
  <c r="AP2199" i="20"/>
  <c r="AQ2199" i="20" s="1"/>
  <c r="AO2199" i="20"/>
  <c r="V2199" i="20"/>
  <c r="W2199" i="20" s="1"/>
  <c r="U2199" i="20"/>
  <c r="T2199" i="20"/>
  <c r="AR2198" i="20"/>
  <c r="AP2198" i="20"/>
  <c r="AQ2198" i="20" s="1"/>
  <c r="AO2198" i="20"/>
  <c r="V2198" i="20"/>
  <c r="W2198" i="20" s="1"/>
  <c r="U2198" i="20"/>
  <c r="AD2198" i="20" s="1"/>
  <c r="T2198" i="20"/>
  <c r="AR2197" i="20"/>
  <c r="AP2197" i="20"/>
  <c r="AQ2197" i="20" s="1"/>
  <c r="AI2197" i="20" s="1"/>
  <c r="AO2197" i="20"/>
  <c r="V2197" i="20"/>
  <c r="W2197" i="20" s="1"/>
  <c r="U2197" i="20"/>
  <c r="T2197" i="20"/>
  <c r="AR2196" i="20"/>
  <c r="AP2196" i="20"/>
  <c r="AQ2196" i="20" s="1"/>
  <c r="AI2196" i="20" s="1"/>
  <c r="AO2196" i="20"/>
  <c r="V2196" i="20"/>
  <c r="W2196" i="20" s="1"/>
  <c r="U2196" i="20"/>
  <c r="AD2196" i="20" s="1"/>
  <c r="T2196" i="20"/>
  <c r="AR2195" i="20"/>
  <c r="AP2195" i="20"/>
  <c r="AQ2195" i="20" s="1"/>
  <c r="AI2195" i="20" s="1"/>
  <c r="AJ2195" i="20" s="1"/>
  <c r="AO2195" i="20"/>
  <c r="V2195" i="20"/>
  <c r="W2195" i="20" s="1"/>
  <c r="U2195" i="20"/>
  <c r="T2195" i="20"/>
  <c r="AR2194" i="20"/>
  <c r="AP2194" i="20"/>
  <c r="AQ2194" i="20" s="1"/>
  <c r="AI2194" i="20" s="1"/>
  <c r="AO2194" i="20"/>
  <c r="V2194" i="20"/>
  <c r="W2194" i="20" s="1"/>
  <c r="U2194" i="20"/>
  <c r="AD2194" i="20" s="1"/>
  <c r="T2194" i="20"/>
  <c r="AR2193" i="20"/>
  <c r="AP2193" i="20"/>
  <c r="AQ2193" i="20" s="1"/>
  <c r="AI2193" i="20" s="1"/>
  <c r="AO2193" i="20"/>
  <c r="V2193" i="20"/>
  <c r="W2193" i="20" s="1"/>
  <c r="U2193" i="20"/>
  <c r="T2193" i="20"/>
  <c r="AR2192" i="20"/>
  <c r="AP2192" i="20"/>
  <c r="AQ2192" i="20" s="1"/>
  <c r="AO2192" i="20"/>
  <c r="V2192" i="20"/>
  <c r="W2192" i="20" s="1"/>
  <c r="U2192" i="20"/>
  <c r="T2192" i="20"/>
  <c r="AR2191" i="20"/>
  <c r="AP2191" i="20"/>
  <c r="AQ2191" i="20" s="1"/>
  <c r="AO2191" i="20"/>
  <c r="V2191" i="20"/>
  <c r="W2191" i="20" s="1"/>
  <c r="U2191" i="20"/>
  <c r="T2191" i="20"/>
  <c r="AR2190" i="20"/>
  <c r="AP2190" i="20"/>
  <c r="AQ2190" i="20" s="1"/>
  <c r="AO2190" i="20"/>
  <c r="V2190" i="20"/>
  <c r="W2190" i="20" s="1"/>
  <c r="U2190" i="20"/>
  <c r="T2190" i="20"/>
  <c r="AR2189" i="20"/>
  <c r="AP2189" i="20"/>
  <c r="AQ2189" i="20" s="1"/>
  <c r="AI2189" i="20" s="1"/>
  <c r="AO2189" i="20"/>
  <c r="V2189" i="20"/>
  <c r="W2189" i="20" s="1"/>
  <c r="U2189" i="20"/>
  <c r="T2189" i="20"/>
  <c r="AR2188" i="20"/>
  <c r="AP2188" i="20"/>
  <c r="AQ2188" i="20" s="1"/>
  <c r="AI2188" i="20" s="1"/>
  <c r="AO2188" i="20"/>
  <c r="V2188" i="20"/>
  <c r="W2188" i="20" s="1"/>
  <c r="U2188" i="20"/>
  <c r="T2188" i="20"/>
  <c r="AR2187" i="20"/>
  <c r="AP2187" i="20"/>
  <c r="AQ2187" i="20" s="1"/>
  <c r="AI2187" i="20" s="1"/>
  <c r="AJ2187" i="20" s="1"/>
  <c r="AO2187" i="20"/>
  <c r="V2187" i="20"/>
  <c r="W2187" i="20" s="1"/>
  <c r="U2187" i="20"/>
  <c r="T2187" i="20"/>
  <c r="AR2186" i="20"/>
  <c r="AP2186" i="20"/>
  <c r="AQ2186" i="20" s="1"/>
  <c r="AI2186" i="20" s="1"/>
  <c r="AO2186" i="20"/>
  <c r="V2186" i="20"/>
  <c r="W2186" i="20" s="1"/>
  <c r="U2186" i="20"/>
  <c r="T2186" i="20"/>
  <c r="AR2185" i="20"/>
  <c r="AP2185" i="20"/>
  <c r="AQ2185" i="20" s="1"/>
  <c r="AI2185" i="20" s="1"/>
  <c r="AO2185" i="20"/>
  <c r="V2185" i="20"/>
  <c r="W2185" i="20" s="1"/>
  <c r="U2185" i="20"/>
  <c r="T2185" i="20"/>
  <c r="AR2184" i="20"/>
  <c r="AP2184" i="20"/>
  <c r="AQ2184" i="20" s="1"/>
  <c r="AO2184" i="20"/>
  <c r="V2184" i="20"/>
  <c r="W2184" i="20" s="1"/>
  <c r="U2184" i="20"/>
  <c r="AD2184" i="20" s="1"/>
  <c r="T2184" i="20"/>
  <c r="AR2183" i="20"/>
  <c r="AP2183" i="20"/>
  <c r="AQ2183" i="20" s="1"/>
  <c r="AO2183" i="20"/>
  <c r="V2183" i="20"/>
  <c r="W2183" i="20" s="1"/>
  <c r="U2183" i="20"/>
  <c r="T2183" i="20"/>
  <c r="AR2182" i="20"/>
  <c r="AP2182" i="20"/>
  <c r="AQ2182" i="20" s="1"/>
  <c r="AO2182" i="20"/>
  <c r="V2182" i="20"/>
  <c r="U2182" i="20"/>
  <c r="AD2182" i="20" s="1"/>
  <c r="AE2182" i="20" s="1"/>
  <c r="T2182" i="20"/>
  <c r="AR2181" i="20"/>
  <c r="AP2181" i="20"/>
  <c r="AQ2181" i="20" s="1"/>
  <c r="AI2181" i="20" s="1"/>
  <c r="AO2181" i="20"/>
  <c r="V2181" i="20"/>
  <c r="W2181" i="20" s="1"/>
  <c r="U2181" i="20"/>
  <c r="T2181" i="20"/>
  <c r="AR2180" i="20"/>
  <c r="AP2180" i="20"/>
  <c r="AQ2180" i="20" s="1"/>
  <c r="AI2180" i="20" s="1"/>
  <c r="AO2180" i="20"/>
  <c r="V2180" i="20"/>
  <c r="U2180" i="20"/>
  <c r="T2180" i="20"/>
  <c r="AR2179" i="20"/>
  <c r="AP2179" i="20"/>
  <c r="AQ2179" i="20" s="1"/>
  <c r="AI2179" i="20" s="1"/>
  <c r="AJ2179" i="20" s="1"/>
  <c r="AO2179" i="20"/>
  <c r="V2179" i="20"/>
  <c r="W2179" i="20" s="1"/>
  <c r="U2179" i="20"/>
  <c r="T2179" i="20"/>
  <c r="AR2178" i="20"/>
  <c r="AP2178" i="20"/>
  <c r="AQ2178" i="20" s="1"/>
  <c r="AI2178" i="20" s="1"/>
  <c r="AO2178" i="20"/>
  <c r="V2178" i="20"/>
  <c r="U2178" i="20"/>
  <c r="AD2178" i="20" s="1"/>
  <c r="AE2178" i="20" s="1"/>
  <c r="T2178" i="20"/>
  <c r="AR2177" i="20"/>
  <c r="AP2177" i="20"/>
  <c r="AQ2177" i="20" s="1"/>
  <c r="AI2177" i="20" s="1"/>
  <c r="AO2177" i="20"/>
  <c r="V2177" i="20"/>
  <c r="W2177" i="20" s="1"/>
  <c r="U2177" i="20"/>
  <c r="T2177" i="20"/>
  <c r="AR2176" i="20"/>
  <c r="AP2176" i="20"/>
  <c r="AQ2176" i="20" s="1"/>
  <c r="AO2176" i="20"/>
  <c r="V2176" i="20"/>
  <c r="W2176" i="20" s="1"/>
  <c r="U2176" i="20"/>
  <c r="T2176" i="20"/>
  <c r="AR2175" i="20"/>
  <c r="AP2175" i="20"/>
  <c r="AQ2175" i="20" s="1"/>
  <c r="AO2175" i="20"/>
  <c r="V2175" i="20"/>
  <c r="W2175" i="20" s="1"/>
  <c r="U2175" i="20"/>
  <c r="T2175" i="20"/>
  <c r="AR2174" i="20"/>
  <c r="AP2174" i="20"/>
  <c r="AQ2174" i="20" s="1"/>
  <c r="AO2174" i="20"/>
  <c r="V2174" i="20"/>
  <c r="W2174" i="20" s="1"/>
  <c r="U2174" i="20"/>
  <c r="T2174" i="20"/>
  <c r="AR2173" i="20"/>
  <c r="AP2173" i="20"/>
  <c r="AQ2173" i="20" s="1"/>
  <c r="AI2173" i="20" s="1"/>
  <c r="AJ2173" i="20" s="1"/>
  <c r="AO2173" i="20"/>
  <c r="V2173" i="20"/>
  <c r="W2173" i="20" s="1"/>
  <c r="U2173" i="20"/>
  <c r="T2173" i="20"/>
  <c r="AR2172" i="20"/>
  <c r="AP2172" i="20"/>
  <c r="AQ2172" i="20" s="1"/>
  <c r="AI2172" i="20" s="1"/>
  <c r="AO2172" i="20"/>
  <c r="V2172" i="20"/>
  <c r="W2172" i="20" s="1"/>
  <c r="U2172" i="20"/>
  <c r="T2172" i="20"/>
  <c r="AR2171" i="20"/>
  <c r="AP2171" i="20"/>
  <c r="AQ2171" i="20" s="1"/>
  <c r="AI2171" i="20" s="1"/>
  <c r="AJ2171" i="20" s="1"/>
  <c r="AO2171" i="20"/>
  <c r="V2171" i="20"/>
  <c r="W2171" i="20" s="1"/>
  <c r="U2171" i="20"/>
  <c r="T2171" i="20"/>
  <c r="AR2170" i="20"/>
  <c r="AP2170" i="20"/>
  <c r="AQ2170" i="20" s="1"/>
  <c r="AI2170" i="20" s="1"/>
  <c r="AO2170" i="20"/>
  <c r="V2170" i="20"/>
  <c r="W2170" i="20" s="1"/>
  <c r="U2170" i="20"/>
  <c r="T2170" i="20"/>
  <c r="AR2169" i="20"/>
  <c r="AP2169" i="20"/>
  <c r="AQ2169" i="20" s="1"/>
  <c r="AI2169" i="20" s="1"/>
  <c r="AO2169" i="20"/>
  <c r="V2169" i="20"/>
  <c r="W2169" i="20" s="1"/>
  <c r="U2169" i="20"/>
  <c r="T2169" i="20"/>
  <c r="AR2168" i="20"/>
  <c r="AP2168" i="20"/>
  <c r="AQ2168" i="20" s="1"/>
  <c r="AO2168" i="20"/>
  <c r="V2168" i="20"/>
  <c r="U2168" i="20"/>
  <c r="T2168" i="20"/>
  <c r="AR2167" i="20"/>
  <c r="AP2167" i="20"/>
  <c r="AQ2167" i="20" s="1"/>
  <c r="AO2167" i="20"/>
  <c r="V2167" i="20"/>
  <c r="W2167" i="20" s="1"/>
  <c r="U2167" i="20"/>
  <c r="T2167" i="20"/>
  <c r="AR2166" i="20"/>
  <c r="AP2166" i="20"/>
  <c r="AQ2166" i="20" s="1"/>
  <c r="AO2166" i="20"/>
  <c r="V2166" i="20"/>
  <c r="W2166" i="20" s="1"/>
  <c r="U2166" i="20"/>
  <c r="AD2166" i="20" s="1"/>
  <c r="T2166" i="20"/>
  <c r="AR2165" i="20"/>
  <c r="AP2165" i="20"/>
  <c r="AQ2165" i="20" s="1"/>
  <c r="AI2165" i="20" s="1"/>
  <c r="AO2165" i="20"/>
  <c r="V2165" i="20"/>
  <c r="W2165" i="20" s="1"/>
  <c r="U2165" i="20"/>
  <c r="T2165" i="20"/>
  <c r="AR2164" i="20"/>
  <c r="AP2164" i="20"/>
  <c r="AQ2164" i="20" s="1"/>
  <c r="AI2164" i="20" s="1"/>
  <c r="AO2164" i="20"/>
  <c r="V2164" i="20"/>
  <c r="W2164" i="20" s="1"/>
  <c r="U2164" i="20"/>
  <c r="AD2164" i="20" s="1"/>
  <c r="T2164" i="20"/>
  <c r="AR2163" i="20"/>
  <c r="AP2163" i="20"/>
  <c r="AQ2163" i="20" s="1"/>
  <c r="AI2163" i="20" s="1"/>
  <c r="AJ2163" i="20" s="1"/>
  <c r="AO2163" i="20"/>
  <c r="V2163" i="20"/>
  <c r="W2163" i="20" s="1"/>
  <c r="U2163" i="20"/>
  <c r="T2163" i="20"/>
  <c r="AR2162" i="20"/>
  <c r="AP2162" i="20"/>
  <c r="AQ2162" i="20" s="1"/>
  <c r="AI2162" i="20" s="1"/>
  <c r="AO2162" i="20"/>
  <c r="V2162" i="20"/>
  <c r="W2162" i="20" s="1"/>
  <c r="U2162" i="20"/>
  <c r="AD2162" i="20" s="1"/>
  <c r="T2162" i="20"/>
  <c r="AR2161" i="20"/>
  <c r="AP2161" i="20"/>
  <c r="AQ2161" i="20" s="1"/>
  <c r="AI2161" i="20" s="1"/>
  <c r="AJ2161" i="20" s="1"/>
  <c r="AO2161" i="20"/>
  <c r="V2161" i="20"/>
  <c r="W2161" i="20" s="1"/>
  <c r="U2161" i="20"/>
  <c r="T2161" i="20"/>
  <c r="AR2160" i="20"/>
  <c r="AP2160" i="20"/>
  <c r="AQ2160" i="20" s="1"/>
  <c r="AO2160" i="20"/>
  <c r="W2160" i="20"/>
  <c r="V2160" i="20"/>
  <c r="P2160" i="20" s="1"/>
  <c r="U2160" i="20"/>
  <c r="T2160" i="20"/>
  <c r="AR2159" i="20"/>
  <c r="AQ2159" i="20"/>
  <c r="AP2159" i="20"/>
  <c r="AO2159" i="20"/>
  <c r="V2159" i="20"/>
  <c r="W2159" i="20" s="1"/>
  <c r="U2159" i="20"/>
  <c r="T2159" i="20"/>
  <c r="AR2158" i="20"/>
  <c r="AP2158" i="20"/>
  <c r="AQ2158" i="20" s="1"/>
  <c r="AO2158" i="20"/>
  <c r="V2158" i="20"/>
  <c r="W2158" i="20" s="1"/>
  <c r="U2158" i="20"/>
  <c r="T2158" i="20"/>
  <c r="AR2157" i="20"/>
  <c r="AP2157" i="20"/>
  <c r="AQ2157" i="20" s="1"/>
  <c r="AI2157" i="20" s="1"/>
  <c r="AO2157" i="20"/>
  <c r="V2157" i="20"/>
  <c r="W2157" i="20" s="1"/>
  <c r="U2157" i="20"/>
  <c r="T2157" i="20"/>
  <c r="AR2156" i="20"/>
  <c r="AP2156" i="20"/>
  <c r="AQ2156" i="20" s="1"/>
  <c r="AI2156" i="20" s="1"/>
  <c r="AO2156" i="20"/>
  <c r="V2156" i="20"/>
  <c r="W2156" i="20" s="1"/>
  <c r="U2156" i="20"/>
  <c r="T2156" i="20"/>
  <c r="AR2155" i="20"/>
  <c r="AP2155" i="20"/>
  <c r="AQ2155" i="20" s="1"/>
  <c r="AI2155" i="20" s="1"/>
  <c r="AJ2155" i="20" s="1"/>
  <c r="AO2155" i="20"/>
  <c r="V2155" i="20"/>
  <c r="W2155" i="20" s="1"/>
  <c r="U2155" i="20"/>
  <c r="T2155" i="20"/>
  <c r="AR2154" i="20"/>
  <c r="AP2154" i="20"/>
  <c r="AQ2154" i="20" s="1"/>
  <c r="AI2154" i="20" s="1"/>
  <c r="AO2154" i="20"/>
  <c r="V2154" i="20"/>
  <c r="W2154" i="20" s="1"/>
  <c r="U2154" i="20"/>
  <c r="T2154" i="20"/>
  <c r="AR2153" i="20"/>
  <c r="AP2153" i="20"/>
  <c r="AQ2153" i="20" s="1"/>
  <c r="AI2153" i="20" s="1"/>
  <c r="AJ2153" i="20" s="1"/>
  <c r="AO2153" i="20"/>
  <c r="V2153" i="20"/>
  <c r="W2153" i="20" s="1"/>
  <c r="U2153" i="20"/>
  <c r="T2153" i="20"/>
  <c r="AR2152" i="20"/>
  <c r="AP2152" i="20"/>
  <c r="AQ2152" i="20" s="1"/>
  <c r="AO2152" i="20"/>
  <c r="V2152" i="20"/>
  <c r="W2152" i="20" s="1"/>
  <c r="U2152" i="20"/>
  <c r="AD2152" i="20" s="1"/>
  <c r="T2152" i="20"/>
  <c r="AR2151" i="20"/>
  <c r="AP2151" i="20"/>
  <c r="AQ2151" i="20" s="1"/>
  <c r="AO2151" i="20"/>
  <c r="V2151" i="20"/>
  <c r="W2151" i="20" s="1"/>
  <c r="U2151" i="20"/>
  <c r="T2151" i="20"/>
  <c r="AR2150" i="20"/>
  <c r="AP2150" i="20"/>
  <c r="AQ2150" i="20" s="1"/>
  <c r="AO2150" i="20"/>
  <c r="V2150" i="20"/>
  <c r="U2150" i="20"/>
  <c r="AD2150" i="20" s="1"/>
  <c r="T2150" i="20"/>
  <c r="AR2149" i="20"/>
  <c r="AP2149" i="20"/>
  <c r="AQ2149" i="20" s="1"/>
  <c r="AI2149" i="20" s="1"/>
  <c r="AJ2149" i="20" s="1"/>
  <c r="AO2149" i="20"/>
  <c r="V2149" i="20"/>
  <c r="W2149" i="20" s="1"/>
  <c r="U2149" i="20"/>
  <c r="T2149" i="20"/>
  <c r="AR2148" i="20"/>
  <c r="AP2148" i="20"/>
  <c r="AQ2148" i="20" s="1"/>
  <c r="AI2148" i="20" s="1"/>
  <c r="AO2148" i="20"/>
  <c r="V2148" i="20"/>
  <c r="U2148" i="20"/>
  <c r="T2148" i="20"/>
  <c r="AR2147" i="20"/>
  <c r="AP2147" i="20"/>
  <c r="AQ2147" i="20" s="1"/>
  <c r="AI2147" i="20" s="1"/>
  <c r="AJ2147" i="20" s="1"/>
  <c r="AO2147" i="20"/>
  <c r="V2147" i="20"/>
  <c r="W2147" i="20" s="1"/>
  <c r="U2147" i="20"/>
  <c r="T2147" i="20"/>
  <c r="AR2146" i="20"/>
  <c r="AP2146" i="20"/>
  <c r="AQ2146" i="20" s="1"/>
  <c r="AO2146" i="20"/>
  <c r="AI2146" i="20"/>
  <c r="V2146" i="20"/>
  <c r="U2146" i="20"/>
  <c r="T2146" i="20"/>
  <c r="AR2145" i="20"/>
  <c r="AP2145" i="20"/>
  <c r="AQ2145" i="20" s="1"/>
  <c r="AI2145" i="20" s="1"/>
  <c r="AO2145" i="20"/>
  <c r="V2145" i="20"/>
  <c r="W2145" i="20" s="1"/>
  <c r="U2145" i="20"/>
  <c r="T2145" i="20"/>
  <c r="AR2144" i="20"/>
  <c r="AP2144" i="20"/>
  <c r="AQ2144" i="20" s="1"/>
  <c r="AO2144" i="20"/>
  <c r="V2144" i="20"/>
  <c r="W2144" i="20" s="1"/>
  <c r="U2144" i="20"/>
  <c r="T2144" i="20"/>
  <c r="AR2143" i="20"/>
  <c r="AP2143" i="20"/>
  <c r="AQ2143" i="20" s="1"/>
  <c r="AI2143" i="20" s="1"/>
  <c r="AO2143" i="20"/>
  <c r="V2143" i="20"/>
  <c r="U2143" i="20"/>
  <c r="T2143" i="20"/>
  <c r="AR2142" i="20"/>
  <c r="AP2142" i="20"/>
  <c r="AQ2142" i="20" s="1"/>
  <c r="AI2142" i="20" s="1"/>
  <c r="AO2142" i="20"/>
  <c r="V2142" i="20"/>
  <c r="W2142" i="20" s="1"/>
  <c r="U2142" i="20"/>
  <c r="AD2142" i="20" s="1"/>
  <c r="AE2142" i="20" s="1"/>
  <c r="T2142" i="20"/>
  <c r="AR2141" i="20"/>
  <c r="AP2141" i="20"/>
  <c r="AQ2141" i="20" s="1"/>
  <c r="AI2141" i="20" s="1"/>
  <c r="AO2141" i="20"/>
  <c r="V2141" i="20"/>
  <c r="U2141" i="20"/>
  <c r="AD2141" i="20" s="1"/>
  <c r="AE2141" i="20" s="1"/>
  <c r="T2141" i="20"/>
  <c r="AR2140" i="20"/>
  <c r="AP2140" i="20"/>
  <c r="AQ2140" i="20" s="1"/>
  <c r="AO2140" i="20"/>
  <c r="V2140" i="20"/>
  <c r="W2140" i="20" s="1"/>
  <c r="U2140" i="20"/>
  <c r="T2140" i="20"/>
  <c r="AR2139" i="20"/>
  <c r="AP2139" i="20"/>
  <c r="AQ2139" i="20" s="1"/>
  <c r="AI2139" i="20" s="1"/>
  <c r="AJ2139" i="20" s="1"/>
  <c r="AO2139" i="20"/>
  <c r="V2139" i="20"/>
  <c r="U2139" i="20"/>
  <c r="T2139" i="20"/>
  <c r="AR2138" i="20"/>
  <c r="AP2138" i="20"/>
  <c r="AQ2138" i="20" s="1"/>
  <c r="AI2138" i="20" s="1"/>
  <c r="AO2138" i="20"/>
  <c r="V2138" i="20"/>
  <c r="U2138" i="20"/>
  <c r="AD2138" i="20" s="1"/>
  <c r="AE2138" i="20" s="1"/>
  <c r="T2138" i="20"/>
  <c r="AR2137" i="20"/>
  <c r="AP2137" i="20"/>
  <c r="AQ2137" i="20" s="1"/>
  <c r="AI2137" i="20" s="1"/>
  <c r="AJ2137" i="20" s="1"/>
  <c r="AO2137" i="20"/>
  <c r="V2137" i="20"/>
  <c r="U2137" i="20"/>
  <c r="AD2137" i="20" s="1"/>
  <c r="AE2137" i="20" s="1"/>
  <c r="T2137" i="20"/>
  <c r="AR2136" i="20"/>
  <c r="AP2136" i="20"/>
  <c r="AQ2136" i="20" s="1"/>
  <c r="AO2136" i="20"/>
  <c r="V2136" i="20"/>
  <c r="U2136" i="20"/>
  <c r="AD2136" i="20" s="1"/>
  <c r="T2136" i="20"/>
  <c r="AR2135" i="20"/>
  <c r="AP2135" i="20"/>
  <c r="AQ2135" i="20" s="1"/>
  <c r="AI2135" i="20" s="1"/>
  <c r="AJ2135" i="20" s="1"/>
  <c r="AO2135" i="20"/>
  <c r="V2135" i="20"/>
  <c r="U2135" i="20"/>
  <c r="T2135" i="20"/>
  <c r="AR2134" i="20"/>
  <c r="AP2134" i="20"/>
  <c r="AQ2134" i="20" s="1"/>
  <c r="AI2134" i="20" s="1"/>
  <c r="AO2134" i="20"/>
  <c r="V2134" i="20"/>
  <c r="W2134" i="20" s="1"/>
  <c r="U2134" i="20"/>
  <c r="AD2134" i="20" s="1"/>
  <c r="AE2134" i="20" s="1"/>
  <c r="T2134" i="20"/>
  <c r="AR2133" i="20"/>
  <c r="AP2133" i="20"/>
  <c r="AQ2133" i="20" s="1"/>
  <c r="AI2133" i="20" s="1"/>
  <c r="AJ2133" i="20" s="1"/>
  <c r="AO2133" i="20"/>
  <c r="V2133" i="20"/>
  <c r="U2133" i="20"/>
  <c r="AD2133" i="20" s="1"/>
  <c r="AE2133" i="20" s="1"/>
  <c r="T2133" i="20"/>
  <c r="AR2132" i="20"/>
  <c r="AP2132" i="20"/>
  <c r="AQ2132" i="20" s="1"/>
  <c r="AO2132" i="20"/>
  <c r="V2132" i="20"/>
  <c r="W2132" i="20" s="1"/>
  <c r="U2132" i="20"/>
  <c r="T2132" i="20"/>
  <c r="P2132" i="20"/>
  <c r="AR2131" i="20"/>
  <c r="AP2131" i="20"/>
  <c r="AQ2131" i="20" s="1"/>
  <c r="AI2131" i="20" s="1"/>
  <c r="AJ2131" i="20" s="1"/>
  <c r="AO2131" i="20"/>
  <c r="V2131" i="20"/>
  <c r="U2131" i="20"/>
  <c r="T2131" i="20"/>
  <c r="AR2130" i="20"/>
  <c r="AP2130" i="20"/>
  <c r="AQ2130" i="20" s="1"/>
  <c r="AI2130" i="20" s="1"/>
  <c r="AO2130" i="20"/>
  <c r="V2130" i="20"/>
  <c r="W2130" i="20" s="1"/>
  <c r="U2130" i="20"/>
  <c r="T2130" i="20"/>
  <c r="AR2129" i="20"/>
  <c r="AP2129" i="20"/>
  <c r="AQ2129" i="20" s="1"/>
  <c r="AO2129" i="20"/>
  <c r="V2129" i="20"/>
  <c r="U2129" i="20"/>
  <c r="T2129" i="20"/>
  <c r="AR2128" i="20"/>
  <c r="AP2128" i="20"/>
  <c r="AQ2128" i="20" s="1"/>
  <c r="AI2128" i="20" s="1"/>
  <c r="AK2128" i="20" s="1"/>
  <c r="AO2128" i="20"/>
  <c r="V2128" i="20"/>
  <c r="W2128" i="20" s="1"/>
  <c r="U2128" i="20"/>
  <c r="AD2128" i="20" s="1"/>
  <c r="T2128" i="20"/>
  <c r="AR2127" i="20"/>
  <c r="AP2127" i="20"/>
  <c r="AQ2127" i="20" s="1"/>
  <c r="AO2127" i="20"/>
  <c r="V2127" i="20"/>
  <c r="U2127" i="20"/>
  <c r="T2127" i="20"/>
  <c r="AR2126" i="20"/>
  <c r="AP2126" i="20"/>
  <c r="AQ2126" i="20" s="1"/>
  <c r="AO2126" i="20"/>
  <c r="V2126" i="20"/>
  <c r="U2126" i="20"/>
  <c r="T2126" i="20"/>
  <c r="AR2125" i="20"/>
  <c r="AP2125" i="20"/>
  <c r="AQ2125" i="20" s="1"/>
  <c r="AI2125" i="20" s="1"/>
  <c r="AO2125" i="20"/>
  <c r="V2125" i="20"/>
  <c r="U2125" i="20"/>
  <c r="AD2125" i="20" s="1"/>
  <c r="AE2125" i="20" s="1"/>
  <c r="T2125" i="20"/>
  <c r="AR2124" i="20"/>
  <c r="AP2124" i="20"/>
  <c r="AQ2124" i="20" s="1"/>
  <c r="AO2124" i="20"/>
  <c r="AI2124" i="20"/>
  <c r="AK2124" i="20" s="1"/>
  <c r="V2124" i="20"/>
  <c r="U2124" i="20"/>
  <c r="AD2124" i="20" s="1"/>
  <c r="AF2124" i="20" s="1"/>
  <c r="T2124" i="20"/>
  <c r="AR2123" i="20"/>
  <c r="AP2123" i="20"/>
  <c r="AQ2123" i="20" s="1"/>
  <c r="AO2123" i="20"/>
  <c r="V2123" i="20"/>
  <c r="U2123" i="20"/>
  <c r="AD2123" i="20" s="1"/>
  <c r="AE2123" i="20" s="1"/>
  <c r="T2123" i="20"/>
  <c r="AR2122" i="20"/>
  <c r="AP2122" i="20"/>
  <c r="AQ2122" i="20" s="1"/>
  <c r="AI2122" i="20" s="1"/>
  <c r="AO2122" i="20"/>
  <c r="V2122" i="20"/>
  <c r="W2122" i="20" s="1"/>
  <c r="U2122" i="20"/>
  <c r="AD2122" i="20" s="1"/>
  <c r="T2122" i="20"/>
  <c r="AR2121" i="20"/>
  <c r="AP2121" i="20"/>
  <c r="AQ2121" i="20" s="1"/>
  <c r="AO2121" i="20"/>
  <c r="V2121" i="20"/>
  <c r="U2121" i="20"/>
  <c r="T2121" i="20"/>
  <c r="AR2120" i="20"/>
  <c r="AP2120" i="20"/>
  <c r="AQ2120" i="20" s="1"/>
  <c r="AI2120" i="20" s="1"/>
  <c r="AO2120" i="20"/>
  <c r="V2120" i="20"/>
  <c r="P2120" i="20" s="1"/>
  <c r="U2120" i="20"/>
  <c r="T2120" i="20"/>
  <c r="AR2119" i="20"/>
  <c r="AP2119" i="20"/>
  <c r="AQ2119" i="20" s="1"/>
  <c r="AO2119" i="20"/>
  <c r="V2119" i="20"/>
  <c r="U2119" i="20"/>
  <c r="AD2119" i="20" s="1"/>
  <c r="AE2119" i="20" s="1"/>
  <c r="T2119" i="20"/>
  <c r="AR2118" i="20"/>
  <c r="AP2118" i="20"/>
  <c r="AQ2118" i="20" s="1"/>
  <c r="AI2118" i="20" s="1"/>
  <c r="AK2118" i="20" s="1"/>
  <c r="AO2118" i="20"/>
  <c r="V2118" i="20"/>
  <c r="U2118" i="20"/>
  <c r="AD2118" i="20" s="1"/>
  <c r="AE2118" i="20" s="1"/>
  <c r="T2118" i="20"/>
  <c r="AR2117" i="20"/>
  <c r="AP2117" i="20"/>
  <c r="AQ2117" i="20" s="1"/>
  <c r="AI2117" i="20" s="1"/>
  <c r="AO2117" i="20"/>
  <c r="V2117" i="20"/>
  <c r="U2117" i="20"/>
  <c r="AD2117" i="20" s="1"/>
  <c r="AE2117" i="20" s="1"/>
  <c r="T2117" i="20"/>
  <c r="AR2116" i="20"/>
  <c r="AP2116" i="20"/>
  <c r="AQ2116" i="20" s="1"/>
  <c r="AI2116" i="20" s="1"/>
  <c r="AK2116" i="20" s="1"/>
  <c r="AO2116" i="20"/>
  <c r="V2116" i="20"/>
  <c r="U2116" i="20"/>
  <c r="AD2116" i="20" s="1"/>
  <c r="AF2116" i="20" s="1"/>
  <c r="T2116" i="20"/>
  <c r="AR2115" i="20"/>
  <c r="AP2115" i="20"/>
  <c r="AQ2115" i="20" s="1"/>
  <c r="AO2115" i="20"/>
  <c r="V2115" i="20"/>
  <c r="U2115" i="20"/>
  <c r="AD2115" i="20" s="1"/>
  <c r="AE2115" i="20" s="1"/>
  <c r="T2115" i="20"/>
  <c r="AR2114" i="20"/>
  <c r="AP2114" i="20"/>
  <c r="AQ2114" i="20" s="1"/>
  <c r="AO2114" i="20"/>
  <c r="V2114" i="20"/>
  <c r="W2114" i="20" s="1"/>
  <c r="U2114" i="20"/>
  <c r="AD2114" i="20" s="1"/>
  <c r="T2114" i="20"/>
  <c r="AR2113" i="20"/>
  <c r="AP2113" i="20"/>
  <c r="AQ2113" i="20" s="1"/>
  <c r="AO2113" i="20"/>
  <c r="V2113" i="20"/>
  <c r="U2113" i="20"/>
  <c r="T2113" i="20"/>
  <c r="AR2112" i="20"/>
  <c r="AP2112" i="20"/>
  <c r="AQ2112" i="20" s="1"/>
  <c r="AO2112" i="20"/>
  <c r="AI2112" i="20"/>
  <c r="AJ2112" i="20" s="1"/>
  <c r="V2112" i="20"/>
  <c r="U2112" i="20"/>
  <c r="T2112" i="20"/>
  <c r="AR2111" i="20"/>
  <c r="AP2111" i="20"/>
  <c r="AQ2111" i="20" s="1"/>
  <c r="AI2111" i="20" s="1"/>
  <c r="AO2111" i="20"/>
  <c r="V2111" i="20"/>
  <c r="W2111" i="20" s="1"/>
  <c r="U2111" i="20"/>
  <c r="T2111" i="20"/>
  <c r="AR2110" i="20"/>
  <c r="AP2110" i="20"/>
  <c r="AQ2110" i="20" s="1"/>
  <c r="AI2110" i="20" s="1"/>
  <c r="AO2110" i="20"/>
  <c r="V2110" i="20"/>
  <c r="U2110" i="20"/>
  <c r="T2110" i="20"/>
  <c r="AR2109" i="20"/>
  <c r="AP2109" i="20"/>
  <c r="AQ2109" i="20" s="1"/>
  <c r="AI2109" i="20" s="1"/>
  <c r="AO2109" i="20"/>
  <c r="V2109" i="20"/>
  <c r="W2109" i="20" s="1"/>
  <c r="U2109" i="20"/>
  <c r="T2109" i="20"/>
  <c r="AR2108" i="20"/>
  <c r="AP2108" i="20"/>
  <c r="AQ2108" i="20" s="1"/>
  <c r="AI2108" i="20" s="1"/>
  <c r="AO2108" i="20"/>
  <c r="V2108" i="20"/>
  <c r="U2108" i="20"/>
  <c r="T2108" i="20"/>
  <c r="AR2107" i="20"/>
  <c r="AP2107" i="20"/>
  <c r="AQ2107" i="20" s="1"/>
  <c r="AI2107" i="20" s="1"/>
  <c r="AO2107" i="20"/>
  <c r="V2107" i="20"/>
  <c r="W2107" i="20" s="1"/>
  <c r="U2107" i="20"/>
  <c r="T2107" i="20"/>
  <c r="AR2106" i="20"/>
  <c r="AP2106" i="20"/>
  <c r="AQ2106" i="20" s="1"/>
  <c r="AI2106" i="20" s="1"/>
  <c r="AO2106" i="20"/>
  <c r="V2106" i="20"/>
  <c r="U2106" i="20"/>
  <c r="T2106" i="20"/>
  <c r="AR2105" i="20"/>
  <c r="AP2105" i="20"/>
  <c r="AQ2105" i="20" s="1"/>
  <c r="AI2105" i="20" s="1"/>
  <c r="AO2105" i="20"/>
  <c r="V2105" i="20"/>
  <c r="W2105" i="20" s="1"/>
  <c r="U2105" i="20"/>
  <c r="T2105" i="20"/>
  <c r="AR2104" i="20"/>
  <c r="AP2104" i="20"/>
  <c r="AQ2104" i="20" s="1"/>
  <c r="AI2104" i="20" s="1"/>
  <c r="AO2104" i="20"/>
  <c r="V2104" i="20"/>
  <c r="U2104" i="20"/>
  <c r="T2104" i="20"/>
  <c r="AR2103" i="20"/>
  <c r="AP2103" i="20"/>
  <c r="AQ2103" i="20" s="1"/>
  <c r="AI2103" i="20" s="1"/>
  <c r="AO2103" i="20"/>
  <c r="V2103" i="20"/>
  <c r="U2103" i="20"/>
  <c r="T2103" i="20"/>
  <c r="AR2102" i="20"/>
  <c r="AP2102" i="20"/>
  <c r="AQ2102" i="20" s="1"/>
  <c r="AI2102" i="20" s="1"/>
  <c r="AO2102" i="20"/>
  <c r="V2102" i="20"/>
  <c r="U2102" i="20"/>
  <c r="T2102" i="20"/>
  <c r="AR2101" i="20"/>
  <c r="AP2101" i="20"/>
  <c r="AQ2101" i="20" s="1"/>
  <c r="AI2101" i="20" s="1"/>
  <c r="AO2101" i="20"/>
  <c r="V2101" i="20"/>
  <c r="U2101" i="20"/>
  <c r="T2101" i="20"/>
  <c r="AR2100" i="20"/>
  <c r="AP2100" i="20"/>
  <c r="AQ2100" i="20" s="1"/>
  <c r="AI2100" i="20" s="1"/>
  <c r="AO2100" i="20"/>
  <c r="V2100" i="20"/>
  <c r="U2100" i="20"/>
  <c r="T2100" i="20"/>
  <c r="AR2099" i="20"/>
  <c r="AP2099" i="20"/>
  <c r="AQ2099" i="20" s="1"/>
  <c r="AI2099" i="20" s="1"/>
  <c r="AO2099" i="20"/>
  <c r="V2099" i="20"/>
  <c r="U2099" i="20"/>
  <c r="T2099" i="20"/>
  <c r="AR2098" i="20"/>
  <c r="AP2098" i="20"/>
  <c r="AQ2098" i="20" s="1"/>
  <c r="AI2098" i="20" s="1"/>
  <c r="AO2098" i="20"/>
  <c r="V2098" i="20"/>
  <c r="U2098" i="20"/>
  <c r="T2098" i="20"/>
  <c r="AR2097" i="20"/>
  <c r="AP2097" i="20"/>
  <c r="AQ2097" i="20" s="1"/>
  <c r="AI2097" i="20" s="1"/>
  <c r="AO2097" i="20"/>
  <c r="V2097" i="20"/>
  <c r="U2097" i="20"/>
  <c r="T2097" i="20"/>
  <c r="AR2096" i="20"/>
  <c r="AP2096" i="20"/>
  <c r="AQ2096" i="20" s="1"/>
  <c r="AI2096" i="20" s="1"/>
  <c r="AO2096" i="20"/>
  <c r="V2096" i="20"/>
  <c r="U2096" i="20"/>
  <c r="T2096" i="20"/>
  <c r="AR2095" i="20"/>
  <c r="AP2095" i="20"/>
  <c r="AQ2095" i="20" s="1"/>
  <c r="AI2095" i="20" s="1"/>
  <c r="AO2095" i="20"/>
  <c r="V2095" i="20"/>
  <c r="U2095" i="20"/>
  <c r="T2095" i="20"/>
  <c r="AR2094" i="20"/>
  <c r="AP2094" i="20"/>
  <c r="AQ2094" i="20" s="1"/>
  <c r="AI2094" i="20" s="1"/>
  <c r="AO2094" i="20"/>
  <c r="V2094" i="20"/>
  <c r="U2094" i="20"/>
  <c r="T2094" i="20"/>
  <c r="AR2093" i="20"/>
  <c r="AP2093" i="20"/>
  <c r="AQ2093" i="20" s="1"/>
  <c r="AI2093" i="20" s="1"/>
  <c r="AO2093" i="20"/>
  <c r="V2093" i="20"/>
  <c r="U2093" i="20"/>
  <c r="T2093" i="20"/>
  <c r="AR2092" i="20"/>
  <c r="AP2092" i="20"/>
  <c r="AQ2092" i="20" s="1"/>
  <c r="AI2092" i="20" s="1"/>
  <c r="AO2092" i="20"/>
  <c r="V2092" i="20"/>
  <c r="U2092" i="20"/>
  <c r="T2092" i="20"/>
  <c r="AR2091" i="20"/>
  <c r="AP2091" i="20"/>
  <c r="AQ2091" i="20" s="1"/>
  <c r="AI2091" i="20" s="1"/>
  <c r="AO2091" i="20"/>
  <c r="V2091" i="20"/>
  <c r="U2091" i="20"/>
  <c r="T2091" i="20"/>
  <c r="AR2090" i="20"/>
  <c r="AP2090" i="20"/>
  <c r="AQ2090" i="20" s="1"/>
  <c r="AI2090" i="20" s="1"/>
  <c r="AO2090" i="20"/>
  <c r="V2090" i="20"/>
  <c r="U2090" i="20"/>
  <c r="T2090" i="20"/>
  <c r="AR2089" i="20"/>
  <c r="AP2089" i="20"/>
  <c r="AQ2089" i="20" s="1"/>
  <c r="AI2089" i="20" s="1"/>
  <c r="AO2089" i="20"/>
  <c r="V2089" i="20"/>
  <c r="U2089" i="20"/>
  <c r="T2089" i="20"/>
  <c r="AR2088" i="20"/>
  <c r="AP2088" i="20"/>
  <c r="AQ2088" i="20" s="1"/>
  <c r="AI2088" i="20" s="1"/>
  <c r="AJ2088" i="20" s="1"/>
  <c r="AO2088" i="20"/>
  <c r="W2088" i="20"/>
  <c r="V2088" i="20"/>
  <c r="U2088" i="20"/>
  <c r="T2088" i="20"/>
  <c r="P2088" i="20"/>
  <c r="AR2087" i="20"/>
  <c r="AQ2087" i="20"/>
  <c r="AI2087" i="20" s="1"/>
  <c r="AP2087" i="20"/>
  <c r="AO2087" i="20"/>
  <c r="V2087" i="20"/>
  <c r="P2087" i="20" s="1"/>
  <c r="U2087" i="20"/>
  <c r="T2087" i="20"/>
  <c r="AR2086" i="20"/>
  <c r="AP2086" i="20"/>
  <c r="AQ2086" i="20" s="1"/>
  <c r="AI2086" i="20" s="1"/>
  <c r="AJ2086" i="20" s="1"/>
  <c r="AO2086" i="20"/>
  <c r="V2086" i="20"/>
  <c r="W2086" i="20" s="1"/>
  <c r="U2086" i="20"/>
  <c r="T2086" i="20"/>
  <c r="AR2085" i="20"/>
  <c r="AP2085" i="20"/>
  <c r="AQ2085" i="20" s="1"/>
  <c r="AI2085" i="20" s="1"/>
  <c r="AO2085" i="20"/>
  <c r="V2085" i="20"/>
  <c r="W2085" i="20" s="1"/>
  <c r="U2085" i="20"/>
  <c r="T2085" i="20"/>
  <c r="AR2084" i="20"/>
  <c r="AP2084" i="20"/>
  <c r="AQ2084" i="20" s="1"/>
  <c r="AI2084" i="20" s="1"/>
  <c r="AJ2084" i="20" s="1"/>
  <c r="AO2084" i="20"/>
  <c r="V2084" i="20"/>
  <c r="U2084" i="20"/>
  <c r="T2084" i="20"/>
  <c r="AR2083" i="20"/>
  <c r="AP2083" i="20"/>
  <c r="AQ2083" i="20" s="1"/>
  <c r="AI2083" i="20" s="1"/>
  <c r="AO2083" i="20"/>
  <c r="V2083" i="20"/>
  <c r="U2083" i="20"/>
  <c r="T2083" i="20"/>
  <c r="AR2082" i="20"/>
  <c r="AP2082" i="20"/>
  <c r="AQ2082" i="20" s="1"/>
  <c r="AI2082" i="20" s="1"/>
  <c r="AO2082" i="20"/>
  <c r="V2082" i="20"/>
  <c r="U2082" i="20"/>
  <c r="T2082" i="20"/>
  <c r="AR2081" i="20"/>
  <c r="AP2081" i="20"/>
  <c r="AQ2081" i="20" s="1"/>
  <c r="AO2081" i="20"/>
  <c r="V2081" i="20"/>
  <c r="U2081" i="20"/>
  <c r="T2081" i="20"/>
  <c r="AR2080" i="20"/>
  <c r="AP2080" i="20"/>
  <c r="AQ2080" i="20" s="1"/>
  <c r="AI2080" i="20" s="1"/>
  <c r="AJ2080" i="20" s="1"/>
  <c r="AO2080" i="20"/>
  <c r="V2080" i="20"/>
  <c r="W2080" i="20" s="1"/>
  <c r="U2080" i="20"/>
  <c r="T2080" i="20"/>
  <c r="AR2079" i="20"/>
  <c r="AP2079" i="20"/>
  <c r="AQ2079" i="20" s="1"/>
  <c r="AI2079" i="20" s="1"/>
  <c r="AO2079" i="20"/>
  <c r="V2079" i="20"/>
  <c r="W2079" i="20" s="1"/>
  <c r="U2079" i="20"/>
  <c r="T2079" i="20"/>
  <c r="AR2078" i="20"/>
  <c r="AP2078" i="20"/>
  <c r="AQ2078" i="20" s="1"/>
  <c r="AI2078" i="20" s="1"/>
  <c r="AJ2078" i="20" s="1"/>
  <c r="AO2078" i="20"/>
  <c r="W2078" i="20"/>
  <c r="V2078" i="20"/>
  <c r="U2078" i="20"/>
  <c r="T2078" i="20"/>
  <c r="P2078" i="20"/>
  <c r="AR2077" i="20"/>
  <c r="AP2077" i="20"/>
  <c r="AQ2077" i="20" s="1"/>
  <c r="AI2077" i="20" s="1"/>
  <c r="AO2077" i="20"/>
  <c r="V2077" i="20"/>
  <c r="W2077" i="20" s="1"/>
  <c r="U2077" i="20"/>
  <c r="T2077" i="20"/>
  <c r="AR2076" i="20"/>
  <c r="AP2076" i="20"/>
  <c r="AQ2076" i="20" s="1"/>
  <c r="AI2076" i="20" s="1"/>
  <c r="AJ2076" i="20" s="1"/>
  <c r="AO2076" i="20"/>
  <c r="V2076" i="20"/>
  <c r="U2076" i="20"/>
  <c r="T2076" i="20"/>
  <c r="AR2075" i="20"/>
  <c r="AP2075" i="20"/>
  <c r="AQ2075" i="20" s="1"/>
  <c r="AI2075" i="20" s="1"/>
  <c r="AO2075" i="20"/>
  <c r="V2075" i="20"/>
  <c r="U2075" i="20"/>
  <c r="T2075" i="20"/>
  <c r="AR2074" i="20"/>
  <c r="AP2074" i="20"/>
  <c r="AQ2074" i="20" s="1"/>
  <c r="AI2074" i="20" s="1"/>
  <c r="AO2074" i="20"/>
  <c r="V2074" i="20"/>
  <c r="U2074" i="20"/>
  <c r="T2074" i="20"/>
  <c r="AR2073" i="20"/>
  <c r="AP2073" i="20"/>
  <c r="AQ2073" i="20" s="1"/>
  <c r="AI2073" i="20" s="1"/>
  <c r="AO2073" i="20"/>
  <c r="V2073" i="20"/>
  <c r="U2073" i="20"/>
  <c r="T2073" i="20"/>
  <c r="AR2072" i="20"/>
  <c r="AP2072" i="20"/>
  <c r="AQ2072" i="20" s="1"/>
  <c r="AI2072" i="20" s="1"/>
  <c r="AJ2072" i="20" s="1"/>
  <c r="AO2072" i="20"/>
  <c r="W2072" i="20"/>
  <c r="V2072" i="20"/>
  <c r="P2072" i="20" s="1"/>
  <c r="U2072" i="20"/>
  <c r="T2072" i="20"/>
  <c r="AR2071" i="20"/>
  <c r="AQ2071" i="20"/>
  <c r="AI2071" i="20" s="1"/>
  <c r="AP2071" i="20"/>
  <c r="AO2071" i="20"/>
  <c r="V2071" i="20"/>
  <c r="P2071" i="20" s="1"/>
  <c r="U2071" i="20"/>
  <c r="T2071" i="20"/>
  <c r="AR2070" i="20"/>
  <c r="AP2070" i="20"/>
  <c r="AQ2070" i="20" s="1"/>
  <c r="AI2070" i="20" s="1"/>
  <c r="AJ2070" i="20" s="1"/>
  <c r="AO2070" i="20"/>
  <c r="V2070" i="20"/>
  <c r="W2070" i="20" s="1"/>
  <c r="U2070" i="20"/>
  <c r="T2070" i="20"/>
  <c r="P2070" i="20"/>
  <c r="AR2069" i="20"/>
  <c r="AP2069" i="20"/>
  <c r="AQ2069" i="20" s="1"/>
  <c r="AO2069" i="20"/>
  <c r="V2069" i="20"/>
  <c r="U2069" i="20"/>
  <c r="T2069" i="20"/>
  <c r="AR2068" i="20"/>
  <c r="AP2068" i="20"/>
  <c r="AQ2068" i="20" s="1"/>
  <c r="AI2068" i="20" s="1"/>
  <c r="AJ2068" i="20" s="1"/>
  <c r="AO2068" i="20"/>
  <c r="V2068" i="20"/>
  <c r="W2068" i="20" s="1"/>
  <c r="U2068" i="20"/>
  <c r="T2068" i="20"/>
  <c r="AR2067" i="20"/>
  <c r="AP2067" i="20"/>
  <c r="AQ2067" i="20" s="1"/>
  <c r="AI2067" i="20" s="1"/>
  <c r="AO2067" i="20"/>
  <c r="V2067" i="20"/>
  <c r="W2067" i="20" s="1"/>
  <c r="U2067" i="20"/>
  <c r="T2067" i="20"/>
  <c r="AR2066" i="20"/>
  <c r="AP2066" i="20"/>
  <c r="AQ2066" i="20" s="1"/>
  <c r="AI2066" i="20" s="1"/>
  <c r="AO2066" i="20"/>
  <c r="V2066" i="20"/>
  <c r="W2066" i="20" s="1"/>
  <c r="U2066" i="20"/>
  <c r="T2066" i="20"/>
  <c r="AR2065" i="20"/>
  <c r="AP2065" i="20"/>
  <c r="AQ2065" i="20" s="1"/>
  <c r="AI2065" i="20" s="1"/>
  <c r="AO2065" i="20"/>
  <c r="V2065" i="20"/>
  <c r="W2065" i="20" s="1"/>
  <c r="U2065" i="20"/>
  <c r="T2065" i="20"/>
  <c r="AR2064" i="20"/>
  <c r="AP2064" i="20"/>
  <c r="AQ2064" i="20" s="1"/>
  <c r="AI2064" i="20" s="1"/>
  <c r="AJ2064" i="20" s="1"/>
  <c r="AO2064" i="20"/>
  <c r="V2064" i="20"/>
  <c r="U2064" i="20"/>
  <c r="T2064" i="20"/>
  <c r="AR2063" i="20"/>
  <c r="AQ2063" i="20"/>
  <c r="AI2063" i="20" s="1"/>
  <c r="AP2063" i="20"/>
  <c r="AO2063" i="20"/>
  <c r="V2063" i="20"/>
  <c r="W2063" i="20" s="1"/>
  <c r="U2063" i="20"/>
  <c r="T2063" i="20"/>
  <c r="AR2062" i="20"/>
  <c r="AP2062" i="20"/>
  <c r="AQ2062" i="20" s="1"/>
  <c r="AI2062" i="20" s="1"/>
  <c r="AJ2062" i="20" s="1"/>
  <c r="AO2062" i="20"/>
  <c r="V2062" i="20"/>
  <c r="U2062" i="20"/>
  <c r="T2062" i="20"/>
  <c r="AR2061" i="20"/>
  <c r="AP2061" i="20"/>
  <c r="AQ2061" i="20" s="1"/>
  <c r="AI2061" i="20" s="1"/>
  <c r="AO2061" i="20"/>
  <c r="V2061" i="20"/>
  <c r="W2061" i="20" s="1"/>
  <c r="U2061" i="20"/>
  <c r="T2061" i="20"/>
  <c r="AR2060" i="20"/>
  <c r="AP2060" i="20"/>
  <c r="AQ2060" i="20" s="1"/>
  <c r="AI2060" i="20" s="1"/>
  <c r="AJ2060" i="20" s="1"/>
  <c r="AO2060" i="20"/>
  <c r="V2060" i="20"/>
  <c r="W2060" i="20" s="1"/>
  <c r="U2060" i="20"/>
  <c r="T2060" i="20"/>
  <c r="AR2059" i="20"/>
  <c r="AP2059" i="20"/>
  <c r="AQ2059" i="20" s="1"/>
  <c r="AO2059" i="20"/>
  <c r="V2059" i="20"/>
  <c r="W2059" i="20" s="1"/>
  <c r="U2059" i="20"/>
  <c r="T2059" i="20"/>
  <c r="AR2058" i="20"/>
  <c r="AP2058" i="20"/>
  <c r="AQ2058" i="20" s="1"/>
  <c r="AI2058" i="20" s="1"/>
  <c r="AO2058" i="20"/>
  <c r="V2058" i="20"/>
  <c r="W2058" i="20" s="1"/>
  <c r="U2058" i="20"/>
  <c r="T2058" i="20"/>
  <c r="AR2057" i="20"/>
  <c r="AP2057" i="20"/>
  <c r="AQ2057" i="20" s="1"/>
  <c r="AO2057" i="20"/>
  <c r="V2057" i="20"/>
  <c r="W2057" i="20" s="1"/>
  <c r="U2057" i="20"/>
  <c r="T2057" i="20"/>
  <c r="AR2056" i="20"/>
  <c r="AP2056" i="20"/>
  <c r="AQ2056" i="20" s="1"/>
  <c r="AI2056" i="20" s="1"/>
  <c r="AJ2056" i="20" s="1"/>
  <c r="AO2056" i="20"/>
  <c r="V2056" i="20"/>
  <c r="W2056" i="20" s="1"/>
  <c r="U2056" i="20"/>
  <c r="T2056" i="20"/>
  <c r="AR2055" i="20"/>
  <c r="AQ2055" i="20"/>
  <c r="AI2055" i="20" s="1"/>
  <c r="AP2055" i="20"/>
  <c r="AO2055" i="20"/>
  <c r="V2055" i="20"/>
  <c r="U2055" i="20"/>
  <c r="T2055" i="20"/>
  <c r="AR2054" i="20"/>
  <c r="AP2054" i="20"/>
  <c r="AQ2054" i="20" s="1"/>
  <c r="AI2054" i="20" s="1"/>
  <c r="AJ2054" i="20" s="1"/>
  <c r="AO2054" i="20"/>
  <c r="V2054" i="20"/>
  <c r="W2054" i="20" s="1"/>
  <c r="U2054" i="20"/>
  <c r="T2054" i="20"/>
  <c r="AR2053" i="20"/>
  <c r="AP2053" i="20"/>
  <c r="AQ2053" i="20" s="1"/>
  <c r="AI2053" i="20" s="1"/>
  <c r="AO2053" i="20"/>
  <c r="V2053" i="20"/>
  <c r="U2053" i="20"/>
  <c r="T2053" i="20"/>
  <c r="AR2052" i="20"/>
  <c r="AP2052" i="20"/>
  <c r="AQ2052" i="20" s="1"/>
  <c r="AI2052" i="20" s="1"/>
  <c r="AJ2052" i="20" s="1"/>
  <c r="AO2052" i="20"/>
  <c r="V2052" i="20"/>
  <c r="W2052" i="20" s="1"/>
  <c r="U2052" i="20"/>
  <c r="T2052" i="20"/>
  <c r="AR2051" i="20"/>
  <c r="AP2051" i="20"/>
  <c r="AQ2051" i="20" s="1"/>
  <c r="AI2051" i="20" s="1"/>
  <c r="AO2051" i="20"/>
  <c r="V2051" i="20"/>
  <c r="W2051" i="20" s="1"/>
  <c r="U2051" i="20"/>
  <c r="T2051" i="20"/>
  <c r="AR2050" i="20"/>
  <c r="AP2050" i="20"/>
  <c r="AQ2050" i="20" s="1"/>
  <c r="AI2050" i="20" s="1"/>
  <c r="AO2050" i="20"/>
  <c r="V2050" i="20"/>
  <c r="W2050" i="20" s="1"/>
  <c r="U2050" i="20"/>
  <c r="T2050" i="20"/>
  <c r="AR2049" i="20"/>
  <c r="AP2049" i="20"/>
  <c r="AQ2049" i="20" s="1"/>
  <c r="AI2049" i="20" s="1"/>
  <c r="AO2049" i="20"/>
  <c r="V2049" i="20"/>
  <c r="W2049" i="20" s="1"/>
  <c r="U2049" i="20"/>
  <c r="T2049" i="20"/>
  <c r="AR2048" i="20"/>
  <c r="AP2048" i="20"/>
  <c r="AQ2048" i="20" s="1"/>
  <c r="AI2048" i="20" s="1"/>
  <c r="AJ2048" i="20" s="1"/>
  <c r="AO2048" i="20"/>
  <c r="V2048" i="20"/>
  <c r="U2048" i="20"/>
  <c r="T2048" i="20"/>
  <c r="AR2047" i="20"/>
  <c r="AP2047" i="20"/>
  <c r="AQ2047" i="20" s="1"/>
  <c r="AI2047" i="20" s="1"/>
  <c r="AO2047" i="20"/>
  <c r="V2047" i="20"/>
  <c r="W2047" i="20" s="1"/>
  <c r="U2047" i="20"/>
  <c r="T2047" i="20"/>
  <c r="AR2046" i="20"/>
  <c r="AP2046" i="20"/>
  <c r="AQ2046" i="20" s="1"/>
  <c r="AI2046" i="20" s="1"/>
  <c r="AJ2046" i="20" s="1"/>
  <c r="AO2046" i="20"/>
  <c r="V2046" i="20"/>
  <c r="U2046" i="20"/>
  <c r="T2046" i="20"/>
  <c r="AR2045" i="20"/>
  <c r="AP2045" i="20"/>
  <c r="AQ2045" i="20" s="1"/>
  <c r="AI2045" i="20" s="1"/>
  <c r="AO2045" i="20"/>
  <c r="V2045" i="20"/>
  <c r="W2045" i="20" s="1"/>
  <c r="U2045" i="20"/>
  <c r="T2045" i="20"/>
  <c r="AR2044" i="20"/>
  <c r="AP2044" i="20"/>
  <c r="AQ2044" i="20" s="1"/>
  <c r="AI2044" i="20" s="1"/>
  <c r="AJ2044" i="20" s="1"/>
  <c r="AO2044" i="20"/>
  <c r="V2044" i="20"/>
  <c r="W2044" i="20" s="1"/>
  <c r="U2044" i="20"/>
  <c r="T2044" i="20"/>
  <c r="AR2043" i="20"/>
  <c r="AP2043" i="20"/>
  <c r="AQ2043" i="20" s="1"/>
  <c r="AO2043" i="20"/>
  <c r="V2043" i="20"/>
  <c r="W2043" i="20" s="1"/>
  <c r="U2043" i="20"/>
  <c r="T2043" i="20"/>
  <c r="AR2042" i="20"/>
  <c r="AP2042" i="20"/>
  <c r="AQ2042" i="20" s="1"/>
  <c r="AI2042" i="20" s="1"/>
  <c r="AO2042" i="20"/>
  <c r="V2042" i="20"/>
  <c r="W2042" i="20" s="1"/>
  <c r="U2042" i="20"/>
  <c r="T2042" i="20"/>
  <c r="AR2041" i="20"/>
  <c r="AP2041" i="20"/>
  <c r="AQ2041" i="20" s="1"/>
  <c r="AO2041" i="20"/>
  <c r="V2041" i="20"/>
  <c r="W2041" i="20" s="1"/>
  <c r="U2041" i="20"/>
  <c r="T2041" i="20"/>
  <c r="AR2040" i="20"/>
  <c r="AP2040" i="20"/>
  <c r="AQ2040" i="20" s="1"/>
  <c r="AI2040" i="20" s="1"/>
  <c r="AJ2040" i="20" s="1"/>
  <c r="AO2040" i="20"/>
  <c r="V2040" i="20"/>
  <c r="W2040" i="20" s="1"/>
  <c r="U2040" i="20"/>
  <c r="T2040" i="20"/>
  <c r="AR2039" i="20"/>
  <c r="AP2039" i="20"/>
  <c r="AQ2039" i="20" s="1"/>
  <c r="AI2039" i="20" s="1"/>
  <c r="AO2039" i="20"/>
  <c r="V2039" i="20"/>
  <c r="U2039" i="20"/>
  <c r="T2039" i="20"/>
  <c r="AR2038" i="20"/>
  <c r="AP2038" i="20"/>
  <c r="AQ2038" i="20" s="1"/>
  <c r="AI2038" i="20" s="1"/>
  <c r="AJ2038" i="20" s="1"/>
  <c r="AO2038" i="20"/>
  <c r="V2038" i="20"/>
  <c r="W2038" i="20" s="1"/>
  <c r="U2038" i="20"/>
  <c r="T2038" i="20"/>
  <c r="AR2037" i="20"/>
  <c r="AP2037" i="20"/>
  <c r="AQ2037" i="20" s="1"/>
  <c r="AI2037" i="20" s="1"/>
  <c r="AO2037" i="20"/>
  <c r="V2037" i="20"/>
  <c r="U2037" i="20"/>
  <c r="T2037" i="20"/>
  <c r="AR2036" i="20"/>
  <c r="AP2036" i="20"/>
  <c r="AQ2036" i="20" s="1"/>
  <c r="AI2036" i="20" s="1"/>
  <c r="AJ2036" i="20" s="1"/>
  <c r="AO2036" i="20"/>
  <c r="V2036" i="20"/>
  <c r="W2036" i="20" s="1"/>
  <c r="U2036" i="20"/>
  <c r="T2036" i="20"/>
  <c r="AR2035" i="20"/>
  <c r="AP2035" i="20"/>
  <c r="AQ2035" i="20" s="1"/>
  <c r="AI2035" i="20" s="1"/>
  <c r="AO2035" i="20"/>
  <c r="V2035" i="20"/>
  <c r="W2035" i="20" s="1"/>
  <c r="U2035" i="20"/>
  <c r="T2035" i="20"/>
  <c r="AR2034" i="20"/>
  <c r="AP2034" i="20"/>
  <c r="AQ2034" i="20" s="1"/>
  <c r="AI2034" i="20" s="1"/>
  <c r="AO2034" i="20"/>
  <c r="V2034" i="20"/>
  <c r="W2034" i="20" s="1"/>
  <c r="U2034" i="20"/>
  <c r="T2034" i="20"/>
  <c r="AR2033" i="20"/>
  <c r="AQ2033" i="20"/>
  <c r="AI2033" i="20" s="1"/>
  <c r="AJ2033" i="20" s="1"/>
  <c r="AP2033" i="20"/>
  <c r="AO2033" i="20"/>
  <c r="V2033" i="20"/>
  <c r="U2033" i="20"/>
  <c r="T2033" i="20"/>
  <c r="AR2032" i="20"/>
  <c r="AP2032" i="20"/>
  <c r="AQ2032" i="20" s="1"/>
  <c r="AI2032" i="20" s="1"/>
  <c r="AO2032" i="20"/>
  <c r="V2032" i="20"/>
  <c r="W2032" i="20" s="1"/>
  <c r="U2032" i="20"/>
  <c r="T2032" i="20"/>
  <c r="AR2031" i="20"/>
  <c r="AP2031" i="20"/>
  <c r="AQ2031" i="20" s="1"/>
  <c r="AI2031" i="20" s="1"/>
  <c r="AJ2031" i="20" s="1"/>
  <c r="AO2031" i="20"/>
  <c r="V2031" i="20"/>
  <c r="W2031" i="20" s="1"/>
  <c r="U2031" i="20"/>
  <c r="T2031" i="20"/>
  <c r="AR2030" i="20"/>
  <c r="AP2030" i="20"/>
  <c r="AQ2030" i="20" s="1"/>
  <c r="AI2030" i="20" s="1"/>
  <c r="AO2030" i="20"/>
  <c r="V2030" i="20"/>
  <c r="U2030" i="20"/>
  <c r="T2030" i="20"/>
  <c r="AR2029" i="20"/>
  <c r="AQ2029" i="20"/>
  <c r="AI2029" i="20" s="1"/>
  <c r="AJ2029" i="20" s="1"/>
  <c r="AP2029" i="20"/>
  <c r="AO2029" i="20"/>
  <c r="V2029" i="20"/>
  <c r="W2029" i="20" s="1"/>
  <c r="U2029" i="20"/>
  <c r="T2029" i="20"/>
  <c r="AR2028" i="20"/>
  <c r="AP2028" i="20"/>
  <c r="AQ2028" i="20" s="1"/>
  <c r="AI2028" i="20" s="1"/>
  <c r="AO2028" i="20"/>
  <c r="V2028" i="20"/>
  <c r="U2028" i="20"/>
  <c r="T2028" i="20"/>
  <c r="AR2027" i="20"/>
  <c r="AP2027" i="20"/>
  <c r="AQ2027" i="20" s="1"/>
  <c r="AI2027" i="20" s="1"/>
  <c r="AJ2027" i="20" s="1"/>
  <c r="AO2027" i="20"/>
  <c r="V2027" i="20"/>
  <c r="W2027" i="20" s="1"/>
  <c r="U2027" i="20"/>
  <c r="T2027" i="20"/>
  <c r="AR2026" i="20"/>
  <c r="AP2026" i="20"/>
  <c r="AQ2026" i="20" s="1"/>
  <c r="AI2026" i="20" s="1"/>
  <c r="AO2026" i="20"/>
  <c r="V2026" i="20"/>
  <c r="W2026" i="20" s="1"/>
  <c r="U2026" i="20"/>
  <c r="T2026" i="20"/>
  <c r="AR2025" i="20"/>
  <c r="AP2025" i="20"/>
  <c r="AQ2025" i="20" s="1"/>
  <c r="AO2025" i="20"/>
  <c r="V2025" i="20"/>
  <c r="W2025" i="20" s="1"/>
  <c r="U2025" i="20"/>
  <c r="T2025" i="20"/>
  <c r="AR2024" i="20"/>
  <c r="AP2024" i="20"/>
  <c r="AQ2024" i="20" s="1"/>
  <c r="AO2024" i="20"/>
  <c r="V2024" i="20"/>
  <c r="W2024" i="20" s="1"/>
  <c r="U2024" i="20"/>
  <c r="T2024" i="20"/>
  <c r="AR2023" i="20"/>
  <c r="AP2023" i="20"/>
  <c r="AQ2023" i="20" s="1"/>
  <c r="AO2023" i="20"/>
  <c r="V2023" i="20"/>
  <c r="W2023" i="20" s="1"/>
  <c r="U2023" i="20"/>
  <c r="T2023" i="20"/>
  <c r="AR2022" i="20"/>
  <c r="AQ2022" i="20"/>
  <c r="AI2022" i="20" s="1"/>
  <c r="AP2022" i="20"/>
  <c r="AO2022" i="20"/>
  <c r="V2022" i="20"/>
  <c r="W2022" i="20" s="1"/>
  <c r="U2022" i="20"/>
  <c r="AD2022" i="20" s="1"/>
  <c r="AE2022" i="20" s="1"/>
  <c r="T2022" i="20"/>
  <c r="AR2021" i="20"/>
  <c r="AP2021" i="20"/>
  <c r="AQ2021" i="20" s="1"/>
  <c r="AI2021" i="20" s="1"/>
  <c r="AJ2021" i="20" s="1"/>
  <c r="AO2021" i="20"/>
  <c r="V2021" i="20"/>
  <c r="U2021" i="20"/>
  <c r="T2021" i="20"/>
  <c r="AR2020" i="20"/>
  <c r="AP2020" i="20"/>
  <c r="AQ2020" i="20" s="1"/>
  <c r="AI2020" i="20" s="1"/>
  <c r="AJ2020" i="20" s="1"/>
  <c r="AO2020" i="20"/>
  <c r="V2020" i="20"/>
  <c r="W2020" i="20" s="1"/>
  <c r="U2020" i="20"/>
  <c r="AD2020" i="20" s="1"/>
  <c r="AE2020" i="20" s="1"/>
  <c r="T2020" i="20"/>
  <c r="AR2019" i="20"/>
  <c r="AP2019" i="20"/>
  <c r="AQ2019" i="20" s="1"/>
  <c r="AO2019" i="20"/>
  <c r="V2019" i="20"/>
  <c r="U2019" i="20"/>
  <c r="T2019" i="20"/>
  <c r="AR2018" i="20"/>
  <c r="AP2018" i="20"/>
  <c r="AQ2018" i="20" s="1"/>
  <c r="AI2018" i="20" s="1"/>
  <c r="AO2018" i="20"/>
  <c r="V2018" i="20"/>
  <c r="U2018" i="20"/>
  <c r="AD2018" i="20" s="1"/>
  <c r="AE2018" i="20" s="1"/>
  <c r="T2018" i="20"/>
  <c r="AR2017" i="20"/>
  <c r="AP2017" i="20"/>
  <c r="AQ2017" i="20" s="1"/>
  <c r="AO2017" i="20"/>
  <c r="V2017" i="20"/>
  <c r="U2017" i="20"/>
  <c r="T2017" i="20"/>
  <c r="AR2016" i="20"/>
  <c r="AP2016" i="20"/>
  <c r="AQ2016" i="20" s="1"/>
  <c r="AO2016" i="20"/>
  <c r="V2016" i="20"/>
  <c r="W2016" i="20" s="1"/>
  <c r="U2016" i="20"/>
  <c r="T2016" i="20"/>
  <c r="AR2015" i="20"/>
  <c r="AP2015" i="20"/>
  <c r="AQ2015" i="20" s="1"/>
  <c r="AO2015" i="20"/>
  <c r="V2015" i="20"/>
  <c r="W2015" i="20" s="1"/>
  <c r="U2015" i="20"/>
  <c r="T2015" i="20"/>
  <c r="AR2014" i="20"/>
  <c r="AP2014" i="20"/>
  <c r="AQ2014" i="20" s="1"/>
  <c r="AI2014" i="20" s="1"/>
  <c r="AO2014" i="20"/>
  <c r="V2014" i="20"/>
  <c r="W2014" i="20" s="1"/>
  <c r="U2014" i="20"/>
  <c r="T2014" i="20"/>
  <c r="AR2013" i="20"/>
  <c r="AP2013" i="20"/>
  <c r="AQ2013" i="20" s="1"/>
  <c r="AI2013" i="20" s="1"/>
  <c r="AJ2013" i="20" s="1"/>
  <c r="AO2013" i="20"/>
  <c r="V2013" i="20"/>
  <c r="W2013" i="20" s="1"/>
  <c r="U2013" i="20"/>
  <c r="T2013" i="20"/>
  <c r="AR2012" i="20"/>
  <c r="AP2012" i="20"/>
  <c r="AQ2012" i="20" s="1"/>
  <c r="AI2012" i="20" s="1"/>
  <c r="AO2012" i="20"/>
  <c r="V2012" i="20"/>
  <c r="W2012" i="20" s="1"/>
  <c r="U2012" i="20"/>
  <c r="T2012" i="20"/>
  <c r="AR2011" i="20"/>
  <c r="AP2011" i="20"/>
  <c r="AQ2011" i="20" s="1"/>
  <c r="AI2011" i="20" s="1"/>
  <c r="AJ2011" i="20" s="1"/>
  <c r="AO2011" i="20"/>
  <c r="V2011" i="20"/>
  <c r="W2011" i="20" s="1"/>
  <c r="U2011" i="20"/>
  <c r="T2011" i="20"/>
  <c r="AR2010" i="20"/>
  <c r="AP2010" i="20"/>
  <c r="AQ2010" i="20" s="1"/>
  <c r="AO2010" i="20"/>
  <c r="V2010" i="20"/>
  <c r="U2010" i="20"/>
  <c r="AD2010" i="20" s="1"/>
  <c r="AE2010" i="20" s="1"/>
  <c r="T2010" i="20"/>
  <c r="AR2009" i="20"/>
  <c r="AP2009" i="20"/>
  <c r="AQ2009" i="20" s="1"/>
  <c r="AO2009" i="20"/>
  <c r="V2009" i="20"/>
  <c r="W2009" i="20" s="1"/>
  <c r="U2009" i="20"/>
  <c r="T2009" i="20"/>
  <c r="AR2008" i="20"/>
  <c r="AP2008" i="20"/>
  <c r="AQ2008" i="20" s="1"/>
  <c r="AO2008" i="20"/>
  <c r="V2008" i="20"/>
  <c r="W2008" i="20" s="1"/>
  <c r="U2008" i="20"/>
  <c r="AD2008" i="20" s="1"/>
  <c r="T2008" i="20"/>
  <c r="AR2007" i="20"/>
  <c r="AP2007" i="20"/>
  <c r="AQ2007" i="20" s="1"/>
  <c r="AI2007" i="20" s="1"/>
  <c r="AO2007" i="20"/>
  <c r="V2007" i="20"/>
  <c r="W2007" i="20" s="1"/>
  <c r="U2007" i="20"/>
  <c r="T2007" i="20"/>
  <c r="AR2006" i="20"/>
  <c r="AP2006" i="20"/>
  <c r="AQ2006" i="20" s="1"/>
  <c r="AO2006" i="20"/>
  <c r="AI2006" i="20"/>
  <c r="V2006" i="20"/>
  <c r="W2006" i="20" s="1"/>
  <c r="U2006" i="20"/>
  <c r="AD2006" i="20" s="1"/>
  <c r="T2006" i="20"/>
  <c r="AR2005" i="20"/>
  <c r="AP2005" i="20"/>
  <c r="AQ2005" i="20" s="1"/>
  <c r="AI2005" i="20" s="1"/>
  <c r="AJ2005" i="20" s="1"/>
  <c r="AO2005" i="20"/>
  <c r="V2005" i="20"/>
  <c r="W2005" i="20" s="1"/>
  <c r="U2005" i="20"/>
  <c r="T2005" i="20"/>
  <c r="AR2004" i="20"/>
  <c r="AP2004" i="20"/>
  <c r="AQ2004" i="20" s="1"/>
  <c r="AO2004" i="20"/>
  <c r="AI2004" i="20"/>
  <c r="V2004" i="20"/>
  <c r="W2004" i="20" s="1"/>
  <c r="U2004" i="20"/>
  <c r="AD2004" i="20" s="1"/>
  <c r="T2004" i="20"/>
  <c r="AR2003" i="20"/>
  <c r="AP2003" i="20"/>
  <c r="AQ2003" i="20" s="1"/>
  <c r="AI2003" i="20" s="1"/>
  <c r="AO2003" i="20"/>
  <c r="V2003" i="20"/>
  <c r="W2003" i="20" s="1"/>
  <c r="U2003" i="20"/>
  <c r="T2003" i="20"/>
  <c r="AR2002" i="20"/>
  <c r="AP2002" i="20"/>
  <c r="AQ2002" i="20" s="1"/>
  <c r="AO2002" i="20"/>
  <c r="V2002" i="20"/>
  <c r="W2002" i="20" s="1"/>
  <c r="U2002" i="20"/>
  <c r="T2002" i="20"/>
  <c r="AR2001" i="20"/>
  <c r="AP2001" i="20"/>
  <c r="AQ2001" i="20" s="1"/>
  <c r="AO2001" i="20"/>
  <c r="V2001" i="20"/>
  <c r="W2001" i="20" s="1"/>
  <c r="U2001" i="20"/>
  <c r="T2001" i="20"/>
  <c r="AR2000" i="20"/>
  <c r="AP2000" i="20"/>
  <c r="AQ2000" i="20" s="1"/>
  <c r="AO2000" i="20"/>
  <c r="V2000" i="20"/>
  <c r="W2000" i="20" s="1"/>
  <c r="U2000" i="20"/>
  <c r="T2000" i="20"/>
  <c r="AR1999" i="20"/>
  <c r="AP1999" i="20"/>
  <c r="AQ1999" i="20" s="1"/>
  <c r="AI1999" i="20" s="1"/>
  <c r="AJ1999" i="20" s="1"/>
  <c r="AO1999" i="20"/>
  <c r="V1999" i="20"/>
  <c r="W1999" i="20" s="1"/>
  <c r="U1999" i="20"/>
  <c r="T1999" i="20"/>
  <c r="AR1998" i="20"/>
  <c r="AP1998" i="20"/>
  <c r="AQ1998" i="20" s="1"/>
  <c r="AI1998" i="20" s="1"/>
  <c r="AO1998" i="20"/>
  <c r="V1998" i="20"/>
  <c r="W1998" i="20" s="1"/>
  <c r="U1998" i="20"/>
  <c r="T1998" i="20"/>
  <c r="AR1997" i="20"/>
  <c r="AP1997" i="20"/>
  <c r="AQ1997" i="20" s="1"/>
  <c r="AI1997" i="20" s="1"/>
  <c r="AJ1997" i="20" s="1"/>
  <c r="AO1997" i="20"/>
  <c r="V1997" i="20"/>
  <c r="W1997" i="20" s="1"/>
  <c r="U1997" i="20"/>
  <c r="T1997" i="20"/>
  <c r="AR1996" i="20"/>
  <c r="AP1996" i="20"/>
  <c r="AQ1996" i="20" s="1"/>
  <c r="AI1996" i="20" s="1"/>
  <c r="AO1996" i="20"/>
  <c r="V1996" i="20"/>
  <c r="W1996" i="20" s="1"/>
  <c r="U1996" i="20"/>
  <c r="T1996" i="20"/>
  <c r="AR1995" i="20"/>
  <c r="AP1995" i="20"/>
  <c r="AQ1995" i="20" s="1"/>
  <c r="AI1995" i="20" s="1"/>
  <c r="AO1995" i="20"/>
  <c r="V1995" i="20"/>
  <c r="W1995" i="20" s="1"/>
  <c r="U1995" i="20"/>
  <c r="T1995" i="20"/>
  <c r="AR1994" i="20"/>
  <c r="AP1994" i="20"/>
  <c r="AQ1994" i="20" s="1"/>
  <c r="AO1994" i="20"/>
  <c r="V1994" i="20"/>
  <c r="W1994" i="20" s="1"/>
  <c r="U1994" i="20"/>
  <c r="AD1994" i="20" s="1"/>
  <c r="T1994" i="20"/>
  <c r="AR1993" i="20"/>
  <c r="AP1993" i="20"/>
  <c r="AQ1993" i="20" s="1"/>
  <c r="AO1993" i="20"/>
  <c r="V1993" i="20"/>
  <c r="W1993" i="20" s="1"/>
  <c r="U1993" i="20"/>
  <c r="T1993" i="20"/>
  <c r="AR1992" i="20"/>
  <c r="AP1992" i="20"/>
  <c r="AQ1992" i="20" s="1"/>
  <c r="AO1992" i="20"/>
  <c r="V1992" i="20"/>
  <c r="U1992" i="20"/>
  <c r="AD1992" i="20" s="1"/>
  <c r="AE1992" i="20" s="1"/>
  <c r="T1992" i="20"/>
  <c r="AR1991" i="20"/>
  <c r="AP1991" i="20"/>
  <c r="AQ1991" i="20" s="1"/>
  <c r="AI1991" i="20" s="1"/>
  <c r="AO1991" i="20"/>
  <c r="V1991" i="20"/>
  <c r="W1991" i="20" s="1"/>
  <c r="U1991" i="20"/>
  <c r="T1991" i="20"/>
  <c r="AR1990" i="20"/>
  <c r="AP1990" i="20"/>
  <c r="AQ1990" i="20" s="1"/>
  <c r="AI1990" i="20" s="1"/>
  <c r="AO1990" i="20"/>
  <c r="V1990" i="20"/>
  <c r="U1990" i="20"/>
  <c r="AD1990" i="20" s="1"/>
  <c r="AE1990" i="20" s="1"/>
  <c r="T1990" i="20"/>
  <c r="AR1989" i="20"/>
  <c r="AP1989" i="20"/>
  <c r="AQ1989" i="20" s="1"/>
  <c r="AI1989" i="20" s="1"/>
  <c r="AJ1989" i="20" s="1"/>
  <c r="AO1989" i="20"/>
  <c r="V1989" i="20"/>
  <c r="W1989" i="20" s="1"/>
  <c r="U1989" i="20"/>
  <c r="T1989" i="20"/>
  <c r="AR1988" i="20"/>
  <c r="AP1988" i="20"/>
  <c r="AQ1988" i="20" s="1"/>
  <c r="AI1988" i="20" s="1"/>
  <c r="AO1988" i="20"/>
  <c r="V1988" i="20"/>
  <c r="U1988" i="20"/>
  <c r="AD1988" i="20" s="1"/>
  <c r="AE1988" i="20" s="1"/>
  <c r="T1988" i="20"/>
  <c r="AR1987" i="20"/>
  <c r="AP1987" i="20"/>
  <c r="AQ1987" i="20" s="1"/>
  <c r="AI1987" i="20" s="1"/>
  <c r="AJ1987" i="20" s="1"/>
  <c r="AO1987" i="20"/>
  <c r="V1987" i="20"/>
  <c r="W1987" i="20" s="1"/>
  <c r="U1987" i="20"/>
  <c r="T1987" i="20"/>
  <c r="AR1986" i="20"/>
  <c r="AP1986" i="20"/>
  <c r="AQ1986" i="20" s="1"/>
  <c r="AO1986" i="20"/>
  <c r="V1986" i="20"/>
  <c r="W1986" i="20" s="1"/>
  <c r="U1986" i="20"/>
  <c r="T1986" i="20"/>
  <c r="AR1985" i="20"/>
  <c r="AP1985" i="20"/>
  <c r="AQ1985" i="20" s="1"/>
  <c r="AO1985" i="20"/>
  <c r="V1985" i="20"/>
  <c r="W1985" i="20" s="1"/>
  <c r="U1985" i="20"/>
  <c r="T1985" i="20"/>
  <c r="AR1984" i="20"/>
  <c r="AP1984" i="20"/>
  <c r="AQ1984" i="20" s="1"/>
  <c r="AO1984" i="20"/>
  <c r="V1984" i="20"/>
  <c r="W1984" i="20" s="1"/>
  <c r="U1984" i="20"/>
  <c r="T1984" i="20"/>
  <c r="AR1983" i="20"/>
  <c r="AP1983" i="20"/>
  <c r="AQ1983" i="20" s="1"/>
  <c r="AI1983" i="20" s="1"/>
  <c r="AO1983" i="20"/>
  <c r="V1983" i="20"/>
  <c r="W1983" i="20" s="1"/>
  <c r="U1983" i="20"/>
  <c r="T1983" i="20"/>
  <c r="AR1982" i="20"/>
  <c r="AP1982" i="20"/>
  <c r="AQ1982" i="20" s="1"/>
  <c r="AI1982" i="20" s="1"/>
  <c r="AO1982" i="20"/>
  <c r="V1982" i="20"/>
  <c r="W1982" i="20" s="1"/>
  <c r="U1982" i="20"/>
  <c r="T1982" i="20"/>
  <c r="AR1981" i="20"/>
  <c r="AQ1981" i="20"/>
  <c r="AI1981" i="20" s="1"/>
  <c r="AJ1981" i="20" s="1"/>
  <c r="AP1981" i="20"/>
  <c r="AO1981" i="20"/>
  <c r="V1981" i="20"/>
  <c r="W1981" i="20" s="1"/>
  <c r="U1981" i="20"/>
  <c r="T1981" i="20"/>
  <c r="AR1980" i="20"/>
  <c r="AP1980" i="20"/>
  <c r="AQ1980" i="20" s="1"/>
  <c r="AI1980" i="20" s="1"/>
  <c r="AO1980" i="20"/>
  <c r="V1980" i="20"/>
  <c r="W1980" i="20" s="1"/>
  <c r="U1980" i="20"/>
  <c r="T1980" i="20"/>
  <c r="AR1979" i="20"/>
  <c r="AP1979" i="20"/>
  <c r="AQ1979" i="20" s="1"/>
  <c r="AI1979" i="20" s="1"/>
  <c r="AJ1979" i="20" s="1"/>
  <c r="AO1979" i="20"/>
  <c r="V1979" i="20"/>
  <c r="W1979" i="20" s="1"/>
  <c r="U1979" i="20"/>
  <c r="T1979" i="20"/>
  <c r="AR1978" i="20"/>
  <c r="AP1978" i="20"/>
  <c r="AQ1978" i="20" s="1"/>
  <c r="AO1978" i="20"/>
  <c r="V1978" i="20"/>
  <c r="U1978" i="20"/>
  <c r="AD1978" i="20" s="1"/>
  <c r="AE1978" i="20" s="1"/>
  <c r="T1978" i="20"/>
  <c r="AR1977" i="20"/>
  <c r="AP1977" i="20"/>
  <c r="AQ1977" i="20" s="1"/>
  <c r="AO1977" i="20"/>
  <c r="V1977" i="20"/>
  <c r="W1977" i="20" s="1"/>
  <c r="U1977" i="20"/>
  <c r="T1977" i="20"/>
  <c r="AR1976" i="20"/>
  <c r="AP1976" i="20"/>
  <c r="AQ1976" i="20" s="1"/>
  <c r="AO1976" i="20"/>
  <c r="V1976" i="20"/>
  <c r="U1976" i="20"/>
  <c r="AD1976" i="20" s="1"/>
  <c r="T1976" i="20"/>
  <c r="AR1975" i="20"/>
  <c r="AP1975" i="20"/>
  <c r="AQ1975" i="20" s="1"/>
  <c r="AI1975" i="20" s="1"/>
  <c r="AO1975" i="20"/>
  <c r="V1975" i="20"/>
  <c r="W1975" i="20" s="1"/>
  <c r="U1975" i="20"/>
  <c r="T1975" i="20"/>
  <c r="AR1974" i="20"/>
  <c r="AP1974" i="20"/>
  <c r="AQ1974" i="20" s="1"/>
  <c r="AI1974" i="20" s="1"/>
  <c r="AO1974" i="20"/>
  <c r="V1974" i="20"/>
  <c r="U1974" i="20"/>
  <c r="AD1974" i="20" s="1"/>
  <c r="AE1974" i="20" s="1"/>
  <c r="T1974" i="20"/>
  <c r="AR1973" i="20"/>
  <c r="AP1973" i="20"/>
  <c r="AQ1973" i="20" s="1"/>
  <c r="AI1973" i="20" s="1"/>
  <c r="AJ1973" i="20" s="1"/>
  <c r="AO1973" i="20"/>
  <c r="V1973" i="20"/>
  <c r="W1973" i="20" s="1"/>
  <c r="U1973" i="20"/>
  <c r="T1973" i="20"/>
  <c r="AR1972" i="20"/>
  <c r="AP1972" i="20"/>
  <c r="AQ1972" i="20" s="1"/>
  <c r="AO1972" i="20"/>
  <c r="AI1972" i="20"/>
  <c r="V1972" i="20"/>
  <c r="U1972" i="20"/>
  <c r="AD1972" i="20" s="1"/>
  <c r="T1972" i="20"/>
  <c r="AR1971" i="20"/>
  <c r="AP1971" i="20"/>
  <c r="AQ1971" i="20" s="1"/>
  <c r="AI1971" i="20" s="1"/>
  <c r="AO1971" i="20"/>
  <c r="V1971" i="20"/>
  <c r="W1971" i="20" s="1"/>
  <c r="U1971" i="20"/>
  <c r="T1971" i="20"/>
  <c r="AR1970" i="20"/>
  <c r="AP1970" i="20"/>
  <c r="AQ1970" i="20" s="1"/>
  <c r="AO1970" i="20"/>
  <c r="V1970" i="20"/>
  <c r="W1970" i="20" s="1"/>
  <c r="U1970" i="20"/>
  <c r="T1970" i="20"/>
  <c r="AR1969" i="20"/>
  <c r="AP1969" i="20"/>
  <c r="AQ1969" i="20" s="1"/>
  <c r="AO1969" i="20"/>
  <c r="V1969" i="20"/>
  <c r="W1969" i="20" s="1"/>
  <c r="U1969" i="20"/>
  <c r="T1969" i="20"/>
  <c r="AR1968" i="20"/>
  <c r="AP1968" i="20"/>
  <c r="AQ1968" i="20" s="1"/>
  <c r="AO1968" i="20"/>
  <c r="V1968" i="20"/>
  <c r="W1968" i="20" s="1"/>
  <c r="U1968" i="20"/>
  <c r="T1968" i="20"/>
  <c r="AR1967" i="20"/>
  <c r="AP1967" i="20"/>
  <c r="AQ1967" i="20" s="1"/>
  <c r="AI1967" i="20" s="1"/>
  <c r="AO1967" i="20"/>
  <c r="V1967" i="20"/>
  <c r="W1967" i="20" s="1"/>
  <c r="U1967" i="20"/>
  <c r="T1967" i="20"/>
  <c r="AR1966" i="20"/>
  <c r="AP1966" i="20"/>
  <c r="AQ1966" i="20" s="1"/>
  <c r="AO1966" i="20"/>
  <c r="AI1966" i="20"/>
  <c r="V1966" i="20"/>
  <c r="P1966" i="20" s="1"/>
  <c r="U1966" i="20"/>
  <c r="T1966" i="20"/>
  <c r="AR1965" i="20"/>
  <c r="AP1965" i="20"/>
  <c r="AQ1965" i="20" s="1"/>
  <c r="AI1965" i="20" s="1"/>
  <c r="AJ1965" i="20" s="1"/>
  <c r="AO1965" i="20"/>
  <c r="V1965" i="20"/>
  <c r="W1965" i="20" s="1"/>
  <c r="U1965" i="20"/>
  <c r="T1965" i="20"/>
  <c r="AR1964" i="20"/>
  <c r="AP1964" i="20"/>
  <c r="AQ1964" i="20" s="1"/>
  <c r="AI1964" i="20" s="1"/>
  <c r="AO1964" i="20"/>
  <c r="V1964" i="20"/>
  <c r="W1964" i="20" s="1"/>
  <c r="U1964" i="20"/>
  <c r="T1964" i="20"/>
  <c r="AR1963" i="20"/>
  <c r="AP1963" i="20"/>
  <c r="AQ1963" i="20" s="1"/>
  <c r="AI1963" i="20" s="1"/>
  <c r="AO1963" i="20"/>
  <c r="V1963" i="20"/>
  <c r="W1963" i="20" s="1"/>
  <c r="U1963" i="20"/>
  <c r="T1963" i="20"/>
  <c r="AR1962" i="20"/>
  <c r="AP1962" i="20"/>
  <c r="AQ1962" i="20" s="1"/>
  <c r="AO1962" i="20"/>
  <c r="V1962" i="20"/>
  <c r="U1962" i="20"/>
  <c r="AD1962" i="20" s="1"/>
  <c r="T1962" i="20"/>
  <c r="AR1961" i="20"/>
  <c r="AP1961" i="20"/>
  <c r="AQ1961" i="20" s="1"/>
  <c r="AO1961" i="20"/>
  <c r="V1961" i="20"/>
  <c r="W1961" i="20" s="1"/>
  <c r="U1961" i="20"/>
  <c r="T1961" i="20"/>
  <c r="AR1960" i="20"/>
  <c r="AP1960" i="20"/>
  <c r="AQ1960" i="20" s="1"/>
  <c r="AO1960" i="20"/>
  <c r="V1960" i="20"/>
  <c r="U1960" i="20"/>
  <c r="AD1960" i="20" s="1"/>
  <c r="AE1960" i="20" s="1"/>
  <c r="T1960" i="20"/>
  <c r="AR1959" i="20"/>
  <c r="AP1959" i="20"/>
  <c r="AQ1959" i="20" s="1"/>
  <c r="AI1959" i="20" s="1"/>
  <c r="AJ1959" i="20" s="1"/>
  <c r="AO1959" i="20"/>
  <c r="V1959" i="20"/>
  <c r="W1959" i="20" s="1"/>
  <c r="U1959" i="20"/>
  <c r="T1959" i="20"/>
  <c r="AR1958" i="20"/>
  <c r="AP1958" i="20"/>
  <c r="AQ1958" i="20" s="1"/>
  <c r="AI1958" i="20" s="1"/>
  <c r="AO1958" i="20"/>
  <c r="V1958" i="20"/>
  <c r="U1958" i="20"/>
  <c r="T1958" i="20"/>
  <c r="AR1957" i="20"/>
  <c r="AP1957" i="20"/>
  <c r="AQ1957" i="20" s="1"/>
  <c r="AI1957" i="20" s="1"/>
  <c r="AJ1957" i="20" s="1"/>
  <c r="AO1957" i="20"/>
  <c r="V1957" i="20"/>
  <c r="W1957" i="20" s="1"/>
  <c r="U1957" i="20"/>
  <c r="T1957" i="20"/>
  <c r="AR1956" i="20"/>
  <c r="AP1956" i="20"/>
  <c r="AQ1956" i="20" s="1"/>
  <c r="AI1956" i="20" s="1"/>
  <c r="AO1956" i="20"/>
  <c r="V1956" i="20"/>
  <c r="U1956" i="20"/>
  <c r="AD1956" i="20" s="1"/>
  <c r="T1956" i="20"/>
  <c r="AR1955" i="20"/>
  <c r="AQ1955" i="20"/>
  <c r="AI1955" i="20" s="1"/>
  <c r="AJ1955" i="20" s="1"/>
  <c r="AP1955" i="20"/>
  <c r="AO1955" i="20"/>
  <c r="V1955" i="20"/>
  <c r="W1955" i="20" s="1"/>
  <c r="U1955" i="20"/>
  <c r="T1955" i="20"/>
  <c r="AR1954" i="20"/>
  <c r="AP1954" i="20"/>
  <c r="AQ1954" i="20" s="1"/>
  <c r="AO1954" i="20"/>
  <c r="V1954" i="20"/>
  <c r="W1954" i="20" s="1"/>
  <c r="U1954" i="20"/>
  <c r="T1954" i="20"/>
  <c r="AR1953" i="20"/>
  <c r="AP1953" i="20"/>
  <c r="AQ1953" i="20" s="1"/>
  <c r="AO1953" i="20"/>
  <c r="V1953" i="20"/>
  <c r="W1953" i="20" s="1"/>
  <c r="U1953" i="20"/>
  <c r="T1953" i="20"/>
  <c r="AR1952" i="20"/>
  <c r="AP1952" i="20"/>
  <c r="AQ1952" i="20" s="1"/>
  <c r="AO1952" i="20"/>
  <c r="V1952" i="20"/>
  <c r="W1952" i="20" s="1"/>
  <c r="U1952" i="20"/>
  <c r="T1952" i="20"/>
  <c r="AR1951" i="20"/>
  <c r="AP1951" i="20"/>
  <c r="AQ1951" i="20" s="1"/>
  <c r="AI1951" i="20" s="1"/>
  <c r="AO1951" i="20"/>
  <c r="V1951" i="20"/>
  <c r="W1951" i="20" s="1"/>
  <c r="U1951" i="20"/>
  <c r="T1951" i="20"/>
  <c r="AR1950" i="20"/>
  <c r="AP1950" i="20"/>
  <c r="AQ1950" i="20" s="1"/>
  <c r="AI1950" i="20" s="1"/>
  <c r="AO1950" i="20"/>
  <c r="V1950" i="20"/>
  <c r="W1950" i="20" s="1"/>
  <c r="U1950" i="20"/>
  <c r="T1950" i="20"/>
  <c r="AR1949" i="20"/>
  <c r="AP1949" i="20"/>
  <c r="AQ1949" i="20" s="1"/>
  <c r="AI1949" i="20" s="1"/>
  <c r="AJ1949" i="20" s="1"/>
  <c r="AO1949" i="20"/>
  <c r="V1949" i="20"/>
  <c r="W1949" i="20" s="1"/>
  <c r="U1949" i="20"/>
  <c r="T1949" i="20"/>
  <c r="AR1948" i="20"/>
  <c r="AP1948" i="20"/>
  <c r="AQ1948" i="20" s="1"/>
  <c r="AI1948" i="20" s="1"/>
  <c r="AO1948" i="20"/>
  <c r="V1948" i="20"/>
  <c r="W1948" i="20" s="1"/>
  <c r="U1948" i="20"/>
  <c r="T1948" i="20"/>
  <c r="AR1947" i="20"/>
  <c r="AQ1947" i="20"/>
  <c r="AI1947" i="20" s="1"/>
  <c r="AJ1947" i="20" s="1"/>
  <c r="AP1947" i="20"/>
  <c r="AO1947" i="20"/>
  <c r="V1947" i="20"/>
  <c r="W1947" i="20" s="1"/>
  <c r="U1947" i="20"/>
  <c r="T1947" i="20"/>
  <c r="AR1946" i="20"/>
  <c r="AP1946" i="20"/>
  <c r="AQ1946" i="20" s="1"/>
  <c r="AO1946" i="20"/>
  <c r="V1946" i="20"/>
  <c r="U1946" i="20"/>
  <c r="AD1946" i="20" s="1"/>
  <c r="T1946" i="20"/>
  <c r="AR1945" i="20"/>
  <c r="AP1945" i="20"/>
  <c r="AQ1945" i="20" s="1"/>
  <c r="AO1945" i="20"/>
  <c r="V1945" i="20"/>
  <c r="W1945" i="20" s="1"/>
  <c r="U1945" i="20"/>
  <c r="T1945" i="20"/>
  <c r="AR1944" i="20"/>
  <c r="AP1944" i="20"/>
  <c r="AQ1944" i="20" s="1"/>
  <c r="AO1944" i="20"/>
  <c r="V1944" i="20"/>
  <c r="U1944" i="20"/>
  <c r="AD1944" i="20" s="1"/>
  <c r="T1944" i="20"/>
  <c r="AR1943" i="20"/>
  <c r="AP1943" i="20"/>
  <c r="AQ1943" i="20" s="1"/>
  <c r="AI1943" i="20" s="1"/>
  <c r="AO1943" i="20"/>
  <c r="V1943" i="20"/>
  <c r="W1943" i="20" s="1"/>
  <c r="U1943" i="20"/>
  <c r="T1943" i="20"/>
  <c r="AR1942" i="20"/>
  <c r="AP1942" i="20"/>
  <c r="AQ1942" i="20" s="1"/>
  <c r="AI1942" i="20" s="1"/>
  <c r="AO1942" i="20"/>
  <c r="V1942" i="20"/>
  <c r="U1942" i="20"/>
  <c r="AD1942" i="20" s="1"/>
  <c r="T1942" i="20"/>
  <c r="AR1941" i="20"/>
  <c r="AP1941" i="20"/>
  <c r="AQ1941" i="20" s="1"/>
  <c r="AI1941" i="20" s="1"/>
  <c r="AJ1941" i="20" s="1"/>
  <c r="AO1941" i="20"/>
  <c r="V1941" i="20"/>
  <c r="W1941" i="20" s="1"/>
  <c r="U1941" i="20"/>
  <c r="T1941" i="20"/>
  <c r="AR1940" i="20"/>
  <c r="AP1940" i="20"/>
  <c r="AQ1940" i="20" s="1"/>
  <c r="AI1940" i="20" s="1"/>
  <c r="AO1940" i="20"/>
  <c r="V1940" i="20"/>
  <c r="U1940" i="20"/>
  <c r="AD1940" i="20" s="1"/>
  <c r="T1940" i="20"/>
  <c r="AR1939" i="20"/>
  <c r="AP1939" i="20"/>
  <c r="AQ1939" i="20" s="1"/>
  <c r="AI1939" i="20" s="1"/>
  <c r="AJ1939" i="20" s="1"/>
  <c r="AO1939" i="20"/>
  <c r="V1939" i="20"/>
  <c r="W1939" i="20" s="1"/>
  <c r="U1939" i="20"/>
  <c r="T1939" i="20"/>
  <c r="AR1938" i="20"/>
  <c r="AP1938" i="20"/>
  <c r="AQ1938" i="20" s="1"/>
  <c r="AO1938" i="20"/>
  <c r="W1938" i="20"/>
  <c r="V1938" i="20"/>
  <c r="P1938" i="20" s="1"/>
  <c r="U1938" i="20"/>
  <c r="T1938" i="20"/>
  <c r="AR1937" i="20"/>
  <c r="AP1937" i="20"/>
  <c r="AQ1937" i="20" s="1"/>
  <c r="AO1937" i="20"/>
  <c r="V1937" i="20"/>
  <c r="W1937" i="20" s="1"/>
  <c r="U1937" i="20"/>
  <c r="T1937" i="20"/>
  <c r="AR1936" i="20"/>
  <c r="AP1936" i="20"/>
  <c r="AQ1936" i="20" s="1"/>
  <c r="AO1936" i="20"/>
  <c r="V1936" i="20"/>
  <c r="W1936" i="20" s="1"/>
  <c r="U1936" i="20"/>
  <c r="T1936" i="20"/>
  <c r="AR1935" i="20"/>
  <c r="AP1935" i="20"/>
  <c r="AQ1935" i="20" s="1"/>
  <c r="AI1935" i="20" s="1"/>
  <c r="AO1935" i="20"/>
  <c r="V1935" i="20"/>
  <c r="W1935" i="20" s="1"/>
  <c r="U1935" i="20"/>
  <c r="T1935" i="20"/>
  <c r="AR1934" i="20"/>
  <c r="AP1934" i="20"/>
  <c r="AQ1934" i="20" s="1"/>
  <c r="AI1934" i="20" s="1"/>
  <c r="AO1934" i="20"/>
  <c r="V1934" i="20"/>
  <c r="P1934" i="20" s="1"/>
  <c r="U1934" i="20"/>
  <c r="T1934" i="20"/>
  <c r="AR1933" i="20"/>
  <c r="AP1933" i="20"/>
  <c r="AQ1933" i="20" s="1"/>
  <c r="AI1933" i="20" s="1"/>
  <c r="AJ1933" i="20" s="1"/>
  <c r="AO1933" i="20"/>
  <c r="V1933" i="20"/>
  <c r="W1933" i="20" s="1"/>
  <c r="U1933" i="20"/>
  <c r="T1933" i="20"/>
  <c r="AR1932" i="20"/>
  <c r="AP1932" i="20"/>
  <c r="AQ1932" i="20" s="1"/>
  <c r="AI1932" i="20" s="1"/>
  <c r="AO1932" i="20"/>
  <c r="V1932" i="20"/>
  <c r="P1932" i="20" s="1"/>
  <c r="U1932" i="20"/>
  <c r="T1932" i="20"/>
  <c r="AR1931" i="20"/>
  <c r="AP1931" i="20"/>
  <c r="AQ1931" i="20" s="1"/>
  <c r="AI1931" i="20" s="1"/>
  <c r="AO1931" i="20"/>
  <c r="V1931" i="20"/>
  <c r="W1931" i="20" s="1"/>
  <c r="U1931" i="20"/>
  <c r="T1931" i="20"/>
  <c r="AR1930" i="20"/>
  <c r="AP1930" i="20"/>
  <c r="AQ1930" i="20" s="1"/>
  <c r="AO1930" i="20"/>
  <c r="V1930" i="20"/>
  <c r="U1930" i="20"/>
  <c r="AD1930" i="20" s="1"/>
  <c r="T1930" i="20"/>
  <c r="AR1929" i="20"/>
  <c r="AP1929" i="20"/>
  <c r="AQ1929" i="20" s="1"/>
  <c r="AO1929" i="20"/>
  <c r="V1929" i="20"/>
  <c r="W1929" i="20" s="1"/>
  <c r="U1929" i="20"/>
  <c r="T1929" i="20"/>
  <c r="AR1928" i="20"/>
  <c r="AP1928" i="20"/>
  <c r="AQ1928" i="20" s="1"/>
  <c r="AO1928" i="20"/>
  <c r="V1928" i="20"/>
  <c r="U1928" i="20"/>
  <c r="AD1928" i="20" s="1"/>
  <c r="T1928" i="20"/>
  <c r="AR1927" i="20"/>
  <c r="AP1927" i="20"/>
  <c r="AQ1927" i="20" s="1"/>
  <c r="AI1927" i="20" s="1"/>
  <c r="AJ1927" i="20" s="1"/>
  <c r="AO1927" i="20"/>
  <c r="V1927" i="20"/>
  <c r="W1927" i="20" s="1"/>
  <c r="U1927" i="20"/>
  <c r="T1927" i="20"/>
  <c r="AR1926" i="20"/>
  <c r="AP1926" i="20"/>
  <c r="AQ1926" i="20" s="1"/>
  <c r="AI1926" i="20" s="1"/>
  <c r="AO1926" i="20"/>
  <c r="V1926" i="20"/>
  <c r="U1926" i="20"/>
  <c r="AD1926" i="20" s="1"/>
  <c r="AE1926" i="20" s="1"/>
  <c r="T1926" i="20"/>
  <c r="AR1925" i="20"/>
  <c r="AP1925" i="20"/>
  <c r="AQ1925" i="20" s="1"/>
  <c r="AI1925" i="20" s="1"/>
  <c r="AJ1925" i="20" s="1"/>
  <c r="AO1925" i="20"/>
  <c r="V1925" i="20"/>
  <c r="W1925" i="20" s="1"/>
  <c r="U1925" i="20"/>
  <c r="T1925" i="20"/>
  <c r="AR1924" i="20"/>
  <c r="AP1924" i="20"/>
  <c r="AQ1924" i="20" s="1"/>
  <c r="AI1924" i="20" s="1"/>
  <c r="AO1924" i="20"/>
  <c r="V1924" i="20"/>
  <c r="U1924" i="20"/>
  <c r="AD1924" i="20" s="1"/>
  <c r="AE1924" i="20" s="1"/>
  <c r="T1924" i="20"/>
  <c r="AR1923" i="20"/>
  <c r="AP1923" i="20"/>
  <c r="AQ1923" i="20" s="1"/>
  <c r="AI1923" i="20" s="1"/>
  <c r="AJ1923" i="20" s="1"/>
  <c r="AO1923" i="20"/>
  <c r="V1923" i="20"/>
  <c r="W1923" i="20" s="1"/>
  <c r="U1923" i="20"/>
  <c r="T1923" i="20"/>
  <c r="AR1922" i="20"/>
  <c r="AP1922" i="20"/>
  <c r="AQ1922" i="20" s="1"/>
  <c r="AO1922" i="20"/>
  <c r="V1922" i="20"/>
  <c r="W1922" i="20" s="1"/>
  <c r="U1922" i="20"/>
  <c r="T1922" i="20"/>
  <c r="AR1921" i="20"/>
  <c r="AP1921" i="20"/>
  <c r="AQ1921" i="20" s="1"/>
  <c r="AO1921" i="20"/>
  <c r="V1921" i="20"/>
  <c r="W1921" i="20" s="1"/>
  <c r="U1921" i="20"/>
  <c r="T1921" i="20"/>
  <c r="AR1920" i="20"/>
  <c r="AP1920" i="20"/>
  <c r="AQ1920" i="20" s="1"/>
  <c r="AO1920" i="20"/>
  <c r="V1920" i="20"/>
  <c r="W1920" i="20" s="1"/>
  <c r="U1920" i="20"/>
  <c r="T1920" i="20"/>
  <c r="AR1919" i="20"/>
  <c r="AP1919" i="20"/>
  <c r="AQ1919" i="20" s="1"/>
  <c r="AI1919" i="20" s="1"/>
  <c r="AO1919" i="20"/>
  <c r="V1919" i="20"/>
  <c r="W1919" i="20" s="1"/>
  <c r="U1919" i="20"/>
  <c r="T1919" i="20"/>
  <c r="AR1918" i="20"/>
  <c r="AP1918" i="20"/>
  <c r="AQ1918" i="20" s="1"/>
  <c r="AI1918" i="20" s="1"/>
  <c r="AO1918" i="20"/>
  <c r="V1918" i="20"/>
  <c r="W1918" i="20" s="1"/>
  <c r="U1918" i="20"/>
  <c r="T1918" i="20"/>
  <c r="AR1917" i="20"/>
  <c r="AP1917" i="20"/>
  <c r="AQ1917" i="20" s="1"/>
  <c r="AI1917" i="20" s="1"/>
  <c r="AJ1917" i="20" s="1"/>
  <c r="AO1917" i="20"/>
  <c r="V1917" i="20"/>
  <c r="W1917" i="20" s="1"/>
  <c r="U1917" i="20"/>
  <c r="T1917" i="20"/>
  <c r="AR1916" i="20"/>
  <c r="AP1916" i="20"/>
  <c r="AQ1916" i="20" s="1"/>
  <c r="AI1916" i="20" s="1"/>
  <c r="AO1916" i="20"/>
  <c r="V1916" i="20"/>
  <c r="W1916" i="20" s="1"/>
  <c r="U1916" i="20"/>
  <c r="T1916" i="20"/>
  <c r="AR1915" i="20"/>
  <c r="AP1915" i="20"/>
  <c r="AQ1915" i="20" s="1"/>
  <c r="AI1915" i="20" s="1"/>
  <c r="AJ1915" i="20" s="1"/>
  <c r="AO1915" i="20"/>
  <c r="V1915" i="20"/>
  <c r="W1915" i="20" s="1"/>
  <c r="U1915" i="20"/>
  <c r="T1915" i="20"/>
  <c r="AR1914" i="20"/>
  <c r="AP1914" i="20"/>
  <c r="AQ1914" i="20" s="1"/>
  <c r="AO1914" i="20"/>
  <c r="V1914" i="20"/>
  <c r="U1914" i="20"/>
  <c r="AD1914" i="20" s="1"/>
  <c r="AE1914" i="20" s="1"/>
  <c r="T1914" i="20"/>
  <c r="AR1913" i="20"/>
  <c r="AP1913" i="20"/>
  <c r="AQ1913" i="20" s="1"/>
  <c r="AO1913" i="20"/>
  <c r="V1913" i="20"/>
  <c r="W1913" i="20" s="1"/>
  <c r="U1913" i="20"/>
  <c r="T1913" i="20"/>
  <c r="AR1912" i="20"/>
  <c r="AP1912" i="20"/>
  <c r="AQ1912" i="20" s="1"/>
  <c r="AO1912" i="20"/>
  <c r="V1912" i="20"/>
  <c r="U1912" i="20"/>
  <c r="AD1912" i="20" s="1"/>
  <c r="T1912" i="20"/>
  <c r="AR1911" i="20"/>
  <c r="AP1911" i="20"/>
  <c r="AQ1911" i="20" s="1"/>
  <c r="AI1911" i="20" s="1"/>
  <c r="AO1911" i="20"/>
  <c r="V1911" i="20"/>
  <c r="W1911" i="20" s="1"/>
  <c r="U1911" i="20"/>
  <c r="T1911" i="20"/>
  <c r="AR1910" i="20"/>
  <c r="AP1910" i="20"/>
  <c r="AQ1910" i="20" s="1"/>
  <c r="AI1910" i="20" s="1"/>
  <c r="AO1910" i="20"/>
  <c r="V1910" i="20"/>
  <c r="U1910" i="20"/>
  <c r="AD1910" i="20" s="1"/>
  <c r="AE1910" i="20" s="1"/>
  <c r="T1910" i="20"/>
  <c r="AR1909" i="20"/>
  <c r="AP1909" i="20"/>
  <c r="AQ1909" i="20" s="1"/>
  <c r="AI1909" i="20" s="1"/>
  <c r="AJ1909" i="20" s="1"/>
  <c r="AO1909" i="20"/>
  <c r="V1909" i="20"/>
  <c r="W1909" i="20" s="1"/>
  <c r="U1909" i="20"/>
  <c r="T1909" i="20"/>
  <c r="AR1908" i="20"/>
  <c r="AP1908" i="20"/>
  <c r="AQ1908" i="20" s="1"/>
  <c r="AI1908" i="20" s="1"/>
  <c r="AO1908" i="20"/>
  <c r="V1908" i="20"/>
  <c r="U1908" i="20"/>
  <c r="AD1908" i="20" s="1"/>
  <c r="T1908" i="20"/>
  <c r="AR1907" i="20"/>
  <c r="AP1907" i="20"/>
  <c r="AQ1907" i="20" s="1"/>
  <c r="AI1907" i="20" s="1"/>
  <c r="AO1907" i="20"/>
  <c r="V1907" i="20"/>
  <c r="W1907" i="20" s="1"/>
  <c r="U1907" i="20"/>
  <c r="T1907" i="20"/>
  <c r="AR1906" i="20"/>
  <c r="AP1906" i="20"/>
  <c r="AQ1906" i="20" s="1"/>
  <c r="AO1906" i="20"/>
  <c r="V1906" i="20"/>
  <c r="W1906" i="20" s="1"/>
  <c r="U1906" i="20"/>
  <c r="T1906" i="20"/>
  <c r="AR1905" i="20"/>
  <c r="AP1905" i="20"/>
  <c r="AQ1905" i="20" s="1"/>
  <c r="AO1905" i="20"/>
  <c r="V1905" i="20"/>
  <c r="W1905" i="20" s="1"/>
  <c r="U1905" i="20"/>
  <c r="T1905" i="20"/>
  <c r="AR1904" i="20"/>
  <c r="AP1904" i="20"/>
  <c r="AQ1904" i="20" s="1"/>
  <c r="AO1904" i="20"/>
  <c r="V1904" i="20"/>
  <c r="W1904" i="20" s="1"/>
  <c r="U1904" i="20"/>
  <c r="T1904" i="20"/>
  <c r="AR1903" i="20"/>
  <c r="AP1903" i="20"/>
  <c r="AQ1903" i="20" s="1"/>
  <c r="AI1903" i="20" s="1"/>
  <c r="AO1903" i="20"/>
  <c r="V1903" i="20"/>
  <c r="W1903" i="20" s="1"/>
  <c r="U1903" i="20"/>
  <c r="T1903" i="20"/>
  <c r="AR1902" i="20"/>
  <c r="AP1902" i="20"/>
  <c r="AQ1902" i="20" s="1"/>
  <c r="AI1902" i="20" s="1"/>
  <c r="AO1902" i="20"/>
  <c r="V1902" i="20"/>
  <c r="P1902" i="20" s="1"/>
  <c r="U1902" i="20"/>
  <c r="T1902" i="20"/>
  <c r="AR1901" i="20"/>
  <c r="AP1901" i="20"/>
  <c r="AQ1901" i="20" s="1"/>
  <c r="AI1901" i="20" s="1"/>
  <c r="AJ1901" i="20" s="1"/>
  <c r="AO1901" i="20"/>
  <c r="V1901" i="20"/>
  <c r="W1901" i="20" s="1"/>
  <c r="U1901" i="20"/>
  <c r="T1901" i="20"/>
  <c r="AR1900" i="20"/>
  <c r="AP1900" i="20"/>
  <c r="AQ1900" i="20" s="1"/>
  <c r="AI1900" i="20" s="1"/>
  <c r="AO1900" i="20"/>
  <c r="V1900" i="20"/>
  <c r="W1900" i="20" s="1"/>
  <c r="U1900" i="20"/>
  <c r="T1900" i="20"/>
  <c r="AR1899" i="20"/>
  <c r="AP1899" i="20"/>
  <c r="AQ1899" i="20" s="1"/>
  <c r="AI1899" i="20" s="1"/>
  <c r="AO1899" i="20"/>
  <c r="V1899" i="20"/>
  <c r="U1899" i="20"/>
  <c r="T1899" i="20"/>
  <c r="AR1898" i="20"/>
  <c r="AP1898" i="20"/>
  <c r="AQ1898" i="20" s="1"/>
  <c r="AO1898" i="20"/>
  <c r="V1898" i="20"/>
  <c r="U1898" i="20"/>
  <c r="AD1898" i="20" s="1"/>
  <c r="T1898" i="20"/>
  <c r="AR1897" i="20"/>
  <c r="AP1897" i="20"/>
  <c r="AQ1897" i="20" s="1"/>
  <c r="AI1897" i="20" s="1"/>
  <c r="AO1897" i="20"/>
  <c r="V1897" i="20"/>
  <c r="U1897" i="20"/>
  <c r="T1897" i="20"/>
  <c r="AR1896" i="20"/>
  <c r="AP1896" i="20"/>
  <c r="AQ1896" i="20" s="1"/>
  <c r="AO1896" i="20"/>
  <c r="AI1896" i="20"/>
  <c r="V1896" i="20"/>
  <c r="W1896" i="20" s="1"/>
  <c r="U1896" i="20"/>
  <c r="T1896" i="20"/>
  <c r="AR1895" i="20"/>
  <c r="AP1895" i="20"/>
  <c r="AQ1895" i="20" s="1"/>
  <c r="AI1895" i="20" s="1"/>
  <c r="AJ1895" i="20" s="1"/>
  <c r="AO1895" i="20"/>
  <c r="V1895" i="20"/>
  <c r="U1895" i="20"/>
  <c r="AD1895" i="20" s="1"/>
  <c r="AE1895" i="20" s="1"/>
  <c r="T1895" i="20"/>
  <c r="AR1894" i="20"/>
  <c r="AP1894" i="20"/>
  <c r="AQ1894" i="20" s="1"/>
  <c r="AO1894" i="20"/>
  <c r="V1894" i="20"/>
  <c r="W1894" i="20" s="1"/>
  <c r="U1894" i="20"/>
  <c r="T1894" i="20"/>
  <c r="AR1893" i="20"/>
  <c r="AP1893" i="20"/>
  <c r="AQ1893" i="20" s="1"/>
  <c r="AI1893" i="20" s="1"/>
  <c r="AO1893" i="20"/>
  <c r="V1893" i="20"/>
  <c r="U1893" i="20"/>
  <c r="T1893" i="20"/>
  <c r="AR1892" i="20"/>
  <c r="AP1892" i="20"/>
  <c r="AQ1892" i="20" s="1"/>
  <c r="AI1892" i="20" s="1"/>
  <c r="AO1892" i="20"/>
  <c r="V1892" i="20"/>
  <c r="U1892" i="20"/>
  <c r="AD1892" i="20" s="1"/>
  <c r="AE1892" i="20" s="1"/>
  <c r="T1892" i="20"/>
  <c r="AR1891" i="20"/>
  <c r="AP1891" i="20"/>
  <c r="AQ1891" i="20" s="1"/>
  <c r="AI1891" i="20" s="1"/>
  <c r="AO1891" i="20"/>
  <c r="V1891" i="20"/>
  <c r="U1891" i="20"/>
  <c r="AD1891" i="20" s="1"/>
  <c r="AE1891" i="20" s="1"/>
  <c r="T1891" i="20"/>
  <c r="AR1890" i="20"/>
  <c r="AP1890" i="20"/>
  <c r="AQ1890" i="20" s="1"/>
  <c r="AO1890" i="20"/>
  <c r="V1890" i="20"/>
  <c r="W1890" i="20" s="1"/>
  <c r="U1890" i="20"/>
  <c r="AD1890" i="20" s="1"/>
  <c r="T1890" i="20"/>
  <c r="AR1889" i="20"/>
  <c r="AP1889" i="20"/>
  <c r="AQ1889" i="20" s="1"/>
  <c r="AI1889" i="20" s="1"/>
  <c r="AO1889" i="20"/>
  <c r="V1889" i="20"/>
  <c r="U1889" i="20"/>
  <c r="T1889" i="20"/>
  <c r="AR1888" i="20"/>
  <c r="AP1888" i="20"/>
  <c r="AQ1888" i="20" s="1"/>
  <c r="AI1888" i="20" s="1"/>
  <c r="AO1888" i="20"/>
  <c r="V1888" i="20"/>
  <c r="W1888" i="20" s="1"/>
  <c r="U1888" i="20"/>
  <c r="T1888" i="20"/>
  <c r="AR1887" i="20"/>
  <c r="AP1887" i="20"/>
  <c r="AQ1887" i="20" s="1"/>
  <c r="AI1887" i="20" s="1"/>
  <c r="AO1887" i="20"/>
  <c r="V1887" i="20"/>
  <c r="U1887" i="20"/>
  <c r="AD1887" i="20" s="1"/>
  <c r="AE1887" i="20" s="1"/>
  <c r="T1887" i="20"/>
  <c r="AR1886" i="20"/>
  <c r="AP1886" i="20"/>
  <c r="AQ1886" i="20" s="1"/>
  <c r="AO1886" i="20"/>
  <c r="V1886" i="20"/>
  <c r="W1886" i="20" s="1"/>
  <c r="U1886" i="20"/>
  <c r="AD1886" i="20" s="1"/>
  <c r="T1886" i="20"/>
  <c r="AR1885" i="20"/>
  <c r="AP1885" i="20"/>
  <c r="AQ1885" i="20" s="1"/>
  <c r="AI1885" i="20" s="1"/>
  <c r="AJ1885" i="20" s="1"/>
  <c r="AO1885" i="20"/>
  <c r="V1885" i="20"/>
  <c r="U1885" i="20"/>
  <c r="T1885" i="20"/>
  <c r="AR1884" i="20"/>
  <c r="AP1884" i="20"/>
  <c r="AQ1884" i="20" s="1"/>
  <c r="AI1884" i="20" s="1"/>
  <c r="AO1884" i="20"/>
  <c r="V1884" i="20"/>
  <c r="W1884" i="20" s="1"/>
  <c r="U1884" i="20"/>
  <c r="AD1884" i="20" s="1"/>
  <c r="AE1884" i="20" s="1"/>
  <c r="T1884" i="20"/>
  <c r="AR1883" i="20"/>
  <c r="AP1883" i="20"/>
  <c r="AQ1883" i="20" s="1"/>
  <c r="AI1883" i="20" s="1"/>
  <c r="AO1883" i="20"/>
  <c r="V1883" i="20"/>
  <c r="U1883" i="20"/>
  <c r="AD1883" i="20" s="1"/>
  <c r="AE1883" i="20" s="1"/>
  <c r="T1883" i="20"/>
  <c r="AR1882" i="20"/>
  <c r="AP1882" i="20"/>
  <c r="AQ1882" i="20" s="1"/>
  <c r="AO1882" i="20"/>
  <c r="V1882" i="20"/>
  <c r="P1882" i="20" s="1"/>
  <c r="U1882" i="20"/>
  <c r="T1882" i="20"/>
  <c r="AR1881" i="20"/>
  <c r="AP1881" i="20"/>
  <c r="AQ1881" i="20" s="1"/>
  <c r="AO1881" i="20"/>
  <c r="V1881" i="20"/>
  <c r="U1881" i="20"/>
  <c r="AD1881" i="20" s="1"/>
  <c r="AE1881" i="20" s="1"/>
  <c r="T1881" i="20"/>
  <c r="AR1880" i="20"/>
  <c r="AP1880" i="20"/>
  <c r="AQ1880" i="20" s="1"/>
  <c r="AI1880" i="20" s="1"/>
  <c r="AK1880" i="20" s="1"/>
  <c r="AO1880" i="20"/>
  <c r="V1880" i="20"/>
  <c r="U1880" i="20"/>
  <c r="T1880" i="20"/>
  <c r="AR1879" i="20"/>
  <c r="AP1879" i="20"/>
  <c r="AQ1879" i="20" s="1"/>
  <c r="AI1879" i="20" s="1"/>
  <c r="AO1879" i="20"/>
  <c r="V1879" i="20"/>
  <c r="U1879" i="20"/>
  <c r="AD1879" i="20" s="1"/>
  <c r="AE1879" i="20" s="1"/>
  <c r="T1879" i="20"/>
  <c r="AR1878" i="20"/>
  <c r="AP1878" i="20"/>
  <c r="AQ1878" i="20" s="1"/>
  <c r="AI1878" i="20" s="1"/>
  <c r="AK1878" i="20" s="1"/>
  <c r="AO1878" i="20"/>
  <c r="V1878" i="20"/>
  <c r="W1878" i="20" s="1"/>
  <c r="U1878" i="20"/>
  <c r="AD1878" i="20" s="1"/>
  <c r="T1878" i="20"/>
  <c r="AR1877" i="20"/>
  <c r="AP1877" i="20"/>
  <c r="AQ1877" i="20" s="1"/>
  <c r="AO1877" i="20"/>
  <c r="V1877" i="20"/>
  <c r="U1877" i="20"/>
  <c r="AD1877" i="20" s="1"/>
  <c r="AE1877" i="20" s="1"/>
  <c r="T1877" i="20"/>
  <c r="AR1876" i="20"/>
  <c r="AP1876" i="20"/>
  <c r="AQ1876" i="20" s="1"/>
  <c r="AO1876" i="20"/>
  <c r="V1876" i="20"/>
  <c r="W1876" i="20" s="1"/>
  <c r="U1876" i="20"/>
  <c r="AD1876" i="20" s="1"/>
  <c r="T1876" i="20"/>
  <c r="AR1875" i="20"/>
  <c r="AP1875" i="20"/>
  <c r="AQ1875" i="20" s="1"/>
  <c r="AO1875" i="20"/>
  <c r="V1875" i="20"/>
  <c r="U1875" i="20"/>
  <c r="T1875" i="20"/>
  <c r="AR1874" i="20"/>
  <c r="AP1874" i="20"/>
  <c r="AQ1874" i="20" s="1"/>
  <c r="AI1874" i="20" s="1"/>
  <c r="AO1874" i="20"/>
  <c r="V1874" i="20"/>
  <c r="W1874" i="20" s="1"/>
  <c r="U1874" i="20"/>
  <c r="T1874" i="20"/>
  <c r="AR1873" i="20"/>
  <c r="AP1873" i="20"/>
  <c r="AQ1873" i="20" s="1"/>
  <c r="AO1873" i="20"/>
  <c r="V1873" i="20"/>
  <c r="U1873" i="20"/>
  <c r="AD1873" i="20" s="1"/>
  <c r="AE1873" i="20" s="1"/>
  <c r="T1873" i="20"/>
  <c r="AR1872" i="20"/>
  <c r="AP1872" i="20"/>
  <c r="AQ1872" i="20" s="1"/>
  <c r="AI1872" i="20" s="1"/>
  <c r="AK1872" i="20" s="1"/>
  <c r="AO1872" i="20"/>
  <c r="V1872" i="20"/>
  <c r="U1872" i="20"/>
  <c r="T1872" i="20"/>
  <c r="AR1871" i="20"/>
  <c r="AP1871" i="20"/>
  <c r="AQ1871" i="20" s="1"/>
  <c r="AI1871" i="20" s="1"/>
  <c r="AJ1871" i="20" s="1"/>
  <c r="AO1871" i="20"/>
  <c r="V1871" i="20"/>
  <c r="U1871" i="20"/>
  <c r="AD1871" i="20" s="1"/>
  <c r="AE1871" i="20" s="1"/>
  <c r="T1871" i="20"/>
  <c r="AR1870" i="20"/>
  <c r="AP1870" i="20"/>
  <c r="AQ1870" i="20" s="1"/>
  <c r="AI1870" i="20" s="1"/>
  <c r="AO1870" i="20"/>
  <c r="V1870" i="20"/>
  <c r="W1870" i="20" s="1"/>
  <c r="U1870" i="20"/>
  <c r="AD1870" i="20" s="1"/>
  <c r="T1870" i="20"/>
  <c r="AR1869" i="20"/>
  <c r="AP1869" i="20"/>
  <c r="AQ1869" i="20" s="1"/>
  <c r="AO1869" i="20"/>
  <c r="V1869" i="20"/>
  <c r="U1869" i="20"/>
  <c r="AD1869" i="20" s="1"/>
  <c r="AE1869" i="20" s="1"/>
  <c r="T1869" i="20"/>
  <c r="AR1868" i="20"/>
  <c r="AP1868" i="20"/>
  <c r="AQ1868" i="20" s="1"/>
  <c r="AI1868" i="20" s="1"/>
  <c r="AO1868" i="20"/>
  <c r="V1868" i="20"/>
  <c r="W1868" i="20" s="1"/>
  <c r="U1868" i="20"/>
  <c r="AD1868" i="20" s="1"/>
  <c r="T1868" i="20"/>
  <c r="AR1867" i="20"/>
  <c r="AP1867" i="20"/>
  <c r="AQ1867" i="20" s="1"/>
  <c r="AO1867" i="20"/>
  <c r="V1867" i="20"/>
  <c r="U1867" i="20"/>
  <c r="T1867" i="20"/>
  <c r="AR1866" i="20"/>
  <c r="AP1866" i="20"/>
  <c r="AQ1866" i="20" s="1"/>
  <c r="AI1866" i="20" s="1"/>
  <c r="AO1866" i="20"/>
  <c r="V1866" i="20"/>
  <c r="P1866" i="20" s="1"/>
  <c r="U1866" i="20"/>
  <c r="T1866" i="20"/>
  <c r="AR1865" i="20"/>
  <c r="AP1865" i="20"/>
  <c r="AQ1865" i="20" s="1"/>
  <c r="AO1865" i="20"/>
  <c r="V1865" i="20"/>
  <c r="U1865" i="20"/>
  <c r="T1865" i="20"/>
  <c r="AR1864" i="20"/>
  <c r="AP1864" i="20"/>
  <c r="AQ1864" i="20" s="1"/>
  <c r="AI1864" i="20" s="1"/>
  <c r="AK1864" i="20" s="1"/>
  <c r="AO1864" i="20"/>
  <c r="V1864" i="20"/>
  <c r="U1864" i="20"/>
  <c r="T1864" i="20"/>
  <c r="AR1863" i="20"/>
  <c r="AP1863" i="20"/>
  <c r="AQ1863" i="20" s="1"/>
  <c r="AI1863" i="20" s="1"/>
  <c r="AO1863" i="20"/>
  <c r="V1863" i="20"/>
  <c r="U1863" i="20"/>
  <c r="AD1863" i="20" s="1"/>
  <c r="AE1863" i="20" s="1"/>
  <c r="T1863" i="20"/>
  <c r="AR1862" i="20"/>
  <c r="AP1862" i="20"/>
  <c r="AQ1862" i="20" s="1"/>
  <c r="AI1862" i="20" s="1"/>
  <c r="AO1862" i="20"/>
  <c r="V1862" i="20"/>
  <c r="W1862" i="20" s="1"/>
  <c r="U1862" i="20"/>
  <c r="T1862" i="20"/>
  <c r="AR1861" i="20"/>
  <c r="AP1861" i="20"/>
  <c r="AQ1861" i="20" s="1"/>
  <c r="AO1861" i="20"/>
  <c r="V1861" i="20"/>
  <c r="U1861" i="20"/>
  <c r="AD1861" i="20" s="1"/>
  <c r="AE1861" i="20" s="1"/>
  <c r="T1861" i="20"/>
  <c r="AR1860" i="20"/>
  <c r="AP1860" i="20"/>
  <c r="AQ1860" i="20" s="1"/>
  <c r="AI1860" i="20" s="1"/>
  <c r="AO1860" i="20"/>
  <c r="V1860" i="20"/>
  <c r="W1860" i="20" s="1"/>
  <c r="U1860" i="20"/>
  <c r="AD1860" i="20" s="1"/>
  <c r="T1860" i="20"/>
  <c r="AR1859" i="20"/>
  <c r="AP1859" i="20"/>
  <c r="AQ1859" i="20" s="1"/>
  <c r="AO1859" i="20"/>
  <c r="V1859" i="20"/>
  <c r="U1859" i="20"/>
  <c r="T1859" i="20"/>
  <c r="AR1858" i="20"/>
  <c r="AP1858" i="20"/>
  <c r="AQ1858" i="20" s="1"/>
  <c r="AI1858" i="20" s="1"/>
  <c r="AK1858" i="20" s="1"/>
  <c r="AO1858" i="20"/>
  <c r="V1858" i="20"/>
  <c r="W1858" i="20" s="1"/>
  <c r="U1858" i="20"/>
  <c r="AD1858" i="20" s="1"/>
  <c r="T1858" i="20"/>
  <c r="AR1857" i="20"/>
  <c r="AP1857" i="20"/>
  <c r="AQ1857" i="20" s="1"/>
  <c r="AO1857" i="20"/>
  <c r="V1857" i="20"/>
  <c r="U1857" i="20"/>
  <c r="AD1857" i="20" s="1"/>
  <c r="AE1857" i="20" s="1"/>
  <c r="T1857" i="20"/>
  <c r="AR1856" i="20"/>
  <c r="AP1856" i="20"/>
  <c r="AQ1856" i="20" s="1"/>
  <c r="AI1856" i="20" s="1"/>
  <c r="AK1856" i="20" s="1"/>
  <c r="AO1856" i="20"/>
  <c r="V1856" i="20"/>
  <c r="U1856" i="20"/>
  <c r="T1856" i="20"/>
  <c r="AR1855" i="20"/>
  <c r="AP1855" i="20"/>
  <c r="AQ1855" i="20" s="1"/>
  <c r="AI1855" i="20" s="1"/>
  <c r="AO1855" i="20"/>
  <c r="V1855" i="20"/>
  <c r="U1855" i="20"/>
  <c r="AD1855" i="20" s="1"/>
  <c r="AE1855" i="20" s="1"/>
  <c r="T1855" i="20"/>
  <c r="AR1854" i="20"/>
  <c r="AP1854" i="20"/>
  <c r="AQ1854" i="20" s="1"/>
  <c r="AI1854" i="20" s="1"/>
  <c r="AO1854" i="20"/>
  <c r="V1854" i="20"/>
  <c r="U1854" i="20"/>
  <c r="AD1854" i="20" s="1"/>
  <c r="T1854" i="20"/>
  <c r="AR1853" i="20"/>
  <c r="AP1853" i="20"/>
  <c r="AQ1853" i="20" s="1"/>
  <c r="AO1853" i="20"/>
  <c r="V1853" i="20"/>
  <c r="W1853" i="20" s="1"/>
  <c r="U1853" i="20"/>
  <c r="AD1853" i="20" s="1"/>
  <c r="AE1853" i="20" s="1"/>
  <c r="T1853" i="20"/>
  <c r="AR1852" i="20"/>
  <c r="AP1852" i="20"/>
  <c r="AQ1852" i="20" s="1"/>
  <c r="AO1852" i="20"/>
  <c r="V1852" i="20"/>
  <c r="U1852" i="20"/>
  <c r="AD1852" i="20" s="1"/>
  <c r="T1852" i="20"/>
  <c r="AR1851" i="20"/>
  <c r="AP1851" i="20"/>
  <c r="AQ1851" i="20" s="1"/>
  <c r="AO1851" i="20"/>
  <c r="V1851" i="20"/>
  <c r="W1851" i="20" s="1"/>
  <c r="U1851" i="20"/>
  <c r="AD1851" i="20" s="1"/>
  <c r="AE1851" i="20" s="1"/>
  <c r="T1851" i="20"/>
  <c r="X1851" i="20" s="1"/>
  <c r="AR1850" i="20"/>
  <c r="AP1850" i="20"/>
  <c r="AQ1850" i="20" s="1"/>
  <c r="AO1850" i="20"/>
  <c r="V1850" i="20"/>
  <c r="U1850" i="20"/>
  <c r="AD1850" i="20" s="1"/>
  <c r="T1850" i="20"/>
  <c r="AR1849" i="20"/>
  <c r="AP1849" i="20"/>
  <c r="AQ1849" i="20" s="1"/>
  <c r="AO1849" i="20"/>
  <c r="V1849" i="20"/>
  <c r="W1849" i="20" s="1"/>
  <c r="U1849" i="20"/>
  <c r="AD1849" i="20" s="1"/>
  <c r="AE1849" i="20" s="1"/>
  <c r="T1849" i="20"/>
  <c r="AR1848" i="20"/>
  <c r="AP1848" i="20"/>
  <c r="AQ1848" i="20" s="1"/>
  <c r="AO1848" i="20"/>
  <c r="V1848" i="20"/>
  <c r="U1848" i="20"/>
  <c r="AD1848" i="20" s="1"/>
  <c r="T1848" i="20"/>
  <c r="AR1847" i="20"/>
  <c r="AP1847" i="20"/>
  <c r="AQ1847" i="20" s="1"/>
  <c r="AO1847" i="20"/>
  <c r="V1847" i="20"/>
  <c r="W1847" i="20" s="1"/>
  <c r="U1847" i="20"/>
  <c r="AD1847" i="20" s="1"/>
  <c r="AE1847" i="20" s="1"/>
  <c r="T1847" i="20"/>
  <c r="X1847" i="20" s="1"/>
  <c r="AR1846" i="20"/>
  <c r="AP1846" i="20"/>
  <c r="AQ1846" i="20" s="1"/>
  <c r="AO1846" i="20"/>
  <c r="V1846" i="20"/>
  <c r="U1846" i="20"/>
  <c r="AD1846" i="20" s="1"/>
  <c r="T1846" i="20"/>
  <c r="AR1845" i="20"/>
  <c r="AP1845" i="20"/>
  <c r="AQ1845" i="20" s="1"/>
  <c r="AO1845" i="20"/>
  <c r="V1845" i="20"/>
  <c r="W1845" i="20" s="1"/>
  <c r="U1845" i="20"/>
  <c r="AD1845" i="20" s="1"/>
  <c r="AE1845" i="20" s="1"/>
  <c r="T1845" i="20"/>
  <c r="AR1844" i="20"/>
  <c r="AP1844" i="20"/>
  <c r="AQ1844" i="20" s="1"/>
  <c r="AO1844" i="20"/>
  <c r="V1844" i="20"/>
  <c r="U1844" i="20"/>
  <c r="AD1844" i="20" s="1"/>
  <c r="T1844" i="20"/>
  <c r="AR1843" i="20"/>
  <c r="AP1843" i="20"/>
  <c r="AQ1843" i="20" s="1"/>
  <c r="AO1843" i="20"/>
  <c r="V1843" i="20"/>
  <c r="W1843" i="20" s="1"/>
  <c r="U1843" i="20"/>
  <c r="AD1843" i="20" s="1"/>
  <c r="AE1843" i="20" s="1"/>
  <c r="T1843" i="20"/>
  <c r="X1843" i="20" s="1"/>
  <c r="AR1842" i="20"/>
  <c r="AP1842" i="20"/>
  <c r="AQ1842" i="20" s="1"/>
  <c r="AO1842" i="20"/>
  <c r="V1842" i="20"/>
  <c r="U1842" i="20"/>
  <c r="AD1842" i="20" s="1"/>
  <c r="T1842" i="20"/>
  <c r="AR1841" i="20"/>
  <c r="AP1841" i="20"/>
  <c r="AQ1841" i="20" s="1"/>
  <c r="AO1841" i="20"/>
  <c r="V1841" i="20"/>
  <c r="W1841" i="20" s="1"/>
  <c r="U1841" i="20"/>
  <c r="AD1841" i="20" s="1"/>
  <c r="AE1841" i="20" s="1"/>
  <c r="T1841" i="20"/>
  <c r="AR1840" i="20"/>
  <c r="AP1840" i="20"/>
  <c r="AQ1840" i="20" s="1"/>
  <c r="AO1840" i="20"/>
  <c r="V1840" i="20"/>
  <c r="U1840" i="20"/>
  <c r="AD1840" i="20" s="1"/>
  <c r="T1840" i="20"/>
  <c r="AR1839" i="20"/>
  <c r="AP1839" i="20"/>
  <c r="AQ1839" i="20" s="1"/>
  <c r="AO1839" i="20"/>
  <c r="V1839" i="20"/>
  <c r="W1839" i="20" s="1"/>
  <c r="U1839" i="20"/>
  <c r="AD1839" i="20" s="1"/>
  <c r="AE1839" i="20" s="1"/>
  <c r="T1839" i="20"/>
  <c r="X1839" i="20" s="1"/>
  <c r="AR1838" i="20"/>
  <c r="AP1838" i="20"/>
  <c r="AQ1838" i="20" s="1"/>
  <c r="AO1838" i="20"/>
  <c r="V1838" i="20"/>
  <c r="U1838" i="20"/>
  <c r="AD1838" i="20" s="1"/>
  <c r="T1838" i="20"/>
  <c r="AR1837" i="20"/>
  <c r="AP1837" i="20"/>
  <c r="AQ1837" i="20" s="1"/>
  <c r="AO1837" i="20"/>
  <c r="V1837" i="20"/>
  <c r="W1837" i="20" s="1"/>
  <c r="U1837" i="20"/>
  <c r="AD1837" i="20" s="1"/>
  <c r="AE1837" i="20" s="1"/>
  <c r="T1837" i="20"/>
  <c r="AR1836" i="20"/>
  <c r="AP1836" i="20"/>
  <c r="AQ1836" i="20" s="1"/>
  <c r="AO1836" i="20"/>
  <c r="V1836" i="20"/>
  <c r="U1836" i="20"/>
  <c r="AD1836" i="20" s="1"/>
  <c r="T1836" i="20"/>
  <c r="AR1835" i="20"/>
  <c r="AP1835" i="20"/>
  <c r="AQ1835" i="20" s="1"/>
  <c r="AO1835" i="20"/>
  <c r="V1835" i="20"/>
  <c r="W1835" i="20" s="1"/>
  <c r="U1835" i="20"/>
  <c r="AD1835" i="20" s="1"/>
  <c r="AE1835" i="20" s="1"/>
  <c r="T1835" i="20"/>
  <c r="X1835" i="20" s="1"/>
  <c r="AR1834" i="20"/>
  <c r="AP1834" i="20"/>
  <c r="AQ1834" i="20" s="1"/>
  <c r="AO1834" i="20"/>
  <c r="V1834" i="20"/>
  <c r="U1834" i="20"/>
  <c r="AD1834" i="20" s="1"/>
  <c r="T1834" i="20"/>
  <c r="AR1833" i="20"/>
  <c r="AP1833" i="20"/>
  <c r="AQ1833" i="20" s="1"/>
  <c r="AO1833" i="20"/>
  <c r="V1833" i="20"/>
  <c r="W1833" i="20" s="1"/>
  <c r="U1833" i="20"/>
  <c r="AD1833" i="20" s="1"/>
  <c r="AE1833" i="20" s="1"/>
  <c r="T1833" i="20"/>
  <c r="AR1832" i="20"/>
  <c r="AP1832" i="20"/>
  <c r="AQ1832" i="20" s="1"/>
  <c r="AO1832" i="20"/>
  <c r="V1832" i="20"/>
  <c r="U1832" i="20"/>
  <c r="AD1832" i="20" s="1"/>
  <c r="T1832" i="20"/>
  <c r="AR1831" i="20"/>
  <c r="AP1831" i="20"/>
  <c r="AQ1831" i="20" s="1"/>
  <c r="AO1831" i="20"/>
  <c r="V1831" i="20"/>
  <c r="W1831" i="20" s="1"/>
  <c r="U1831" i="20"/>
  <c r="AD1831" i="20" s="1"/>
  <c r="AE1831" i="20" s="1"/>
  <c r="T1831" i="20"/>
  <c r="X1831" i="20" s="1"/>
  <c r="AR1830" i="20"/>
  <c r="AP1830" i="20"/>
  <c r="AQ1830" i="20" s="1"/>
  <c r="AO1830" i="20"/>
  <c r="V1830" i="20"/>
  <c r="U1830" i="20"/>
  <c r="AD1830" i="20" s="1"/>
  <c r="T1830" i="20"/>
  <c r="AR1829" i="20"/>
  <c r="AP1829" i="20"/>
  <c r="AQ1829" i="20" s="1"/>
  <c r="AO1829" i="20"/>
  <c r="V1829" i="20"/>
  <c r="W1829" i="20" s="1"/>
  <c r="U1829" i="20"/>
  <c r="AD1829" i="20" s="1"/>
  <c r="AE1829" i="20" s="1"/>
  <c r="T1829" i="20"/>
  <c r="AR1828" i="20"/>
  <c r="AP1828" i="20"/>
  <c r="AQ1828" i="20" s="1"/>
  <c r="AO1828" i="20"/>
  <c r="V1828" i="20"/>
  <c r="U1828" i="20"/>
  <c r="AD1828" i="20" s="1"/>
  <c r="T1828" i="20"/>
  <c r="AR1827" i="20"/>
  <c r="AP1827" i="20"/>
  <c r="AQ1827" i="20" s="1"/>
  <c r="AO1827" i="20"/>
  <c r="V1827" i="20"/>
  <c r="W1827" i="20" s="1"/>
  <c r="U1827" i="20"/>
  <c r="AD1827" i="20" s="1"/>
  <c r="AE1827" i="20" s="1"/>
  <c r="T1827" i="20"/>
  <c r="X1827" i="20" s="1"/>
  <c r="AR1826" i="20"/>
  <c r="AP1826" i="20"/>
  <c r="AQ1826" i="20" s="1"/>
  <c r="AO1826" i="20"/>
  <c r="V1826" i="20"/>
  <c r="U1826" i="20"/>
  <c r="AD1826" i="20" s="1"/>
  <c r="T1826" i="20"/>
  <c r="AR1825" i="20"/>
  <c r="AP1825" i="20"/>
  <c r="AQ1825" i="20" s="1"/>
  <c r="AO1825" i="20"/>
  <c r="V1825" i="20"/>
  <c r="W1825" i="20" s="1"/>
  <c r="U1825" i="20"/>
  <c r="AD1825" i="20" s="1"/>
  <c r="AE1825" i="20" s="1"/>
  <c r="T1825" i="20"/>
  <c r="AR1824" i="20"/>
  <c r="AP1824" i="20"/>
  <c r="AQ1824" i="20" s="1"/>
  <c r="AO1824" i="20"/>
  <c r="V1824" i="20"/>
  <c r="U1824" i="20"/>
  <c r="AD1824" i="20" s="1"/>
  <c r="T1824" i="20"/>
  <c r="AR1823" i="20"/>
  <c r="AP1823" i="20"/>
  <c r="AQ1823" i="20" s="1"/>
  <c r="AO1823" i="20"/>
  <c r="V1823" i="20"/>
  <c r="W1823" i="20" s="1"/>
  <c r="U1823" i="20"/>
  <c r="AD1823" i="20" s="1"/>
  <c r="AE1823" i="20" s="1"/>
  <c r="T1823" i="20"/>
  <c r="X1823" i="20" s="1"/>
  <c r="AR1822" i="20"/>
  <c r="AP1822" i="20"/>
  <c r="AQ1822" i="20" s="1"/>
  <c r="AO1822" i="20"/>
  <c r="V1822" i="20"/>
  <c r="U1822" i="20"/>
  <c r="AD1822" i="20" s="1"/>
  <c r="T1822" i="20"/>
  <c r="AR1821" i="20"/>
  <c r="AP1821" i="20"/>
  <c r="AQ1821" i="20" s="1"/>
  <c r="AO1821" i="20"/>
  <c r="V1821" i="20"/>
  <c r="W1821" i="20" s="1"/>
  <c r="U1821" i="20"/>
  <c r="AD1821" i="20" s="1"/>
  <c r="AE1821" i="20" s="1"/>
  <c r="T1821" i="20"/>
  <c r="AR1820" i="20"/>
  <c r="AP1820" i="20"/>
  <c r="AQ1820" i="20" s="1"/>
  <c r="AO1820" i="20"/>
  <c r="V1820" i="20"/>
  <c r="U1820" i="20"/>
  <c r="AD1820" i="20" s="1"/>
  <c r="T1820" i="20"/>
  <c r="AR1819" i="20"/>
  <c r="AP1819" i="20"/>
  <c r="AQ1819" i="20" s="1"/>
  <c r="AO1819" i="20"/>
  <c r="V1819" i="20"/>
  <c r="W1819" i="20" s="1"/>
  <c r="U1819" i="20"/>
  <c r="AD1819" i="20" s="1"/>
  <c r="AE1819" i="20" s="1"/>
  <c r="T1819" i="20"/>
  <c r="X1819" i="20" s="1"/>
  <c r="AR1818" i="20"/>
  <c r="AP1818" i="20"/>
  <c r="AQ1818" i="20" s="1"/>
  <c r="AO1818" i="20"/>
  <c r="V1818" i="20"/>
  <c r="U1818" i="20"/>
  <c r="AD1818" i="20" s="1"/>
  <c r="T1818" i="20"/>
  <c r="AR1817" i="20"/>
  <c r="AP1817" i="20"/>
  <c r="AQ1817" i="20" s="1"/>
  <c r="AO1817" i="20"/>
  <c r="V1817" i="20"/>
  <c r="W1817" i="20" s="1"/>
  <c r="U1817" i="20"/>
  <c r="AD1817" i="20" s="1"/>
  <c r="AE1817" i="20" s="1"/>
  <c r="T1817" i="20"/>
  <c r="AR1816" i="20"/>
  <c r="AP1816" i="20"/>
  <c r="AQ1816" i="20" s="1"/>
  <c r="AO1816" i="20"/>
  <c r="V1816" i="20"/>
  <c r="U1816" i="20"/>
  <c r="AD1816" i="20" s="1"/>
  <c r="T1816" i="20"/>
  <c r="AR1815" i="20"/>
  <c r="AP1815" i="20"/>
  <c r="AQ1815" i="20" s="1"/>
  <c r="AO1815" i="20"/>
  <c r="V1815" i="20"/>
  <c r="W1815" i="20" s="1"/>
  <c r="U1815" i="20"/>
  <c r="AD1815" i="20" s="1"/>
  <c r="AE1815" i="20" s="1"/>
  <c r="T1815" i="20"/>
  <c r="X1815" i="20" s="1"/>
  <c r="AR1814" i="20"/>
  <c r="AP1814" i="20"/>
  <c r="AQ1814" i="20" s="1"/>
  <c r="AO1814" i="20"/>
  <c r="V1814" i="20"/>
  <c r="U1814" i="20"/>
  <c r="AD1814" i="20" s="1"/>
  <c r="T1814" i="20"/>
  <c r="AR1813" i="20"/>
  <c r="AP1813" i="20"/>
  <c r="AQ1813" i="20" s="1"/>
  <c r="AO1813" i="20"/>
  <c r="V1813" i="20"/>
  <c r="W1813" i="20" s="1"/>
  <c r="U1813" i="20"/>
  <c r="AD1813" i="20" s="1"/>
  <c r="AE1813" i="20" s="1"/>
  <c r="T1813" i="20"/>
  <c r="AR1812" i="20"/>
  <c r="AP1812" i="20"/>
  <c r="AQ1812" i="20" s="1"/>
  <c r="AO1812" i="20"/>
  <c r="V1812" i="20"/>
  <c r="U1812" i="20"/>
  <c r="AD1812" i="20" s="1"/>
  <c r="T1812" i="20"/>
  <c r="AR1811" i="20"/>
  <c r="AP1811" i="20"/>
  <c r="AQ1811" i="20" s="1"/>
  <c r="AO1811" i="20"/>
  <c r="V1811" i="20"/>
  <c r="W1811" i="20" s="1"/>
  <c r="U1811" i="20"/>
  <c r="AD1811" i="20" s="1"/>
  <c r="AE1811" i="20" s="1"/>
  <c r="T1811" i="20"/>
  <c r="X1811" i="20" s="1"/>
  <c r="AR1810" i="20"/>
  <c r="AP1810" i="20"/>
  <c r="AQ1810" i="20" s="1"/>
  <c r="AO1810" i="20"/>
  <c r="V1810" i="20"/>
  <c r="U1810" i="20"/>
  <c r="AD1810" i="20" s="1"/>
  <c r="T1810" i="20"/>
  <c r="AR1809" i="20"/>
  <c r="AP1809" i="20"/>
  <c r="AQ1809" i="20" s="1"/>
  <c r="AO1809" i="20"/>
  <c r="V1809" i="20"/>
  <c r="W1809" i="20" s="1"/>
  <c r="U1809" i="20"/>
  <c r="AD1809" i="20" s="1"/>
  <c r="AE1809" i="20" s="1"/>
  <c r="T1809" i="20"/>
  <c r="AR1808" i="20"/>
  <c r="AP1808" i="20"/>
  <c r="AQ1808" i="20" s="1"/>
  <c r="AO1808" i="20"/>
  <c r="V1808" i="20"/>
  <c r="U1808" i="20"/>
  <c r="AD1808" i="20" s="1"/>
  <c r="T1808" i="20"/>
  <c r="AR1807" i="20"/>
  <c r="AP1807" i="20"/>
  <c r="AQ1807" i="20" s="1"/>
  <c r="AO1807" i="20"/>
  <c r="V1807" i="20"/>
  <c r="W1807" i="20" s="1"/>
  <c r="U1807" i="20"/>
  <c r="AD1807" i="20" s="1"/>
  <c r="AE1807" i="20" s="1"/>
  <c r="T1807" i="20"/>
  <c r="X1807" i="20" s="1"/>
  <c r="AR1806" i="20"/>
  <c r="AP1806" i="20"/>
  <c r="AQ1806" i="20" s="1"/>
  <c r="AO1806" i="20"/>
  <c r="V1806" i="20"/>
  <c r="U1806" i="20"/>
  <c r="AD1806" i="20" s="1"/>
  <c r="T1806" i="20"/>
  <c r="AR1805" i="20"/>
  <c r="AP1805" i="20"/>
  <c r="AQ1805" i="20" s="1"/>
  <c r="AO1805" i="20"/>
  <c r="V1805" i="20"/>
  <c r="W1805" i="20" s="1"/>
  <c r="U1805" i="20"/>
  <c r="AD1805" i="20" s="1"/>
  <c r="AE1805" i="20" s="1"/>
  <c r="T1805" i="20"/>
  <c r="AR1804" i="20"/>
  <c r="AP1804" i="20"/>
  <c r="AQ1804" i="20" s="1"/>
  <c r="AO1804" i="20"/>
  <c r="V1804" i="20"/>
  <c r="U1804" i="20"/>
  <c r="AD1804" i="20" s="1"/>
  <c r="T1804" i="20"/>
  <c r="AR1803" i="20"/>
  <c r="AP1803" i="20"/>
  <c r="AQ1803" i="20" s="1"/>
  <c r="AO1803" i="20"/>
  <c r="V1803" i="20"/>
  <c r="W1803" i="20" s="1"/>
  <c r="U1803" i="20"/>
  <c r="AD1803" i="20" s="1"/>
  <c r="AE1803" i="20" s="1"/>
  <c r="T1803" i="20"/>
  <c r="X1803" i="20" s="1"/>
  <c r="AR1802" i="20"/>
  <c r="AP1802" i="20"/>
  <c r="AQ1802" i="20" s="1"/>
  <c r="AO1802" i="20"/>
  <c r="V1802" i="20"/>
  <c r="U1802" i="20"/>
  <c r="AD1802" i="20" s="1"/>
  <c r="T1802" i="20"/>
  <c r="AR1801" i="20"/>
  <c r="AP1801" i="20"/>
  <c r="AQ1801" i="20" s="1"/>
  <c r="AO1801" i="20"/>
  <c r="V1801" i="20"/>
  <c r="W1801" i="20" s="1"/>
  <c r="U1801" i="20"/>
  <c r="AD1801" i="20" s="1"/>
  <c r="AE1801" i="20" s="1"/>
  <c r="T1801" i="20"/>
  <c r="AR1800" i="20"/>
  <c r="AP1800" i="20"/>
  <c r="AQ1800" i="20" s="1"/>
  <c r="AO1800" i="20"/>
  <c r="V1800" i="20"/>
  <c r="U1800" i="20"/>
  <c r="AD1800" i="20" s="1"/>
  <c r="T1800" i="20"/>
  <c r="AR1799" i="20"/>
  <c r="AP1799" i="20"/>
  <c r="AQ1799" i="20" s="1"/>
  <c r="AO1799" i="20"/>
  <c r="V1799" i="20"/>
  <c r="W1799" i="20" s="1"/>
  <c r="U1799" i="20"/>
  <c r="AD1799" i="20" s="1"/>
  <c r="AE1799" i="20" s="1"/>
  <c r="T1799" i="20"/>
  <c r="X1799" i="20" s="1"/>
  <c r="AR1798" i="20"/>
  <c r="AP1798" i="20"/>
  <c r="AQ1798" i="20" s="1"/>
  <c r="AO1798" i="20"/>
  <c r="V1798" i="20"/>
  <c r="U1798" i="20"/>
  <c r="AD1798" i="20" s="1"/>
  <c r="T1798" i="20"/>
  <c r="AR1797" i="20"/>
  <c r="AP1797" i="20"/>
  <c r="AQ1797" i="20" s="1"/>
  <c r="AO1797" i="20"/>
  <c r="V1797" i="20"/>
  <c r="W1797" i="20" s="1"/>
  <c r="U1797" i="20"/>
  <c r="AD1797" i="20" s="1"/>
  <c r="AE1797" i="20" s="1"/>
  <c r="T1797" i="20"/>
  <c r="AR1796" i="20"/>
  <c r="AP1796" i="20"/>
  <c r="AQ1796" i="20" s="1"/>
  <c r="AO1796" i="20"/>
  <c r="V1796" i="20"/>
  <c r="U1796" i="20"/>
  <c r="AD1796" i="20" s="1"/>
  <c r="T1796" i="20"/>
  <c r="AR1795" i="20"/>
  <c r="AP1795" i="20"/>
  <c r="AQ1795" i="20" s="1"/>
  <c r="AO1795" i="20"/>
  <c r="V1795" i="20"/>
  <c r="W1795" i="20" s="1"/>
  <c r="U1795" i="20"/>
  <c r="AD1795" i="20" s="1"/>
  <c r="AE1795" i="20" s="1"/>
  <c r="T1795" i="20"/>
  <c r="X1795" i="20" s="1"/>
  <c r="AR1794" i="20"/>
  <c r="AP1794" i="20"/>
  <c r="AQ1794" i="20" s="1"/>
  <c r="AO1794" i="20"/>
  <c r="V1794" i="20"/>
  <c r="U1794" i="20"/>
  <c r="AD1794" i="20" s="1"/>
  <c r="T1794" i="20"/>
  <c r="AR1793" i="20"/>
  <c r="AP1793" i="20"/>
  <c r="AQ1793" i="20" s="1"/>
  <c r="AO1793" i="20"/>
  <c r="V1793" i="20"/>
  <c r="W1793" i="20" s="1"/>
  <c r="U1793" i="20"/>
  <c r="AD1793" i="20" s="1"/>
  <c r="AE1793" i="20" s="1"/>
  <c r="T1793" i="20"/>
  <c r="AR1792" i="20"/>
  <c r="AP1792" i="20"/>
  <c r="AQ1792" i="20" s="1"/>
  <c r="AO1792" i="20"/>
  <c r="V1792" i="20"/>
  <c r="U1792" i="20"/>
  <c r="AD1792" i="20" s="1"/>
  <c r="T1792" i="20"/>
  <c r="AR1791" i="20"/>
  <c r="AP1791" i="20"/>
  <c r="AQ1791" i="20" s="1"/>
  <c r="AO1791" i="20"/>
  <c r="V1791" i="20"/>
  <c r="W1791" i="20" s="1"/>
  <c r="U1791" i="20"/>
  <c r="AD1791" i="20" s="1"/>
  <c r="AE1791" i="20" s="1"/>
  <c r="T1791" i="20"/>
  <c r="X1791" i="20" s="1"/>
  <c r="AR1790" i="20"/>
  <c r="AP1790" i="20"/>
  <c r="AQ1790" i="20" s="1"/>
  <c r="AO1790" i="20"/>
  <c r="V1790" i="20"/>
  <c r="U1790" i="20"/>
  <c r="AD1790" i="20" s="1"/>
  <c r="T1790" i="20"/>
  <c r="AR1789" i="20"/>
  <c r="AP1789" i="20"/>
  <c r="AQ1789" i="20" s="1"/>
  <c r="AO1789" i="20"/>
  <c r="V1789" i="20"/>
  <c r="W1789" i="20" s="1"/>
  <c r="U1789" i="20"/>
  <c r="AD1789" i="20" s="1"/>
  <c r="AE1789" i="20" s="1"/>
  <c r="T1789" i="20"/>
  <c r="AR1788" i="20"/>
  <c r="AP1788" i="20"/>
  <c r="AQ1788" i="20" s="1"/>
  <c r="AO1788" i="20"/>
  <c r="V1788" i="20"/>
  <c r="U1788" i="20"/>
  <c r="AD1788" i="20" s="1"/>
  <c r="T1788" i="20"/>
  <c r="AR1787" i="20"/>
  <c r="AP1787" i="20"/>
  <c r="AQ1787" i="20" s="1"/>
  <c r="AO1787" i="20"/>
  <c r="V1787" i="20"/>
  <c r="W1787" i="20" s="1"/>
  <c r="U1787" i="20"/>
  <c r="AD1787" i="20" s="1"/>
  <c r="AE1787" i="20" s="1"/>
  <c r="T1787" i="20"/>
  <c r="X1787" i="20" s="1"/>
  <c r="AR1786" i="20"/>
  <c r="AP1786" i="20"/>
  <c r="AQ1786" i="20" s="1"/>
  <c r="AO1786" i="20"/>
  <c r="V1786" i="20"/>
  <c r="U1786" i="20"/>
  <c r="AD1786" i="20" s="1"/>
  <c r="T1786" i="20"/>
  <c r="AR1785" i="20"/>
  <c r="AP1785" i="20"/>
  <c r="AQ1785" i="20" s="1"/>
  <c r="AO1785" i="20"/>
  <c r="V1785" i="20"/>
  <c r="W1785" i="20" s="1"/>
  <c r="U1785" i="20"/>
  <c r="AD1785" i="20" s="1"/>
  <c r="AE1785" i="20" s="1"/>
  <c r="T1785" i="20"/>
  <c r="AR1784" i="20"/>
  <c r="AP1784" i="20"/>
  <c r="AQ1784" i="20" s="1"/>
  <c r="AO1784" i="20"/>
  <c r="V1784" i="20"/>
  <c r="U1784" i="20"/>
  <c r="AD1784" i="20" s="1"/>
  <c r="T1784" i="20"/>
  <c r="AR1783" i="20"/>
  <c r="AP1783" i="20"/>
  <c r="AQ1783" i="20" s="1"/>
  <c r="AO1783" i="20"/>
  <c r="V1783" i="20"/>
  <c r="W1783" i="20" s="1"/>
  <c r="U1783" i="20"/>
  <c r="AD1783" i="20" s="1"/>
  <c r="AE1783" i="20" s="1"/>
  <c r="T1783" i="20"/>
  <c r="X1783" i="20" s="1"/>
  <c r="AR1782" i="20"/>
  <c r="AP1782" i="20"/>
  <c r="AQ1782" i="20" s="1"/>
  <c r="AO1782" i="20"/>
  <c r="V1782" i="20"/>
  <c r="U1782" i="20"/>
  <c r="AD1782" i="20" s="1"/>
  <c r="T1782" i="20"/>
  <c r="AR1781" i="20"/>
  <c r="AP1781" i="20"/>
  <c r="AQ1781" i="20" s="1"/>
  <c r="AO1781" i="20"/>
  <c r="V1781" i="20"/>
  <c r="W1781" i="20" s="1"/>
  <c r="U1781" i="20"/>
  <c r="AD1781" i="20" s="1"/>
  <c r="AE1781" i="20" s="1"/>
  <c r="T1781" i="20"/>
  <c r="AR1780" i="20"/>
  <c r="AP1780" i="20"/>
  <c r="AQ1780" i="20" s="1"/>
  <c r="AO1780" i="20"/>
  <c r="V1780" i="20"/>
  <c r="U1780" i="20"/>
  <c r="AD1780" i="20" s="1"/>
  <c r="T1780" i="20"/>
  <c r="AR1779" i="20"/>
  <c r="AP1779" i="20"/>
  <c r="AQ1779" i="20" s="1"/>
  <c r="AO1779" i="20"/>
  <c r="V1779" i="20"/>
  <c r="W1779" i="20" s="1"/>
  <c r="U1779" i="20"/>
  <c r="AD1779" i="20" s="1"/>
  <c r="AE1779" i="20" s="1"/>
  <c r="T1779" i="20"/>
  <c r="X1779" i="20" s="1"/>
  <c r="AR1778" i="20"/>
  <c r="AP1778" i="20"/>
  <c r="AQ1778" i="20" s="1"/>
  <c r="AO1778" i="20"/>
  <c r="V1778" i="20"/>
  <c r="U1778" i="20"/>
  <c r="AD1778" i="20" s="1"/>
  <c r="T1778" i="20"/>
  <c r="AR1777" i="20"/>
  <c r="AP1777" i="20"/>
  <c r="AQ1777" i="20" s="1"/>
  <c r="AO1777" i="20"/>
  <c r="V1777" i="20"/>
  <c r="U1777" i="20"/>
  <c r="T1777" i="20"/>
  <c r="AR1776" i="20"/>
  <c r="AP1776" i="20"/>
  <c r="AQ1776" i="20" s="1"/>
  <c r="AO1776" i="20"/>
  <c r="V1776" i="20"/>
  <c r="U1776" i="20"/>
  <c r="AD1776" i="20" s="1"/>
  <c r="T1776" i="20"/>
  <c r="AR1775" i="20"/>
  <c r="AP1775" i="20"/>
  <c r="AQ1775" i="20" s="1"/>
  <c r="AO1775" i="20"/>
  <c r="V1775" i="20"/>
  <c r="U1775" i="20"/>
  <c r="AD1775" i="20" s="1"/>
  <c r="T1775" i="20"/>
  <c r="AR1774" i="20"/>
  <c r="AP1774" i="20"/>
  <c r="AQ1774" i="20" s="1"/>
  <c r="AO1774" i="20"/>
  <c r="V1774" i="20"/>
  <c r="U1774" i="20"/>
  <c r="AD1774" i="20" s="1"/>
  <c r="AE1774" i="20" s="1"/>
  <c r="T1774" i="20"/>
  <c r="AR1773" i="20"/>
  <c r="AP1773" i="20"/>
  <c r="AQ1773" i="20" s="1"/>
  <c r="AO1773" i="20"/>
  <c r="V1773" i="20"/>
  <c r="U1773" i="20"/>
  <c r="AD1773" i="20" s="1"/>
  <c r="AE1773" i="20" s="1"/>
  <c r="T1773" i="20"/>
  <c r="AR1772" i="20"/>
  <c r="AP1772" i="20"/>
  <c r="AQ1772" i="20" s="1"/>
  <c r="AO1772" i="20"/>
  <c r="V1772" i="20"/>
  <c r="U1772" i="20"/>
  <c r="AD1772" i="20" s="1"/>
  <c r="T1772" i="20"/>
  <c r="AR1771" i="20"/>
  <c r="AP1771" i="20"/>
  <c r="AQ1771" i="20" s="1"/>
  <c r="AO1771" i="20"/>
  <c r="V1771" i="20"/>
  <c r="U1771" i="20"/>
  <c r="AD1771" i="20" s="1"/>
  <c r="AE1771" i="20" s="1"/>
  <c r="T1771" i="20"/>
  <c r="AR1770" i="20"/>
  <c r="AP1770" i="20"/>
  <c r="AQ1770" i="20" s="1"/>
  <c r="AO1770" i="20"/>
  <c r="V1770" i="20"/>
  <c r="U1770" i="20"/>
  <c r="AD1770" i="20" s="1"/>
  <c r="AE1770" i="20" s="1"/>
  <c r="T1770" i="20"/>
  <c r="AR1769" i="20"/>
  <c r="AP1769" i="20"/>
  <c r="AQ1769" i="20" s="1"/>
  <c r="AO1769" i="20"/>
  <c r="V1769" i="20"/>
  <c r="U1769" i="20"/>
  <c r="T1769" i="20"/>
  <c r="AR1768" i="20"/>
  <c r="AP1768" i="20"/>
  <c r="AQ1768" i="20" s="1"/>
  <c r="AO1768" i="20"/>
  <c r="V1768" i="20"/>
  <c r="U1768" i="20"/>
  <c r="AD1768" i="20" s="1"/>
  <c r="T1768" i="20"/>
  <c r="AR1767" i="20"/>
  <c r="AP1767" i="20"/>
  <c r="AQ1767" i="20" s="1"/>
  <c r="AO1767" i="20"/>
  <c r="V1767" i="20"/>
  <c r="U1767" i="20"/>
  <c r="T1767" i="20"/>
  <c r="AR1766" i="20"/>
  <c r="AP1766" i="20"/>
  <c r="AQ1766" i="20" s="1"/>
  <c r="AO1766" i="20"/>
  <c r="V1766" i="20"/>
  <c r="U1766" i="20"/>
  <c r="AD1766" i="20" s="1"/>
  <c r="AE1766" i="20" s="1"/>
  <c r="T1766" i="20"/>
  <c r="AR1765" i="20"/>
  <c r="AP1765" i="20"/>
  <c r="AQ1765" i="20" s="1"/>
  <c r="AO1765" i="20"/>
  <c r="V1765" i="20"/>
  <c r="U1765" i="20"/>
  <c r="T1765" i="20"/>
  <c r="AR1764" i="20"/>
  <c r="AP1764" i="20"/>
  <c r="AQ1764" i="20" s="1"/>
  <c r="AO1764" i="20"/>
  <c r="V1764" i="20"/>
  <c r="U1764" i="20"/>
  <c r="AD1764" i="20" s="1"/>
  <c r="T1764" i="20"/>
  <c r="AR1763" i="20"/>
  <c r="AP1763" i="20"/>
  <c r="AQ1763" i="20" s="1"/>
  <c r="AO1763" i="20"/>
  <c r="V1763" i="20"/>
  <c r="U1763" i="20"/>
  <c r="T1763" i="20"/>
  <c r="AR1762" i="20"/>
  <c r="AP1762" i="20"/>
  <c r="AQ1762" i="20" s="1"/>
  <c r="AO1762" i="20"/>
  <c r="V1762" i="20"/>
  <c r="U1762" i="20"/>
  <c r="AD1762" i="20" s="1"/>
  <c r="AE1762" i="20" s="1"/>
  <c r="T1762" i="20"/>
  <c r="AR1761" i="20"/>
  <c r="AP1761" i="20"/>
  <c r="AQ1761" i="20" s="1"/>
  <c r="AO1761" i="20"/>
  <c r="V1761" i="20"/>
  <c r="U1761" i="20"/>
  <c r="T1761" i="20"/>
  <c r="AR1760" i="20"/>
  <c r="AP1760" i="20"/>
  <c r="AQ1760" i="20" s="1"/>
  <c r="AO1760" i="20"/>
  <c r="V1760" i="20"/>
  <c r="U1760" i="20"/>
  <c r="AD1760" i="20" s="1"/>
  <c r="T1760" i="20"/>
  <c r="AR1759" i="20"/>
  <c r="AP1759" i="20"/>
  <c r="AQ1759" i="20" s="1"/>
  <c r="AO1759" i="20"/>
  <c r="V1759" i="20"/>
  <c r="U1759" i="20"/>
  <c r="AD1759" i="20" s="1"/>
  <c r="AE1759" i="20" s="1"/>
  <c r="T1759" i="20"/>
  <c r="AR1758" i="20"/>
  <c r="AP1758" i="20"/>
  <c r="AQ1758" i="20" s="1"/>
  <c r="AO1758" i="20"/>
  <c r="V1758" i="20"/>
  <c r="U1758" i="20"/>
  <c r="AD1758" i="20" s="1"/>
  <c r="AE1758" i="20" s="1"/>
  <c r="T1758" i="20"/>
  <c r="AR1757" i="20"/>
  <c r="AP1757" i="20"/>
  <c r="AQ1757" i="20" s="1"/>
  <c r="AO1757" i="20"/>
  <c r="V1757" i="20"/>
  <c r="U1757" i="20"/>
  <c r="T1757" i="20"/>
  <c r="AR1756" i="20"/>
  <c r="AP1756" i="20"/>
  <c r="AQ1756" i="20" s="1"/>
  <c r="AO1756" i="20"/>
  <c r="V1756" i="20"/>
  <c r="U1756" i="20"/>
  <c r="AD1756" i="20" s="1"/>
  <c r="T1756" i="20"/>
  <c r="AR1755" i="20"/>
  <c r="AP1755" i="20"/>
  <c r="AQ1755" i="20" s="1"/>
  <c r="AO1755" i="20"/>
  <c r="V1755" i="20"/>
  <c r="U1755" i="20"/>
  <c r="AB1755" i="20" s="1"/>
  <c r="T1755" i="20"/>
  <c r="AR1754" i="20"/>
  <c r="AP1754" i="20"/>
  <c r="AQ1754" i="20" s="1"/>
  <c r="AO1754" i="20"/>
  <c r="V1754" i="20"/>
  <c r="U1754" i="20"/>
  <c r="AD1754" i="20" s="1"/>
  <c r="AE1754" i="20" s="1"/>
  <c r="T1754" i="20"/>
  <c r="AR1753" i="20"/>
  <c r="AP1753" i="20"/>
  <c r="AQ1753" i="20" s="1"/>
  <c r="AO1753" i="20"/>
  <c r="V1753" i="20"/>
  <c r="U1753" i="20"/>
  <c r="T1753" i="20"/>
  <c r="AR1752" i="20"/>
  <c r="AP1752" i="20"/>
  <c r="AQ1752" i="20" s="1"/>
  <c r="AO1752" i="20"/>
  <c r="V1752" i="20"/>
  <c r="U1752" i="20"/>
  <c r="AD1752" i="20" s="1"/>
  <c r="T1752" i="20"/>
  <c r="AR1751" i="20"/>
  <c r="AP1751" i="20"/>
  <c r="AQ1751" i="20" s="1"/>
  <c r="AO1751" i="20"/>
  <c r="V1751" i="20"/>
  <c r="U1751" i="20"/>
  <c r="AD1751" i="20" s="1"/>
  <c r="AE1751" i="20" s="1"/>
  <c r="T1751" i="20"/>
  <c r="AR1750" i="20"/>
  <c r="AP1750" i="20"/>
  <c r="AQ1750" i="20" s="1"/>
  <c r="AO1750" i="20"/>
  <c r="V1750" i="20"/>
  <c r="U1750" i="20"/>
  <c r="AD1750" i="20" s="1"/>
  <c r="AE1750" i="20" s="1"/>
  <c r="T1750" i="20"/>
  <c r="AR1749" i="20"/>
  <c r="AP1749" i="20"/>
  <c r="AQ1749" i="20" s="1"/>
  <c r="AO1749" i="20"/>
  <c r="V1749" i="20"/>
  <c r="U1749" i="20"/>
  <c r="T1749" i="20"/>
  <c r="AR1748" i="20"/>
  <c r="AP1748" i="20"/>
  <c r="AQ1748" i="20" s="1"/>
  <c r="AO1748" i="20"/>
  <c r="V1748" i="20"/>
  <c r="U1748" i="20"/>
  <c r="AD1748" i="20" s="1"/>
  <c r="T1748" i="20"/>
  <c r="AR1747" i="20"/>
  <c r="AP1747" i="20"/>
  <c r="AQ1747" i="20" s="1"/>
  <c r="AO1747" i="20"/>
  <c r="V1747" i="20"/>
  <c r="U1747" i="20"/>
  <c r="T1747" i="20"/>
  <c r="AR1746" i="20"/>
  <c r="AP1746" i="20"/>
  <c r="AQ1746" i="20" s="1"/>
  <c r="AO1746" i="20"/>
  <c r="V1746" i="20"/>
  <c r="U1746" i="20"/>
  <c r="AD1746" i="20" s="1"/>
  <c r="AE1746" i="20" s="1"/>
  <c r="T1746" i="20"/>
  <c r="AR1745" i="20"/>
  <c r="AP1745" i="20"/>
  <c r="AQ1745" i="20" s="1"/>
  <c r="AO1745" i="20"/>
  <c r="V1745" i="20"/>
  <c r="U1745" i="20"/>
  <c r="T1745" i="20"/>
  <c r="AR1744" i="20"/>
  <c r="AP1744" i="20"/>
  <c r="AQ1744" i="20" s="1"/>
  <c r="AO1744" i="20"/>
  <c r="V1744" i="20"/>
  <c r="U1744" i="20"/>
  <c r="AD1744" i="20" s="1"/>
  <c r="T1744" i="20"/>
  <c r="AR1743" i="20"/>
  <c r="AP1743" i="20"/>
  <c r="AQ1743" i="20" s="1"/>
  <c r="AO1743" i="20"/>
  <c r="V1743" i="20"/>
  <c r="U1743" i="20"/>
  <c r="AD1743" i="20" s="1"/>
  <c r="T1743" i="20"/>
  <c r="AR1742" i="20"/>
  <c r="AP1742" i="20"/>
  <c r="AQ1742" i="20" s="1"/>
  <c r="AO1742" i="20"/>
  <c r="V1742" i="20"/>
  <c r="U1742" i="20"/>
  <c r="AD1742" i="20" s="1"/>
  <c r="AE1742" i="20" s="1"/>
  <c r="T1742" i="20"/>
  <c r="AR1741" i="20"/>
  <c r="AP1741" i="20"/>
  <c r="AQ1741" i="20" s="1"/>
  <c r="AO1741" i="20"/>
  <c r="V1741" i="20"/>
  <c r="U1741" i="20"/>
  <c r="T1741" i="20"/>
  <c r="AR1740" i="20"/>
  <c r="AP1740" i="20"/>
  <c r="AQ1740" i="20" s="1"/>
  <c r="AO1740" i="20"/>
  <c r="V1740" i="20"/>
  <c r="U1740" i="20"/>
  <c r="AD1740" i="20" s="1"/>
  <c r="T1740" i="20"/>
  <c r="AR1739" i="20"/>
  <c r="AP1739" i="20"/>
  <c r="AQ1739" i="20" s="1"/>
  <c r="AO1739" i="20"/>
  <c r="V1739" i="20"/>
  <c r="U1739" i="20"/>
  <c r="AD1739" i="20" s="1"/>
  <c r="AE1739" i="20" s="1"/>
  <c r="T1739" i="20"/>
  <c r="AR1738" i="20"/>
  <c r="AP1738" i="20"/>
  <c r="AQ1738" i="20" s="1"/>
  <c r="AO1738" i="20"/>
  <c r="V1738" i="20"/>
  <c r="U1738" i="20"/>
  <c r="AD1738" i="20" s="1"/>
  <c r="AE1738" i="20" s="1"/>
  <c r="T1738" i="20"/>
  <c r="AR1737" i="20"/>
  <c r="AP1737" i="20"/>
  <c r="AQ1737" i="20" s="1"/>
  <c r="AO1737" i="20"/>
  <c r="V1737" i="20"/>
  <c r="U1737" i="20"/>
  <c r="T1737" i="20"/>
  <c r="AR1736" i="20"/>
  <c r="AP1736" i="20"/>
  <c r="AQ1736" i="20" s="1"/>
  <c r="AO1736" i="20"/>
  <c r="V1736" i="20"/>
  <c r="U1736" i="20"/>
  <c r="AD1736" i="20" s="1"/>
  <c r="T1736" i="20"/>
  <c r="AR1735" i="20"/>
  <c r="AP1735" i="20"/>
  <c r="AQ1735" i="20" s="1"/>
  <c r="AO1735" i="20"/>
  <c r="V1735" i="20"/>
  <c r="U1735" i="20"/>
  <c r="T1735" i="20"/>
  <c r="AR1734" i="20"/>
  <c r="AP1734" i="20"/>
  <c r="AQ1734" i="20" s="1"/>
  <c r="AO1734" i="20"/>
  <c r="V1734" i="20"/>
  <c r="U1734" i="20"/>
  <c r="AD1734" i="20" s="1"/>
  <c r="AE1734" i="20" s="1"/>
  <c r="T1734" i="20"/>
  <c r="AR1733" i="20"/>
  <c r="AP1733" i="20"/>
  <c r="AQ1733" i="20" s="1"/>
  <c r="AO1733" i="20"/>
  <c r="V1733" i="20"/>
  <c r="U1733" i="20"/>
  <c r="T1733" i="20"/>
  <c r="AR1732" i="20"/>
  <c r="AP1732" i="20"/>
  <c r="AQ1732" i="20" s="1"/>
  <c r="AO1732" i="20"/>
  <c r="V1732" i="20"/>
  <c r="U1732" i="20"/>
  <c r="AD1732" i="20" s="1"/>
  <c r="T1732" i="20"/>
  <c r="AR1731" i="20"/>
  <c r="AP1731" i="20"/>
  <c r="AQ1731" i="20" s="1"/>
  <c r="AO1731" i="20"/>
  <c r="V1731" i="20"/>
  <c r="U1731" i="20"/>
  <c r="T1731" i="20"/>
  <c r="AR1730" i="20"/>
  <c r="AP1730" i="20"/>
  <c r="AQ1730" i="20" s="1"/>
  <c r="AO1730" i="20"/>
  <c r="V1730" i="20"/>
  <c r="U1730" i="20"/>
  <c r="AD1730" i="20" s="1"/>
  <c r="AE1730" i="20" s="1"/>
  <c r="T1730" i="20"/>
  <c r="AR1729" i="20"/>
  <c r="AP1729" i="20"/>
  <c r="AQ1729" i="20" s="1"/>
  <c r="AO1729" i="20"/>
  <c r="V1729" i="20"/>
  <c r="U1729" i="20"/>
  <c r="T1729" i="20"/>
  <c r="AR1728" i="20"/>
  <c r="AP1728" i="20"/>
  <c r="AQ1728" i="20" s="1"/>
  <c r="AO1728" i="20"/>
  <c r="V1728" i="20"/>
  <c r="U1728" i="20"/>
  <c r="AD1728" i="20" s="1"/>
  <c r="T1728" i="20"/>
  <c r="AR1727" i="20"/>
  <c r="AP1727" i="20"/>
  <c r="AQ1727" i="20" s="1"/>
  <c r="AO1727" i="20"/>
  <c r="V1727" i="20"/>
  <c r="U1727" i="20"/>
  <c r="AD1727" i="20" s="1"/>
  <c r="AE1727" i="20" s="1"/>
  <c r="T1727" i="20"/>
  <c r="AR1726" i="20"/>
  <c r="AP1726" i="20"/>
  <c r="AQ1726" i="20" s="1"/>
  <c r="AO1726" i="20"/>
  <c r="V1726" i="20"/>
  <c r="U1726" i="20"/>
  <c r="AD1726" i="20" s="1"/>
  <c r="AE1726" i="20" s="1"/>
  <c r="T1726" i="20"/>
  <c r="AR1725" i="20"/>
  <c r="AP1725" i="20"/>
  <c r="AQ1725" i="20" s="1"/>
  <c r="AO1725" i="20"/>
  <c r="V1725" i="20"/>
  <c r="U1725" i="20"/>
  <c r="T1725" i="20"/>
  <c r="AR1724" i="20"/>
  <c r="AP1724" i="20"/>
  <c r="AQ1724" i="20" s="1"/>
  <c r="AO1724" i="20"/>
  <c r="V1724" i="20"/>
  <c r="U1724" i="20"/>
  <c r="AD1724" i="20" s="1"/>
  <c r="T1724" i="20"/>
  <c r="AR1723" i="20"/>
  <c r="AP1723" i="20"/>
  <c r="AQ1723" i="20" s="1"/>
  <c r="AO1723" i="20"/>
  <c r="V1723" i="20"/>
  <c r="U1723" i="20"/>
  <c r="T1723" i="20"/>
  <c r="AR1722" i="20"/>
  <c r="AP1722" i="20"/>
  <c r="AQ1722" i="20" s="1"/>
  <c r="AO1722" i="20"/>
  <c r="V1722" i="20"/>
  <c r="U1722" i="20"/>
  <c r="AD1722" i="20" s="1"/>
  <c r="AE1722" i="20" s="1"/>
  <c r="T1722" i="20"/>
  <c r="AR1721" i="20"/>
  <c r="AP1721" i="20"/>
  <c r="AQ1721" i="20" s="1"/>
  <c r="AO1721" i="20"/>
  <c r="V1721" i="20"/>
  <c r="U1721" i="20"/>
  <c r="T1721" i="20"/>
  <c r="AR1720" i="20"/>
  <c r="AP1720" i="20"/>
  <c r="AQ1720" i="20" s="1"/>
  <c r="AO1720" i="20"/>
  <c r="V1720" i="20"/>
  <c r="U1720" i="20"/>
  <c r="AD1720" i="20" s="1"/>
  <c r="T1720" i="20"/>
  <c r="AR1719" i="20"/>
  <c r="AP1719" i="20"/>
  <c r="AQ1719" i="20" s="1"/>
  <c r="AO1719" i="20"/>
  <c r="V1719" i="20"/>
  <c r="U1719" i="20"/>
  <c r="AD1719" i="20" s="1"/>
  <c r="AE1719" i="20" s="1"/>
  <c r="T1719" i="20"/>
  <c r="AR1718" i="20"/>
  <c r="AP1718" i="20"/>
  <c r="AQ1718" i="20" s="1"/>
  <c r="AO1718" i="20"/>
  <c r="V1718" i="20"/>
  <c r="U1718" i="20"/>
  <c r="AD1718" i="20" s="1"/>
  <c r="AE1718" i="20" s="1"/>
  <c r="T1718" i="20"/>
  <c r="AR1717" i="20"/>
  <c r="AP1717" i="20"/>
  <c r="AQ1717" i="20" s="1"/>
  <c r="AO1717" i="20"/>
  <c r="V1717" i="20"/>
  <c r="U1717" i="20"/>
  <c r="T1717" i="20"/>
  <c r="AR1716" i="20"/>
  <c r="AP1716" i="20"/>
  <c r="AQ1716" i="20" s="1"/>
  <c r="AO1716" i="20"/>
  <c r="V1716" i="20"/>
  <c r="U1716" i="20"/>
  <c r="AD1716" i="20" s="1"/>
  <c r="T1716" i="20"/>
  <c r="AR1715" i="20"/>
  <c r="AP1715" i="20"/>
  <c r="AQ1715" i="20" s="1"/>
  <c r="AO1715" i="20"/>
  <c r="V1715" i="20"/>
  <c r="U1715" i="20"/>
  <c r="T1715" i="20"/>
  <c r="AR1714" i="20"/>
  <c r="AP1714" i="20"/>
  <c r="AQ1714" i="20" s="1"/>
  <c r="AO1714" i="20"/>
  <c r="V1714" i="20"/>
  <c r="U1714" i="20"/>
  <c r="AD1714" i="20" s="1"/>
  <c r="AE1714" i="20" s="1"/>
  <c r="T1714" i="20"/>
  <c r="AR1713" i="20"/>
  <c r="AP1713" i="20"/>
  <c r="AQ1713" i="20" s="1"/>
  <c r="AO1713" i="20"/>
  <c r="V1713" i="20"/>
  <c r="U1713" i="20"/>
  <c r="T1713" i="20"/>
  <c r="AR1712" i="20"/>
  <c r="AP1712" i="20"/>
  <c r="AQ1712" i="20" s="1"/>
  <c r="AO1712" i="20"/>
  <c r="V1712" i="20"/>
  <c r="U1712" i="20"/>
  <c r="AD1712" i="20" s="1"/>
  <c r="T1712" i="20"/>
  <c r="AR1711" i="20"/>
  <c r="AP1711" i="20"/>
  <c r="AQ1711" i="20" s="1"/>
  <c r="AO1711" i="20"/>
  <c r="V1711" i="20"/>
  <c r="U1711" i="20"/>
  <c r="AD1711" i="20" s="1"/>
  <c r="T1711" i="20"/>
  <c r="AR1710" i="20"/>
  <c r="AP1710" i="20"/>
  <c r="AQ1710" i="20" s="1"/>
  <c r="AO1710" i="20"/>
  <c r="V1710" i="20"/>
  <c r="U1710" i="20"/>
  <c r="AD1710" i="20" s="1"/>
  <c r="AE1710" i="20" s="1"/>
  <c r="T1710" i="20"/>
  <c r="AR1709" i="20"/>
  <c r="AP1709" i="20"/>
  <c r="AQ1709" i="20" s="1"/>
  <c r="AO1709" i="20"/>
  <c r="V1709" i="20"/>
  <c r="U1709" i="20"/>
  <c r="T1709" i="20"/>
  <c r="AR1708" i="20"/>
  <c r="AP1708" i="20"/>
  <c r="AQ1708" i="20" s="1"/>
  <c r="AO1708" i="20"/>
  <c r="V1708" i="20"/>
  <c r="U1708" i="20"/>
  <c r="AD1708" i="20" s="1"/>
  <c r="T1708" i="20"/>
  <c r="AR1707" i="20"/>
  <c r="AP1707" i="20"/>
  <c r="AQ1707" i="20" s="1"/>
  <c r="AO1707" i="20"/>
  <c r="V1707" i="20"/>
  <c r="U1707" i="20"/>
  <c r="T1707" i="20"/>
  <c r="AR1706" i="20"/>
  <c r="AP1706" i="20"/>
  <c r="AQ1706" i="20" s="1"/>
  <c r="AI1706" i="20" s="1"/>
  <c r="AK1706" i="20" s="1"/>
  <c r="AO1706" i="20"/>
  <c r="V1706" i="20"/>
  <c r="W1706" i="20" s="1"/>
  <c r="U1706" i="20"/>
  <c r="T1706" i="20"/>
  <c r="AR1705" i="20"/>
  <c r="AP1705" i="20"/>
  <c r="AQ1705" i="20" s="1"/>
  <c r="AO1705" i="20"/>
  <c r="V1705" i="20"/>
  <c r="U1705" i="20"/>
  <c r="AD1705" i="20" s="1"/>
  <c r="AE1705" i="20" s="1"/>
  <c r="T1705" i="20"/>
  <c r="AR1704" i="20"/>
  <c r="AP1704" i="20"/>
  <c r="AQ1704" i="20" s="1"/>
  <c r="AI1704" i="20" s="1"/>
  <c r="AK1704" i="20" s="1"/>
  <c r="AO1704" i="20"/>
  <c r="V1704" i="20"/>
  <c r="U1704" i="20"/>
  <c r="AD1704" i="20" s="1"/>
  <c r="AE1704" i="20" s="1"/>
  <c r="T1704" i="20"/>
  <c r="AR1703" i="20"/>
  <c r="AP1703" i="20"/>
  <c r="AQ1703" i="20" s="1"/>
  <c r="AI1703" i="20" s="1"/>
  <c r="AO1703" i="20"/>
  <c r="V1703" i="20"/>
  <c r="U1703" i="20"/>
  <c r="AD1703" i="20" s="1"/>
  <c r="AE1703" i="20" s="1"/>
  <c r="T1703" i="20"/>
  <c r="AR1702" i="20"/>
  <c r="AP1702" i="20"/>
  <c r="AQ1702" i="20" s="1"/>
  <c r="AI1702" i="20" s="1"/>
  <c r="AO1702" i="20"/>
  <c r="V1702" i="20"/>
  <c r="W1702" i="20" s="1"/>
  <c r="U1702" i="20"/>
  <c r="T1702" i="20"/>
  <c r="AR1701" i="20"/>
  <c r="AP1701" i="20"/>
  <c r="AQ1701" i="20" s="1"/>
  <c r="AO1701" i="20"/>
  <c r="V1701" i="20"/>
  <c r="U1701" i="20"/>
  <c r="AD1701" i="20" s="1"/>
  <c r="AE1701" i="20" s="1"/>
  <c r="T1701" i="20"/>
  <c r="AR1700" i="20"/>
  <c r="AP1700" i="20"/>
  <c r="AQ1700" i="20" s="1"/>
  <c r="AO1700" i="20"/>
  <c r="V1700" i="20"/>
  <c r="W1700" i="20" s="1"/>
  <c r="U1700" i="20"/>
  <c r="AD1700" i="20" s="1"/>
  <c r="T1700" i="20"/>
  <c r="AR1699" i="20"/>
  <c r="AP1699" i="20"/>
  <c r="AQ1699" i="20" s="1"/>
  <c r="AO1699" i="20"/>
  <c r="V1699" i="20"/>
  <c r="U1699" i="20"/>
  <c r="T1699" i="20"/>
  <c r="AR1698" i="20"/>
  <c r="AP1698" i="20"/>
  <c r="AQ1698" i="20" s="1"/>
  <c r="AI1698" i="20" s="1"/>
  <c r="AO1698" i="20"/>
  <c r="V1698" i="20"/>
  <c r="W1698" i="20" s="1"/>
  <c r="U1698" i="20"/>
  <c r="AD1698" i="20" s="1"/>
  <c r="AE1698" i="20" s="1"/>
  <c r="T1698" i="20"/>
  <c r="AR1697" i="20"/>
  <c r="AP1697" i="20"/>
  <c r="AQ1697" i="20" s="1"/>
  <c r="AO1697" i="20"/>
  <c r="V1697" i="20"/>
  <c r="U1697" i="20"/>
  <c r="AD1697" i="20" s="1"/>
  <c r="AE1697" i="20" s="1"/>
  <c r="T1697" i="20"/>
  <c r="AR1696" i="20"/>
  <c r="AP1696" i="20"/>
  <c r="AQ1696" i="20" s="1"/>
  <c r="AI1696" i="20" s="1"/>
  <c r="AK1696" i="20" s="1"/>
  <c r="AO1696" i="20"/>
  <c r="V1696" i="20"/>
  <c r="U1696" i="20"/>
  <c r="T1696" i="20"/>
  <c r="AR1695" i="20"/>
  <c r="AP1695" i="20"/>
  <c r="AQ1695" i="20" s="1"/>
  <c r="AI1695" i="20" s="1"/>
  <c r="AO1695" i="20"/>
  <c r="V1695" i="20"/>
  <c r="U1695" i="20"/>
  <c r="AD1695" i="20" s="1"/>
  <c r="AE1695" i="20" s="1"/>
  <c r="T1695" i="20"/>
  <c r="AR1694" i="20"/>
  <c r="AP1694" i="20"/>
  <c r="AQ1694" i="20" s="1"/>
  <c r="AI1694" i="20" s="1"/>
  <c r="AO1694" i="20"/>
  <c r="V1694" i="20"/>
  <c r="W1694" i="20" s="1"/>
  <c r="U1694" i="20"/>
  <c r="T1694" i="20"/>
  <c r="AR1693" i="20"/>
  <c r="AP1693" i="20"/>
  <c r="AQ1693" i="20" s="1"/>
  <c r="AO1693" i="20"/>
  <c r="V1693" i="20"/>
  <c r="U1693" i="20"/>
  <c r="AD1693" i="20" s="1"/>
  <c r="AE1693" i="20" s="1"/>
  <c r="T1693" i="20"/>
  <c r="AR1692" i="20"/>
  <c r="AP1692" i="20"/>
  <c r="AQ1692" i="20" s="1"/>
  <c r="AI1692" i="20" s="1"/>
  <c r="AO1692" i="20"/>
  <c r="V1692" i="20"/>
  <c r="W1692" i="20" s="1"/>
  <c r="U1692" i="20"/>
  <c r="AD1692" i="20" s="1"/>
  <c r="T1692" i="20"/>
  <c r="X1692" i="20" s="1"/>
  <c r="AA1692" i="20" s="1"/>
  <c r="AR1691" i="20"/>
  <c r="AP1691" i="20"/>
  <c r="AQ1691" i="20" s="1"/>
  <c r="AO1691" i="20"/>
  <c r="V1691" i="20"/>
  <c r="U1691" i="20"/>
  <c r="T1691" i="20"/>
  <c r="AR1690" i="20"/>
  <c r="AP1690" i="20"/>
  <c r="AQ1690" i="20" s="1"/>
  <c r="AI1690" i="20" s="1"/>
  <c r="AK1690" i="20" s="1"/>
  <c r="AO1690" i="20"/>
  <c r="V1690" i="20"/>
  <c r="W1690" i="20" s="1"/>
  <c r="U1690" i="20"/>
  <c r="T1690" i="20"/>
  <c r="AR1689" i="20"/>
  <c r="AP1689" i="20"/>
  <c r="AQ1689" i="20" s="1"/>
  <c r="AO1689" i="20"/>
  <c r="V1689" i="20"/>
  <c r="U1689" i="20"/>
  <c r="T1689" i="20"/>
  <c r="AR1688" i="20"/>
  <c r="AP1688" i="20"/>
  <c r="AQ1688" i="20" s="1"/>
  <c r="AI1688" i="20" s="1"/>
  <c r="AK1688" i="20" s="1"/>
  <c r="AO1688" i="20"/>
  <c r="V1688" i="20"/>
  <c r="U1688" i="20"/>
  <c r="T1688" i="20"/>
  <c r="AR1687" i="20"/>
  <c r="AP1687" i="20"/>
  <c r="AQ1687" i="20" s="1"/>
  <c r="AI1687" i="20" s="1"/>
  <c r="AO1687" i="20"/>
  <c r="V1687" i="20"/>
  <c r="U1687" i="20"/>
  <c r="AD1687" i="20" s="1"/>
  <c r="AE1687" i="20" s="1"/>
  <c r="T1687" i="20"/>
  <c r="AR1686" i="20"/>
  <c r="AP1686" i="20"/>
  <c r="AQ1686" i="20" s="1"/>
  <c r="AI1686" i="20" s="1"/>
  <c r="AO1686" i="20"/>
  <c r="V1686" i="20"/>
  <c r="W1686" i="20" s="1"/>
  <c r="U1686" i="20"/>
  <c r="AD1686" i="20" s="1"/>
  <c r="T1686" i="20"/>
  <c r="AR1685" i="20"/>
  <c r="AP1685" i="20"/>
  <c r="AQ1685" i="20" s="1"/>
  <c r="AO1685" i="20"/>
  <c r="V1685" i="20"/>
  <c r="U1685" i="20"/>
  <c r="AD1685" i="20" s="1"/>
  <c r="AE1685" i="20" s="1"/>
  <c r="T1685" i="20"/>
  <c r="AR1684" i="20"/>
  <c r="AP1684" i="20"/>
  <c r="AQ1684" i="20" s="1"/>
  <c r="AI1684" i="20" s="1"/>
  <c r="AO1684" i="20"/>
  <c r="V1684" i="20"/>
  <c r="W1684" i="20" s="1"/>
  <c r="U1684" i="20"/>
  <c r="AD1684" i="20" s="1"/>
  <c r="T1684" i="20"/>
  <c r="AR1683" i="20"/>
  <c r="AP1683" i="20"/>
  <c r="AQ1683" i="20" s="1"/>
  <c r="AO1683" i="20"/>
  <c r="V1683" i="20"/>
  <c r="U1683" i="20"/>
  <c r="T1683" i="20"/>
  <c r="AR1682" i="20"/>
  <c r="AP1682" i="20"/>
  <c r="AQ1682" i="20" s="1"/>
  <c r="AI1682" i="20" s="1"/>
  <c r="AO1682" i="20"/>
  <c r="V1682" i="20"/>
  <c r="U1682" i="20"/>
  <c r="AD1682" i="20" s="1"/>
  <c r="AE1682" i="20" s="1"/>
  <c r="T1682" i="20"/>
  <c r="AR1681" i="20"/>
  <c r="AP1681" i="20"/>
  <c r="AQ1681" i="20" s="1"/>
  <c r="AO1681" i="20"/>
  <c r="V1681" i="20"/>
  <c r="U1681" i="20"/>
  <c r="AD1681" i="20" s="1"/>
  <c r="AE1681" i="20" s="1"/>
  <c r="T1681" i="20"/>
  <c r="AR1680" i="20"/>
  <c r="AP1680" i="20"/>
  <c r="AQ1680" i="20" s="1"/>
  <c r="AO1680" i="20"/>
  <c r="V1680" i="20"/>
  <c r="U1680" i="20"/>
  <c r="T1680" i="20"/>
  <c r="AR1679" i="20"/>
  <c r="AP1679" i="20"/>
  <c r="AQ1679" i="20" s="1"/>
  <c r="AI1679" i="20" s="1"/>
  <c r="AO1679" i="20"/>
  <c r="V1679" i="20"/>
  <c r="U1679" i="20"/>
  <c r="AD1679" i="20" s="1"/>
  <c r="AE1679" i="20" s="1"/>
  <c r="T1679" i="20"/>
  <c r="AR1678" i="20"/>
  <c r="AP1678" i="20"/>
  <c r="AQ1678" i="20" s="1"/>
  <c r="AI1678" i="20" s="1"/>
  <c r="AO1678" i="20"/>
  <c r="V1678" i="20"/>
  <c r="U1678" i="20"/>
  <c r="AD1678" i="20" s="1"/>
  <c r="T1678" i="20"/>
  <c r="AR1677" i="20"/>
  <c r="AP1677" i="20"/>
  <c r="AQ1677" i="20" s="1"/>
  <c r="AO1677" i="20"/>
  <c r="V1677" i="20"/>
  <c r="U1677" i="20"/>
  <c r="AD1677" i="20" s="1"/>
  <c r="AE1677" i="20" s="1"/>
  <c r="T1677" i="20"/>
  <c r="AR1676" i="20"/>
  <c r="AP1676" i="20"/>
  <c r="AQ1676" i="20" s="1"/>
  <c r="AO1676" i="20"/>
  <c r="V1676" i="20"/>
  <c r="W1676" i="20" s="1"/>
  <c r="U1676" i="20"/>
  <c r="AD1676" i="20" s="1"/>
  <c r="T1676" i="20"/>
  <c r="AR1675" i="20"/>
  <c r="AP1675" i="20"/>
  <c r="AQ1675" i="20" s="1"/>
  <c r="AO1675" i="20"/>
  <c r="V1675" i="20"/>
  <c r="U1675" i="20"/>
  <c r="T1675" i="20"/>
  <c r="AR1674" i="20"/>
  <c r="AP1674" i="20"/>
  <c r="AQ1674" i="20" s="1"/>
  <c r="AO1674" i="20"/>
  <c r="V1674" i="20"/>
  <c r="W1674" i="20" s="1"/>
  <c r="U1674" i="20"/>
  <c r="AD1674" i="20" s="1"/>
  <c r="AE1674" i="20" s="1"/>
  <c r="T1674" i="20"/>
  <c r="X1674" i="20" s="1"/>
  <c r="AR1673" i="20"/>
  <c r="AP1673" i="20"/>
  <c r="AQ1673" i="20" s="1"/>
  <c r="AO1673" i="20"/>
  <c r="V1673" i="20"/>
  <c r="U1673" i="20"/>
  <c r="AD1673" i="20" s="1"/>
  <c r="T1673" i="20"/>
  <c r="AR1672" i="20"/>
  <c r="AP1672" i="20"/>
  <c r="AQ1672" i="20" s="1"/>
  <c r="AO1672" i="20"/>
  <c r="V1672" i="20"/>
  <c r="W1672" i="20" s="1"/>
  <c r="U1672" i="20"/>
  <c r="T1672" i="20"/>
  <c r="AR1671" i="20"/>
  <c r="AP1671" i="20"/>
  <c r="AQ1671" i="20" s="1"/>
  <c r="AO1671" i="20"/>
  <c r="V1671" i="20"/>
  <c r="U1671" i="20"/>
  <c r="AD1671" i="20" s="1"/>
  <c r="T1671" i="20"/>
  <c r="AR1670" i="20"/>
  <c r="AP1670" i="20"/>
  <c r="AQ1670" i="20" s="1"/>
  <c r="AO1670" i="20"/>
  <c r="V1670" i="20"/>
  <c r="W1670" i="20" s="1"/>
  <c r="U1670" i="20"/>
  <c r="AD1670" i="20" s="1"/>
  <c r="AE1670" i="20" s="1"/>
  <c r="T1670" i="20"/>
  <c r="AR1669" i="20"/>
  <c r="AP1669" i="20"/>
  <c r="AQ1669" i="20" s="1"/>
  <c r="AO1669" i="20"/>
  <c r="V1669" i="20"/>
  <c r="U1669" i="20"/>
  <c r="AD1669" i="20" s="1"/>
  <c r="T1669" i="20"/>
  <c r="AR1668" i="20"/>
  <c r="AP1668" i="20"/>
  <c r="AQ1668" i="20" s="1"/>
  <c r="AO1668" i="20"/>
  <c r="V1668" i="20"/>
  <c r="W1668" i="20" s="1"/>
  <c r="U1668" i="20"/>
  <c r="T1668" i="20"/>
  <c r="AR1667" i="20"/>
  <c r="AP1667" i="20"/>
  <c r="AQ1667" i="20" s="1"/>
  <c r="AO1667" i="20"/>
  <c r="V1667" i="20"/>
  <c r="U1667" i="20"/>
  <c r="AD1667" i="20" s="1"/>
  <c r="T1667" i="20"/>
  <c r="AR1666" i="20"/>
  <c r="AP1666" i="20"/>
  <c r="AQ1666" i="20" s="1"/>
  <c r="AO1666" i="20"/>
  <c r="V1666" i="20"/>
  <c r="W1666" i="20" s="1"/>
  <c r="U1666" i="20"/>
  <c r="AD1666" i="20" s="1"/>
  <c r="AE1666" i="20" s="1"/>
  <c r="T1666" i="20"/>
  <c r="AR1665" i="20"/>
  <c r="AP1665" i="20"/>
  <c r="AQ1665" i="20" s="1"/>
  <c r="AO1665" i="20"/>
  <c r="V1665" i="20"/>
  <c r="U1665" i="20"/>
  <c r="AD1665" i="20" s="1"/>
  <c r="T1665" i="20"/>
  <c r="AR1664" i="20"/>
  <c r="AP1664" i="20"/>
  <c r="AQ1664" i="20" s="1"/>
  <c r="AO1664" i="20"/>
  <c r="V1664" i="20"/>
  <c r="W1664" i="20" s="1"/>
  <c r="U1664" i="20"/>
  <c r="T1664" i="20"/>
  <c r="AR1663" i="20"/>
  <c r="AP1663" i="20"/>
  <c r="AQ1663" i="20" s="1"/>
  <c r="AO1663" i="20"/>
  <c r="V1663" i="20"/>
  <c r="U1663" i="20"/>
  <c r="AD1663" i="20" s="1"/>
  <c r="T1663" i="20"/>
  <c r="AR1662" i="20"/>
  <c r="AP1662" i="20"/>
  <c r="AQ1662" i="20" s="1"/>
  <c r="AO1662" i="20"/>
  <c r="V1662" i="20"/>
  <c r="W1662" i="20" s="1"/>
  <c r="U1662" i="20"/>
  <c r="AD1662" i="20" s="1"/>
  <c r="AE1662" i="20" s="1"/>
  <c r="T1662" i="20"/>
  <c r="AR1661" i="20"/>
  <c r="AP1661" i="20"/>
  <c r="AQ1661" i="20" s="1"/>
  <c r="AO1661" i="20"/>
  <c r="V1661" i="20"/>
  <c r="U1661" i="20"/>
  <c r="AD1661" i="20" s="1"/>
  <c r="T1661" i="20"/>
  <c r="AR1660" i="20"/>
  <c r="AP1660" i="20"/>
  <c r="AQ1660" i="20" s="1"/>
  <c r="AO1660" i="20"/>
  <c r="V1660" i="20"/>
  <c r="W1660" i="20" s="1"/>
  <c r="U1660" i="20"/>
  <c r="T1660" i="20"/>
  <c r="AR1659" i="20"/>
  <c r="AP1659" i="20"/>
  <c r="AQ1659" i="20" s="1"/>
  <c r="AO1659" i="20"/>
  <c r="V1659" i="20"/>
  <c r="U1659" i="20"/>
  <c r="AD1659" i="20" s="1"/>
  <c r="T1659" i="20"/>
  <c r="AR1658" i="20"/>
  <c r="AP1658" i="20"/>
  <c r="AQ1658" i="20" s="1"/>
  <c r="AO1658" i="20"/>
  <c r="V1658" i="20"/>
  <c r="W1658" i="20" s="1"/>
  <c r="U1658" i="20"/>
  <c r="AD1658" i="20" s="1"/>
  <c r="AE1658" i="20" s="1"/>
  <c r="T1658" i="20"/>
  <c r="X1658" i="20" s="1"/>
  <c r="AR1657" i="20"/>
  <c r="AP1657" i="20"/>
  <c r="AQ1657" i="20" s="1"/>
  <c r="AO1657" i="20"/>
  <c r="V1657" i="20"/>
  <c r="U1657" i="20"/>
  <c r="AD1657" i="20" s="1"/>
  <c r="T1657" i="20"/>
  <c r="AR1656" i="20"/>
  <c r="AP1656" i="20"/>
  <c r="AQ1656" i="20" s="1"/>
  <c r="AO1656" i="20"/>
  <c r="V1656" i="20"/>
  <c r="W1656" i="20" s="1"/>
  <c r="U1656" i="20"/>
  <c r="T1656" i="20"/>
  <c r="AR1655" i="20"/>
  <c r="AP1655" i="20"/>
  <c r="AQ1655" i="20" s="1"/>
  <c r="AO1655" i="20"/>
  <c r="V1655" i="20"/>
  <c r="U1655" i="20"/>
  <c r="AD1655" i="20" s="1"/>
  <c r="T1655" i="20"/>
  <c r="AR1654" i="20"/>
  <c r="AP1654" i="20"/>
  <c r="AQ1654" i="20" s="1"/>
  <c r="AO1654" i="20"/>
  <c r="V1654" i="20"/>
  <c r="W1654" i="20" s="1"/>
  <c r="U1654" i="20"/>
  <c r="AD1654" i="20" s="1"/>
  <c r="AE1654" i="20" s="1"/>
  <c r="T1654" i="20"/>
  <c r="AR1653" i="20"/>
  <c r="AP1653" i="20"/>
  <c r="AQ1653" i="20" s="1"/>
  <c r="AO1653" i="20"/>
  <c r="V1653" i="20"/>
  <c r="U1653" i="20"/>
  <c r="AD1653" i="20" s="1"/>
  <c r="T1653" i="20"/>
  <c r="AR1652" i="20"/>
  <c r="AP1652" i="20"/>
  <c r="AQ1652" i="20" s="1"/>
  <c r="AO1652" i="20"/>
  <c r="V1652" i="20"/>
  <c r="W1652" i="20" s="1"/>
  <c r="U1652" i="20"/>
  <c r="T1652" i="20"/>
  <c r="AR1651" i="20"/>
  <c r="AP1651" i="20"/>
  <c r="AQ1651" i="20" s="1"/>
  <c r="AO1651" i="20"/>
  <c r="V1651" i="20"/>
  <c r="U1651" i="20"/>
  <c r="AD1651" i="20" s="1"/>
  <c r="T1651" i="20"/>
  <c r="AR1650" i="20"/>
  <c r="AP1650" i="20"/>
  <c r="AQ1650" i="20" s="1"/>
  <c r="AO1650" i="20"/>
  <c r="V1650" i="20"/>
  <c r="W1650" i="20" s="1"/>
  <c r="U1650" i="20"/>
  <c r="AD1650" i="20" s="1"/>
  <c r="AE1650" i="20" s="1"/>
  <c r="T1650" i="20"/>
  <c r="AR1649" i="20"/>
  <c r="AP1649" i="20"/>
  <c r="AQ1649" i="20" s="1"/>
  <c r="AO1649" i="20"/>
  <c r="V1649" i="20"/>
  <c r="U1649" i="20"/>
  <c r="AD1649" i="20" s="1"/>
  <c r="T1649" i="20"/>
  <c r="AR1648" i="20"/>
  <c r="AP1648" i="20"/>
  <c r="AQ1648" i="20" s="1"/>
  <c r="AO1648" i="20"/>
  <c r="V1648" i="20"/>
  <c r="W1648" i="20" s="1"/>
  <c r="U1648" i="20"/>
  <c r="T1648" i="20"/>
  <c r="AR1647" i="20"/>
  <c r="AP1647" i="20"/>
  <c r="AQ1647" i="20" s="1"/>
  <c r="AO1647" i="20"/>
  <c r="V1647" i="20"/>
  <c r="U1647" i="20"/>
  <c r="AD1647" i="20" s="1"/>
  <c r="T1647" i="20"/>
  <c r="AR1646" i="20"/>
  <c r="AP1646" i="20"/>
  <c r="AQ1646" i="20" s="1"/>
  <c r="AO1646" i="20"/>
  <c r="V1646" i="20"/>
  <c r="W1646" i="20" s="1"/>
  <c r="U1646" i="20"/>
  <c r="AD1646" i="20" s="1"/>
  <c r="AE1646" i="20" s="1"/>
  <c r="T1646" i="20"/>
  <c r="AR1645" i="20"/>
  <c r="AP1645" i="20"/>
  <c r="AQ1645" i="20" s="1"/>
  <c r="AO1645" i="20"/>
  <c r="V1645" i="20"/>
  <c r="U1645" i="20"/>
  <c r="AD1645" i="20" s="1"/>
  <c r="T1645" i="20"/>
  <c r="AR1644" i="20"/>
  <c r="AP1644" i="20"/>
  <c r="AQ1644" i="20" s="1"/>
  <c r="AO1644" i="20"/>
  <c r="V1644" i="20"/>
  <c r="W1644" i="20" s="1"/>
  <c r="U1644" i="20"/>
  <c r="T1644" i="20"/>
  <c r="AR1643" i="20"/>
  <c r="AP1643" i="20"/>
  <c r="AQ1643" i="20" s="1"/>
  <c r="AO1643" i="20"/>
  <c r="V1643" i="20"/>
  <c r="U1643" i="20"/>
  <c r="AD1643" i="20" s="1"/>
  <c r="T1643" i="20"/>
  <c r="AR1642" i="20"/>
  <c r="AP1642" i="20"/>
  <c r="AQ1642" i="20" s="1"/>
  <c r="AO1642" i="20"/>
  <c r="V1642" i="20"/>
  <c r="W1642" i="20" s="1"/>
  <c r="U1642" i="20"/>
  <c r="AD1642" i="20" s="1"/>
  <c r="AE1642" i="20" s="1"/>
  <c r="T1642" i="20"/>
  <c r="X1642" i="20" s="1"/>
  <c r="AR1641" i="20"/>
  <c r="AP1641" i="20"/>
  <c r="AQ1641" i="20" s="1"/>
  <c r="AO1641" i="20"/>
  <c r="V1641" i="20"/>
  <c r="U1641" i="20"/>
  <c r="AD1641" i="20" s="1"/>
  <c r="T1641" i="20"/>
  <c r="AR1640" i="20"/>
  <c r="AP1640" i="20"/>
  <c r="AQ1640" i="20" s="1"/>
  <c r="AO1640" i="20"/>
  <c r="V1640" i="20"/>
  <c r="W1640" i="20" s="1"/>
  <c r="U1640" i="20"/>
  <c r="T1640" i="20"/>
  <c r="X1640" i="20" s="1"/>
  <c r="AR1639" i="20"/>
  <c r="AP1639" i="20"/>
  <c r="AQ1639" i="20" s="1"/>
  <c r="AO1639" i="20"/>
  <c r="V1639" i="20"/>
  <c r="U1639" i="20"/>
  <c r="AD1639" i="20" s="1"/>
  <c r="T1639" i="20"/>
  <c r="AR1638" i="20"/>
  <c r="AP1638" i="20"/>
  <c r="AQ1638" i="20" s="1"/>
  <c r="AO1638" i="20"/>
  <c r="V1638" i="20"/>
  <c r="W1638" i="20" s="1"/>
  <c r="U1638" i="20"/>
  <c r="AD1638" i="20" s="1"/>
  <c r="AE1638" i="20" s="1"/>
  <c r="T1638" i="20"/>
  <c r="AR1637" i="20"/>
  <c r="AP1637" i="20"/>
  <c r="AQ1637" i="20" s="1"/>
  <c r="AO1637" i="20"/>
  <c r="V1637" i="20"/>
  <c r="U1637" i="20"/>
  <c r="AD1637" i="20" s="1"/>
  <c r="T1637" i="20"/>
  <c r="AR1636" i="20"/>
  <c r="AP1636" i="20"/>
  <c r="AQ1636" i="20" s="1"/>
  <c r="AO1636" i="20"/>
  <c r="V1636" i="20"/>
  <c r="W1636" i="20" s="1"/>
  <c r="U1636" i="20"/>
  <c r="T1636" i="20"/>
  <c r="AR1635" i="20"/>
  <c r="AP1635" i="20"/>
  <c r="AQ1635" i="20" s="1"/>
  <c r="AO1635" i="20"/>
  <c r="V1635" i="20"/>
  <c r="U1635" i="20"/>
  <c r="AD1635" i="20" s="1"/>
  <c r="T1635" i="20"/>
  <c r="AR1634" i="20"/>
  <c r="AP1634" i="20"/>
  <c r="AQ1634" i="20" s="1"/>
  <c r="AO1634" i="20"/>
  <c r="V1634" i="20"/>
  <c r="W1634" i="20" s="1"/>
  <c r="U1634" i="20"/>
  <c r="AD1634" i="20" s="1"/>
  <c r="AE1634" i="20" s="1"/>
  <c r="T1634" i="20"/>
  <c r="X1634" i="20" s="1"/>
  <c r="AR1633" i="20"/>
  <c r="AP1633" i="20"/>
  <c r="AQ1633" i="20" s="1"/>
  <c r="AO1633" i="20"/>
  <c r="V1633" i="20"/>
  <c r="U1633" i="20"/>
  <c r="AD1633" i="20" s="1"/>
  <c r="T1633" i="20"/>
  <c r="AR1632" i="20"/>
  <c r="AP1632" i="20"/>
  <c r="AQ1632" i="20" s="1"/>
  <c r="AO1632" i="20"/>
  <c r="V1632" i="20"/>
  <c r="W1632" i="20" s="1"/>
  <c r="U1632" i="20"/>
  <c r="T1632" i="20"/>
  <c r="AR1631" i="20"/>
  <c r="AP1631" i="20"/>
  <c r="AQ1631" i="20" s="1"/>
  <c r="AO1631" i="20"/>
  <c r="V1631" i="20"/>
  <c r="U1631" i="20"/>
  <c r="AD1631" i="20" s="1"/>
  <c r="T1631" i="20"/>
  <c r="AR1630" i="20"/>
  <c r="AP1630" i="20"/>
  <c r="AQ1630" i="20" s="1"/>
  <c r="AO1630" i="20"/>
  <c r="V1630" i="20"/>
  <c r="W1630" i="20" s="1"/>
  <c r="U1630" i="20"/>
  <c r="AD1630" i="20" s="1"/>
  <c r="AE1630" i="20" s="1"/>
  <c r="T1630" i="20"/>
  <c r="AR1629" i="20"/>
  <c r="AP1629" i="20"/>
  <c r="AQ1629" i="20" s="1"/>
  <c r="AO1629" i="20"/>
  <c r="V1629" i="20"/>
  <c r="U1629" i="20"/>
  <c r="AD1629" i="20" s="1"/>
  <c r="T1629" i="20"/>
  <c r="AR1628" i="20"/>
  <c r="AP1628" i="20"/>
  <c r="AQ1628" i="20" s="1"/>
  <c r="AO1628" i="20"/>
  <c r="V1628" i="20"/>
  <c r="W1628" i="20" s="1"/>
  <c r="U1628" i="20"/>
  <c r="T1628" i="20"/>
  <c r="AR1627" i="20"/>
  <c r="AP1627" i="20"/>
  <c r="AQ1627" i="20" s="1"/>
  <c r="AO1627" i="20"/>
  <c r="V1627" i="20"/>
  <c r="U1627" i="20"/>
  <c r="AD1627" i="20" s="1"/>
  <c r="T1627" i="20"/>
  <c r="AR1626" i="20"/>
  <c r="AP1626" i="20"/>
  <c r="AQ1626" i="20" s="1"/>
  <c r="AO1626" i="20"/>
  <c r="V1626" i="20"/>
  <c r="W1626" i="20" s="1"/>
  <c r="U1626" i="20"/>
  <c r="AD1626" i="20" s="1"/>
  <c r="AE1626" i="20" s="1"/>
  <c r="T1626" i="20"/>
  <c r="X1626" i="20" s="1"/>
  <c r="AR1625" i="20"/>
  <c r="AP1625" i="20"/>
  <c r="AQ1625" i="20" s="1"/>
  <c r="AO1625" i="20"/>
  <c r="V1625" i="20"/>
  <c r="U1625" i="20"/>
  <c r="AD1625" i="20" s="1"/>
  <c r="T1625" i="20"/>
  <c r="AR1624" i="20"/>
  <c r="AP1624" i="20"/>
  <c r="AQ1624" i="20" s="1"/>
  <c r="AO1624" i="20"/>
  <c r="V1624" i="20"/>
  <c r="W1624" i="20" s="1"/>
  <c r="U1624" i="20"/>
  <c r="T1624" i="20"/>
  <c r="AR1623" i="20"/>
  <c r="AP1623" i="20"/>
  <c r="AQ1623" i="20" s="1"/>
  <c r="AO1623" i="20"/>
  <c r="V1623" i="20"/>
  <c r="U1623" i="20"/>
  <c r="AD1623" i="20" s="1"/>
  <c r="T1623" i="20"/>
  <c r="AR1622" i="20"/>
  <c r="AP1622" i="20"/>
  <c r="AQ1622" i="20" s="1"/>
  <c r="AO1622" i="20"/>
  <c r="V1622" i="20"/>
  <c r="W1622" i="20" s="1"/>
  <c r="U1622" i="20"/>
  <c r="AD1622" i="20" s="1"/>
  <c r="AE1622" i="20" s="1"/>
  <c r="T1622" i="20"/>
  <c r="AR1621" i="20"/>
  <c r="AP1621" i="20"/>
  <c r="AQ1621" i="20" s="1"/>
  <c r="AO1621" i="20"/>
  <c r="V1621" i="20"/>
  <c r="U1621" i="20"/>
  <c r="AD1621" i="20" s="1"/>
  <c r="T1621" i="20"/>
  <c r="AR1620" i="20"/>
  <c r="AP1620" i="20"/>
  <c r="AQ1620" i="20" s="1"/>
  <c r="AO1620" i="20"/>
  <c r="V1620" i="20"/>
  <c r="W1620" i="20" s="1"/>
  <c r="U1620" i="20"/>
  <c r="T1620" i="20"/>
  <c r="AR1619" i="20"/>
  <c r="AP1619" i="20"/>
  <c r="AQ1619" i="20" s="1"/>
  <c r="AO1619" i="20"/>
  <c r="V1619" i="20"/>
  <c r="U1619" i="20"/>
  <c r="AD1619" i="20" s="1"/>
  <c r="T1619" i="20"/>
  <c r="AR1618" i="20"/>
  <c r="AP1618" i="20"/>
  <c r="AQ1618" i="20" s="1"/>
  <c r="AO1618" i="20"/>
  <c r="V1618" i="20"/>
  <c r="W1618" i="20" s="1"/>
  <c r="U1618" i="20"/>
  <c r="AD1618" i="20" s="1"/>
  <c r="AE1618" i="20" s="1"/>
  <c r="T1618" i="20"/>
  <c r="AR1617" i="20"/>
  <c r="AP1617" i="20"/>
  <c r="AQ1617" i="20" s="1"/>
  <c r="AO1617" i="20"/>
  <c r="V1617" i="20"/>
  <c r="U1617" i="20"/>
  <c r="AD1617" i="20" s="1"/>
  <c r="T1617" i="20"/>
  <c r="AR1616" i="20"/>
  <c r="AP1616" i="20"/>
  <c r="AQ1616" i="20" s="1"/>
  <c r="AO1616" i="20"/>
  <c r="V1616" i="20"/>
  <c r="U1616" i="20"/>
  <c r="AD1616" i="20" s="1"/>
  <c r="T1616" i="20"/>
  <c r="AR1615" i="20"/>
  <c r="AP1615" i="20"/>
  <c r="AQ1615" i="20" s="1"/>
  <c r="AO1615" i="20"/>
  <c r="V1615" i="20"/>
  <c r="U1615" i="20"/>
  <c r="T1615" i="20"/>
  <c r="AR1614" i="20"/>
  <c r="AP1614" i="20"/>
  <c r="AQ1614" i="20" s="1"/>
  <c r="AO1614" i="20"/>
  <c r="V1614" i="20"/>
  <c r="U1614" i="20"/>
  <c r="AD1614" i="20" s="1"/>
  <c r="T1614" i="20"/>
  <c r="AR1613" i="20"/>
  <c r="AP1613" i="20"/>
  <c r="AQ1613" i="20" s="1"/>
  <c r="AO1613" i="20"/>
  <c r="V1613" i="20"/>
  <c r="U1613" i="20"/>
  <c r="AB1613" i="20" s="1"/>
  <c r="T1613" i="20"/>
  <c r="AR1612" i="20"/>
  <c r="AP1612" i="20"/>
  <c r="AQ1612" i="20" s="1"/>
  <c r="AO1612" i="20"/>
  <c r="V1612" i="20"/>
  <c r="U1612" i="20"/>
  <c r="AD1612" i="20" s="1"/>
  <c r="AE1612" i="20" s="1"/>
  <c r="T1612" i="20"/>
  <c r="AR1611" i="20"/>
  <c r="AP1611" i="20"/>
  <c r="AQ1611" i="20" s="1"/>
  <c r="AO1611" i="20"/>
  <c r="V1611" i="20"/>
  <c r="U1611" i="20"/>
  <c r="T1611" i="20"/>
  <c r="AR1610" i="20"/>
  <c r="AP1610" i="20"/>
  <c r="AQ1610" i="20" s="1"/>
  <c r="AO1610" i="20"/>
  <c r="V1610" i="20"/>
  <c r="U1610" i="20"/>
  <c r="AD1610" i="20" s="1"/>
  <c r="T1610" i="20"/>
  <c r="AR1609" i="20"/>
  <c r="AP1609" i="20"/>
  <c r="AQ1609" i="20" s="1"/>
  <c r="AO1609" i="20"/>
  <c r="V1609" i="20"/>
  <c r="U1609" i="20"/>
  <c r="AD1609" i="20" s="1"/>
  <c r="T1609" i="20"/>
  <c r="AR1608" i="20"/>
  <c r="AP1608" i="20"/>
  <c r="AQ1608" i="20" s="1"/>
  <c r="AO1608" i="20"/>
  <c r="V1608" i="20"/>
  <c r="U1608" i="20"/>
  <c r="AD1608" i="20" s="1"/>
  <c r="AE1608" i="20" s="1"/>
  <c r="T1608" i="20"/>
  <c r="AR1607" i="20"/>
  <c r="AP1607" i="20"/>
  <c r="AQ1607" i="20" s="1"/>
  <c r="AO1607" i="20"/>
  <c r="V1607" i="20"/>
  <c r="U1607" i="20"/>
  <c r="T1607" i="20"/>
  <c r="AR1606" i="20"/>
  <c r="AP1606" i="20"/>
  <c r="AQ1606" i="20" s="1"/>
  <c r="AO1606" i="20"/>
  <c r="V1606" i="20"/>
  <c r="U1606" i="20"/>
  <c r="AD1606" i="20" s="1"/>
  <c r="T1606" i="20"/>
  <c r="AR1605" i="20"/>
  <c r="AP1605" i="20"/>
  <c r="AQ1605" i="20" s="1"/>
  <c r="AO1605" i="20"/>
  <c r="V1605" i="20"/>
  <c r="U1605" i="20"/>
  <c r="AD1605" i="20" s="1"/>
  <c r="AE1605" i="20" s="1"/>
  <c r="T1605" i="20"/>
  <c r="AR1604" i="20"/>
  <c r="AP1604" i="20"/>
  <c r="AQ1604" i="20" s="1"/>
  <c r="AO1604" i="20"/>
  <c r="V1604" i="20"/>
  <c r="U1604" i="20"/>
  <c r="AD1604" i="20" s="1"/>
  <c r="AE1604" i="20" s="1"/>
  <c r="T1604" i="20"/>
  <c r="AR1603" i="20"/>
  <c r="AP1603" i="20"/>
  <c r="AQ1603" i="20" s="1"/>
  <c r="AO1603" i="20"/>
  <c r="V1603" i="20"/>
  <c r="U1603" i="20"/>
  <c r="AD1603" i="20" s="1"/>
  <c r="AE1603" i="20" s="1"/>
  <c r="T1603" i="20"/>
  <c r="AR1602" i="20"/>
  <c r="AP1602" i="20"/>
  <c r="AQ1602" i="20" s="1"/>
  <c r="AO1602" i="20"/>
  <c r="V1602" i="20"/>
  <c r="U1602" i="20"/>
  <c r="AD1602" i="20" s="1"/>
  <c r="T1602" i="20"/>
  <c r="AR1601" i="20"/>
  <c r="AP1601" i="20"/>
  <c r="AQ1601" i="20" s="1"/>
  <c r="AO1601" i="20"/>
  <c r="V1601" i="20"/>
  <c r="U1601" i="20"/>
  <c r="T1601" i="20"/>
  <c r="AR1600" i="20"/>
  <c r="AP1600" i="20"/>
  <c r="AQ1600" i="20" s="1"/>
  <c r="AO1600" i="20"/>
  <c r="V1600" i="20"/>
  <c r="U1600" i="20"/>
  <c r="AD1600" i="20" s="1"/>
  <c r="AE1600" i="20" s="1"/>
  <c r="T1600" i="20"/>
  <c r="AR1599" i="20"/>
  <c r="AP1599" i="20"/>
  <c r="AQ1599" i="20" s="1"/>
  <c r="AO1599" i="20"/>
  <c r="V1599" i="20"/>
  <c r="U1599" i="20"/>
  <c r="T1599" i="20"/>
  <c r="AR1598" i="20"/>
  <c r="AP1598" i="20"/>
  <c r="AQ1598" i="20" s="1"/>
  <c r="AO1598" i="20"/>
  <c r="V1598" i="20"/>
  <c r="U1598" i="20"/>
  <c r="AD1598" i="20" s="1"/>
  <c r="T1598" i="20"/>
  <c r="AR1597" i="20"/>
  <c r="AP1597" i="20"/>
  <c r="AQ1597" i="20" s="1"/>
  <c r="AO1597" i="20"/>
  <c r="V1597" i="20"/>
  <c r="U1597" i="20"/>
  <c r="T1597" i="20"/>
  <c r="AR1596" i="20"/>
  <c r="AP1596" i="20"/>
  <c r="AQ1596" i="20" s="1"/>
  <c r="AO1596" i="20"/>
  <c r="V1596" i="20"/>
  <c r="U1596" i="20"/>
  <c r="AD1596" i="20" s="1"/>
  <c r="AE1596" i="20" s="1"/>
  <c r="T1596" i="20"/>
  <c r="AR1595" i="20"/>
  <c r="AP1595" i="20"/>
  <c r="AQ1595" i="20" s="1"/>
  <c r="AO1595" i="20"/>
  <c r="V1595" i="20"/>
  <c r="U1595" i="20"/>
  <c r="T1595" i="20"/>
  <c r="AR1594" i="20"/>
  <c r="AP1594" i="20"/>
  <c r="AQ1594" i="20" s="1"/>
  <c r="AO1594" i="20"/>
  <c r="V1594" i="20"/>
  <c r="U1594" i="20"/>
  <c r="AD1594" i="20" s="1"/>
  <c r="T1594" i="20"/>
  <c r="AR1593" i="20"/>
  <c r="AP1593" i="20"/>
  <c r="AQ1593" i="20" s="1"/>
  <c r="AO1593" i="20"/>
  <c r="V1593" i="20"/>
  <c r="U1593" i="20"/>
  <c r="AD1593" i="20" s="1"/>
  <c r="AE1593" i="20" s="1"/>
  <c r="T1593" i="20"/>
  <c r="AR1592" i="20"/>
  <c r="AP1592" i="20"/>
  <c r="AQ1592" i="20" s="1"/>
  <c r="AO1592" i="20"/>
  <c r="V1592" i="20"/>
  <c r="U1592" i="20"/>
  <c r="AD1592" i="20" s="1"/>
  <c r="AE1592" i="20" s="1"/>
  <c r="T1592" i="20"/>
  <c r="AR1591" i="20"/>
  <c r="AP1591" i="20"/>
  <c r="AQ1591" i="20" s="1"/>
  <c r="AO1591" i="20"/>
  <c r="V1591" i="20"/>
  <c r="U1591" i="20"/>
  <c r="AD1591" i="20" s="1"/>
  <c r="AE1591" i="20" s="1"/>
  <c r="T1591" i="20"/>
  <c r="AR1590" i="20"/>
  <c r="AP1590" i="20"/>
  <c r="AQ1590" i="20" s="1"/>
  <c r="AO1590" i="20"/>
  <c r="V1590" i="20"/>
  <c r="U1590" i="20"/>
  <c r="AD1590" i="20" s="1"/>
  <c r="T1590" i="20"/>
  <c r="AR1589" i="20"/>
  <c r="AP1589" i="20"/>
  <c r="AQ1589" i="20" s="1"/>
  <c r="AO1589" i="20"/>
  <c r="V1589" i="20"/>
  <c r="U1589" i="20"/>
  <c r="T1589" i="20"/>
  <c r="AR1588" i="20"/>
  <c r="AP1588" i="20"/>
  <c r="AQ1588" i="20" s="1"/>
  <c r="AO1588" i="20"/>
  <c r="V1588" i="20"/>
  <c r="U1588" i="20"/>
  <c r="AD1588" i="20" s="1"/>
  <c r="AE1588" i="20" s="1"/>
  <c r="T1588" i="20"/>
  <c r="AR1587" i="20"/>
  <c r="AP1587" i="20"/>
  <c r="AQ1587" i="20" s="1"/>
  <c r="AO1587" i="20"/>
  <c r="V1587" i="20"/>
  <c r="U1587" i="20"/>
  <c r="AD1587" i="20" s="1"/>
  <c r="AE1587" i="20" s="1"/>
  <c r="T1587" i="20"/>
  <c r="AR1586" i="20"/>
  <c r="AP1586" i="20"/>
  <c r="AQ1586" i="20" s="1"/>
  <c r="AO1586" i="20"/>
  <c r="V1586" i="20"/>
  <c r="U1586" i="20"/>
  <c r="AD1586" i="20" s="1"/>
  <c r="T1586" i="20"/>
  <c r="AR1585" i="20"/>
  <c r="AP1585" i="20"/>
  <c r="AQ1585" i="20" s="1"/>
  <c r="AO1585" i="20"/>
  <c r="V1585" i="20"/>
  <c r="U1585" i="20"/>
  <c r="AD1585" i="20" s="1"/>
  <c r="AE1585" i="20" s="1"/>
  <c r="T1585" i="20"/>
  <c r="AR1584" i="20"/>
  <c r="AP1584" i="20"/>
  <c r="AQ1584" i="20" s="1"/>
  <c r="AO1584" i="20"/>
  <c r="V1584" i="20"/>
  <c r="U1584" i="20"/>
  <c r="AD1584" i="20" s="1"/>
  <c r="AE1584" i="20" s="1"/>
  <c r="T1584" i="20"/>
  <c r="AR1583" i="20"/>
  <c r="AP1583" i="20"/>
  <c r="AQ1583" i="20" s="1"/>
  <c r="AO1583" i="20"/>
  <c r="V1583" i="20"/>
  <c r="U1583" i="20"/>
  <c r="T1583" i="20"/>
  <c r="AR1582" i="20"/>
  <c r="AP1582" i="20"/>
  <c r="AQ1582" i="20" s="1"/>
  <c r="AO1582" i="20"/>
  <c r="V1582" i="20"/>
  <c r="U1582" i="20"/>
  <c r="AD1582" i="20" s="1"/>
  <c r="T1582" i="20"/>
  <c r="AR1581" i="20"/>
  <c r="AP1581" i="20"/>
  <c r="AQ1581" i="20" s="1"/>
  <c r="AO1581" i="20"/>
  <c r="V1581" i="20"/>
  <c r="U1581" i="20"/>
  <c r="T1581" i="20"/>
  <c r="AR1580" i="20"/>
  <c r="AP1580" i="20"/>
  <c r="AQ1580" i="20" s="1"/>
  <c r="AO1580" i="20"/>
  <c r="V1580" i="20"/>
  <c r="U1580" i="20"/>
  <c r="AD1580" i="20" s="1"/>
  <c r="AE1580" i="20" s="1"/>
  <c r="T1580" i="20"/>
  <c r="AR1579" i="20"/>
  <c r="AP1579" i="20"/>
  <c r="AQ1579" i="20" s="1"/>
  <c r="AO1579" i="20"/>
  <c r="V1579" i="20"/>
  <c r="U1579" i="20"/>
  <c r="T1579" i="20"/>
  <c r="AR1578" i="20"/>
  <c r="AP1578" i="20"/>
  <c r="AQ1578" i="20" s="1"/>
  <c r="AO1578" i="20"/>
  <c r="V1578" i="20"/>
  <c r="U1578" i="20"/>
  <c r="AD1578" i="20" s="1"/>
  <c r="T1578" i="20"/>
  <c r="AR1577" i="20"/>
  <c r="AP1577" i="20"/>
  <c r="AQ1577" i="20" s="1"/>
  <c r="AO1577" i="20"/>
  <c r="V1577" i="20"/>
  <c r="U1577" i="20"/>
  <c r="AD1577" i="20" s="1"/>
  <c r="T1577" i="20"/>
  <c r="AR1576" i="20"/>
  <c r="AP1576" i="20"/>
  <c r="AQ1576" i="20" s="1"/>
  <c r="AO1576" i="20"/>
  <c r="V1576" i="20"/>
  <c r="U1576" i="20"/>
  <c r="AD1576" i="20" s="1"/>
  <c r="AE1576" i="20" s="1"/>
  <c r="T1576" i="20"/>
  <c r="AR1575" i="20"/>
  <c r="AP1575" i="20"/>
  <c r="AQ1575" i="20" s="1"/>
  <c r="AO1575" i="20"/>
  <c r="V1575" i="20"/>
  <c r="U1575" i="20"/>
  <c r="T1575" i="20"/>
  <c r="AR1574" i="20"/>
  <c r="AP1574" i="20"/>
  <c r="AQ1574" i="20" s="1"/>
  <c r="AO1574" i="20"/>
  <c r="V1574" i="20"/>
  <c r="U1574" i="20"/>
  <c r="AD1574" i="20" s="1"/>
  <c r="T1574" i="20"/>
  <c r="AR1573" i="20"/>
  <c r="AP1573" i="20"/>
  <c r="AQ1573" i="20" s="1"/>
  <c r="AO1573" i="20"/>
  <c r="V1573" i="20"/>
  <c r="U1573" i="20"/>
  <c r="T1573" i="20"/>
  <c r="AR1572" i="20"/>
  <c r="AP1572" i="20"/>
  <c r="AQ1572" i="20" s="1"/>
  <c r="AO1572" i="20"/>
  <c r="V1572" i="20"/>
  <c r="U1572" i="20"/>
  <c r="AD1572" i="20" s="1"/>
  <c r="AE1572" i="20" s="1"/>
  <c r="T1572" i="20"/>
  <c r="AR1571" i="20"/>
  <c r="AP1571" i="20"/>
  <c r="AQ1571" i="20" s="1"/>
  <c r="AO1571" i="20"/>
  <c r="V1571" i="20"/>
  <c r="U1571" i="20"/>
  <c r="AD1571" i="20" s="1"/>
  <c r="AE1571" i="20" s="1"/>
  <c r="T1571" i="20"/>
  <c r="AR1570" i="20"/>
  <c r="AP1570" i="20"/>
  <c r="AQ1570" i="20" s="1"/>
  <c r="AO1570" i="20"/>
  <c r="V1570" i="20"/>
  <c r="U1570" i="20"/>
  <c r="AD1570" i="20" s="1"/>
  <c r="T1570" i="20"/>
  <c r="AR1569" i="20"/>
  <c r="AP1569" i="20"/>
  <c r="AQ1569" i="20" s="1"/>
  <c r="AO1569" i="20"/>
  <c r="V1569" i="20"/>
  <c r="U1569" i="20"/>
  <c r="T1569" i="20"/>
  <c r="AR1568" i="20"/>
  <c r="AP1568" i="20"/>
  <c r="AQ1568" i="20" s="1"/>
  <c r="AO1568" i="20"/>
  <c r="V1568" i="20"/>
  <c r="U1568" i="20"/>
  <c r="AD1568" i="20" s="1"/>
  <c r="AE1568" i="20" s="1"/>
  <c r="T1568" i="20"/>
  <c r="AR1567" i="20"/>
  <c r="AP1567" i="20"/>
  <c r="AQ1567" i="20" s="1"/>
  <c r="AO1567" i="20"/>
  <c r="V1567" i="20"/>
  <c r="U1567" i="20"/>
  <c r="T1567" i="20"/>
  <c r="AR1566" i="20"/>
  <c r="AP1566" i="20"/>
  <c r="AQ1566" i="20" s="1"/>
  <c r="AO1566" i="20"/>
  <c r="V1566" i="20"/>
  <c r="U1566" i="20"/>
  <c r="AD1566" i="20" s="1"/>
  <c r="T1566" i="20"/>
  <c r="AR1565" i="20"/>
  <c r="AP1565" i="20"/>
  <c r="AQ1565" i="20" s="1"/>
  <c r="AO1565" i="20"/>
  <c r="V1565" i="20"/>
  <c r="U1565" i="20"/>
  <c r="T1565" i="20"/>
  <c r="AR1564" i="20"/>
  <c r="AP1564" i="20"/>
  <c r="AQ1564" i="20" s="1"/>
  <c r="AO1564" i="20"/>
  <c r="V1564" i="20"/>
  <c r="U1564" i="20"/>
  <c r="AD1564" i="20" s="1"/>
  <c r="AE1564" i="20" s="1"/>
  <c r="T1564" i="20"/>
  <c r="AR1563" i="20"/>
  <c r="AP1563" i="20"/>
  <c r="AQ1563" i="20" s="1"/>
  <c r="AO1563" i="20"/>
  <c r="V1563" i="20"/>
  <c r="U1563" i="20"/>
  <c r="T1563" i="20"/>
  <c r="AR1562" i="20"/>
  <c r="AP1562" i="20"/>
  <c r="AQ1562" i="20" s="1"/>
  <c r="AO1562" i="20"/>
  <c r="V1562" i="20"/>
  <c r="U1562" i="20"/>
  <c r="AD1562" i="20" s="1"/>
  <c r="T1562" i="20"/>
  <c r="AR1561" i="20"/>
  <c r="AP1561" i="20"/>
  <c r="AQ1561" i="20" s="1"/>
  <c r="AO1561" i="20"/>
  <c r="V1561" i="20"/>
  <c r="U1561" i="20"/>
  <c r="AD1561" i="20" s="1"/>
  <c r="T1561" i="20"/>
  <c r="AR1560" i="20"/>
  <c r="AP1560" i="20"/>
  <c r="AQ1560" i="20" s="1"/>
  <c r="AO1560" i="20"/>
  <c r="V1560" i="20"/>
  <c r="U1560" i="20"/>
  <c r="AD1560" i="20" s="1"/>
  <c r="AE1560" i="20" s="1"/>
  <c r="T1560" i="20"/>
  <c r="AR1559" i="20"/>
  <c r="AP1559" i="20"/>
  <c r="AQ1559" i="20" s="1"/>
  <c r="AO1559" i="20"/>
  <c r="V1559" i="20"/>
  <c r="U1559" i="20"/>
  <c r="AB1559" i="20" s="1"/>
  <c r="T1559" i="20"/>
  <c r="AR1558" i="20"/>
  <c r="AP1558" i="20"/>
  <c r="AQ1558" i="20" s="1"/>
  <c r="AO1558" i="20"/>
  <c r="V1558" i="20"/>
  <c r="U1558" i="20"/>
  <c r="AD1558" i="20" s="1"/>
  <c r="T1558" i="20"/>
  <c r="AR1557" i="20"/>
  <c r="AP1557" i="20"/>
  <c r="AQ1557" i="20" s="1"/>
  <c r="AO1557" i="20"/>
  <c r="V1557" i="20"/>
  <c r="U1557" i="20"/>
  <c r="AD1557" i="20" s="1"/>
  <c r="AE1557" i="20" s="1"/>
  <c r="T1557" i="20"/>
  <c r="AR1556" i="20"/>
  <c r="AP1556" i="20"/>
  <c r="AQ1556" i="20" s="1"/>
  <c r="AO1556" i="20"/>
  <c r="V1556" i="20"/>
  <c r="U1556" i="20"/>
  <c r="AD1556" i="20" s="1"/>
  <c r="AE1556" i="20" s="1"/>
  <c r="T1556" i="20"/>
  <c r="AR1555" i="20"/>
  <c r="AP1555" i="20"/>
  <c r="AQ1555" i="20" s="1"/>
  <c r="AO1555" i="20"/>
  <c r="V1555" i="20"/>
  <c r="U1555" i="20"/>
  <c r="AB1555" i="20" s="1"/>
  <c r="T1555" i="20"/>
  <c r="AR1554" i="20"/>
  <c r="AP1554" i="20"/>
  <c r="AQ1554" i="20" s="1"/>
  <c r="AO1554" i="20"/>
  <c r="V1554" i="20"/>
  <c r="U1554" i="20"/>
  <c r="AD1554" i="20" s="1"/>
  <c r="T1554" i="20"/>
  <c r="AR1553" i="20"/>
  <c r="AP1553" i="20"/>
  <c r="AQ1553" i="20" s="1"/>
  <c r="AO1553" i="20"/>
  <c r="V1553" i="20"/>
  <c r="U1553" i="20"/>
  <c r="T1553" i="20"/>
  <c r="AR1552" i="20"/>
  <c r="AP1552" i="20"/>
  <c r="AQ1552" i="20" s="1"/>
  <c r="AO1552" i="20"/>
  <c r="V1552" i="20"/>
  <c r="U1552" i="20"/>
  <c r="AD1552" i="20" s="1"/>
  <c r="AE1552" i="20" s="1"/>
  <c r="T1552" i="20"/>
  <c r="AR1551" i="20"/>
  <c r="AP1551" i="20"/>
  <c r="AQ1551" i="20" s="1"/>
  <c r="AO1551" i="20"/>
  <c r="V1551" i="20"/>
  <c r="U1551" i="20"/>
  <c r="AD1551" i="20" s="1"/>
  <c r="AE1551" i="20" s="1"/>
  <c r="T1551" i="20"/>
  <c r="AR1550" i="20"/>
  <c r="AP1550" i="20"/>
  <c r="AQ1550" i="20" s="1"/>
  <c r="AO1550" i="20"/>
  <c r="V1550" i="20"/>
  <c r="U1550" i="20"/>
  <c r="AD1550" i="20" s="1"/>
  <c r="T1550" i="20"/>
  <c r="AR1549" i="20"/>
  <c r="AP1549" i="20"/>
  <c r="AQ1549" i="20" s="1"/>
  <c r="AO1549" i="20"/>
  <c r="V1549" i="20"/>
  <c r="U1549" i="20"/>
  <c r="T1549" i="20"/>
  <c r="AR1548" i="20"/>
  <c r="AP1548" i="20"/>
  <c r="AQ1548" i="20" s="1"/>
  <c r="AO1548" i="20"/>
  <c r="V1548" i="20"/>
  <c r="U1548" i="20"/>
  <c r="AD1548" i="20" s="1"/>
  <c r="AE1548" i="20" s="1"/>
  <c r="T1548" i="20"/>
  <c r="AR1547" i="20"/>
  <c r="AP1547" i="20"/>
  <c r="AQ1547" i="20" s="1"/>
  <c r="AO1547" i="20"/>
  <c r="V1547" i="20"/>
  <c r="U1547" i="20"/>
  <c r="AD1547" i="20" s="1"/>
  <c r="AE1547" i="20" s="1"/>
  <c r="T1547" i="20"/>
  <c r="AR1546" i="20"/>
  <c r="AP1546" i="20"/>
  <c r="AQ1546" i="20" s="1"/>
  <c r="AO1546" i="20"/>
  <c r="V1546" i="20"/>
  <c r="U1546" i="20"/>
  <c r="AD1546" i="20" s="1"/>
  <c r="T1546" i="20"/>
  <c r="AR1545" i="20"/>
  <c r="AP1545" i="20"/>
  <c r="AQ1545" i="20" s="1"/>
  <c r="AO1545" i="20"/>
  <c r="V1545" i="20"/>
  <c r="U1545" i="20"/>
  <c r="AD1545" i="20" s="1"/>
  <c r="AE1545" i="20" s="1"/>
  <c r="T1545" i="20"/>
  <c r="AR1544" i="20"/>
  <c r="AP1544" i="20"/>
  <c r="AQ1544" i="20" s="1"/>
  <c r="AO1544" i="20"/>
  <c r="V1544" i="20"/>
  <c r="U1544" i="20"/>
  <c r="AD1544" i="20" s="1"/>
  <c r="AE1544" i="20" s="1"/>
  <c r="T1544" i="20"/>
  <c r="AR1543" i="20"/>
  <c r="AP1543" i="20"/>
  <c r="AQ1543" i="20" s="1"/>
  <c r="AO1543" i="20"/>
  <c r="V1543" i="20"/>
  <c r="U1543" i="20"/>
  <c r="AD1543" i="20" s="1"/>
  <c r="AE1543" i="20" s="1"/>
  <c r="T1543" i="20"/>
  <c r="AR1542" i="20"/>
  <c r="AP1542" i="20"/>
  <c r="AQ1542" i="20" s="1"/>
  <c r="AO1542" i="20"/>
  <c r="V1542" i="20"/>
  <c r="U1542" i="20"/>
  <c r="AD1542" i="20" s="1"/>
  <c r="T1542" i="20"/>
  <c r="AR1541" i="20"/>
  <c r="AP1541" i="20"/>
  <c r="AQ1541" i="20" s="1"/>
  <c r="AO1541" i="20"/>
  <c r="V1541" i="20"/>
  <c r="U1541" i="20"/>
  <c r="T1541" i="20"/>
  <c r="AR1540" i="20"/>
  <c r="AP1540" i="20"/>
  <c r="AQ1540" i="20" s="1"/>
  <c r="AO1540" i="20"/>
  <c r="V1540" i="20"/>
  <c r="U1540" i="20"/>
  <c r="AD1540" i="20" s="1"/>
  <c r="AE1540" i="20" s="1"/>
  <c r="T1540" i="20"/>
  <c r="AR1539" i="20"/>
  <c r="AP1539" i="20"/>
  <c r="AQ1539" i="20" s="1"/>
  <c r="AO1539" i="20"/>
  <c r="V1539" i="20"/>
  <c r="U1539" i="20"/>
  <c r="AD1539" i="20" s="1"/>
  <c r="AE1539" i="20" s="1"/>
  <c r="T1539" i="20"/>
  <c r="AR1538" i="20"/>
  <c r="AP1538" i="20"/>
  <c r="AQ1538" i="20" s="1"/>
  <c r="AO1538" i="20"/>
  <c r="V1538" i="20"/>
  <c r="U1538" i="20"/>
  <c r="AD1538" i="20" s="1"/>
  <c r="T1538" i="20"/>
  <c r="AR1537" i="20"/>
  <c r="AP1537" i="20"/>
  <c r="AQ1537" i="20" s="1"/>
  <c r="AO1537" i="20"/>
  <c r="V1537" i="20"/>
  <c r="U1537" i="20"/>
  <c r="T1537" i="20"/>
  <c r="AR1536" i="20"/>
  <c r="AP1536" i="20"/>
  <c r="AQ1536" i="20" s="1"/>
  <c r="AO1536" i="20"/>
  <c r="V1536" i="20"/>
  <c r="U1536" i="20"/>
  <c r="AD1536" i="20" s="1"/>
  <c r="AE1536" i="20" s="1"/>
  <c r="T1536" i="20"/>
  <c r="AR1535" i="20"/>
  <c r="AP1535" i="20"/>
  <c r="AQ1535" i="20" s="1"/>
  <c r="AO1535" i="20"/>
  <c r="V1535" i="20"/>
  <c r="U1535" i="20"/>
  <c r="AD1535" i="20" s="1"/>
  <c r="AE1535" i="20" s="1"/>
  <c r="T1535" i="20"/>
  <c r="AR1534" i="20"/>
  <c r="AP1534" i="20"/>
  <c r="AQ1534" i="20" s="1"/>
  <c r="AO1534" i="20"/>
  <c r="V1534" i="20"/>
  <c r="U1534" i="20"/>
  <c r="AD1534" i="20" s="1"/>
  <c r="T1534" i="20"/>
  <c r="AR1533" i="20"/>
  <c r="AP1533" i="20"/>
  <c r="AQ1533" i="20" s="1"/>
  <c r="AO1533" i="20"/>
  <c r="V1533" i="20"/>
  <c r="U1533" i="20"/>
  <c r="AD1533" i="20" s="1"/>
  <c r="AE1533" i="20" s="1"/>
  <c r="T1533" i="20"/>
  <c r="AR1532" i="20"/>
  <c r="AP1532" i="20"/>
  <c r="AQ1532" i="20" s="1"/>
  <c r="AO1532" i="20"/>
  <c r="V1532" i="20"/>
  <c r="U1532" i="20"/>
  <c r="AD1532" i="20" s="1"/>
  <c r="AE1532" i="20" s="1"/>
  <c r="T1532" i="20"/>
  <c r="AR1531" i="20"/>
  <c r="AP1531" i="20"/>
  <c r="AQ1531" i="20" s="1"/>
  <c r="AO1531" i="20"/>
  <c r="V1531" i="20"/>
  <c r="U1531" i="20"/>
  <c r="AD1531" i="20" s="1"/>
  <c r="AE1531" i="20" s="1"/>
  <c r="T1531" i="20"/>
  <c r="AR1530" i="20"/>
  <c r="AP1530" i="20"/>
  <c r="AQ1530" i="20" s="1"/>
  <c r="AO1530" i="20"/>
  <c r="V1530" i="20"/>
  <c r="U1530" i="20"/>
  <c r="AD1530" i="20" s="1"/>
  <c r="T1530" i="20"/>
  <c r="AR1529" i="20"/>
  <c r="AP1529" i="20"/>
  <c r="AQ1529" i="20" s="1"/>
  <c r="AO1529" i="20"/>
  <c r="V1529" i="20"/>
  <c r="U1529" i="20"/>
  <c r="AD1529" i="20" s="1"/>
  <c r="AE1529" i="20" s="1"/>
  <c r="T1529" i="20"/>
  <c r="AR1528" i="20"/>
  <c r="AP1528" i="20"/>
  <c r="AQ1528" i="20" s="1"/>
  <c r="AO1528" i="20"/>
  <c r="V1528" i="20"/>
  <c r="U1528" i="20"/>
  <c r="AD1528" i="20" s="1"/>
  <c r="AE1528" i="20" s="1"/>
  <c r="T1528" i="20"/>
  <c r="AR1527" i="20"/>
  <c r="AP1527" i="20"/>
  <c r="AQ1527" i="20" s="1"/>
  <c r="AO1527" i="20"/>
  <c r="V1527" i="20"/>
  <c r="U1527" i="20"/>
  <c r="AD1527" i="20" s="1"/>
  <c r="AE1527" i="20" s="1"/>
  <c r="T1527" i="20"/>
  <c r="AR1526" i="20"/>
  <c r="AP1526" i="20"/>
  <c r="AQ1526" i="20" s="1"/>
  <c r="AO1526" i="20"/>
  <c r="V1526" i="20"/>
  <c r="U1526" i="20"/>
  <c r="AD1526" i="20" s="1"/>
  <c r="T1526" i="20"/>
  <c r="AR1525" i="20"/>
  <c r="AP1525" i="20"/>
  <c r="AQ1525" i="20" s="1"/>
  <c r="AO1525" i="20"/>
  <c r="V1525" i="20"/>
  <c r="U1525" i="20"/>
  <c r="T1525" i="20"/>
  <c r="AR1524" i="20"/>
  <c r="AP1524" i="20"/>
  <c r="AQ1524" i="20" s="1"/>
  <c r="AO1524" i="20"/>
  <c r="V1524" i="20"/>
  <c r="U1524" i="20"/>
  <c r="AD1524" i="20" s="1"/>
  <c r="AE1524" i="20" s="1"/>
  <c r="T1524" i="20"/>
  <c r="AR1523" i="20"/>
  <c r="AP1523" i="20"/>
  <c r="AQ1523" i="20" s="1"/>
  <c r="AO1523" i="20"/>
  <c r="V1523" i="20"/>
  <c r="U1523" i="20"/>
  <c r="AD1523" i="20" s="1"/>
  <c r="AE1523" i="20" s="1"/>
  <c r="T1523" i="20"/>
  <c r="AR1522" i="20"/>
  <c r="AP1522" i="20"/>
  <c r="AQ1522" i="20" s="1"/>
  <c r="AO1522" i="20"/>
  <c r="V1522" i="20"/>
  <c r="U1522" i="20"/>
  <c r="AD1522" i="20" s="1"/>
  <c r="T1522" i="20"/>
  <c r="AR1521" i="20"/>
  <c r="AP1521" i="20"/>
  <c r="AQ1521" i="20" s="1"/>
  <c r="AO1521" i="20"/>
  <c r="V1521" i="20"/>
  <c r="U1521" i="20"/>
  <c r="AD1521" i="20" s="1"/>
  <c r="AE1521" i="20" s="1"/>
  <c r="T1521" i="20"/>
  <c r="AR1520" i="20"/>
  <c r="AP1520" i="20"/>
  <c r="AQ1520" i="20" s="1"/>
  <c r="AO1520" i="20"/>
  <c r="V1520" i="20"/>
  <c r="U1520" i="20"/>
  <c r="AD1520" i="20" s="1"/>
  <c r="AE1520" i="20" s="1"/>
  <c r="T1520" i="20"/>
  <c r="AR1519" i="20"/>
  <c r="AP1519" i="20"/>
  <c r="AQ1519" i="20" s="1"/>
  <c r="AO1519" i="20"/>
  <c r="V1519" i="20"/>
  <c r="U1519" i="20"/>
  <c r="T1519" i="20"/>
  <c r="AR1518" i="20"/>
  <c r="AP1518" i="20"/>
  <c r="AQ1518" i="20" s="1"/>
  <c r="AO1518" i="20"/>
  <c r="V1518" i="20"/>
  <c r="U1518" i="20"/>
  <c r="AD1518" i="20" s="1"/>
  <c r="T1518" i="20"/>
  <c r="AR1517" i="20"/>
  <c r="AP1517" i="20"/>
  <c r="AQ1517" i="20" s="1"/>
  <c r="AO1517" i="20"/>
  <c r="V1517" i="20"/>
  <c r="U1517" i="20"/>
  <c r="AD1517" i="20" s="1"/>
  <c r="AE1517" i="20" s="1"/>
  <c r="T1517" i="20"/>
  <c r="AR1516" i="20"/>
  <c r="AP1516" i="20"/>
  <c r="AQ1516" i="20" s="1"/>
  <c r="AO1516" i="20"/>
  <c r="V1516" i="20"/>
  <c r="U1516" i="20"/>
  <c r="AD1516" i="20" s="1"/>
  <c r="AE1516" i="20" s="1"/>
  <c r="T1516" i="20"/>
  <c r="AR1515" i="20"/>
  <c r="AP1515" i="20"/>
  <c r="AQ1515" i="20" s="1"/>
  <c r="AO1515" i="20"/>
  <c r="V1515" i="20"/>
  <c r="U1515" i="20"/>
  <c r="T1515" i="20"/>
  <c r="AR1514" i="20"/>
  <c r="AP1514" i="20"/>
  <c r="AQ1514" i="20" s="1"/>
  <c r="AO1514" i="20"/>
  <c r="V1514" i="20"/>
  <c r="U1514" i="20"/>
  <c r="AD1514" i="20" s="1"/>
  <c r="T1514" i="20"/>
  <c r="AR1513" i="20"/>
  <c r="AP1513" i="20"/>
  <c r="AQ1513" i="20" s="1"/>
  <c r="AO1513" i="20"/>
  <c r="V1513" i="20"/>
  <c r="U1513" i="20"/>
  <c r="AD1513" i="20" s="1"/>
  <c r="AE1513" i="20" s="1"/>
  <c r="T1513" i="20"/>
  <c r="AR1512" i="20"/>
  <c r="AP1512" i="20"/>
  <c r="AQ1512" i="20" s="1"/>
  <c r="AO1512" i="20"/>
  <c r="V1512" i="20"/>
  <c r="U1512" i="20"/>
  <c r="AD1512" i="20" s="1"/>
  <c r="AE1512" i="20" s="1"/>
  <c r="T1512" i="20"/>
  <c r="AR1511" i="20"/>
  <c r="AP1511" i="20"/>
  <c r="AQ1511" i="20" s="1"/>
  <c r="AO1511" i="20"/>
  <c r="V1511" i="20"/>
  <c r="W1511" i="20" s="1"/>
  <c r="U1511" i="20"/>
  <c r="AD1511" i="20" s="1"/>
  <c r="AE1511" i="20" s="1"/>
  <c r="T1511" i="20"/>
  <c r="AR1510" i="20"/>
  <c r="AP1510" i="20"/>
  <c r="AQ1510" i="20" s="1"/>
  <c r="AO1510" i="20"/>
  <c r="V1510" i="20"/>
  <c r="U1510" i="20"/>
  <c r="T1510" i="20"/>
  <c r="AR1509" i="20"/>
  <c r="AP1509" i="20"/>
  <c r="AQ1509" i="20" s="1"/>
  <c r="AI1509" i="20" s="1"/>
  <c r="AK1509" i="20" s="1"/>
  <c r="AO1509" i="20"/>
  <c r="V1509" i="20"/>
  <c r="W1509" i="20" s="1"/>
  <c r="U1509" i="20"/>
  <c r="T1509" i="20"/>
  <c r="AR1508" i="20"/>
  <c r="AP1508" i="20"/>
  <c r="AQ1508" i="20" s="1"/>
  <c r="AB1508" i="20" s="1"/>
  <c r="AO1508" i="20"/>
  <c r="V1508" i="20"/>
  <c r="U1508" i="20"/>
  <c r="AD1508" i="20" s="1"/>
  <c r="AE1508" i="20" s="1"/>
  <c r="T1508" i="20"/>
  <c r="AR1507" i="20"/>
  <c r="AP1507" i="20"/>
  <c r="AQ1507" i="20" s="1"/>
  <c r="AO1507" i="20"/>
  <c r="AI1507" i="20"/>
  <c r="AK1507" i="20" s="1"/>
  <c r="V1507" i="20"/>
  <c r="U1507" i="20"/>
  <c r="T1507" i="20"/>
  <c r="AR1506" i="20"/>
  <c r="AP1506" i="20"/>
  <c r="AQ1506" i="20" s="1"/>
  <c r="AI1506" i="20" s="1"/>
  <c r="AO1506" i="20"/>
  <c r="V1506" i="20"/>
  <c r="U1506" i="20"/>
  <c r="AD1506" i="20" s="1"/>
  <c r="AE1506" i="20" s="1"/>
  <c r="T1506" i="20"/>
  <c r="AR1505" i="20"/>
  <c r="AP1505" i="20"/>
  <c r="AQ1505" i="20" s="1"/>
  <c r="AI1505" i="20" s="1"/>
  <c r="AO1505" i="20"/>
  <c r="V1505" i="20"/>
  <c r="U1505" i="20"/>
  <c r="AD1505" i="20" s="1"/>
  <c r="AF1505" i="20" s="1"/>
  <c r="T1505" i="20"/>
  <c r="AR1504" i="20"/>
  <c r="AP1504" i="20"/>
  <c r="AQ1504" i="20" s="1"/>
  <c r="AO1504" i="20"/>
  <c r="V1504" i="20"/>
  <c r="U1504" i="20"/>
  <c r="AD1504" i="20" s="1"/>
  <c r="AE1504" i="20" s="1"/>
  <c r="T1504" i="20"/>
  <c r="AR1503" i="20"/>
  <c r="AP1503" i="20"/>
  <c r="AQ1503" i="20" s="1"/>
  <c r="AO1503" i="20"/>
  <c r="V1503" i="20"/>
  <c r="W1503" i="20" s="1"/>
  <c r="U1503" i="20"/>
  <c r="AD1503" i="20" s="1"/>
  <c r="T1503" i="20"/>
  <c r="AR1502" i="20"/>
  <c r="AP1502" i="20"/>
  <c r="AQ1502" i="20" s="1"/>
  <c r="AO1502" i="20"/>
  <c r="V1502" i="20"/>
  <c r="U1502" i="20"/>
  <c r="T1502" i="20"/>
  <c r="AR1501" i="20"/>
  <c r="AP1501" i="20"/>
  <c r="AQ1501" i="20" s="1"/>
  <c r="AI1501" i="20" s="1"/>
  <c r="AK1501" i="20" s="1"/>
  <c r="AO1501" i="20"/>
  <c r="V1501" i="20"/>
  <c r="W1501" i="20" s="1"/>
  <c r="U1501" i="20"/>
  <c r="T1501" i="20"/>
  <c r="AR1500" i="20"/>
  <c r="AP1500" i="20"/>
  <c r="AQ1500" i="20" s="1"/>
  <c r="AO1500" i="20"/>
  <c r="V1500" i="20"/>
  <c r="U1500" i="20"/>
  <c r="AD1500" i="20" s="1"/>
  <c r="AE1500" i="20" s="1"/>
  <c r="T1500" i="20"/>
  <c r="AR1499" i="20"/>
  <c r="AP1499" i="20"/>
  <c r="AQ1499" i="20" s="1"/>
  <c r="AI1499" i="20" s="1"/>
  <c r="AK1499" i="20" s="1"/>
  <c r="AO1499" i="20"/>
  <c r="V1499" i="20"/>
  <c r="U1499" i="20"/>
  <c r="T1499" i="20"/>
  <c r="AR1498" i="20"/>
  <c r="AP1498" i="20"/>
  <c r="AQ1498" i="20" s="1"/>
  <c r="AI1498" i="20" s="1"/>
  <c r="AO1498" i="20"/>
  <c r="V1498" i="20"/>
  <c r="U1498" i="20"/>
  <c r="AD1498" i="20" s="1"/>
  <c r="AE1498" i="20" s="1"/>
  <c r="T1498" i="20"/>
  <c r="AR1497" i="20"/>
  <c r="AP1497" i="20"/>
  <c r="AQ1497" i="20" s="1"/>
  <c r="AI1497" i="20" s="1"/>
  <c r="AO1497" i="20"/>
  <c r="V1497" i="20"/>
  <c r="U1497" i="20"/>
  <c r="AD1497" i="20" s="1"/>
  <c r="T1497" i="20"/>
  <c r="AR1496" i="20"/>
  <c r="AP1496" i="20"/>
  <c r="AQ1496" i="20" s="1"/>
  <c r="AO1496" i="20"/>
  <c r="V1496" i="20"/>
  <c r="W1496" i="20" s="1"/>
  <c r="U1496" i="20"/>
  <c r="T1496" i="20"/>
  <c r="AR1495" i="20"/>
  <c r="AP1495" i="20"/>
  <c r="AQ1495" i="20" s="1"/>
  <c r="AO1495" i="20"/>
  <c r="V1495" i="20"/>
  <c r="U1495" i="20"/>
  <c r="AD1495" i="20" s="1"/>
  <c r="T1495" i="20"/>
  <c r="AR1494" i="20"/>
  <c r="AP1494" i="20"/>
  <c r="AQ1494" i="20" s="1"/>
  <c r="AO1494" i="20"/>
  <c r="V1494" i="20"/>
  <c r="W1494" i="20" s="1"/>
  <c r="U1494" i="20"/>
  <c r="AD1494" i="20" s="1"/>
  <c r="AE1494" i="20" s="1"/>
  <c r="T1494" i="20"/>
  <c r="AR1493" i="20"/>
  <c r="AP1493" i="20"/>
  <c r="AQ1493" i="20" s="1"/>
  <c r="AO1493" i="20"/>
  <c r="V1493" i="20"/>
  <c r="U1493" i="20"/>
  <c r="AD1493" i="20" s="1"/>
  <c r="T1493" i="20"/>
  <c r="AR1492" i="20"/>
  <c r="AP1492" i="20"/>
  <c r="AQ1492" i="20" s="1"/>
  <c r="AO1492" i="20"/>
  <c r="V1492" i="20"/>
  <c r="W1492" i="20" s="1"/>
  <c r="U1492" i="20"/>
  <c r="T1492" i="20"/>
  <c r="AR1491" i="20"/>
  <c r="AP1491" i="20"/>
  <c r="AQ1491" i="20" s="1"/>
  <c r="AO1491" i="20"/>
  <c r="V1491" i="20"/>
  <c r="U1491" i="20"/>
  <c r="AD1491" i="20" s="1"/>
  <c r="T1491" i="20"/>
  <c r="AR1490" i="20"/>
  <c r="AP1490" i="20"/>
  <c r="AQ1490" i="20" s="1"/>
  <c r="AB1490" i="20" s="1"/>
  <c r="AO1490" i="20"/>
  <c r="V1490" i="20"/>
  <c r="W1490" i="20" s="1"/>
  <c r="U1490" i="20"/>
  <c r="AD1490" i="20" s="1"/>
  <c r="AE1490" i="20" s="1"/>
  <c r="T1490" i="20"/>
  <c r="AR1489" i="20"/>
  <c r="AP1489" i="20"/>
  <c r="AQ1489" i="20" s="1"/>
  <c r="AO1489" i="20"/>
  <c r="V1489" i="20"/>
  <c r="U1489" i="20"/>
  <c r="AD1489" i="20" s="1"/>
  <c r="T1489" i="20"/>
  <c r="AR1488" i="20"/>
  <c r="AP1488" i="20"/>
  <c r="AQ1488" i="20" s="1"/>
  <c r="AO1488" i="20"/>
  <c r="V1488" i="20"/>
  <c r="W1488" i="20" s="1"/>
  <c r="U1488" i="20"/>
  <c r="T1488" i="20"/>
  <c r="AR1487" i="20"/>
  <c r="AP1487" i="20"/>
  <c r="AQ1487" i="20" s="1"/>
  <c r="AO1487" i="20"/>
  <c r="V1487" i="20"/>
  <c r="U1487" i="20"/>
  <c r="AD1487" i="20" s="1"/>
  <c r="T1487" i="20"/>
  <c r="AR1486" i="20"/>
  <c r="AP1486" i="20"/>
  <c r="AQ1486" i="20" s="1"/>
  <c r="AO1486" i="20"/>
  <c r="V1486" i="20"/>
  <c r="W1486" i="20" s="1"/>
  <c r="U1486" i="20"/>
  <c r="AD1486" i="20" s="1"/>
  <c r="AE1486" i="20" s="1"/>
  <c r="T1486" i="20"/>
  <c r="AR1485" i="20"/>
  <c r="AP1485" i="20"/>
  <c r="AQ1485" i="20" s="1"/>
  <c r="AO1485" i="20"/>
  <c r="V1485" i="20"/>
  <c r="U1485" i="20"/>
  <c r="AD1485" i="20" s="1"/>
  <c r="T1485" i="20"/>
  <c r="AR1484" i="20"/>
  <c r="AP1484" i="20"/>
  <c r="AQ1484" i="20" s="1"/>
  <c r="AO1484" i="20"/>
  <c r="V1484" i="20"/>
  <c r="W1484" i="20" s="1"/>
  <c r="U1484" i="20"/>
  <c r="T1484" i="20"/>
  <c r="AR1483" i="20"/>
  <c r="AP1483" i="20"/>
  <c r="AQ1483" i="20" s="1"/>
  <c r="AO1483" i="20"/>
  <c r="V1483" i="20"/>
  <c r="U1483" i="20"/>
  <c r="AD1483" i="20" s="1"/>
  <c r="T1483" i="20"/>
  <c r="AR1482" i="20"/>
  <c r="AP1482" i="20"/>
  <c r="AQ1482" i="20" s="1"/>
  <c r="AO1482" i="20"/>
  <c r="V1482" i="20"/>
  <c r="W1482" i="20" s="1"/>
  <c r="U1482" i="20"/>
  <c r="AD1482" i="20" s="1"/>
  <c r="AE1482" i="20" s="1"/>
  <c r="T1482" i="20"/>
  <c r="AR1481" i="20"/>
  <c r="AP1481" i="20"/>
  <c r="AQ1481" i="20" s="1"/>
  <c r="AO1481" i="20"/>
  <c r="V1481" i="20"/>
  <c r="U1481" i="20"/>
  <c r="AD1481" i="20" s="1"/>
  <c r="T1481" i="20"/>
  <c r="AR1480" i="20"/>
  <c r="AP1480" i="20"/>
  <c r="AQ1480" i="20" s="1"/>
  <c r="AO1480" i="20"/>
  <c r="V1480" i="20"/>
  <c r="W1480" i="20" s="1"/>
  <c r="U1480" i="20"/>
  <c r="T1480" i="20"/>
  <c r="AR1479" i="20"/>
  <c r="AP1479" i="20"/>
  <c r="AQ1479" i="20" s="1"/>
  <c r="AO1479" i="20"/>
  <c r="V1479" i="20"/>
  <c r="U1479" i="20"/>
  <c r="AD1479" i="20" s="1"/>
  <c r="T1479" i="20"/>
  <c r="AR1478" i="20"/>
  <c r="AP1478" i="20"/>
  <c r="AQ1478" i="20" s="1"/>
  <c r="AO1478" i="20"/>
  <c r="V1478" i="20"/>
  <c r="W1478" i="20" s="1"/>
  <c r="U1478" i="20"/>
  <c r="AD1478" i="20" s="1"/>
  <c r="AE1478" i="20" s="1"/>
  <c r="T1478" i="20"/>
  <c r="AR1477" i="20"/>
  <c r="AP1477" i="20"/>
  <c r="AQ1477" i="20" s="1"/>
  <c r="AO1477" i="20"/>
  <c r="V1477" i="20"/>
  <c r="U1477" i="20"/>
  <c r="AD1477" i="20" s="1"/>
  <c r="T1477" i="20"/>
  <c r="AR1476" i="20"/>
  <c r="AP1476" i="20"/>
  <c r="AQ1476" i="20" s="1"/>
  <c r="AO1476" i="20"/>
  <c r="V1476" i="20"/>
  <c r="W1476" i="20" s="1"/>
  <c r="U1476" i="20"/>
  <c r="T1476" i="20"/>
  <c r="AR1475" i="20"/>
  <c r="AP1475" i="20"/>
  <c r="AQ1475" i="20" s="1"/>
  <c r="AO1475" i="20"/>
  <c r="V1475" i="20"/>
  <c r="U1475" i="20"/>
  <c r="AD1475" i="20" s="1"/>
  <c r="T1475" i="20"/>
  <c r="AR1474" i="20"/>
  <c r="AP1474" i="20"/>
  <c r="AQ1474" i="20" s="1"/>
  <c r="AO1474" i="20"/>
  <c r="V1474" i="20"/>
  <c r="W1474" i="20" s="1"/>
  <c r="U1474" i="20"/>
  <c r="AD1474" i="20" s="1"/>
  <c r="AE1474" i="20" s="1"/>
  <c r="T1474" i="20"/>
  <c r="AR1473" i="20"/>
  <c r="AP1473" i="20"/>
  <c r="AQ1473" i="20" s="1"/>
  <c r="AO1473" i="20"/>
  <c r="V1473" i="20"/>
  <c r="U1473" i="20"/>
  <c r="AD1473" i="20" s="1"/>
  <c r="T1473" i="20"/>
  <c r="AR1472" i="20"/>
  <c r="AP1472" i="20"/>
  <c r="AQ1472" i="20" s="1"/>
  <c r="AO1472" i="20"/>
  <c r="V1472" i="20"/>
  <c r="W1472" i="20" s="1"/>
  <c r="U1472" i="20"/>
  <c r="T1472" i="20"/>
  <c r="AR1471" i="20"/>
  <c r="AP1471" i="20"/>
  <c r="AQ1471" i="20" s="1"/>
  <c r="AO1471" i="20"/>
  <c r="V1471" i="20"/>
  <c r="U1471" i="20"/>
  <c r="AD1471" i="20" s="1"/>
  <c r="T1471" i="20"/>
  <c r="AR1470" i="20"/>
  <c r="AP1470" i="20"/>
  <c r="AQ1470" i="20" s="1"/>
  <c r="AO1470" i="20"/>
  <c r="V1470" i="20"/>
  <c r="W1470" i="20" s="1"/>
  <c r="U1470" i="20"/>
  <c r="AD1470" i="20" s="1"/>
  <c r="AE1470" i="20" s="1"/>
  <c r="T1470" i="20"/>
  <c r="AR1469" i="20"/>
  <c r="AP1469" i="20"/>
  <c r="AQ1469" i="20" s="1"/>
  <c r="AO1469" i="20"/>
  <c r="V1469" i="20"/>
  <c r="U1469" i="20"/>
  <c r="AD1469" i="20" s="1"/>
  <c r="T1469" i="20"/>
  <c r="AR1468" i="20"/>
  <c r="AP1468" i="20"/>
  <c r="AQ1468" i="20" s="1"/>
  <c r="AO1468" i="20"/>
  <c r="V1468" i="20"/>
  <c r="W1468" i="20" s="1"/>
  <c r="U1468" i="20"/>
  <c r="T1468" i="20"/>
  <c r="AR1467" i="20"/>
  <c r="AP1467" i="20"/>
  <c r="AQ1467" i="20" s="1"/>
  <c r="AO1467" i="20"/>
  <c r="V1467" i="20"/>
  <c r="U1467" i="20"/>
  <c r="AD1467" i="20" s="1"/>
  <c r="T1467" i="20"/>
  <c r="AR1466" i="20"/>
  <c r="AP1466" i="20"/>
  <c r="AQ1466" i="20" s="1"/>
  <c r="AO1466" i="20"/>
  <c r="V1466" i="20"/>
  <c r="W1466" i="20" s="1"/>
  <c r="U1466" i="20"/>
  <c r="AD1466" i="20" s="1"/>
  <c r="AE1466" i="20" s="1"/>
  <c r="T1466" i="20"/>
  <c r="AR1465" i="20"/>
  <c r="AP1465" i="20"/>
  <c r="AQ1465" i="20" s="1"/>
  <c r="AO1465" i="20"/>
  <c r="V1465" i="20"/>
  <c r="U1465" i="20"/>
  <c r="AD1465" i="20" s="1"/>
  <c r="T1465" i="20"/>
  <c r="AR1464" i="20"/>
  <c r="AP1464" i="20"/>
  <c r="AQ1464" i="20" s="1"/>
  <c r="AO1464" i="20"/>
  <c r="V1464" i="20"/>
  <c r="W1464" i="20" s="1"/>
  <c r="U1464" i="20"/>
  <c r="T1464" i="20"/>
  <c r="AR1463" i="20"/>
  <c r="AP1463" i="20"/>
  <c r="AQ1463" i="20" s="1"/>
  <c r="AO1463" i="20"/>
  <c r="V1463" i="20"/>
  <c r="U1463" i="20"/>
  <c r="AD1463" i="20" s="1"/>
  <c r="T1463" i="20"/>
  <c r="AR1462" i="20"/>
  <c r="AP1462" i="20"/>
  <c r="AQ1462" i="20" s="1"/>
  <c r="AO1462" i="20"/>
  <c r="V1462" i="20"/>
  <c r="W1462" i="20" s="1"/>
  <c r="U1462" i="20"/>
  <c r="AD1462" i="20" s="1"/>
  <c r="AE1462" i="20" s="1"/>
  <c r="T1462" i="20"/>
  <c r="AR1461" i="20"/>
  <c r="AP1461" i="20"/>
  <c r="AQ1461" i="20" s="1"/>
  <c r="AO1461" i="20"/>
  <c r="V1461" i="20"/>
  <c r="U1461" i="20"/>
  <c r="AD1461" i="20" s="1"/>
  <c r="T1461" i="20"/>
  <c r="AR1460" i="20"/>
  <c r="AP1460" i="20"/>
  <c r="AQ1460" i="20" s="1"/>
  <c r="AO1460" i="20"/>
  <c r="V1460" i="20"/>
  <c r="W1460" i="20" s="1"/>
  <c r="U1460" i="20"/>
  <c r="T1460" i="20"/>
  <c r="AR1459" i="20"/>
  <c r="AP1459" i="20"/>
  <c r="AQ1459" i="20" s="1"/>
  <c r="AO1459" i="20"/>
  <c r="V1459" i="20"/>
  <c r="U1459" i="20"/>
  <c r="AD1459" i="20" s="1"/>
  <c r="T1459" i="20"/>
  <c r="AR1458" i="20"/>
  <c r="AP1458" i="20"/>
  <c r="AQ1458" i="20" s="1"/>
  <c r="AO1458" i="20"/>
  <c r="V1458" i="20"/>
  <c r="W1458" i="20" s="1"/>
  <c r="U1458" i="20"/>
  <c r="AD1458" i="20" s="1"/>
  <c r="AE1458" i="20" s="1"/>
  <c r="T1458" i="20"/>
  <c r="AR1457" i="20"/>
  <c r="AP1457" i="20"/>
  <c r="AQ1457" i="20" s="1"/>
  <c r="AO1457" i="20"/>
  <c r="V1457" i="20"/>
  <c r="U1457" i="20"/>
  <c r="AD1457" i="20" s="1"/>
  <c r="T1457" i="20"/>
  <c r="AR1456" i="20"/>
  <c r="AP1456" i="20"/>
  <c r="AQ1456" i="20" s="1"/>
  <c r="AO1456" i="20"/>
  <c r="V1456" i="20"/>
  <c r="W1456" i="20" s="1"/>
  <c r="U1456" i="20"/>
  <c r="T1456" i="20"/>
  <c r="AR1455" i="20"/>
  <c r="AP1455" i="20"/>
  <c r="AQ1455" i="20" s="1"/>
  <c r="AO1455" i="20"/>
  <c r="V1455" i="20"/>
  <c r="U1455" i="20"/>
  <c r="AD1455" i="20" s="1"/>
  <c r="T1455" i="20"/>
  <c r="AR1454" i="20"/>
  <c r="AP1454" i="20"/>
  <c r="AQ1454" i="20" s="1"/>
  <c r="AO1454" i="20"/>
  <c r="V1454" i="20"/>
  <c r="W1454" i="20" s="1"/>
  <c r="U1454" i="20"/>
  <c r="AD1454" i="20" s="1"/>
  <c r="AE1454" i="20" s="1"/>
  <c r="T1454" i="20"/>
  <c r="AR1453" i="20"/>
  <c r="AP1453" i="20"/>
  <c r="AQ1453" i="20" s="1"/>
  <c r="AO1453" i="20"/>
  <c r="V1453" i="20"/>
  <c r="U1453" i="20"/>
  <c r="AD1453" i="20" s="1"/>
  <c r="T1453" i="20"/>
  <c r="AR1452" i="20"/>
  <c r="AP1452" i="20"/>
  <c r="AQ1452" i="20" s="1"/>
  <c r="AO1452" i="20"/>
  <c r="V1452" i="20"/>
  <c r="W1452" i="20" s="1"/>
  <c r="U1452" i="20"/>
  <c r="T1452" i="20"/>
  <c r="AR1451" i="20"/>
  <c r="AP1451" i="20"/>
  <c r="AQ1451" i="20" s="1"/>
  <c r="AO1451" i="20"/>
  <c r="V1451" i="20"/>
  <c r="U1451" i="20"/>
  <c r="AD1451" i="20" s="1"/>
  <c r="T1451" i="20"/>
  <c r="AR1450" i="20"/>
  <c r="AP1450" i="20"/>
  <c r="AQ1450" i="20" s="1"/>
  <c r="AO1450" i="20"/>
  <c r="V1450" i="20"/>
  <c r="W1450" i="20" s="1"/>
  <c r="U1450" i="20"/>
  <c r="AD1450" i="20" s="1"/>
  <c r="AE1450" i="20" s="1"/>
  <c r="T1450" i="20"/>
  <c r="AR1449" i="20"/>
  <c r="AP1449" i="20"/>
  <c r="AQ1449" i="20" s="1"/>
  <c r="AO1449" i="20"/>
  <c r="V1449" i="20"/>
  <c r="U1449" i="20"/>
  <c r="AD1449" i="20" s="1"/>
  <c r="T1449" i="20"/>
  <c r="AR1448" i="20"/>
  <c r="AP1448" i="20"/>
  <c r="AQ1448" i="20" s="1"/>
  <c r="AO1448" i="20"/>
  <c r="V1448" i="20"/>
  <c r="W1448" i="20" s="1"/>
  <c r="U1448" i="20"/>
  <c r="T1448" i="20"/>
  <c r="AR1447" i="20"/>
  <c r="AP1447" i="20"/>
  <c r="AQ1447" i="20" s="1"/>
  <c r="AO1447" i="20"/>
  <c r="V1447" i="20"/>
  <c r="U1447" i="20"/>
  <c r="AD1447" i="20" s="1"/>
  <c r="T1447" i="20"/>
  <c r="AR1446" i="20"/>
  <c r="AP1446" i="20"/>
  <c r="AQ1446" i="20" s="1"/>
  <c r="AO1446" i="20"/>
  <c r="V1446" i="20"/>
  <c r="W1446" i="20" s="1"/>
  <c r="U1446" i="20"/>
  <c r="AD1446" i="20" s="1"/>
  <c r="AE1446" i="20" s="1"/>
  <c r="T1446" i="20"/>
  <c r="AR1445" i="20"/>
  <c r="AP1445" i="20"/>
  <c r="AQ1445" i="20" s="1"/>
  <c r="AO1445" i="20"/>
  <c r="V1445" i="20"/>
  <c r="U1445" i="20"/>
  <c r="AD1445" i="20" s="1"/>
  <c r="T1445" i="20"/>
  <c r="AR1444" i="20"/>
  <c r="AP1444" i="20"/>
  <c r="AQ1444" i="20" s="1"/>
  <c r="AO1444" i="20"/>
  <c r="V1444" i="20"/>
  <c r="W1444" i="20" s="1"/>
  <c r="U1444" i="20"/>
  <c r="T1444" i="20"/>
  <c r="AR1443" i="20"/>
  <c r="AP1443" i="20"/>
  <c r="AQ1443" i="20" s="1"/>
  <c r="AO1443" i="20"/>
  <c r="V1443" i="20"/>
  <c r="U1443" i="20"/>
  <c r="AD1443" i="20" s="1"/>
  <c r="T1443" i="20"/>
  <c r="AR1442" i="20"/>
  <c r="AP1442" i="20"/>
  <c r="AQ1442" i="20" s="1"/>
  <c r="AO1442" i="20"/>
  <c r="V1442" i="20"/>
  <c r="W1442" i="20" s="1"/>
  <c r="U1442" i="20"/>
  <c r="AD1442" i="20" s="1"/>
  <c r="AE1442" i="20" s="1"/>
  <c r="T1442" i="20"/>
  <c r="AR1441" i="20"/>
  <c r="AP1441" i="20"/>
  <c r="AQ1441" i="20" s="1"/>
  <c r="AO1441" i="20"/>
  <c r="V1441" i="20"/>
  <c r="U1441" i="20"/>
  <c r="AD1441" i="20" s="1"/>
  <c r="T1441" i="20"/>
  <c r="AR1440" i="20"/>
  <c r="AP1440" i="20"/>
  <c r="AQ1440" i="20" s="1"/>
  <c r="AO1440" i="20"/>
  <c r="V1440" i="20"/>
  <c r="W1440" i="20" s="1"/>
  <c r="U1440" i="20"/>
  <c r="T1440" i="20"/>
  <c r="AR1439" i="20"/>
  <c r="AP1439" i="20"/>
  <c r="AQ1439" i="20" s="1"/>
  <c r="AO1439" i="20"/>
  <c r="V1439" i="20"/>
  <c r="U1439" i="20"/>
  <c r="AD1439" i="20" s="1"/>
  <c r="T1439" i="20"/>
  <c r="AR1438" i="20"/>
  <c r="AP1438" i="20"/>
  <c r="AQ1438" i="20" s="1"/>
  <c r="AO1438" i="20"/>
  <c r="V1438" i="20"/>
  <c r="W1438" i="20" s="1"/>
  <c r="U1438" i="20"/>
  <c r="AD1438" i="20" s="1"/>
  <c r="AE1438" i="20" s="1"/>
  <c r="T1438" i="20"/>
  <c r="AR1437" i="20"/>
  <c r="AP1437" i="20"/>
  <c r="AQ1437" i="20" s="1"/>
  <c r="AO1437" i="20"/>
  <c r="V1437" i="20"/>
  <c r="U1437" i="20"/>
  <c r="AD1437" i="20" s="1"/>
  <c r="T1437" i="20"/>
  <c r="AR1436" i="20"/>
  <c r="AP1436" i="20"/>
  <c r="AQ1436" i="20" s="1"/>
  <c r="AO1436" i="20"/>
  <c r="V1436" i="20"/>
  <c r="W1436" i="20" s="1"/>
  <c r="U1436" i="20"/>
  <c r="T1436" i="20"/>
  <c r="AR1435" i="20"/>
  <c r="AP1435" i="20"/>
  <c r="AQ1435" i="20" s="1"/>
  <c r="AO1435" i="20"/>
  <c r="V1435" i="20"/>
  <c r="U1435" i="20"/>
  <c r="AD1435" i="20" s="1"/>
  <c r="T1435" i="20"/>
  <c r="AR1434" i="20"/>
  <c r="AP1434" i="20"/>
  <c r="AQ1434" i="20" s="1"/>
  <c r="AO1434" i="20"/>
  <c r="V1434" i="20"/>
  <c r="W1434" i="20" s="1"/>
  <c r="U1434" i="20"/>
  <c r="AD1434" i="20" s="1"/>
  <c r="AE1434" i="20" s="1"/>
  <c r="T1434" i="20"/>
  <c r="AR1433" i="20"/>
  <c r="AP1433" i="20"/>
  <c r="AQ1433" i="20" s="1"/>
  <c r="AO1433" i="20"/>
  <c r="V1433" i="20"/>
  <c r="U1433" i="20"/>
  <c r="AD1433" i="20" s="1"/>
  <c r="T1433" i="20"/>
  <c r="AR1432" i="20"/>
  <c r="AP1432" i="20"/>
  <c r="AQ1432" i="20" s="1"/>
  <c r="AO1432" i="20"/>
  <c r="V1432" i="20"/>
  <c r="W1432" i="20" s="1"/>
  <c r="U1432" i="20"/>
  <c r="T1432" i="20"/>
  <c r="AR1431" i="20"/>
  <c r="AP1431" i="20"/>
  <c r="AQ1431" i="20" s="1"/>
  <c r="AO1431" i="20"/>
  <c r="V1431" i="20"/>
  <c r="U1431" i="20"/>
  <c r="AD1431" i="20" s="1"/>
  <c r="T1431" i="20"/>
  <c r="AR1430" i="20"/>
  <c r="AP1430" i="20"/>
  <c r="AQ1430" i="20" s="1"/>
  <c r="AO1430" i="20"/>
  <c r="V1430" i="20"/>
  <c r="W1430" i="20" s="1"/>
  <c r="U1430" i="20"/>
  <c r="AD1430" i="20" s="1"/>
  <c r="AE1430" i="20" s="1"/>
  <c r="T1430" i="20"/>
  <c r="AR1429" i="20"/>
  <c r="AP1429" i="20"/>
  <c r="AQ1429" i="20" s="1"/>
  <c r="AO1429" i="20"/>
  <c r="V1429" i="20"/>
  <c r="U1429" i="20"/>
  <c r="AD1429" i="20" s="1"/>
  <c r="T1429" i="20"/>
  <c r="AR1428" i="20"/>
  <c r="AP1428" i="20"/>
  <c r="AQ1428" i="20" s="1"/>
  <c r="AO1428" i="20"/>
  <c r="V1428" i="20"/>
  <c r="W1428" i="20" s="1"/>
  <c r="U1428" i="20"/>
  <c r="T1428" i="20"/>
  <c r="AR1427" i="20"/>
  <c r="AP1427" i="20"/>
  <c r="AQ1427" i="20" s="1"/>
  <c r="AO1427" i="20"/>
  <c r="V1427" i="20"/>
  <c r="U1427" i="20"/>
  <c r="AD1427" i="20" s="1"/>
  <c r="T1427" i="20"/>
  <c r="AR1426" i="20"/>
  <c r="AP1426" i="20"/>
  <c r="AQ1426" i="20" s="1"/>
  <c r="AO1426" i="20"/>
  <c r="V1426" i="20"/>
  <c r="W1426" i="20" s="1"/>
  <c r="U1426" i="20"/>
  <c r="AD1426" i="20" s="1"/>
  <c r="AE1426" i="20" s="1"/>
  <c r="T1426" i="20"/>
  <c r="AR1425" i="20"/>
  <c r="AP1425" i="20"/>
  <c r="AQ1425" i="20" s="1"/>
  <c r="AO1425" i="20"/>
  <c r="V1425" i="20"/>
  <c r="U1425" i="20"/>
  <c r="AD1425" i="20" s="1"/>
  <c r="T1425" i="20"/>
  <c r="AR1424" i="20"/>
  <c r="AP1424" i="20"/>
  <c r="AQ1424" i="20" s="1"/>
  <c r="AO1424" i="20"/>
  <c r="V1424" i="20"/>
  <c r="W1424" i="20" s="1"/>
  <c r="U1424" i="20"/>
  <c r="T1424" i="20"/>
  <c r="AR1423" i="20"/>
  <c r="AP1423" i="20"/>
  <c r="AQ1423" i="20" s="1"/>
  <c r="AO1423" i="20"/>
  <c r="V1423" i="20"/>
  <c r="U1423" i="20"/>
  <c r="AD1423" i="20" s="1"/>
  <c r="T1423" i="20"/>
  <c r="AR1422" i="20"/>
  <c r="AP1422" i="20"/>
  <c r="AQ1422" i="20" s="1"/>
  <c r="AO1422" i="20"/>
  <c r="V1422" i="20"/>
  <c r="W1422" i="20" s="1"/>
  <c r="U1422" i="20"/>
  <c r="AD1422" i="20" s="1"/>
  <c r="AE1422" i="20" s="1"/>
  <c r="T1422" i="20"/>
  <c r="AR1421" i="20"/>
  <c r="AP1421" i="20"/>
  <c r="AQ1421" i="20" s="1"/>
  <c r="AO1421" i="20"/>
  <c r="V1421" i="20"/>
  <c r="U1421" i="20"/>
  <c r="AD1421" i="20" s="1"/>
  <c r="T1421" i="20"/>
  <c r="AR1420" i="20"/>
  <c r="AP1420" i="20"/>
  <c r="AQ1420" i="20" s="1"/>
  <c r="AO1420" i="20"/>
  <c r="V1420" i="20"/>
  <c r="W1420" i="20" s="1"/>
  <c r="U1420" i="20"/>
  <c r="T1420" i="20"/>
  <c r="AR1419" i="20"/>
  <c r="AP1419" i="20"/>
  <c r="AQ1419" i="20" s="1"/>
  <c r="AO1419" i="20"/>
  <c r="V1419" i="20"/>
  <c r="U1419" i="20"/>
  <c r="AD1419" i="20" s="1"/>
  <c r="T1419" i="20"/>
  <c r="AR1418" i="20"/>
  <c r="AP1418" i="20"/>
  <c r="AQ1418" i="20" s="1"/>
  <c r="AO1418" i="20"/>
  <c r="V1418" i="20"/>
  <c r="W1418" i="20" s="1"/>
  <c r="U1418" i="20"/>
  <c r="AD1418" i="20" s="1"/>
  <c r="AE1418" i="20" s="1"/>
  <c r="T1418" i="20"/>
  <c r="AR1417" i="20"/>
  <c r="AP1417" i="20"/>
  <c r="AQ1417" i="20" s="1"/>
  <c r="AO1417" i="20"/>
  <c r="V1417" i="20"/>
  <c r="U1417" i="20"/>
  <c r="AD1417" i="20" s="1"/>
  <c r="T1417" i="20"/>
  <c r="AR1416" i="20"/>
  <c r="AP1416" i="20"/>
  <c r="AQ1416" i="20" s="1"/>
  <c r="AO1416" i="20"/>
  <c r="V1416" i="20"/>
  <c r="W1416" i="20" s="1"/>
  <c r="U1416" i="20"/>
  <c r="AD1416" i="20" s="1"/>
  <c r="AE1416" i="20" s="1"/>
  <c r="T1416" i="20"/>
  <c r="AR1415" i="20"/>
  <c r="AP1415" i="20"/>
  <c r="AQ1415" i="20" s="1"/>
  <c r="AO1415" i="20"/>
  <c r="V1415" i="20"/>
  <c r="U1415" i="20"/>
  <c r="AD1415" i="20" s="1"/>
  <c r="T1415" i="20"/>
  <c r="AR1414" i="20"/>
  <c r="AP1414" i="20"/>
  <c r="AQ1414" i="20" s="1"/>
  <c r="AO1414" i="20"/>
  <c r="V1414" i="20"/>
  <c r="W1414" i="20" s="1"/>
  <c r="U1414" i="20"/>
  <c r="T1414" i="20"/>
  <c r="AR1413" i="20"/>
  <c r="AP1413" i="20"/>
  <c r="AQ1413" i="20" s="1"/>
  <c r="AO1413" i="20"/>
  <c r="V1413" i="20"/>
  <c r="U1413" i="20"/>
  <c r="AD1413" i="20" s="1"/>
  <c r="T1413" i="20"/>
  <c r="AR1412" i="20"/>
  <c r="AP1412" i="20"/>
  <c r="AQ1412" i="20" s="1"/>
  <c r="AO1412" i="20"/>
  <c r="V1412" i="20"/>
  <c r="W1412" i="20" s="1"/>
  <c r="U1412" i="20"/>
  <c r="T1412" i="20"/>
  <c r="AR1411" i="20"/>
  <c r="AP1411" i="20"/>
  <c r="AQ1411" i="20" s="1"/>
  <c r="AO1411" i="20"/>
  <c r="V1411" i="20"/>
  <c r="U1411" i="20"/>
  <c r="AD1411" i="20" s="1"/>
  <c r="T1411" i="20"/>
  <c r="AR1410" i="20"/>
  <c r="AP1410" i="20"/>
  <c r="AQ1410" i="20" s="1"/>
  <c r="AO1410" i="20"/>
  <c r="V1410" i="20"/>
  <c r="W1410" i="20" s="1"/>
  <c r="U1410" i="20"/>
  <c r="AD1410" i="20" s="1"/>
  <c r="AE1410" i="20" s="1"/>
  <c r="T1410" i="20"/>
  <c r="AR1409" i="20"/>
  <c r="AP1409" i="20"/>
  <c r="AQ1409" i="20" s="1"/>
  <c r="AO1409" i="20"/>
  <c r="V1409" i="20"/>
  <c r="U1409" i="20"/>
  <c r="AD1409" i="20" s="1"/>
  <c r="T1409" i="20"/>
  <c r="AR1408" i="20"/>
  <c r="AP1408" i="20"/>
  <c r="AQ1408" i="20" s="1"/>
  <c r="AO1408" i="20"/>
  <c r="V1408" i="20"/>
  <c r="W1408" i="20" s="1"/>
  <c r="U1408" i="20"/>
  <c r="AD1408" i="20" s="1"/>
  <c r="AE1408" i="20" s="1"/>
  <c r="T1408" i="20"/>
  <c r="AR1407" i="20"/>
  <c r="AP1407" i="20"/>
  <c r="AQ1407" i="20" s="1"/>
  <c r="AO1407" i="20"/>
  <c r="V1407" i="20"/>
  <c r="U1407" i="20"/>
  <c r="AD1407" i="20" s="1"/>
  <c r="T1407" i="20"/>
  <c r="AR1406" i="20"/>
  <c r="AP1406" i="20"/>
  <c r="AQ1406" i="20" s="1"/>
  <c r="AO1406" i="20"/>
  <c r="V1406" i="20"/>
  <c r="W1406" i="20" s="1"/>
  <c r="U1406" i="20"/>
  <c r="T1406" i="20"/>
  <c r="AR1405" i="20"/>
  <c r="AP1405" i="20"/>
  <c r="AQ1405" i="20" s="1"/>
  <c r="AO1405" i="20"/>
  <c r="V1405" i="20"/>
  <c r="U1405" i="20"/>
  <c r="AD1405" i="20" s="1"/>
  <c r="T1405" i="20"/>
  <c r="AR1404" i="20"/>
  <c r="AP1404" i="20"/>
  <c r="AQ1404" i="20" s="1"/>
  <c r="AO1404" i="20"/>
  <c r="V1404" i="20"/>
  <c r="W1404" i="20" s="1"/>
  <c r="U1404" i="20"/>
  <c r="T1404" i="20"/>
  <c r="AR1403" i="20"/>
  <c r="AP1403" i="20"/>
  <c r="AQ1403" i="20" s="1"/>
  <c r="AO1403" i="20"/>
  <c r="V1403" i="20"/>
  <c r="U1403" i="20"/>
  <c r="AD1403" i="20" s="1"/>
  <c r="T1403" i="20"/>
  <c r="AR1402" i="20"/>
  <c r="AP1402" i="20"/>
  <c r="AQ1402" i="20" s="1"/>
  <c r="AO1402" i="20"/>
  <c r="V1402" i="20"/>
  <c r="W1402" i="20" s="1"/>
  <c r="U1402" i="20"/>
  <c r="AD1402" i="20" s="1"/>
  <c r="AE1402" i="20" s="1"/>
  <c r="T1402" i="20"/>
  <c r="AR1401" i="20"/>
  <c r="AP1401" i="20"/>
  <c r="AQ1401" i="20" s="1"/>
  <c r="AO1401" i="20"/>
  <c r="V1401" i="20"/>
  <c r="U1401" i="20"/>
  <c r="AD1401" i="20" s="1"/>
  <c r="T1401" i="20"/>
  <c r="AR1400" i="20"/>
  <c r="AP1400" i="20"/>
  <c r="AQ1400" i="20" s="1"/>
  <c r="AO1400" i="20"/>
  <c r="V1400" i="20"/>
  <c r="W1400" i="20" s="1"/>
  <c r="U1400" i="20"/>
  <c r="AD1400" i="20" s="1"/>
  <c r="AE1400" i="20" s="1"/>
  <c r="T1400" i="20"/>
  <c r="AR1399" i="20"/>
  <c r="AP1399" i="20"/>
  <c r="AQ1399" i="20" s="1"/>
  <c r="AO1399" i="20"/>
  <c r="V1399" i="20"/>
  <c r="U1399" i="20"/>
  <c r="AD1399" i="20" s="1"/>
  <c r="T1399" i="20"/>
  <c r="AR1398" i="20"/>
  <c r="AP1398" i="20"/>
  <c r="AQ1398" i="20" s="1"/>
  <c r="AO1398" i="20"/>
  <c r="V1398" i="20"/>
  <c r="W1398" i="20" s="1"/>
  <c r="U1398" i="20"/>
  <c r="T1398" i="20"/>
  <c r="AR1397" i="20"/>
  <c r="AP1397" i="20"/>
  <c r="AQ1397" i="20" s="1"/>
  <c r="AO1397" i="20"/>
  <c r="V1397" i="20"/>
  <c r="U1397" i="20"/>
  <c r="AD1397" i="20" s="1"/>
  <c r="T1397" i="20"/>
  <c r="AR1396" i="20"/>
  <c r="AP1396" i="20"/>
  <c r="AQ1396" i="20" s="1"/>
  <c r="AO1396" i="20"/>
  <c r="V1396" i="20"/>
  <c r="W1396" i="20" s="1"/>
  <c r="U1396" i="20"/>
  <c r="T1396" i="20"/>
  <c r="AR1395" i="20"/>
  <c r="AP1395" i="20"/>
  <c r="AQ1395" i="20" s="1"/>
  <c r="AO1395" i="20"/>
  <c r="V1395" i="20"/>
  <c r="U1395" i="20"/>
  <c r="AD1395" i="20" s="1"/>
  <c r="T1395" i="20"/>
  <c r="AR1394" i="20"/>
  <c r="AP1394" i="20"/>
  <c r="AQ1394" i="20" s="1"/>
  <c r="AO1394" i="20"/>
  <c r="V1394" i="20"/>
  <c r="W1394" i="20" s="1"/>
  <c r="U1394" i="20"/>
  <c r="AD1394" i="20" s="1"/>
  <c r="AE1394" i="20" s="1"/>
  <c r="T1394" i="20"/>
  <c r="AR1393" i="20"/>
  <c r="AP1393" i="20"/>
  <c r="AQ1393" i="20" s="1"/>
  <c r="AO1393" i="20"/>
  <c r="V1393" i="20"/>
  <c r="U1393" i="20"/>
  <c r="AD1393" i="20" s="1"/>
  <c r="T1393" i="20"/>
  <c r="AR1392" i="20"/>
  <c r="AP1392" i="20"/>
  <c r="AQ1392" i="20" s="1"/>
  <c r="AO1392" i="20"/>
  <c r="V1392" i="20"/>
  <c r="W1392" i="20" s="1"/>
  <c r="U1392" i="20"/>
  <c r="AD1392" i="20" s="1"/>
  <c r="AE1392" i="20" s="1"/>
  <c r="T1392" i="20"/>
  <c r="AR1391" i="20"/>
  <c r="AP1391" i="20"/>
  <c r="AQ1391" i="20" s="1"/>
  <c r="AO1391" i="20"/>
  <c r="V1391" i="20"/>
  <c r="U1391" i="20"/>
  <c r="AD1391" i="20" s="1"/>
  <c r="T1391" i="20"/>
  <c r="AR1390" i="20"/>
  <c r="AP1390" i="20"/>
  <c r="AQ1390" i="20" s="1"/>
  <c r="AO1390" i="20"/>
  <c r="V1390" i="20"/>
  <c r="W1390" i="20" s="1"/>
  <c r="U1390" i="20"/>
  <c r="T1390" i="20"/>
  <c r="AR1389" i="20"/>
  <c r="AP1389" i="20"/>
  <c r="AQ1389" i="20" s="1"/>
  <c r="AO1389" i="20"/>
  <c r="V1389" i="20"/>
  <c r="U1389" i="20"/>
  <c r="AD1389" i="20" s="1"/>
  <c r="T1389" i="20"/>
  <c r="AR1388" i="20"/>
  <c r="AP1388" i="20"/>
  <c r="AQ1388" i="20" s="1"/>
  <c r="AO1388" i="20"/>
  <c r="V1388" i="20"/>
  <c r="W1388" i="20" s="1"/>
  <c r="U1388" i="20"/>
  <c r="T1388" i="20"/>
  <c r="AR1387" i="20"/>
  <c r="AP1387" i="20"/>
  <c r="AQ1387" i="20" s="1"/>
  <c r="AO1387" i="20"/>
  <c r="V1387" i="20"/>
  <c r="U1387" i="20"/>
  <c r="AD1387" i="20" s="1"/>
  <c r="T1387" i="20"/>
  <c r="AR1386" i="20"/>
  <c r="AP1386" i="20"/>
  <c r="AQ1386" i="20" s="1"/>
  <c r="AO1386" i="20"/>
  <c r="V1386" i="20"/>
  <c r="W1386" i="20" s="1"/>
  <c r="U1386" i="20"/>
  <c r="AD1386" i="20" s="1"/>
  <c r="AE1386" i="20" s="1"/>
  <c r="T1386" i="20"/>
  <c r="AR1385" i="20"/>
  <c r="AP1385" i="20"/>
  <c r="AQ1385" i="20" s="1"/>
  <c r="AO1385" i="20"/>
  <c r="V1385" i="20"/>
  <c r="U1385" i="20"/>
  <c r="AD1385" i="20" s="1"/>
  <c r="T1385" i="20"/>
  <c r="AR1384" i="20"/>
  <c r="AP1384" i="20"/>
  <c r="AQ1384" i="20" s="1"/>
  <c r="AO1384" i="20"/>
  <c r="V1384" i="20"/>
  <c r="W1384" i="20" s="1"/>
  <c r="U1384" i="20"/>
  <c r="AD1384" i="20" s="1"/>
  <c r="AE1384" i="20" s="1"/>
  <c r="T1384" i="20"/>
  <c r="AR1383" i="20"/>
  <c r="AP1383" i="20"/>
  <c r="AQ1383" i="20" s="1"/>
  <c r="AO1383" i="20"/>
  <c r="V1383" i="20"/>
  <c r="U1383" i="20"/>
  <c r="AD1383" i="20" s="1"/>
  <c r="T1383" i="20"/>
  <c r="AR1382" i="20"/>
  <c r="AP1382" i="20"/>
  <c r="AQ1382" i="20" s="1"/>
  <c r="AO1382" i="20"/>
  <c r="V1382" i="20"/>
  <c r="W1382" i="20" s="1"/>
  <c r="U1382" i="20"/>
  <c r="T1382" i="20"/>
  <c r="AR1381" i="20"/>
  <c r="AP1381" i="20"/>
  <c r="AQ1381" i="20" s="1"/>
  <c r="AO1381" i="20"/>
  <c r="V1381" i="20"/>
  <c r="U1381" i="20"/>
  <c r="AD1381" i="20" s="1"/>
  <c r="T1381" i="20"/>
  <c r="AR1380" i="20"/>
  <c r="AP1380" i="20"/>
  <c r="AQ1380" i="20" s="1"/>
  <c r="AO1380" i="20"/>
  <c r="V1380" i="20"/>
  <c r="W1380" i="20" s="1"/>
  <c r="U1380" i="20"/>
  <c r="T1380" i="20"/>
  <c r="AR1379" i="20"/>
  <c r="AP1379" i="20"/>
  <c r="AQ1379" i="20" s="1"/>
  <c r="AO1379" i="20"/>
  <c r="V1379" i="20"/>
  <c r="U1379" i="20"/>
  <c r="AD1379" i="20" s="1"/>
  <c r="T1379" i="20"/>
  <c r="AR1378" i="20"/>
  <c r="AP1378" i="20"/>
  <c r="AQ1378" i="20" s="1"/>
  <c r="AO1378" i="20"/>
  <c r="V1378" i="20"/>
  <c r="W1378" i="20" s="1"/>
  <c r="U1378" i="20"/>
  <c r="AD1378" i="20" s="1"/>
  <c r="AE1378" i="20" s="1"/>
  <c r="T1378" i="20"/>
  <c r="AR1377" i="20"/>
  <c r="AP1377" i="20"/>
  <c r="AQ1377" i="20" s="1"/>
  <c r="AO1377" i="20"/>
  <c r="V1377" i="20"/>
  <c r="U1377" i="20"/>
  <c r="AD1377" i="20" s="1"/>
  <c r="T1377" i="20"/>
  <c r="AR1376" i="20"/>
  <c r="AP1376" i="20"/>
  <c r="AQ1376" i="20" s="1"/>
  <c r="AO1376" i="20"/>
  <c r="V1376" i="20"/>
  <c r="W1376" i="20" s="1"/>
  <c r="U1376" i="20"/>
  <c r="AD1376" i="20" s="1"/>
  <c r="AE1376" i="20" s="1"/>
  <c r="T1376" i="20"/>
  <c r="AR1375" i="20"/>
  <c r="AP1375" i="20"/>
  <c r="AQ1375" i="20" s="1"/>
  <c r="AO1375" i="20"/>
  <c r="V1375" i="20"/>
  <c r="U1375" i="20"/>
  <c r="AD1375" i="20" s="1"/>
  <c r="T1375" i="20"/>
  <c r="AR1374" i="20"/>
  <c r="AP1374" i="20"/>
  <c r="AQ1374" i="20" s="1"/>
  <c r="AO1374" i="20"/>
  <c r="V1374" i="20"/>
  <c r="W1374" i="20" s="1"/>
  <c r="U1374" i="20"/>
  <c r="T1374" i="20"/>
  <c r="AR1373" i="20"/>
  <c r="AP1373" i="20"/>
  <c r="AQ1373" i="20" s="1"/>
  <c r="AO1373" i="20"/>
  <c r="V1373" i="20"/>
  <c r="U1373" i="20"/>
  <c r="AD1373" i="20" s="1"/>
  <c r="T1373" i="20"/>
  <c r="AR1372" i="20"/>
  <c r="AP1372" i="20"/>
  <c r="AQ1372" i="20" s="1"/>
  <c r="AO1372" i="20"/>
  <c r="V1372" i="20"/>
  <c r="W1372" i="20" s="1"/>
  <c r="U1372" i="20"/>
  <c r="T1372" i="20"/>
  <c r="AR1371" i="20"/>
  <c r="AP1371" i="20"/>
  <c r="AQ1371" i="20" s="1"/>
  <c r="AO1371" i="20"/>
  <c r="V1371" i="20"/>
  <c r="U1371" i="20"/>
  <c r="AD1371" i="20" s="1"/>
  <c r="T1371" i="20"/>
  <c r="AR1370" i="20"/>
  <c r="AP1370" i="20"/>
  <c r="AQ1370" i="20" s="1"/>
  <c r="AO1370" i="20"/>
  <c r="V1370" i="20"/>
  <c r="W1370" i="20" s="1"/>
  <c r="U1370" i="20"/>
  <c r="AD1370" i="20" s="1"/>
  <c r="AE1370" i="20" s="1"/>
  <c r="T1370" i="20"/>
  <c r="AR1369" i="20"/>
  <c r="AP1369" i="20"/>
  <c r="AQ1369" i="20" s="1"/>
  <c r="AO1369" i="20"/>
  <c r="V1369" i="20"/>
  <c r="U1369" i="20"/>
  <c r="AD1369" i="20" s="1"/>
  <c r="T1369" i="20"/>
  <c r="AR1368" i="20"/>
  <c r="AP1368" i="20"/>
  <c r="AQ1368" i="20" s="1"/>
  <c r="AO1368" i="20"/>
  <c r="V1368" i="20"/>
  <c r="W1368" i="20" s="1"/>
  <c r="U1368" i="20"/>
  <c r="AD1368" i="20" s="1"/>
  <c r="AE1368" i="20" s="1"/>
  <c r="T1368" i="20"/>
  <c r="AR1367" i="20"/>
  <c r="AP1367" i="20"/>
  <c r="AQ1367" i="20" s="1"/>
  <c r="AO1367" i="20"/>
  <c r="V1367" i="20"/>
  <c r="U1367" i="20"/>
  <c r="AD1367" i="20" s="1"/>
  <c r="T1367" i="20"/>
  <c r="AR1366" i="20"/>
  <c r="AP1366" i="20"/>
  <c r="AQ1366" i="20" s="1"/>
  <c r="AO1366" i="20"/>
  <c r="V1366" i="20"/>
  <c r="W1366" i="20" s="1"/>
  <c r="U1366" i="20"/>
  <c r="T1366" i="20"/>
  <c r="AR1365" i="20"/>
  <c r="AP1365" i="20"/>
  <c r="AQ1365" i="20" s="1"/>
  <c r="AO1365" i="20"/>
  <c r="V1365" i="20"/>
  <c r="U1365" i="20"/>
  <c r="AD1365" i="20" s="1"/>
  <c r="T1365" i="20"/>
  <c r="AR1364" i="20"/>
  <c r="AP1364" i="20"/>
  <c r="AQ1364" i="20" s="1"/>
  <c r="AO1364" i="20"/>
  <c r="V1364" i="20"/>
  <c r="W1364" i="20" s="1"/>
  <c r="U1364" i="20"/>
  <c r="T1364" i="20"/>
  <c r="AR1363" i="20"/>
  <c r="AP1363" i="20"/>
  <c r="AQ1363" i="20" s="1"/>
  <c r="AO1363" i="20"/>
  <c r="V1363" i="20"/>
  <c r="U1363" i="20"/>
  <c r="AD1363" i="20" s="1"/>
  <c r="T1363" i="20"/>
  <c r="AR1362" i="20"/>
  <c r="AP1362" i="20"/>
  <c r="AQ1362" i="20" s="1"/>
  <c r="AO1362" i="20"/>
  <c r="V1362" i="20"/>
  <c r="W1362" i="20" s="1"/>
  <c r="U1362" i="20"/>
  <c r="AD1362" i="20" s="1"/>
  <c r="AE1362" i="20" s="1"/>
  <c r="T1362" i="20"/>
  <c r="AR1361" i="20"/>
  <c r="AP1361" i="20"/>
  <c r="AQ1361" i="20" s="1"/>
  <c r="AO1361" i="20"/>
  <c r="V1361" i="20"/>
  <c r="U1361" i="20"/>
  <c r="AD1361" i="20" s="1"/>
  <c r="T1361" i="20"/>
  <c r="AR1360" i="20"/>
  <c r="AP1360" i="20"/>
  <c r="AQ1360" i="20" s="1"/>
  <c r="AO1360" i="20"/>
  <c r="V1360" i="20"/>
  <c r="W1360" i="20" s="1"/>
  <c r="U1360" i="20"/>
  <c r="AD1360" i="20" s="1"/>
  <c r="AE1360" i="20" s="1"/>
  <c r="T1360" i="20"/>
  <c r="AR1359" i="20"/>
  <c r="AP1359" i="20"/>
  <c r="AQ1359" i="20" s="1"/>
  <c r="AO1359" i="20"/>
  <c r="V1359" i="20"/>
  <c r="U1359" i="20"/>
  <c r="AD1359" i="20" s="1"/>
  <c r="T1359" i="20"/>
  <c r="AR1358" i="20"/>
  <c r="AP1358" i="20"/>
  <c r="AQ1358" i="20" s="1"/>
  <c r="AO1358" i="20"/>
  <c r="V1358" i="20"/>
  <c r="W1358" i="20" s="1"/>
  <c r="U1358" i="20"/>
  <c r="T1358" i="20"/>
  <c r="AR1357" i="20"/>
  <c r="AP1357" i="20"/>
  <c r="AQ1357" i="20" s="1"/>
  <c r="AO1357" i="20"/>
  <c r="V1357" i="20"/>
  <c r="U1357" i="20"/>
  <c r="AD1357" i="20" s="1"/>
  <c r="T1357" i="20"/>
  <c r="AR1356" i="20"/>
  <c r="AP1356" i="20"/>
  <c r="AQ1356" i="20" s="1"/>
  <c r="AO1356" i="20"/>
  <c r="V1356" i="20"/>
  <c r="W1356" i="20" s="1"/>
  <c r="U1356" i="20"/>
  <c r="T1356" i="20"/>
  <c r="AR1355" i="20"/>
  <c r="AP1355" i="20"/>
  <c r="AQ1355" i="20" s="1"/>
  <c r="AO1355" i="20"/>
  <c r="V1355" i="20"/>
  <c r="U1355" i="20"/>
  <c r="AD1355" i="20" s="1"/>
  <c r="T1355" i="20"/>
  <c r="AR1354" i="20"/>
  <c r="AP1354" i="20"/>
  <c r="AQ1354" i="20" s="1"/>
  <c r="AO1354" i="20"/>
  <c r="V1354" i="20"/>
  <c r="W1354" i="20" s="1"/>
  <c r="U1354" i="20"/>
  <c r="AD1354" i="20" s="1"/>
  <c r="AE1354" i="20" s="1"/>
  <c r="T1354" i="20"/>
  <c r="AR1353" i="20"/>
  <c r="AP1353" i="20"/>
  <c r="AQ1353" i="20" s="1"/>
  <c r="AO1353" i="20"/>
  <c r="V1353" i="20"/>
  <c r="U1353" i="20"/>
  <c r="AD1353" i="20" s="1"/>
  <c r="T1353" i="20"/>
  <c r="AR1352" i="20"/>
  <c r="AP1352" i="20"/>
  <c r="AQ1352" i="20" s="1"/>
  <c r="AO1352" i="20"/>
  <c r="V1352" i="20"/>
  <c r="W1352" i="20" s="1"/>
  <c r="U1352" i="20"/>
  <c r="AD1352" i="20" s="1"/>
  <c r="AE1352" i="20" s="1"/>
  <c r="T1352" i="20"/>
  <c r="AR1351" i="20"/>
  <c r="AP1351" i="20"/>
  <c r="AQ1351" i="20" s="1"/>
  <c r="AO1351" i="20"/>
  <c r="V1351" i="20"/>
  <c r="U1351" i="20"/>
  <c r="AD1351" i="20" s="1"/>
  <c r="T1351" i="20"/>
  <c r="AR1350" i="20"/>
  <c r="AP1350" i="20"/>
  <c r="AQ1350" i="20" s="1"/>
  <c r="AO1350" i="20"/>
  <c r="V1350" i="20"/>
  <c r="W1350" i="20" s="1"/>
  <c r="U1350" i="20"/>
  <c r="T1350" i="20"/>
  <c r="AR1349" i="20"/>
  <c r="AP1349" i="20"/>
  <c r="AQ1349" i="20" s="1"/>
  <c r="AO1349" i="20"/>
  <c r="V1349" i="20"/>
  <c r="U1349" i="20"/>
  <c r="AD1349" i="20" s="1"/>
  <c r="T1349" i="20"/>
  <c r="AR1348" i="20"/>
  <c r="AP1348" i="20"/>
  <c r="AQ1348" i="20" s="1"/>
  <c r="AO1348" i="20"/>
  <c r="V1348" i="20"/>
  <c r="W1348" i="20" s="1"/>
  <c r="U1348" i="20"/>
  <c r="T1348" i="20"/>
  <c r="AR1347" i="20"/>
  <c r="AP1347" i="20"/>
  <c r="AQ1347" i="20" s="1"/>
  <c r="AO1347" i="20"/>
  <c r="V1347" i="20"/>
  <c r="U1347" i="20"/>
  <c r="AD1347" i="20" s="1"/>
  <c r="T1347" i="20"/>
  <c r="AR1346" i="20"/>
  <c r="AP1346" i="20"/>
  <c r="AQ1346" i="20" s="1"/>
  <c r="AO1346" i="20"/>
  <c r="V1346" i="20"/>
  <c r="W1346" i="20" s="1"/>
  <c r="U1346" i="20"/>
  <c r="T1346" i="20"/>
  <c r="AR1345" i="20"/>
  <c r="AP1345" i="20"/>
  <c r="AQ1345" i="20" s="1"/>
  <c r="AO1345" i="20"/>
  <c r="V1345" i="20"/>
  <c r="U1345" i="20"/>
  <c r="AD1345" i="20" s="1"/>
  <c r="T1345" i="20"/>
  <c r="AR1344" i="20"/>
  <c r="AP1344" i="20"/>
  <c r="AQ1344" i="20" s="1"/>
  <c r="AO1344" i="20"/>
  <c r="V1344" i="20"/>
  <c r="W1344" i="20" s="1"/>
  <c r="U1344" i="20"/>
  <c r="AD1344" i="20" s="1"/>
  <c r="T1344" i="20"/>
  <c r="AR1343" i="20"/>
  <c r="AP1343" i="20"/>
  <c r="AQ1343" i="20" s="1"/>
  <c r="AO1343" i="20"/>
  <c r="V1343" i="20"/>
  <c r="U1343" i="20"/>
  <c r="AD1343" i="20" s="1"/>
  <c r="T1343" i="20"/>
  <c r="AR1342" i="20"/>
  <c r="AP1342" i="20"/>
  <c r="AQ1342" i="20" s="1"/>
  <c r="AO1342" i="20"/>
  <c r="V1342" i="20"/>
  <c r="W1342" i="20" s="1"/>
  <c r="U1342" i="20"/>
  <c r="T1342" i="20"/>
  <c r="AR1341" i="20"/>
  <c r="AP1341" i="20"/>
  <c r="AQ1341" i="20" s="1"/>
  <c r="AO1341" i="20"/>
  <c r="V1341" i="20"/>
  <c r="U1341" i="20"/>
  <c r="AD1341" i="20" s="1"/>
  <c r="T1341" i="20"/>
  <c r="AR1340" i="20"/>
  <c r="AP1340" i="20"/>
  <c r="AQ1340" i="20" s="1"/>
  <c r="AO1340" i="20"/>
  <c r="V1340" i="20"/>
  <c r="W1340" i="20" s="1"/>
  <c r="U1340" i="20"/>
  <c r="T1340" i="20"/>
  <c r="AR1339" i="20"/>
  <c r="AP1339" i="20"/>
  <c r="AQ1339" i="20" s="1"/>
  <c r="AO1339" i="20"/>
  <c r="V1339" i="20"/>
  <c r="U1339" i="20"/>
  <c r="AD1339" i="20" s="1"/>
  <c r="T1339" i="20"/>
  <c r="AR1338" i="20"/>
  <c r="AP1338" i="20"/>
  <c r="AQ1338" i="20" s="1"/>
  <c r="AB1338" i="20" s="1"/>
  <c r="AO1338" i="20"/>
  <c r="V1338" i="20"/>
  <c r="W1338" i="20" s="1"/>
  <c r="U1338" i="20"/>
  <c r="T1338" i="20"/>
  <c r="AR1337" i="20"/>
  <c r="AP1337" i="20"/>
  <c r="AQ1337" i="20" s="1"/>
  <c r="AO1337" i="20"/>
  <c r="V1337" i="20"/>
  <c r="U1337" i="20"/>
  <c r="AD1337" i="20" s="1"/>
  <c r="T1337" i="20"/>
  <c r="AR1336" i="20"/>
  <c r="AP1336" i="20"/>
  <c r="AQ1336" i="20" s="1"/>
  <c r="AO1336" i="20"/>
  <c r="V1336" i="20"/>
  <c r="W1336" i="20" s="1"/>
  <c r="U1336" i="20"/>
  <c r="AD1336" i="20" s="1"/>
  <c r="T1336" i="20"/>
  <c r="AR1335" i="20"/>
  <c r="AP1335" i="20"/>
  <c r="AQ1335" i="20" s="1"/>
  <c r="AO1335" i="20"/>
  <c r="V1335" i="20"/>
  <c r="U1335" i="20"/>
  <c r="AD1335" i="20" s="1"/>
  <c r="T1335" i="20"/>
  <c r="AR1334" i="20"/>
  <c r="AP1334" i="20"/>
  <c r="AQ1334" i="20" s="1"/>
  <c r="AO1334" i="20"/>
  <c r="V1334" i="20"/>
  <c r="W1334" i="20" s="1"/>
  <c r="U1334" i="20"/>
  <c r="AD1334" i="20" s="1"/>
  <c r="AE1334" i="20" s="1"/>
  <c r="T1334" i="20"/>
  <c r="AR1333" i="20"/>
  <c r="AP1333" i="20"/>
  <c r="AQ1333" i="20" s="1"/>
  <c r="AO1333" i="20"/>
  <c r="V1333" i="20"/>
  <c r="U1333" i="20"/>
  <c r="AD1333" i="20" s="1"/>
  <c r="T1333" i="20"/>
  <c r="AR1332" i="20"/>
  <c r="AP1332" i="20"/>
  <c r="AQ1332" i="20" s="1"/>
  <c r="AO1332" i="20"/>
  <c r="V1332" i="20"/>
  <c r="W1332" i="20" s="1"/>
  <c r="U1332" i="20"/>
  <c r="T1332" i="20"/>
  <c r="AR1331" i="20"/>
  <c r="AP1331" i="20"/>
  <c r="AQ1331" i="20" s="1"/>
  <c r="AO1331" i="20"/>
  <c r="V1331" i="20"/>
  <c r="U1331" i="20"/>
  <c r="AD1331" i="20" s="1"/>
  <c r="T1331" i="20"/>
  <c r="AR1330" i="20"/>
  <c r="AP1330" i="20"/>
  <c r="AQ1330" i="20" s="1"/>
  <c r="AO1330" i="20"/>
  <c r="V1330" i="20"/>
  <c r="W1330" i="20" s="1"/>
  <c r="U1330" i="20"/>
  <c r="T1330" i="20"/>
  <c r="AR1329" i="20"/>
  <c r="AP1329" i="20"/>
  <c r="AQ1329" i="20" s="1"/>
  <c r="AO1329" i="20"/>
  <c r="V1329" i="20"/>
  <c r="U1329" i="20"/>
  <c r="AD1329" i="20" s="1"/>
  <c r="T1329" i="20"/>
  <c r="AR1328" i="20"/>
  <c r="AP1328" i="20"/>
  <c r="AQ1328" i="20" s="1"/>
  <c r="AO1328" i="20"/>
  <c r="V1328" i="20"/>
  <c r="W1328" i="20" s="1"/>
  <c r="U1328" i="20"/>
  <c r="AD1328" i="20" s="1"/>
  <c r="T1328" i="20"/>
  <c r="AR1327" i="20"/>
  <c r="AP1327" i="20"/>
  <c r="AQ1327" i="20" s="1"/>
  <c r="AO1327" i="20"/>
  <c r="V1327" i="20"/>
  <c r="U1327" i="20"/>
  <c r="AD1327" i="20" s="1"/>
  <c r="T1327" i="20"/>
  <c r="AR1326" i="20"/>
  <c r="AP1326" i="20"/>
  <c r="AQ1326" i="20" s="1"/>
  <c r="AO1326" i="20"/>
  <c r="V1326" i="20"/>
  <c r="W1326" i="20" s="1"/>
  <c r="U1326" i="20"/>
  <c r="T1326" i="20"/>
  <c r="AR1325" i="20"/>
  <c r="AP1325" i="20"/>
  <c r="AQ1325" i="20" s="1"/>
  <c r="AO1325" i="20"/>
  <c r="V1325" i="20"/>
  <c r="U1325" i="20"/>
  <c r="AD1325" i="20" s="1"/>
  <c r="T1325" i="20"/>
  <c r="AR1324" i="20"/>
  <c r="AP1324" i="20"/>
  <c r="AQ1324" i="20" s="1"/>
  <c r="AO1324" i="20"/>
  <c r="V1324" i="20"/>
  <c r="W1324" i="20" s="1"/>
  <c r="U1324" i="20"/>
  <c r="AD1324" i="20" s="1"/>
  <c r="AE1324" i="20" s="1"/>
  <c r="T1324" i="20"/>
  <c r="AR1323" i="20"/>
  <c r="AP1323" i="20"/>
  <c r="AQ1323" i="20" s="1"/>
  <c r="AO1323" i="20"/>
  <c r="V1323" i="20"/>
  <c r="U1323" i="20"/>
  <c r="AD1323" i="20" s="1"/>
  <c r="T1323" i="20"/>
  <c r="AR1322" i="20"/>
  <c r="AP1322" i="20"/>
  <c r="AQ1322" i="20" s="1"/>
  <c r="AO1322" i="20"/>
  <c r="V1322" i="20"/>
  <c r="W1322" i="20" s="1"/>
  <c r="U1322" i="20"/>
  <c r="T1322" i="20"/>
  <c r="AR1321" i="20"/>
  <c r="AP1321" i="20"/>
  <c r="AQ1321" i="20" s="1"/>
  <c r="AO1321" i="20"/>
  <c r="V1321" i="20"/>
  <c r="U1321" i="20"/>
  <c r="AD1321" i="20" s="1"/>
  <c r="T1321" i="20"/>
  <c r="AR1320" i="20"/>
  <c r="AP1320" i="20"/>
  <c r="AQ1320" i="20" s="1"/>
  <c r="AO1320" i="20"/>
  <c r="V1320" i="20"/>
  <c r="W1320" i="20" s="1"/>
  <c r="U1320" i="20"/>
  <c r="AD1320" i="20" s="1"/>
  <c r="T1320" i="20"/>
  <c r="AR1319" i="20"/>
  <c r="AP1319" i="20"/>
  <c r="AQ1319" i="20" s="1"/>
  <c r="AO1319" i="20"/>
  <c r="V1319" i="20"/>
  <c r="U1319" i="20"/>
  <c r="AD1319" i="20" s="1"/>
  <c r="T1319" i="20"/>
  <c r="AR1318" i="20"/>
  <c r="AP1318" i="20"/>
  <c r="AQ1318" i="20" s="1"/>
  <c r="AO1318" i="20"/>
  <c r="V1318" i="20"/>
  <c r="W1318" i="20" s="1"/>
  <c r="U1318" i="20"/>
  <c r="T1318" i="20"/>
  <c r="AR1317" i="20"/>
  <c r="AP1317" i="20"/>
  <c r="AQ1317" i="20" s="1"/>
  <c r="AO1317" i="20"/>
  <c r="V1317" i="20"/>
  <c r="U1317" i="20"/>
  <c r="AD1317" i="20" s="1"/>
  <c r="T1317" i="20"/>
  <c r="AR1316" i="20"/>
  <c r="AP1316" i="20"/>
  <c r="AQ1316" i="20" s="1"/>
  <c r="AO1316" i="20"/>
  <c r="V1316" i="20"/>
  <c r="W1316" i="20" s="1"/>
  <c r="U1316" i="20"/>
  <c r="T1316" i="20"/>
  <c r="AR1315" i="20"/>
  <c r="AP1315" i="20"/>
  <c r="AQ1315" i="20" s="1"/>
  <c r="AO1315" i="20"/>
  <c r="V1315" i="20"/>
  <c r="U1315" i="20"/>
  <c r="AD1315" i="20" s="1"/>
  <c r="T1315" i="20"/>
  <c r="AR1314" i="20"/>
  <c r="AP1314" i="20"/>
  <c r="AQ1314" i="20" s="1"/>
  <c r="AO1314" i="20"/>
  <c r="V1314" i="20"/>
  <c r="W1314" i="20" s="1"/>
  <c r="U1314" i="20"/>
  <c r="T1314" i="20"/>
  <c r="AR1313" i="20"/>
  <c r="AP1313" i="20"/>
  <c r="AQ1313" i="20" s="1"/>
  <c r="AO1313" i="20"/>
  <c r="V1313" i="20"/>
  <c r="U1313" i="20"/>
  <c r="AD1313" i="20" s="1"/>
  <c r="T1313" i="20"/>
  <c r="AR1312" i="20"/>
  <c r="AP1312" i="20"/>
  <c r="AQ1312" i="20" s="1"/>
  <c r="AO1312" i="20"/>
  <c r="V1312" i="20"/>
  <c r="W1312" i="20" s="1"/>
  <c r="U1312" i="20"/>
  <c r="AD1312" i="20" s="1"/>
  <c r="T1312" i="20"/>
  <c r="AR1311" i="20"/>
  <c r="AP1311" i="20"/>
  <c r="AQ1311" i="20" s="1"/>
  <c r="AO1311" i="20"/>
  <c r="V1311" i="20"/>
  <c r="U1311" i="20"/>
  <c r="AD1311" i="20" s="1"/>
  <c r="T1311" i="20"/>
  <c r="AR1310" i="20"/>
  <c r="AP1310" i="20"/>
  <c r="AQ1310" i="20" s="1"/>
  <c r="AO1310" i="20"/>
  <c r="V1310" i="20"/>
  <c r="U1310" i="20"/>
  <c r="T1310" i="20"/>
  <c r="AR1309" i="20"/>
  <c r="AP1309" i="20"/>
  <c r="AQ1309" i="20" s="1"/>
  <c r="AO1309" i="20"/>
  <c r="V1309" i="20"/>
  <c r="U1309" i="20"/>
  <c r="T1309" i="20"/>
  <c r="AR1308" i="20"/>
  <c r="AP1308" i="20"/>
  <c r="AQ1308" i="20" s="1"/>
  <c r="AO1308" i="20"/>
  <c r="V1308" i="20"/>
  <c r="U1308" i="20"/>
  <c r="T1308" i="20"/>
  <c r="AR1307" i="20"/>
  <c r="AP1307" i="20"/>
  <c r="AQ1307" i="20" s="1"/>
  <c r="AB1307" i="20" s="1"/>
  <c r="AO1307" i="20"/>
  <c r="V1307" i="20"/>
  <c r="U1307" i="20"/>
  <c r="AD1307" i="20" s="1"/>
  <c r="T1307" i="20"/>
  <c r="AR1306" i="20"/>
  <c r="AP1306" i="20"/>
  <c r="AQ1306" i="20" s="1"/>
  <c r="AO1306" i="20"/>
  <c r="V1306" i="20"/>
  <c r="U1306" i="20"/>
  <c r="T1306" i="20"/>
  <c r="AR1305" i="20"/>
  <c r="AP1305" i="20"/>
  <c r="AQ1305" i="20" s="1"/>
  <c r="AO1305" i="20"/>
  <c r="V1305" i="20"/>
  <c r="U1305" i="20"/>
  <c r="T1305" i="20"/>
  <c r="AR1304" i="20"/>
  <c r="AP1304" i="20"/>
  <c r="AQ1304" i="20" s="1"/>
  <c r="AO1304" i="20"/>
  <c r="V1304" i="20"/>
  <c r="U1304" i="20"/>
  <c r="T1304" i="20"/>
  <c r="AR1303" i="20"/>
  <c r="AP1303" i="20"/>
  <c r="AQ1303" i="20" s="1"/>
  <c r="AB1303" i="20" s="1"/>
  <c r="AO1303" i="20"/>
  <c r="V1303" i="20"/>
  <c r="U1303" i="20"/>
  <c r="AD1303" i="20" s="1"/>
  <c r="T1303" i="20"/>
  <c r="AR1302" i="20"/>
  <c r="AP1302" i="20"/>
  <c r="AQ1302" i="20" s="1"/>
  <c r="AO1302" i="20"/>
  <c r="V1302" i="20"/>
  <c r="U1302" i="20"/>
  <c r="T1302" i="20"/>
  <c r="AR1301" i="20"/>
  <c r="AP1301" i="20"/>
  <c r="AQ1301" i="20" s="1"/>
  <c r="AO1301" i="20"/>
  <c r="V1301" i="20"/>
  <c r="U1301" i="20"/>
  <c r="AD1301" i="20" s="1"/>
  <c r="T1301" i="20"/>
  <c r="AR1300" i="20"/>
  <c r="AP1300" i="20"/>
  <c r="AQ1300" i="20" s="1"/>
  <c r="AO1300" i="20"/>
  <c r="V1300" i="20"/>
  <c r="U1300" i="20"/>
  <c r="T1300" i="20"/>
  <c r="AR1299" i="20"/>
  <c r="AP1299" i="20"/>
  <c r="AQ1299" i="20" s="1"/>
  <c r="AB1299" i="20" s="1"/>
  <c r="AO1299" i="20"/>
  <c r="V1299" i="20"/>
  <c r="U1299" i="20"/>
  <c r="AD1299" i="20" s="1"/>
  <c r="T1299" i="20"/>
  <c r="AR1298" i="20"/>
  <c r="AP1298" i="20"/>
  <c r="AQ1298" i="20" s="1"/>
  <c r="AO1298" i="20"/>
  <c r="V1298" i="20"/>
  <c r="U1298" i="20"/>
  <c r="AD1298" i="20" s="1"/>
  <c r="AE1298" i="20" s="1"/>
  <c r="T1298" i="20"/>
  <c r="AR1297" i="20"/>
  <c r="AP1297" i="20"/>
  <c r="AQ1297" i="20" s="1"/>
  <c r="AO1297" i="20"/>
  <c r="V1297" i="20"/>
  <c r="U1297" i="20"/>
  <c r="T1297" i="20"/>
  <c r="AR1296" i="20"/>
  <c r="AP1296" i="20"/>
  <c r="AQ1296" i="20" s="1"/>
  <c r="AO1296" i="20"/>
  <c r="V1296" i="20"/>
  <c r="U1296" i="20"/>
  <c r="T1296" i="20"/>
  <c r="AR1295" i="20"/>
  <c r="AP1295" i="20"/>
  <c r="AQ1295" i="20" s="1"/>
  <c r="AB1295" i="20" s="1"/>
  <c r="AO1295" i="20"/>
  <c r="V1295" i="20"/>
  <c r="U1295" i="20"/>
  <c r="AD1295" i="20" s="1"/>
  <c r="T1295" i="20"/>
  <c r="AR1294" i="20"/>
  <c r="AP1294" i="20"/>
  <c r="AQ1294" i="20" s="1"/>
  <c r="AO1294" i="20"/>
  <c r="V1294" i="20"/>
  <c r="U1294" i="20"/>
  <c r="T1294" i="20"/>
  <c r="AR1293" i="20"/>
  <c r="AP1293" i="20"/>
  <c r="AQ1293" i="20" s="1"/>
  <c r="AO1293" i="20"/>
  <c r="V1293" i="20"/>
  <c r="U1293" i="20"/>
  <c r="T1293" i="20"/>
  <c r="AR1292" i="20"/>
  <c r="AP1292" i="20"/>
  <c r="AQ1292" i="20" s="1"/>
  <c r="AO1292" i="20"/>
  <c r="V1292" i="20"/>
  <c r="U1292" i="20"/>
  <c r="T1292" i="20"/>
  <c r="AR1291" i="20"/>
  <c r="AP1291" i="20"/>
  <c r="AQ1291" i="20" s="1"/>
  <c r="AO1291" i="20"/>
  <c r="V1291" i="20"/>
  <c r="U1291" i="20"/>
  <c r="T1291" i="20"/>
  <c r="AR1290" i="20"/>
  <c r="AP1290" i="20"/>
  <c r="AQ1290" i="20" s="1"/>
  <c r="AO1290" i="20"/>
  <c r="V1290" i="20"/>
  <c r="U1290" i="20"/>
  <c r="T1290" i="20"/>
  <c r="AR1289" i="20"/>
  <c r="AP1289" i="20"/>
  <c r="AQ1289" i="20" s="1"/>
  <c r="AO1289" i="20"/>
  <c r="V1289" i="20"/>
  <c r="U1289" i="20"/>
  <c r="T1289" i="20"/>
  <c r="AR1288" i="20"/>
  <c r="AP1288" i="20"/>
  <c r="AQ1288" i="20" s="1"/>
  <c r="AO1288" i="20"/>
  <c r="V1288" i="20"/>
  <c r="U1288" i="20"/>
  <c r="AD1288" i="20" s="1"/>
  <c r="AE1288" i="20" s="1"/>
  <c r="T1288" i="20"/>
  <c r="AR1287" i="20"/>
  <c r="AP1287" i="20"/>
  <c r="AQ1287" i="20" s="1"/>
  <c r="AO1287" i="20"/>
  <c r="V1287" i="20"/>
  <c r="U1287" i="20"/>
  <c r="T1287" i="20"/>
  <c r="AR1286" i="20"/>
  <c r="AP1286" i="20"/>
  <c r="AQ1286" i="20" s="1"/>
  <c r="AO1286" i="20"/>
  <c r="V1286" i="20"/>
  <c r="U1286" i="20"/>
  <c r="T1286" i="20"/>
  <c r="AR1285" i="20"/>
  <c r="AP1285" i="20"/>
  <c r="AQ1285" i="20" s="1"/>
  <c r="AO1285" i="20"/>
  <c r="V1285" i="20"/>
  <c r="U1285" i="20"/>
  <c r="T1285" i="20"/>
  <c r="AR1284" i="20"/>
  <c r="AP1284" i="20"/>
  <c r="AQ1284" i="20" s="1"/>
  <c r="AO1284" i="20"/>
  <c r="V1284" i="20"/>
  <c r="U1284" i="20"/>
  <c r="AD1284" i="20" s="1"/>
  <c r="AE1284" i="20" s="1"/>
  <c r="T1284" i="20"/>
  <c r="AR1283" i="20"/>
  <c r="AP1283" i="20"/>
  <c r="AQ1283" i="20" s="1"/>
  <c r="AO1283" i="20"/>
  <c r="V1283" i="20"/>
  <c r="U1283" i="20"/>
  <c r="T1283" i="20"/>
  <c r="AR1282" i="20"/>
  <c r="AP1282" i="20"/>
  <c r="AQ1282" i="20" s="1"/>
  <c r="AO1282" i="20"/>
  <c r="V1282" i="20"/>
  <c r="U1282" i="20"/>
  <c r="T1282" i="20"/>
  <c r="AR1281" i="20"/>
  <c r="AP1281" i="20"/>
  <c r="AQ1281" i="20" s="1"/>
  <c r="AO1281" i="20"/>
  <c r="V1281" i="20"/>
  <c r="U1281" i="20"/>
  <c r="AD1281" i="20" s="1"/>
  <c r="AE1281" i="20" s="1"/>
  <c r="T1281" i="20"/>
  <c r="AR1280" i="20"/>
  <c r="AP1280" i="20"/>
  <c r="AQ1280" i="20" s="1"/>
  <c r="AO1280" i="20"/>
  <c r="V1280" i="20"/>
  <c r="U1280" i="20"/>
  <c r="T1280" i="20"/>
  <c r="AR1279" i="20"/>
  <c r="AP1279" i="20"/>
  <c r="AQ1279" i="20" s="1"/>
  <c r="AO1279" i="20"/>
  <c r="V1279" i="20"/>
  <c r="U1279" i="20"/>
  <c r="T1279" i="20"/>
  <c r="AR1278" i="20"/>
  <c r="AP1278" i="20"/>
  <c r="AQ1278" i="20" s="1"/>
  <c r="AO1278" i="20"/>
  <c r="V1278" i="20"/>
  <c r="U1278" i="20"/>
  <c r="T1278" i="20"/>
  <c r="AR1277" i="20"/>
  <c r="AP1277" i="20"/>
  <c r="AQ1277" i="20" s="1"/>
  <c r="AO1277" i="20"/>
  <c r="V1277" i="20"/>
  <c r="U1277" i="20"/>
  <c r="AD1277" i="20" s="1"/>
  <c r="AE1277" i="20" s="1"/>
  <c r="T1277" i="20"/>
  <c r="AR1276" i="20"/>
  <c r="AP1276" i="20"/>
  <c r="AQ1276" i="20" s="1"/>
  <c r="AO1276" i="20"/>
  <c r="V1276" i="20"/>
  <c r="U1276" i="20"/>
  <c r="T1276" i="20"/>
  <c r="AR1275" i="20"/>
  <c r="AP1275" i="20"/>
  <c r="AQ1275" i="20" s="1"/>
  <c r="AO1275" i="20"/>
  <c r="V1275" i="20"/>
  <c r="U1275" i="20"/>
  <c r="T1275" i="20"/>
  <c r="AR1274" i="20"/>
  <c r="AP1274" i="20"/>
  <c r="AQ1274" i="20" s="1"/>
  <c r="AO1274" i="20"/>
  <c r="V1274" i="20"/>
  <c r="U1274" i="20"/>
  <c r="T1274" i="20"/>
  <c r="AR1273" i="20"/>
  <c r="AP1273" i="20"/>
  <c r="AQ1273" i="20" s="1"/>
  <c r="AO1273" i="20"/>
  <c r="V1273" i="20"/>
  <c r="U1273" i="20"/>
  <c r="AD1273" i="20" s="1"/>
  <c r="AE1273" i="20" s="1"/>
  <c r="T1273" i="20"/>
  <c r="AR1272" i="20"/>
  <c r="AP1272" i="20"/>
  <c r="AQ1272" i="20" s="1"/>
  <c r="AO1272" i="20"/>
  <c r="V1272" i="20"/>
  <c r="U1272" i="20"/>
  <c r="T1272" i="20"/>
  <c r="AR1271" i="20"/>
  <c r="AP1271" i="20"/>
  <c r="AQ1271" i="20" s="1"/>
  <c r="AO1271" i="20"/>
  <c r="V1271" i="20"/>
  <c r="U1271" i="20"/>
  <c r="T1271" i="20"/>
  <c r="AR1270" i="20"/>
  <c r="AP1270" i="20"/>
  <c r="AQ1270" i="20" s="1"/>
  <c r="AO1270" i="20"/>
  <c r="V1270" i="20"/>
  <c r="U1270" i="20"/>
  <c r="T1270" i="20"/>
  <c r="AR1269" i="20"/>
  <c r="AP1269" i="20"/>
  <c r="AQ1269" i="20" s="1"/>
  <c r="AO1269" i="20"/>
  <c r="V1269" i="20"/>
  <c r="U1269" i="20"/>
  <c r="AD1269" i="20" s="1"/>
  <c r="T1269" i="20"/>
  <c r="AR1268" i="20"/>
  <c r="AP1268" i="20"/>
  <c r="AQ1268" i="20" s="1"/>
  <c r="AO1268" i="20"/>
  <c r="V1268" i="20"/>
  <c r="U1268" i="20"/>
  <c r="T1268" i="20"/>
  <c r="AR1267" i="20"/>
  <c r="AP1267" i="20"/>
  <c r="AQ1267" i="20" s="1"/>
  <c r="AO1267" i="20"/>
  <c r="V1267" i="20"/>
  <c r="U1267" i="20"/>
  <c r="T1267" i="20"/>
  <c r="AR1266" i="20"/>
  <c r="AP1266" i="20"/>
  <c r="AQ1266" i="20" s="1"/>
  <c r="AO1266" i="20"/>
  <c r="V1266" i="20"/>
  <c r="U1266" i="20"/>
  <c r="AD1266" i="20" s="1"/>
  <c r="T1266" i="20"/>
  <c r="AR1265" i="20"/>
  <c r="AP1265" i="20"/>
  <c r="AQ1265" i="20" s="1"/>
  <c r="AO1265" i="20"/>
  <c r="V1265" i="20"/>
  <c r="U1265" i="20"/>
  <c r="AD1265" i="20" s="1"/>
  <c r="AE1265" i="20" s="1"/>
  <c r="T1265" i="20"/>
  <c r="AR1264" i="20"/>
  <c r="AP1264" i="20"/>
  <c r="AQ1264" i="20" s="1"/>
  <c r="AO1264" i="20"/>
  <c r="V1264" i="20"/>
  <c r="U1264" i="20"/>
  <c r="T1264" i="20"/>
  <c r="AR1263" i="20"/>
  <c r="AP1263" i="20"/>
  <c r="AQ1263" i="20" s="1"/>
  <c r="AO1263" i="20"/>
  <c r="V1263" i="20"/>
  <c r="U1263" i="20"/>
  <c r="T1263" i="20"/>
  <c r="AR1262" i="20"/>
  <c r="AP1262" i="20"/>
  <c r="AQ1262" i="20" s="1"/>
  <c r="AO1262" i="20"/>
  <c r="V1262" i="20"/>
  <c r="U1262" i="20"/>
  <c r="T1262" i="20"/>
  <c r="AR1261" i="20"/>
  <c r="AP1261" i="20"/>
  <c r="AQ1261" i="20" s="1"/>
  <c r="AO1261" i="20"/>
  <c r="V1261" i="20"/>
  <c r="U1261" i="20"/>
  <c r="AD1261" i="20" s="1"/>
  <c r="AE1261" i="20" s="1"/>
  <c r="T1261" i="20"/>
  <c r="AR1260" i="20"/>
  <c r="AP1260" i="20"/>
  <c r="AQ1260" i="20" s="1"/>
  <c r="AO1260" i="20"/>
  <c r="V1260" i="20"/>
  <c r="U1260" i="20"/>
  <c r="T1260" i="20"/>
  <c r="AR1259" i="20"/>
  <c r="AP1259" i="20"/>
  <c r="AQ1259" i="20" s="1"/>
  <c r="AO1259" i="20"/>
  <c r="V1259" i="20"/>
  <c r="U1259" i="20"/>
  <c r="T1259" i="20"/>
  <c r="AR1258" i="20"/>
  <c r="AP1258" i="20"/>
  <c r="AQ1258" i="20" s="1"/>
  <c r="AO1258" i="20"/>
  <c r="V1258" i="20"/>
  <c r="U1258" i="20"/>
  <c r="AD1258" i="20" s="1"/>
  <c r="AE1258" i="20" s="1"/>
  <c r="T1258" i="20"/>
  <c r="AR1257" i="20"/>
  <c r="AP1257" i="20"/>
  <c r="AQ1257" i="20" s="1"/>
  <c r="AO1257" i="20"/>
  <c r="V1257" i="20"/>
  <c r="U1257" i="20"/>
  <c r="T1257" i="20"/>
  <c r="AR1256" i="20"/>
  <c r="AP1256" i="20"/>
  <c r="AQ1256" i="20" s="1"/>
  <c r="AO1256" i="20"/>
  <c r="V1256" i="20"/>
  <c r="U1256" i="20"/>
  <c r="T1256" i="20"/>
  <c r="AR1255" i="20"/>
  <c r="AP1255" i="20"/>
  <c r="AQ1255" i="20" s="1"/>
  <c r="AO1255" i="20"/>
  <c r="V1255" i="20"/>
  <c r="U1255" i="20"/>
  <c r="T1255" i="20"/>
  <c r="AR1254" i="20"/>
  <c r="AP1254" i="20"/>
  <c r="AQ1254" i="20" s="1"/>
  <c r="AO1254" i="20"/>
  <c r="V1254" i="20"/>
  <c r="U1254" i="20"/>
  <c r="AD1254" i="20" s="1"/>
  <c r="AE1254" i="20" s="1"/>
  <c r="T1254" i="20"/>
  <c r="AR1253" i="20"/>
  <c r="AP1253" i="20"/>
  <c r="AQ1253" i="20" s="1"/>
  <c r="AO1253" i="20"/>
  <c r="V1253" i="20"/>
  <c r="U1253" i="20"/>
  <c r="T1253" i="20"/>
  <c r="AR1252" i="20"/>
  <c r="AP1252" i="20"/>
  <c r="AQ1252" i="20" s="1"/>
  <c r="AO1252" i="20"/>
  <c r="V1252" i="20"/>
  <c r="U1252" i="20"/>
  <c r="T1252" i="20"/>
  <c r="AR1251" i="20"/>
  <c r="AP1251" i="20"/>
  <c r="AQ1251" i="20" s="1"/>
  <c r="AO1251" i="20"/>
  <c r="V1251" i="20"/>
  <c r="U1251" i="20"/>
  <c r="T1251" i="20"/>
  <c r="AR1250" i="20"/>
  <c r="AP1250" i="20"/>
  <c r="AQ1250" i="20" s="1"/>
  <c r="AO1250" i="20"/>
  <c r="V1250" i="20"/>
  <c r="U1250" i="20"/>
  <c r="T1250" i="20"/>
  <c r="AR1249" i="20"/>
  <c r="AP1249" i="20"/>
  <c r="AQ1249" i="20" s="1"/>
  <c r="AO1249" i="20"/>
  <c r="V1249" i="20"/>
  <c r="U1249" i="20"/>
  <c r="AD1249" i="20" s="1"/>
  <c r="T1249" i="20"/>
  <c r="AR1248" i="20"/>
  <c r="AP1248" i="20"/>
  <c r="AQ1248" i="20" s="1"/>
  <c r="AO1248" i="20"/>
  <c r="V1248" i="20"/>
  <c r="U1248" i="20"/>
  <c r="T1248" i="20"/>
  <c r="AR1247" i="20"/>
  <c r="AP1247" i="20"/>
  <c r="AQ1247" i="20" s="1"/>
  <c r="AO1247" i="20"/>
  <c r="V1247" i="20"/>
  <c r="U1247" i="20"/>
  <c r="AD1247" i="20" s="1"/>
  <c r="T1247" i="20"/>
  <c r="AR1246" i="20"/>
  <c r="AP1246" i="20"/>
  <c r="AQ1246" i="20" s="1"/>
  <c r="AO1246" i="20"/>
  <c r="V1246" i="20"/>
  <c r="U1246" i="20"/>
  <c r="T1246" i="20"/>
  <c r="AR1245" i="20"/>
  <c r="AP1245" i="20"/>
  <c r="AQ1245" i="20" s="1"/>
  <c r="AO1245" i="20"/>
  <c r="V1245" i="20"/>
  <c r="U1245" i="20"/>
  <c r="AD1245" i="20" s="1"/>
  <c r="T1245" i="20"/>
  <c r="AR1244" i="20"/>
  <c r="AP1244" i="20"/>
  <c r="AQ1244" i="20" s="1"/>
  <c r="AO1244" i="20"/>
  <c r="V1244" i="20"/>
  <c r="U1244" i="20"/>
  <c r="T1244" i="20"/>
  <c r="AR1243" i="20"/>
  <c r="AP1243" i="20"/>
  <c r="AQ1243" i="20" s="1"/>
  <c r="AO1243" i="20"/>
  <c r="V1243" i="20"/>
  <c r="U1243" i="20"/>
  <c r="AD1243" i="20" s="1"/>
  <c r="T1243" i="20"/>
  <c r="AR1242" i="20"/>
  <c r="AP1242" i="20"/>
  <c r="AQ1242" i="20" s="1"/>
  <c r="AO1242" i="20"/>
  <c r="V1242" i="20"/>
  <c r="U1242" i="20"/>
  <c r="T1242" i="20"/>
  <c r="AR1241" i="20"/>
  <c r="AP1241" i="20"/>
  <c r="AQ1241" i="20" s="1"/>
  <c r="AO1241" i="20"/>
  <c r="V1241" i="20"/>
  <c r="U1241" i="20"/>
  <c r="AD1241" i="20" s="1"/>
  <c r="T1241" i="20"/>
  <c r="AR1240" i="20"/>
  <c r="AP1240" i="20"/>
  <c r="AQ1240" i="20" s="1"/>
  <c r="AO1240" i="20"/>
  <c r="V1240" i="20"/>
  <c r="U1240" i="20"/>
  <c r="T1240" i="20"/>
  <c r="AR1239" i="20"/>
  <c r="AP1239" i="20"/>
  <c r="AQ1239" i="20" s="1"/>
  <c r="AO1239" i="20"/>
  <c r="V1239" i="20"/>
  <c r="U1239" i="20"/>
  <c r="AD1239" i="20" s="1"/>
  <c r="T1239" i="20"/>
  <c r="AR1238" i="20"/>
  <c r="AP1238" i="20"/>
  <c r="AQ1238" i="20" s="1"/>
  <c r="AO1238" i="20"/>
  <c r="V1238" i="20"/>
  <c r="U1238" i="20"/>
  <c r="T1238" i="20"/>
  <c r="AR1237" i="20"/>
  <c r="AP1237" i="20"/>
  <c r="AQ1237" i="20" s="1"/>
  <c r="AO1237" i="20"/>
  <c r="V1237" i="20"/>
  <c r="U1237" i="20"/>
  <c r="AD1237" i="20" s="1"/>
  <c r="T1237" i="20"/>
  <c r="AR1236" i="20"/>
  <c r="AP1236" i="20"/>
  <c r="AQ1236" i="20" s="1"/>
  <c r="AO1236" i="20"/>
  <c r="V1236" i="20"/>
  <c r="U1236" i="20"/>
  <c r="T1236" i="20"/>
  <c r="AR1235" i="20"/>
  <c r="AP1235" i="20"/>
  <c r="AQ1235" i="20" s="1"/>
  <c r="AO1235" i="20"/>
  <c r="V1235" i="20"/>
  <c r="U1235" i="20"/>
  <c r="AD1235" i="20" s="1"/>
  <c r="T1235" i="20"/>
  <c r="AR1234" i="20"/>
  <c r="AP1234" i="20"/>
  <c r="AQ1234" i="20" s="1"/>
  <c r="AO1234" i="20"/>
  <c r="V1234" i="20"/>
  <c r="U1234" i="20"/>
  <c r="AD1234" i="20" s="1"/>
  <c r="AE1234" i="20" s="1"/>
  <c r="T1234" i="20"/>
  <c r="AR1233" i="20"/>
  <c r="AP1233" i="20"/>
  <c r="AQ1233" i="20" s="1"/>
  <c r="AO1233" i="20"/>
  <c r="V1233" i="20"/>
  <c r="U1233" i="20"/>
  <c r="T1233" i="20"/>
  <c r="AR1232" i="20"/>
  <c r="AP1232" i="20"/>
  <c r="AQ1232" i="20" s="1"/>
  <c r="AO1232" i="20"/>
  <c r="V1232" i="20"/>
  <c r="U1232" i="20"/>
  <c r="AD1232" i="20" s="1"/>
  <c r="AE1232" i="20" s="1"/>
  <c r="T1232" i="20"/>
  <c r="AR1231" i="20"/>
  <c r="AP1231" i="20"/>
  <c r="AQ1231" i="20" s="1"/>
  <c r="AO1231" i="20"/>
  <c r="V1231" i="20"/>
  <c r="U1231" i="20"/>
  <c r="T1231" i="20"/>
  <c r="AR1230" i="20"/>
  <c r="AP1230" i="20"/>
  <c r="AQ1230" i="20" s="1"/>
  <c r="AO1230" i="20"/>
  <c r="V1230" i="20"/>
  <c r="U1230" i="20"/>
  <c r="T1230" i="20"/>
  <c r="AR1229" i="20"/>
  <c r="AP1229" i="20"/>
  <c r="AQ1229" i="20" s="1"/>
  <c r="AO1229" i="20"/>
  <c r="V1229" i="20"/>
  <c r="U1229" i="20"/>
  <c r="T1229" i="20"/>
  <c r="AR1228" i="20"/>
  <c r="AP1228" i="20"/>
  <c r="AQ1228" i="20" s="1"/>
  <c r="AO1228" i="20"/>
  <c r="V1228" i="20"/>
  <c r="U1228" i="20"/>
  <c r="AD1228" i="20" s="1"/>
  <c r="AE1228" i="20" s="1"/>
  <c r="T1228" i="20"/>
  <c r="AR1227" i="20"/>
  <c r="AP1227" i="20"/>
  <c r="AQ1227" i="20" s="1"/>
  <c r="AO1227" i="20"/>
  <c r="V1227" i="20"/>
  <c r="U1227" i="20"/>
  <c r="T1227" i="20"/>
  <c r="AR1226" i="20"/>
  <c r="AP1226" i="20"/>
  <c r="AQ1226" i="20" s="1"/>
  <c r="AO1226" i="20"/>
  <c r="V1226" i="20"/>
  <c r="U1226" i="20"/>
  <c r="AD1226" i="20" s="1"/>
  <c r="AE1226" i="20" s="1"/>
  <c r="T1226" i="20"/>
  <c r="AR1225" i="20"/>
  <c r="AP1225" i="20"/>
  <c r="AQ1225" i="20" s="1"/>
  <c r="AO1225" i="20"/>
  <c r="V1225" i="20"/>
  <c r="U1225" i="20"/>
  <c r="AD1225" i="20" s="1"/>
  <c r="AE1225" i="20" s="1"/>
  <c r="T1225" i="20"/>
  <c r="AR1224" i="20"/>
  <c r="AP1224" i="20"/>
  <c r="AQ1224" i="20" s="1"/>
  <c r="AO1224" i="20"/>
  <c r="V1224" i="20"/>
  <c r="U1224" i="20"/>
  <c r="T1224" i="20"/>
  <c r="AR1223" i="20"/>
  <c r="AP1223" i="20"/>
  <c r="AQ1223" i="20" s="1"/>
  <c r="AO1223" i="20"/>
  <c r="V1223" i="20"/>
  <c r="U1223" i="20"/>
  <c r="AD1223" i="20" s="1"/>
  <c r="T1223" i="20"/>
  <c r="AR1222" i="20"/>
  <c r="AP1222" i="20"/>
  <c r="AQ1222" i="20" s="1"/>
  <c r="AO1222" i="20"/>
  <c r="V1222" i="20"/>
  <c r="U1222" i="20"/>
  <c r="AD1222" i="20" s="1"/>
  <c r="AE1222" i="20" s="1"/>
  <c r="T1222" i="20"/>
  <c r="AR1221" i="20"/>
  <c r="AP1221" i="20"/>
  <c r="AQ1221" i="20" s="1"/>
  <c r="AO1221" i="20"/>
  <c r="V1221" i="20"/>
  <c r="U1221" i="20"/>
  <c r="AD1221" i="20" s="1"/>
  <c r="AE1221" i="20" s="1"/>
  <c r="T1221" i="20"/>
  <c r="AR1220" i="20"/>
  <c r="AP1220" i="20"/>
  <c r="AQ1220" i="20" s="1"/>
  <c r="AO1220" i="20"/>
  <c r="V1220" i="20"/>
  <c r="U1220" i="20"/>
  <c r="AD1220" i="20" s="1"/>
  <c r="AE1220" i="20" s="1"/>
  <c r="T1220" i="20"/>
  <c r="AR1219" i="20"/>
  <c r="AP1219" i="20"/>
  <c r="AQ1219" i="20" s="1"/>
  <c r="AO1219" i="20"/>
  <c r="V1219" i="20"/>
  <c r="U1219" i="20"/>
  <c r="AD1219" i="20" s="1"/>
  <c r="T1219" i="20"/>
  <c r="AR1218" i="20"/>
  <c r="AP1218" i="20"/>
  <c r="AQ1218" i="20" s="1"/>
  <c r="AO1218" i="20"/>
  <c r="V1218" i="20"/>
  <c r="U1218" i="20"/>
  <c r="AD1218" i="20" s="1"/>
  <c r="T1218" i="20"/>
  <c r="AR1217" i="20"/>
  <c r="AP1217" i="20"/>
  <c r="AQ1217" i="20" s="1"/>
  <c r="AO1217" i="20"/>
  <c r="V1217" i="20"/>
  <c r="U1217" i="20"/>
  <c r="AD1217" i="20" s="1"/>
  <c r="AE1217" i="20" s="1"/>
  <c r="T1217" i="20"/>
  <c r="AR1216" i="20"/>
  <c r="AP1216" i="20"/>
  <c r="AQ1216" i="20" s="1"/>
  <c r="AO1216" i="20"/>
  <c r="V1216" i="20"/>
  <c r="U1216" i="20"/>
  <c r="AD1216" i="20" s="1"/>
  <c r="AE1216" i="20" s="1"/>
  <c r="T1216" i="20"/>
  <c r="AR1215" i="20"/>
  <c r="AP1215" i="20"/>
  <c r="AQ1215" i="20" s="1"/>
  <c r="AO1215" i="20"/>
  <c r="V1215" i="20"/>
  <c r="U1215" i="20"/>
  <c r="AD1215" i="20" s="1"/>
  <c r="T1215" i="20"/>
  <c r="AR1214" i="20"/>
  <c r="AP1214" i="20"/>
  <c r="AQ1214" i="20" s="1"/>
  <c r="AO1214" i="20"/>
  <c r="V1214" i="20"/>
  <c r="U1214" i="20"/>
  <c r="T1214" i="20"/>
  <c r="AR1213" i="20"/>
  <c r="AP1213" i="20"/>
  <c r="AQ1213" i="20" s="1"/>
  <c r="AO1213" i="20"/>
  <c r="V1213" i="20"/>
  <c r="U1213" i="20"/>
  <c r="AD1213" i="20" s="1"/>
  <c r="AE1213" i="20" s="1"/>
  <c r="T1213" i="20"/>
  <c r="AR1212" i="20"/>
  <c r="AP1212" i="20"/>
  <c r="AQ1212" i="20" s="1"/>
  <c r="AO1212" i="20"/>
  <c r="V1212" i="20"/>
  <c r="U1212" i="20"/>
  <c r="AD1212" i="20" s="1"/>
  <c r="AE1212" i="20" s="1"/>
  <c r="T1212" i="20"/>
  <c r="AR1211" i="20"/>
  <c r="AP1211" i="20"/>
  <c r="AQ1211" i="20" s="1"/>
  <c r="AO1211" i="20"/>
  <c r="V1211" i="20"/>
  <c r="U1211" i="20"/>
  <c r="AD1211" i="20" s="1"/>
  <c r="T1211" i="20"/>
  <c r="AR1210" i="20"/>
  <c r="AP1210" i="20"/>
  <c r="AQ1210" i="20" s="1"/>
  <c r="AO1210" i="20"/>
  <c r="V1210" i="20"/>
  <c r="U1210" i="20"/>
  <c r="T1210" i="20"/>
  <c r="AR1209" i="20"/>
  <c r="AP1209" i="20"/>
  <c r="AQ1209" i="20" s="1"/>
  <c r="AO1209" i="20"/>
  <c r="V1209" i="20"/>
  <c r="U1209" i="20"/>
  <c r="AD1209" i="20" s="1"/>
  <c r="AE1209" i="20" s="1"/>
  <c r="T1209" i="20"/>
  <c r="AR1208" i="20"/>
  <c r="AP1208" i="20"/>
  <c r="AQ1208" i="20" s="1"/>
  <c r="AO1208" i="20"/>
  <c r="V1208" i="20"/>
  <c r="U1208" i="20"/>
  <c r="AD1208" i="20" s="1"/>
  <c r="AE1208" i="20" s="1"/>
  <c r="T1208" i="20"/>
  <c r="AR1207" i="20"/>
  <c r="AP1207" i="20"/>
  <c r="AQ1207" i="20" s="1"/>
  <c r="AO1207" i="20"/>
  <c r="V1207" i="20"/>
  <c r="U1207" i="20"/>
  <c r="AD1207" i="20" s="1"/>
  <c r="T1207" i="20"/>
  <c r="AR1206" i="20"/>
  <c r="AP1206" i="20"/>
  <c r="AQ1206" i="20" s="1"/>
  <c r="AO1206" i="20"/>
  <c r="V1206" i="20"/>
  <c r="U1206" i="20"/>
  <c r="AD1206" i="20" s="1"/>
  <c r="AE1206" i="20" s="1"/>
  <c r="T1206" i="20"/>
  <c r="AR1205" i="20"/>
  <c r="AP1205" i="20"/>
  <c r="AQ1205" i="20" s="1"/>
  <c r="AO1205" i="20"/>
  <c r="V1205" i="20"/>
  <c r="U1205" i="20"/>
  <c r="AD1205" i="20" s="1"/>
  <c r="AE1205" i="20" s="1"/>
  <c r="T1205" i="20"/>
  <c r="AR1204" i="20"/>
  <c r="AP1204" i="20"/>
  <c r="AQ1204" i="20" s="1"/>
  <c r="AO1204" i="20"/>
  <c r="V1204" i="20"/>
  <c r="U1204" i="20"/>
  <c r="AD1204" i="20" s="1"/>
  <c r="AE1204" i="20" s="1"/>
  <c r="T1204" i="20"/>
  <c r="AR1203" i="20"/>
  <c r="AP1203" i="20"/>
  <c r="AQ1203" i="20" s="1"/>
  <c r="AO1203" i="20"/>
  <c r="V1203" i="20"/>
  <c r="U1203" i="20"/>
  <c r="AD1203" i="20" s="1"/>
  <c r="T1203" i="20"/>
  <c r="AR1202" i="20"/>
  <c r="AP1202" i="20"/>
  <c r="AQ1202" i="20" s="1"/>
  <c r="AO1202" i="20"/>
  <c r="V1202" i="20"/>
  <c r="U1202" i="20"/>
  <c r="T1202" i="20"/>
  <c r="AR1201" i="20"/>
  <c r="AP1201" i="20"/>
  <c r="AQ1201" i="20" s="1"/>
  <c r="AO1201" i="20"/>
  <c r="V1201" i="20"/>
  <c r="U1201" i="20"/>
  <c r="AD1201" i="20" s="1"/>
  <c r="AE1201" i="20" s="1"/>
  <c r="T1201" i="20"/>
  <c r="AR1200" i="20"/>
  <c r="AP1200" i="20"/>
  <c r="AQ1200" i="20" s="1"/>
  <c r="AO1200" i="20"/>
  <c r="V1200" i="20"/>
  <c r="U1200" i="20"/>
  <c r="T1200" i="20"/>
  <c r="AR1199" i="20"/>
  <c r="AP1199" i="20"/>
  <c r="AQ1199" i="20" s="1"/>
  <c r="AO1199" i="20"/>
  <c r="V1199" i="20"/>
  <c r="U1199" i="20"/>
  <c r="AD1199" i="20" s="1"/>
  <c r="T1199" i="20"/>
  <c r="AR1198" i="20"/>
  <c r="AP1198" i="20"/>
  <c r="AQ1198" i="20" s="1"/>
  <c r="AO1198" i="20"/>
  <c r="V1198" i="20"/>
  <c r="U1198" i="20"/>
  <c r="T1198" i="20"/>
  <c r="AR1197" i="20"/>
  <c r="AP1197" i="20"/>
  <c r="AQ1197" i="20" s="1"/>
  <c r="AO1197" i="20"/>
  <c r="V1197" i="20"/>
  <c r="U1197" i="20"/>
  <c r="AD1197" i="20" s="1"/>
  <c r="AE1197" i="20" s="1"/>
  <c r="T1197" i="20"/>
  <c r="AR1196" i="20"/>
  <c r="AP1196" i="20"/>
  <c r="AQ1196" i="20" s="1"/>
  <c r="AO1196" i="20"/>
  <c r="V1196" i="20"/>
  <c r="U1196" i="20"/>
  <c r="AD1196" i="20" s="1"/>
  <c r="AE1196" i="20" s="1"/>
  <c r="T1196" i="20"/>
  <c r="AR1195" i="20"/>
  <c r="AP1195" i="20"/>
  <c r="AQ1195" i="20" s="1"/>
  <c r="AO1195" i="20"/>
  <c r="V1195" i="20"/>
  <c r="U1195" i="20"/>
  <c r="AD1195" i="20" s="1"/>
  <c r="T1195" i="20"/>
  <c r="AR1194" i="20"/>
  <c r="AP1194" i="20"/>
  <c r="AQ1194" i="20" s="1"/>
  <c r="AO1194" i="20"/>
  <c r="V1194" i="20"/>
  <c r="U1194" i="20"/>
  <c r="AD1194" i="20" s="1"/>
  <c r="AE1194" i="20" s="1"/>
  <c r="T1194" i="20"/>
  <c r="AR1193" i="20"/>
  <c r="AP1193" i="20"/>
  <c r="AQ1193" i="20" s="1"/>
  <c r="AO1193" i="20"/>
  <c r="V1193" i="20"/>
  <c r="U1193" i="20"/>
  <c r="AD1193" i="20" s="1"/>
  <c r="AE1193" i="20" s="1"/>
  <c r="T1193" i="20"/>
  <c r="AR1192" i="20"/>
  <c r="AP1192" i="20"/>
  <c r="AQ1192" i="20" s="1"/>
  <c r="AO1192" i="20"/>
  <c r="V1192" i="20"/>
  <c r="U1192" i="20"/>
  <c r="AD1192" i="20" s="1"/>
  <c r="AE1192" i="20" s="1"/>
  <c r="T1192" i="20"/>
  <c r="AR1191" i="20"/>
  <c r="AP1191" i="20"/>
  <c r="AQ1191" i="20" s="1"/>
  <c r="AO1191" i="20"/>
  <c r="V1191" i="20"/>
  <c r="U1191" i="20"/>
  <c r="AD1191" i="20" s="1"/>
  <c r="T1191" i="20"/>
  <c r="AR1190" i="20"/>
  <c r="AP1190" i="20"/>
  <c r="AQ1190" i="20" s="1"/>
  <c r="AO1190" i="20"/>
  <c r="V1190" i="20"/>
  <c r="U1190" i="20"/>
  <c r="AD1190" i="20" s="1"/>
  <c r="AE1190" i="20" s="1"/>
  <c r="T1190" i="20"/>
  <c r="AR1189" i="20"/>
  <c r="AP1189" i="20"/>
  <c r="AQ1189" i="20" s="1"/>
  <c r="AO1189" i="20"/>
  <c r="V1189" i="20"/>
  <c r="U1189" i="20"/>
  <c r="AD1189" i="20" s="1"/>
  <c r="AE1189" i="20" s="1"/>
  <c r="T1189" i="20"/>
  <c r="AR1188" i="20"/>
  <c r="AP1188" i="20"/>
  <c r="AQ1188" i="20" s="1"/>
  <c r="AO1188" i="20"/>
  <c r="V1188" i="20"/>
  <c r="U1188" i="20"/>
  <c r="T1188" i="20"/>
  <c r="AR1187" i="20"/>
  <c r="AP1187" i="20"/>
  <c r="AQ1187" i="20" s="1"/>
  <c r="AO1187" i="20"/>
  <c r="V1187" i="20"/>
  <c r="U1187" i="20"/>
  <c r="AD1187" i="20" s="1"/>
  <c r="T1187" i="20"/>
  <c r="AR1186" i="20"/>
  <c r="AP1186" i="20"/>
  <c r="AQ1186" i="20" s="1"/>
  <c r="AO1186" i="20"/>
  <c r="V1186" i="20"/>
  <c r="U1186" i="20"/>
  <c r="AD1186" i="20" s="1"/>
  <c r="AE1186" i="20" s="1"/>
  <c r="T1186" i="20"/>
  <c r="AR1185" i="20"/>
  <c r="AP1185" i="20"/>
  <c r="AQ1185" i="20" s="1"/>
  <c r="AO1185" i="20"/>
  <c r="V1185" i="20"/>
  <c r="U1185" i="20"/>
  <c r="AD1185" i="20" s="1"/>
  <c r="AE1185" i="20" s="1"/>
  <c r="T1185" i="20"/>
  <c r="AR1184" i="20"/>
  <c r="AP1184" i="20"/>
  <c r="AQ1184" i="20" s="1"/>
  <c r="AO1184" i="20"/>
  <c r="V1184" i="20"/>
  <c r="U1184" i="20"/>
  <c r="AD1184" i="20" s="1"/>
  <c r="AE1184" i="20" s="1"/>
  <c r="T1184" i="20"/>
  <c r="AR1183" i="20"/>
  <c r="AP1183" i="20"/>
  <c r="AQ1183" i="20" s="1"/>
  <c r="AO1183" i="20"/>
  <c r="V1183" i="20"/>
  <c r="U1183" i="20"/>
  <c r="AD1183" i="20" s="1"/>
  <c r="T1183" i="20"/>
  <c r="AR1182" i="20"/>
  <c r="AP1182" i="20"/>
  <c r="AQ1182" i="20" s="1"/>
  <c r="AO1182" i="20"/>
  <c r="V1182" i="20"/>
  <c r="U1182" i="20"/>
  <c r="AD1182" i="20" s="1"/>
  <c r="AE1182" i="20" s="1"/>
  <c r="T1182" i="20"/>
  <c r="AR1181" i="20"/>
  <c r="AP1181" i="20"/>
  <c r="AQ1181" i="20" s="1"/>
  <c r="AO1181" i="20"/>
  <c r="V1181" i="20"/>
  <c r="U1181" i="20"/>
  <c r="AD1181" i="20" s="1"/>
  <c r="AE1181" i="20" s="1"/>
  <c r="T1181" i="20"/>
  <c r="AR1180" i="20"/>
  <c r="AP1180" i="20"/>
  <c r="AQ1180" i="20" s="1"/>
  <c r="AO1180" i="20"/>
  <c r="V1180" i="20"/>
  <c r="U1180" i="20"/>
  <c r="T1180" i="20"/>
  <c r="AR1179" i="20"/>
  <c r="AP1179" i="20"/>
  <c r="AQ1179" i="20" s="1"/>
  <c r="AO1179" i="20"/>
  <c r="V1179" i="20"/>
  <c r="U1179" i="20"/>
  <c r="AD1179" i="20" s="1"/>
  <c r="T1179" i="20"/>
  <c r="AR1178" i="20"/>
  <c r="AP1178" i="20"/>
  <c r="AQ1178" i="20" s="1"/>
  <c r="AO1178" i="20"/>
  <c r="V1178" i="20"/>
  <c r="U1178" i="20"/>
  <c r="AD1178" i="20" s="1"/>
  <c r="AE1178" i="20" s="1"/>
  <c r="T1178" i="20"/>
  <c r="AR1177" i="20"/>
  <c r="AP1177" i="20"/>
  <c r="AQ1177" i="20" s="1"/>
  <c r="AO1177" i="20"/>
  <c r="V1177" i="20"/>
  <c r="U1177" i="20"/>
  <c r="AD1177" i="20" s="1"/>
  <c r="AE1177" i="20" s="1"/>
  <c r="T1177" i="20"/>
  <c r="AR1176" i="20"/>
  <c r="AP1176" i="20"/>
  <c r="AQ1176" i="20" s="1"/>
  <c r="AO1176" i="20"/>
  <c r="V1176" i="20"/>
  <c r="U1176" i="20"/>
  <c r="T1176" i="20"/>
  <c r="AR1175" i="20"/>
  <c r="AP1175" i="20"/>
  <c r="AQ1175" i="20" s="1"/>
  <c r="AO1175" i="20"/>
  <c r="V1175" i="20"/>
  <c r="U1175" i="20"/>
  <c r="AD1175" i="20" s="1"/>
  <c r="T1175" i="20"/>
  <c r="AR1174" i="20"/>
  <c r="AP1174" i="20"/>
  <c r="AQ1174" i="20" s="1"/>
  <c r="AO1174" i="20"/>
  <c r="V1174" i="20"/>
  <c r="U1174" i="20"/>
  <c r="AD1174" i="20" s="1"/>
  <c r="AE1174" i="20" s="1"/>
  <c r="T1174" i="20"/>
  <c r="AR1173" i="20"/>
  <c r="AP1173" i="20"/>
  <c r="AQ1173" i="20" s="1"/>
  <c r="AO1173" i="20"/>
  <c r="V1173" i="20"/>
  <c r="U1173" i="20"/>
  <c r="AD1173" i="20" s="1"/>
  <c r="AE1173" i="20" s="1"/>
  <c r="T1173" i="20"/>
  <c r="AR1172" i="20"/>
  <c r="AP1172" i="20"/>
  <c r="AQ1172" i="20" s="1"/>
  <c r="AO1172" i="20"/>
  <c r="V1172" i="20"/>
  <c r="U1172" i="20"/>
  <c r="T1172" i="20"/>
  <c r="AR1171" i="20"/>
  <c r="AP1171" i="20"/>
  <c r="AQ1171" i="20" s="1"/>
  <c r="AO1171" i="20"/>
  <c r="V1171" i="20"/>
  <c r="U1171" i="20"/>
  <c r="AD1171" i="20" s="1"/>
  <c r="T1171" i="20"/>
  <c r="AR1170" i="20"/>
  <c r="AP1170" i="20"/>
  <c r="AQ1170" i="20" s="1"/>
  <c r="AO1170" i="20"/>
  <c r="V1170" i="20"/>
  <c r="U1170" i="20"/>
  <c r="T1170" i="20"/>
  <c r="AR1169" i="20"/>
  <c r="AP1169" i="20"/>
  <c r="AQ1169" i="20" s="1"/>
  <c r="AO1169" i="20"/>
  <c r="V1169" i="20"/>
  <c r="U1169" i="20"/>
  <c r="AD1169" i="20" s="1"/>
  <c r="AE1169" i="20" s="1"/>
  <c r="T1169" i="20"/>
  <c r="AR1168" i="20"/>
  <c r="AP1168" i="20"/>
  <c r="AQ1168" i="20" s="1"/>
  <c r="AO1168" i="20"/>
  <c r="V1168" i="20"/>
  <c r="U1168" i="20"/>
  <c r="AB1168" i="20" s="1"/>
  <c r="T1168" i="20"/>
  <c r="AR1167" i="20"/>
  <c r="AP1167" i="20"/>
  <c r="AQ1167" i="20" s="1"/>
  <c r="AO1167" i="20"/>
  <c r="V1167" i="20"/>
  <c r="U1167" i="20"/>
  <c r="AD1167" i="20" s="1"/>
  <c r="T1167" i="20"/>
  <c r="AR1166" i="20"/>
  <c r="AP1166" i="20"/>
  <c r="AQ1166" i="20" s="1"/>
  <c r="AO1166" i="20"/>
  <c r="V1166" i="20"/>
  <c r="U1166" i="20"/>
  <c r="AD1166" i="20" s="1"/>
  <c r="AE1166" i="20" s="1"/>
  <c r="T1166" i="20"/>
  <c r="AR1165" i="20"/>
  <c r="AP1165" i="20"/>
  <c r="AQ1165" i="20" s="1"/>
  <c r="AO1165" i="20"/>
  <c r="V1165" i="20"/>
  <c r="U1165" i="20"/>
  <c r="AD1165" i="20" s="1"/>
  <c r="AE1165" i="20" s="1"/>
  <c r="T1165" i="20"/>
  <c r="AR1164" i="20"/>
  <c r="AP1164" i="20"/>
  <c r="AQ1164" i="20" s="1"/>
  <c r="AO1164" i="20"/>
  <c r="V1164" i="20"/>
  <c r="U1164" i="20"/>
  <c r="AD1164" i="20" s="1"/>
  <c r="AE1164" i="20" s="1"/>
  <c r="T1164" i="20"/>
  <c r="AR1163" i="20"/>
  <c r="AP1163" i="20"/>
  <c r="AQ1163" i="20" s="1"/>
  <c r="AO1163" i="20"/>
  <c r="V1163" i="20"/>
  <c r="U1163" i="20"/>
  <c r="AD1163" i="20" s="1"/>
  <c r="T1163" i="20"/>
  <c r="AR1162" i="20"/>
  <c r="AP1162" i="20"/>
  <c r="AQ1162" i="20" s="1"/>
  <c r="AO1162" i="20"/>
  <c r="V1162" i="20"/>
  <c r="U1162" i="20"/>
  <c r="AD1162" i="20" s="1"/>
  <c r="AE1162" i="20" s="1"/>
  <c r="T1162" i="20"/>
  <c r="AR1161" i="20"/>
  <c r="AP1161" i="20"/>
  <c r="AQ1161" i="20" s="1"/>
  <c r="AO1161" i="20"/>
  <c r="V1161" i="20"/>
  <c r="U1161" i="20"/>
  <c r="AD1161" i="20" s="1"/>
  <c r="AE1161" i="20" s="1"/>
  <c r="T1161" i="20"/>
  <c r="AR1160" i="20"/>
  <c r="AP1160" i="20"/>
  <c r="AQ1160" i="20" s="1"/>
  <c r="AO1160" i="20"/>
  <c r="V1160" i="20"/>
  <c r="U1160" i="20"/>
  <c r="AD1160" i="20" s="1"/>
  <c r="AE1160" i="20" s="1"/>
  <c r="T1160" i="20"/>
  <c r="AR1159" i="20"/>
  <c r="AP1159" i="20"/>
  <c r="AQ1159" i="20" s="1"/>
  <c r="AO1159" i="20"/>
  <c r="V1159" i="20"/>
  <c r="U1159" i="20"/>
  <c r="AD1159" i="20" s="1"/>
  <c r="T1159" i="20"/>
  <c r="AR1158" i="20"/>
  <c r="AP1158" i="20"/>
  <c r="AQ1158" i="20" s="1"/>
  <c r="AO1158" i="20"/>
  <c r="V1158" i="20"/>
  <c r="U1158" i="20"/>
  <c r="AD1158" i="20" s="1"/>
  <c r="T1158" i="20"/>
  <c r="AR1157" i="20"/>
  <c r="AP1157" i="20"/>
  <c r="AQ1157" i="20" s="1"/>
  <c r="AO1157" i="20"/>
  <c r="V1157" i="20"/>
  <c r="U1157" i="20"/>
  <c r="AD1157" i="20" s="1"/>
  <c r="AE1157" i="20" s="1"/>
  <c r="T1157" i="20"/>
  <c r="AR1156" i="20"/>
  <c r="AP1156" i="20"/>
  <c r="AQ1156" i="20" s="1"/>
  <c r="AO1156" i="20"/>
  <c r="V1156" i="20"/>
  <c r="U1156" i="20"/>
  <c r="AD1156" i="20" s="1"/>
  <c r="AE1156" i="20" s="1"/>
  <c r="T1156" i="20"/>
  <c r="AR1155" i="20"/>
  <c r="AP1155" i="20"/>
  <c r="AQ1155" i="20" s="1"/>
  <c r="AO1155" i="20"/>
  <c r="V1155" i="20"/>
  <c r="U1155" i="20"/>
  <c r="AD1155" i="20" s="1"/>
  <c r="T1155" i="20"/>
  <c r="AR1154" i="20"/>
  <c r="AP1154" i="20"/>
  <c r="AQ1154" i="20" s="1"/>
  <c r="AO1154" i="20"/>
  <c r="V1154" i="20"/>
  <c r="U1154" i="20"/>
  <c r="AD1154" i="20" s="1"/>
  <c r="AE1154" i="20" s="1"/>
  <c r="T1154" i="20"/>
  <c r="AR1153" i="20"/>
  <c r="AP1153" i="20"/>
  <c r="AQ1153" i="20" s="1"/>
  <c r="AO1153" i="20"/>
  <c r="V1153" i="20"/>
  <c r="U1153" i="20"/>
  <c r="AD1153" i="20" s="1"/>
  <c r="AE1153" i="20" s="1"/>
  <c r="T1153" i="20"/>
  <c r="AR1152" i="20"/>
  <c r="AP1152" i="20"/>
  <c r="AQ1152" i="20" s="1"/>
  <c r="AO1152" i="20"/>
  <c r="V1152" i="20"/>
  <c r="U1152" i="20"/>
  <c r="AD1152" i="20" s="1"/>
  <c r="AE1152" i="20" s="1"/>
  <c r="T1152" i="20"/>
  <c r="AR1151" i="20"/>
  <c r="AP1151" i="20"/>
  <c r="AQ1151" i="20" s="1"/>
  <c r="AO1151" i="20"/>
  <c r="V1151" i="20"/>
  <c r="U1151" i="20"/>
  <c r="AD1151" i="20" s="1"/>
  <c r="T1151" i="20"/>
  <c r="AR1150" i="20"/>
  <c r="AP1150" i="20"/>
  <c r="AQ1150" i="20" s="1"/>
  <c r="AO1150" i="20"/>
  <c r="V1150" i="20"/>
  <c r="U1150" i="20"/>
  <c r="T1150" i="20"/>
  <c r="AR1149" i="20"/>
  <c r="AP1149" i="20"/>
  <c r="AQ1149" i="20" s="1"/>
  <c r="AO1149" i="20"/>
  <c r="V1149" i="20"/>
  <c r="U1149" i="20"/>
  <c r="AD1149" i="20" s="1"/>
  <c r="AE1149" i="20" s="1"/>
  <c r="T1149" i="20"/>
  <c r="AR1148" i="20"/>
  <c r="AP1148" i="20"/>
  <c r="AQ1148" i="20" s="1"/>
  <c r="AI1148" i="20" s="1"/>
  <c r="AK1148" i="20" s="1"/>
  <c r="AO1148" i="20"/>
  <c r="V1148" i="20"/>
  <c r="U1148" i="20"/>
  <c r="AD1148" i="20" s="1"/>
  <c r="AE1148" i="20" s="1"/>
  <c r="T1148" i="20"/>
  <c r="AR1147" i="20"/>
  <c r="AP1147" i="20"/>
  <c r="AQ1147" i="20" s="1"/>
  <c r="AI1147" i="20" s="1"/>
  <c r="AK1147" i="20" s="1"/>
  <c r="AO1147" i="20"/>
  <c r="V1147" i="20"/>
  <c r="U1147" i="20"/>
  <c r="AD1147" i="20" s="1"/>
  <c r="AE1147" i="20" s="1"/>
  <c r="T1147" i="20"/>
  <c r="AR1146" i="20"/>
  <c r="AP1146" i="20"/>
  <c r="AQ1146" i="20" s="1"/>
  <c r="AI1146" i="20" s="1"/>
  <c r="AO1146" i="20"/>
  <c r="V1146" i="20"/>
  <c r="U1146" i="20"/>
  <c r="AD1146" i="20" s="1"/>
  <c r="AE1146" i="20" s="1"/>
  <c r="T1146" i="20"/>
  <c r="AR1145" i="20"/>
  <c r="AP1145" i="20"/>
  <c r="AQ1145" i="20" s="1"/>
  <c r="AI1145" i="20" s="1"/>
  <c r="AO1145" i="20"/>
  <c r="V1145" i="20"/>
  <c r="W1145" i="20" s="1"/>
  <c r="U1145" i="20"/>
  <c r="AB1145" i="20" s="1"/>
  <c r="T1145" i="20"/>
  <c r="AR1144" i="20"/>
  <c r="AP1144" i="20"/>
  <c r="AQ1144" i="20" s="1"/>
  <c r="AO1144" i="20"/>
  <c r="V1144" i="20"/>
  <c r="U1144" i="20"/>
  <c r="AD1144" i="20" s="1"/>
  <c r="AE1144" i="20" s="1"/>
  <c r="T1144" i="20"/>
  <c r="AR1143" i="20"/>
  <c r="AP1143" i="20"/>
  <c r="AQ1143" i="20" s="1"/>
  <c r="AI1143" i="20" s="1"/>
  <c r="AO1143" i="20"/>
  <c r="V1143" i="20"/>
  <c r="W1143" i="20" s="1"/>
  <c r="U1143" i="20"/>
  <c r="AD1143" i="20" s="1"/>
  <c r="T1143" i="20"/>
  <c r="AR1142" i="20"/>
  <c r="AP1142" i="20"/>
  <c r="AQ1142" i="20" s="1"/>
  <c r="AO1142" i="20"/>
  <c r="V1142" i="20"/>
  <c r="U1142" i="20"/>
  <c r="T1142" i="20"/>
  <c r="AR1141" i="20"/>
  <c r="AP1141" i="20"/>
  <c r="AQ1141" i="20" s="1"/>
  <c r="AI1141" i="20" s="1"/>
  <c r="AO1141" i="20"/>
  <c r="V1141" i="20"/>
  <c r="U1141" i="20"/>
  <c r="AD1141" i="20" s="1"/>
  <c r="T1141" i="20"/>
  <c r="AR1140" i="20"/>
  <c r="AP1140" i="20"/>
  <c r="AQ1140" i="20" s="1"/>
  <c r="AO1140" i="20"/>
  <c r="V1140" i="20"/>
  <c r="U1140" i="20"/>
  <c r="AD1140" i="20" s="1"/>
  <c r="AE1140" i="20" s="1"/>
  <c r="T1140" i="20"/>
  <c r="AR1139" i="20"/>
  <c r="AP1139" i="20"/>
  <c r="AQ1139" i="20" s="1"/>
  <c r="AI1139" i="20" s="1"/>
  <c r="AK1139" i="20" s="1"/>
  <c r="AO1139" i="20"/>
  <c r="V1139" i="20"/>
  <c r="U1139" i="20"/>
  <c r="T1139" i="20"/>
  <c r="AR1138" i="20"/>
  <c r="AP1138" i="20"/>
  <c r="AQ1138" i="20" s="1"/>
  <c r="AI1138" i="20" s="1"/>
  <c r="AO1138" i="20"/>
  <c r="V1138" i="20"/>
  <c r="U1138" i="20"/>
  <c r="AD1138" i="20" s="1"/>
  <c r="AE1138" i="20" s="1"/>
  <c r="T1138" i="20"/>
  <c r="AR1137" i="20"/>
  <c r="AP1137" i="20"/>
  <c r="AQ1137" i="20" s="1"/>
  <c r="AI1137" i="20" s="1"/>
  <c r="AO1137" i="20"/>
  <c r="V1137" i="20"/>
  <c r="U1137" i="20"/>
  <c r="T1137" i="20"/>
  <c r="AR1136" i="20"/>
  <c r="AP1136" i="20"/>
  <c r="AQ1136" i="20" s="1"/>
  <c r="AO1136" i="20"/>
  <c r="V1136" i="20"/>
  <c r="U1136" i="20"/>
  <c r="AD1136" i="20" s="1"/>
  <c r="AE1136" i="20" s="1"/>
  <c r="T1136" i="20"/>
  <c r="AR1135" i="20"/>
  <c r="AP1135" i="20"/>
  <c r="AQ1135" i="20" s="1"/>
  <c r="AO1135" i="20"/>
  <c r="AI1135" i="20"/>
  <c r="V1135" i="20"/>
  <c r="W1135" i="20" s="1"/>
  <c r="U1135" i="20"/>
  <c r="AD1135" i="20" s="1"/>
  <c r="T1135" i="20"/>
  <c r="AR1134" i="20"/>
  <c r="AP1134" i="20"/>
  <c r="AQ1134" i="20" s="1"/>
  <c r="AO1134" i="20"/>
  <c r="V1134" i="20"/>
  <c r="U1134" i="20"/>
  <c r="T1134" i="20"/>
  <c r="AR1133" i="20"/>
  <c r="AP1133" i="20"/>
  <c r="AQ1133" i="20" s="1"/>
  <c r="AI1133" i="20" s="1"/>
  <c r="AK1133" i="20" s="1"/>
  <c r="AO1133" i="20"/>
  <c r="V1133" i="20"/>
  <c r="U1133" i="20"/>
  <c r="AD1133" i="20" s="1"/>
  <c r="T1133" i="20"/>
  <c r="AR1132" i="20"/>
  <c r="AP1132" i="20"/>
  <c r="AQ1132" i="20" s="1"/>
  <c r="AO1132" i="20"/>
  <c r="V1132" i="20"/>
  <c r="U1132" i="20"/>
  <c r="AD1132" i="20" s="1"/>
  <c r="AE1132" i="20" s="1"/>
  <c r="T1132" i="20"/>
  <c r="AR1131" i="20"/>
  <c r="AP1131" i="20"/>
  <c r="AQ1131" i="20" s="1"/>
  <c r="AI1131" i="20" s="1"/>
  <c r="AK1131" i="20" s="1"/>
  <c r="AO1131" i="20"/>
  <c r="V1131" i="20"/>
  <c r="U1131" i="20"/>
  <c r="T1131" i="20"/>
  <c r="AR1130" i="20"/>
  <c r="AP1130" i="20"/>
  <c r="AQ1130" i="20" s="1"/>
  <c r="AI1130" i="20" s="1"/>
  <c r="AO1130" i="20"/>
  <c r="V1130" i="20"/>
  <c r="U1130" i="20"/>
  <c r="AD1130" i="20" s="1"/>
  <c r="AE1130" i="20" s="1"/>
  <c r="T1130" i="20"/>
  <c r="AR1129" i="20"/>
  <c r="AP1129" i="20"/>
  <c r="AQ1129" i="20" s="1"/>
  <c r="AI1129" i="20" s="1"/>
  <c r="AO1129" i="20"/>
  <c r="V1129" i="20"/>
  <c r="U1129" i="20"/>
  <c r="T1129" i="20"/>
  <c r="AR1128" i="20"/>
  <c r="AP1128" i="20"/>
  <c r="AQ1128" i="20" s="1"/>
  <c r="AO1128" i="20"/>
  <c r="V1128" i="20"/>
  <c r="U1128" i="20"/>
  <c r="AD1128" i="20" s="1"/>
  <c r="AE1128" i="20" s="1"/>
  <c r="T1128" i="20"/>
  <c r="AR1127" i="20"/>
  <c r="AP1127" i="20"/>
  <c r="AQ1127" i="20" s="1"/>
  <c r="AO1127" i="20"/>
  <c r="V1127" i="20"/>
  <c r="W1127" i="20" s="1"/>
  <c r="U1127" i="20"/>
  <c r="AD1127" i="20" s="1"/>
  <c r="T1127" i="20"/>
  <c r="AR1126" i="20"/>
  <c r="AP1126" i="20"/>
  <c r="AQ1126" i="20" s="1"/>
  <c r="AO1126" i="20"/>
  <c r="V1126" i="20"/>
  <c r="U1126" i="20"/>
  <c r="T1126" i="20"/>
  <c r="AR1125" i="20"/>
  <c r="AP1125" i="20"/>
  <c r="AQ1125" i="20" s="1"/>
  <c r="AI1125" i="20" s="1"/>
  <c r="AO1125" i="20"/>
  <c r="V1125" i="20"/>
  <c r="U1125" i="20"/>
  <c r="AD1125" i="20" s="1"/>
  <c r="T1125" i="20"/>
  <c r="AR1124" i="20"/>
  <c r="AP1124" i="20"/>
  <c r="AQ1124" i="20" s="1"/>
  <c r="AO1124" i="20"/>
  <c r="V1124" i="20"/>
  <c r="U1124" i="20"/>
  <c r="AD1124" i="20" s="1"/>
  <c r="AE1124" i="20" s="1"/>
  <c r="T1124" i="20"/>
  <c r="AR1123" i="20"/>
  <c r="AP1123" i="20"/>
  <c r="AQ1123" i="20" s="1"/>
  <c r="AI1123" i="20" s="1"/>
  <c r="AK1123" i="20" s="1"/>
  <c r="AO1123" i="20"/>
  <c r="V1123" i="20"/>
  <c r="U1123" i="20"/>
  <c r="AD1123" i="20" s="1"/>
  <c r="AE1123" i="20" s="1"/>
  <c r="T1123" i="20"/>
  <c r="AR1122" i="20"/>
  <c r="AP1122" i="20"/>
  <c r="AQ1122" i="20" s="1"/>
  <c r="AI1122" i="20" s="1"/>
  <c r="AO1122" i="20"/>
  <c r="V1122" i="20"/>
  <c r="U1122" i="20"/>
  <c r="AD1122" i="20" s="1"/>
  <c r="AE1122" i="20" s="1"/>
  <c r="T1122" i="20"/>
  <c r="AR1121" i="20"/>
  <c r="AP1121" i="20"/>
  <c r="AQ1121" i="20" s="1"/>
  <c r="AI1121" i="20" s="1"/>
  <c r="AO1121" i="20"/>
  <c r="V1121" i="20"/>
  <c r="U1121" i="20"/>
  <c r="T1121" i="20"/>
  <c r="AR1120" i="20"/>
  <c r="AP1120" i="20"/>
  <c r="AQ1120" i="20" s="1"/>
  <c r="AO1120" i="20"/>
  <c r="V1120" i="20"/>
  <c r="U1120" i="20"/>
  <c r="AD1120" i="20" s="1"/>
  <c r="AE1120" i="20" s="1"/>
  <c r="T1120" i="20"/>
  <c r="AR1119" i="20"/>
  <c r="AP1119" i="20"/>
  <c r="AQ1119" i="20" s="1"/>
  <c r="AO1119" i="20"/>
  <c r="V1119" i="20"/>
  <c r="W1119" i="20" s="1"/>
  <c r="U1119" i="20"/>
  <c r="AD1119" i="20" s="1"/>
  <c r="T1119" i="20"/>
  <c r="AR1118" i="20"/>
  <c r="AP1118" i="20"/>
  <c r="AQ1118" i="20" s="1"/>
  <c r="AO1118" i="20"/>
  <c r="V1118" i="20"/>
  <c r="U1118" i="20"/>
  <c r="T1118" i="20"/>
  <c r="AR1117" i="20"/>
  <c r="AP1117" i="20"/>
  <c r="AQ1117" i="20" s="1"/>
  <c r="AI1117" i="20" s="1"/>
  <c r="AO1117" i="20"/>
  <c r="V1117" i="20"/>
  <c r="W1117" i="20" s="1"/>
  <c r="U1117" i="20"/>
  <c r="AD1117" i="20" s="1"/>
  <c r="AF1117" i="20" s="1"/>
  <c r="T1117" i="20"/>
  <c r="AR1116" i="20"/>
  <c r="AP1116" i="20"/>
  <c r="AQ1116" i="20" s="1"/>
  <c r="AO1116" i="20"/>
  <c r="V1116" i="20"/>
  <c r="U1116" i="20"/>
  <c r="AD1116" i="20" s="1"/>
  <c r="AE1116" i="20" s="1"/>
  <c r="T1116" i="20"/>
  <c r="AR1115" i="20"/>
  <c r="AP1115" i="20"/>
  <c r="AQ1115" i="20" s="1"/>
  <c r="AI1115" i="20" s="1"/>
  <c r="AK1115" i="20" s="1"/>
  <c r="AO1115" i="20"/>
  <c r="V1115" i="20"/>
  <c r="U1115" i="20"/>
  <c r="AD1115" i="20" s="1"/>
  <c r="AE1115" i="20" s="1"/>
  <c r="T1115" i="20"/>
  <c r="AR1114" i="20"/>
  <c r="AP1114" i="20"/>
  <c r="AQ1114" i="20" s="1"/>
  <c r="AI1114" i="20" s="1"/>
  <c r="AO1114" i="20"/>
  <c r="V1114" i="20"/>
  <c r="U1114" i="20"/>
  <c r="AD1114" i="20" s="1"/>
  <c r="AE1114" i="20" s="1"/>
  <c r="T1114" i="20"/>
  <c r="AR1113" i="20"/>
  <c r="AP1113" i="20"/>
  <c r="AQ1113" i="20" s="1"/>
  <c r="AI1113" i="20" s="1"/>
  <c r="AO1113" i="20"/>
  <c r="V1113" i="20"/>
  <c r="U1113" i="20"/>
  <c r="AB1113" i="20" s="1"/>
  <c r="T1113" i="20"/>
  <c r="AR1112" i="20"/>
  <c r="AP1112" i="20"/>
  <c r="AQ1112" i="20" s="1"/>
  <c r="AO1112" i="20"/>
  <c r="V1112" i="20"/>
  <c r="U1112" i="20"/>
  <c r="AD1112" i="20" s="1"/>
  <c r="AE1112" i="20" s="1"/>
  <c r="T1112" i="20"/>
  <c r="AR1111" i="20"/>
  <c r="AP1111" i="20"/>
  <c r="AQ1111" i="20" s="1"/>
  <c r="AI1111" i="20" s="1"/>
  <c r="AO1111" i="20"/>
  <c r="V1111" i="20"/>
  <c r="W1111" i="20" s="1"/>
  <c r="U1111" i="20"/>
  <c r="AD1111" i="20" s="1"/>
  <c r="T1111" i="20"/>
  <c r="X1111" i="20" s="1"/>
  <c r="AR1110" i="20"/>
  <c r="AP1110" i="20"/>
  <c r="AQ1110" i="20" s="1"/>
  <c r="AO1110" i="20"/>
  <c r="V1110" i="20"/>
  <c r="U1110" i="20"/>
  <c r="T1110" i="20"/>
  <c r="AR1109" i="20"/>
  <c r="AP1109" i="20"/>
  <c r="AQ1109" i="20" s="1"/>
  <c r="AI1109" i="20" s="1"/>
  <c r="AK1109" i="20" s="1"/>
  <c r="AO1109" i="20"/>
  <c r="V1109" i="20"/>
  <c r="W1109" i="20" s="1"/>
  <c r="U1109" i="20"/>
  <c r="T1109" i="20"/>
  <c r="AR1108" i="20"/>
  <c r="AP1108" i="20"/>
  <c r="AQ1108" i="20" s="1"/>
  <c r="AO1108" i="20"/>
  <c r="V1108" i="20"/>
  <c r="U1108" i="20"/>
  <c r="AD1108" i="20" s="1"/>
  <c r="AE1108" i="20" s="1"/>
  <c r="T1108" i="20"/>
  <c r="AR1107" i="20"/>
  <c r="AP1107" i="20"/>
  <c r="AQ1107" i="20" s="1"/>
  <c r="AI1107" i="20" s="1"/>
  <c r="AK1107" i="20" s="1"/>
  <c r="AO1107" i="20"/>
  <c r="V1107" i="20"/>
  <c r="U1107" i="20"/>
  <c r="AD1107" i="20" s="1"/>
  <c r="AE1107" i="20" s="1"/>
  <c r="T1107" i="20"/>
  <c r="AR1106" i="20"/>
  <c r="AP1106" i="20"/>
  <c r="AQ1106" i="20" s="1"/>
  <c r="AI1106" i="20" s="1"/>
  <c r="AO1106" i="20"/>
  <c r="V1106" i="20"/>
  <c r="U1106" i="20"/>
  <c r="AD1106" i="20" s="1"/>
  <c r="AE1106" i="20" s="1"/>
  <c r="T1106" i="20"/>
  <c r="AR1105" i="20"/>
  <c r="AP1105" i="20"/>
  <c r="AQ1105" i="20" s="1"/>
  <c r="AI1105" i="20" s="1"/>
  <c r="AO1105" i="20"/>
  <c r="V1105" i="20"/>
  <c r="P1105" i="20" s="1"/>
  <c r="U1105" i="20"/>
  <c r="T1105" i="20"/>
  <c r="AR1104" i="20"/>
  <c r="AP1104" i="20"/>
  <c r="AQ1104" i="20" s="1"/>
  <c r="AO1104" i="20"/>
  <c r="V1104" i="20"/>
  <c r="U1104" i="20"/>
  <c r="AD1104" i="20" s="1"/>
  <c r="AE1104" i="20" s="1"/>
  <c r="T1104" i="20"/>
  <c r="AR1103" i="20"/>
  <c r="AP1103" i="20"/>
  <c r="AQ1103" i="20" s="1"/>
  <c r="AI1103" i="20" s="1"/>
  <c r="AO1103" i="20"/>
  <c r="V1103" i="20"/>
  <c r="W1103" i="20" s="1"/>
  <c r="U1103" i="20"/>
  <c r="AD1103" i="20" s="1"/>
  <c r="T1103" i="20"/>
  <c r="AR1102" i="20"/>
  <c r="AP1102" i="20"/>
  <c r="AQ1102" i="20" s="1"/>
  <c r="AO1102" i="20"/>
  <c r="V1102" i="20"/>
  <c r="U1102" i="20"/>
  <c r="T1102" i="20"/>
  <c r="AR1101" i="20"/>
  <c r="AP1101" i="20"/>
  <c r="AQ1101" i="20" s="1"/>
  <c r="AI1101" i="20" s="1"/>
  <c r="AO1101" i="20"/>
  <c r="V1101" i="20"/>
  <c r="W1101" i="20" s="1"/>
  <c r="U1101" i="20"/>
  <c r="AD1101" i="20" s="1"/>
  <c r="AF1101" i="20" s="1"/>
  <c r="T1101" i="20"/>
  <c r="AR1100" i="20"/>
  <c r="AP1100" i="20"/>
  <c r="AQ1100" i="20" s="1"/>
  <c r="AO1100" i="20"/>
  <c r="V1100" i="20"/>
  <c r="U1100" i="20"/>
  <c r="AD1100" i="20" s="1"/>
  <c r="AE1100" i="20" s="1"/>
  <c r="T1100" i="20"/>
  <c r="AR1099" i="20"/>
  <c r="AP1099" i="20"/>
  <c r="AQ1099" i="20" s="1"/>
  <c r="AO1099" i="20"/>
  <c r="V1099" i="20"/>
  <c r="U1099" i="20"/>
  <c r="AD1099" i="20" s="1"/>
  <c r="T1099" i="20"/>
  <c r="AR1098" i="20"/>
  <c r="AP1098" i="20"/>
  <c r="AQ1098" i="20" s="1"/>
  <c r="AO1098" i="20"/>
  <c r="V1098" i="20"/>
  <c r="W1098" i="20" s="1"/>
  <c r="U1098" i="20"/>
  <c r="AD1098" i="20" s="1"/>
  <c r="AE1098" i="20" s="1"/>
  <c r="T1098" i="20"/>
  <c r="AR1097" i="20"/>
  <c r="AP1097" i="20"/>
  <c r="AQ1097" i="20" s="1"/>
  <c r="AO1097" i="20"/>
  <c r="V1097" i="20"/>
  <c r="U1097" i="20"/>
  <c r="AD1097" i="20" s="1"/>
  <c r="T1097" i="20"/>
  <c r="AR1096" i="20"/>
  <c r="AP1096" i="20"/>
  <c r="AQ1096" i="20" s="1"/>
  <c r="AO1096" i="20"/>
  <c r="V1096" i="20"/>
  <c r="W1096" i="20" s="1"/>
  <c r="U1096" i="20"/>
  <c r="AD1096" i="20" s="1"/>
  <c r="AE1096" i="20" s="1"/>
  <c r="T1096" i="20"/>
  <c r="AR1095" i="20"/>
  <c r="AP1095" i="20"/>
  <c r="AQ1095" i="20" s="1"/>
  <c r="AO1095" i="20"/>
  <c r="V1095" i="20"/>
  <c r="U1095" i="20"/>
  <c r="AD1095" i="20" s="1"/>
  <c r="T1095" i="20"/>
  <c r="AR1094" i="20"/>
  <c r="AP1094" i="20"/>
  <c r="AQ1094" i="20" s="1"/>
  <c r="AO1094" i="20"/>
  <c r="V1094" i="20"/>
  <c r="W1094" i="20" s="1"/>
  <c r="U1094" i="20"/>
  <c r="AD1094" i="20" s="1"/>
  <c r="AE1094" i="20" s="1"/>
  <c r="T1094" i="20"/>
  <c r="AR1093" i="20"/>
  <c r="AP1093" i="20"/>
  <c r="AQ1093" i="20" s="1"/>
  <c r="AO1093" i="20"/>
  <c r="V1093" i="20"/>
  <c r="U1093" i="20"/>
  <c r="AD1093" i="20" s="1"/>
  <c r="T1093" i="20"/>
  <c r="AR1092" i="20"/>
  <c r="AP1092" i="20"/>
  <c r="AQ1092" i="20" s="1"/>
  <c r="AO1092" i="20"/>
  <c r="V1092" i="20"/>
  <c r="W1092" i="20" s="1"/>
  <c r="U1092" i="20"/>
  <c r="AD1092" i="20" s="1"/>
  <c r="AE1092" i="20" s="1"/>
  <c r="T1092" i="20"/>
  <c r="AR1091" i="20"/>
  <c r="AP1091" i="20"/>
  <c r="AQ1091" i="20" s="1"/>
  <c r="AO1091" i="20"/>
  <c r="V1091" i="20"/>
  <c r="U1091" i="20"/>
  <c r="AD1091" i="20" s="1"/>
  <c r="T1091" i="20"/>
  <c r="AR1090" i="20"/>
  <c r="AP1090" i="20"/>
  <c r="AQ1090" i="20" s="1"/>
  <c r="AO1090" i="20"/>
  <c r="V1090" i="20"/>
  <c r="W1090" i="20" s="1"/>
  <c r="U1090" i="20"/>
  <c r="AD1090" i="20" s="1"/>
  <c r="AE1090" i="20" s="1"/>
  <c r="T1090" i="20"/>
  <c r="AR1089" i="20"/>
  <c r="AP1089" i="20"/>
  <c r="AQ1089" i="20" s="1"/>
  <c r="AO1089" i="20"/>
  <c r="V1089" i="20"/>
  <c r="U1089" i="20"/>
  <c r="AD1089" i="20" s="1"/>
  <c r="T1089" i="20"/>
  <c r="AR1088" i="20"/>
  <c r="AP1088" i="20"/>
  <c r="AQ1088" i="20" s="1"/>
  <c r="AO1088" i="20"/>
  <c r="V1088" i="20"/>
  <c r="W1088" i="20" s="1"/>
  <c r="U1088" i="20"/>
  <c r="AD1088" i="20" s="1"/>
  <c r="AE1088" i="20" s="1"/>
  <c r="T1088" i="20"/>
  <c r="AR1087" i="20"/>
  <c r="AP1087" i="20"/>
  <c r="AQ1087" i="20" s="1"/>
  <c r="AO1087" i="20"/>
  <c r="V1087" i="20"/>
  <c r="U1087" i="20"/>
  <c r="AD1087" i="20" s="1"/>
  <c r="T1087" i="20"/>
  <c r="AR1086" i="20"/>
  <c r="AP1086" i="20"/>
  <c r="AQ1086" i="20" s="1"/>
  <c r="AO1086" i="20"/>
  <c r="V1086" i="20"/>
  <c r="W1086" i="20" s="1"/>
  <c r="U1086" i="20"/>
  <c r="AD1086" i="20" s="1"/>
  <c r="AE1086" i="20" s="1"/>
  <c r="T1086" i="20"/>
  <c r="AR1085" i="20"/>
  <c r="AP1085" i="20"/>
  <c r="AQ1085" i="20" s="1"/>
  <c r="AO1085" i="20"/>
  <c r="V1085" i="20"/>
  <c r="U1085" i="20"/>
  <c r="AD1085" i="20" s="1"/>
  <c r="T1085" i="20"/>
  <c r="AR1084" i="20"/>
  <c r="AP1084" i="20"/>
  <c r="AQ1084" i="20" s="1"/>
  <c r="AO1084" i="20"/>
  <c r="V1084" i="20"/>
  <c r="W1084" i="20" s="1"/>
  <c r="U1084" i="20"/>
  <c r="AD1084" i="20" s="1"/>
  <c r="AE1084" i="20" s="1"/>
  <c r="T1084" i="20"/>
  <c r="AR1083" i="20"/>
  <c r="AP1083" i="20"/>
  <c r="AQ1083" i="20" s="1"/>
  <c r="AO1083" i="20"/>
  <c r="V1083" i="20"/>
  <c r="U1083" i="20"/>
  <c r="AD1083" i="20" s="1"/>
  <c r="T1083" i="20"/>
  <c r="AR1082" i="20"/>
  <c r="AP1082" i="20"/>
  <c r="AQ1082" i="20" s="1"/>
  <c r="AO1082" i="20"/>
  <c r="V1082" i="20"/>
  <c r="W1082" i="20" s="1"/>
  <c r="U1082" i="20"/>
  <c r="AD1082" i="20" s="1"/>
  <c r="AE1082" i="20" s="1"/>
  <c r="T1082" i="20"/>
  <c r="AR1081" i="20"/>
  <c r="AP1081" i="20"/>
  <c r="AQ1081" i="20" s="1"/>
  <c r="AO1081" i="20"/>
  <c r="V1081" i="20"/>
  <c r="U1081" i="20"/>
  <c r="AD1081" i="20" s="1"/>
  <c r="T1081" i="20"/>
  <c r="AR1080" i="20"/>
  <c r="AP1080" i="20"/>
  <c r="AQ1080" i="20" s="1"/>
  <c r="AO1080" i="20"/>
  <c r="V1080" i="20"/>
  <c r="W1080" i="20" s="1"/>
  <c r="U1080" i="20"/>
  <c r="AD1080" i="20" s="1"/>
  <c r="AE1080" i="20" s="1"/>
  <c r="T1080" i="20"/>
  <c r="AR1079" i="20"/>
  <c r="AP1079" i="20"/>
  <c r="AQ1079" i="20" s="1"/>
  <c r="AO1079" i="20"/>
  <c r="V1079" i="20"/>
  <c r="U1079" i="20"/>
  <c r="AD1079" i="20" s="1"/>
  <c r="T1079" i="20"/>
  <c r="AR1078" i="20"/>
  <c r="AP1078" i="20"/>
  <c r="AQ1078" i="20" s="1"/>
  <c r="AO1078" i="20"/>
  <c r="V1078" i="20"/>
  <c r="W1078" i="20" s="1"/>
  <c r="U1078" i="20"/>
  <c r="T1078" i="20"/>
  <c r="AR1077" i="20"/>
  <c r="AP1077" i="20"/>
  <c r="AQ1077" i="20" s="1"/>
  <c r="AO1077" i="20"/>
  <c r="V1077" i="20"/>
  <c r="U1077" i="20"/>
  <c r="AD1077" i="20" s="1"/>
  <c r="T1077" i="20"/>
  <c r="AR1076" i="20"/>
  <c r="AP1076" i="20"/>
  <c r="AQ1076" i="20" s="1"/>
  <c r="AO1076" i="20"/>
  <c r="V1076" i="20"/>
  <c r="W1076" i="20" s="1"/>
  <c r="U1076" i="20"/>
  <c r="AD1076" i="20" s="1"/>
  <c r="AE1076" i="20" s="1"/>
  <c r="T1076" i="20"/>
  <c r="AR1075" i="20"/>
  <c r="AP1075" i="20"/>
  <c r="AQ1075" i="20" s="1"/>
  <c r="AO1075" i="20"/>
  <c r="V1075" i="20"/>
  <c r="U1075" i="20"/>
  <c r="AD1075" i="20" s="1"/>
  <c r="T1075" i="20"/>
  <c r="AR1074" i="20"/>
  <c r="AP1074" i="20"/>
  <c r="AQ1074" i="20" s="1"/>
  <c r="AO1074" i="20"/>
  <c r="V1074" i="20"/>
  <c r="W1074" i="20" s="1"/>
  <c r="U1074" i="20"/>
  <c r="T1074" i="20"/>
  <c r="AR1073" i="20"/>
  <c r="AP1073" i="20"/>
  <c r="AQ1073" i="20" s="1"/>
  <c r="AO1073" i="20"/>
  <c r="V1073" i="20"/>
  <c r="U1073" i="20"/>
  <c r="AD1073" i="20" s="1"/>
  <c r="T1073" i="20"/>
  <c r="AR1072" i="20"/>
  <c r="AP1072" i="20"/>
  <c r="AQ1072" i="20" s="1"/>
  <c r="AO1072" i="20"/>
  <c r="V1072" i="20"/>
  <c r="W1072" i="20" s="1"/>
  <c r="U1072" i="20"/>
  <c r="AD1072" i="20" s="1"/>
  <c r="AE1072" i="20" s="1"/>
  <c r="T1072" i="20"/>
  <c r="AR1071" i="20"/>
  <c r="AP1071" i="20"/>
  <c r="AQ1071" i="20" s="1"/>
  <c r="AO1071" i="20"/>
  <c r="V1071" i="20"/>
  <c r="U1071" i="20"/>
  <c r="AD1071" i="20" s="1"/>
  <c r="T1071" i="20"/>
  <c r="AR1070" i="20"/>
  <c r="AP1070" i="20"/>
  <c r="AQ1070" i="20" s="1"/>
  <c r="AO1070" i="20"/>
  <c r="V1070" i="20"/>
  <c r="W1070" i="20" s="1"/>
  <c r="U1070" i="20"/>
  <c r="T1070" i="20"/>
  <c r="AR1069" i="20"/>
  <c r="AP1069" i="20"/>
  <c r="AQ1069" i="20" s="1"/>
  <c r="AO1069" i="20"/>
  <c r="V1069" i="20"/>
  <c r="U1069" i="20"/>
  <c r="AD1069" i="20" s="1"/>
  <c r="T1069" i="20"/>
  <c r="AR1068" i="20"/>
  <c r="AP1068" i="20"/>
  <c r="AQ1068" i="20" s="1"/>
  <c r="AO1068" i="20"/>
  <c r="V1068" i="20"/>
  <c r="W1068" i="20" s="1"/>
  <c r="U1068" i="20"/>
  <c r="AD1068" i="20" s="1"/>
  <c r="AE1068" i="20" s="1"/>
  <c r="T1068" i="20"/>
  <c r="AR1067" i="20"/>
  <c r="AP1067" i="20"/>
  <c r="AQ1067" i="20" s="1"/>
  <c r="AO1067" i="20"/>
  <c r="V1067" i="20"/>
  <c r="U1067" i="20"/>
  <c r="AD1067" i="20" s="1"/>
  <c r="T1067" i="20"/>
  <c r="AR1066" i="20"/>
  <c r="AP1066" i="20"/>
  <c r="AQ1066" i="20" s="1"/>
  <c r="AO1066" i="20"/>
  <c r="V1066" i="20"/>
  <c r="W1066" i="20" s="1"/>
  <c r="U1066" i="20"/>
  <c r="T1066" i="20"/>
  <c r="AR1065" i="20"/>
  <c r="AP1065" i="20"/>
  <c r="AQ1065" i="20" s="1"/>
  <c r="AO1065" i="20"/>
  <c r="V1065" i="20"/>
  <c r="U1065" i="20"/>
  <c r="AD1065" i="20" s="1"/>
  <c r="T1065" i="20"/>
  <c r="AR1064" i="20"/>
  <c r="AP1064" i="20"/>
  <c r="AQ1064" i="20" s="1"/>
  <c r="AO1064" i="20"/>
  <c r="V1064" i="20"/>
  <c r="W1064" i="20" s="1"/>
  <c r="U1064" i="20"/>
  <c r="AD1064" i="20" s="1"/>
  <c r="AE1064" i="20" s="1"/>
  <c r="T1064" i="20"/>
  <c r="AR1063" i="20"/>
  <c r="AP1063" i="20"/>
  <c r="AQ1063" i="20" s="1"/>
  <c r="AO1063" i="20"/>
  <c r="V1063" i="20"/>
  <c r="U1063" i="20"/>
  <c r="AD1063" i="20" s="1"/>
  <c r="T1063" i="20"/>
  <c r="AR1062" i="20"/>
  <c r="AP1062" i="20"/>
  <c r="AQ1062" i="20" s="1"/>
  <c r="AO1062" i="20"/>
  <c r="V1062" i="20"/>
  <c r="W1062" i="20" s="1"/>
  <c r="U1062" i="20"/>
  <c r="T1062" i="20"/>
  <c r="AR1061" i="20"/>
  <c r="AP1061" i="20"/>
  <c r="AQ1061" i="20" s="1"/>
  <c r="AO1061" i="20"/>
  <c r="V1061" i="20"/>
  <c r="U1061" i="20"/>
  <c r="AD1061" i="20" s="1"/>
  <c r="T1061" i="20"/>
  <c r="AR1060" i="20"/>
  <c r="AP1060" i="20"/>
  <c r="AQ1060" i="20" s="1"/>
  <c r="AO1060" i="20"/>
  <c r="V1060" i="20"/>
  <c r="W1060" i="20" s="1"/>
  <c r="U1060" i="20"/>
  <c r="AD1060" i="20" s="1"/>
  <c r="AE1060" i="20" s="1"/>
  <c r="T1060" i="20"/>
  <c r="AR1059" i="20"/>
  <c r="AP1059" i="20"/>
  <c r="AQ1059" i="20" s="1"/>
  <c r="AO1059" i="20"/>
  <c r="V1059" i="20"/>
  <c r="U1059" i="20"/>
  <c r="AD1059" i="20" s="1"/>
  <c r="T1059" i="20"/>
  <c r="AR1058" i="20"/>
  <c r="AP1058" i="20"/>
  <c r="AQ1058" i="20" s="1"/>
  <c r="AO1058" i="20"/>
  <c r="V1058" i="20"/>
  <c r="W1058" i="20" s="1"/>
  <c r="U1058" i="20"/>
  <c r="T1058" i="20"/>
  <c r="AR1057" i="20"/>
  <c r="AP1057" i="20"/>
  <c r="AQ1057" i="20" s="1"/>
  <c r="AO1057" i="20"/>
  <c r="V1057" i="20"/>
  <c r="U1057" i="20"/>
  <c r="AD1057" i="20" s="1"/>
  <c r="T1057" i="20"/>
  <c r="AR1056" i="20"/>
  <c r="AP1056" i="20"/>
  <c r="AQ1056" i="20" s="1"/>
  <c r="AO1056" i="20"/>
  <c r="V1056" i="20"/>
  <c r="W1056" i="20" s="1"/>
  <c r="U1056" i="20"/>
  <c r="AD1056" i="20" s="1"/>
  <c r="AE1056" i="20" s="1"/>
  <c r="T1056" i="20"/>
  <c r="AR1055" i="20"/>
  <c r="AP1055" i="20"/>
  <c r="AQ1055" i="20" s="1"/>
  <c r="AO1055" i="20"/>
  <c r="V1055" i="20"/>
  <c r="U1055" i="20"/>
  <c r="AD1055" i="20" s="1"/>
  <c r="T1055" i="20"/>
  <c r="AR1054" i="20"/>
  <c r="AP1054" i="20"/>
  <c r="AQ1054" i="20" s="1"/>
  <c r="AO1054" i="20"/>
  <c r="V1054" i="20"/>
  <c r="W1054" i="20" s="1"/>
  <c r="U1054" i="20"/>
  <c r="T1054" i="20"/>
  <c r="AR1053" i="20"/>
  <c r="AP1053" i="20"/>
  <c r="AQ1053" i="20" s="1"/>
  <c r="AO1053" i="20"/>
  <c r="V1053" i="20"/>
  <c r="U1053" i="20"/>
  <c r="AD1053" i="20" s="1"/>
  <c r="T1053" i="20"/>
  <c r="AR1052" i="20"/>
  <c r="AP1052" i="20"/>
  <c r="AQ1052" i="20" s="1"/>
  <c r="AO1052" i="20"/>
  <c r="V1052" i="20"/>
  <c r="W1052" i="20" s="1"/>
  <c r="U1052" i="20"/>
  <c r="AD1052" i="20" s="1"/>
  <c r="AE1052" i="20" s="1"/>
  <c r="T1052" i="20"/>
  <c r="AR1051" i="20"/>
  <c r="AP1051" i="20"/>
  <c r="AQ1051" i="20" s="1"/>
  <c r="AO1051" i="20"/>
  <c r="V1051" i="20"/>
  <c r="U1051" i="20"/>
  <c r="AD1051" i="20" s="1"/>
  <c r="T1051" i="20"/>
  <c r="AR1050" i="20"/>
  <c r="AP1050" i="20"/>
  <c r="AQ1050" i="20" s="1"/>
  <c r="AO1050" i="20"/>
  <c r="V1050" i="20"/>
  <c r="W1050" i="20" s="1"/>
  <c r="U1050" i="20"/>
  <c r="T1050" i="20"/>
  <c r="AR1049" i="20"/>
  <c r="AP1049" i="20"/>
  <c r="AQ1049" i="20" s="1"/>
  <c r="AO1049" i="20"/>
  <c r="V1049" i="20"/>
  <c r="U1049" i="20"/>
  <c r="AD1049" i="20" s="1"/>
  <c r="T1049" i="20"/>
  <c r="AR1048" i="20"/>
  <c r="AP1048" i="20"/>
  <c r="AQ1048" i="20" s="1"/>
  <c r="AO1048" i="20"/>
  <c r="V1048" i="20"/>
  <c r="W1048" i="20" s="1"/>
  <c r="U1048" i="20"/>
  <c r="AD1048" i="20" s="1"/>
  <c r="AE1048" i="20" s="1"/>
  <c r="T1048" i="20"/>
  <c r="AR1047" i="20"/>
  <c r="AP1047" i="20"/>
  <c r="AQ1047" i="20" s="1"/>
  <c r="AO1047" i="20"/>
  <c r="V1047" i="20"/>
  <c r="U1047" i="20"/>
  <c r="AD1047" i="20" s="1"/>
  <c r="T1047" i="20"/>
  <c r="AR1046" i="20"/>
  <c r="AP1046" i="20"/>
  <c r="AQ1046" i="20" s="1"/>
  <c r="AO1046" i="20"/>
  <c r="V1046" i="20"/>
  <c r="W1046" i="20" s="1"/>
  <c r="U1046" i="20"/>
  <c r="T1046" i="20"/>
  <c r="AR1045" i="20"/>
  <c r="AP1045" i="20"/>
  <c r="AQ1045" i="20" s="1"/>
  <c r="AO1045" i="20"/>
  <c r="V1045" i="20"/>
  <c r="U1045" i="20"/>
  <c r="AD1045" i="20" s="1"/>
  <c r="T1045" i="20"/>
  <c r="AR1044" i="20"/>
  <c r="AP1044" i="20"/>
  <c r="AQ1044" i="20" s="1"/>
  <c r="AO1044" i="20"/>
  <c r="V1044" i="20"/>
  <c r="W1044" i="20" s="1"/>
  <c r="U1044" i="20"/>
  <c r="AD1044" i="20" s="1"/>
  <c r="AE1044" i="20" s="1"/>
  <c r="T1044" i="20"/>
  <c r="AR1043" i="20"/>
  <c r="AP1043" i="20"/>
  <c r="AQ1043" i="20" s="1"/>
  <c r="AO1043" i="20"/>
  <c r="V1043" i="20"/>
  <c r="U1043" i="20"/>
  <c r="AD1043" i="20" s="1"/>
  <c r="T1043" i="20"/>
  <c r="AR1042" i="20"/>
  <c r="AP1042" i="20"/>
  <c r="AQ1042" i="20" s="1"/>
  <c r="AO1042" i="20"/>
  <c r="V1042" i="20"/>
  <c r="W1042" i="20" s="1"/>
  <c r="U1042" i="20"/>
  <c r="T1042" i="20"/>
  <c r="AR1041" i="20"/>
  <c r="AP1041" i="20"/>
  <c r="AQ1041" i="20" s="1"/>
  <c r="AO1041" i="20"/>
  <c r="V1041" i="20"/>
  <c r="U1041" i="20"/>
  <c r="AD1041" i="20" s="1"/>
  <c r="T1041" i="20"/>
  <c r="AR1040" i="20"/>
  <c r="AP1040" i="20"/>
  <c r="AQ1040" i="20" s="1"/>
  <c r="AO1040" i="20"/>
  <c r="V1040" i="20"/>
  <c r="W1040" i="20" s="1"/>
  <c r="U1040" i="20"/>
  <c r="AD1040" i="20" s="1"/>
  <c r="AE1040" i="20" s="1"/>
  <c r="T1040" i="20"/>
  <c r="AR1039" i="20"/>
  <c r="AP1039" i="20"/>
  <c r="AQ1039" i="20" s="1"/>
  <c r="AO1039" i="20"/>
  <c r="V1039" i="20"/>
  <c r="U1039" i="20"/>
  <c r="AD1039" i="20" s="1"/>
  <c r="T1039" i="20"/>
  <c r="AR1038" i="20"/>
  <c r="AP1038" i="20"/>
  <c r="AQ1038" i="20" s="1"/>
  <c r="AO1038" i="20"/>
  <c r="V1038" i="20"/>
  <c r="W1038" i="20" s="1"/>
  <c r="U1038" i="20"/>
  <c r="T1038" i="20"/>
  <c r="AR1037" i="20"/>
  <c r="AP1037" i="20"/>
  <c r="AQ1037" i="20" s="1"/>
  <c r="AO1037" i="20"/>
  <c r="V1037" i="20"/>
  <c r="U1037" i="20"/>
  <c r="AD1037" i="20" s="1"/>
  <c r="T1037" i="20"/>
  <c r="AR1036" i="20"/>
  <c r="AP1036" i="20"/>
  <c r="AQ1036" i="20" s="1"/>
  <c r="AO1036" i="20"/>
  <c r="V1036" i="20"/>
  <c r="W1036" i="20" s="1"/>
  <c r="U1036" i="20"/>
  <c r="AD1036" i="20" s="1"/>
  <c r="AE1036" i="20" s="1"/>
  <c r="T1036" i="20"/>
  <c r="AR1035" i="20"/>
  <c r="AP1035" i="20"/>
  <c r="AQ1035" i="20" s="1"/>
  <c r="AO1035" i="20"/>
  <c r="V1035" i="20"/>
  <c r="U1035" i="20"/>
  <c r="AD1035" i="20" s="1"/>
  <c r="T1035" i="20"/>
  <c r="AR1034" i="20"/>
  <c r="AP1034" i="20"/>
  <c r="AQ1034" i="20" s="1"/>
  <c r="AO1034" i="20"/>
  <c r="V1034" i="20"/>
  <c r="W1034" i="20" s="1"/>
  <c r="U1034" i="20"/>
  <c r="T1034" i="20"/>
  <c r="AR1033" i="20"/>
  <c r="AP1033" i="20"/>
  <c r="AQ1033" i="20" s="1"/>
  <c r="AO1033" i="20"/>
  <c r="V1033" i="20"/>
  <c r="U1033" i="20"/>
  <c r="AD1033" i="20" s="1"/>
  <c r="T1033" i="20"/>
  <c r="AR1032" i="20"/>
  <c r="AP1032" i="20"/>
  <c r="AQ1032" i="20" s="1"/>
  <c r="AO1032" i="20"/>
  <c r="V1032" i="20"/>
  <c r="W1032" i="20" s="1"/>
  <c r="U1032" i="20"/>
  <c r="AD1032" i="20" s="1"/>
  <c r="AE1032" i="20" s="1"/>
  <c r="T1032" i="20"/>
  <c r="AR1031" i="20"/>
  <c r="AP1031" i="20"/>
  <c r="AQ1031" i="20" s="1"/>
  <c r="AO1031" i="20"/>
  <c r="V1031" i="20"/>
  <c r="U1031" i="20"/>
  <c r="AD1031" i="20" s="1"/>
  <c r="T1031" i="20"/>
  <c r="AR1030" i="20"/>
  <c r="AP1030" i="20"/>
  <c r="AQ1030" i="20" s="1"/>
  <c r="AO1030" i="20"/>
  <c r="V1030" i="20"/>
  <c r="W1030" i="20" s="1"/>
  <c r="U1030" i="20"/>
  <c r="T1030" i="20"/>
  <c r="AR1029" i="20"/>
  <c r="AP1029" i="20"/>
  <c r="AQ1029" i="20" s="1"/>
  <c r="AO1029" i="20"/>
  <c r="V1029" i="20"/>
  <c r="U1029" i="20"/>
  <c r="AD1029" i="20" s="1"/>
  <c r="T1029" i="20"/>
  <c r="AR1028" i="20"/>
  <c r="AP1028" i="20"/>
  <c r="AQ1028" i="20" s="1"/>
  <c r="AO1028" i="20"/>
  <c r="V1028" i="20"/>
  <c r="W1028" i="20" s="1"/>
  <c r="U1028" i="20"/>
  <c r="AD1028" i="20" s="1"/>
  <c r="AE1028" i="20" s="1"/>
  <c r="T1028" i="20"/>
  <c r="AR1027" i="20"/>
  <c r="AP1027" i="20"/>
  <c r="AQ1027" i="20" s="1"/>
  <c r="AO1027" i="20"/>
  <c r="V1027" i="20"/>
  <c r="U1027" i="20"/>
  <c r="AD1027" i="20" s="1"/>
  <c r="T1027" i="20"/>
  <c r="AR1026" i="20"/>
  <c r="AP1026" i="20"/>
  <c r="AQ1026" i="20" s="1"/>
  <c r="AO1026" i="20"/>
  <c r="V1026" i="20"/>
  <c r="W1026" i="20" s="1"/>
  <c r="U1026" i="20"/>
  <c r="T1026" i="20"/>
  <c r="AR1025" i="20"/>
  <c r="AP1025" i="20"/>
  <c r="AQ1025" i="20" s="1"/>
  <c r="AO1025" i="20"/>
  <c r="V1025" i="20"/>
  <c r="U1025" i="20"/>
  <c r="AD1025" i="20" s="1"/>
  <c r="T1025" i="20"/>
  <c r="AR1024" i="20"/>
  <c r="AP1024" i="20"/>
  <c r="AQ1024" i="20" s="1"/>
  <c r="AO1024" i="20"/>
  <c r="V1024" i="20"/>
  <c r="W1024" i="20" s="1"/>
  <c r="U1024" i="20"/>
  <c r="AD1024" i="20" s="1"/>
  <c r="AE1024" i="20" s="1"/>
  <c r="T1024" i="20"/>
  <c r="AR1023" i="20"/>
  <c r="AP1023" i="20"/>
  <c r="AQ1023" i="20" s="1"/>
  <c r="AO1023" i="20"/>
  <c r="V1023" i="20"/>
  <c r="U1023" i="20"/>
  <c r="AD1023" i="20" s="1"/>
  <c r="T1023" i="20"/>
  <c r="AR1022" i="20"/>
  <c r="AP1022" i="20"/>
  <c r="AQ1022" i="20" s="1"/>
  <c r="AO1022" i="20"/>
  <c r="V1022" i="20"/>
  <c r="W1022" i="20" s="1"/>
  <c r="U1022" i="20"/>
  <c r="T1022" i="20"/>
  <c r="AR1021" i="20"/>
  <c r="AP1021" i="20"/>
  <c r="AQ1021" i="20" s="1"/>
  <c r="AO1021" i="20"/>
  <c r="V1021" i="20"/>
  <c r="U1021" i="20"/>
  <c r="AD1021" i="20" s="1"/>
  <c r="T1021" i="20"/>
  <c r="AR1020" i="20"/>
  <c r="AP1020" i="20"/>
  <c r="AQ1020" i="20" s="1"/>
  <c r="AO1020" i="20"/>
  <c r="V1020" i="20"/>
  <c r="W1020" i="20" s="1"/>
  <c r="U1020" i="20"/>
  <c r="AD1020" i="20" s="1"/>
  <c r="AE1020" i="20" s="1"/>
  <c r="T1020" i="20"/>
  <c r="AR1019" i="20"/>
  <c r="AP1019" i="20"/>
  <c r="AQ1019" i="20" s="1"/>
  <c r="AO1019" i="20"/>
  <c r="V1019" i="20"/>
  <c r="U1019" i="20"/>
  <c r="AD1019" i="20" s="1"/>
  <c r="T1019" i="20"/>
  <c r="AR1018" i="20"/>
  <c r="AP1018" i="20"/>
  <c r="AQ1018" i="20" s="1"/>
  <c r="AO1018" i="20"/>
  <c r="V1018" i="20"/>
  <c r="W1018" i="20" s="1"/>
  <c r="U1018" i="20"/>
  <c r="T1018" i="20"/>
  <c r="AR1017" i="20"/>
  <c r="AP1017" i="20"/>
  <c r="AQ1017" i="20" s="1"/>
  <c r="AO1017" i="20"/>
  <c r="V1017" i="20"/>
  <c r="U1017" i="20"/>
  <c r="AD1017" i="20" s="1"/>
  <c r="T1017" i="20"/>
  <c r="AR1016" i="20"/>
  <c r="AP1016" i="20"/>
  <c r="AQ1016" i="20" s="1"/>
  <c r="AO1016" i="20"/>
  <c r="V1016" i="20"/>
  <c r="W1016" i="20" s="1"/>
  <c r="U1016" i="20"/>
  <c r="AD1016" i="20" s="1"/>
  <c r="AE1016" i="20" s="1"/>
  <c r="T1016" i="20"/>
  <c r="AR1015" i="20"/>
  <c r="AP1015" i="20"/>
  <c r="AQ1015" i="20" s="1"/>
  <c r="AO1015" i="20"/>
  <c r="V1015" i="20"/>
  <c r="U1015" i="20"/>
  <c r="AD1015" i="20" s="1"/>
  <c r="T1015" i="20"/>
  <c r="AR1014" i="20"/>
  <c r="AP1014" i="20"/>
  <c r="AQ1014" i="20" s="1"/>
  <c r="AO1014" i="20"/>
  <c r="V1014" i="20"/>
  <c r="W1014" i="20" s="1"/>
  <c r="U1014" i="20"/>
  <c r="T1014" i="20"/>
  <c r="AR1013" i="20"/>
  <c r="AP1013" i="20"/>
  <c r="AQ1013" i="20" s="1"/>
  <c r="AO1013" i="20"/>
  <c r="V1013" i="20"/>
  <c r="U1013" i="20"/>
  <c r="AD1013" i="20" s="1"/>
  <c r="T1013" i="20"/>
  <c r="AR1012" i="20"/>
  <c r="AP1012" i="20"/>
  <c r="AQ1012" i="20" s="1"/>
  <c r="AO1012" i="20"/>
  <c r="V1012" i="20"/>
  <c r="W1012" i="20" s="1"/>
  <c r="U1012" i="20"/>
  <c r="AD1012" i="20" s="1"/>
  <c r="AE1012" i="20" s="1"/>
  <c r="T1012" i="20"/>
  <c r="AR1011" i="20"/>
  <c r="AP1011" i="20"/>
  <c r="AQ1011" i="20" s="1"/>
  <c r="AO1011" i="20"/>
  <c r="V1011" i="20"/>
  <c r="U1011" i="20"/>
  <c r="AD1011" i="20" s="1"/>
  <c r="T1011" i="20"/>
  <c r="AR1010" i="20"/>
  <c r="AP1010" i="20"/>
  <c r="AQ1010" i="20" s="1"/>
  <c r="AO1010" i="20"/>
  <c r="V1010" i="20"/>
  <c r="W1010" i="20" s="1"/>
  <c r="U1010" i="20"/>
  <c r="T1010" i="20"/>
  <c r="AR1009" i="20"/>
  <c r="AP1009" i="20"/>
  <c r="AQ1009" i="20" s="1"/>
  <c r="AO1009" i="20"/>
  <c r="V1009" i="20"/>
  <c r="U1009" i="20"/>
  <c r="AD1009" i="20" s="1"/>
  <c r="T1009" i="20"/>
  <c r="AR1008" i="20"/>
  <c r="AP1008" i="20"/>
  <c r="AQ1008" i="20" s="1"/>
  <c r="AO1008" i="20"/>
  <c r="V1008" i="20"/>
  <c r="W1008" i="20" s="1"/>
  <c r="U1008" i="20"/>
  <c r="AD1008" i="20" s="1"/>
  <c r="AE1008" i="20" s="1"/>
  <c r="T1008" i="20"/>
  <c r="AR1007" i="20"/>
  <c r="AP1007" i="20"/>
  <c r="AQ1007" i="20" s="1"/>
  <c r="AO1007" i="20"/>
  <c r="V1007" i="20"/>
  <c r="U1007" i="20"/>
  <c r="AD1007" i="20" s="1"/>
  <c r="T1007" i="20"/>
  <c r="AR1006" i="20"/>
  <c r="AP1006" i="20"/>
  <c r="AQ1006" i="20" s="1"/>
  <c r="AO1006" i="20"/>
  <c r="V1006" i="20"/>
  <c r="W1006" i="20" s="1"/>
  <c r="U1006" i="20"/>
  <c r="T1006" i="20"/>
  <c r="AR1005" i="20"/>
  <c r="AP1005" i="20"/>
  <c r="AQ1005" i="20" s="1"/>
  <c r="AO1005" i="20"/>
  <c r="V1005" i="20"/>
  <c r="U1005" i="20"/>
  <c r="AD1005" i="20" s="1"/>
  <c r="T1005" i="20"/>
  <c r="AR1004" i="20"/>
  <c r="AP1004" i="20"/>
  <c r="AQ1004" i="20" s="1"/>
  <c r="AO1004" i="20"/>
  <c r="V1004" i="20"/>
  <c r="W1004" i="20" s="1"/>
  <c r="U1004" i="20"/>
  <c r="AD1004" i="20" s="1"/>
  <c r="AE1004" i="20" s="1"/>
  <c r="T1004" i="20"/>
  <c r="AR1003" i="20"/>
  <c r="AP1003" i="20"/>
  <c r="AQ1003" i="20" s="1"/>
  <c r="AO1003" i="20"/>
  <c r="V1003" i="20"/>
  <c r="U1003" i="20"/>
  <c r="AD1003" i="20" s="1"/>
  <c r="T1003" i="20"/>
  <c r="AR1002" i="20"/>
  <c r="AP1002" i="20"/>
  <c r="AQ1002" i="20" s="1"/>
  <c r="AO1002" i="20"/>
  <c r="V1002" i="20"/>
  <c r="W1002" i="20" s="1"/>
  <c r="U1002" i="20"/>
  <c r="T1002" i="20"/>
  <c r="AR1001" i="20"/>
  <c r="AP1001" i="20"/>
  <c r="AQ1001" i="20" s="1"/>
  <c r="AO1001" i="20"/>
  <c r="V1001" i="20"/>
  <c r="U1001" i="20"/>
  <c r="AD1001" i="20" s="1"/>
  <c r="T1001" i="20"/>
  <c r="AR1000" i="20"/>
  <c r="AP1000" i="20"/>
  <c r="AQ1000" i="20" s="1"/>
  <c r="AO1000" i="20"/>
  <c r="V1000" i="20"/>
  <c r="W1000" i="20" s="1"/>
  <c r="U1000" i="20"/>
  <c r="AD1000" i="20" s="1"/>
  <c r="AE1000" i="20" s="1"/>
  <c r="T1000" i="20"/>
  <c r="AR999" i="20"/>
  <c r="AP999" i="20"/>
  <c r="AQ999" i="20" s="1"/>
  <c r="AO999" i="20"/>
  <c r="V999" i="20"/>
  <c r="U999" i="20"/>
  <c r="AD999" i="20" s="1"/>
  <c r="T999" i="20"/>
  <c r="AR998" i="20"/>
  <c r="AP998" i="20"/>
  <c r="AQ998" i="20" s="1"/>
  <c r="AO998" i="20"/>
  <c r="V998" i="20"/>
  <c r="W998" i="20" s="1"/>
  <c r="U998" i="20"/>
  <c r="T998" i="20"/>
  <c r="AR997" i="20"/>
  <c r="AP997" i="20"/>
  <c r="AQ997" i="20" s="1"/>
  <c r="AO997" i="20"/>
  <c r="V997" i="20"/>
  <c r="U997" i="20"/>
  <c r="AD997" i="20" s="1"/>
  <c r="T997" i="20"/>
  <c r="AR996" i="20"/>
  <c r="AP996" i="20"/>
  <c r="AQ996" i="20" s="1"/>
  <c r="AO996" i="20"/>
  <c r="V996" i="20"/>
  <c r="W996" i="20" s="1"/>
  <c r="U996" i="20"/>
  <c r="AD996" i="20" s="1"/>
  <c r="AE996" i="20" s="1"/>
  <c r="T996" i="20"/>
  <c r="AR995" i="20"/>
  <c r="AP995" i="20"/>
  <c r="AQ995" i="20" s="1"/>
  <c r="AO995" i="20"/>
  <c r="V995" i="20"/>
  <c r="U995" i="20"/>
  <c r="AD995" i="20" s="1"/>
  <c r="T995" i="20"/>
  <c r="AR994" i="20"/>
  <c r="AP994" i="20"/>
  <c r="AQ994" i="20" s="1"/>
  <c r="AO994" i="20"/>
  <c r="V994" i="20"/>
  <c r="W994" i="20" s="1"/>
  <c r="U994" i="20"/>
  <c r="T994" i="20"/>
  <c r="AR993" i="20"/>
  <c r="AP993" i="20"/>
  <c r="AQ993" i="20" s="1"/>
  <c r="AO993" i="20"/>
  <c r="V993" i="20"/>
  <c r="U993" i="20"/>
  <c r="AD993" i="20" s="1"/>
  <c r="T993" i="20"/>
  <c r="AR992" i="20"/>
  <c r="AP992" i="20"/>
  <c r="AQ992" i="20" s="1"/>
  <c r="AO992" i="20"/>
  <c r="V992" i="20"/>
  <c r="W992" i="20" s="1"/>
  <c r="U992" i="20"/>
  <c r="AD992" i="20" s="1"/>
  <c r="AE992" i="20" s="1"/>
  <c r="T992" i="20"/>
  <c r="AR991" i="20"/>
  <c r="AP991" i="20"/>
  <c r="AQ991" i="20" s="1"/>
  <c r="AO991" i="20"/>
  <c r="V991" i="20"/>
  <c r="U991" i="20"/>
  <c r="AD991" i="20" s="1"/>
  <c r="T991" i="20"/>
  <c r="AR990" i="20"/>
  <c r="AP990" i="20"/>
  <c r="AQ990" i="20" s="1"/>
  <c r="AO990" i="20"/>
  <c r="V990" i="20"/>
  <c r="W990" i="20" s="1"/>
  <c r="U990" i="20"/>
  <c r="T990" i="20"/>
  <c r="AR989" i="20"/>
  <c r="AP989" i="20"/>
  <c r="AQ989" i="20" s="1"/>
  <c r="AO989" i="20"/>
  <c r="V989" i="20"/>
  <c r="U989" i="20"/>
  <c r="AD989" i="20" s="1"/>
  <c r="T989" i="20"/>
  <c r="AR988" i="20"/>
  <c r="AP988" i="20"/>
  <c r="AQ988" i="20" s="1"/>
  <c r="AO988" i="20"/>
  <c r="V988" i="20"/>
  <c r="W988" i="20" s="1"/>
  <c r="U988" i="20"/>
  <c r="AD988" i="20" s="1"/>
  <c r="AE988" i="20" s="1"/>
  <c r="T988" i="20"/>
  <c r="AR987" i="20"/>
  <c r="AP987" i="20"/>
  <c r="AQ987" i="20" s="1"/>
  <c r="AO987" i="20"/>
  <c r="V987" i="20"/>
  <c r="U987" i="20"/>
  <c r="AD987" i="20" s="1"/>
  <c r="T987" i="20"/>
  <c r="AR986" i="20"/>
  <c r="AP986" i="20"/>
  <c r="AQ986" i="20" s="1"/>
  <c r="AO986" i="20"/>
  <c r="V986" i="20"/>
  <c r="W986" i="20" s="1"/>
  <c r="U986" i="20"/>
  <c r="T986" i="20"/>
  <c r="AR985" i="20"/>
  <c r="AP985" i="20"/>
  <c r="AQ985" i="20" s="1"/>
  <c r="AO985" i="20"/>
  <c r="V985" i="20"/>
  <c r="U985" i="20"/>
  <c r="AD985" i="20" s="1"/>
  <c r="T985" i="20"/>
  <c r="AR984" i="20"/>
  <c r="AP984" i="20"/>
  <c r="AQ984" i="20" s="1"/>
  <c r="AO984" i="20"/>
  <c r="V984" i="20"/>
  <c r="W984" i="20" s="1"/>
  <c r="U984" i="20"/>
  <c r="AD984" i="20" s="1"/>
  <c r="AE984" i="20" s="1"/>
  <c r="T984" i="20"/>
  <c r="AR983" i="20"/>
  <c r="AP983" i="20"/>
  <c r="AQ983" i="20" s="1"/>
  <c r="AO983" i="20"/>
  <c r="V983" i="20"/>
  <c r="U983" i="20"/>
  <c r="AD983" i="20" s="1"/>
  <c r="T983" i="20"/>
  <c r="AR982" i="20"/>
  <c r="AP982" i="20"/>
  <c r="AQ982" i="20" s="1"/>
  <c r="AO982" i="20"/>
  <c r="V982" i="20"/>
  <c r="W982" i="20" s="1"/>
  <c r="U982" i="20"/>
  <c r="T982" i="20"/>
  <c r="AR981" i="20"/>
  <c r="AP981" i="20"/>
  <c r="AQ981" i="20" s="1"/>
  <c r="AO981" i="20"/>
  <c r="V981" i="20"/>
  <c r="U981" i="20"/>
  <c r="AD981" i="20" s="1"/>
  <c r="T981" i="20"/>
  <c r="AR980" i="20"/>
  <c r="AP980" i="20"/>
  <c r="AQ980" i="20" s="1"/>
  <c r="AO980" i="20"/>
  <c r="V980" i="20"/>
  <c r="W980" i="20" s="1"/>
  <c r="U980" i="20"/>
  <c r="AD980" i="20" s="1"/>
  <c r="AE980" i="20" s="1"/>
  <c r="T980" i="20"/>
  <c r="AR979" i="20"/>
  <c r="AP979" i="20"/>
  <c r="AQ979" i="20" s="1"/>
  <c r="AO979" i="20"/>
  <c r="V979" i="20"/>
  <c r="U979" i="20"/>
  <c r="AD979" i="20" s="1"/>
  <c r="T979" i="20"/>
  <c r="AR978" i="20"/>
  <c r="AP978" i="20"/>
  <c r="AQ978" i="20" s="1"/>
  <c r="AO978" i="20"/>
  <c r="V978" i="20"/>
  <c r="W978" i="20" s="1"/>
  <c r="U978" i="20"/>
  <c r="T978" i="20"/>
  <c r="AR977" i="20"/>
  <c r="AP977" i="20"/>
  <c r="AQ977" i="20" s="1"/>
  <c r="AO977" i="20"/>
  <c r="V977" i="20"/>
  <c r="U977" i="20"/>
  <c r="AD977" i="20" s="1"/>
  <c r="T977" i="20"/>
  <c r="AR976" i="20"/>
  <c r="AP976" i="20"/>
  <c r="AQ976" i="20" s="1"/>
  <c r="AO976" i="20"/>
  <c r="V976" i="20"/>
  <c r="W976" i="20" s="1"/>
  <c r="U976" i="20"/>
  <c r="AD976" i="20" s="1"/>
  <c r="AE976" i="20" s="1"/>
  <c r="T976" i="20"/>
  <c r="AR975" i="20"/>
  <c r="AP975" i="20"/>
  <c r="AQ975" i="20" s="1"/>
  <c r="AO975" i="20"/>
  <c r="V975" i="20"/>
  <c r="U975" i="20"/>
  <c r="AD975" i="20" s="1"/>
  <c r="T975" i="20"/>
  <c r="AR974" i="20"/>
  <c r="AP974" i="20"/>
  <c r="AQ974" i="20" s="1"/>
  <c r="AO974" i="20"/>
  <c r="V974" i="20"/>
  <c r="W974" i="20" s="1"/>
  <c r="U974" i="20"/>
  <c r="T974" i="20"/>
  <c r="AR973" i="20"/>
  <c r="AP973" i="20"/>
  <c r="AQ973" i="20" s="1"/>
  <c r="AO973" i="20"/>
  <c r="V973" i="20"/>
  <c r="U973" i="20"/>
  <c r="AD973" i="20" s="1"/>
  <c r="T973" i="20"/>
  <c r="AR972" i="20"/>
  <c r="AP972" i="20"/>
  <c r="AQ972" i="20" s="1"/>
  <c r="AO972" i="20"/>
  <c r="V972" i="20"/>
  <c r="W972" i="20" s="1"/>
  <c r="U972" i="20"/>
  <c r="AD972" i="20" s="1"/>
  <c r="AE972" i="20" s="1"/>
  <c r="T972" i="20"/>
  <c r="AR971" i="20"/>
  <c r="AP971" i="20"/>
  <c r="AQ971" i="20" s="1"/>
  <c r="AO971" i="20"/>
  <c r="V971" i="20"/>
  <c r="U971" i="20"/>
  <c r="AD971" i="20" s="1"/>
  <c r="T971" i="20"/>
  <c r="AR970" i="20"/>
  <c r="AP970" i="20"/>
  <c r="AQ970" i="20" s="1"/>
  <c r="AO970" i="20"/>
  <c r="V970" i="20"/>
  <c r="W970" i="20" s="1"/>
  <c r="U970" i="20"/>
  <c r="T970" i="20"/>
  <c r="AR969" i="20"/>
  <c r="AP969" i="20"/>
  <c r="AQ969" i="20" s="1"/>
  <c r="AO969" i="20"/>
  <c r="V969" i="20"/>
  <c r="U969" i="20"/>
  <c r="AD969" i="20" s="1"/>
  <c r="T969" i="20"/>
  <c r="AR968" i="20"/>
  <c r="AP968" i="20"/>
  <c r="AQ968" i="20" s="1"/>
  <c r="AO968" i="20"/>
  <c r="V968" i="20"/>
  <c r="U968" i="20"/>
  <c r="T968" i="20"/>
  <c r="AR967" i="20"/>
  <c r="AP967" i="20"/>
  <c r="AQ967" i="20" s="1"/>
  <c r="AO967" i="20"/>
  <c r="V967" i="20"/>
  <c r="U967" i="20"/>
  <c r="AD967" i="20" s="1"/>
  <c r="AE967" i="20" s="1"/>
  <c r="T967" i="20"/>
  <c r="AR966" i="20"/>
  <c r="AP966" i="20"/>
  <c r="AQ966" i="20" s="1"/>
  <c r="AO966" i="20"/>
  <c r="V966" i="20"/>
  <c r="U966" i="20"/>
  <c r="T966" i="20"/>
  <c r="AR965" i="20"/>
  <c r="AP965" i="20"/>
  <c r="AQ965" i="20" s="1"/>
  <c r="AO965" i="20"/>
  <c r="V965" i="20"/>
  <c r="U965" i="20"/>
  <c r="AD965" i="20" s="1"/>
  <c r="T965" i="20"/>
  <c r="AR964" i="20"/>
  <c r="AP964" i="20"/>
  <c r="AQ964" i="20" s="1"/>
  <c r="AO964" i="20"/>
  <c r="V964" i="20"/>
  <c r="U964" i="20"/>
  <c r="T964" i="20"/>
  <c r="AR963" i="20"/>
  <c r="AP963" i="20"/>
  <c r="AQ963" i="20" s="1"/>
  <c r="AO963" i="20"/>
  <c r="V963" i="20"/>
  <c r="U963" i="20"/>
  <c r="AD963" i="20" s="1"/>
  <c r="AE963" i="20" s="1"/>
  <c r="T963" i="20"/>
  <c r="AR962" i="20"/>
  <c r="AP962" i="20"/>
  <c r="AQ962" i="20" s="1"/>
  <c r="AO962" i="20"/>
  <c r="V962" i="20"/>
  <c r="U962" i="20"/>
  <c r="T962" i="20"/>
  <c r="AR961" i="20"/>
  <c r="AP961" i="20"/>
  <c r="AQ961" i="20" s="1"/>
  <c r="AO961" i="20"/>
  <c r="V961" i="20"/>
  <c r="U961" i="20"/>
  <c r="AD961" i="20" s="1"/>
  <c r="T961" i="20"/>
  <c r="AR960" i="20"/>
  <c r="AP960" i="20"/>
  <c r="AQ960" i="20" s="1"/>
  <c r="AO960" i="20"/>
  <c r="V960" i="20"/>
  <c r="U960" i="20"/>
  <c r="AD960" i="20" s="1"/>
  <c r="AE960" i="20" s="1"/>
  <c r="T960" i="20"/>
  <c r="AR959" i="20"/>
  <c r="AP959" i="20"/>
  <c r="AQ959" i="20" s="1"/>
  <c r="AO959" i="20"/>
  <c r="V959" i="20"/>
  <c r="U959" i="20"/>
  <c r="AD959" i="20" s="1"/>
  <c r="AE959" i="20" s="1"/>
  <c r="T959" i="20"/>
  <c r="AR958" i="20"/>
  <c r="AP958" i="20"/>
  <c r="AQ958" i="20" s="1"/>
  <c r="AO958" i="20"/>
  <c r="V958" i="20"/>
  <c r="U958" i="20"/>
  <c r="T958" i="20"/>
  <c r="AR957" i="20"/>
  <c r="AP957" i="20"/>
  <c r="AQ957" i="20" s="1"/>
  <c r="AO957" i="20"/>
  <c r="V957" i="20"/>
  <c r="U957" i="20"/>
  <c r="AD957" i="20" s="1"/>
  <c r="T957" i="20"/>
  <c r="AR956" i="20"/>
  <c r="AP956" i="20"/>
  <c r="AQ956" i="20" s="1"/>
  <c r="AO956" i="20"/>
  <c r="V956" i="20"/>
  <c r="U956" i="20"/>
  <c r="T956" i="20"/>
  <c r="AR955" i="20"/>
  <c r="AP955" i="20"/>
  <c r="AQ955" i="20" s="1"/>
  <c r="AO955" i="20"/>
  <c r="V955" i="20"/>
  <c r="U955" i="20"/>
  <c r="AD955" i="20" s="1"/>
  <c r="AE955" i="20" s="1"/>
  <c r="T955" i="20"/>
  <c r="AR954" i="20"/>
  <c r="AP954" i="20"/>
  <c r="AQ954" i="20" s="1"/>
  <c r="AO954" i="20"/>
  <c r="V954" i="20"/>
  <c r="U954" i="20"/>
  <c r="T954" i="20"/>
  <c r="AR953" i="20"/>
  <c r="AP953" i="20"/>
  <c r="AQ953" i="20" s="1"/>
  <c r="AO953" i="20"/>
  <c r="V953" i="20"/>
  <c r="U953" i="20"/>
  <c r="AD953" i="20" s="1"/>
  <c r="T953" i="20"/>
  <c r="AR952" i="20"/>
  <c r="AP952" i="20"/>
  <c r="AQ952" i="20" s="1"/>
  <c r="AO952" i="20"/>
  <c r="V952" i="20"/>
  <c r="U952" i="20"/>
  <c r="AD952" i="20" s="1"/>
  <c r="AE952" i="20" s="1"/>
  <c r="T952" i="20"/>
  <c r="AR951" i="20"/>
  <c r="AP951" i="20"/>
  <c r="AQ951" i="20" s="1"/>
  <c r="AO951" i="20"/>
  <c r="V951" i="20"/>
  <c r="U951" i="20"/>
  <c r="AD951" i="20" s="1"/>
  <c r="AE951" i="20" s="1"/>
  <c r="T951" i="20"/>
  <c r="AR950" i="20"/>
  <c r="AP950" i="20"/>
  <c r="AQ950" i="20" s="1"/>
  <c r="AO950" i="20"/>
  <c r="V950" i="20"/>
  <c r="U950" i="20"/>
  <c r="T950" i="20"/>
  <c r="AR949" i="20"/>
  <c r="AP949" i="20"/>
  <c r="AQ949" i="20" s="1"/>
  <c r="AO949" i="20"/>
  <c r="V949" i="20"/>
  <c r="U949" i="20"/>
  <c r="AD949" i="20" s="1"/>
  <c r="T949" i="20"/>
  <c r="AR948" i="20"/>
  <c r="AP948" i="20"/>
  <c r="AQ948" i="20" s="1"/>
  <c r="AO948" i="20"/>
  <c r="V948" i="20"/>
  <c r="U948" i="20"/>
  <c r="T948" i="20"/>
  <c r="AR947" i="20"/>
  <c r="AP947" i="20"/>
  <c r="AQ947" i="20" s="1"/>
  <c r="AO947" i="20"/>
  <c r="V947" i="20"/>
  <c r="U947" i="20"/>
  <c r="AD947" i="20" s="1"/>
  <c r="AE947" i="20" s="1"/>
  <c r="T947" i="20"/>
  <c r="AR946" i="20"/>
  <c r="AP946" i="20"/>
  <c r="AQ946" i="20" s="1"/>
  <c r="AO946" i="20"/>
  <c r="V946" i="20"/>
  <c r="U946" i="20"/>
  <c r="T946" i="20"/>
  <c r="AR945" i="20"/>
  <c r="AP945" i="20"/>
  <c r="AQ945" i="20" s="1"/>
  <c r="AO945" i="20"/>
  <c r="V945" i="20"/>
  <c r="U945" i="20"/>
  <c r="AD945" i="20" s="1"/>
  <c r="T945" i="20"/>
  <c r="AR944" i="20"/>
  <c r="AP944" i="20"/>
  <c r="AQ944" i="20" s="1"/>
  <c r="AO944" i="20"/>
  <c r="V944" i="20"/>
  <c r="U944" i="20"/>
  <c r="T944" i="20"/>
  <c r="AR943" i="20"/>
  <c r="AP943" i="20"/>
  <c r="AQ943" i="20" s="1"/>
  <c r="AO943" i="20"/>
  <c r="V943" i="20"/>
  <c r="U943" i="20"/>
  <c r="AD943" i="20" s="1"/>
  <c r="AE943" i="20" s="1"/>
  <c r="T943" i="20"/>
  <c r="AR942" i="20"/>
  <c r="AP942" i="20"/>
  <c r="AQ942" i="20" s="1"/>
  <c r="AO942" i="20"/>
  <c r="V942" i="20"/>
  <c r="U942" i="20"/>
  <c r="AD942" i="20" s="1"/>
  <c r="AE942" i="20" s="1"/>
  <c r="T942" i="20"/>
  <c r="AR941" i="20"/>
  <c r="AP941" i="20"/>
  <c r="AQ941" i="20" s="1"/>
  <c r="AO941" i="20"/>
  <c r="V941" i="20"/>
  <c r="U941" i="20"/>
  <c r="AD941" i="20" s="1"/>
  <c r="T941" i="20"/>
  <c r="AR940" i="20"/>
  <c r="AP940" i="20"/>
  <c r="AQ940" i="20" s="1"/>
  <c r="AO940" i="20"/>
  <c r="V940" i="20"/>
  <c r="U940" i="20"/>
  <c r="T940" i="20"/>
  <c r="AR939" i="20"/>
  <c r="AP939" i="20"/>
  <c r="AQ939" i="20" s="1"/>
  <c r="AO939" i="20"/>
  <c r="V939" i="20"/>
  <c r="U939" i="20"/>
  <c r="AD939" i="20" s="1"/>
  <c r="AE939" i="20" s="1"/>
  <c r="T939" i="20"/>
  <c r="AR938" i="20"/>
  <c r="AP938" i="20"/>
  <c r="AQ938" i="20" s="1"/>
  <c r="AO938" i="20"/>
  <c r="V938" i="20"/>
  <c r="U938" i="20"/>
  <c r="T938" i="20"/>
  <c r="AR937" i="20"/>
  <c r="AP937" i="20"/>
  <c r="AQ937" i="20" s="1"/>
  <c r="AO937" i="20"/>
  <c r="V937" i="20"/>
  <c r="U937" i="20"/>
  <c r="AD937" i="20" s="1"/>
  <c r="T937" i="20"/>
  <c r="AR936" i="20"/>
  <c r="AP936" i="20"/>
  <c r="AQ936" i="20" s="1"/>
  <c r="AO936" i="20"/>
  <c r="V936" i="20"/>
  <c r="U936" i="20"/>
  <c r="T936" i="20"/>
  <c r="AR935" i="20"/>
  <c r="AP935" i="20"/>
  <c r="AQ935" i="20" s="1"/>
  <c r="AO935" i="20"/>
  <c r="V935" i="20"/>
  <c r="U935" i="20"/>
  <c r="AD935" i="20" s="1"/>
  <c r="AE935" i="20" s="1"/>
  <c r="T935" i="20"/>
  <c r="AR934" i="20"/>
  <c r="AP934" i="20"/>
  <c r="AQ934" i="20" s="1"/>
  <c r="AO934" i="20"/>
  <c r="V934" i="20"/>
  <c r="U934" i="20"/>
  <c r="T934" i="20"/>
  <c r="AR933" i="20"/>
  <c r="AP933" i="20"/>
  <c r="AQ933" i="20" s="1"/>
  <c r="AO933" i="20"/>
  <c r="V933" i="20"/>
  <c r="U933" i="20"/>
  <c r="AD933" i="20" s="1"/>
  <c r="T933" i="20"/>
  <c r="AR932" i="20"/>
  <c r="AP932" i="20"/>
  <c r="AQ932" i="20" s="1"/>
  <c r="AO932" i="20"/>
  <c r="V932" i="20"/>
  <c r="U932" i="20"/>
  <c r="T932" i="20"/>
  <c r="AR931" i="20"/>
  <c r="AP931" i="20"/>
  <c r="AQ931" i="20" s="1"/>
  <c r="AO931" i="20"/>
  <c r="V931" i="20"/>
  <c r="U931" i="20"/>
  <c r="AD931" i="20" s="1"/>
  <c r="AE931" i="20" s="1"/>
  <c r="T931" i="20"/>
  <c r="AR930" i="20"/>
  <c r="AP930" i="20"/>
  <c r="AQ930" i="20" s="1"/>
  <c r="AO930" i="20"/>
  <c r="V930" i="20"/>
  <c r="U930" i="20"/>
  <c r="T930" i="20"/>
  <c r="AR929" i="20"/>
  <c r="AP929" i="20"/>
  <c r="AQ929" i="20" s="1"/>
  <c r="AO929" i="20"/>
  <c r="V929" i="20"/>
  <c r="U929" i="20"/>
  <c r="AD929" i="20" s="1"/>
  <c r="T929" i="20"/>
  <c r="AR928" i="20"/>
  <c r="AP928" i="20"/>
  <c r="AQ928" i="20" s="1"/>
  <c r="AO928" i="20"/>
  <c r="V928" i="20"/>
  <c r="U928" i="20"/>
  <c r="AD928" i="20" s="1"/>
  <c r="AE928" i="20" s="1"/>
  <c r="T928" i="20"/>
  <c r="AR927" i="20"/>
  <c r="AP927" i="20"/>
  <c r="AQ927" i="20" s="1"/>
  <c r="AO927" i="20"/>
  <c r="V927" i="20"/>
  <c r="U927" i="20"/>
  <c r="AD927" i="20" s="1"/>
  <c r="AE927" i="20" s="1"/>
  <c r="T927" i="20"/>
  <c r="AR926" i="20"/>
  <c r="AP926" i="20"/>
  <c r="AQ926" i="20" s="1"/>
  <c r="AO926" i="20"/>
  <c r="V926" i="20"/>
  <c r="U926" i="20"/>
  <c r="T926" i="20"/>
  <c r="AR925" i="20"/>
  <c r="AP925" i="20"/>
  <c r="AQ925" i="20" s="1"/>
  <c r="AO925" i="20"/>
  <c r="V925" i="20"/>
  <c r="U925" i="20"/>
  <c r="AD925" i="20" s="1"/>
  <c r="T925" i="20"/>
  <c r="AR924" i="20"/>
  <c r="AP924" i="20"/>
  <c r="AQ924" i="20" s="1"/>
  <c r="AO924" i="20"/>
  <c r="V924" i="20"/>
  <c r="U924" i="20"/>
  <c r="T924" i="20"/>
  <c r="AR923" i="20"/>
  <c r="AP923" i="20"/>
  <c r="AQ923" i="20" s="1"/>
  <c r="AO923" i="20"/>
  <c r="V923" i="20"/>
  <c r="U923" i="20"/>
  <c r="AD923" i="20" s="1"/>
  <c r="AE923" i="20" s="1"/>
  <c r="T923" i="20"/>
  <c r="AR922" i="20"/>
  <c r="AP922" i="20"/>
  <c r="AQ922" i="20" s="1"/>
  <c r="AO922" i="20"/>
  <c r="V922" i="20"/>
  <c r="U922" i="20"/>
  <c r="T922" i="20"/>
  <c r="AR921" i="20"/>
  <c r="AP921" i="20"/>
  <c r="AQ921" i="20" s="1"/>
  <c r="AO921" i="20"/>
  <c r="V921" i="20"/>
  <c r="U921" i="20"/>
  <c r="AD921" i="20" s="1"/>
  <c r="T921" i="20"/>
  <c r="AR920" i="20"/>
  <c r="AP920" i="20"/>
  <c r="AQ920" i="20" s="1"/>
  <c r="AO920" i="20"/>
  <c r="V920" i="20"/>
  <c r="U920" i="20"/>
  <c r="AD920" i="20" s="1"/>
  <c r="AE920" i="20" s="1"/>
  <c r="T920" i="20"/>
  <c r="AR919" i="20"/>
  <c r="AP919" i="20"/>
  <c r="AQ919" i="20" s="1"/>
  <c r="AO919" i="20"/>
  <c r="V919" i="20"/>
  <c r="U919" i="20"/>
  <c r="AD919" i="20" s="1"/>
  <c r="AE919" i="20" s="1"/>
  <c r="T919" i="20"/>
  <c r="AR918" i="20"/>
  <c r="AP918" i="20"/>
  <c r="AQ918" i="20" s="1"/>
  <c r="AO918" i="20"/>
  <c r="V918" i="20"/>
  <c r="U918" i="20"/>
  <c r="T918" i="20"/>
  <c r="AR917" i="20"/>
  <c r="AP917" i="20"/>
  <c r="AQ917" i="20" s="1"/>
  <c r="AO917" i="20"/>
  <c r="V917" i="20"/>
  <c r="U917" i="20"/>
  <c r="AD917" i="20" s="1"/>
  <c r="T917" i="20"/>
  <c r="AR916" i="20"/>
  <c r="AP916" i="20"/>
  <c r="AQ916" i="20" s="1"/>
  <c r="AO916" i="20"/>
  <c r="V916" i="20"/>
  <c r="U916" i="20"/>
  <c r="T916" i="20"/>
  <c r="AR915" i="20"/>
  <c r="AP915" i="20"/>
  <c r="AQ915" i="20" s="1"/>
  <c r="AO915" i="20"/>
  <c r="V915" i="20"/>
  <c r="U915" i="20"/>
  <c r="AD915" i="20" s="1"/>
  <c r="AE915" i="20" s="1"/>
  <c r="T915" i="20"/>
  <c r="AR914" i="20"/>
  <c r="AP914" i="20"/>
  <c r="AQ914" i="20" s="1"/>
  <c r="AO914" i="20"/>
  <c r="V914" i="20"/>
  <c r="U914" i="20"/>
  <c r="T914" i="20"/>
  <c r="AR913" i="20"/>
  <c r="AP913" i="20"/>
  <c r="AQ913" i="20" s="1"/>
  <c r="AO913" i="20"/>
  <c r="V913" i="20"/>
  <c r="U913" i="20"/>
  <c r="AD913" i="20" s="1"/>
  <c r="T913" i="20"/>
  <c r="AR912" i="20"/>
  <c r="AP912" i="20"/>
  <c r="AQ912" i="20" s="1"/>
  <c r="AO912" i="20"/>
  <c r="V912" i="20"/>
  <c r="U912" i="20"/>
  <c r="AD912" i="20" s="1"/>
  <c r="T912" i="20"/>
  <c r="AR911" i="20"/>
  <c r="AP911" i="20"/>
  <c r="AQ911" i="20" s="1"/>
  <c r="AO911" i="20"/>
  <c r="V911" i="20"/>
  <c r="U911" i="20"/>
  <c r="AD911" i="20" s="1"/>
  <c r="AE911" i="20" s="1"/>
  <c r="T911" i="20"/>
  <c r="AR910" i="20"/>
  <c r="AP910" i="20"/>
  <c r="AQ910" i="20" s="1"/>
  <c r="AO910" i="20"/>
  <c r="V910" i="20"/>
  <c r="U910" i="20"/>
  <c r="AD910" i="20" s="1"/>
  <c r="AE910" i="20" s="1"/>
  <c r="T910" i="20"/>
  <c r="AR909" i="20"/>
  <c r="AP909" i="20"/>
  <c r="AQ909" i="20" s="1"/>
  <c r="AO909" i="20"/>
  <c r="V909" i="20"/>
  <c r="U909" i="20"/>
  <c r="AD909" i="20" s="1"/>
  <c r="T909" i="20"/>
  <c r="AR908" i="20"/>
  <c r="AP908" i="20"/>
  <c r="AQ908" i="20" s="1"/>
  <c r="AO908" i="20"/>
  <c r="V908" i="20"/>
  <c r="U908" i="20"/>
  <c r="AD908" i="20" s="1"/>
  <c r="AE908" i="20" s="1"/>
  <c r="T908" i="20"/>
  <c r="AR907" i="20"/>
  <c r="AP907" i="20"/>
  <c r="AQ907" i="20" s="1"/>
  <c r="AO907" i="20"/>
  <c r="V907" i="20"/>
  <c r="U907" i="20"/>
  <c r="AD907" i="20" s="1"/>
  <c r="AE907" i="20" s="1"/>
  <c r="T907" i="20"/>
  <c r="AR906" i="20"/>
  <c r="AP906" i="20"/>
  <c r="AQ906" i="20" s="1"/>
  <c r="AO906" i="20"/>
  <c r="V906" i="20"/>
  <c r="U906" i="20"/>
  <c r="T906" i="20"/>
  <c r="AR905" i="20"/>
  <c r="AP905" i="20"/>
  <c r="AQ905" i="20" s="1"/>
  <c r="AO905" i="20"/>
  <c r="V905" i="20"/>
  <c r="U905" i="20"/>
  <c r="AD905" i="20" s="1"/>
  <c r="T905" i="20"/>
  <c r="AR904" i="20"/>
  <c r="AP904" i="20"/>
  <c r="AQ904" i="20" s="1"/>
  <c r="AO904" i="20"/>
  <c r="V904" i="20"/>
  <c r="U904" i="20"/>
  <c r="T904" i="20"/>
  <c r="AR903" i="20"/>
  <c r="AP903" i="20"/>
  <c r="AQ903" i="20" s="1"/>
  <c r="AO903" i="20"/>
  <c r="V903" i="20"/>
  <c r="U903" i="20"/>
  <c r="AD903" i="20" s="1"/>
  <c r="AE903" i="20" s="1"/>
  <c r="T903" i="20"/>
  <c r="AR902" i="20"/>
  <c r="AP902" i="20"/>
  <c r="AQ902" i="20" s="1"/>
  <c r="AO902" i="20"/>
  <c r="V902" i="20"/>
  <c r="U902" i="20"/>
  <c r="T902" i="20"/>
  <c r="AR901" i="20"/>
  <c r="AP901" i="20"/>
  <c r="AQ901" i="20" s="1"/>
  <c r="AO901" i="20"/>
  <c r="V901" i="20"/>
  <c r="U901" i="20"/>
  <c r="AD901" i="20" s="1"/>
  <c r="T901" i="20"/>
  <c r="AR900" i="20"/>
  <c r="AP900" i="20"/>
  <c r="AQ900" i="20" s="1"/>
  <c r="AO900" i="20"/>
  <c r="V900" i="20"/>
  <c r="U900" i="20"/>
  <c r="T900" i="20"/>
  <c r="AR899" i="20"/>
  <c r="AP899" i="20"/>
  <c r="AQ899" i="20" s="1"/>
  <c r="AO899" i="20"/>
  <c r="V899" i="20"/>
  <c r="U899" i="20"/>
  <c r="AD899" i="20" s="1"/>
  <c r="AE899" i="20" s="1"/>
  <c r="T899" i="20"/>
  <c r="AR898" i="20"/>
  <c r="AP898" i="20"/>
  <c r="AQ898" i="20" s="1"/>
  <c r="AO898" i="20"/>
  <c r="V898" i="20"/>
  <c r="U898" i="20"/>
  <c r="T898" i="20"/>
  <c r="AR897" i="20"/>
  <c r="AP897" i="20"/>
  <c r="AQ897" i="20" s="1"/>
  <c r="AO897" i="20"/>
  <c r="V897" i="20"/>
  <c r="U897" i="20"/>
  <c r="AD897" i="20" s="1"/>
  <c r="T897" i="20"/>
  <c r="AR896" i="20"/>
  <c r="AP896" i="20"/>
  <c r="AQ896" i="20" s="1"/>
  <c r="AO896" i="20"/>
  <c r="V896" i="20"/>
  <c r="U896" i="20"/>
  <c r="AD896" i="20" s="1"/>
  <c r="T896" i="20"/>
  <c r="AR895" i="20"/>
  <c r="AP895" i="20"/>
  <c r="AQ895" i="20" s="1"/>
  <c r="AO895" i="20"/>
  <c r="V895" i="20"/>
  <c r="U895" i="20"/>
  <c r="AD895" i="20" s="1"/>
  <c r="AE895" i="20" s="1"/>
  <c r="T895" i="20"/>
  <c r="AR894" i="20"/>
  <c r="AP894" i="20"/>
  <c r="AQ894" i="20" s="1"/>
  <c r="AO894" i="20"/>
  <c r="V894" i="20"/>
  <c r="U894" i="20"/>
  <c r="T894" i="20"/>
  <c r="AR893" i="20"/>
  <c r="AP893" i="20"/>
  <c r="AQ893" i="20" s="1"/>
  <c r="AO893" i="20"/>
  <c r="V893" i="20"/>
  <c r="U893" i="20"/>
  <c r="AD893" i="20" s="1"/>
  <c r="T893" i="20"/>
  <c r="AR892" i="20"/>
  <c r="AP892" i="20"/>
  <c r="AQ892" i="20" s="1"/>
  <c r="AO892" i="20"/>
  <c r="V892" i="20"/>
  <c r="U892" i="20"/>
  <c r="T892" i="20"/>
  <c r="AR891" i="20"/>
  <c r="AP891" i="20"/>
  <c r="AQ891" i="20" s="1"/>
  <c r="AO891" i="20"/>
  <c r="V891" i="20"/>
  <c r="U891" i="20"/>
  <c r="AD891" i="20" s="1"/>
  <c r="AE891" i="20" s="1"/>
  <c r="T891" i="20"/>
  <c r="AR890" i="20"/>
  <c r="AP890" i="20"/>
  <c r="AQ890" i="20" s="1"/>
  <c r="AO890" i="20"/>
  <c r="V890" i="20"/>
  <c r="U890" i="20"/>
  <c r="T890" i="20"/>
  <c r="AR889" i="20"/>
  <c r="AP889" i="20"/>
  <c r="AQ889" i="20" s="1"/>
  <c r="AO889" i="20"/>
  <c r="V889" i="20"/>
  <c r="U889" i="20"/>
  <c r="AD889" i="20" s="1"/>
  <c r="T889" i="20"/>
  <c r="AR888" i="20"/>
  <c r="AP888" i="20"/>
  <c r="AQ888" i="20" s="1"/>
  <c r="AO888" i="20"/>
  <c r="V888" i="20"/>
  <c r="U888" i="20"/>
  <c r="T888" i="20"/>
  <c r="AR887" i="20"/>
  <c r="AP887" i="20"/>
  <c r="AQ887" i="20" s="1"/>
  <c r="AO887" i="20"/>
  <c r="V887" i="20"/>
  <c r="U887" i="20"/>
  <c r="AD887" i="20" s="1"/>
  <c r="AE887" i="20" s="1"/>
  <c r="T887" i="20"/>
  <c r="AR886" i="20"/>
  <c r="AP886" i="20"/>
  <c r="AQ886" i="20" s="1"/>
  <c r="AO886" i="20"/>
  <c r="V886" i="20"/>
  <c r="U886" i="20"/>
  <c r="T886" i="20"/>
  <c r="AR885" i="20"/>
  <c r="AP885" i="20"/>
  <c r="AQ885" i="20" s="1"/>
  <c r="AO885" i="20"/>
  <c r="V885" i="20"/>
  <c r="U885" i="20"/>
  <c r="AD885" i="20" s="1"/>
  <c r="T885" i="20"/>
  <c r="AR884" i="20"/>
  <c r="AP884" i="20"/>
  <c r="AQ884" i="20" s="1"/>
  <c r="AO884" i="20"/>
  <c r="V884" i="20"/>
  <c r="U884" i="20"/>
  <c r="T884" i="20"/>
  <c r="AR883" i="20"/>
  <c r="AP883" i="20"/>
  <c r="AQ883" i="20" s="1"/>
  <c r="AO883" i="20"/>
  <c r="V883" i="20"/>
  <c r="U883" i="20"/>
  <c r="AD883" i="20" s="1"/>
  <c r="AE883" i="20" s="1"/>
  <c r="T883" i="20"/>
  <c r="AR882" i="20"/>
  <c r="AP882" i="20"/>
  <c r="AQ882" i="20" s="1"/>
  <c r="AO882" i="20"/>
  <c r="V882" i="20"/>
  <c r="U882" i="20"/>
  <c r="T882" i="20"/>
  <c r="AR881" i="20"/>
  <c r="AP881" i="20"/>
  <c r="AQ881" i="20" s="1"/>
  <c r="AO881" i="20"/>
  <c r="V881" i="20"/>
  <c r="U881" i="20"/>
  <c r="AD881" i="20" s="1"/>
  <c r="T881" i="20"/>
  <c r="AR880" i="20"/>
  <c r="AP880" i="20"/>
  <c r="AQ880" i="20" s="1"/>
  <c r="AO880" i="20"/>
  <c r="V880" i="20"/>
  <c r="U880" i="20"/>
  <c r="AD880" i="20" s="1"/>
  <c r="T880" i="20"/>
  <c r="AR879" i="20"/>
  <c r="AP879" i="20"/>
  <c r="AQ879" i="20" s="1"/>
  <c r="AO879" i="20"/>
  <c r="V879" i="20"/>
  <c r="U879" i="20"/>
  <c r="AD879" i="20" s="1"/>
  <c r="AE879" i="20" s="1"/>
  <c r="T879" i="20"/>
  <c r="AR878" i="20"/>
  <c r="AP878" i="20"/>
  <c r="AQ878" i="20" s="1"/>
  <c r="AO878" i="20"/>
  <c r="V878" i="20"/>
  <c r="U878" i="20"/>
  <c r="T878" i="20"/>
  <c r="AR877" i="20"/>
  <c r="AP877" i="20"/>
  <c r="AQ877" i="20" s="1"/>
  <c r="AO877" i="20"/>
  <c r="V877" i="20"/>
  <c r="U877" i="20"/>
  <c r="AD877" i="20" s="1"/>
  <c r="T877" i="20"/>
  <c r="AR876" i="20"/>
  <c r="AP876" i="20"/>
  <c r="AQ876" i="20" s="1"/>
  <c r="AO876" i="20"/>
  <c r="V876" i="20"/>
  <c r="U876" i="20"/>
  <c r="T876" i="20"/>
  <c r="AR875" i="20"/>
  <c r="AP875" i="20"/>
  <c r="AQ875" i="20" s="1"/>
  <c r="AO875" i="20"/>
  <c r="V875" i="20"/>
  <c r="U875" i="20"/>
  <c r="AD875" i="20" s="1"/>
  <c r="AE875" i="20" s="1"/>
  <c r="T875" i="20"/>
  <c r="AR874" i="20"/>
  <c r="AP874" i="20"/>
  <c r="AQ874" i="20" s="1"/>
  <c r="AO874" i="20"/>
  <c r="V874" i="20"/>
  <c r="U874" i="20"/>
  <c r="AD874" i="20" s="1"/>
  <c r="AE874" i="20" s="1"/>
  <c r="T874" i="20"/>
  <c r="AR873" i="20"/>
  <c r="AP873" i="20"/>
  <c r="AQ873" i="20" s="1"/>
  <c r="AO873" i="20"/>
  <c r="V873" i="20"/>
  <c r="U873" i="20"/>
  <c r="AD873" i="20" s="1"/>
  <c r="T873" i="20"/>
  <c r="AR872" i="20"/>
  <c r="AP872" i="20"/>
  <c r="AQ872" i="20" s="1"/>
  <c r="AO872" i="20"/>
  <c r="V872" i="20"/>
  <c r="U872" i="20"/>
  <c r="T872" i="20"/>
  <c r="AR871" i="20"/>
  <c r="AP871" i="20"/>
  <c r="AQ871" i="20" s="1"/>
  <c r="AO871" i="20"/>
  <c r="V871" i="20"/>
  <c r="U871" i="20"/>
  <c r="AD871" i="20" s="1"/>
  <c r="AE871" i="20" s="1"/>
  <c r="T871" i="20"/>
  <c r="AR870" i="20"/>
  <c r="AP870" i="20"/>
  <c r="AQ870" i="20" s="1"/>
  <c r="AO870" i="20"/>
  <c r="V870" i="20"/>
  <c r="U870" i="20"/>
  <c r="T870" i="20"/>
  <c r="AR869" i="20"/>
  <c r="AP869" i="20"/>
  <c r="AQ869" i="20" s="1"/>
  <c r="AO869" i="20"/>
  <c r="V869" i="20"/>
  <c r="U869" i="20"/>
  <c r="AD869" i="20" s="1"/>
  <c r="T869" i="20"/>
  <c r="AR868" i="20"/>
  <c r="AP868" i="20"/>
  <c r="AQ868" i="20" s="1"/>
  <c r="AO868" i="20"/>
  <c r="V868" i="20"/>
  <c r="U868" i="20"/>
  <c r="T868" i="20"/>
  <c r="AR867" i="20"/>
  <c r="AP867" i="20"/>
  <c r="AQ867" i="20" s="1"/>
  <c r="AO867" i="20"/>
  <c r="V867" i="20"/>
  <c r="U867" i="20"/>
  <c r="AD867" i="20" s="1"/>
  <c r="AE867" i="20" s="1"/>
  <c r="T867" i="20"/>
  <c r="AR866" i="20"/>
  <c r="AP866" i="20"/>
  <c r="AQ866" i="20" s="1"/>
  <c r="AO866" i="20"/>
  <c r="V866" i="20"/>
  <c r="U866" i="20"/>
  <c r="T866" i="20"/>
  <c r="AR865" i="20"/>
  <c r="AP865" i="20"/>
  <c r="AQ865" i="20" s="1"/>
  <c r="AO865" i="20"/>
  <c r="V865" i="20"/>
  <c r="U865" i="20"/>
  <c r="AD865" i="20" s="1"/>
  <c r="T865" i="20"/>
  <c r="AR864" i="20"/>
  <c r="AP864" i="20"/>
  <c r="AQ864" i="20" s="1"/>
  <c r="AO864" i="20"/>
  <c r="V864" i="20"/>
  <c r="U864" i="20"/>
  <c r="AD864" i="20" s="1"/>
  <c r="AE864" i="20" s="1"/>
  <c r="T864" i="20"/>
  <c r="AR863" i="20"/>
  <c r="AP863" i="20"/>
  <c r="AQ863" i="20" s="1"/>
  <c r="AO863" i="20"/>
  <c r="V863" i="20"/>
  <c r="U863" i="20"/>
  <c r="AD863" i="20" s="1"/>
  <c r="AE863" i="20" s="1"/>
  <c r="T863" i="20"/>
  <c r="AR862" i="20"/>
  <c r="AP862" i="20"/>
  <c r="AQ862" i="20" s="1"/>
  <c r="AO862" i="20"/>
  <c r="V862" i="20"/>
  <c r="U862" i="20"/>
  <c r="AB862" i="20" s="1"/>
  <c r="T862" i="20"/>
  <c r="AR861" i="20"/>
  <c r="AP861" i="20"/>
  <c r="AQ861" i="20" s="1"/>
  <c r="AO861" i="20"/>
  <c r="V861" i="20"/>
  <c r="U861" i="20"/>
  <c r="AD861" i="20" s="1"/>
  <c r="T861" i="20"/>
  <c r="AR860" i="20"/>
  <c r="AP860" i="20"/>
  <c r="AQ860" i="20" s="1"/>
  <c r="AO860" i="20"/>
  <c r="V860" i="20"/>
  <c r="U860" i="20"/>
  <c r="T860" i="20"/>
  <c r="AR859" i="20"/>
  <c r="AP859" i="20"/>
  <c r="AQ859" i="20" s="1"/>
  <c r="AO859" i="20"/>
  <c r="V859" i="20"/>
  <c r="U859" i="20"/>
  <c r="AD859" i="20" s="1"/>
  <c r="AE859" i="20" s="1"/>
  <c r="T859" i="20"/>
  <c r="AR858" i="20"/>
  <c r="AP858" i="20"/>
  <c r="AQ858" i="20" s="1"/>
  <c r="AO858" i="20"/>
  <c r="V858" i="20"/>
  <c r="U858" i="20"/>
  <c r="AB858" i="20" s="1"/>
  <c r="T858" i="20"/>
  <c r="AR857" i="20"/>
  <c r="AP857" i="20"/>
  <c r="AQ857" i="20" s="1"/>
  <c r="AO857" i="20"/>
  <c r="V857" i="20"/>
  <c r="U857" i="20"/>
  <c r="AD857" i="20" s="1"/>
  <c r="T857" i="20"/>
  <c r="AR856" i="20"/>
  <c r="AP856" i="20"/>
  <c r="AQ856" i="20" s="1"/>
  <c r="AO856" i="20"/>
  <c r="V856" i="20"/>
  <c r="U856" i="20"/>
  <c r="AD856" i="20" s="1"/>
  <c r="AE856" i="20" s="1"/>
  <c r="T856" i="20"/>
  <c r="AR855" i="20"/>
  <c r="AP855" i="20"/>
  <c r="AQ855" i="20" s="1"/>
  <c r="AO855" i="20"/>
  <c r="V855" i="20"/>
  <c r="U855" i="20"/>
  <c r="AD855" i="20" s="1"/>
  <c r="AE855" i="20" s="1"/>
  <c r="T855" i="20"/>
  <c r="AR854" i="20"/>
  <c r="AP854" i="20"/>
  <c r="AQ854" i="20" s="1"/>
  <c r="AO854" i="20"/>
  <c r="V854" i="20"/>
  <c r="U854" i="20"/>
  <c r="T854" i="20"/>
  <c r="AR853" i="20"/>
  <c r="AP853" i="20"/>
  <c r="AQ853" i="20" s="1"/>
  <c r="AO853" i="20"/>
  <c r="V853" i="20"/>
  <c r="U853" i="20"/>
  <c r="AD853" i="20" s="1"/>
  <c r="T853" i="20"/>
  <c r="AR852" i="20"/>
  <c r="AP852" i="20"/>
  <c r="AQ852" i="20" s="1"/>
  <c r="AO852" i="20"/>
  <c r="V852" i="20"/>
  <c r="U852" i="20"/>
  <c r="T852" i="20"/>
  <c r="AR851" i="20"/>
  <c r="AP851" i="20"/>
  <c r="AQ851" i="20" s="1"/>
  <c r="AO851" i="20"/>
  <c r="V851" i="20"/>
  <c r="U851" i="20"/>
  <c r="AD851" i="20" s="1"/>
  <c r="AE851" i="20" s="1"/>
  <c r="T851" i="20"/>
  <c r="AR850" i="20"/>
  <c r="AP850" i="20"/>
  <c r="AQ850" i="20" s="1"/>
  <c r="AO850" i="20"/>
  <c r="V850" i="20"/>
  <c r="U850" i="20"/>
  <c r="T850" i="20"/>
  <c r="AR849" i="20"/>
  <c r="AP849" i="20"/>
  <c r="AQ849" i="20" s="1"/>
  <c r="AO849" i="20"/>
  <c r="V849" i="20"/>
  <c r="U849" i="20"/>
  <c r="AD849" i="20" s="1"/>
  <c r="T849" i="20"/>
  <c r="AR848" i="20"/>
  <c r="AP848" i="20"/>
  <c r="AQ848" i="20" s="1"/>
  <c r="AO848" i="20"/>
  <c r="V848" i="20"/>
  <c r="U848" i="20"/>
  <c r="AD848" i="20" s="1"/>
  <c r="T848" i="20"/>
  <c r="AR847" i="20"/>
  <c r="AP847" i="20"/>
  <c r="AQ847" i="20" s="1"/>
  <c r="AO847" i="20"/>
  <c r="V847" i="20"/>
  <c r="U847" i="20"/>
  <c r="AD847" i="20" s="1"/>
  <c r="AE847" i="20" s="1"/>
  <c r="T847" i="20"/>
  <c r="AR846" i="20"/>
  <c r="AP846" i="20"/>
  <c r="AQ846" i="20" s="1"/>
  <c r="AO846" i="20"/>
  <c r="V846" i="20"/>
  <c r="U846" i="20"/>
  <c r="AD846" i="20" s="1"/>
  <c r="AE846" i="20" s="1"/>
  <c r="T846" i="20"/>
  <c r="AR845" i="20"/>
  <c r="AP845" i="20"/>
  <c r="AQ845" i="20" s="1"/>
  <c r="AO845" i="20"/>
  <c r="V845" i="20"/>
  <c r="U845" i="20"/>
  <c r="AD845" i="20" s="1"/>
  <c r="T845" i="20"/>
  <c r="AR844" i="20"/>
  <c r="AP844" i="20"/>
  <c r="AQ844" i="20" s="1"/>
  <c r="AO844" i="20"/>
  <c r="V844" i="20"/>
  <c r="U844" i="20"/>
  <c r="T844" i="20"/>
  <c r="AR843" i="20"/>
  <c r="AP843" i="20"/>
  <c r="AQ843" i="20" s="1"/>
  <c r="AO843" i="20"/>
  <c r="V843" i="20"/>
  <c r="U843" i="20"/>
  <c r="AD843" i="20" s="1"/>
  <c r="AE843" i="20" s="1"/>
  <c r="T843" i="20"/>
  <c r="AR842" i="20"/>
  <c r="AP842" i="20"/>
  <c r="AQ842" i="20" s="1"/>
  <c r="AO842" i="20"/>
  <c r="V842" i="20"/>
  <c r="U842" i="20"/>
  <c r="T842" i="20"/>
  <c r="AR841" i="20"/>
  <c r="AP841" i="20"/>
  <c r="AQ841" i="20" s="1"/>
  <c r="AO841" i="20"/>
  <c r="V841" i="20"/>
  <c r="U841" i="20"/>
  <c r="AD841" i="20" s="1"/>
  <c r="T841" i="20"/>
  <c r="AR840" i="20"/>
  <c r="AP840" i="20"/>
  <c r="AQ840" i="20" s="1"/>
  <c r="AO840" i="20"/>
  <c r="V840" i="20"/>
  <c r="U840" i="20"/>
  <c r="T840" i="20"/>
  <c r="AR839" i="20"/>
  <c r="AP839" i="20"/>
  <c r="AQ839" i="20" s="1"/>
  <c r="AO839" i="20"/>
  <c r="V839" i="20"/>
  <c r="U839" i="20"/>
  <c r="AD839" i="20" s="1"/>
  <c r="AE839" i="20" s="1"/>
  <c r="T839" i="20"/>
  <c r="AR838" i="20"/>
  <c r="AP838" i="20"/>
  <c r="AQ838" i="20" s="1"/>
  <c r="AO838" i="20"/>
  <c r="V838" i="20"/>
  <c r="U838" i="20"/>
  <c r="T838" i="20"/>
  <c r="AR837" i="20"/>
  <c r="AP837" i="20"/>
  <c r="AQ837" i="20" s="1"/>
  <c r="AO837" i="20"/>
  <c r="V837" i="20"/>
  <c r="U837" i="20"/>
  <c r="AD837" i="20" s="1"/>
  <c r="T837" i="20"/>
  <c r="AR836" i="20"/>
  <c r="AP836" i="20"/>
  <c r="AQ836" i="20" s="1"/>
  <c r="AO836" i="20"/>
  <c r="V836" i="20"/>
  <c r="U836" i="20"/>
  <c r="T836" i="20"/>
  <c r="AR835" i="20"/>
  <c r="AP835" i="20"/>
  <c r="AQ835" i="20" s="1"/>
  <c r="AO835" i="20"/>
  <c r="V835" i="20"/>
  <c r="U835" i="20"/>
  <c r="AD835" i="20" s="1"/>
  <c r="AE835" i="20" s="1"/>
  <c r="T835" i="20"/>
  <c r="AR834" i="20"/>
  <c r="AP834" i="20"/>
  <c r="AQ834" i="20" s="1"/>
  <c r="AO834" i="20"/>
  <c r="V834" i="20"/>
  <c r="U834" i="20"/>
  <c r="T834" i="20"/>
  <c r="AR833" i="20"/>
  <c r="AP833" i="20"/>
  <c r="AQ833" i="20" s="1"/>
  <c r="AO833" i="20"/>
  <c r="V833" i="20"/>
  <c r="U833" i="20"/>
  <c r="AD833" i="20" s="1"/>
  <c r="T833" i="20"/>
  <c r="AR832" i="20"/>
  <c r="AP832" i="20"/>
  <c r="AQ832" i="20" s="1"/>
  <c r="AO832" i="20"/>
  <c r="V832" i="20"/>
  <c r="U832" i="20"/>
  <c r="AD832" i="20" s="1"/>
  <c r="T832" i="20"/>
  <c r="AR831" i="20"/>
  <c r="AP831" i="20"/>
  <c r="AQ831" i="20" s="1"/>
  <c r="AO831" i="20"/>
  <c r="V831" i="20"/>
  <c r="U831" i="20"/>
  <c r="AD831" i="20" s="1"/>
  <c r="AE831" i="20" s="1"/>
  <c r="T831" i="20"/>
  <c r="AR830" i="20"/>
  <c r="AP830" i="20"/>
  <c r="AQ830" i="20" s="1"/>
  <c r="AO830" i="20"/>
  <c r="V830" i="20"/>
  <c r="U830" i="20"/>
  <c r="T830" i="20"/>
  <c r="AR829" i="20"/>
  <c r="AP829" i="20"/>
  <c r="AQ829" i="20" s="1"/>
  <c r="AO829" i="20"/>
  <c r="V829" i="20"/>
  <c r="U829" i="20"/>
  <c r="AD829" i="20" s="1"/>
  <c r="T829" i="20"/>
  <c r="AR828" i="20"/>
  <c r="AP828" i="20"/>
  <c r="AQ828" i="20" s="1"/>
  <c r="AO828" i="20"/>
  <c r="V828" i="20"/>
  <c r="U828" i="20"/>
  <c r="AB828" i="20" s="1"/>
  <c r="T828" i="20"/>
  <c r="AR827" i="20"/>
  <c r="AP827" i="20"/>
  <c r="AQ827" i="20" s="1"/>
  <c r="AO827" i="20"/>
  <c r="V827" i="20"/>
  <c r="U827" i="20"/>
  <c r="AD827" i="20" s="1"/>
  <c r="AE827" i="20" s="1"/>
  <c r="T827" i="20"/>
  <c r="AR826" i="20"/>
  <c r="AP826" i="20"/>
  <c r="AQ826" i="20" s="1"/>
  <c r="AO826" i="20"/>
  <c r="V826" i="20"/>
  <c r="U826" i="20"/>
  <c r="T826" i="20"/>
  <c r="AR825" i="20"/>
  <c r="AP825" i="20"/>
  <c r="AQ825" i="20" s="1"/>
  <c r="AO825" i="20"/>
  <c r="V825" i="20"/>
  <c r="U825" i="20"/>
  <c r="AD825" i="20" s="1"/>
  <c r="T825" i="20"/>
  <c r="AR824" i="20"/>
  <c r="AP824" i="20"/>
  <c r="AQ824" i="20" s="1"/>
  <c r="AO824" i="20"/>
  <c r="V824" i="20"/>
  <c r="U824" i="20"/>
  <c r="AD824" i="20" s="1"/>
  <c r="AE824" i="20" s="1"/>
  <c r="T824" i="20"/>
  <c r="AR823" i="20"/>
  <c r="AP823" i="20"/>
  <c r="AQ823" i="20" s="1"/>
  <c r="AI823" i="20" s="1"/>
  <c r="AO823" i="20"/>
  <c r="V823" i="20"/>
  <c r="U823" i="20"/>
  <c r="AD823" i="20" s="1"/>
  <c r="AE823" i="20" s="1"/>
  <c r="T823" i="20"/>
  <c r="AR822" i="20"/>
  <c r="AP822" i="20"/>
  <c r="AQ822" i="20" s="1"/>
  <c r="AO822" i="20"/>
  <c r="AI822" i="20"/>
  <c r="AK822" i="20" s="1"/>
  <c r="V822" i="20"/>
  <c r="W822" i="20" s="1"/>
  <c r="U822" i="20"/>
  <c r="T822" i="20"/>
  <c r="AR821" i="20"/>
  <c r="AP821" i="20"/>
  <c r="AQ821" i="20" s="1"/>
  <c r="AO821" i="20"/>
  <c r="V821" i="20"/>
  <c r="U821" i="20"/>
  <c r="AD821" i="20" s="1"/>
  <c r="AE821" i="20" s="1"/>
  <c r="T821" i="20"/>
  <c r="AR820" i="20"/>
  <c r="AP820" i="20"/>
  <c r="AQ820" i="20" s="1"/>
  <c r="AI820" i="20" s="1"/>
  <c r="AO820" i="20"/>
  <c r="V820" i="20"/>
  <c r="W820" i="20" s="1"/>
  <c r="U820" i="20"/>
  <c r="AD820" i="20" s="1"/>
  <c r="T820" i="20"/>
  <c r="AR819" i="20"/>
  <c r="AP819" i="20"/>
  <c r="AQ819" i="20" s="1"/>
  <c r="AO819" i="20"/>
  <c r="V819" i="20"/>
  <c r="U819" i="20"/>
  <c r="T819" i="20"/>
  <c r="AR818" i="20"/>
  <c r="AP818" i="20"/>
  <c r="AQ818" i="20" s="1"/>
  <c r="AI818" i="20" s="1"/>
  <c r="AK818" i="20" s="1"/>
  <c r="AO818" i="20"/>
  <c r="V818" i="20"/>
  <c r="W818" i="20" s="1"/>
  <c r="U818" i="20"/>
  <c r="AD818" i="20" s="1"/>
  <c r="T818" i="20"/>
  <c r="X818" i="20" s="1"/>
  <c r="AA818" i="20" s="1"/>
  <c r="AR817" i="20"/>
  <c r="AP817" i="20"/>
  <c r="AQ817" i="20" s="1"/>
  <c r="AO817" i="20"/>
  <c r="V817" i="20"/>
  <c r="U817" i="20"/>
  <c r="AD817" i="20" s="1"/>
  <c r="AE817" i="20" s="1"/>
  <c r="T817" i="20"/>
  <c r="AR816" i="20"/>
  <c r="AP816" i="20"/>
  <c r="AQ816" i="20" s="1"/>
  <c r="AI816" i="20" s="1"/>
  <c r="AK816" i="20" s="1"/>
  <c r="AO816" i="20"/>
  <c r="V816" i="20"/>
  <c r="U816" i="20"/>
  <c r="T816" i="20"/>
  <c r="AR815" i="20"/>
  <c r="AP815" i="20"/>
  <c r="AQ815" i="20" s="1"/>
  <c r="AI815" i="20" s="1"/>
  <c r="AO815" i="20"/>
  <c r="V815" i="20"/>
  <c r="U815" i="20"/>
  <c r="AD815" i="20" s="1"/>
  <c r="AE815" i="20" s="1"/>
  <c r="T815" i="20"/>
  <c r="AR814" i="20"/>
  <c r="AP814" i="20"/>
  <c r="AQ814" i="20" s="1"/>
  <c r="AI814" i="20" s="1"/>
  <c r="AK814" i="20" s="1"/>
  <c r="AO814" i="20"/>
  <c r="V814" i="20"/>
  <c r="U814" i="20"/>
  <c r="AD814" i="20" s="1"/>
  <c r="AF814" i="20" s="1"/>
  <c r="T814" i="20"/>
  <c r="AR813" i="20"/>
  <c r="AP813" i="20"/>
  <c r="AQ813" i="20" s="1"/>
  <c r="AO813" i="20"/>
  <c r="V813" i="20"/>
  <c r="U813" i="20"/>
  <c r="AD813" i="20" s="1"/>
  <c r="AE813" i="20" s="1"/>
  <c r="T813" i="20"/>
  <c r="AR812" i="20"/>
  <c r="AP812" i="20"/>
  <c r="AQ812" i="20" s="1"/>
  <c r="AO812" i="20"/>
  <c r="V812" i="20"/>
  <c r="W812" i="20" s="1"/>
  <c r="U812" i="20"/>
  <c r="AD812" i="20" s="1"/>
  <c r="T812" i="20"/>
  <c r="AR811" i="20"/>
  <c r="AP811" i="20"/>
  <c r="AQ811" i="20" s="1"/>
  <c r="AO811" i="20"/>
  <c r="V811" i="20"/>
  <c r="U811" i="20"/>
  <c r="T811" i="20"/>
  <c r="AR810" i="20"/>
  <c r="AP810" i="20"/>
  <c r="AQ810" i="20" s="1"/>
  <c r="AI810" i="20" s="1"/>
  <c r="AO810" i="20"/>
  <c r="V810" i="20"/>
  <c r="W810" i="20" s="1"/>
  <c r="U810" i="20"/>
  <c r="AD810" i="20" s="1"/>
  <c r="T810" i="20"/>
  <c r="AR809" i="20"/>
  <c r="AP809" i="20"/>
  <c r="AQ809" i="20" s="1"/>
  <c r="AO809" i="20"/>
  <c r="V809" i="20"/>
  <c r="W809" i="20" s="1"/>
  <c r="U809" i="20"/>
  <c r="AB809" i="20" s="1"/>
  <c r="T809" i="20"/>
  <c r="AR808" i="20"/>
  <c r="AP808" i="20"/>
  <c r="AQ808" i="20" s="1"/>
  <c r="AI808" i="20" s="1"/>
  <c r="AO808" i="20"/>
  <c r="V808" i="20"/>
  <c r="W808" i="20" s="1"/>
  <c r="U808" i="20"/>
  <c r="T808" i="20"/>
  <c r="AR807" i="20"/>
  <c r="AP807" i="20"/>
  <c r="AQ807" i="20" s="1"/>
  <c r="AI807" i="20" s="1"/>
  <c r="AO807" i="20"/>
  <c r="V807" i="20"/>
  <c r="W807" i="20" s="1"/>
  <c r="U807" i="20"/>
  <c r="T807" i="20"/>
  <c r="AR806" i="20"/>
  <c r="AP806" i="20"/>
  <c r="AQ806" i="20" s="1"/>
  <c r="AI806" i="20" s="1"/>
  <c r="AO806" i="20"/>
  <c r="V806" i="20"/>
  <c r="W806" i="20" s="1"/>
  <c r="U806" i="20"/>
  <c r="T806" i="20"/>
  <c r="AR805" i="20"/>
  <c r="AP805" i="20"/>
  <c r="AQ805" i="20" s="1"/>
  <c r="AI805" i="20" s="1"/>
  <c r="AO805" i="20"/>
  <c r="V805" i="20"/>
  <c r="W805" i="20" s="1"/>
  <c r="U805" i="20"/>
  <c r="T805" i="20"/>
  <c r="AR804" i="20"/>
  <c r="AP804" i="20"/>
  <c r="AQ804" i="20" s="1"/>
  <c r="AI804" i="20" s="1"/>
  <c r="AO804" i="20"/>
  <c r="V804" i="20"/>
  <c r="W804" i="20" s="1"/>
  <c r="U804" i="20"/>
  <c r="T804" i="20"/>
  <c r="AR803" i="20"/>
  <c r="AP803" i="20"/>
  <c r="AQ803" i="20" s="1"/>
  <c r="AI803" i="20" s="1"/>
  <c r="AO803" i="20"/>
  <c r="V803" i="20"/>
  <c r="W803" i="20" s="1"/>
  <c r="U803" i="20"/>
  <c r="T803" i="20"/>
  <c r="AR802" i="20"/>
  <c r="AP802" i="20"/>
  <c r="AQ802" i="20" s="1"/>
  <c r="AI802" i="20" s="1"/>
  <c r="AO802" i="20"/>
  <c r="V802" i="20"/>
  <c r="W802" i="20" s="1"/>
  <c r="U802" i="20"/>
  <c r="T802" i="20"/>
  <c r="AR801" i="20"/>
  <c r="AP801" i="20"/>
  <c r="AQ801" i="20" s="1"/>
  <c r="AI801" i="20" s="1"/>
  <c r="AO801" i="20"/>
  <c r="V801" i="20"/>
  <c r="W801" i="20" s="1"/>
  <c r="U801" i="20"/>
  <c r="T801" i="20"/>
  <c r="AR800" i="20"/>
  <c r="AP800" i="20"/>
  <c r="AQ800" i="20" s="1"/>
  <c r="AI800" i="20" s="1"/>
  <c r="AO800" i="20"/>
  <c r="V800" i="20"/>
  <c r="W800" i="20" s="1"/>
  <c r="U800" i="20"/>
  <c r="T800" i="20"/>
  <c r="AR799" i="20"/>
  <c r="AP799" i="20"/>
  <c r="AQ799" i="20" s="1"/>
  <c r="AI799" i="20" s="1"/>
  <c r="AO799" i="20"/>
  <c r="V799" i="20"/>
  <c r="W799" i="20" s="1"/>
  <c r="U799" i="20"/>
  <c r="T799" i="20"/>
  <c r="AR798" i="20"/>
  <c r="AP798" i="20"/>
  <c r="AQ798" i="20" s="1"/>
  <c r="AI798" i="20" s="1"/>
  <c r="AO798" i="20"/>
  <c r="V798" i="20"/>
  <c r="W798" i="20" s="1"/>
  <c r="U798" i="20"/>
  <c r="T798" i="20"/>
  <c r="AR797" i="20"/>
  <c r="AP797" i="20"/>
  <c r="AQ797" i="20" s="1"/>
  <c r="AI797" i="20" s="1"/>
  <c r="AO797" i="20"/>
  <c r="V797" i="20"/>
  <c r="W797" i="20" s="1"/>
  <c r="U797" i="20"/>
  <c r="T797" i="20"/>
  <c r="AR796" i="20"/>
  <c r="AP796" i="20"/>
  <c r="AQ796" i="20" s="1"/>
  <c r="AI796" i="20" s="1"/>
  <c r="AO796" i="20"/>
  <c r="V796" i="20"/>
  <c r="W796" i="20" s="1"/>
  <c r="U796" i="20"/>
  <c r="T796" i="20"/>
  <c r="AR795" i="20"/>
  <c r="AP795" i="20"/>
  <c r="AQ795" i="20" s="1"/>
  <c r="AI795" i="20" s="1"/>
  <c r="AO795" i="20"/>
  <c r="V795" i="20"/>
  <c r="W795" i="20" s="1"/>
  <c r="U795" i="20"/>
  <c r="T795" i="20"/>
  <c r="AR794" i="20"/>
  <c r="AP794" i="20"/>
  <c r="AQ794" i="20" s="1"/>
  <c r="AI794" i="20" s="1"/>
  <c r="AO794" i="20"/>
  <c r="V794" i="20"/>
  <c r="W794" i="20" s="1"/>
  <c r="U794" i="20"/>
  <c r="T794" i="20"/>
  <c r="AR793" i="20"/>
  <c r="AP793" i="20"/>
  <c r="AQ793" i="20" s="1"/>
  <c r="AI793" i="20" s="1"/>
  <c r="AO793" i="20"/>
  <c r="V793" i="20"/>
  <c r="W793" i="20" s="1"/>
  <c r="U793" i="20"/>
  <c r="T793" i="20"/>
  <c r="AR792" i="20"/>
  <c r="AP792" i="20"/>
  <c r="AQ792" i="20" s="1"/>
  <c r="AI792" i="20" s="1"/>
  <c r="AO792" i="20"/>
  <c r="V792" i="20"/>
  <c r="W792" i="20" s="1"/>
  <c r="U792" i="20"/>
  <c r="T792" i="20"/>
  <c r="AR791" i="20"/>
  <c r="AP791" i="20"/>
  <c r="AQ791" i="20" s="1"/>
  <c r="AI791" i="20" s="1"/>
  <c r="AO791" i="20"/>
  <c r="V791" i="20"/>
  <c r="W791" i="20" s="1"/>
  <c r="U791" i="20"/>
  <c r="T791" i="20"/>
  <c r="AR790" i="20"/>
  <c r="AP790" i="20"/>
  <c r="AQ790" i="20" s="1"/>
  <c r="AI790" i="20" s="1"/>
  <c r="AO790" i="20"/>
  <c r="V790" i="20"/>
  <c r="W790" i="20" s="1"/>
  <c r="U790" i="20"/>
  <c r="T790" i="20"/>
  <c r="AR789" i="20"/>
  <c r="AP789" i="20"/>
  <c r="AQ789" i="20" s="1"/>
  <c r="AI789" i="20" s="1"/>
  <c r="AO789" i="20"/>
  <c r="V789" i="20"/>
  <c r="W789" i="20" s="1"/>
  <c r="U789" i="20"/>
  <c r="T789" i="20"/>
  <c r="AR788" i="20"/>
  <c r="AP788" i="20"/>
  <c r="AQ788" i="20" s="1"/>
  <c r="AI788" i="20" s="1"/>
  <c r="AO788" i="20"/>
  <c r="V788" i="20"/>
  <c r="W788" i="20" s="1"/>
  <c r="U788" i="20"/>
  <c r="T788" i="20"/>
  <c r="AR787" i="20"/>
  <c r="AP787" i="20"/>
  <c r="AQ787" i="20" s="1"/>
  <c r="AI787" i="20" s="1"/>
  <c r="AO787" i="20"/>
  <c r="V787" i="20"/>
  <c r="W787" i="20" s="1"/>
  <c r="U787" i="20"/>
  <c r="T787" i="20"/>
  <c r="AR786" i="20"/>
  <c r="AP786" i="20"/>
  <c r="AQ786" i="20" s="1"/>
  <c r="AI786" i="20" s="1"/>
  <c r="AO786" i="20"/>
  <c r="V786" i="20"/>
  <c r="W786" i="20" s="1"/>
  <c r="U786" i="20"/>
  <c r="T786" i="20"/>
  <c r="AR785" i="20"/>
  <c r="AP785" i="20"/>
  <c r="AQ785" i="20" s="1"/>
  <c r="AI785" i="20" s="1"/>
  <c r="AO785" i="20"/>
  <c r="V785" i="20"/>
  <c r="W785" i="20" s="1"/>
  <c r="U785" i="20"/>
  <c r="T785" i="20"/>
  <c r="AR784" i="20"/>
  <c r="AP784" i="20"/>
  <c r="AQ784" i="20" s="1"/>
  <c r="AI784" i="20" s="1"/>
  <c r="AO784" i="20"/>
  <c r="V784" i="20"/>
  <c r="W784" i="20" s="1"/>
  <c r="U784" i="20"/>
  <c r="T784" i="20"/>
  <c r="AR783" i="20"/>
  <c r="AP783" i="20"/>
  <c r="AQ783" i="20" s="1"/>
  <c r="AI783" i="20" s="1"/>
  <c r="AO783" i="20"/>
  <c r="V783" i="20"/>
  <c r="W783" i="20" s="1"/>
  <c r="U783" i="20"/>
  <c r="T783" i="20"/>
  <c r="AR782" i="20"/>
  <c r="AP782" i="20"/>
  <c r="AQ782" i="20" s="1"/>
  <c r="AI782" i="20" s="1"/>
  <c r="AO782" i="20"/>
  <c r="V782" i="20"/>
  <c r="W782" i="20" s="1"/>
  <c r="U782" i="20"/>
  <c r="T782" i="20"/>
  <c r="AR781" i="20"/>
  <c r="AP781" i="20"/>
  <c r="AQ781" i="20" s="1"/>
  <c r="AI781" i="20" s="1"/>
  <c r="AO781" i="20"/>
  <c r="V781" i="20"/>
  <c r="W781" i="20" s="1"/>
  <c r="U781" i="20"/>
  <c r="T781" i="20"/>
  <c r="AR780" i="20"/>
  <c r="AP780" i="20"/>
  <c r="AQ780" i="20" s="1"/>
  <c r="AI780" i="20" s="1"/>
  <c r="AO780" i="20"/>
  <c r="V780" i="20"/>
  <c r="W780" i="20" s="1"/>
  <c r="U780" i="20"/>
  <c r="T780" i="20"/>
  <c r="AR779" i="20"/>
  <c r="AP779" i="20"/>
  <c r="AQ779" i="20" s="1"/>
  <c r="AI779" i="20" s="1"/>
  <c r="AO779" i="20"/>
  <c r="V779" i="20"/>
  <c r="W779" i="20" s="1"/>
  <c r="U779" i="20"/>
  <c r="T779" i="20"/>
  <c r="AR778" i="20"/>
  <c r="AP778" i="20"/>
  <c r="AQ778" i="20" s="1"/>
  <c r="AI778" i="20" s="1"/>
  <c r="AO778" i="20"/>
  <c r="V778" i="20"/>
  <c r="W778" i="20" s="1"/>
  <c r="U778" i="20"/>
  <c r="T778" i="20"/>
  <c r="AR777" i="20"/>
  <c r="AP777" i="20"/>
  <c r="AQ777" i="20" s="1"/>
  <c r="AI777" i="20" s="1"/>
  <c r="AO777" i="20"/>
  <c r="V777" i="20"/>
  <c r="W777" i="20" s="1"/>
  <c r="U777" i="20"/>
  <c r="T777" i="20"/>
  <c r="AR776" i="20"/>
  <c r="AP776" i="20"/>
  <c r="AQ776" i="20" s="1"/>
  <c r="AI776" i="20" s="1"/>
  <c r="AO776" i="20"/>
  <c r="V776" i="20"/>
  <c r="W776" i="20" s="1"/>
  <c r="U776" i="20"/>
  <c r="T776" i="20"/>
  <c r="AR775" i="20"/>
  <c r="AP775" i="20"/>
  <c r="AQ775" i="20" s="1"/>
  <c r="AI775" i="20" s="1"/>
  <c r="AO775" i="20"/>
  <c r="V775" i="20"/>
  <c r="W775" i="20" s="1"/>
  <c r="U775" i="20"/>
  <c r="T775" i="20"/>
  <c r="AR774" i="20"/>
  <c r="AP774" i="20"/>
  <c r="AQ774" i="20" s="1"/>
  <c r="AI774" i="20" s="1"/>
  <c r="AO774" i="20"/>
  <c r="V774" i="20"/>
  <c r="W774" i="20" s="1"/>
  <c r="U774" i="20"/>
  <c r="T774" i="20"/>
  <c r="AR773" i="20"/>
  <c r="AP773" i="20"/>
  <c r="AQ773" i="20" s="1"/>
  <c r="AI773" i="20" s="1"/>
  <c r="AO773" i="20"/>
  <c r="V773" i="20"/>
  <c r="W773" i="20" s="1"/>
  <c r="U773" i="20"/>
  <c r="T773" i="20"/>
  <c r="AR772" i="20"/>
  <c r="AP772" i="20"/>
  <c r="AQ772" i="20" s="1"/>
  <c r="AI772" i="20" s="1"/>
  <c r="AO772" i="20"/>
  <c r="V772" i="20"/>
  <c r="W772" i="20" s="1"/>
  <c r="U772" i="20"/>
  <c r="T772" i="20"/>
  <c r="AR771" i="20"/>
  <c r="AP771" i="20"/>
  <c r="AQ771" i="20" s="1"/>
  <c r="AI771" i="20" s="1"/>
  <c r="AO771" i="20"/>
  <c r="V771" i="20"/>
  <c r="W771" i="20" s="1"/>
  <c r="U771" i="20"/>
  <c r="T771" i="20"/>
  <c r="AR770" i="20"/>
  <c r="AP770" i="20"/>
  <c r="AQ770" i="20" s="1"/>
  <c r="AI770" i="20" s="1"/>
  <c r="AO770" i="20"/>
  <c r="V770" i="20"/>
  <c r="W770" i="20" s="1"/>
  <c r="U770" i="20"/>
  <c r="T770" i="20"/>
  <c r="AR769" i="20"/>
  <c r="AP769" i="20"/>
  <c r="AQ769" i="20" s="1"/>
  <c r="AI769" i="20" s="1"/>
  <c r="AO769" i="20"/>
  <c r="V769" i="20"/>
  <c r="W769" i="20" s="1"/>
  <c r="U769" i="20"/>
  <c r="T769" i="20"/>
  <c r="AR768" i="20"/>
  <c r="AP768" i="20"/>
  <c r="AQ768" i="20" s="1"/>
  <c r="AI768" i="20" s="1"/>
  <c r="AO768" i="20"/>
  <c r="V768" i="20"/>
  <c r="W768" i="20" s="1"/>
  <c r="U768" i="20"/>
  <c r="T768" i="20"/>
  <c r="AR767" i="20"/>
  <c r="AP767" i="20"/>
  <c r="AQ767" i="20" s="1"/>
  <c r="AI767" i="20" s="1"/>
  <c r="AO767" i="20"/>
  <c r="V767" i="20"/>
  <c r="W767" i="20" s="1"/>
  <c r="U767" i="20"/>
  <c r="T767" i="20"/>
  <c r="AR766" i="20"/>
  <c r="AP766" i="20"/>
  <c r="AQ766" i="20" s="1"/>
  <c r="AI766" i="20" s="1"/>
  <c r="AO766" i="20"/>
  <c r="V766" i="20"/>
  <c r="W766" i="20" s="1"/>
  <c r="U766" i="20"/>
  <c r="T766" i="20"/>
  <c r="AR765" i="20"/>
  <c r="AP765" i="20"/>
  <c r="AQ765" i="20" s="1"/>
  <c r="AO765" i="20"/>
  <c r="V765" i="20"/>
  <c r="W765" i="20" s="1"/>
  <c r="U765" i="20"/>
  <c r="T765" i="20"/>
  <c r="AR764" i="20"/>
  <c r="AP764" i="20"/>
  <c r="AQ764" i="20" s="1"/>
  <c r="AI764" i="20" s="1"/>
  <c r="AO764" i="20"/>
  <c r="V764" i="20"/>
  <c r="W764" i="20" s="1"/>
  <c r="U764" i="20"/>
  <c r="T764" i="20"/>
  <c r="AR763" i="20"/>
  <c r="AP763" i="20"/>
  <c r="AQ763" i="20" s="1"/>
  <c r="AO763" i="20"/>
  <c r="V763" i="20"/>
  <c r="W763" i="20" s="1"/>
  <c r="U763" i="20"/>
  <c r="T763" i="20"/>
  <c r="AR762" i="20"/>
  <c r="AP762" i="20"/>
  <c r="AQ762" i="20" s="1"/>
  <c r="AI762" i="20" s="1"/>
  <c r="AO762" i="20"/>
  <c r="V762" i="20"/>
  <c r="W762" i="20" s="1"/>
  <c r="U762" i="20"/>
  <c r="T762" i="20"/>
  <c r="AR761" i="20"/>
  <c r="AP761" i="20"/>
  <c r="AQ761" i="20" s="1"/>
  <c r="AO761" i="20"/>
  <c r="V761" i="20"/>
  <c r="W761" i="20" s="1"/>
  <c r="U761" i="20"/>
  <c r="T761" i="20"/>
  <c r="AR760" i="20"/>
  <c r="AP760" i="20"/>
  <c r="AQ760" i="20" s="1"/>
  <c r="AI760" i="20" s="1"/>
  <c r="AO760" i="20"/>
  <c r="V760" i="20"/>
  <c r="W760" i="20" s="1"/>
  <c r="U760" i="20"/>
  <c r="T760" i="20"/>
  <c r="AR759" i="20"/>
  <c r="AP759" i="20"/>
  <c r="AQ759" i="20" s="1"/>
  <c r="AO759" i="20"/>
  <c r="V759" i="20"/>
  <c r="W759" i="20" s="1"/>
  <c r="U759" i="20"/>
  <c r="T759" i="20"/>
  <c r="AR758" i="20"/>
  <c r="AP758" i="20"/>
  <c r="AQ758" i="20" s="1"/>
  <c r="AI758" i="20" s="1"/>
  <c r="AO758" i="20"/>
  <c r="V758" i="20"/>
  <c r="W758" i="20" s="1"/>
  <c r="U758" i="20"/>
  <c r="T758" i="20"/>
  <c r="AR757" i="20"/>
  <c r="AP757" i="20"/>
  <c r="AQ757" i="20" s="1"/>
  <c r="AO757" i="20"/>
  <c r="V757" i="20"/>
  <c r="W757" i="20" s="1"/>
  <c r="U757" i="20"/>
  <c r="T757" i="20"/>
  <c r="AR756" i="20"/>
  <c r="AP756" i="20"/>
  <c r="AQ756" i="20" s="1"/>
  <c r="AI756" i="20" s="1"/>
  <c r="AO756" i="20"/>
  <c r="V756" i="20"/>
  <c r="W756" i="20" s="1"/>
  <c r="U756" i="20"/>
  <c r="T756" i="20"/>
  <c r="AR755" i="20"/>
  <c r="AP755" i="20"/>
  <c r="AQ755" i="20" s="1"/>
  <c r="AO755" i="20"/>
  <c r="V755" i="20"/>
  <c r="W755" i="20" s="1"/>
  <c r="U755" i="20"/>
  <c r="T755" i="20"/>
  <c r="AR754" i="20"/>
  <c r="AP754" i="20"/>
  <c r="AQ754" i="20" s="1"/>
  <c r="AI754" i="20" s="1"/>
  <c r="AO754" i="20"/>
  <c r="V754" i="20"/>
  <c r="W754" i="20" s="1"/>
  <c r="U754" i="20"/>
  <c r="T754" i="20"/>
  <c r="AR753" i="20"/>
  <c r="AP753" i="20"/>
  <c r="AQ753" i="20" s="1"/>
  <c r="AO753" i="20"/>
  <c r="V753" i="20"/>
  <c r="W753" i="20" s="1"/>
  <c r="U753" i="20"/>
  <c r="T753" i="20"/>
  <c r="AR752" i="20"/>
  <c r="AP752" i="20"/>
  <c r="AQ752" i="20" s="1"/>
  <c r="AI752" i="20" s="1"/>
  <c r="AO752" i="20"/>
  <c r="V752" i="20"/>
  <c r="W752" i="20" s="1"/>
  <c r="U752" i="20"/>
  <c r="T752" i="20"/>
  <c r="AR751" i="20"/>
  <c r="AP751" i="20"/>
  <c r="AQ751" i="20" s="1"/>
  <c r="AO751" i="20"/>
  <c r="V751" i="20"/>
  <c r="W751" i="20" s="1"/>
  <c r="U751" i="20"/>
  <c r="T751" i="20"/>
  <c r="AR750" i="20"/>
  <c r="AP750" i="20"/>
  <c r="AQ750" i="20" s="1"/>
  <c r="AI750" i="20" s="1"/>
  <c r="AO750" i="20"/>
  <c r="V750" i="20"/>
  <c r="W750" i="20" s="1"/>
  <c r="U750" i="20"/>
  <c r="T750" i="20"/>
  <c r="AR749" i="20"/>
  <c r="AP749" i="20"/>
  <c r="AQ749" i="20" s="1"/>
  <c r="AO749" i="20"/>
  <c r="V749" i="20"/>
  <c r="W749" i="20" s="1"/>
  <c r="U749" i="20"/>
  <c r="T749" i="20"/>
  <c r="AR748" i="20"/>
  <c r="AP748" i="20"/>
  <c r="AQ748" i="20" s="1"/>
  <c r="AI748" i="20" s="1"/>
  <c r="AO748" i="20"/>
  <c r="V748" i="20"/>
  <c r="W748" i="20" s="1"/>
  <c r="U748" i="20"/>
  <c r="T748" i="20"/>
  <c r="AR747" i="20"/>
  <c r="AP747" i="20"/>
  <c r="AQ747" i="20" s="1"/>
  <c r="AO747" i="20"/>
  <c r="V747" i="20"/>
  <c r="W747" i="20" s="1"/>
  <c r="U747" i="20"/>
  <c r="T747" i="20"/>
  <c r="AR746" i="20"/>
  <c r="AP746" i="20"/>
  <c r="AQ746" i="20" s="1"/>
  <c r="AI746" i="20" s="1"/>
  <c r="AO746" i="20"/>
  <c r="V746" i="20"/>
  <c r="W746" i="20" s="1"/>
  <c r="U746" i="20"/>
  <c r="T746" i="20"/>
  <c r="AR745" i="20"/>
  <c r="AP745" i="20"/>
  <c r="AQ745" i="20" s="1"/>
  <c r="AO745" i="20"/>
  <c r="V745" i="20"/>
  <c r="W745" i="20" s="1"/>
  <c r="U745" i="20"/>
  <c r="T745" i="20"/>
  <c r="AR744" i="20"/>
  <c r="AP744" i="20"/>
  <c r="AQ744" i="20" s="1"/>
  <c r="AI744" i="20" s="1"/>
  <c r="AO744" i="20"/>
  <c r="V744" i="20"/>
  <c r="W744" i="20" s="1"/>
  <c r="U744" i="20"/>
  <c r="T744" i="20"/>
  <c r="AR743" i="20"/>
  <c r="AP743" i="20"/>
  <c r="AQ743" i="20" s="1"/>
  <c r="AO743" i="20"/>
  <c r="V743" i="20"/>
  <c r="W743" i="20" s="1"/>
  <c r="U743" i="20"/>
  <c r="T743" i="20"/>
  <c r="AR742" i="20"/>
  <c r="AP742" i="20"/>
  <c r="AQ742" i="20" s="1"/>
  <c r="AI742" i="20" s="1"/>
  <c r="AO742" i="20"/>
  <c r="V742" i="20"/>
  <c r="W742" i="20" s="1"/>
  <c r="U742" i="20"/>
  <c r="T742" i="20"/>
  <c r="AR741" i="20"/>
  <c r="AP741" i="20"/>
  <c r="AQ741" i="20" s="1"/>
  <c r="AO741" i="20"/>
  <c r="V741" i="20"/>
  <c r="W741" i="20" s="1"/>
  <c r="U741" i="20"/>
  <c r="T741" i="20"/>
  <c r="AR740" i="20"/>
  <c r="AP740" i="20"/>
  <c r="AQ740" i="20" s="1"/>
  <c r="AI740" i="20" s="1"/>
  <c r="AO740" i="20"/>
  <c r="V740" i="20"/>
  <c r="W740" i="20" s="1"/>
  <c r="U740" i="20"/>
  <c r="T740" i="20"/>
  <c r="AR739" i="20"/>
  <c r="AP739" i="20"/>
  <c r="AQ739" i="20" s="1"/>
  <c r="AO739" i="20"/>
  <c r="V739" i="20"/>
  <c r="W739" i="20" s="1"/>
  <c r="U739" i="20"/>
  <c r="T739" i="20"/>
  <c r="AR738" i="20"/>
  <c r="AP738" i="20"/>
  <c r="AQ738" i="20" s="1"/>
  <c r="AI738" i="20" s="1"/>
  <c r="AO738" i="20"/>
  <c r="V738" i="20"/>
  <c r="W738" i="20" s="1"/>
  <c r="U738" i="20"/>
  <c r="T738" i="20"/>
  <c r="AR737" i="20"/>
  <c r="AP737" i="20"/>
  <c r="AQ737" i="20" s="1"/>
  <c r="AO737" i="20"/>
  <c r="V737" i="20"/>
  <c r="W737" i="20" s="1"/>
  <c r="U737" i="20"/>
  <c r="T737" i="20"/>
  <c r="AR736" i="20"/>
  <c r="AP736" i="20"/>
  <c r="AQ736" i="20" s="1"/>
  <c r="AI736" i="20" s="1"/>
  <c r="AO736" i="20"/>
  <c r="V736" i="20"/>
  <c r="W736" i="20" s="1"/>
  <c r="U736" i="20"/>
  <c r="T736" i="20"/>
  <c r="AR735" i="20"/>
  <c r="AP735" i="20"/>
  <c r="AQ735" i="20" s="1"/>
  <c r="AO735" i="20"/>
  <c r="V735" i="20"/>
  <c r="W735" i="20" s="1"/>
  <c r="U735" i="20"/>
  <c r="T735" i="20"/>
  <c r="AR734" i="20"/>
  <c r="AP734" i="20"/>
  <c r="AQ734" i="20" s="1"/>
  <c r="AI734" i="20" s="1"/>
  <c r="AO734" i="20"/>
  <c r="V734" i="20"/>
  <c r="W734" i="20" s="1"/>
  <c r="U734" i="20"/>
  <c r="T734" i="20"/>
  <c r="AR733" i="20"/>
  <c r="AP733" i="20"/>
  <c r="AQ733" i="20" s="1"/>
  <c r="AO733" i="20"/>
  <c r="V733" i="20"/>
  <c r="W733" i="20" s="1"/>
  <c r="U733" i="20"/>
  <c r="T733" i="20"/>
  <c r="AR732" i="20"/>
  <c r="AP732" i="20"/>
  <c r="AQ732" i="20" s="1"/>
  <c r="AI732" i="20" s="1"/>
  <c r="AO732" i="20"/>
  <c r="V732" i="20"/>
  <c r="W732" i="20" s="1"/>
  <c r="U732" i="20"/>
  <c r="T732" i="20"/>
  <c r="AR731" i="20"/>
  <c r="AP731" i="20"/>
  <c r="AQ731" i="20" s="1"/>
  <c r="AO731" i="20"/>
  <c r="V731" i="20"/>
  <c r="W731" i="20" s="1"/>
  <c r="U731" i="20"/>
  <c r="T731" i="20"/>
  <c r="AR730" i="20"/>
  <c r="AP730" i="20"/>
  <c r="AQ730" i="20" s="1"/>
  <c r="AI730" i="20" s="1"/>
  <c r="AO730" i="20"/>
  <c r="V730" i="20"/>
  <c r="W730" i="20" s="1"/>
  <c r="U730" i="20"/>
  <c r="T730" i="20"/>
  <c r="AR729" i="20"/>
  <c r="AP729" i="20"/>
  <c r="AQ729" i="20" s="1"/>
  <c r="AO729" i="20"/>
  <c r="V729" i="20"/>
  <c r="W729" i="20" s="1"/>
  <c r="U729" i="20"/>
  <c r="T729" i="20"/>
  <c r="AR728" i="20"/>
  <c r="AP728" i="20"/>
  <c r="AQ728" i="20" s="1"/>
  <c r="AI728" i="20" s="1"/>
  <c r="AJ728" i="20" s="1"/>
  <c r="AO728" i="20"/>
  <c r="V728" i="20"/>
  <c r="U728" i="20"/>
  <c r="T728" i="20"/>
  <c r="AR727" i="20"/>
  <c r="AP727" i="20"/>
  <c r="AQ727" i="20" s="1"/>
  <c r="AI727" i="20" s="1"/>
  <c r="AO727" i="20"/>
  <c r="V727" i="20"/>
  <c r="U727" i="20"/>
  <c r="T727" i="20"/>
  <c r="AR726" i="20"/>
  <c r="AP726" i="20"/>
  <c r="AQ726" i="20" s="1"/>
  <c r="AI726" i="20" s="1"/>
  <c r="AO726" i="20"/>
  <c r="V726" i="20"/>
  <c r="U726" i="20"/>
  <c r="T726" i="20"/>
  <c r="AR725" i="20"/>
  <c r="AP725" i="20"/>
  <c r="AQ725" i="20" s="1"/>
  <c r="AI725" i="20" s="1"/>
  <c r="AO725" i="20"/>
  <c r="V725" i="20"/>
  <c r="U725" i="20"/>
  <c r="T725" i="20"/>
  <c r="AR724" i="20"/>
  <c r="AP724" i="20"/>
  <c r="AQ724" i="20" s="1"/>
  <c r="AI724" i="20" s="1"/>
  <c r="AJ724" i="20" s="1"/>
  <c r="AO724" i="20"/>
  <c r="V724" i="20"/>
  <c r="W724" i="20" s="1"/>
  <c r="U724" i="20"/>
  <c r="T724" i="20"/>
  <c r="AR723" i="20"/>
  <c r="AP723" i="20"/>
  <c r="AQ723" i="20" s="1"/>
  <c r="AI723" i="20" s="1"/>
  <c r="AO723" i="20"/>
  <c r="V723" i="20"/>
  <c r="W723" i="20" s="1"/>
  <c r="U723" i="20"/>
  <c r="T723" i="20"/>
  <c r="AR722" i="20"/>
  <c r="AP722" i="20"/>
  <c r="AQ722" i="20" s="1"/>
  <c r="AI722" i="20" s="1"/>
  <c r="AO722" i="20"/>
  <c r="V722" i="20"/>
  <c r="W722" i="20" s="1"/>
  <c r="U722" i="20"/>
  <c r="T722" i="20"/>
  <c r="AR721" i="20"/>
  <c r="AP721" i="20"/>
  <c r="AQ721" i="20" s="1"/>
  <c r="AI721" i="20" s="1"/>
  <c r="AO721" i="20"/>
  <c r="V721" i="20"/>
  <c r="W721" i="20" s="1"/>
  <c r="U721" i="20"/>
  <c r="T721" i="20"/>
  <c r="AR720" i="20"/>
  <c r="AP720" i="20"/>
  <c r="AQ720" i="20" s="1"/>
  <c r="AI720" i="20" s="1"/>
  <c r="AJ720" i="20" s="1"/>
  <c r="AO720" i="20"/>
  <c r="V720" i="20"/>
  <c r="U720" i="20"/>
  <c r="T720" i="20"/>
  <c r="AR719" i="20"/>
  <c r="AQ719" i="20"/>
  <c r="AI719" i="20" s="1"/>
  <c r="AP719" i="20"/>
  <c r="AO719" i="20"/>
  <c r="V719" i="20"/>
  <c r="U719" i="20"/>
  <c r="T719" i="20"/>
  <c r="AR718" i="20"/>
  <c r="AP718" i="20"/>
  <c r="AQ718" i="20" s="1"/>
  <c r="AI718" i="20" s="1"/>
  <c r="AJ718" i="20" s="1"/>
  <c r="AO718" i="20"/>
  <c r="V718" i="20"/>
  <c r="U718" i="20"/>
  <c r="T718" i="20"/>
  <c r="AR717" i="20"/>
  <c r="AP717" i="20"/>
  <c r="AQ717" i="20" s="1"/>
  <c r="AO717" i="20"/>
  <c r="V717" i="20"/>
  <c r="U717" i="20"/>
  <c r="T717" i="20"/>
  <c r="AR716" i="20"/>
  <c r="AP716" i="20"/>
  <c r="AQ716" i="20" s="1"/>
  <c r="AI716" i="20" s="1"/>
  <c r="AJ716" i="20" s="1"/>
  <c r="AO716" i="20"/>
  <c r="V716" i="20"/>
  <c r="W716" i="20" s="1"/>
  <c r="U716" i="20"/>
  <c r="T716" i="20"/>
  <c r="AR715" i="20"/>
  <c r="AP715" i="20"/>
  <c r="AQ715" i="20" s="1"/>
  <c r="AO715" i="20"/>
  <c r="V715" i="20"/>
  <c r="W715" i="20" s="1"/>
  <c r="U715" i="20"/>
  <c r="T715" i="20"/>
  <c r="AR714" i="20"/>
  <c r="AP714" i="20"/>
  <c r="AQ714" i="20" s="1"/>
  <c r="AI714" i="20" s="1"/>
  <c r="AO714" i="20"/>
  <c r="V714" i="20"/>
  <c r="W714" i="20" s="1"/>
  <c r="U714" i="20"/>
  <c r="T714" i="20"/>
  <c r="AR713" i="20"/>
  <c r="AP713" i="20"/>
  <c r="AQ713" i="20" s="1"/>
  <c r="AO713" i="20"/>
  <c r="V713" i="20"/>
  <c r="W713" i="20" s="1"/>
  <c r="U713" i="20"/>
  <c r="T713" i="20"/>
  <c r="AR712" i="20"/>
  <c r="AP712" i="20"/>
  <c r="AQ712" i="20" s="1"/>
  <c r="AI712" i="20" s="1"/>
  <c r="AJ712" i="20" s="1"/>
  <c r="AO712" i="20"/>
  <c r="V712" i="20"/>
  <c r="U712" i="20"/>
  <c r="T712" i="20"/>
  <c r="AR711" i="20"/>
  <c r="AP711" i="20"/>
  <c r="AQ711" i="20" s="1"/>
  <c r="AI711" i="20" s="1"/>
  <c r="AO711" i="20"/>
  <c r="V711" i="20"/>
  <c r="U711" i="20"/>
  <c r="T711" i="20"/>
  <c r="AR710" i="20"/>
  <c r="AP710" i="20"/>
  <c r="AQ710" i="20" s="1"/>
  <c r="AI710" i="20" s="1"/>
  <c r="AO710" i="20"/>
  <c r="V710" i="20"/>
  <c r="U710" i="20"/>
  <c r="T710" i="20"/>
  <c r="AR709" i="20"/>
  <c r="AP709" i="20"/>
  <c r="AQ709" i="20" s="1"/>
  <c r="AI709" i="20" s="1"/>
  <c r="AO709" i="20"/>
  <c r="V709" i="20"/>
  <c r="U709" i="20"/>
  <c r="T709" i="20"/>
  <c r="AR708" i="20"/>
  <c r="AP708" i="20"/>
  <c r="AQ708" i="20" s="1"/>
  <c r="AI708" i="20" s="1"/>
  <c r="AJ708" i="20" s="1"/>
  <c r="AO708" i="20"/>
  <c r="V708" i="20"/>
  <c r="W708" i="20" s="1"/>
  <c r="U708" i="20"/>
  <c r="T708" i="20"/>
  <c r="AR707" i="20"/>
  <c r="AP707" i="20"/>
  <c r="AQ707" i="20" s="1"/>
  <c r="AI707" i="20" s="1"/>
  <c r="AO707" i="20"/>
  <c r="V707" i="20"/>
  <c r="W707" i="20" s="1"/>
  <c r="U707" i="20"/>
  <c r="T707" i="20"/>
  <c r="AR706" i="20"/>
  <c r="AP706" i="20"/>
  <c r="AQ706" i="20" s="1"/>
  <c r="AI706" i="20" s="1"/>
  <c r="AO706" i="20"/>
  <c r="V706" i="20"/>
  <c r="W706" i="20" s="1"/>
  <c r="U706" i="20"/>
  <c r="T706" i="20"/>
  <c r="AR705" i="20"/>
  <c r="AP705" i="20"/>
  <c r="AQ705" i="20" s="1"/>
  <c r="AI705" i="20" s="1"/>
  <c r="AO705" i="20"/>
  <c r="V705" i="20"/>
  <c r="W705" i="20" s="1"/>
  <c r="U705" i="20"/>
  <c r="T705" i="20"/>
  <c r="AR704" i="20"/>
  <c r="AP704" i="20"/>
  <c r="AQ704" i="20" s="1"/>
  <c r="AI704" i="20" s="1"/>
  <c r="AJ704" i="20" s="1"/>
  <c r="AO704" i="20"/>
  <c r="V704" i="20"/>
  <c r="U704" i="20"/>
  <c r="T704" i="20"/>
  <c r="AR703" i="20"/>
  <c r="AP703" i="20"/>
  <c r="AQ703" i="20" s="1"/>
  <c r="AI703" i="20" s="1"/>
  <c r="AO703" i="20"/>
  <c r="V703" i="20"/>
  <c r="U703" i="20"/>
  <c r="T703" i="20"/>
  <c r="AR702" i="20"/>
  <c r="AP702" i="20"/>
  <c r="AQ702" i="20" s="1"/>
  <c r="AI702" i="20" s="1"/>
  <c r="AJ702" i="20" s="1"/>
  <c r="AO702" i="20"/>
  <c r="V702" i="20"/>
  <c r="U702" i="20"/>
  <c r="T702" i="20"/>
  <c r="AR701" i="20"/>
  <c r="AP701" i="20"/>
  <c r="AQ701" i="20" s="1"/>
  <c r="AI701" i="20" s="1"/>
  <c r="AO701" i="20"/>
  <c r="V701" i="20"/>
  <c r="U701" i="20"/>
  <c r="T701" i="20"/>
  <c r="AR700" i="20"/>
  <c r="AP700" i="20"/>
  <c r="AQ700" i="20" s="1"/>
  <c r="AI700" i="20" s="1"/>
  <c r="AJ700" i="20" s="1"/>
  <c r="AO700" i="20"/>
  <c r="V700" i="20"/>
  <c r="W700" i="20" s="1"/>
  <c r="U700" i="20"/>
  <c r="T700" i="20"/>
  <c r="AR699" i="20"/>
  <c r="AP699" i="20"/>
  <c r="AQ699" i="20" s="1"/>
  <c r="AO699" i="20"/>
  <c r="V699" i="20"/>
  <c r="W699" i="20" s="1"/>
  <c r="U699" i="20"/>
  <c r="T699" i="20"/>
  <c r="AR698" i="20"/>
  <c r="AP698" i="20"/>
  <c r="AQ698" i="20" s="1"/>
  <c r="AI698" i="20" s="1"/>
  <c r="AO698" i="20"/>
  <c r="V698" i="20"/>
  <c r="W698" i="20" s="1"/>
  <c r="U698" i="20"/>
  <c r="T698" i="20"/>
  <c r="AR697" i="20"/>
  <c r="AP697" i="20"/>
  <c r="AQ697" i="20" s="1"/>
  <c r="AO697" i="20"/>
  <c r="V697" i="20"/>
  <c r="W697" i="20" s="1"/>
  <c r="U697" i="20"/>
  <c r="T697" i="20"/>
  <c r="AR696" i="20"/>
  <c r="AP696" i="20"/>
  <c r="AQ696" i="20" s="1"/>
  <c r="AI696" i="20" s="1"/>
  <c r="AJ696" i="20" s="1"/>
  <c r="AO696" i="20"/>
  <c r="V696" i="20"/>
  <c r="U696" i="20"/>
  <c r="T696" i="20"/>
  <c r="AR695" i="20"/>
  <c r="AP695" i="20"/>
  <c r="AQ695" i="20" s="1"/>
  <c r="AI695" i="20" s="1"/>
  <c r="AO695" i="20"/>
  <c r="V695" i="20"/>
  <c r="U695" i="20"/>
  <c r="T695" i="20"/>
  <c r="AR694" i="20"/>
  <c r="AP694" i="20"/>
  <c r="AQ694" i="20" s="1"/>
  <c r="AI694" i="20" s="1"/>
  <c r="AO694" i="20"/>
  <c r="V694" i="20"/>
  <c r="U694" i="20"/>
  <c r="T694" i="20"/>
  <c r="AR693" i="20"/>
  <c r="AP693" i="20"/>
  <c r="AQ693" i="20" s="1"/>
  <c r="AI693" i="20" s="1"/>
  <c r="AO693" i="20"/>
  <c r="V693" i="20"/>
  <c r="U693" i="20"/>
  <c r="T693" i="20"/>
  <c r="AR692" i="20"/>
  <c r="AP692" i="20"/>
  <c r="AQ692" i="20" s="1"/>
  <c r="AI692" i="20" s="1"/>
  <c r="AJ692" i="20" s="1"/>
  <c r="AO692" i="20"/>
  <c r="V692" i="20"/>
  <c r="W692" i="20" s="1"/>
  <c r="U692" i="20"/>
  <c r="T692" i="20"/>
  <c r="AR691" i="20"/>
  <c r="AP691" i="20"/>
  <c r="AQ691" i="20" s="1"/>
  <c r="AI691" i="20" s="1"/>
  <c r="AO691" i="20"/>
  <c r="V691" i="20"/>
  <c r="W691" i="20" s="1"/>
  <c r="U691" i="20"/>
  <c r="T691" i="20"/>
  <c r="AR690" i="20"/>
  <c r="AP690" i="20"/>
  <c r="AQ690" i="20" s="1"/>
  <c r="AI690" i="20" s="1"/>
  <c r="AJ690" i="20" s="1"/>
  <c r="AO690" i="20"/>
  <c r="V690" i="20"/>
  <c r="W690" i="20" s="1"/>
  <c r="U690" i="20"/>
  <c r="T690" i="20"/>
  <c r="AR689" i="20"/>
  <c r="AP689" i="20"/>
  <c r="AQ689" i="20" s="1"/>
  <c r="AI689" i="20" s="1"/>
  <c r="AO689" i="20"/>
  <c r="V689" i="20"/>
  <c r="W689" i="20" s="1"/>
  <c r="U689" i="20"/>
  <c r="T689" i="20"/>
  <c r="AR688" i="20"/>
  <c r="AP688" i="20"/>
  <c r="AQ688" i="20" s="1"/>
  <c r="AI688" i="20" s="1"/>
  <c r="AJ688" i="20" s="1"/>
  <c r="AO688" i="20"/>
  <c r="V688" i="20"/>
  <c r="U688" i="20"/>
  <c r="T688" i="20"/>
  <c r="AR687" i="20"/>
  <c r="AP687" i="20"/>
  <c r="AQ687" i="20" s="1"/>
  <c r="AI687" i="20" s="1"/>
  <c r="AO687" i="20"/>
  <c r="V687" i="20"/>
  <c r="U687" i="20"/>
  <c r="T687" i="20"/>
  <c r="AR686" i="20"/>
  <c r="AP686" i="20"/>
  <c r="AQ686" i="20" s="1"/>
  <c r="AI686" i="20" s="1"/>
  <c r="AO686" i="20"/>
  <c r="V686" i="20"/>
  <c r="U686" i="20"/>
  <c r="T686" i="20"/>
  <c r="AR685" i="20"/>
  <c r="AP685" i="20"/>
  <c r="AQ685" i="20" s="1"/>
  <c r="AI685" i="20" s="1"/>
  <c r="AO685" i="20"/>
  <c r="V685" i="20"/>
  <c r="U685" i="20"/>
  <c r="T685" i="20"/>
  <c r="AR684" i="20"/>
  <c r="AP684" i="20"/>
  <c r="AQ684" i="20" s="1"/>
  <c r="AI684" i="20" s="1"/>
  <c r="AJ684" i="20" s="1"/>
  <c r="AO684" i="20"/>
  <c r="V684" i="20"/>
  <c r="W684" i="20" s="1"/>
  <c r="U684" i="20"/>
  <c r="T684" i="20"/>
  <c r="AR683" i="20"/>
  <c r="AP683" i="20"/>
  <c r="AQ683" i="20" s="1"/>
  <c r="AO683" i="20"/>
  <c r="V683" i="20"/>
  <c r="W683" i="20" s="1"/>
  <c r="U683" i="20"/>
  <c r="T683" i="20"/>
  <c r="AR682" i="20"/>
  <c r="AP682" i="20"/>
  <c r="AQ682" i="20" s="1"/>
  <c r="AI682" i="20" s="1"/>
  <c r="AJ682" i="20" s="1"/>
  <c r="AO682" i="20"/>
  <c r="V682" i="20"/>
  <c r="P682" i="20" s="1"/>
  <c r="U682" i="20"/>
  <c r="T682" i="20"/>
  <c r="AR681" i="20"/>
  <c r="AP681" i="20"/>
  <c r="AQ681" i="20" s="1"/>
  <c r="AO681" i="20"/>
  <c r="V681" i="20"/>
  <c r="W681" i="20" s="1"/>
  <c r="U681" i="20"/>
  <c r="T681" i="20"/>
  <c r="AR680" i="20"/>
  <c r="AP680" i="20"/>
  <c r="AQ680" i="20" s="1"/>
  <c r="AI680" i="20" s="1"/>
  <c r="AJ680" i="20" s="1"/>
  <c r="AO680" i="20"/>
  <c r="V680" i="20"/>
  <c r="U680" i="20"/>
  <c r="T680" i="20"/>
  <c r="AR679" i="20"/>
  <c r="AP679" i="20"/>
  <c r="AQ679" i="20" s="1"/>
  <c r="AI679" i="20" s="1"/>
  <c r="AO679" i="20"/>
  <c r="V679" i="20"/>
  <c r="U679" i="20"/>
  <c r="T679" i="20"/>
  <c r="AR678" i="20"/>
  <c r="AP678" i="20"/>
  <c r="AQ678" i="20" s="1"/>
  <c r="AI678" i="20" s="1"/>
  <c r="AO678" i="20"/>
  <c r="V678" i="20"/>
  <c r="U678" i="20"/>
  <c r="T678" i="20"/>
  <c r="AR677" i="20"/>
  <c r="AP677" i="20"/>
  <c r="AQ677" i="20" s="1"/>
  <c r="AI677" i="20" s="1"/>
  <c r="AO677" i="20"/>
  <c r="V677" i="20"/>
  <c r="U677" i="20"/>
  <c r="T677" i="20"/>
  <c r="AR676" i="20"/>
  <c r="AP676" i="20"/>
  <c r="AQ676" i="20" s="1"/>
  <c r="AI676" i="20" s="1"/>
  <c r="AJ676" i="20" s="1"/>
  <c r="AO676" i="20"/>
  <c r="V676" i="20"/>
  <c r="W676" i="20" s="1"/>
  <c r="U676" i="20"/>
  <c r="T676" i="20"/>
  <c r="AR675" i="20"/>
  <c r="AP675" i="20"/>
  <c r="AQ675" i="20" s="1"/>
  <c r="AI675" i="20" s="1"/>
  <c r="AO675" i="20"/>
  <c r="V675" i="20"/>
  <c r="P675" i="20" s="1"/>
  <c r="U675" i="20"/>
  <c r="T675" i="20"/>
  <c r="AR674" i="20"/>
  <c r="AP674" i="20"/>
  <c r="AQ674" i="20" s="1"/>
  <c r="AI674" i="20" s="1"/>
  <c r="AO674" i="20"/>
  <c r="V674" i="20"/>
  <c r="W674" i="20" s="1"/>
  <c r="U674" i="20"/>
  <c r="T674" i="20"/>
  <c r="AR673" i="20"/>
  <c r="AP673" i="20"/>
  <c r="AQ673" i="20" s="1"/>
  <c r="AI673" i="20" s="1"/>
  <c r="AO673" i="20"/>
  <c r="W673" i="20"/>
  <c r="V673" i="20"/>
  <c r="U673" i="20"/>
  <c r="T673" i="20"/>
  <c r="P673" i="20"/>
  <c r="AR672" i="20"/>
  <c r="AP672" i="20"/>
  <c r="AQ672" i="20" s="1"/>
  <c r="AI672" i="20" s="1"/>
  <c r="AO672" i="20"/>
  <c r="V672" i="20"/>
  <c r="U672" i="20"/>
  <c r="T672" i="20"/>
  <c r="AR671" i="20"/>
  <c r="AP671" i="20"/>
  <c r="AQ671" i="20" s="1"/>
  <c r="AI671" i="20" s="1"/>
  <c r="AJ671" i="20" s="1"/>
  <c r="AO671" i="20"/>
  <c r="V671" i="20"/>
  <c r="U671" i="20"/>
  <c r="T671" i="20"/>
  <c r="AR670" i="20"/>
  <c r="AP670" i="20"/>
  <c r="AQ670" i="20" s="1"/>
  <c r="AI670" i="20" s="1"/>
  <c r="AO670" i="20"/>
  <c r="V670" i="20"/>
  <c r="U670" i="20"/>
  <c r="T670" i="20"/>
  <c r="AR669" i="20"/>
  <c r="AP669" i="20"/>
  <c r="AQ669" i="20" s="1"/>
  <c r="AI669" i="20" s="1"/>
  <c r="AO669" i="20"/>
  <c r="V669" i="20"/>
  <c r="P669" i="20" s="1"/>
  <c r="U669" i="20"/>
  <c r="T669" i="20"/>
  <c r="AR668" i="20"/>
  <c r="AP668" i="20"/>
  <c r="AQ668" i="20" s="1"/>
  <c r="AI668" i="20" s="1"/>
  <c r="AO668" i="20"/>
  <c r="V668" i="20"/>
  <c r="U668" i="20"/>
  <c r="T668" i="20"/>
  <c r="AR667" i="20"/>
  <c r="AP667" i="20"/>
  <c r="AQ667" i="20" s="1"/>
  <c r="AI667" i="20" s="1"/>
  <c r="AJ667" i="20" s="1"/>
  <c r="AO667" i="20"/>
  <c r="V667" i="20"/>
  <c r="U667" i="20"/>
  <c r="T667" i="20"/>
  <c r="AR666" i="20"/>
  <c r="AP666" i="20"/>
  <c r="AQ666" i="20" s="1"/>
  <c r="AI666" i="20" s="1"/>
  <c r="AO666" i="20"/>
  <c r="V666" i="20"/>
  <c r="U666" i="20"/>
  <c r="T666" i="20"/>
  <c r="AR665" i="20"/>
  <c r="AP665" i="20"/>
  <c r="AQ665" i="20" s="1"/>
  <c r="AI665" i="20" s="1"/>
  <c r="AO665" i="20"/>
  <c r="W665" i="20"/>
  <c r="V665" i="20"/>
  <c r="U665" i="20"/>
  <c r="T665" i="20"/>
  <c r="P665" i="20"/>
  <c r="AR664" i="20"/>
  <c r="AP664" i="20"/>
  <c r="AQ664" i="20" s="1"/>
  <c r="AI664" i="20" s="1"/>
  <c r="AO664" i="20"/>
  <c r="V664" i="20"/>
  <c r="U664" i="20"/>
  <c r="T664" i="20"/>
  <c r="AR663" i="20"/>
  <c r="AP663" i="20"/>
  <c r="AQ663" i="20" s="1"/>
  <c r="AI663" i="20" s="1"/>
  <c r="AJ663" i="20" s="1"/>
  <c r="AO663" i="20"/>
  <c r="V663" i="20"/>
  <c r="U663" i="20"/>
  <c r="T663" i="20"/>
  <c r="AR662" i="20"/>
  <c r="AP662" i="20"/>
  <c r="AQ662" i="20" s="1"/>
  <c r="AI662" i="20" s="1"/>
  <c r="AO662" i="20"/>
  <c r="V662" i="20"/>
  <c r="U662" i="20"/>
  <c r="T662" i="20"/>
  <c r="AR661" i="20"/>
  <c r="AP661" i="20"/>
  <c r="AQ661" i="20" s="1"/>
  <c r="AI661" i="20" s="1"/>
  <c r="AO661" i="20"/>
  <c r="W661" i="20"/>
  <c r="V661" i="20"/>
  <c r="U661" i="20"/>
  <c r="T661" i="20"/>
  <c r="P661" i="20"/>
  <c r="AR660" i="20"/>
  <c r="AP660" i="20"/>
  <c r="AQ660" i="20" s="1"/>
  <c r="AI660" i="20" s="1"/>
  <c r="AO660" i="20"/>
  <c r="V660" i="20"/>
  <c r="U660" i="20"/>
  <c r="T660" i="20"/>
  <c r="AR659" i="20"/>
  <c r="AP659" i="20"/>
  <c r="AQ659" i="20" s="1"/>
  <c r="AI659" i="20" s="1"/>
  <c r="AJ659" i="20" s="1"/>
  <c r="AO659" i="20"/>
  <c r="V659" i="20"/>
  <c r="U659" i="20"/>
  <c r="T659" i="20"/>
  <c r="AR658" i="20"/>
  <c r="AP658" i="20"/>
  <c r="AQ658" i="20" s="1"/>
  <c r="AI658" i="20" s="1"/>
  <c r="AO658" i="20"/>
  <c r="V658" i="20"/>
  <c r="U658" i="20"/>
  <c r="T658" i="20"/>
  <c r="AR657" i="20"/>
  <c r="AP657" i="20"/>
  <c r="AQ657" i="20" s="1"/>
  <c r="AI657" i="20" s="1"/>
  <c r="AO657" i="20"/>
  <c r="W657" i="20"/>
  <c r="V657" i="20"/>
  <c r="U657" i="20"/>
  <c r="T657" i="20"/>
  <c r="P657" i="20"/>
  <c r="AR656" i="20"/>
  <c r="AP656" i="20"/>
  <c r="AQ656" i="20" s="1"/>
  <c r="AI656" i="20" s="1"/>
  <c r="AO656" i="20"/>
  <c r="V656" i="20"/>
  <c r="U656" i="20"/>
  <c r="T656" i="20"/>
  <c r="AR655" i="20"/>
  <c r="AP655" i="20"/>
  <c r="AQ655" i="20" s="1"/>
  <c r="AI655" i="20" s="1"/>
  <c r="AJ655" i="20" s="1"/>
  <c r="AO655" i="20"/>
  <c r="V655" i="20"/>
  <c r="U655" i="20"/>
  <c r="T655" i="20"/>
  <c r="AR654" i="20"/>
  <c r="AP654" i="20"/>
  <c r="AQ654" i="20" s="1"/>
  <c r="AI654" i="20" s="1"/>
  <c r="AO654" i="20"/>
  <c r="V654" i="20"/>
  <c r="U654" i="20"/>
  <c r="T654" i="20"/>
  <c r="AR653" i="20"/>
  <c r="AP653" i="20"/>
  <c r="AQ653" i="20" s="1"/>
  <c r="AI653" i="20" s="1"/>
  <c r="AO653" i="20"/>
  <c r="V653" i="20"/>
  <c r="P653" i="20" s="1"/>
  <c r="U653" i="20"/>
  <c r="T653" i="20"/>
  <c r="AR652" i="20"/>
  <c r="AP652" i="20"/>
  <c r="AQ652" i="20" s="1"/>
  <c r="AI652" i="20" s="1"/>
  <c r="AO652" i="20"/>
  <c r="V652" i="20"/>
  <c r="U652" i="20"/>
  <c r="T652" i="20"/>
  <c r="AR651" i="20"/>
  <c r="AP651" i="20"/>
  <c r="AQ651" i="20" s="1"/>
  <c r="AI651" i="20" s="1"/>
  <c r="AJ651" i="20" s="1"/>
  <c r="AO651" i="20"/>
  <c r="V651" i="20"/>
  <c r="U651" i="20"/>
  <c r="T651" i="20"/>
  <c r="AR650" i="20"/>
  <c r="AP650" i="20"/>
  <c r="AQ650" i="20" s="1"/>
  <c r="AI650" i="20" s="1"/>
  <c r="AO650" i="20"/>
  <c r="V650" i="20"/>
  <c r="U650" i="20"/>
  <c r="T650" i="20"/>
  <c r="AR649" i="20"/>
  <c r="AP649" i="20"/>
  <c r="AQ649" i="20" s="1"/>
  <c r="AI649" i="20" s="1"/>
  <c r="AO649" i="20"/>
  <c r="W649" i="20"/>
  <c r="V649" i="20"/>
  <c r="U649" i="20"/>
  <c r="T649" i="20"/>
  <c r="P649" i="20"/>
  <c r="AR648" i="20"/>
  <c r="AP648" i="20"/>
  <c r="AQ648" i="20" s="1"/>
  <c r="AI648" i="20" s="1"/>
  <c r="AO648" i="20"/>
  <c r="V648" i="20"/>
  <c r="U648" i="20"/>
  <c r="T648" i="20"/>
  <c r="AR647" i="20"/>
  <c r="AP647" i="20"/>
  <c r="AQ647" i="20" s="1"/>
  <c r="AI647" i="20" s="1"/>
  <c r="AJ647" i="20" s="1"/>
  <c r="AO647" i="20"/>
  <c r="V647" i="20"/>
  <c r="U647" i="20"/>
  <c r="T647" i="20"/>
  <c r="AR646" i="20"/>
  <c r="AP646" i="20"/>
  <c r="AQ646" i="20" s="1"/>
  <c r="AI646" i="20" s="1"/>
  <c r="AO646" i="20"/>
  <c r="V646" i="20"/>
  <c r="U646" i="20"/>
  <c r="T646" i="20"/>
  <c r="AR645" i="20"/>
  <c r="AP645" i="20"/>
  <c r="AQ645" i="20" s="1"/>
  <c r="AI645" i="20" s="1"/>
  <c r="AO645" i="20"/>
  <c r="W645" i="20"/>
  <c r="V645" i="20"/>
  <c r="U645" i="20"/>
  <c r="T645" i="20"/>
  <c r="P645" i="20"/>
  <c r="AR644" i="20"/>
  <c r="AP644" i="20"/>
  <c r="AQ644" i="20" s="1"/>
  <c r="AI644" i="20" s="1"/>
  <c r="AO644" i="20"/>
  <c r="V644" i="20"/>
  <c r="U644" i="20"/>
  <c r="T644" i="20"/>
  <c r="AR643" i="20"/>
  <c r="AP643" i="20"/>
  <c r="AQ643" i="20" s="1"/>
  <c r="AI643" i="20" s="1"/>
  <c r="AJ643" i="20" s="1"/>
  <c r="AO643" i="20"/>
  <c r="V643" i="20"/>
  <c r="U643" i="20"/>
  <c r="T643" i="20"/>
  <c r="AR642" i="20"/>
  <c r="AP642" i="20"/>
  <c r="AQ642" i="20" s="1"/>
  <c r="AI642" i="20" s="1"/>
  <c r="AO642" i="20"/>
  <c r="V642" i="20"/>
  <c r="U642" i="20"/>
  <c r="T642" i="20"/>
  <c r="AR641" i="20"/>
  <c r="AP641" i="20"/>
  <c r="AQ641" i="20" s="1"/>
  <c r="AI641" i="20" s="1"/>
  <c r="AO641" i="20"/>
  <c r="W641" i="20"/>
  <c r="V641" i="20"/>
  <c r="U641" i="20"/>
  <c r="T641" i="20"/>
  <c r="P641" i="20"/>
  <c r="AR640" i="20"/>
  <c r="AP640" i="20"/>
  <c r="AQ640" i="20" s="1"/>
  <c r="AI640" i="20" s="1"/>
  <c r="AO640" i="20"/>
  <c r="V640" i="20"/>
  <c r="U640" i="20"/>
  <c r="T640" i="20"/>
  <c r="AR639" i="20"/>
  <c r="AP639" i="20"/>
  <c r="AQ639" i="20" s="1"/>
  <c r="AI639" i="20" s="1"/>
  <c r="AJ639" i="20" s="1"/>
  <c r="AO639" i="20"/>
  <c r="V639" i="20"/>
  <c r="U639" i="20"/>
  <c r="T639" i="20"/>
  <c r="AR638" i="20"/>
  <c r="AP638" i="20"/>
  <c r="AQ638" i="20" s="1"/>
  <c r="AI638" i="20" s="1"/>
  <c r="AO638" i="20"/>
  <c r="V638" i="20"/>
  <c r="U638" i="20"/>
  <c r="T638" i="20"/>
  <c r="AR637" i="20"/>
  <c r="AP637" i="20"/>
  <c r="AQ637" i="20" s="1"/>
  <c r="AI637" i="20" s="1"/>
  <c r="AO637" i="20"/>
  <c r="V637" i="20"/>
  <c r="P637" i="20" s="1"/>
  <c r="U637" i="20"/>
  <c r="T637" i="20"/>
  <c r="AR636" i="20"/>
  <c r="AP636" i="20"/>
  <c r="AQ636" i="20" s="1"/>
  <c r="AI636" i="20" s="1"/>
  <c r="AO636" i="20"/>
  <c r="V636" i="20"/>
  <c r="U636" i="20"/>
  <c r="T636" i="20"/>
  <c r="AR635" i="20"/>
  <c r="AP635" i="20"/>
  <c r="AQ635" i="20" s="1"/>
  <c r="AI635" i="20" s="1"/>
  <c r="AJ635" i="20" s="1"/>
  <c r="AO635" i="20"/>
  <c r="V635" i="20"/>
  <c r="U635" i="20"/>
  <c r="T635" i="20"/>
  <c r="AR634" i="20"/>
  <c r="AP634" i="20"/>
  <c r="AQ634" i="20" s="1"/>
  <c r="AI634" i="20" s="1"/>
  <c r="AO634" i="20"/>
  <c r="V634" i="20"/>
  <c r="U634" i="20"/>
  <c r="T634" i="20"/>
  <c r="AR633" i="20"/>
  <c r="AP633" i="20"/>
  <c r="AQ633" i="20" s="1"/>
  <c r="AI633" i="20" s="1"/>
  <c r="AO633" i="20"/>
  <c r="W633" i="20"/>
  <c r="V633" i="20"/>
  <c r="U633" i="20"/>
  <c r="T633" i="20"/>
  <c r="P633" i="20"/>
  <c r="AR632" i="20"/>
  <c r="AP632" i="20"/>
  <c r="AQ632" i="20" s="1"/>
  <c r="AI632" i="20" s="1"/>
  <c r="AO632" i="20"/>
  <c r="V632" i="20"/>
  <c r="U632" i="20"/>
  <c r="T632" i="20"/>
  <c r="AR631" i="20"/>
  <c r="AP631" i="20"/>
  <c r="AQ631" i="20" s="1"/>
  <c r="AI631" i="20" s="1"/>
  <c r="AJ631" i="20" s="1"/>
  <c r="AO631" i="20"/>
  <c r="V631" i="20"/>
  <c r="U631" i="20"/>
  <c r="T631" i="20"/>
  <c r="AR630" i="20"/>
  <c r="AP630" i="20"/>
  <c r="AQ630" i="20" s="1"/>
  <c r="AI630" i="20" s="1"/>
  <c r="AO630" i="20"/>
  <c r="V630" i="20"/>
  <c r="U630" i="20"/>
  <c r="T630" i="20"/>
  <c r="AR629" i="20"/>
  <c r="AP629" i="20"/>
  <c r="AQ629" i="20" s="1"/>
  <c r="AI629" i="20" s="1"/>
  <c r="AO629" i="20"/>
  <c r="V629" i="20"/>
  <c r="W629" i="20" s="1"/>
  <c r="U629" i="20"/>
  <c r="T629" i="20"/>
  <c r="AR628" i="20"/>
  <c r="AP628" i="20"/>
  <c r="AQ628" i="20" s="1"/>
  <c r="AO628" i="20"/>
  <c r="V628" i="20"/>
  <c r="W628" i="20" s="1"/>
  <c r="U628" i="20"/>
  <c r="T628" i="20"/>
  <c r="AR627" i="20"/>
  <c r="AP627" i="20"/>
  <c r="AQ627" i="20" s="1"/>
  <c r="AO627" i="20"/>
  <c r="V627" i="20"/>
  <c r="U627" i="20"/>
  <c r="T627" i="20"/>
  <c r="AR626" i="20"/>
  <c r="AP626" i="20"/>
  <c r="AQ626" i="20" s="1"/>
  <c r="AI626" i="20" s="1"/>
  <c r="AO626" i="20"/>
  <c r="V626" i="20"/>
  <c r="W626" i="20" s="1"/>
  <c r="U626" i="20"/>
  <c r="AD626" i="20" s="1"/>
  <c r="AE626" i="20" s="1"/>
  <c r="T626" i="20"/>
  <c r="AR625" i="20"/>
  <c r="AP625" i="20"/>
  <c r="AQ625" i="20" s="1"/>
  <c r="AI625" i="20" s="1"/>
  <c r="AO625" i="20"/>
  <c r="V625" i="20"/>
  <c r="W625" i="20" s="1"/>
  <c r="U625" i="20"/>
  <c r="T625" i="20"/>
  <c r="AR624" i="20"/>
  <c r="AP624" i="20"/>
  <c r="AQ624" i="20" s="1"/>
  <c r="AI624" i="20" s="1"/>
  <c r="AJ624" i="20" s="1"/>
  <c r="AO624" i="20"/>
  <c r="V624" i="20"/>
  <c r="U624" i="20"/>
  <c r="AD624" i="20" s="1"/>
  <c r="AE624" i="20" s="1"/>
  <c r="T624" i="20"/>
  <c r="AR623" i="20"/>
  <c r="AP623" i="20"/>
  <c r="AQ623" i="20" s="1"/>
  <c r="AO623" i="20"/>
  <c r="V623" i="20"/>
  <c r="W623" i="20" s="1"/>
  <c r="U623" i="20"/>
  <c r="T623" i="20"/>
  <c r="AR622" i="20"/>
  <c r="AP622" i="20"/>
  <c r="AQ622" i="20" s="1"/>
  <c r="AI622" i="20" s="1"/>
  <c r="AO622" i="20"/>
  <c r="V622" i="20"/>
  <c r="U622" i="20"/>
  <c r="AD622" i="20" s="1"/>
  <c r="AE622" i="20" s="1"/>
  <c r="T622" i="20"/>
  <c r="AR621" i="20"/>
  <c r="AP621" i="20"/>
  <c r="AQ621" i="20" s="1"/>
  <c r="AI621" i="20" s="1"/>
  <c r="AO621" i="20"/>
  <c r="V621" i="20"/>
  <c r="W621" i="20" s="1"/>
  <c r="U621" i="20"/>
  <c r="T621" i="20"/>
  <c r="AR620" i="20"/>
  <c r="AP620" i="20"/>
  <c r="AQ620" i="20" s="1"/>
  <c r="AO620" i="20"/>
  <c r="V620" i="20"/>
  <c r="W620" i="20" s="1"/>
  <c r="U620" i="20"/>
  <c r="T620" i="20"/>
  <c r="AR619" i="20"/>
  <c r="AP619" i="20"/>
  <c r="AQ619" i="20" s="1"/>
  <c r="AO619" i="20"/>
  <c r="V619" i="20"/>
  <c r="U619" i="20"/>
  <c r="T619" i="20"/>
  <c r="AR618" i="20"/>
  <c r="AP618" i="20"/>
  <c r="AQ618" i="20" s="1"/>
  <c r="AO618" i="20"/>
  <c r="V618" i="20"/>
  <c r="W618" i="20" s="1"/>
  <c r="U618" i="20"/>
  <c r="AB618" i="20" s="1"/>
  <c r="T618" i="20"/>
  <c r="AR617" i="20"/>
  <c r="AP617" i="20"/>
  <c r="AQ617" i="20" s="1"/>
  <c r="AI617" i="20" s="1"/>
  <c r="AO617" i="20"/>
  <c r="V617" i="20"/>
  <c r="U617" i="20"/>
  <c r="AD617" i="20" s="1"/>
  <c r="AE617" i="20" s="1"/>
  <c r="T617" i="20"/>
  <c r="AR616" i="20"/>
  <c r="AP616" i="20"/>
  <c r="AQ616" i="20" s="1"/>
  <c r="AO616" i="20"/>
  <c r="V616" i="20"/>
  <c r="U616" i="20"/>
  <c r="T616" i="20"/>
  <c r="AR615" i="20"/>
  <c r="AP615" i="20"/>
  <c r="AQ615" i="20" s="1"/>
  <c r="AI615" i="20" s="1"/>
  <c r="AO615" i="20"/>
  <c r="V615" i="20"/>
  <c r="U615" i="20"/>
  <c r="AD615" i="20" s="1"/>
  <c r="AE615" i="20" s="1"/>
  <c r="T615" i="20"/>
  <c r="AR614" i="20"/>
  <c r="AP614" i="20"/>
  <c r="AQ614" i="20" s="1"/>
  <c r="AO614" i="20"/>
  <c r="V614" i="20"/>
  <c r="W614" i="20" s="1"/>
  <c r="U614" i="20"/>
  <c r="T614" i="20"/>
  <c r="AR613" i="20"/>
  <c r="AP613" i="20"/>
  <c r="AQ613" i="20" s="1"/>
  <c r="AI613" i="20" s="1"/>
  <c r="AO613" i="20"/>
  <c r="V613" i="20"/>
  <c r="U613" i="20"/>
  <c r="AD613" i="20" s="1"/>
  <c r="AE613" i="20" s="1"/>
  <c r="T613" i="20"/>
  <c r="AR612" i="20"/>
  <c r="AP612" i="20"/>
  <c r="AQ612" i="20" s="1"/>
  <c r="AO612" i="20"/>
  <c r="V612" i="20"/>
  <c r="U612" i="20"/>
  <c r="T612" i="20"/>
  <c r="AR611" i="20"/>
  <c r="AP611" i="20"/>
  <c r="AQ611" i="20" s="1"/>
  <c r="AI611" i="20" s="1"/>
  <c r="AO611" i="20"/>
  <c r="V611" i="20"/>
  <c r="U611" i="20"/>
  <c r="AD611" i="20" s="1"/>
  <c r="AE611" i="20" s="1"/>
  <c r="T611" i="20"/>
  <c r="AR610" i="20"/>
  <c r="AP610" i="20"/>
  <c r="AQ610" i="20" s="1"/>
  <c r="AO610" i="20"/>
  <c r="V610" i="20"/>
  <c r="W610" i="20" s="1"/>
  <c r="U610" i="20"/>
  <c r="T610" i="20"/>
  <c r="AR609" i="20"/>
  <c r="AP609" i="20"/>
  <c r="AQ609" i="20" s="1"/>
  <c r="AI609" i="20" s="1"/>
  <c r="AO609" i="20"/>
  <c r="V609" i="20"/>
  <c r="U609" i="20"/>
  <c r="AD609" i="20" s="1"/>
  <c r="AE609" i="20" s="1"/>
  <c r="T609" i="20"/>
  <c r="AR608" i="20"/>
  <c r="AP608" i="20"/>
  <c r="AQ608" i="20" s="1"/>
  <c r="AO608" i="20"/>
  <c r="V608" i="20"/>
  <c r="U608" i="20"/>
  <c r="T608" i="20"/>
  <c r="AR607" i="20"/>
  <c r="AP607" i="20"/>
  <c r="AQ607" i="20" s="1"/>
  <c r="AI607" i="20" s="1"/>
  <c r="AO607" i="20"/>
  <c r="V607" i="20"/>
  <c r="U607" i="20"/>
  <c r="AD607" i="20" s="1"/>
  <c r="AE607" i="20" s="1"/>
  <c r="T607" i="20"/>
  <c r="AR606" i="20"/>
  <c r="AP606" i="20"/>
  <c r="AQ606" i="20" s="1"/>
  <c r="AO606" i="20"/>
  <c r="V606" i="20"/>
  <c r="W606" i="20" s="1"/>
  <c r="U606" i="20"/>
  <c r="T606" i="20"/>
  <c r="AR605" i="20"/>
  <c r="AP605" i="20"/>
  <c r="AQ605" i="20" s="1"/>
  <c r="AI605" i="20" s="1"/>
  <c r="AO605" i="20"/>
  <c r="V605" i="20"/>
  <c r="U605" i="20"/>
  <c r="AD605" i="20" s="1"/>
  <c r="AE605" i="20" s="1"/>
  <c r="T605" i="20"/>
  <c r="AR604" i="20"/>
  <c r="AP604" i="20"/>
  <c r="AQ604" i="20" s="1"/>
  <c r="AO604" i="20"/>
  <c r="V604" i="20"/>
  <c r="U604" i="20"/>
  <c r="T604" i="20"/>
  <c r="AR603" i="20"/>
  <c r="AP603" i="20"/>
  <c r="AQ603" i="20" s="1"/>
  <c r="AI603" i="20" s="1"/>
  <c r="AO603" i="20"/>
  <c r="V603" i="20"/>
  <c r="U603" i="20"/>
  <c r="AD603" i="20" s="1"/>
  <c r="AE603" i="20" s="1"/>
  <c r="T603" i="20"/>
  <c r="AR602" i="20"/>
  <c r="AP602" i="20"/>
  <c r="AQ602" i="20" s="1"/>
  <c r="AO602" i="20"/>
  <c r="V602" i="20"/>
  <c r="W602" i="20" s="1"/>
  <c r="U602" i="20"/>
  <c r="T602" i="20"/>
  <c r="AR601" i="20"/>
  <c r="AP601" i="20"/>
  <c r="AQ601" i="20" s="1"/>
  <c r="AI601" i="20" s="1"/>
  <c r="AO601" i="20"/>
  <c r="V601" i="20"/>
  <c r="U601" i="20"/>
  <c r="AD601" i="20" s="1"/>
  <c r="AE601" i="20" s="1"/>
  <c r="T601" i="20"/>
  <c r="AR600" i="20"/>
  <c r="AP600" i="20"/>
  <c r="AQ600" i="20" s="1"/>
  <c r="AO600" i="20"/>
  <c r="V600" i="20"/>
  <c r="U600" i="20"/>
  <c r="T600" i="20"/>
  <c r="AR599" i="20"/>
  <c r="AP599" i="20"/>
  <c r="AQ599" i="20" s="1"/>
  <c r="AI599" i="20" s="1"/>
  <c r="AO599" i="20"/>
  <c r="V599" i="20"/>
  <c r="U599" i="20"/>
  <c r="AD599" i="20" s="1"/>
  <c r="AE599" i="20" s="1"/>
  <c r="T599" i="20"/>
  <c r="AR598" i="20"/>
  <c r="AP598" i="20"/>
  <c r="AQ598" i="20" s="1"/>
  <c r="AO598" i="20"/>
  <c r="V598" i="20"/>
  <c r="W598" i="20" s="1"/>
  <c r="U598" i="20"/>
  <c r="T598" i="20"/>
  <c r="AR597" i="20"/>
  <c r="AP597" i="20"/>
  <c r="AQ597" i="20" s="1"/>
  <c r="AI597" i="20" s="1"/>
  <c r="AO597" i="20"/>
  <c r="V597" i="20"/>
  <c r="U597" i="20"/>
  <c r="AD597" i="20" s="1"/>
  <c r="AE597" i="20" s="1"/>
  <c r="T597" i="20"/>
  <c r="AR596" i="20"/>
  <c r="AP596" i="20"/>
  <c r="AQ596" i="20" s="1"/>
  <c r="AO596" i="20"/>
  <c r="V596" i="20"/>
  <c r="U596" i="20"/>
  <c r="T596" i="20"/>
  <c r="AR595" i="20"/>
  <c r="AP595" i="20"/>
  <c r="AQ595" i="20" s="1"/>
  <c r="AI595" i="20" s="1"/>
  <c r="AO595" i="20"/>
  <c r="V595" i="20"/>
  <c r="U595" i="20"/>
  <c r="AD595" i="20" s="1"/>
  <c r="AE595" i="20" s="1"/>
  <c r="T595" i="20"/>
  <c r="AR594" i="20"/>
  <c r="AP594" i="20"/>
  <c r="AQ594" i="20" s="1"/>
  <c r="AO594" i="20"/>
  <c r="V594" i="20"/>
  <c r="W594" i="20" s="1"/>
  <c r="U594" i="20"/>
  <c r="T594" i="20"/>
  <c r="AR593" i="20"/>
  <c r="AP593" i="20"/>
  <c r="AQ593" i="20" s="1"/>
  <c r="AI593" i="20" s="1"/>
  <c r="AO593" i="20"/>
  <c r="V593" i="20"/>
  <c r="U593" i="20"/>
  <c r="AD593" i="20" s="1"/>
  <c r="AE593" i="20" s="1"/>
  <c r="T593" i="20"/>
  <c r="AR592" i="20"/>
  <c r="AP592" i="20"/>
  <c r="AQ592" i="20" s="1"/>
  <c r="AO592" i="20"/>
  <c r="V592" i="20"/>
  <c r="U592" i="20"/>
  <c r="T592" i="20"/>
  <c r="AR591" i="20"/>
  <c r="AP591" i="20"/>
  <c r="AQ591" i="20" s="1"/>
  <c r="AI591" i="20" s="1"/>
  <c r="AO591" i="20"/>
  <c r="V591" i="20"/>
  <c r="U591" i="20"/>
  <c r="AD591" i="20" s="1"/>
  <c r="AE591" i="20" s="1"/>
  <c r="T591" i="20"/>
  <c r="AR590" i="20"/>
  <c r="AP590" i="20"/>
  <c r="AQ590" i="20" s="1"/>
  <c r="AO590" i="20"/>
  <c r="V590" i="20"/>
  <c r="W590" i="20" s="1"/>
  <c r="U590" i="20"/>
  <c r="T590" i="20"/>
  <c r="AR589" i="20"/>
  <c r="AP589" i="20"/>
  <c r="AQ589" i="20" s="1"/>
  <c r="AI589" i="20" s="1"/>
  <c r="AO589" i="20"/>
  <c r="V589" i="20"/>
  <c r="U589" i="20"/>
  <c r="AD589" i="20" s="1"/>
  <c r="AE589" i="20" s="1"/>
  <c r="T589" i="20"/>
  <c r="AR588" i="20"/>
  <c r="AP588" i="20"/>
  <c r="AQ588" i="20" s="1"/>
  <c r="AO588" i="20"/>
  <c r="V588" i="20"/>
  <c r="U588" i="20"/>
  <c r="T588" i="20"/>
  <c r="AR587" i="20"/>
  <c r="AP587" i="20"/>
  <c r="AQ587" i="20" s="1"/>
  <c r="AI587" i="20" s="1"/>
  <c r="AO587" i="20"/>
  <c r="V587" i="20"/>
  <c r="U587" i="20"/>
  <c r="AD587" i="20" s="1"/>
  <c r="AE587" i="20" s="1"/>
  <c r="T587" i="20"/>
  <c r="AR586" i="20"/>
  <c r="AP586" i="20"/>
  <c r="AQ586" i="20" s="1"/>
  <c r="AO586" i="20"/>
  <c r="V586" i="20"/>
  <c r="W586" i="20" s="1"/>
  <c r="U586" i="20"/>
  <c r="T586" i="20"/>
  <c r="AR585" i="20"/>
  <c r="AP585" i="20"/>
  <c r="AQ585" i="20" s="1"/>
  <c r="AI585" i="20" s="1"/>
  <c r="AO585" i="20"/>
  <c r="V585" i="20"/>
  <c r="U585" i="20"/>
  <c r="AD585" i="20" s="1"/>
  <c r="AE585" i="20" s="1"/>
  <c r="T585" i="20"/>
  <c r="AR584" i="20"/>
  <c r="AP584" i="20"/>
  <c r="AQ584" i="20" s="1"/>
  <c r="AO584" i="20"/>
  <c r="V584" i="20"/>
  <c r="U584" i="20"/>
  <c r="T584" i="20"/>
  <c r="AR583" i="20"/>
  <c r="AP583" i="20"/>
  <c r="AQ583" i="20" s="1"/>
  <c r="AI583" i="20" s="1"/>
  <c r="AO583" i="20"/>
  <c r="V583" i="20"/>
  <c r="U583" i="20"/>
  <c r="AD583" i="20" s="1"/>
  <c r="AE583" i="20" s="1"/>
  <c r="T583" i="20"/>
  <c r="AR582" i="20"/>
  <c r="AP582" i="20"/>
  <c r="AQ582" i="20" s="1"/>
  <c r="AO582" i="20"/>
  <c r="V582" i="20"/>
  <c r="W582" i="20" s="1"/>
  <c r="U582" i="20"/>
  <c r="T582" i="20"/>
  <c r="AR581" i="20"/>
  <c r="AP581" i="20"/>
  <c r="AQ581" i="20" s="1"/>
  <c r="AI581" i="20" s="1"/>
  <c r="AO581" i="20"/>
  <c r="V581" i="20"/>
  <c r="U581" i="20"/>
  <c r="AD581" i="20" s="1"/>
  <c r="AE581" i="20" s="1"/>
  <c r="T581" i="20"/>
  <c r="AR580" i="20"/>
  <c r="AP580" i="20"/>
  <c r="AQ580" i="20" s="1"/>
  <c r="AO580" i="20"/>
  <c r="V580" i="20"/>
  <c r="U580" i="20"/>
  <c r="T580" i="20"/>
  <c r="AR579" i="20"/>
  <c r="AP579" i="20"/>
  <c r="AQ579" i="20" s="1"/>
  <c r="AI579" i="20" s="1"/>
  <c r="AO579" i="20"/>
  <c r="V579" i="20"/>
  <c r="U579" i="20"/>
  <c r="AD579" i="20" s="1"/>
  <c r="AE579" i="20" s="1"/>
  <c r="T579" i="20"/>
  <c r="AR578" i="20"/>
  <c r="AP578" i="20"/>
  <c r="AQ578" i="20" s="1"/>
  <c r="AO578" i="20"/>
  <c r="V578" i="20"/>
  <c r="W578" i="20" s="1"/>
  <c r="U578" i="20"/>
  <c r="T578" i="20"/>
  <c r="AR577" i="20"/>
  <c r="AP577" i="20"/>
  <c r="AQ577" i="20" s="1"/>
  <c r="AI577" i="20" s="1"/>
  <c r="AO577" i="20"/>
  <c r="V577" i="20"/>
  <c r="U577" i="20"/>
  <c r="AD577" i="20" s="1"/>
  <c r="AE577" i="20" s="1"/>
  <c r="T577" i="20"/>
  <c r="AR576" i="20"/>
  <c r="AP576" i="20"/>
  <c r="AQ576" i="20" s="1"/>
  <c r="AO576" i="20"/>
  <c r="V576" i="20"/>
  <c r="U576" i="20"/>
  <c r="T576" i="20"/>
  <c r="AR575" i="20"/>
  <c r="AP575" i="20"/>
  <c r="AQ575" i="20" s="1"/>
  <c r="AI575" i="20" s="1"/>
  <c r="AO575" i="20"/>
  <c r="V575" i="20"/>
  <c r="U575" i="20"/>
  <c r="AD575" i="20" s="1"/>
  <c r="AE575" i="20" s="1"/>
  <c r="T575" i="20"/>
  <c r="AR574" i="20"/>
  <c r="AP574" i="20"/>
  <c r="AQ574" i="20" s="1"/>
  <c r="AO574" i="20"/>
  <c r="V574" i="20"/>
  <c r="W574" i="20" s="1"/>
  <c r="U574" i="20"/>
  <c r="T574" i="20"/>
  <c r="AR573" i="20"/>
  <c r="AP573" i="20"/>
  <c r="AQ573" i="20" s="1"/>
  <c r="AI573" i="20" s="1"/>
  <c r="AO573" i="20"/>
  <c r="V573" i="20"/>
  <c r="U573" i="20"/>
  <c r="AD573" i="20" s="1"/>
  <c r="AE573" i="20" s="1"/>
  <c r="T573" i="20"/>
  <c r="AR572" i="20"/>
  <c r="AP572" i="20"/>
  <c r="AQ572" i="20" s="1"/>
  <c r="AO572" i="20"/>
  <c r="V572" i="20"/>
  <c r="U572" i="20"/>
  <c r="T572" i="20"/>
  <c r="AR571" i="20"/>
  <c r="AP571" i="20"/>
  <c r="AQ571" i="20" s="1"/>
  <c r="AI571" i="20" s="1"/>
  <c r="AO571" i="20"/>
  <c r="V571" i="20"/>
  <c r="U571" i="20"/>
  <c r="AD571" i="20" s="1"/>
  <c r="AE571" i="20" s="1"/>
  <c r="T571" i="20"/>
  <c r="AR570" i="20"/>
  <c r="AP570" i="20"/>
  <c r="AQ570" i="20" s="1"/>
  <c r="AO570" i="20"/>
  <c r="V570" i="20"/>
  <c r="W570" i="20" s="1"/>
  <c r="U570" i="20"/>
  <c r="T570" i="20"/>
  <c r="AR569" i="20"/>
  <c r="AP569" i="20"/>
  <c r="AQ569" i="20" s="1"/>
  <c r="AI569" i="20" s="1"/>
  <c r="AO569" i="20"/>
  <c r="V569" i="20"/>
  <c r="U569" i="20"/>
  <c r="AD569" i="20" s="1"/>
  <c r="AE569" i="20" s="1"/>
  <c r="T569" i="20"/>
  <c r="AR568" i="20"/>
  <c r="AP568" i="20"/>
  <c r="AQ568" i="20" s="1"/>
  <c r="AO568" i="20"/>
  <c r="V568" i="20"/>
  <c r="U568" i="20"/>
  <c r="T568" i="20"/>
  <c r="AR567" i="20"/>
  <c r="AP567" i="20"/>
  <c r="AQ567" i="20" s="1"/>
  <c r="AI567" i="20" s="1"/>
  <c r="AO567" i="20"/>
  <c r="V567" i="20"/>
  <c r="U567" i="20"/>
  <c r="AD567" i="20" s="1"/>
  <c r="AE567" i="20" s="1"/>
  <c r="T567" i="20"/>
  <c r="AR566" i="20"/>
  <c r="AP566" i="20"/>
  <c r="AQ566" i="20" s="1"/>
  <c r="AO566" i="20"/>
  <c r="V566" i="20"/>
  <c r="W566" i="20" s="1"/>
  <c r="U566" i="20"/>
  <c r="T566" i="20"/>
  <c r="AR565" i="20"/>
  <c r="AP565" i="20"/>
  <c r="AQ565" i="20" s="1"/>
  <c r="AI565" i="20" s="1"/>
  <c r="AO565" i="20"/>
  <c r="V565" i="20"/>
  <c r="U565" i="20"/>
  <c r="AD565" i="20" s="1"/>
  <c r="AE565" i="20" s="1"/>
  <c r="T565" i="20"/>
  <c r="AR564" i="20"/>
  <c r="AP564" i="20"/>
  <c r="AQ564" i="20" s="1"/>
  <c r="AO564" i="20"/>
  <c r="V564" i="20"/>
  <c r="U564" i="20"/>
  <c r="T564" i="20"/>
  <c r="AR563" i="20"/>
  <c r="AP563" i="20"/>
  <c r="AQ563" i="20" s="1"/>
  <c r="AI563" i="20" s="1"/>
  <c r="AO563" i="20"/>
  <c r="V563" i="20"/>
  <c r="U563" i="20"/>
  <c r="AD563" i="20" s="1"/>
  <c r="AE563" i="20" s="1"/>
  <c r="T563" i="20"/>
  <c r="AR562" i="20"/>
  <c r="AP562" i="20"/>
  <c r="AQ562" i="20" s="1"/>
  <c r="AO562" i="20"/>
  <c r="V562" i="20"/>
  <c r="P562" i="20" s="1"/>
  <c r="U562" i="20"/>
  <c r="T562" i="20"/>
  <c r="AR561" i="20"/>
  <c r="AP561" i="20"/>
  <c r="AQ561" i="20" s="1"/>
  <c r="AI561" i="20" s="1"/>
  <c r="AO561" i="20"/>
  <c r="V561" i="20"/>
  <c r="U561" i="20"/>
  <c r="AD561" i="20" s="1"/>
  <c r="AE561" i="20" s="1"/>
  <c r="T561" i="20"/>
  <c r="AR560" i="20"/>
  <c r="AP560" i="20"/>
  <c r="AQ560" i="20" s="1"/>
  <c r="AO560" i="20"/>
  <c r="V560" i="20"/>
  <c r="U560" i="20"/>
  <c r="T560" i="20"/>
  <c r="AR559" i="20"/>
  <c r="AP559" i="20"/>
  <c r="AQ559" i="20" s="1"/>
  <c r="AI559" i="20" s="1"/>
  <c r="AO559" i="20"/>
  <c r="V559" i="20"/>
  <c r="U559" i="20"/>
  <c r="AD559" i="20" s="1"/>
  <c r="AE559" i="20" s="1"/>
  <c r="T559" i="20"/>
  <c r="AR558" i="20"/>
  <c r="AP558" i="20"/>
  <c r="AQ558" i="20" s="1"/>
  <c r="AO558" i="20"/>
  <c r="V558" i="20"/>
  <c r="W558" i="20" s="1"/>
  <c r="U558" i="20"/>
  <c r="T558" i="20"/>
  <c r="AR557" i="20"/>
  <c r="AP557" i="20"/>
  <c r="AQ557" i="20" s="1"/>
  <c r="AI557" i="20" s="1"/>
  <c r="AO557" i="20"/>
  <c r="V557" i="20"/>
  <c r="U557" i="20"/>
  <c r="AD557" i="20" s="1"/>
  <c r="AE557" i="20" s="1"/>
  <c r="T557" i="20"/>
  <c r="AR556" i="20"/>
  <c r="AP556" i="20"/>
  <c r="AQ556" i="20" s="1"/>
  <c r="AO556" i="20"/>
  <c r="V556" i="20"/>
  <c r="U556" i="20"/>
  <c r="T556" i="20"/>
  <c r="AR555" i="20"/>
  <c r="AP555" i="20"/>
  <c r="AQ555" i="20" s="1"/>
  <c r="AI555" i="20" s="1"/>
  <c r="AO555" i="20"/>
  <c r="V555" i="20"/>
  <c r="U555" i="20"/>
  <c r="AD555" i="20" s="1"/>
  <c r="AE555" i="20" s="1"/>
  <c r="T555" i="20"/>
  <c r="AR554" i="20"/>
  <c r="AP554" i="20"/>
  <c r="AQ554" i="20" s="1"/>
  <c r="AO554" i="20"/>
  <c r="V554" i="20"/>
  <c r="W554" i="20" s="1"/>
  <c r="U554" i="20"/>
  <c r="T554" i="20"/>
  <c r="AR553" i="20"/>
  <c r="AP553" i="20"/>
  <c r="AQ553" i="20" s="1"/>
  <c r="AI553" i="20" s="1"/>
  <c r="AO553" i="20"/>
  <c r="V553" i="20"/>
  <c r="U553" i="20"/>
  <c r="AD553" i="20" s="1"/>
  <c r="AE553" i="20" s="1"/>
  <c r="T553" i="20"/>
  <c r="AR552" i="20"/>
  <c r="AP552" i="20"/>
  <c r="AQ552" i="20" s="1"/>
  <c r="AO552" i="20"/>
  <c r="V552" i="20"/>
  <c r="U552" i="20"/>
  <c r="T552" i="20"/>
  <c r="AR551" i="20"/>
  <c r="AP551" i="20"/>
  <c r="AQ551" i="20" s="1"/>
  <c r="AI551" i="20" s="1"/>
  <c r="AO551" i="20"/>
  <c r="V551" i="20"/>
  <c r="U551" i="20"/>
  <c r="AD551" i="20" s="1"/>
  <c r="AE551" i="20" s="1"/>
  <c r="T551" i="20"/>
  <c r="AR550" i="20"/>
  <c r="AP550" i="20"/>
  <c r="AQ550" i="20" s="1"/>
  <c r="AO550" i="20"/>
  <c r="V550" i="20"/>
  <c r="W550" i="20" s="1"/>
  <c r="U550" i="20"/>
  <c r="T550" i="20"/>
  <c r="AR549" i="20"/>
  <c r="AP549" i="20"/>
  <c r="AQ549" i="20" s="1"/>
  <c r="AI549" i="20" s="1"/>
  <c r="AO549" i="20"/>
  <c r="V549" i="20"/>
  <c r="U549" i="20"/>
  <c r="AD549" i="20" s="1"/>
  <c r="AE549" i="20" s="1"/>
  <c r="T549" i="20"/>
  <c r="AR548" i="20"/>
  <c r="AP548" i="20"/>
  <c r="AQ548" i="20" s="1"/>
  <c r="AO548" i="20"/>
  <c r="V548" i="20"/>
  <c r="U548" i="20"/>
  <c r="T548" i="20"/>
  <c r="AR547" i="20"/>
  <c r="AP547" i="20"/>
  <c r="AQ547" i="20" s="1"/>
  <c r="AI547" i="20" s="1"/>
  <c r="AO547" i="20"/>
  <c r="V547" i="20"/>
  <c r="U547" i="20"/>
  <c r="AD547" i="20" s="1"/>
  <c r="AE547" i="20" s="1"/>
  <c r="T547" i="20"/>
  <c r="AR546" i="20"/>
  <c r="AP546" i="20"/>
  <c r="AQ546" i="20" s="1"/>
  <c r="AO546" i="20"/>
  <c r="V546" i="20"/>
  <c r="W546" i="20" s="1"/>
  <c r="U546" i="20"/>
  <c r="T546" i="20"/>
  <c r="AR545" i="20"/>
  <c r="AP545" i="20"/>
  <c r="AQ545" i="20" s="1"/>
  <c r="AI545" i="20" s="1"/>
  <c r="AO545" i="20"/>
  <c r="V545" i="20"/>
  <c r="U545" i="20"/>
  <c r="AD545" i="20" s="1"/>
  <c r="AE545" i="20" s="1"/>
  <c r="T545" i="20"/>
  <c r="AR544" i="20"/>
  <c r="AP544" i="20"/>
  <c r="AQ544" i="20" s="1"/>
  <c r="AO544" i="20"/>
  <c r="V544" i="20"/>
  <c r="U544" i="20"/>
  <c r="T544" i="20"/>
  <c r="AR543" i="20"/>
  <c r="AP543" i="20"/>
  <c r="AQ543" i="20" s="1"/>
  <c r="AI543" i="20" s="1"/>
  <c r="AO543" i="20"/>
  <c r="V543" i="20"/>
  <c r="U543" i="20"/>
  <c r="AD543" i="20" s="1"/>
  <c r="AE543" i="20" s="1"/>
  <c r="T543" i="20"/>
  <c r="AR542" i="20"/>
  <c r="AP542" i="20"/>
  <c r="AQ542" i="20" s="1"/>
  <c r="AO542" i="20"/>
  <c r="V542" i="20"/>
  <c r="W542" i="20" s="1"/>
  <c r="U542" i="20"/>
  <c r="T542" i="20"/>
  <c r="AR541" i="20"/>
  <c r="AP541" i="20"/>
  <c r="AQ541" i="20" s="1"/>
  <c r="AI541" i="20" s="1"/>
  <c r="AO541" i="20"/>
  <c r="V541" i="20"/>
  <c r="U541" i="20"/>
  <c r="AD541" i="20" s="1"/>
  <c r="AE541" i="20" s="1"/>
  <c r="T541" i="20"/>
  <c r="AR540" i="20"/>
  <c r="AP540" i="20"/>
  <c r="AQ540" i="20" s="1"/>
  <c r="AO540" i="20"/>
  <c r="V540" i="20"/>
  <c r="U540" i="20"/>
  <c r="T540" i="20"/>
  <c r="AR539" i="20"/>
  <c r="AP539" i="20"/>
  <c r="AQ539" i="20" s="1"/>
  <c r="AI539" i="20" s="1"/>
  <c r="AO539" i="20"/>
  <c r="V539" i="20"/>
  <c r="U539" i="20"/>
  <c r="AD539" i="20" s="1"/>
  <c r="AE539" i="20" s="1"/>
  <c r="T539" i="20"/>
  <c r="AR538" i="20"/>
  <c r="AP538" i="20"/>
  <c r="AQ538" i="20" s="1"/>
  <c r="AO538" i="20"/>
  <c r="V538" i="20"/>
  <c r="W538" i="20" s="1"/>
  <c r="U538" i="20"/>
  <c r="T538" i="20"/>
  <c r="AR537" i="20"/>
  <c r="AP537" i="20"/>
  <c r="AQ537" i="20" s="1"/>
  <c r="AI537" i="20" s="1"/>
  <c r="AO537" i="20"/>
  <c r="V537" i="20"/>
  <c r="U537" i="20"/>
  <c r="AD537" i="20" s="1"/>
  <c r="AE537" i="20" s="1"/>
  <c r="T537" i="20"/>
  <c r="AR536" i="20"/>
  <c r="AP536" i="20"/>
  <c r="AQ536" i="20" s="1"/>
  <c r="AO536" i="20"/>
  <c r="V536" i="20"/>
  <c r="U536" i="20"/>
  <c r="T536" i="20"/>
  <c r="AR535" i="20"/>
  <c r="AP535" i="20"/>
  <c r="AQ535" i="20" s="1"/>
  <c r="AI535" i="20" s="1"/>
  <c r="AO535" i="20"/>
  <c r="V535" i="20"/>
  <c r="U535" i="20"/>
  <c r="AD535" i="20" s="1"/>
  <c r="AE535" i="20" s="1"/>
  <c r="T535" i="20"/>
  <c r="AR534" i="20"/>
  <c r="AP534" i="20"/>
  <c r="AQ534" i="20" s="1"/>
  <c r="AO534" i="20"/>
  <c r="V534" i="20"/>
  <c r="W534" i="20" s="1"/>
  <c r="U534" i="20"/>
  <c r="T534" i="20"/>
  <c r="AR533" i="20"/>
  <c r="AP533" i="20"/>
  <c r="AQ533" i="20" s="1"/>
  <c r="AI533" i="20" s="1"/>
  <c r="AO533" i="20"/>
  <c r="V533" i="20"/>
  <c r="U533" i="20"/>
  <c r="AD533" i="20" s="1"/>
  <c r="AE533" i="20" s="1"/>
  <c r="T533" i="20"/>
  <c r="AR532" i="20"/>
  <c r="AP532" i="20"/>
  <c r="AQ532" i="20" s="1"/>
  <c r="AO532" i="20"/>
  <c r="V532" i="20"/>
  <c r="W532" i="20" s="1"/>
  <c r="U532" i="20"/>
  <c r="T532" i="20"/>
  <c r="P532" i="20"/>
  <c r="AR531" i="20"/>
  <c r="AP531" i="20"/>
  <c r="AQ531" i="20" s="1"/>
  <c r="AI531" i="20" s="1"/>
  <c r="AO531" i="20"/>
  <c r="V531" i="20"/>
  <c r="U531" i="20"/>
  <c r="AD531" i="20" s="1"/>
  <c r="AE531" i="20" s="1"/>
  <c r="T531" i="20"/>
  <c r="AR530" i="20"/>
  <c r="AP530" i="20"/>
  <c r="AQ530" i="20" s="1"/>
  <c r="AO530" i="20"/>
  <c r="V530" i="20"/>
  <c r="U530" i="20"/>
  <c r="T530" i="20"/>
  <c r="AR529" i="20"/>
  <c r="AP529" i="20"/>
  <c r="AQ529" i="20" s="1"/>
  <c r="AI529" i="20" s="1"/>
  <c r="AO529" i="20"/>
  <c r="V529" i="20"/>
  <c r="U529" i="20"/>
  <c r="AD529" i="20" s="1"/>
  <c r="AE529" i="20" s="1"/>
  <c r="T529" i="20"/>
  <c r="AR528" i="20"/>
  <c r="AP528" i="20"/>
  <c r="AQ528" i="20" s="1"/>
  <c r="AO528" i="20"/>
  <c r="V528" i="20"/>
  <c r="W528" i="20" s="1"/>
  <c r="U528" i="20"/>
  <c r="T528" i="20"/>
  <c r="AR527" i="20"/>
  <c r="AP527" i="20"/>
  <c r="AQ527" i="20" s="1"/>
  <c r="AI527" i="20" s="1"/>
  <c r="AO527" i="20"/>
  <c r="V527" i="20"/>
  <c r="U527" i="20"/>
  <c r="AD527" i="20" s="1"/>
  <c r="AE527" i="20" s="1"/>
  <c r="T527" i="20"/>
  <c r="AR526" i="20"/>
  <c r="AP526" i="20"/>
  <c r="AQ526" i="20" s="1"/>
  <c r="AO526" i="20"/>
  <c r="V526" i="20"/>
  <c r="W526" i="20" s="1"/>
  <c r="U526" i="20"/>
  <c r="T526" i="20"/>
  <c r="AR525" i="20"/>
  <c r="AP525" i="20"/>
  <c r="AQ525" i="20" s="1"/>
  <c r="AI525" i="20" s="1"/>
  <c r="AO525" i="20"/>
  <c r="V525" i="20"/>
  <c r="U525" i="20"/>
  <c r="AD525" i="20" s="1"/>
  <c r="AE525" i="20" s="1"/>
  <c r="T525" i="20"/>
  <c r="AR524" i="20"/>
  <c r="AP524" i="20"/>
  <c r="AQ524" i="20" s="1"/>
  <c r="AO524" i="20"/>
  <c r="V524" i="20"/>
  <c r="W524" i="20" s="1"/>
  <c r="U524" i="20"/>
  <c r="T524" i="20"/>
  <c r="AR523" i="20"/>
  <c r="AP523" i="20"/>
  <c r="AQ523" i="20" s="1"/>
  <c r="AI523" i="20" s="1"/>
  <c r="AO523" i="20"/>
  <c r="V523" i="20"/>
  <c r="U523" i="20"/>
  <c r="AD523" i="20" s="1"/>
  <c r="AE523" i="20" s="1"/>
  <c r="T523" i="20"/>
  <c r="AR522" i="20"/>
  <c r="AP522" i="20"/>
  <c r="AQ522" i="20" s="1"/>
  <c r="AO522" i="20"/>
  <c r="V522" i="20"/>
  <c r="U522" i="20"/>
  <c r="T522" i="20"/>
  <c r="AR521" i="20"/>
  <c r="AP521" i="20"/>
  <c r="AQ521" i="20" s="1"/>
  <c r="AI521" i="20" s="1"/>
  <c r="AO521" i="20"/>
  <c r="V521" i="20"/>
  <c r="U521" i="20"/>
  <c r="AD521" i="20" s="1"/>
  <c r="AE521" i="20" s="1"/>
  <c r="T521" i="20"/>
  <c r="AR520" i="20"/>
  <c r="AP520" i="20"/>
  <c r="AQ520" i="20" s="1"/>
  <c r="AO520" i="20"/>
  <c r="V520" i="20"/>
  <c r="W520" i="20" s="1"/>
  <c r="U520" i="20"/>
  <c r="T520" i="20"/>
  <c r="AR519" i="20"/>
  <c r="AP519" i="20"/>
  <c r="AQ519" i="20" s="1"/>
  <c r="AI519" i="20" s="1"/>
  <c r="AO519" i="20"/>
  <c r="V519" i="20"/>
  <c r="U519" i="20"/>
  <c r="AD519" i="20" s="1"/>
  <c r="AE519" i="20" s="1"/>
  <c r="T519" i="20"/>
  <c r="AR518" i="20"/>
  <c r="AP518" i="20"/>
  <c r="AQ518" i="20" s="1"/>
  <c r="AO518" i="20"/>
  <c r="V518" i="20"/>
  <c r="W518" i="20" s="1"/>
  <c r="U518" i="20"/>
  <c r="T518" i="20"/>
  <c r="AR517" i="20"/>
  <c r="AP517" i="20"/>
  <c r="AQ517" i="20" s="1"/>
  <c r="AI517" i="20" s="1"/>
  <c r="AO517" i="20"/>
  <c r="V517" i="20"/>
  <c r="U517" i="20"/>
  <c r="AD517" i="20" s="1"/>
  <c r="AE517" i="20" s="1"/>
  <c r="T517" i="20"/>
  <c r="AR516" i="20"/>
  <c r="AP516" i="20"/>
  <c r="AQ516" i="20" s="1"/>
  <c r="AO516" i="20"/>
  <c r="V516" i="20"/>
  <c r="W516" i="20" s="1"/>
  <c r="U516" i="20"/>
  <c r="T516" i="20"/>
  <c r="P516" i="20"/>
  <c r="AR515" i="20"/>
  <c r="AP515" i="20"/>
  <c r="AQ515" i="20" s="1"/>
  <c r="AI515" i="20" s="1"/>
  <c r="AO515" i="20"/>
  <c r="V515" i="20"/>
  <c r="U515" i="20"/>
  <c r="AD515" i="20" s="1"/>
  <c r="AE515" i="20" s="1"/>
  <c r="T515" i="20"/>
  <c r="AR514" i="20"/>
  <c r="AP514" i="20"/>
  <c r="AQ514" i="20" s="1"/>
  <c r="AO514" i="20"/>
  <c r="V514" i="20"/>
  <c r="U514" i="20"/>
  <c r="T514" i="20"/>
  <c r="AR513" i="20"/>
  <c r="AP513" i="20"/>
  <c r="AQ513" i="20" s="1"/>
  <c r="AI513" i="20" s="1"/>
  <c r="AO513" i="20"/>
  <c r="V513" i="20"/>
  <c r="U513" i="20"/>
  <c r="AD513" i="20" s="1"/>
  <c r="AE513" i="20" s="1"/>
  <c r="T513" i="20"/>
  <c r="AR512" i="20"/>
  <c r="AP512" i="20"/>
  <c r="AQ512" i="20" s="1"/>
  <c r="AO512" i="20"/>
  <c r="V512" i="20"/>
  <c r="W512" i="20" s="1"/>
  <c r="U512" i="20"/>
  <c r="T512" i="20"/>
  <c r="AR511" i="20"/>
  <c r="AP511" i="20"/>
  <c r="AQ511" i="20" s="1"/>
  <c r="AI511" i="20" s="1"/>
  <c r="AO511" i="20"/>
  <c r="V511" i="20"/>
  <c r="U511" i="20"/>
  <c r="AD511" i="20" s="1"/>
  <c r="AE511" i="20" s="1"/>
  <c r="T511" i="20"/>
  <c r="AR510" i="20"/>
  <c r="AP510" i="20"/>
  <c r="AQ510" i="20" s="1"/>
  <c r="AO510" i="20"/>
  <c r="V510" i="20"/>
  <c r="W510" i="20" s="1"/>
  <c r="U510" i="20"/>
  <c r="T510" i="20"/>
  <c r="AR509" i="20"/>
  <c r="AP509" i="20"/>
  <c r="AQ509" i="20" s="1"/>
  <c r="AI509" i="20" s="1"/>
  <c r="AO509" i="20"/>
  <c r="V509" i="20"/>
  <c r="U509" i="20"/>
  <c r="AD509" i="20" s="1"/>
  <c r="AE509" i="20" s="1"/>
  <c r="T509" i="20"/>
  <c r="AR508" i="20"/>
  <c r="AP508" i="20"/>
  <c r="AQ508" i="20" s="1"/>
  <c r="AO508" i="20"/>
  <c r="V508" i="20"/>
  <c r="W508" i="20" s="1"/>
  <c r="U508" i="20"/>
  <c r="T508" i="20"/>
  <c r="P508" i="20"/>
  <c r="AR507" i="20"/>
  <c r="AP507" i="20"/>
  <c r="AQ507" i="20" s="1"/>
  <c r="AI507" i="20" s="1"/>
  <c r="AO507" i="20"/>
  <c r="V507" i="20"/>
  <c r="U507" i="20"/>
  <c r="AD507" i="20" s="1"/>
  <c r="AE507" i="20" s="1"/>
  <c r="T507" i="20"/>
  <c r="AR506" i="20"/>
  <c r="AP506" i="20"/>
  <c r="AQ506" i="20" s="1"/>
  <c r="AO506" i="20"/>
  <c r="V506" i="20"/>
  <c r="W506" i="20" s="1"/>
  <c r="U506" i="20"/>
  <c r="AD506" i="20" s="1"/>
  <c r="AE506" i="20" s="1"/>
  <c r="T506" i="20"/>
  <c r="AR505" i="20"/>
  <c r="AP505" i="20"/>
  <c r="AQ505" i="20" s="1"/>
  <c r="AI505" i="20" s="1"/>
  <c r="AO505" i="20"/>
  <c r="V505" i="20"/>
  <c r="U505" i="20"/>
  <c r="AD505" i="20" s="1"/>
  <c r="AE505" i="20" s="1"/>
  <c r="T505" i="20"/>
  <c r="AR504" i="20"/>
  <c r="AP504" i="20"/>
  <c r="AQ504" i="20" s="1"/>
  <c r="AO504" i="20"/>
  <c r="V504" i="20"/>
  <c r="W504" i="20" s="1"/>
  <c r="U504" i="20"/>
  <c r="AD504" i="20" s="1"/>
  <c r="T504" i="20"/>
  <c r="AR503" i="20"/>
  <c r="AP503" i="20"/>
  <c r="AQ503" i="20" s="1"/>
  <c r="AI503" i="20" s="1"/>
  <c r="AO503" i="20"/>
  <c r="V503" i="20"/>
  <c r="U503" i="20"/>
  <c r="AD503" i="20" s="1"/>
  <c r="AE503" i="20" s="1"/>
  <c r="T503" i="20"/>
  <c r="AR502" i="20"/>
  <c r="AP502" i="20"/>
  <c r="AQ502" i="20" s="1"/>
  <c r="AO502" i="20"/>
  <c r="V502" i="20"/>
  <c r="W502" i="20" s="1"/>
  <c r="U502" i="20"/>
  <c r="T502" i="20"/>
  <c r="AR501" i="20"/>
  <c r="AP501" i="20"/>
  <c r="AQ501" i="20" s="1"/>
  <c r="AI501" i="20" s="1"/>
  <c r="AO501" i="20"/>
  <c r="V501" i="20"/>
  <c r="U501" i="20"/>
  <c r="AD501" i="20" s="1"/>
  <c r="AE501" i="20" s="1"/>
  <c r="T501" i="20"/>
  <c r="AR500" i="20"/>
  <c r="AP500" i="20"/>
  <c r="AQ500" i="20" s="1"/>
  <c r="AO500" i="20"/>
  <c r="V500" i="20"/>
  <c r="W500" i="20" s="1"/>
  <c r="U500" i="20"/>
  <c r="T500" i="20"/>
  <c r="AR499" i="20"/>
  <c r="AP499" i="20"/>
  <c r="AQ499" i="20" s="1"/>
  <c r="AI499" i="20" s="1"/>
  <c r="AO499" i="20"/>
  <c r="V499" i="20"/>
  <c r="U499" i="20"/>
  <c r="AD499" i="20" s="1"/>
  <c r="AE499" i="20" s="1"/>
  <c r="T499" i="20"/>
  <c r="AR498" i="20"/>
  <c r="AP498" i="20"/>
  <c r="AQ498" i="20" s="1"/>
  <c r="AO498" i="20"/>
  <c r="V498" i="20"/>
  <c r="W498" i="20" s="1"/>
  <c r="U498" i="20"/>
  <c r="AD498" i="20" s="1"/>
  <c r="AE498" i="20" s="1"/>
  <c r="T498" i="20"/>
  <c r="AR497" i="20"/>
  <c r="AP497" i="20"/>
  <c r="AQ497" i="20" s="1"/>
  <c r="AI497" i="20" s="1"/>
  <c r="AO497" i="20"/>
  <c r="V497" i="20"/>
  <c r="U497" i="20"/>
  <c r="AD497" i="20" s="1"/>
  <c r="AE497" i="20" s="1"/>
  <c r="T497" i="20"/>
  <c r="AR496" i="20"/>
  <c r="AP496" i="20"/>
  <c r="AQ496" i="20" s="1"/>
  <c r="AO496" i="20"/>
  <c r="V496" i="20"/>
  <c r="U496" i="20"/>
  <c r="AD496" i="20" s="1"/>
  <c r="T496" i="20"/>
  <c r="AR495" i="20"/>
  <c r="AP495" i="20"/>
  <c r="AQ495" i="20" s="1"/>
  <c r="AI495" i="20" s="1"/>
  <c r="AO495" i="20"/>
  <c r="V495" i="20"/>
  <c r="U495" i="20"/>
  <c r="AD495" i="20" s="1"/>
  <c r="AE495" i="20" s="1"/>
  <c r="T495" i="20"/>
  <c r="AR494" i="20"/>
  <c r="AP494" i="20"/>
  <c r="AQ494" i="20" s="1"/>
  <c r="AO494" i="20"/>
  <c r="V494" i="20"/>
  <c r="U494" i="20"/>
  <c r="AD494" i="20" s="1"/>
  <c r="AE494" i="20" s="1"/>
  <c r="T494" i="20"/>
  <c r="AR493" i="20"/>
  <c r="AP493" i="20"/>
  <c r="AQ493" i="20" s="1"/>
  <c r="AI493" i="20" s="1"/>
  <c r="AO493" i="20"/>
  <c r="V493" i="20"/>
  <c r="U493" i="20"/>
  <c r="AD493" i="20" s="1"/>
  <c r="AE493" i="20" s="1"/>
  <c r="T493" i="20"/>
  <c r="AR492" i="20"/>
  <c r="AP492" i="20"/>
  <c r="AQ492" i="20" s="1"/>
  <c r="AO492" i="20"/>
  <c r="V492" i="20"/>
  <c r="W492" i="20" s="1"/>
  <c r="U492" i="20"/>
  <c r="T492" i="20"/>
  <c r="AR491" i="20"/>
  <c r="AP491" i="20"/>
  <c r="AQ491" i="20" s="1"/>
  <c r="AI491" i="20" s="1"/>
  <c r="AO491" i="20"/>
  <c r="V491" i="20"/>
  <c r="U491" i="20"/>
  <c r="AD491" i="20" s="1"/>
  <c r="AE491" i="20" s="1"/>
  <c r="T491" i="20"/>
  <c r="AR490" i="20"/>
  <c r="AP490" i="20"/>
  <c r="AQ490" i="20" s="1"/>
  <c r="AO490" i="20"/>
  <c r="V490" i="20"/>
  <c r="W490" i="20" s="1"/>
  <c r="U490" i="20"/>
  <c r="AD490" i="20" s="1"/>
  <c r="AE490" i="20" s="1"/>
  <c r="T490" i="20"/>
  <c r="AR489" i="20"/>
  <c r="AP489" i="20"/>
  <c r="AQ489" i="20" s="1"/>
  <c r="AI489" i="20" s="1"/>
  <c r="AO489" i="20"/>
  <c r="V489" i="20"/>
  <c r="U489" i="20"/>
  <c r="AD489" i="20" s="1"/>
  <c r="AE489" i="20" s="1"/>
  <c r="T489" i="20"/>
  <c r="AR488" i="20"/>
  <c r="AP488" i="20"/>
  <c r="AQ488" i="20" s="1"/>
  <c r="AO488" i="20"/>
  <c r="V488" i="20"/>
  <c r="W488" i="20" s="1"/>
  <c r="U488" i="20"/>
  <c r="AD488" i="20" s="1"/>
  <c r="T488" i="20"/>
  <c r="AR487" i="20"/>
  <c r="AP487" i="20"/>
  <c r="AQ487" i="20" s="1"/>
  <c r="AI487" i="20" s="1"/>
  <c r="AO487" i="20"/>
  <c r="V487" i="20"/>
  <c r="U487" i="20"/>
  <c r="AD487" i="20" s="1"/>
  <c r="AE487" i="20" s="1"/>
  <c r="T487" i="20"/>
  <c r="AR486" i="20"/>
  <c r="AP486" i="20"/>
  <c r="AQ486" i="20" s="1"/>
  <c r="AO486" i="20"/>
  <c r="V486" i="20"/>
  <c r="W486" i="20" s="1"/>
  <c r="U486" i="20"/>
  <c r="T486" i="20"/>
  <c r="AR485" i="20"/>
  <c r="AP485" i="20"/>
  <c r="AQ485" i="20" s="1"/>
  <c r="AI485" i="20" s="1"/>
  <c r="AO485" i="20"/>
  <c r="V485" i="20"/>
  <c r="U485" i="20"/>
  <c r="AD485" i="20" s="1"/>
  <c r="AE485" i="20" s="1"/>
  <c r="T485" i="20"/>
  <c r="AR484" i="20"/>
  <c r="AP484" i="20"/>
  <c r="AQ484" i="20" s="1"/>
  <c r="AO484" i="20"/>
  <c r="V484" i="20"/>
  <c r="W484" i="20" s="1"/>
  <c r="U484" i="20"/>
  <c r="T484" i="20"/>
  <c r="AR483" i="20"/>
  <c r="AP483" i="20"/>
  <c r="AQ483" i="20" s="1"/>
  <c r="AI483" i="20" s="1"/>
  <c r="AO483" i="20"/>
  <c r="V483" i="20"/>
  <c r="U483" i="20"/>
  <c r="AD483" i="20" s="1"/>
  <c r="AE483" i="20" s="1"/>
  <c r="T483" i="20"/>
  <c r="AR482" i="20"/>
  <c r="AP482" i="20"/>
  <c r="AQ482" i="20" s="1"/>
  <c r="AO482" i="20"/>
  <c r="V482" i="20"/>
  <c r="P482" i="20" s="1"/>
  <c r="U482" i="20"/>
  <c r="AD482" i="20" s="1"/>
  <c r="AE482" i="20" s="1"/>
  <c r="T482" i="20"/>
  <c r="AR481" i="20"/>
  <c r="AP481" i="20"/>
  <c r="AQ481" i="20" s="1"/>
  <c r="AI481" i="20" s="1"/>
  <c r="AO481" i="20"/>
  <c r="V481" i="20"/>
  <c r="U481" i="20"/>
  <c r="AD481" i="20" s="1"/>
  <c r="AE481" i="20" s="1"/>
  <c r="T481" i="20"/>
  <c r="AR480" i="20"/>
  <c r="AP480" i="20"/>
  <c r="AQ480" i="20" s="1"/>
  <c r="AO480" i="20"/>
  <c r="V480" i="20"/>
  <c r="U480" i="20"/>
  <c r="T480" i="20"/>
  <c r="AR479" i="20"/>
  <c r="AP479" i="20"/>
  <c r="AQ479" i="20" s="1"/>
  <c r="AI479" i="20" s="1"/>
  <c r="AO479" i="20"/>
  <c r="V479" i="20"/>
  <c r="U479" i="20"/>
  <c r="AD479" i="20" s="1"/>
  <c r="AE479" i="20" s="1"/>
  <c r="T479" i="20"/>
  <c r="AR478" i="20"/>
  <c r="AP478" i="20"/>
  <c r="AQ478" i="20" s="1"/>
  <c r="AO478" i="20"/>
  <c r="V478" i="20"/>
  <c r="U478" i="20"/>
  <c r="AD478" i="20" s="1"/>
  <c r="AE478" i="20" s="1"/>
  <c r="T478" i="20"/>
  <c r="AR477" i="20"/>
  <c r="AP477" i="20"/>
  <c r="AQ477" i="20" s="1"/>
  <c r="AI477" i="20" s="1"/>
  <c r="AO477" i="20"/>
  <c r="V477" i="20"/>
  <c r="U477" i="20"/>
  <c r="AD477" i="20" s="1"/>
  <c r="AE477" i="20" s="1"/>
  <c r="T477" i="20"/>
  <c r="AR476" i="20"/>
  <c r="AP476" i="20"/>
  <c r="AQ476" i="20" s="1"/>
  <c r="AO476" i="20"/>
  <c r="V476" i="20"/>
  <c r="W476" i="20" s="1"/>
  <c r="U476" i="20"/>
  <c r="T476" i="20"/>
  <c r="AR475" i="20"/>
  <c r="AP475" i="20"/>
  <c r="AQ475" i="20" s="1"/>
  <c r="AI475" i="20" s="1"/>
  <c r="AO475" i="20"/>
  <c r="V475" i="20"/>
  <c r="U475" i="20"/>
  <c r="AD475" i="20" s="1"/>
  <c r="AE475" i="20" s="1"/>
  <c r="T475" i="20"/>
  <c r="AR474" i="20"/>
  <c r="AP474" i="20"/>
  <c r="AQ474" i="20" s="1"/>
  <c r="AO474" i="20"/>
  <c r="V474" i="20"/>
  <c r="W474" i="20" s="1"/>
  <c r="U474" i="20"/>
  <c r="AD474" i="20" s="1"/>
  <c r="AE474" i="20" s="1"/>
  <c r="T474" i="20"/>
  <c r="AR473" i="20"/>
  <c r="AP473" i="20"/>
  <c r="AQ473" i="20" s="1"/>
  <c r="AI473" i="20" s="1"/>
  <c r="AO473" i="20"/>
  <c r="V473" i="20"/>
  <c r="U473" i="20"/>
  <c r="AD473" i="20" s="1"/>
  <c r="AE473" i="20" s="1"/>
  <c r="T473" i="20"/>
  <c r="AR472" i="20"/>
  <c r="AP472" i="20"/>
  <c r="AQ472" i="20" s="1"/>
  <c r="AO472" i="20"/>
  <c r="V472" i="20"/>
  <c r="W472" i="20" s="1"/>
  <c r="U472" i="20"/>
  <c r="AD472" i="20" s="1"/>
  <c r="T472" i="20"/>
  <c r="AR471" i="20"/>
  <c r="AP471" i="20"/>
  <c r="AQ471" i="20" s="1"/>
  <c r="AI471" i="20" s="1"/>
  <c r="AO471" i="20"/>
  <c r="V471" i="20"/>
  <c r="U471" i="20"/>
  <c r="AD471" i="20" s="1"/>
  <c r="AE471" i="20" s="1"/>
  <c r="T471" i="20"/>
  <c r="AR470" i="20"/>
  <c r="AP470" i="20"/>
  <c r="AQ470" i="20" s="1"/>
  <c r="AO470" i="20"/>
  <c r="V470" i="20"/>
  <c r="W470" i="20" s="1"/>
  <c r="U470" i="20"/>
  <c r="T470" i="20"/>
  <c r="AR469" i="20"/>
  <c r="AP469" i="20"/>
  <c r="AQ469" i="20" s="1"/>
  <c r="AI469" i="20" s="1"/>
  <c r="AO469" i="20"/>
  <c r="V469" i="20"/>
  <c r="U469" i="20"/>
  <c r="AD469" i="20" s="1"/>
  <c r="AE469" i="20" s="1"/>
  <c r="T469" i="20"/>
  <c r="AR468" i="20"/>
  <c r="AP468" i="20"/>
  <c r="AQ468" i="20" s="1"/>
  <c r="AO468" i="20"/>
  <c r="V468" i="20"/>
  <c r="W468" i="20" s="1"/>
  <c r="U468" i="20"/>
  <c r="T468" i="20"/>
  <c r="AR467" i="20"/>
  <c r="AP467" i="20"/>
  <c r="AQ467" i="20" s="1"/>
  <c r="AI467" i="20" s="1"/>
  <c r="AO467" i="20"/>
  <c r="V467" i="20"/>
  <c r="U467" i="20"/>
  <c r="AD467" i="20" s="1"/>
  <c r="AE467" i="20" s="1"/>
  <c r="T467" i="20"/>
  <c r="AR466" i="20"/>
  <c r="AP466" i="20"/>
  <c r="AQ466" i="20" s="1"/>
  <c r="AO466" i="20"/>
  <c r="V466" i="20"/>
  <c r="W466" i="20" s="1"/>
  <c r="U466" i="20"/>
  <c r="AD466" i="20" s="1"/>
  <c r="AE466" i="20" s="1"/>
  <c r="T466" i="20"/>
  <c r="AR465" i="20"/>
  <c r="AP465" i="20"/>
  <c r="AQ465" i="20" s="1"/>
  <c r="AI465" i="20" s="1"/>
  <c r="AO465" i="20"/>
  <c r="V465" i="20"/>
  <c r="U465" i="20"/>
  <c r="AD465" i="20" s="1"/>
  <c r="AE465" i="20" s="1"/>
  <c r="T465" i="20"/>
  <c r="AR464" i="20"/>
  <c r="AP464" i="20"/>
  <c r="AQ464" i="20" s="1"/>
  <c r="AO464" i="20"/>
  <c r="V464" i="20"/>
  <c r="U464" i="20"/>
  <c r="AD464" i="20" s="1"/>
  <c r="T464" i="20"/>
  <c r="AR463" i="20"/>
  <c r="AP463" i="20"/>
  <c r="AQ463" i="20" s="1"/>
  <c r="AI463" i="20" s="1"/>
  <c r="AO463" i="20"/>
  <c r="V463" i="20"/>
  <c r="U463" i="20"/>
  <c r="AD463" i="20" s="1"/>
  <c r="AE463" i="20" s="1"/>
  <c r="T463" i="20"/>
  <c r="AR462" i="20"/>
  <c r="AP462" i="20"/>
  <c r="AQ462" i="20" s="1"/>
  <c r="AO462" i="20"/>
  <c r="V462" i="20"/>
  <c r="U462" i="20"/>
  <c r="AD462" i="20" s="1"/>
  <c r="AE462" i="20" s="1"/>
  <c r="T462" i="20"/>
  <c r="AR461" i="20"/>
  <c r="AP461" i="20"/>
  <c r="AQ461" i="20" s="1"/>
  <c r="AI461" i="20" s="1"/>
  <c r="AO461" i="20"/>
  <c r="V461" i="20"/>
  <c r="U461" i="20"/>
  <c r="AD461" i="20" s="1"/>
  <c r="AE461" i="20" s="1"/>
  <c r="T461" i="20"/>
  <c r="AR460" i="20"/>
  <c r="AP460" i="20"/>
  <c r="AQ460" i="20" s="1"/>
  <c r="AO460" i="20"/>
  <c r="V460" i="20"/>
  <c r="W460" i="20" s="1"/>
  <c r="U460" i="20"/>
  <c r="T460" i="20"/>
  <c r="AR459" i="20"/>
  <c r="AP459" i="20"/>
  <c r="AQ459" i="20" s="1"/>
  <c r="AI459" i="20" s="1"/>
  <c r="AO459" i="20"/>
  <c r="V459" i="20"/>
  <c r="U459" i="20"/>
  <c r="AD459" i="20" s="1"/>
  <c r="AE459" i="20" s="1"/>
  <c r="T459" i="20"/>
  <c r="AR458" i="20"/>
  <c r="AP458" i="20"/>
  <c r="AQ458" i="20" s="1"/>
  <c r="AO458" i="20"/>
  <c r="V458" i="20"/>
  <c r="W458" i="20" s="1"/>
  <c r="U458" i="20"/>
  <c r="T458" i="20"/>
  <c r="AR457" i="20"/>
  <c r="AP457" i="20"/>
  <c r="AQ457" i="20" s="1"/>
  <c r="AI457" i="20" s="1"/>
  <c r="AO457" i="20"/>
  <c r="V457" i="20"/>
  <c r="U457" i="20"/>
  <c r="AD457" i="20" s="1"/>
  <c r="AE457" i="20" s="1"/>
  <c r="T457" i="20"/>
  <c r="AR456" i="20"/>
  <c r="AP456" i="20"/>
  <c r="AQ456" i="20" s="1"/>
  <c r="AO456" i="20"/>
  <c r="V456" i="20"/>
  <c r="W456" i="20" s="1"/>
  <c r="U456" i="20"/>
  <c r="AD456" i="20" s="1"/>
  <c r="T456" i="20"/>
  <c r="AR455" i="20"/>
  <c r="AP455" i="20"/>
  <c r="AQ455" i="20" s="1"/>
  <c r="AI455" i="20" s="1"/>
  <c r="AO455" i="20"/>
  <c r="V455" i="20"/>
  <c r="U455" i="20"/>
  <c r="AD455" i="20" s="1"/>
  <c r="AE455" i="20" s="1"/>
  <c r="T455" i="20"/>
  <c r="AR454" i="20"/>
  <c r="AP454" i="20"/>
  <c r="AQ454" i="20" s="1"/>
  <c r="AO454" i="20"/>
  <c r="V454" i="20"/>
  <c r="W454" i="20" s="1"/>
  <c r="U454" i="20"/>
  <c r="T454" i="20"/>
  <c r="AR453" i="20"/>
  <c r="AP453" i="20"/>
  <c r="AQ453" i="20" s="1"/>
  <c r="AI453" i="20" s="1"/>
  <c r="AO453" i="20"/>
  <c r="V453" i="20"/>
  <c r="U453" i="20"/>
  <c r="AD453" i="20" s="1"/>
  <c r="AE453" i="20" s="1"/>
  <c r="T453" i="20"/>
  <c r="AR452" i="20"/>
  <c r="AP452" i="20"/>
  <c r="AQ452" i="20" s="1"/>
  <c r="AO452" i="20"/>
  <c r="V452" i="20"/>
  <c r="W452" i="20" s="1"/>
  <c r="U452" i="20"/>
  <c r="T452" i="20"/>
  <c r="AR451" i="20"/>
  <c r="AP451" i="20"/>
  <c r="AQ451" i="20" s="1"/>
  <c r="AI451" i="20" s="1"/>
  <c r="AO451" i="20"/>
  <c r="V451" i="20"/>
  <c r="U451" i="20"/>
  <c r="AD451" i="20" s="1"/>
  <c r="AE451" i="20" s="1"/>
  <c r="T451" i="20"/>
  <c r="AR450" i="20"/>
  <c r="AP450" i="20"/>
  <c r="AQ450" i="20" s="1"/>
  <c r="AO450" i="20"/>
  <c r="V450" i="20"/>
  <c r="W450" i="20" s="1"/>
  <c r="U450" i="20"/>
  <c r="AD450" i="20" s="1"/>
  <c r="AE450" i="20" s="1"/>
  <c r="T450" i="20"/>
  <c r="P450" i="20"/>
  <c r="AR449" i="20"/>
  <c r="AP449" i="20"/>
  <c r="AQ449" i="20" s="1"/>
  <c r="AI449" i="20" s="1"/>
  <c r="AO449" i="20"/>
  <c r="V449" i="20"/>
  <c r="U449" i="20"/>
  <c r="AD449" i="20" s="1"/>
  <c r="AE449" i="20" s="1"/>
  <c r="T449" i="20"/>
  <c r="AR448" i="20"/>
  <c r="AP448" i="20"/>
  <c r="AQ448" i="20" s="1"/>
  <c r="AO448" i="20"/>
  <c r="V448" i="20"/>
  <c r="U448" i="20"/>
  <c r="T448" i="20"/>
  <c r="AR447" i="20"/>
  <c r="AP447" i="20"/>
  <c r="AQ447" i="20" s="1"/>
  <c r="AI447" i="20" s="1"/>
  <c r="AO447" i="20"/>
  <c r="V447" i="20"/>
  <c r="U447" i="20"/>
  <c r="AD447" i="20" s="1"/>
  <c r="AE447" i="20" s="1"/>
  <c r="T447" i="20"/>
  <c r="AR446" i="20"/>
  <c r="AP446" i="20"/>
  <c r="AQ446" i="20" s="1"/>
  <c r="AO446" i="20"/>
  <c r="V446" i="20"/>
  <c r="U446" i="20"/>
  <c r="AD446" i="20" s="1"/>
  <c r="AE446" i="20" s="1"/>
  <c r="T446" i="20"/>
  <c r="AR445" i="20"/>
  <c r="AP445" i="20"/>
  <c r="AQ445" i="20" s="1"/>
  <c r="AI445" i="20" s="1"/>
  <c r="AO445" i="20"/>
  <c r="V445" i="20"/>
  <c r="U445" i="20"/>
  <c r="AD445" i="20" s="1"/>
  <c r="AE445" i="20" s="1"/>
  <c r="T445" i="20"/>
  <c r="AR444" i="20"/>
  <c r="AP444" i="20"/>
  <c r="AQ444" i="20" s="1"/>
  <c r="AO444" i="20"/>
  <c r="V444" i="20"/>
  <c r="W444" i="20" s="1"/>
  <c r="U444" i="20"/>
  <c r="T444" i="20"/>
  <c r="AR443" i="20"/>
  <c r="AP443" i="20"/>
  <c r="AQ443" i="20" s="1"/>
  <c r="AI443" i="20" s="1"/>
  <c r="AO443" i="20"/>
  <c r="V443" i="20"/>
  <c r="U443" i="20"/>
  <c r="AD443" i="20" s="1"/>
  <c r="AE443" i="20" s="1"/>
  <c r="T443" i="20"/>
  <c r="AR442" i="20"/>
  <c r="AP442" i="20"/>
  <c r="AQ442" i="20" s="1"/>
  <c r="AO442" i="20"/>
  <c r="V442" i="20"/>
  <c r="W442" i="20" s="1"/>
  <c r="U442" i="20"/>
  <c r="AD442" i="20" s="1"/>
  <c r="AE442" i="20" s="1"/>
  <c r="T442" i="20"/>
  <c r="AR441" i="20"/>
  <c r="AP441" i="20"/>
  <c r="AQ441" i="20" s="1"/>
  <c r="AI441" i="20" s="1"/>
  <c r="AO441" i="20"/>
  <c r="V441" i="20"/>
  <c r="U441" i="20"/>
  <c r="AD441" i="20" s="1"/>
  <c r="AE441" i="20" s="1"/>
  <c r="T441" i="20"/>
  <c r="AR440" i="20"/>
  <c r="AP440" i="20"/>
  <c r="AQ440" i="20" s="1"/>
  <c r="AO440" i="20"/>
  <c r="V440" i="20"/>
  <c r="W440" i="20" s="1"/>
  <c r="U440" i="20"/>
  <c r="AD440" i="20" s="1"/>
  <c r="T440" i="20"/>
  <c r="AR439" i="20"/>
  <c r="AP439" i="20"/>
  <c r="AQ439" i="20" s="1"/>
  <c r="AI439" i="20" s="1"/>
  <c r="AO439" i="20"/>
  <c r="V439" i="20"/>
  <c r="U439" i="20"/>
  <c r="AD439" i="20" s="1"/>
  <c r="AE439" i="20" s="1"/>
  <c r="T439" i="20"/>
  <c r="AR438" i="20"/>
  <c r="AP438" i="20"/>
  <c r="AQ438" i="20" s="1"/>
  <c r="AO438" i="20"/>
  <c r="V438" i="20"/>
  <c r="W438" i="20" s="1"/>
  <c r="U438" i="20"/>
  <c r="AB438" i="20" s="1"/>
  <c r="T438" i="20"/>
  <c r="AR437" i="20"/>
  <c r="AP437" i="20"/>
  <c r="AQ437" i="20" s="1"/>
  <c r="AI437" i="20" s="1"/>
  <c r="AO437" i="20"/>
  <c r="V437" i="20"/>
  <c r="U437" i="20"/>
  <c r="AD437" i="20" s="1"/>
  <c r="AE437" i="20" s="1"/>
  <c r="T437" i="20"/>
  <c r="AR436" i="20"/>
  <c r="AP436" i="20"/>
  <c r="AQ436" i="20" s="1"/>
  <c r="AO436" i="20"/>
  <c r="V436" i="20"/>
  <c r="W436" i="20" s="1"/>
  <c r="U436" i="20"/>
  <c r="T436" i="20"/>
  <c r="AR435" i="20"/>
  <c r="AP435" i="20"/>
  <c r="AQ435" i="20" s="1"/>
  <c r="AI435" i="20" s="1"/>
  <c r="AO435" i="20"/>
  <c r="V435" i="20"/>
  <c r="U435" i="20"/>
  <c r="AD435" i="20" s="1"/>
  <c r="AE435" i="20" s="1"/>
  <c r="T435" i="20"/>
  <c r="AR434" i="20"/>
  <c r="AP434" i="20"/>
  <c r="AQ434" i="20" s="1"/>
  <c r="AO434" i="20"/>
  <c r="V434" i="20"/>
  <c r="W434" i="20" s="1"/>
  <c r="U434" i="20"/>
  <c r="AD434" i="20" s="1"/>
  <c r="AE434" i="20" s="1"/>
  <c r="T434" i="20"/>
  <c r="AR433" i="20"/>
  <c r="AP433" i="20"/>
  <c r="AQ433" i="20" s="1"/>
  <c r="AI433" i="20" s="1"/>
  <c r="AO433" i="20"/>
  <c r="V433" i="20"/>
  <c r="U433" i="20"/>
  <c r="AD433" i="20" s="1"/>
  <c r="AE433" i="20" s="1"/>
  <c r="T433" i="20"/>
  <c r="AR432" i="20"/>
  <c r="AP432" i="20"/>
  <c r="AQ432" i="20" s="1"/>
  <c r="AO432" i="20"/>
  <c r="V432" i="20"/>
  <c r="U432" i="20"/>
  <c r="T432" i="20"/>
  <c r="AR431" i="20"/>
  <c r="AP431" i="20"/>
  <c r="AQ431" i="20" s="1"/>
  <c r="AI431" i="20" s="1"/>
  <c r="AO431" i="20"/>
  <c r="V431" i="20"/>
  <c r="U431" i="20"/>
  <c r="AD431" i="20" s="1"/>
  <c r="AE431" i="20" s="1"/>
  <c r="T431" i="20"/>
  <c r="AR430" i="20"/>
  <c r="AP430" i="20"/>
  <c r="AQ430" i="20" s="1"/>
  <c r="AO430" i="20"/>
  <c r="V430" i="20"/>
  <c r="U430" i="20"/>
  <c r="AD430" i="20" s="1"/>
  <c r="AE430" i="20" s="1"/>
  <c r="T430" i="20"/>
  <c r="AR429" i="20"/>
  <c r="AP429" i="20"/>
  <c r="AQ429" i="20" s="1"/>
  <c r="AI429" i="20" s="1"/>
  <c r="AO429" i="20"/>
  <c r="V429" i="20"/>
  <c r="U429" i="20"/>
  <c r="AD429" i="20" s="1"/>
  <c r="AE429" i="20" s="1"/>
  <c r="T429" i="20"/>
  <c r="AR428" i="20"/>
  <c r="AP428" i="20"/>
  <c r="AQ428" i="20" s="1"/>
  <c r="AO428" i="20"/>
  <c r="V428" i="20"/>
  <c r="W428" i="20" s="1"/>
  <c r="U428" i="20"/>
  <c r="T428" i="20"/>
  <c r="AR427" i="20"/>
  <c r="AP427" i="20"/>
  <c r="AQ427" i="20" s="1"/>
  <c r="AI427" i="20" s="1"/>
  <c r="AO427" i="20"/>
  <c r="V427" i="20"/>
  <c r="U427" i="20"/>
  <c r="AD427" i="20" s="1"/>
  <c r="AE427" i="20" s="1"/>
  <c r="T427" i="20"/>
  <c r="AR426" i="20"/>
  <c r="AP426" i="20"/>
  <c r="AQ426" i="20" s="1"/>
  <c r="AO426" i="20"/>
  <c r="V426" i="20"/>
  <c r="W426" i="20" s="1"/>
  <c r="U426" i="20"/>
  <c r="AD426" i="20" s="1"/>
  <c r="AE426" i="20" s="1"/>
  <c r="T426" i="20"/>
  <c r="AR425" i="20"/>
  <c r="AP425" i="20"/>
  <c r="AQ425" i="20" s="1"/>
  <c r="AI425" i="20" s="1"/>
  <c r="AO425" i="20"/>
  <c r="V425" i="20"/>
  <c r="U425" i="20"/>
  <c r="AD425" i="20" s="1"/>
  <c r="AE425" i="20" s="1"/>
  <c r="T425" i="20"/>
  <c r="AR424" i="20"/>
  <c r="AP424" i="20"/>
  <c r="AQ424" i="20" s="1"/>
  <c r="AO424" i="20"/>
  <c r="V424" i="20"/>
  <c r="W424" i="20" s="1"/>
  <c r="U424" i="20"/>
  <c r="AD424" i="20" s="1"/>
  <c r="T424" i="20"/>
  <c r="AR423" i="20"/>
  <c r="AP423" i="20"/>
  <c r="AQ423" i="20" s="1"/>
  <c r="AI423" i="20" s="1"/>
  <c r="AO423" i="20"/>
  <c r="V423" i="20"/>
  <c r="U423" i="20"/>
  <c r="AD423" i="20" s="1"/>
  <c r="AE423" i="20" s="1"/>
  <c r="T423" i="20"/>
  <c r="AR422" i="20"/>
  <c r="AP422" i="20"/>
  <c r="AQ422" i="20" s="1"/>
  <c r="AO422" i="20"/>
  <c r="V422" i="20"/>
  <c r="W422" i="20" s="1"/>
  <c r="U422" i="20"/>
  <c r="T422" i="20"/>
  <c r="AR421" i="20"/>
  <c r="AP421" i="20"/>
  <c r="AQ421" i="20" s="1"/>
  <c r="AI421" i="20" s="1"/>
  <c r="AO421" i="20"/>
  <c r="V421" i="20"/>
  <c r="U421" i="20"/>
  <c r="AD421" i="20" s="1"/>
  <c r="AE421" i="20" s="1"/>
  <c r="T421" i="20"/>
  <c r="AR420" i="20"/>
  <c r="AP420" i="20"/>
  <c r="AQ420" i="20" s="1"/>
  <c r="AO420" i="20"/>
  <c r="V420" i="20"/>
  <c r="W420" i="20" s="1"/>
  <c r="U420" i="20"/>
  <c r="T420" i="20"/>
  <c r="AR419" i="20"/>
  <c r="AP419" i="20"/>
  <c r="AQ419" i="20" s="1"/>
  <c r="AI419" i="20" s="1"/>
  <c r="AO419" i="20"/>
  <c r="V419" i="20"/>
  <c r="U419" i="20"/>
  <c r="AD419" i="20" s="1"/>
  <c r="AE419" i="20" s="1"/>
  <c r="T419" i="20"/>
  <c r="AR418" i="20"/>
  <c r="AP418" i="20"/>
  <c r="AQ418" i="20" s="1"/>
  <c r="AO418" i="20"/>
  <c r="V418" i="20"/>
  <c r="W418" i="20" s="1"/>
  <c r="U418" i="20"/>
  <c r="AD418" i="20" s="1"/>
  <c r="AE418" i="20" s="1"/>
  <c r="T418" i="20"/>
  <c r="AR417" i="20"/>
  <c r="AP417" i="20"/>
  <c r="AQ417" i="20" s="1"/>
  <c r="AI417" i="20" s="1"/>
  <c r="AO417" i="20"/>
  <c r="V417" i="20"/>
  <c r="U417" i="20"/>
  <c r="AD417" i="20" s="1"/>
  <c r="AE417" i="20" s="1"/>
  <c r="T417" i="20"/>
  <c r="AR416" i="20"/>
  <c r="AP416" i="20"/>
  <c r="AQ416" i="20" s="1"/>
  <c r="AO416" i="20"/>
  <c r="V416" i="20"/>
  <c r="U416" i="20"/>
  <c r="T416" i="20"/>
  <c r="AR415" i="20"/>
  <c r="AP415" i="20"/>
  <c r="AQ415" i="20" s="1"/>
  <c r="AI415" i="20" s="1"/>
  <c r="AO415" i="20"/>
  <c r="V415" i="20"/>
  <c r="U415" i="20"/>
  <c r="AD415" i="20" s="1"/>
  <c r="AE415" i="20" s="1"/>
  <c r="T415" i="20"/>
  <c r="AR414" i="20"/>
  <c r="AP414" i="20"/>
  <c r="AQ414" i="20" s="1"/>
  <c r="AO414" i="20"/>
  <c r="V414" i="20"/>
  <c r="U414" i="20"/>
  <c r="AD414" i="20" s="1"/>
  <c r="AF414" i="20" s="1"/>
  <c r="T414" i="20"/>
  <c r="AR413" i="20"/>
  <c r="AP413" i="20"/>
  <c r="AQ413" i="20" s="1"/>
  <c r="AI413" i="20" s="1"/>
  <c r="AO413" i="20"/>
  <c r="V413" i="20"/>
  <c r="U413" i="20"/>
  <c r="AD413" i="20" s="1"/>
  <c r="AE413" i="20" s="1"/>
  <c r="T413" i="20"/>
  <c r="AR412" i="20"/>
  <c r="AP412" i="20"/>
  <c r="AQ412" i="20" s="1"/>
  <c r="AO412" i="20"/>
  <c r="V412" i="20"/>
  <c r="W412" i="20" s="1"/>
  <c r="U412" i="20"/>
  <c r="T412" i="20"/>
  <c r="AR411" i="20"/>
  <c r="AP411" i="20"/>
  <c r="AQ411" i="20" s="1"/>
  <c r="AI411" i="20" s="1"/>
  <c r="AO411" i="20"/>
  <c r="V411" i="20"/>
  <c r="U411" i="20"/>
  <c r="AD411" i="20" s="1"/>
  <c r="AE411" i="20" s="1"/>
  <c r="T411" i="20"/>
  <c r="AR410" i="20"/>
  <c r="AP410" i="20"/>
  <c r="AQ410" i="20" s="1"/>
  <c r="AO410" i="20"/>
  <c r="V410" i="20"/>
  <c r="W410" i="20" s="1"/>
  <c r="U410" i="20"/>
  <c r="AD410" i="20" s="1"/>
  <c r="AE410" i="20" s="1"/>
  <c r="T410" i="20"/>
  <c r="AR409" i="20"/>
  <c r="AP409" i="20"/>
  <c r="AQ409" i="20" s="1"/>
  <c r="AI409" i="20" s="1"/>
  <c r="AO409" i="20"/>
  <c r="V409" i="20"/>
  <c r="U409" i="20"/>
  <c r="AD409" i="20" s="1"/>
  <c r="AE409" i="20" s="1"/>
  <c r="T409" i="20"/>
  <c r="AR408" i="20"/>
  <c r="AP408" i="20"/>
  <c r="AQ408" i="20" s="1"/>
  <c r="AO408" i="20"/>
  <c r="V408" i="20"/>
  <c r="W408" i="20" s="1"/>
  <c r="U408" i="20"/>
  <c r="AD408" i="20" s="1"/>
  <c r="T408" i="20"/>
  <c r="AR407" i="20"/>
  <c r="AP407" i="20"/>
  <c r="AQ407" i="20" s="1"/>
  <c r="AI407" i="20" s="1"/>
  <c r="AO407" i="20"/>
  <c r="V407" i="20"/>
  <c r="U407" i="20"/>
  <c r="AD407" i="20" s="1"/>
  <c r="AE407" i="20" s="1"/>
  <c r="T407" i="20"/>
  <c r="AR406" i="20"/>
  <c r="AP406" i="20"/>
  <c r="AQ406" i="20" s="1"/>
  <c r="AO406" i="20"/>
  <c r="V406" i="20"/>
  <c r="W406" i="20" s="1"/>
  <c r="U406" i="20"/>
  <c r="T406" i="20"/>
  <c r="AR405" i="20"/>
  <c r="AP405" i="20"/>
  <c r="AQ405" i="20" s="1"/>
  <c r="AI405" i="20" s="1"/>
  <c r="AO405" i="20"/>
  <c r="V405" i="20"/>
  <c r="U405" i="20"/>
  <c r="AD405" i="20" s="1"/>
  <c r="AE405" i="20" s="1"/>
  <c r="T405" i="20"/>
  <c r="AR404" i="20"/>
  <c r="AP404" i="20"/>
  <c r="AQ404" i="20" s="1"/>
  <c r="AO404" i="20"/>
  <c r="V404" i="20"/>
  <c r="W404" i="20" s="1"/>
  <c r="U404" i="20"/>
  <c r="T404" i="20"/>
  <c r="AR403" i="20"/>
  <c r="AP403" i="20"/>
  <c r="AQ403" i="20" s="1"/>
  <c r="AI403" i="20" s="1"/>
  <c r="AO403" i="20"/>
  <c r="V403" i="20"/>
  <c r="U403" i="20"/>
  <c r="AD403" i="20" s="1"/>
  <c r="AE403" i="20" s="1"/>
  <c r="T403" i="20"/>
  <c r="AR402" i="20"/>
  <c r="AP402" i="20"/>
  <c r="AQ402" i="20" s="1"/>
  <c r="AO402" i="20"/>
  <c r="V402" i="20"/>
  <c r="W402" i="20" s="1"/>
  <c r="U402" i="20"/>
  <c r="AD402" i="20" s="1"/>
  <c r="AE402" i="20" s="1"/>
  <c r="T402" i="20"/>
  <c r="AR401" i="20"/>
  <c r="AP401" i="20"/>
  <c r="AQ401" i="20" s="1"/>
  <c r="AI401" i="20" s="1"/>
  <c r="AO401" i="20"/>
  <c r="V401" i="20"/>
  <c r="U401" i="20"/>
  <c r="AD401" i="20" s="1"/>
  <c r="AE401" i="20" s="1"/>
  <c r="T401" i="20"/>
  <c r="AR400" i="20"/>
  <c r="AP400" i="20"/>
  <c r="AQ400" i="20" s="1"/>
  <c r="AO400" i="20"/>
  <c r="V400" i="20"/>
  <c r="U400" i="20"/>
  <c r="AD400" i="20" s="1"/>
  <c r="T400" i="20"/>
  <c r="AR399" i="20"/>
  <c r="AP399" i="20"/>
  <c r="AQ399" i="20" s="1"/>
  <c r="AI399" i="20" s="1"/>
  <c r="AO399" i="20"/>
  <c r="V399" i="20"/>
  <c r="U399" i="20"/>
  <c r="AD399" i="20" s="1"/>
  <c r="AE399" i="20" s="1"/>
  <c r="T399" i="20"/>
  <c r="AR398" i="20"/>
  <c r="AP398" i="20"/>
  <c r="AQ398" i="20" s="1"/>
  <c r="AO398" i="20"/>
  <c r="V398" i="20"/>
  <c r="U398" i="20"/>
  <c r="AD398" i="20" s="1"/>
  <c r="AE398" i="20" s="1"/>
  <c r="T398" i="20"/>
  <c r="AR397" i="20"/>
  <c r="AP397" i="20"/>
  <c r="AQ397" i="20" s="1"/>
  <c r="AI397" i="20" s="1"/>
  <c r="AO397" i="20"/>
  <c r="V397" i="20"/>
  <c r="U397" i="20"/>
  <c r="AD397" i="20" s="1"/>
  <c r="AE397" i="20" s="1"/>
  <c r="T397" i="20"/>
  <c r="AR396" i="20"/>
  <c r="AP396" i="20"/>
  <c r="AQ396" i="20" s="1"/>
  <c r="AO396" i="20"/>
  <c r="V396" i="20"/>
  <c r="W396" i="20" s="1"/>
  <c r="U396" i="20"/>
  <c r="T396" i="20"/>
  <c r="AR395" i="20"/>
  <c r="AP395" i="20"/>
  <c r="AQ395" i="20" s="1"/>
  <c r="AI395" i="20" s="1"/>
  <c r="AO395" i="20"/>
  <c r="V395" i="20"/>
  <c r="U395" i="20"/>
  <c r="AD395" i="20" s="1"/>
  <c r="AE395" i="20" s="1"/>
  <c r="T395" i="20"/>
  <c r="AR394" i="20"/>
  <c r="AP394" i="20"/>
  <c r="AQ394" i="20" s="1"/>
  <c r="AO394" i="20"/>
  <c r="V394" i="20"/>
  <c r="W394" i="20" s="1"/>
  <c r="U394" i="20"/>
  <c r="T394" i="20"/>
  <c r="AR393" i="20"/>
  <c r="AP393" i="20"/>
  <c r="AQ393" i="20" s="1"/>
  <c r="AI393" i="20" s="1"/>
  <c r="AO393" i="20"/>
  <c r="V393" i="20"/>
  <c r="U393" i="20"/>
  <c r="AD393" i="20" s="1"/>
  <c r="AE393" i="20" s="1"/>
  <c r="T393" i="20"/>
  <c r="AR392" i="20"/>
  <c r="AP392" i="20"/>
  <c r="AQ392" i="20" s="1"/>
  <c r="AO392" i="20"/>
  <c r="V392" i="20"/>
  <c r="W392" i="20" s="1"/>
  <c r="U392" i="20"/>
  <c r="AD392" i="20" s="1"/>
  <c r="T392" i="20"/>
  <c r="AR391" i="20"/>
  <c r="AP391" i="20"/>
  <c r="AQ391" i="20" s="1"/>
  <c r="AI391" i="20" s="1"/>
  <c r="AO391" i="20"/>
  <c r="V391" i="20"/>
  <c r="U391" i="20"/>
  <c r="AD391" i="20" s="1"/>
  <c r="AE391" i="20" s="1"/>
  <c r="T391" i="20"/>
  <c r="AR390" i="20"/>
  <c r="AP390" i="20"/>
  <c r="AQ390" i="20" s="1"/>
  <c r="AO390" i="20"/>
  <c r="V390" i="20"/>
  <c r="W390" i="20" s="1"/>
  <c r="U390" i="20"/>
  <c r="T390" i="20"/>
  <c r="AR389" i="20"/>
  <c r="AP389" i="20"/>
  <c r="AQ389" i="20" s="1"/>
  <c r="AI389" i="20" s="1"/>
  <c r="AO389" i="20"/>
  <c r="V389" i="20"/>
  <c r="U389" i="20"/>
  <c r="AD389" i="20" s="1"/>
  <c r="AE389" i="20" s="1"/>
  <c r="T389" i="20"/>
  <c r="AR388" i="20"/>
  <c r="AP388" i="20"/>
  <c r="AQ388" i="20" s="1"/>
  <c r="AO388" i="20"/>
  <c r="V388" i="20"/>
  <c r="W388" i="20" s="1"/>
  <c r="U388" i="20"/>
  <c r="T388" i="20"/>
  <c r="AR387" i="20"/>
  <c r="AP387" i="20"/>
  <c r="AQ387" i="20" s="1"/>
  <c r="AI387" i="20" s="1"/>
  <c r="AO387" i="20"/>
  <c r="V387" i="20"/>
  <c r="U387" i="20"/>
  <c r="AD387" i="20" s="1"/>
  <c r="AE387" i="20" s="1"/>
  <c r="T387" i="20"/>
  <c r="AR386" i="20"/>
  <c r="AP386" i="20"/>
  <c r="AQ386" i="20" s="1"/>
  <c r="AO386" i="20"/>
  <c r="V386" i="20"/>
  <c r="W386" i="20" s="1"/>
  <c r="U386" i="20"/>
  <c r="AD386" i="20" s="1"/>
  <c r="AE386" i="20" s="1"/>
  <c r="T386" i="20"/>
  <c r="AR385" i="20"/>
  <c r="AP385" i="20"/>
  <c r="AQ385" i="20" s="1"/>
  <c r="AI385" i="20" s="1"/>
  <c r="AO385" i="20"/>
  <c r="V385" i="20"/>
  <c r="U385" i="20"/>
  <c r="AD385" i="20" s="1"/>
  <c r="AE385" i="20" s="1"/>
  <c r="T385" i="20"/>
  <c r="AR384" i="20"/>
  <c r="AP384" i="20"/>
  <c r="AQ384" i="20" s="1"/>
  <c r="AO384" i="20"/>
  <c r="V384" i="20"/>
  <c r="U384" i="20"/>
  <c r="AD384" i="20" s="1"/>
  <c r="AE384" i="20" s="1"/>
  <c r="T384" i="20"/>
  <c r="AR383" i="20"/>
  <c r="AP383" i="20"/>
  <c r="AQ383" i="20" s="1"/>
  <c r="AI383" i="20" s="1"/>
  <c r="AO383" i="20"/>
  <c r="V383" i="20"/>
  <c r="U383" i="20"/>
  <c r="AD383" i="20" s="1"/>
  <c r="AE383" i="20" s="1"/>
  <c r="T383" i="20"/>
  <c r="AR382" i="20"/>
  <c r="AP382" i="20"/>
  <c r="AQ382" i="20" s="1"/>
  <c r="AO382" i="20"/>
  <c r="V382" i="20"/>
  <c r="U382" i="20"/>
  <c r="AD382" i="20" s="1"/>
  <c r="AE382" i="20" s="1"/>
  <c r="T382" i="20"/>
  <c r="AR381" i="20"/>
  <c r="AP381" i="20"/>
  <c r="AQ381" i="20" s="1"/>
  <c r="AI381" i="20" s="1"/>
  <c r="AO381" i="20"/>
  <c r="V381" i="20"/>
  <c r="U381" i="20"/>
  <c r="AD381" i="20" s="1"/>
  <c r="AE381" i="20" s="1"/>
  <c r="T381" i="20"/>
  <c r="AR380" i="20"/>
  <c r="AP380" i="20"/>
  <c r="AQ380" i="20" s="1"/>
  <c r="AO380" i="20"/>
  <c r="V380" i="20"/>
  <c r="W380" i="20" s="1"/>
  <c r="U380" i="20"/>
  <c r="T380" i="20"/>
  <c r="AR379" i="20"/>
  <c r="AP379" i="20"/>
  <c r="AQ379" i="20" s="1"/>
  <c r="AI379" i="20" s="1"/>
  <c r="AO379" i="20"/>
  <c r="V379" i="20"/>
  <c r="U379" i="20"/>
  <c r="AD379" i="20" s="1"/>
  <c r="AE379" i="20" s="1"/>
  <c r="T379" i="20"/>
  <c r="AR378" i="20"/>
  <c r="AP378" i="20"/>
  <c r="AQ378" i="20" s="1"/>
  <c r="AO378" i="20"/>
  <c r="V378" i="20"/>
  <c r="W378" i="20" s="1"/>
  <c r="U378" i="20"/>
  <c r="AD378" i="20" s="1"/>
  <c r="AE378" i="20" s="1"/>
  <c r="T378" i="20"/>
  <c r="AR377" i="20"/>
  <c r="AP377" i="20"/>
  <c r="AQ377" i="20" s="1"/>
  <c r="AI377" i="20" s="1"/>
  <c r="AO377" i="20"/>
  <c r="V377" i="20"/>
  <c r="U377" i="20"/>
  <c r="AD377" i="20" s="1"/>
  <c r="AE377" i="20" s="1"/>
  <c r="T377" i="20"/>
  <c r="AR376" i="20"/>
  <c r="AP376" i="20"/>
  <c r="AQ376" i="20" s="1"/>
  <c r="AO376" i="20"/>
  <c r="V376" i="20"/>
  <c r="W376" i="20" s="1"/>
  <c r="U376" i="20"/>
  <c r="AD376" i="20" s="1"/>
  <c r="T376" i="20"/>
  <c r="AR375" i="20"/>
  <c r="AP375" i="20"/>
  <c r="AQ375" i="20" s="1"/>
  <c r="AI375" i="20" s="1"/>
  <c r="AO375" i="20"/>
  <c r="V375" i="20"/>
  <c r="U375" i="20"/>
  <c r="AD375" i="20" s="1"/>
  <c r="AE375" i="20" s="1"/>
  <c r="T375" i="20"/>
  <c r="AR374" i="20"/>
  <c r="AP374" i="20"/>
  <c r="AQ374" i="20" s="1"/>
  <c r="AO374" i="20"/>
  <c r="V374" i="20"/>
  <c r="W374" i="20" s="1"/>
  <c r="U374" i="20"/>
  <c r="T374" i="20"/>
  <c r="AR373" i="20"/>
  <c r="AP373" i="20"/>
  <c r="AQ373" i="20" s="1"/>
  <c r="AI373" i="20" s="1"/>
  <c r="AO373" i="20"/>
  <c r="V373" i="20"/>
  <c r="U373" i="20"/>
  <c r="AD373" i="20" s="1"/>
  <c r="AE373" i="20" s="1"/>
  <c r="T373" i="20"/>
  <c r="AR372" i="20"/>
  <c r="AP372" i="20"/>
  <c r="AQ372" i="20" s="1"/>
  <c r="AO372" i="20"/>
  <c r="V372" i="20"/>
  <c r="W372" i="20" s="1"/>
  <c r="U372" i="20"/>
  <c r="T372" i="20"/>
  <c r="AR371" i="20"/>
  <c r="AP371" i="20"/>
  <c r="AQ371" i="20" s="1"/>
  <c r="AI371" i="20" s="1"/>
  <c r="AO371" i="20"/>
  <c r="V371" i="20"/>
  <c r="U371" i="20"/>
  <c r="AD371" i="20" s="1"/>
  <c r="AE371" i="20" s="1"/>
  <c r="T371" i="20"/>
  <c r="AR370" i="20"/>
  <c r="AP370" i="20"/>
  <c r="AQ370" i="20" s="1"/>
  <c r="AO370" i="20"/>
  <c r="V370" i="20"/>
  <c r="W370" i="20" s="1"/>
  <c r="U370" i="20"/>
  <c r="AD370" i="20" s="1"/>
  <c r="AE370" i="20" s="1"/>
  <c r="T370" i="20"/>
  <c r="AR369" i="20"/>
  <c r="AP369" i="20"/>
  <c r="AQ369" i="20" s="1"/>
  <c r="AI369" i="20" s="1"/>
  <c r="AO369" i="20"/>
  <c r="V369" i="20"/>
  <c r="U369" i="20"/>
  <c r="AD369" i="20" s="1"/>
  <c r="AE369" i="20" s="1"/>
  <c r="T369" i="20"/>
  <c r="AR368" i="20"/>
  <c r="AP368" i="20"/>
  <c r="AQ368" i="20" s="1"/>
  <c r="AO368" i="20"/>
  <c r="V368" i="20"/>
  <c r="U368" i="20"/>
  <c r="T368" i="20"/>
  <c r="AR367" i="20"/>
  <c r="AP367" i="20"/>
  <c r="AQ367" i="20" s="1"/>
  <c r="AI367" i="20" s="1"/>
  <c r="AO367" i="20"/>
  <c r="V367" i="20"/>
  <c r="U367" i="20"/>
  <c r="AD367" i="20" s="1"/>
  <c r="AE367" i="20" s="1"/>
  <c r="T367" i="20"/>
  <c r="AR366" i="20"/>
  <c r="AP366" i="20"/>
  <c r="AQ366" i="20" s="1"/>
  <c r="AO366" i="20"/>
  <c r="V366" i="20"/>
  <c r="U366" i="20"/>
  <c r="AD366" i="20" s="1"/>
  <c r="AE366" i="20" s="1"/>
  <c r="T366" i="20"/>
  <c r="AR365" i="20"/>
  <c r="AP365" i="20"/>
  <c r="AQ365" i="20" s="1"/>
  <c r="AI365" i="20" s="1"/>
  <c r="AO365" i="20"/>
  <c r="V365" i="20"/>
  <c r="U365" i="20"/>
  <c r="AD365" i="20" s="1"/>
  <c r="AE365" i="20" s="1"/>
  <c r="T365" i="20"/>
  <c r="AR364" i="20"/>
  <c r="AP364" i="20"/>
  <c r="AQ364" i="20" s="1"/>
  <c r="AO364" i="20"/>
  <c r="V364" i="20"/>
  <c r="W364" i="20" s="1"/>
  <c r="U364" i="20"/>
  <c r="T364" i="20"/>
  <c r="AR363" i="20"/>
  <c r="AP363" i="20"/>
  <c r="AQ363" i="20" s="1"/>
  <c r="AI363" i="20" s="1"/>
  <c r="AO363" i="20"/>
  <c r="V363" i="20"/>
  <c r="U363" i="20"/>
  <c r="AD363" i="20" s="1"/>
  <c r="AE363" i="20" s="1"/>
  <c r="T363" i="20"/>
  <c r="AR362" i="20"/>
  <c r="AP362" i="20"/>
  <c r="AQ362" i="20" s="1"/>
  <c r="AO362" i="20"/>
  <c r="V362" i="20"/>
  <c r="W362" i="20" s="1"/>
  <c r="U362" i="20"/>
  <c r="AD362" i="20" s="1"/>
  <c r="AE362" i="20" s="1"/>
  <c r="T362" i="20"/>
  <c r="AR361" i="20"/>
  <c r="AP361" i="20"/>
  <c r="AQ361" i="20" s="1"/>
  <c r="AI361" i="20" s="1"/>
  <c r="AO361" i="20"/>
  <c r="V361" i="20"/>
  <c r="U361" i="20"/>
  <c r="AD361" i="20" s="1"/>
  <c r="AE361" i="20" s="1"/>
  <c r="T361" i="20"/>
  <c r="AR360" i="20"/>
  <c r="AP360" i="20"/>
  <c r="AQ360" i="20" s="1"/>
  <c r="AO360" i="20"/>
  <c r="V360" i="20"/>
  <c r="W360" i="20" s="1"/>
  <c r="U360" i="20"/>
  <c r="AD360" i="20" s="1"/>
  <c r="T360" i="20"/>
  <c r="AR359" i="20"/>
  <c r="AP359" i="20"/>
  <c r="AQ359" i="20" s="1"/>
  <c r="AI359" i="20" s="1"/>
  <c r="AO359" i="20"/>
  <c r="V359" i="20"/>
  <c r="U359" i="20"/>
  <c r="AD359" i="20" s="1"/>
  <c r="AE359" i="20" s="1"/>
  <c r="T359" i="20"/>
  <c r="AR358" i="20"/>
  <c r="AP358" i="20"/>
  <c r="AQ358" i="20" s="1"/>
  <c r="AO358" i="20"/>
  <c r="V358" i="20"/>
  <c r="W358" i="20" s="1"/>
  <c r="U358" i="20"/>
  <c r="T358" i="20"/>
  <c r="AR357" i="20"/>
  <c r="AP357" i="20"/>
  <c r="AQ357" i="20" s="1"/>
  <c r="AI357" i="20" s="1"/>
  <c r="AO357" i="20"/>
  <c r="V357" i="20"/>
  <c r="U357" i="20"/>
  <c r="AD357" i="20" s="1"/>
  <c r="AE357" i="20" s="1"/>
  <c r="T357" i="20"/>
  <c r="AR356" i="20"/>
  <c r="AP356" i="20"/>
  <c r="AQ356" i="20" s="1"/>
  <c r="AO356" i="20"/>
  <c r="V356" i="20"/>
  <c r="U356" i="20"/>
  <c r="AD356" i="20" s="1"/>
  <c r="AE356" i="20" s="1"/>
  <c r="T356" i="20"/>
  <c r="AR355" i="20"/>
  <c r="AP355" i="20"/>
  <c r="AQ355" i="20" s="1"/>
  <c r="AO355" i="20"/>
  <c r="V355" i="20"/>
  <c r="U355" i="20"/>
  <c r="AD355" i="20" s="1"/>
  <c r="AE355" i="20" s="1"/>
  <c r="T355" i="20"/>
  <c r="AR354" i="20"/>
  <c r="AP354" i="20"/>
  <c r="AQ354" i="20" s="1"/>
  <c r="AO354" i="20"/>
  <c r="V354" i="20"/>
  <c r="W354" i="20" s="1"/>
  <c r="U354" i="20"/>
  <c r="AD354" i="20" s="1"/>
  <c r="T354" i="20"/>
  <c r="AR353" i="20"/>
  <c r="AP353" i="20"/>
  <c r="AQ353" i="20" s="1"/>
  <c r="AO353" i="20"/>
  <c r="V353" i="20"/>
  <c r="U353" i="20"/>
  <c r="AD353" i="20" s="1"/>
  <c r="T353" i="20"/>
  <c r="AR352" i="20"/>
  <c r="AP352" i="20"/>
  <c r="AQ352" i="20" s="1"/>
  <c r="AO352" i="20"/>
  <c r="V352" i="20"/>
  <c r="W352" i="20" s="1"/>
  <c r="U352" i="20"/>
  <c r="T352" i="20"/>
  <c r="AR351" i="20"/>
  <c r="AP351" i="20"/>
  <c r="AQ351" i="20" s="1"/>
  <c r="AO351" i="20"/>
  <c r="V351" i="20"/>
  <c r="U351" i="20"/>
  <c r="AD351" i="20" s="1"/>
  <c r="T351" i="20"/>
  <c r="AR350" i="20"/>
  <c r="AP350" i="20"/>
  <c r="AQ350" i="20" s="1"/>
  <c r="AO350" i="20"/>
  <c r="V350" i="20"/>
  <c r="W350" i="20" s="1"/>
  <c r="U350" i="20"/>
  <c r="AD350" i="20" s="1"/>
  <c r="T350" i="20"/>
  <c r="AR349" i="20"/>
  <c r="AP349" i="20"/>
  <c r="AQ349" i="20" s="1"/>
  <c r="AO349" i="20"/>
  <c r="V349" i="20"/>
  <c r="U349" i="20"/>
  <c r="AD349" i="20" s="1"/>
  <c r="T349" i="20"/>
  <c r="AR348" i="20"/>
  <c r="AP348" i="20"/>
  <c r="AQ348" i="20" s="1"/>
  <c r="AO348" i="20"/>
  <c r="V348" i="20"/>
  <c r="W348" i="20" s="1"/>
  <c r="U348" i="20"/>
  <c r="T348" i="20"/>
  <c r="AR347" i="20"/>
  <c r="AP347" i="20"/>
  <c r="AQ347" i="20" s="1"/>
  <c r="AO347" i="20"/>
  <c r="V347" i="20"/>
  <c r="U347" i="20"/>
  <c r="AD347" i="20" s="1"/>
  <c r="T347" i="20"/>
  <c r="AR346" i="20"/>
  <c r="AP346" i="20"/>
  <c r="AQ346" i="20" s="1"/>
  <c r="AO346" i="20"/>
  <c r="V346" i="20"/>
  <c r="W346" i="20" s="1"/>
  <c r="U346" i="20"/>
  <c r="AD346" i="20" s="1"/>
  <c r="T346" i="20"/>
  <c r="AR345" i="20"/>
  <c r="AP345" i="20"/>
  <c r="AQ345" i="20" s="1"/>
  <c r="AO345" i="20"/>
  <c r="V345" i="20"/>
  <c r="U345" i="20"/>
  <c r="AD345" i="20" s="1"/>
  <c r="T345" i="20"/>
  <c r="AR344" i="20"/>
  <c r="AP344" i="20"/>
  <c r="AQ344" i="20" s="1"/>
  <c r="AO344" i="20"/>
  <c r="V344" i="20"/>
  <c r="W344" i="20" s="1"/>
  <c r="U344" i="20"/>
  <c r="T344" i="20"/>
  <c r="AR343" i="20"/>
  <c r="AP343" i="20"/>
  <c r="AQ343" i="20" s="1"/>
  <c r="AO343" i="20"/>
  <c r="V343" i="20"/>
  <c r="U343" i="20"/>
  <c r="AD343" i="20" s="1"/>
  <c r="T343" i="20"/>
  <c r="AR342" i="20"/>
  <c r="AP342" i="20"/>
  <c r="AQ342" i="20" s="1"/>
  <c r="AO342" i="20"/>
  <c r="V342" i="20"/>
  <c r="W342" i="20" s="1"/>
  <c r="U342" i="20"/>
  <c r="AD342" i="20" s="1"/>
  <c r="T342" i="20"/>
  <c r="AR341" i="20"/>
  <c r="AP341" i="20"/>
  <c r="AQ341" i="20" s="1"/>
  <c r="AO341" i="20"/>
  <c r="V341" i="20"/>
  <c r="U341" i="20"/>
  <c r="AD341" i="20" s="1"/>
  <c r="T341" i="20"/>
  <c r="AR340" i="20"/>
  <c r="AP340" i="20"/>
  <c r="AQ340" i="20" s="1"/>
  <c r="AO340" i="20"/>
  <c r="V340" i="20"/>
  <c r="W340" i="20" s="1"/>
  <c r="U340" i="20"/>
  <c r="T340" i="20"/>
  <c r="AR339" i="20"/>
  <c r="AP339" i="20"/>
  <c r="AQ339" i="20" s="1"/>
  <c r="AO339" i="20"/>
  <c r="V339" i="20"/>
  <c r="U339" i="20"/>
  <c r="AD339" i="20" s="1"/>
  <c r="T339" i="20"/>
  <c r="AR338" i="20"/>
  <c r="AP338" i="20"/>
  <c r="AQ338" i="20" s="1"/>
  <c r="AO338" i="20"/>
  <c r="V338" i="20"/>
  <c r="W338" i="20" s="1"/>
  <c r="U338" i="20"/>
  <c r="AD338" i="20" s="1"/>
  <c r="T338" i="20"/>
  <c r="AR337" i="20"/>
  <c r="AP337" i="20"/>
  <c r="AQ337" i="20" s="1"/>
  <c r="AO337" i="20"/>
  <c r="V337" i="20"/>
  <c r="U337" i="20"/>
  <c r="AD337" i="20" s="1"/>
  <c r="T337" i="20"/>
  <c r="AR336" i="20"/>
  <c r="AP336" i="20"/>
  <c r="AQ336" i="20" s="1"/>
  <c r="AO336" i="20"/>
  <c r="V336" i="20"/>
  <c r="W336" i="20" s="1"/>
  <c r="U336" i="20"/>
  <c r="T336" i="20"/>
  <c r="AR335" i="20"/>
  <c r="AP335" i="20"/>
  <c r="AQ335" i="20" s="1"/>
  <c r="AO335" i="20"/>
  <c r="V335" i="20"/>
  <c r="U335" i="20"/>
  <c r="AD335" i="20" s="1"/>
  <c r="T335" i="20"/>
  <c r="AR334" i="20"/>
  <c r="AP334" i="20"/>
  <c r="AQ334" i="20" s="1"/>
  <c r="AO334" i="20"/>
  <c r="V334" i="20"/>
  <c r="W334" i="20" s="1"/>
  <c r="U334" i="20"/>
  <c r="AD334" i="20" s="1"/>
  <c r="T334" i="20"/>
  <c r="AR333" i="20"/>
  <c r="AP333" i="20"/>
  <c r="AQ333" i="20" s="1"/>
  <c r="AO333" i="20"/>
  <c r="V333" i="20"/>
  <c r="U333" i="20"/>
  <c r="AD333" i="20" s="1"/>
  <c r="T333" i="20"/>
  <c r="AR332" i="20"/>
  <c r="AP332" i="20"/>
  <c r="AQ332" i="20" s="1"/>
  <c r="AO332" i="20"/>
  <c r="V332" i="20"/>
  <c r="W332" i="20" s="1"/>
  <c r="U332" i="20"/>
  <c r="T332" i="20"/>
  <c r="AR331" i="20"/>
  <c r="AP331" i="20"/>
  <c r="AQ331" i="20" s="1"/>
  <c r="AO331" i="20"/>
  <c r="V331" i="20"/>
  <c r="U331" i="20"/>
  <c r="AD331" i="20" s="1"/>
  <c r="T331" i="20"/>
  <c r="AR330" i="20"/>
  <c r="AP330" i="20"/>
  <c r="AQ330" i="20" s="1"/>
  <c r="AO330" i="20"/>
  <c r="V330" i="20"/>
  <c r="W330" i="20" s="1"/>
  <c r="U330" i="20"/>
  <c r="AD330" i="20" s="1"/>
  <c r="T330" i="20"/>
  <c r="AR329" i="20"/>
  <c r="AP329" i="20"/>
  <c r="AQ329" i="20" s="1"/>
  <c r="AO329" i="20"/>
  <c r="V329" i="20"/>
  <c r="U329" i="20"/>
  <c r="AD329" i="20" s="1"/>
  <c r="T329" i="20"/>
  <c r="AR328" i="20"/>
  <c r="AP328" i="20"/>
  <c r="AQ328" i="20" s="1"/>
  <c r="AO328" i="20"/>
  <c r="V328" i="20"/>
  <c r="W328" i="20" s="1"/>
  <c r="U328" i="20"/>
  <c r="T328" i="20"/>
  <c r="AR327" i="20"/>
  <c r="AP327" i="20"/>
  <c r="AQ327" i="20" s="1"/>
  <c r="AO327" i="20"/>
  <c r="V327" i="20"/>
  <c r="U327" i="20"/>
  <c r="AD327" i="20" s="1"/>
  <c r="T327" i="20"/>
  <c r="AR326" i="20"/>
  <c r="AP326" i="20"/>
  <c r="AQ326" i="20" s="1"/>
  <c r="AO326" i="20"/>
  <c r="V326" i="20"/>
  <c r="W326" i="20" s="1"/>
  <c r="U326" i="20"/>
  <c r="AD326" i="20" s="1"/>
  <c r="T326" i="20"/>
  <c r="AR325" i="20"/>
  <c r="AP325" i="20"/>
  <c r="AQ325" i="20" s="1"/>
  <c r="AO325" i="20"/>
  <c r="V325" i="20"/>
  <c r="U325" i="20"/>
  <c r="AD325" i="20" s="1"/>
  <c r="T325" i="20"/>
  <c r="AR324" i="20"/>
  <c r="AP324" i="20"/>
  <c r="AQ324" i="20" s="1"/>
  <c r="AO324" i="20"/>
  <c r="V324" i="20"/>
  <c r="W324" i="20" s="1"/>
  <c r="U324" i="20"/>
  <c r="T324" i="20"/>
  <c r="AR323" i="20"/>
  <c r="AP323" i="20"/>
  <c r="AQ323" i="20" s="1"/>
  <c r="AO323" i="20"/>
  <c r="V323" i="20"/>
  <c r="U323" i="20"/>
  <c r="AD323" i="20" s="1"/>
  <c r="T323" i="20"/>
  <c r="AR322" i="20"/>
  <c r="AP322" i="20"/>
  <c r="AQ322" i="20" s="1"/>
  <c r="AO322" i="20"/>
  <c r="V322" i="20"/>
  <c r="W322" i="20" s="1"/>
  <c r="U322" i="20"/>
  <c r="AD322" i="20" s="1"/>
  <c r="T322" i="20"/>
  <c r="AR321" i="20"/>
  <c r="AP321" i="20"/>
  <c r="AQ321" i="20" s="1"/>
  <c r="AO321" i="20"/>
  <c r="V321" i="20"/>
  <c r="U321" i="20"/>
  <c r="AD321" i="20" s="1"/>
  <c r="T321" i="20"/>
  <c r="AR320" i="20"/>
  <c r="AP320" i="20"/>
  <c r="AQ320" i="20" s="1"/>
  <c r="AO320" i="20"/>
  <c r="V320" i="20"/>
  <c r="W320" i="20" s="1"/>
  <c r="U320" i="20"/>
  <c r="T320" i="20"/>
  <c r="AR319" i="20"/>
  <c r="AP319" i="20"/>
  <c r="AQ319" i="20" s="1"/>
  <c r="AO319" i="20"/>
  <c r="V319" i="20"/>
  <c r="U319" i="20"/>
  <c r="AD319" i="20" s="1"/>
  <c r="T319" i="20"/>
  <c r="AR318" i="20"/>
  <c r="AP318" i="20"/>
  <c r="AQ318" i="20" s="1"/>
  <c r="AO318" i="20"/>
  <c r="V318" i="20"/>
  <c r="W318" i="20" s="1"/>
  <c r="U318" i="20"/>
  <c r="AD318" i="20" s="1"/>
  <c r="T318" i="20"/>
  <c r="AR317" i="20"/>
  <c r="AP317" i="20"/>
  <c r="AQ317" i="20" s="1"/>
  <c r="AO317" i="20"/>
  <c r="V317" i="20"/>
  <c r="U317" i="20"/>
  <c r="AD317" i="20" s="1"/>
  <c r="T317" i="20"/>
  <c r="AR316" i="20"/>
  <c r="AP316" i="20"/>
  <c r="AQ316" i="20" s="1"/>
  <c r="AO316" i="20"/>
  <c r="V316" i="20"/>
  <c r="W316" i="20" s="1"/>
  <c r="U316" i="20"/>
  <c r="T316" i="20"/>
  <c r="AR315" i="20"/>
  <c r="AP315" i="20"/>
  <c r="AQ315" i="20" s="1"/>
  <c r="AO315" i="20"/>
  <c r="V315" i="20"/>
  <c r="U315" i="20"/>
  <c r="AD315" i="20" s="1"/>
  <c r="T315" i="20"/>
  <c r="AR314" i="20"/>
  <c r="AP314" i="20"/>
  <c r="AQ314" i="20" s="1"/>
  <c r="AO314" i="20"/>
  <c r="V314" i="20"/>
  <c r="W314" i="20" s="1"/>
  <c r="U314" i="20"/>
  <c r="T314" i="20"/>
  <c r="AR313" i="20"/>
  <c r="AP313" i="20"/>
  <c r="AQ313" i="20" s="1"/>
  <c r="AO313" i="20"/>
  <c r="V313" i="20"/>
  <c r="U313" i="20"/>
  <c r="AD313" i="20" s="1"/>
  <c r="T313" i="20"/>
  <c r="AR312" i="20"/>
  <c r="AP312" i="20"/>
  <c r="AQ312" i="20" s="1"/>
  <c r="AO312" i="20"/>
  <c r="V312" i="20"/>
  <c r="W312" i="20" s="1"/>
  <c r="U312" i="20"/>
  <c r="T312" i="20"/>
  <c r="AR311" i="20"/>
  <c r="AP311" i="20"/>
  <c r="AQ311" i="20" s="1"/>
  <c r="AO311" i="20"/>
  <c r="V311" i="20"/>
  <c r="U311" i="20"/>
  <c r="AD311" i="20" s="1"/>
  <c r="T311" i="20"/>
  <c r="AR310" i="20"/>
  <c r="AP310" i="20"/>
  <c r="AQ310" i="20" s="1"/>
  <c r="AO310" i="20"/>
  <c r="V310" i="20"/>
  <c r="W310" i="20" s="1"/>
  <c r="U310" i="20"/>
  <c r="AD310" i="20" s="1"/>
  <c r="AE310" i="20" s="1"/>
  <c r="T310" i="20"/>
  <c r="AR309" i="20"/>
  <c r="AP309" i="20"/>
  <c r="AQ309" i="20" s="1"/>
  <c r="AO309" i="20"/>
  <c r="V309" i="20"/>
  <c r="U309" i="20"/>
  <c r="AD309" i="20" s="1"/>
  <c r="T309" i="20"/>
  <c r="AR308" i="20"/>
  <c r="AP308" i="20"/>
  <c r="AQ308" i="20" s="1"/>
  <c r="AO308" i="20"/>
  <c r="V308" i="20"/>
  <c r="W308" i="20" s="1"/>
  <c r="U308" i="20"/>
  <c r="T308" i="20"/>
  <c r="AR307" i="20"/>
  <c r="AP307" i="20"/>
  <c r="AQ307" i="20" s="1"/>
  <c r="AO307" i="20"/>
  <c r="V307" i="20"/>
  <c r="U307" i="20"/>
  <c r="AD307" i="20" s="1"/>
  <c r="T307" i="20"/>
  <c r="AR306" i="20"/>
  <c r="AP306" i="20"/>
  <c r="AQ306" i="20" s="1"/>
  <c r="AO306" i="20"/>
  <c r="V306" i="20"/>
  <c r="W306" i="20" s="1"/>
  <c r="U306" i="20"/>
  <c r="AD306" i="20" s="1"/>
  <c r="T306" i="20"/>
  <c r="AR305" i="20"/>
  <c r="AP305" i="20"/>
  <c r="AQ305" i="20" s="1"/>
  <c r="AO305" i="20"/>
  <c r="V305" i="20"/>
  <c r="U305" i="20"/>
  <c r="AD305" i="20" s="1"/>
  <c r="T305" i="20"/>
  <c r="AR304" i="20"/>
  <c r="AP304" i="20"/>
  <c r="AQ304" i="20" s="1"/>
  <c r="AO304" i="20"/>
  <c r="V304" i="20"/>
  <c r="W304" i="20" s="1"/>
  <c r="U304" i="20"/>
  <c r="T304" i="20"/>
  <c r="AR303" i="20"/>
  <c r="AP303" i="20"/>
  <c r="AQ303" i="20" s="1"/>
  <c r="AO303" i="20"/>
  <c r="V303" i="20"/>
  <c r="U303" i="20"/>
  <c r="AD303" i="20" s="1"/>
  <c r="T303" i="20"/>
  <c r="AR302" i="20"/>
  <c r="AP302" i="20"/>
  <c r="AQ302" i="20" s="1"/>
  <c r="AO302" i="20"/>
  <c r="V302" i="20"/>
  <c r="W302" i="20" s="1"/>
  <c r="U302" i="20"/>
  <c r="AD302" i="20" s="1"/>
  <c r="T302" i="20"/>
  <c r="AR301" i="20"/>
  <c r="AP301" i="20"/>
  <c r="AQ301" i="20" s="1"/>
  <c r="AO301" i="20"/>
  <c r="V301" i="20"/>
  <c r="U301" i="20"/>
  <c r="AD301" i="20" s="1"/>
  <c r="T301" i="20"/>
  <c r="AR300" i="20"/>
  <c r="AP300" i="20"/>
  <c r="AQ300" i="20" s="1"/>
  <c r="AO300" i="20"/>
  <c r="V300" i="20"/>
  <c r="W300" i="20" s="1"/>
  <c r="U300" i="20"/>
  <c r="T300" i="20"/>
  <c r="AR299" i="20"/>
  <c r="AP299" i="20"/>
  <c r="AQ299" i="20" s="1"/>
  <c r="AO299" i="20"/>
  <c r="V299" i="20"/>
  <c r="U299" i="20"/>
  <c r="AD299" i="20" s="1"/>
  <c r="T299" i="20"/>
  <c r="AR298" i="20"/>
  <c r="AP298" i="20"/>
  <c r="AQ298" i="20" s="1"/>
  <c r="AO298" i="20"/>
  <c r="V298" i="20"/>
  <c r="W298" i="20" s="1"/>
  <c r="U298" i="20"/>
  <c r="AD298" i="20" s="1"/>
  <c r="T298" i="20"/>
  <c r="AR297" i="20"/>
  <c r="AP297" i="20"/>
  <c r="AQ297" i="20" s="1"/>
  <c r="AO297" i="20"/>
  <c r="V297" i="20"/>
  <c r="U297" i="20"/>
  <c r="AD297" i="20" s="1"/>
  <c r="T297" i="20"/>
  <c r="AR296" i="20"/>
  <c r="AP296" i="20"/>
  <c r="AQ296" i="20" s="1"/>
  <c r="AO296" i="20"/>
  <c r="V296" i="20"/>
  <c r="W296" i="20" s="1"/>
  <c r="U296" i="20"/>
  <c r="T296" i="20"/>
  <c r="AR295" i="20"/>
  <c r="AP295" i="20"/>
  <c r="AQ295" i="20" s="1"/>
  <c r="AO295" i="20"/>
  <c r="V295" i="20"/>
  <c r="U295" i="20"/>
  <c r="AD295" i="20" s="1"/>
  <c r="T295" i="20"/>
  <c r="AR294" i="20"/>
  <c r="AP294" i="20"/>
  <c r="AQ294" i="20" s="1"/>
  <c r="AO294" i="20"/>
  <c r="V294" i="20"/>
  <c r="W294" i="20" s="1"/>
  <c r="U294" i="20"/>
  <c r="AD294" i="20" s="1"/>
  <c r="T294" i="20"/>
  <c r="AR293" i="20"/>
  <c r="AP293" i="20"/>
  <c r="AQ293" i="20" s="1"/>
  <c r="AO293" i="20"/>
  <c r="V293" i="20"/>
  <c r="U293" i="20"/>
  <c r="AD293" i="20" s="1"/>
  <c r="T293" i="20"/>
  <c r="AR292" i="20"/>
  <c r="AP292" i="20"/>
  <c r="AQ292" i="20" s="1"/>
  <c r="AO292" i="20"/>
  <c r="V292" i="20"/>
  <c r="W292" i="20" s="1"/>
  <c r="U292" i="20"/>
  <c r="T292" i="20"/>
  <c r="AR291" i="20"/>
  <c r="AP291" i="20"/>
  <c r="AQ291" i="20" s="1"/>
  <c r="AO291" i="20"/>
  <c r="V291" i="20"/>
  <c r="U291" i="20"/>
  <c r="AD291" i="20" s="1"/>
  <c r="T291" i="20"/>
  <c r="AR290" i="20"/>
  <c r="AP290" i="20"/>
  <c r="AQ290" i="20" s="1"/>
  <c r="AO290" i="20"/>
  <c r="V290" i="20"/>
  <c r="W290" i="20" s="1"/>
  <c r="U290" i="20"/>
  <c r="AD290" i="20" s="1"/>
  <c r="T290" i="20"/>
  <c r="AR289" i="20"/>
  <c r="AP289" i="20"/>
  <c r="AQ289" i="20" s="1"/>
  <c r="AO289" i="20"/>
  <c r="V289" i="20"/>
  <c r="U289" i="20"/>
  <c r="AD289" i="20" s="1"/>
  <c r="T289" i="20"/>
  <c r="AR288" i="20"/>
  <c r="AP288" i="20"/>
  <c r="AQ288" i="20" s="1"/>
  <c r="AO288" i="20"/>
  <c r="V288" i="20"/>
  <c r="W288" i="20" s="1"/>
  <c r="U288" i="20"/>
  <c r="T288" i="20"/>
  <c r="AR287" i="20"/>
  <c r="AP287" i="20"/>
  <c r="AQ287" i="20" s="1"/>
  <c r="AO287" i="20"/>
  <c r="V287" i="20"/>
  <c r="U287" i="20"/>
  <c r="AD287" i="20" s="1"/>
  <c r="T287" i="20"/>
  <c r="AR286" i="20"/>
  <c r="AP286" i="20"/>
  <c r="AQ286" i="20" s="1"/>
  <c r="AO286" i="20"/>
  <c r="V286" i="20"/>
  <c r="W286" i="20" s="1"/>
  <c r="U286" i="20"/>
  <c r="AD286" i="20" s="1"/>
  <c r="T286" i="20"/>
  <c r="AR285" i="20"/>
  <c r="AP285" i="20"/>
  <c r="AQ285" i="20" s="1"/>
  <c r="AO285" i="20"/>
  <c r="V285" i="20"/>
  <c r="U285" i="20"/>
  <c r="AD285" i="20" s="1"/>
  <c r="T285" i="20"/>
  <c r="AR284" i="20"/>
  <c r="AP284" i="20"/>
  <c r="AQ284" i="20" s="1"/>
  <c r="AO284" i="20"/>
  <c r="V284" i="20"/>
  <c r="W284" i="20" s="1"/>
  <c r="U284" i="20"/>
  <c r="T284" i="20"/>
  <c r="AR283" i="20"/>
  <c r="AP283" i="20"/>
  <c r="AQ283" i="20" s="1"/>
  <c r="AO283" i="20"/>
  <c r="V283" i="20"/>
  <c r="U283" i="20"/>
  <c r="AD283" i="20" s="1"/>
  <c r="T283" i="20"/>
  <c r="AR282" i="20"/>
  <c r="AP282" i="20"/>
  <c r="AQ282" i="20" s="1"/>
  <c r="AO282" i="20"/>
  <c r="V282" i="20"/>
  <c r="W282" i="20" s="1"/>
  <c r="U282" i="20"/>
  <c r="AD282" i="20" s="1"/>
  <c r="T282" i="20"/>
  <c r="AR281" i="20"/>
  <c r="AP281" i="20"/>
  <c r="AQ281" i="20" s="1"/>
  <c r="AO281" i="20"/>
  <c r="V281" i="20"/>
  <c r="U281" i="20"/>
  <c r="AD281" i="20" s="1"/>
  <c r="T281" i="20"/>
  <c r="AR280" i="20"/>
  <c r="AP280" i="20"/>
  <c r="AQ280" i="20" s="1"/>
  <c r="AO280" i="20"/>
  <c r="X280" i="20"/>
  <c r="V280" i="20"/>
  <c r="W280" i="20" s="1"/>
  <c r="U280" i="20"/>
  <c r="T280" i="20"/>
  <c r="AR279" i="20"/>
  <c r="AP279" i="20"/>
  <c r="AQ279" i="20" s="1"/>
  <c r="AO279" i="20"/>
  <c r="V279" i="20"/>
  <c r="U279" i="20"/>
  <c r="AD279" i="20" s="1"/>
  <c r="T279" i="20"/>
  <c r="AR278" i="20"/>
  <c r="AP278" i="20"/>
  <c r="AQ278" i="20" s="1"/>
  <c r="AO278" i="20"/>
  <c r="V278" i="20"/>
  <c r="W278" i="20" s="1"/>
  <c r="U278" i="20"/>
  <c r="AD278" i="20" s="1"/>
  <c r="T278" i="20"/>
  <c r="AR277" i="20"/>
  <c r="AP277" i="20"/>
  <c r="AQ277" i="20" s="1"/>
  <c r="AO277" i="20"/>
  <c r="V277" i="20"/>
  <c r="U277" i="20"/>
  <c r="AD277" i="20" s="1"/>
  <c r="T277" i="20"/>
  <c r="AR276" i="20"/>
  <c r="AP276" i="20"/>
  <c r="AQ276" i="20" s="1"/>
  <c r="AO276" i="20"/>
  <c r="V276" i="20"/>
  <c r="W276" i="20" s="1"/>
  <c r="U276" i="20"/>
  <c r="T276" i="20"/>
  <c r="AR275" i="20"/>
  <c r="AP275" i="20"/>
  <c r="AQ275" i="20" s="1"/>
  <c r="AO275" i="20"/>
  <c r="V275" i="20"/>
  <c r="U275" i="20"/>
  <c r="AD275" i="20" s="1"/>
  <c r="T275" i="20"/>
  <c r="AR274" i="20"/>
  <c r="AP274" i="20"/>
  <c r="AQ274" i="20" s="1"/>
  <c r="AO274" i="20"/>
  <c r="V274" i="20"/>
  <c r="W274" i="20" s="1"/>
  <c r="U274" i="20"/>
  <c r="AD274" i="20" s="1"/>
  <c r="T274" i="20"/>
  <c r="AR273" i="20"/>
  <c r="AP273" i="20"/>
  <c r="AQ273" i="20" s="1"/>
  <c r="AO273" i="20"/>
  <c r="V273" i="20"/>
  <c r="U273" i="20"/>
  <c r="AD273" i="20" s="1"/>
  <c r="T273" i="20"/>
  <c r="AR272" i="20"/>
  <c r="AP272" i="20"/>
  <c r="AQ272" i="20" s="1"/>
  <c r="AO272" i="20"/>
  <c r="V272" i="20"/>
  <c r="W272" i="20" s="1"/>
  <c r="U272" i="20"/>
  <c r="T272" i="20"/>
  <c r="AR271" i="20"/>
  <c r="AP271" i="20"/>
  <c r="AQ271" i="20" s="1"/>
  <c r="AO271" i="20"/>
  <c r="V271" i="20"/>
  <c r="U271" i="20"/>
  <c r="AD271" i="20" s="1"/>
  <c r="T271" i="20"/>
  <c r="AR270" i="20"/>
  <c r="AP270" i="20"/>
  <c r="AQ270" i="20" s="1"/>
  <c r="AO270" i="20"/>
  <c r="V270" i="20"/>
  <c r="W270" i="20" s="1"/>
  <c r="U270" i="20"/>
  <c r="AD270" i="20" s="1"/>
  <c r="T270" i="20"/>
  <c r="AR269" i="20"/>
  <c r="AP269" i="20"/>
  <c r="AQ269" i="20" s="1"/>
  <c r="AO269" i="20"/>
  <c r="V269" i="20"/>
  <c r="U269" i="20"/>
  <c r="AD269" i="20" s="1"/>
  <c r="T269" i="20"/>
  <c r="AR268" i="20"/>
  <c r="AP268" i="20"/>
  <c r="AQ268" i="20" s="1"/>
  <c r="AO268" i="20"/>
  <c r="V268" i="20"/>
  <c r="W268" i="20" s="1"/>
  <c r="U268" i="20"/>
  <c r="T268" i="20"/>
  <c r="AR267" i="20"/>
  <c r="AP267" i="20"/>
  <c r="AQ267" i="20" s="1"/>
  <c r="AO267" i="20"/>
  <c r="V267" i="20"/>
  <c r="U267" i="20"/>
  <c r="AD267" i="20" s="1"/>
  <c r="T267" i="20"/>
  <c r="AR266" i="20"/>
  <c r="AP266" i="20"/>
  <c r="AQ266" i="20" s="1"/>
  <c r="AO266" i="20"/>
  <c r="V266" i="20"/>
  <c r="W266" i="20" s="1"/>
  <c r="U266" i="20"/>
  <c r="AD266" i="20" s="1"/>
  <c r="T266" i="20"/>
  <c r="AR265" i="20"/>
  <c r="AP265" i="20"/>
  <c r="AQ265" i="20" s="1"/>
  <c r="AO265" i="20"/>
  <c r="V265" i="20"/>
  <c r="U265" i="20"/>
  <c r="AD265" i="20" s="1"/>
  <c r="T265" i="20"/>
  <c r="AR264" i="20"/>
  <c r="AP264" i="20"/>
  <c r="AQ264" i="20" s="1"/>
  <c r="AO264" i="20"/>
  <c r="V264" i="20"/>
  <c r="W264" i="20" s="1"/>
  <c r="U264" i="20"/>
  <c r="T264" i="20"/>
  <c r="AR263" i="20"/>
  <c r="AP263" i="20"/>
  <c r="AQ263" i="20" s="1"/>
  <c r="AO263" i="20"/>
  <c r="V263" i="20"/>
  <c r="U263" i="20"/>
  <c r="AD263" i="20" s="1"/>
  <c r="T263" i="20"/>
  <c r="AR262" i="20"/>
  <c r="AP262" i="20"/>
  <c r="AQ262" i="20" s="1"/>
  <c r="AO262" i="20"/>
  <c r="V262" i="20"/>
  <c r="W262" i="20" s="1"/>
  <c r="U262" i="20"/>
  <c r="AD262" i="20" s="1"/>
  <c r="T262" i="20"/>
  <c r="AR261" i="20"/>
  <c r="AP261" i="20"/>
  <c r="AQ261" i="20" s="1"/>
  <c r="AO261" i="20"/>
  <c r="V261" i="20"/>
  <c r="U261" i="20"/>
  <c r="AD261" i="20" s="1"/>
  <c r="T261" i="20"/>
  <c r="AR260" i="20"/>
  <c r="AP260" i="20"/>
  <c r="AQ260" i="20" s="1"/>
  <c r="AO260" i="20"/>
  <c r="V260" i="20"/>
  <c r="W260" i="20" s="1"/>
  <c r="U260" i="20"/>
  <c r="T260" i="20"/>
  <c r="AR259" i="20"/>
  <c r="AP259" i="20"/>
  <c r="AQ259" i="20" s="1"/>
  <c r="AO259" i="20"/>
  <c r="V259" i="20"/>
  <c r="U259" i="20"/>
  <c r="AD259" i="20" s="1"/>
  <c r="T259" i="20"/>
  <c r="AR258" i="20"/>
  <c r="AP258" i="20"/>
  <c r="AQ258" i="20" s="1"/>
  <c r="AO258" i="20"/>
  <c r="V258" i="20"/>
  <c r="W258" i="20" s="1"/>
  <c r="U258" i="20"/>
  <c r="AD258" i="20" s="1"/>
  <c r="T258" i="20"/>
  <c r="AR257" i="20"/>
  <c r="AP257" i="20"/>
  <c r="AQ257" i="20" s="1"/>
  <c r="AO257" i="20"/>
  <c r="V257" i="20"/>
  <c r="U257" i="20"/>
  <c r="AD257" i="20" s="1"/>
  <c r="T257" i="20"/>
  <c r="AR256" i="20"/>
  <c r="AP256" i="20"/>
  <c r="AQ256" i="20" s="1"/>
  <c r="AO256" i="20"/>
  <c r="V256" i="20"/>
  <c r="W256" i="20" s="1"/>
  <c r="U256" i="20"/>
  <c r="T256" i="20"/>
  <c r="AR255" i="20"/>
  <c r="AP255" i="20"/>
  <c r="AQ255" i="20" s="1"/>
  <c r="AO255" i="20"/>
  <c r="V255" i="20"/>
  <c r="U255" i="20"/>
  <c r="AD255" i="20" s="1"/>
  <c r="T255" i="20"/>
  <c r="AR254" i="20"/>
  <c r="AP254" i="20"/>
  <c r="AQ254" i="20" s="1"/>
  <c r="AO254" i="20"/>
  <c r="V254" i="20"/>
  <c r="W254" i="20" s="1"/>
  <c r="U254" i="20"/>
  <c r="AD254" i="20" s="1"/>
  <c r="T254" i="20"/>
  <c r="AR253" i="20"/>
  <c r="AP253" i="20"/>
  <c r="AQ253" i="20" s="1"/>
  <c r="AO253" i="20"/>
  <c r="V253" i="20"/>
  <c r="U253" i="20"/>
  <c r="AD253" i="20" s="1"/>
  <c r="T253" i="20"/>
  <c r="AR252" i="20"/>
  <c r="AP252" i="20"/>
  <c r="AQ252" i="20" s="1"/>
  <c r="AO252" i="20"/>
  <c r="V252" i="20"/>
  <c r="W252" i="20" s="1"/>
  <c r="U252" i="20"/>
  <c r="T252" i="20"/>
  <c r="AR251" i="20"/>
  <c r="AP251" i="20"/>
  <c r="AQ251" i="20" s="1"/>
  <c r="AO251" i="20"/>
  <c r="V251" i="20"/>
  <c r="U251" i="20"/>
  <c r="AD251" i="20" s="1"/>
  <c r="T251" i="20"/>
  <c r="AR250" i="20"/>
  <c r="AP250" i="20"/>
  <c r="AQ250" i="20" s="1"/>
  <c r="AO250" i="20"/>
  <c r="V250" i="20"/>
  <c r="W250" i="20" s="1"/>
  <c r="U250" i="20"/>
  <c r="AD250" i="20" s="1"/>
  <c r="T250" i="20"/>
  <c r="AR249" i="20"/>
  <c r="AP249" i="20"/>
  <c r="AQ249" i="20" s="1"/>
  <c r="AO249" i="20"/>
  <c r="V249" i="20"/>
  <c r="U249" i="20"/>
  <c r="AD249" i="20" s="1"/>
  <c r="T249" i="20"/>
  <c r="AR248" i="20"/>
  <c r="AP248" i="20"/>
  <c r="AQ248" i="20" s="1"/>
  <c r="AO248" i="20"/>
  <c r="V248" i="20"/>
  <c r="W248" i="20" s="1"/>
  <c r="U248" i="20"/>
  <c r="T248" i="20"/>
  <c r="AR247" i="20"/>
  <c r="AP247" i="20"/>
  <c r="AQ247" i="20" s="1"/>
  <c r="AO247" i="20"/>
  <c r="V247" i="20"/>
  <c r="U247" i="20"/>
  <c r="AD247" i="20" s="1"/>
  <c r="T247" i="20"/>
  <c r="AR246" i="20"/>
  <c r="AP246" i="20"/>
  <c r="AQ246" i="20" s="1"/>
  <c r="AO246" i="20"/>
  <c r="V246" i="20"/>
  <c r="W246" i="20" s="1"/>
  <c r="U246" i="20"/>
  <c r="AD246" i="20" s="1"/>
  <c r="T246" i="20"/>
  <c r="AR245" i="20"/>
  <c r="AP245" i="20"/>
  <c r="AQ245" i="20" s="1"/>
  <c r="AO245" i="20"/>
  <c r="V245" i="20"/>
  <c r="U245" i="20"/>
  <c r="AD245" i="20" s="1"/>
  <c r="T245" i="20"/>
  <c r="AR244" i="20"/>
  <c r="AP244" i="20"/>
  <c r="AQ244" i="20" s="1"/>
  <c r="AO244" i="20"/>
  <c r="V244" i="20"/>
  <c r="W244" i="20" s="1"/>
  <c r="U244" i="20"/>
  <c r="T244" i="20"/>
  <c r="AR243" i="20"/>
  <c r="AP243" i="20"/>
  <c r="AQ243" i="20" s="1"/>
  <c r="AO243" i="20"/>
  <c r="V243" i="20"/>
  <c r="U243" i="20"/>
  <c r="AD243" i="20" s="1"/>
  <c r="T243" i="20"/>
  <c r="AR242" i="20"/>
  <c r="AP242" i="20"/>
  <c r="AQ242" i="20" s="1"/>
  <c r="AO242" i="20"/>
  <c r="V242" i="20"/>
  <c r="W242" i="20" s="1"/>
  <c r="U242" i="20"/>
  <c r="AD242" i="20" s="1"/>
  <c r="T242" i="20"/>
  <c r="AR241" i="20"/>
  <c r="AP241" i="20"/>
  <c r="AQ241" i="20" s="1"/>
  <c r="AO241" i="20"/>
  <c r="V241" i="20"/>
  <c r="U241" i="20"/>
  <c r="AD241" i="20" s="1"/>
  <c r="T241" i="20"/>
  <c r="AR240" i="20"/>
  <c r="AP240" i="20"/>
  <c r="AQ240" i="20" s="1"/>
  <c r="AO240" i="20"/>
  <c r="V240" i="20"/>
  <c r="W240" i="20" s="1"/>
  <c r="U240" i="20"/>
  <c r="T240" i="20"/>
  <c r="AR239" i="20"/>
  <c r="AP239" i="20"/>
  <c r="AQ239" i="20" s="1"/>
  <c r="AO239" i="20"/>
  <c r="V239" i="20"/>
  <c r="U239" i="20"/>
  <c r="AD239" i="20" s="1"/>
  <c r="T239" i="20"/>
  <c r="AR238" i="20"/>
  <c r="AP238" i="20"/>
  <c r="AQ238" i="20" s="1"/>
  <c r="AO238" i="20"/>
  <c r="V238" i="20"/>
  <c r="W238" i="20" s="1"/>
  <c r="U238" i="20"/>
  <c r="AD238" i="20" s="1"/>
  <c r="T238" i="20"/>
  <c r="AR237" i="20"/>
  <c r="AP237" i="20"/>
  <c r="AQ237" i="20" s="1"/>
  <c r="AO237" i="20"/>
  <c r="V237" i="20"/>
  <c r="U237" i="20"/>
  <c r="AD237" i="20" s="1"/>
  <c r="T237" i="20"/>
  <c r="AR236" i="20"/>
  <c r="AP236" i="20"/>
  <c r="AQ236" i="20" s="1"/>
  <c r="AO236" i="20"/>
  <c r="V236" i="20"/>
  <c r="W236" i="20" s="1"/>
  <c r="U236" i="20"/>
  <c r="T236" i="20"/>
  <c r="AR235" i="20"/>
  <c r="AP235" i="20"/>
  <c r="AQ235" i="20" s="1"/>
  <c r="AO235" i="20"/>
  <c r="V235" i="20"/>
  <c r="U235" i="20"/>
  <c r="AD235" i="20" s="1"/>
  <c r="T235" i="20"/>
  <c r="AR234" i="20"/>
  <c r="AP234" i="20"/>
  <c r="AQ234" i="20" s="1"/>
  <c r="AO234" i="20"/>
  <c r="V234" i="20"/>
  <c r="W234" i="20" s="1"/>
  <c r="U234" i="20"/>
  <c r="AD234" i="20" s="1"/>
  <c r="T234" i="20"/>
  <c r="AR233" i="20"/>
  <c r="AP233" i="20"/>
  <c r="AQ233" i="20" s="1"/>
  <c r="AO233" i="20"/>
  <c r="V233" i="20"/>
  <c r="U233" i="20"/>
  <c r="AD233" i="20" s="1"/>
  <c r="T233" i="20"/>
  <c r="AR232" i="20"/>
  <c r="AP232" i="20"/>
  <c r="AQ232" i="20" s="1"/>
  <c r="AO232" i="20"/>
  <c r="V232" i="20"/>
  <c r="W232" i="20" s="1"/>
  <c r="U232" i="20"/>
  <c r="T232" i="20"/>
  <c r="AR231" i="20"/>
  <c r="AP231" i="20"/>
  <c r="AQ231" i="20" s="1"/>
  <c r="AO231" i="20"/>
  <c r="V231" i="20"/>
  <c r="U231" i="20"/>
  <c r="AD231" i="20" s="1"/>
  <c r="T231" i="20"/>
  <c r="AR230" i="20"/>
  <c r="AP230" i="20"/>
  <c r="AQ230" i="20" s="1"/>
  <c r="AO230" i="20"/>
  <c r="V230" i="20"/>
  <c r="W230" i="20" s="1"/>
  <c r="U230" i="20"/>
  <c r="AD230" i="20" s="1"/>
  <c r="T230" i="20"/>
  <c r="AR229" i="20"/>
  <c r="AP229" i="20"/>
  <c r="AQ229" i="20" s="1"/>
  <c r="AO229" i="20"/>
  <c r="V229" i="20"/>
  <c r="U229" i="20"/>
  <c r="AD229" i="20" s="1"/>
  <c r="T229" i="20"/>
  <c r="AR228" i="20"/>
  <c r="AP228" i="20"/>
  <c r="AQ228" i="20" s="1"/>
  <c r="AO228" i="20"/>
  <c r="V228" i="20"/>
  <c r="W228" i="20" s="1"/>
  <c r="U228" i="20"/>
  <c r="T228" i="20"/>
  <c r="AR227" i="20"/>
  <c r="AP227" i="20"/>
  <c r="AQ227" i="20" s="1"/>
  <c r="AO227" i="20"/>
  <c r="V227" i="20"/>
  <c r="U227" i="20"/>
  <c r="AD227" i="20" s="1"/>
  <c r="T227" i="20"/>
  <c r="AR226" i="20"/>
  <c r="AP226" i="20"/>
  <c r="AQ226" i="20" s="1"/>
  <c r="AO226" i="20"/>
  <c r="V226" i="20"/>
  <c r="W226" i="20" s="1"/>
  <c r="U226" i="20"/>
  <c r="AD226" i="20" s="1"/>
  <c r="AE226" i="20" s="1"/>
  <c r="T226" i="20"/>
  <c r="AR225" i="20"/>
  <c r="AP225" i="20"/>
  <c r="AQ225" i="20" s="1"/>
  <c r="AO225" i="20"/>
  <c r="V225" i="20"/>
  <c r="U225" i="20"/>
  <c r="AD225" i="20" s="1"/>
  <c r="T225" i="20"/>
  <c r="AR224" i="20"/>
  <c r="AP224" i="20"/>
  <c r="AQ224" i="20" s="1"/>
  <c r="AO224" i="20"/>
  <c r="V224" i="20"/>
  <c r="W224" i="20" s="1"/>
  <c r="U224" i="20"/>
  <c r="T224" i="20"/>
  <c r="AR223" i="20"/>
  <c r="AP223" i="20"/>
  <c r="AQ223" i="20" s="1"/>
  <c r="AO223" i="20"/>
  <c r="V223" i="20"/>
  <c r="U223" i="20"/>
  <c r="AD223" i="20" s="1"/>
  <c r="T223" i="20"/>
  <c r="AR222" i="20"/>
  <c r="AP222" i="20"/>
  <c r="AQ222" i="20" s="1"/>
  <c r="AO222" i="20"/>
  <c r="V222" i="20"/>
  <c r="W222" i="20" s="1"/>
  <c r="U222" i="20"/>
  <c r="AD222" i="20" s="1"/>
  <c r="T222" i="20"/>
  <c r="AR221" i="20"/>
  <c r="AP221" i="20"/>
  <c r="AQ221" i="20" s="1"/>
  <c r="AO221" i="20"/>
  <c r="V221" i="20"/>
  <c r="U221" i="20"/>
  <c r="AD221" i="20" s="1"/>
  <c r="T221" i="20"/>
  <c r="AR220" i="20"/>
  <c r="AP220" i="20"/>
  <c r="AQ220" i="20" s="1"/>
  <c r="AO220" i="20"/>
  <c r="V220" i="20"/>
  <c r="W220" i="20" s="1"/>
  <c r="U220" i="20"/>
  <c r="T220" i="20"/>
  <c r="AR219" i="20"/>
  <c r="AP219" i="20"/>
  <c r="AQ219" i="20" s="1"/>
  <c r="AO219" i="20"/>
  <c r="V219" i="20"/>
  <c r="U219" i="20"/>
  <c r="AD219" i="20" s="1"/>
  <c r="T219" i="20"/>
  <c r="AR218" i="20"/>
  <c r="AP218" i="20"/>
  <c r="AQ218" i="20" s="1"/>
  <c r="AO218" i="20"/>
  <c r="V218" i="20"/>
  <c r="W218" i="20" s="1"/>
  <c r="U218" i="20"/>
  <c r="AD218" i="20" s="1"/>
  <c r="T218" i="20"/>
  <c r="AR217" i="20"/>
  <c r="AP217" i="20"/>
  <c r="AQ217" i="20" s="1"/>
  <c r="AO217" i="20"/>
  <c r="V217" i="20"/>
  <c r="U217" i="20"/>
  <c r="AD217" i="20" s="1"/>
  <c r="T217" i="20"/>
  <c r="AR216" i="20"/>
  <c r="AP216" i="20"/>
  <c r="AQ216" i="20" s="1"/>
  <c r="AO216" i="20"/>
  <c r="V216" i="20"/>
  <c r="W216" i="20" s="1"/>
  <c r="U216" i="20"/>
  <c r="T216" i="20"/>
  <c r="AR215" i="20"/>
  <c r="AP215" i="20"/>
  <c r="AQ215" i="20" s="1"/>
  <c r="AO215" i="20"/>
  <c r="V215" i="20"/>
  <c r="U215" i="20"/>
  <c r="AD215" i="20" s="1"/>
  <c r="T215" i="20"/>
  <c r="AR214" i="20"/>
  <c r="AP214" i="20"/>
  <c r="AQ214" i="20" s="1"/>
  <c r="AO214" i="20"/>
  <c r="V214" i="20"/>
  <c r="W214" i="20" s="1"/>
  <c r="U214" i="20"/>
  <c r="AD214" i="20" s="1"/>
  <c r="T214" i="20"/>
  <c r="AR213" i="20"/>
  <c r="AP213" i="20"/>
  <c r="AQ213" i="20" s="1"/>
  <c r="AO213" i="20"/>
  <c r="V213" i="20"/>
  <c r="U213" i="20"/>
  <c r="AD213" i="20" s="1"/>
  <c r="T213" i="20"/>
  <c r="AR212" i="20"/>
  <c r="AP212" i="20"/>
  <c r="AQ212" i="20" s="1"/>
  <c r="AO212" i="20"/>
  <c r="V212" i="20"/>
  <c r="W212" i="20" s="1"/>
  <c r="U212" i="20"/>
  <c r="T212" i="20"/>
  <c r="AR211" i="20"/>
  <c r="AP211" i="20"/>
  <c r="AQ211" i="20" s="1"/>
  <c r="AO211" i="20"/>
  <c r="V211" i="20"/>
  <c r="U211" i="20"/>
  <c r="AD211" i="20" s="1"/>
  <c r="T211" i="20"/>
  <c r="AR210" i="20"/>
  <c r="AP210" i="20"/>
  <c r="AQ210" i="20" s="1"/>
  <c r="AO210" i="20"/>
  <c r="V210" i="20"/>
  <c r="W210" i="20" s="1"/>
  <c r="U210" i="20"/>
  <c r="AD210" i="20" s="1"/>
  <c r="T210" i="20"/>
  <c r="AR209" i="20"/>
  <c r="AP209" i="20"/>
  <c r="AQ209" i="20" s="1"/>
  <c r="AO209" i="20"/>
  <c r="V209" i="20"/>
  <c r="U209" i="20"/>
  <c r="AD209" i="20" s="1"/>
  <c r="T209" i="20"/>
  <c r="AR208" i="20"/>
  <c r="AP208" i="20"/>
  <c r="AQ208" i="20" s="1"/>
  <c r="AO208" i="20"/>
  <c r="V208" i="20"/>
  <c r="W208" i="20" s="1"/>
  <c r="U208" i="20"/>
  <c r="T208" i="20"/>
  <c r="AR207" i="20"/>
  <c r="AP207" i="20"/>
  <c r="AQ207" i="20" s="1"/>
  <c r="AO207" i="20"/>
  <c r="V207" i="20"/>
  <c r="U207" i="20"/>
  <c r="AD207" i="20" s="1"/>
  <c r="T207" i="20"/>
  <c r="AR206" i="20"/>
  <c r="AP206" i="20"/>
  <c r="AQ206" i="20" s="1"/>
  <c r="AO206" i="20"/>
  <c r="V206" i="20"/>
  <c r="W206" i="20" s="1"/>
  <c r="U206" i="20"/>
  <c r="AD206" i="20" s="1"/>
  <c r="T206" i="20"/>
  <c r="AR205" i="20"/>
  <c r="AP205" i="20"/>
  <c r="AQ205" i="20" s="1"/>
  <c r="AO205" i="20"/>
  <c r="V205" i="20"/>
  <c r="U205" i="20"/>
  <c r="AD205" i="20" s="1"/>
  <c r="T205" i="20"/>
  <c r="AR204" i="20"/>
  <c r="AP204" i="20"/>
  <c r="AQ204" i="20" s="1"/>
  <c r="AO204" i="20"/>
  <c r="V204" i="20"/>
  <c r="W204" i="20" s="1"/>
  <c r="U204" i="20"/>
  <c r="T204" i="20"/>
  <c r="AR203" i="20"/>
  <c r="AP203" i="20"/>
  <c r="AQ203" i="20" s="1"/>
  <c r="AO203" i="20"/>
  <c r="V203" i="20"/>
  <c r="U203" i="20"/>
  <c r="AD203" i="20" s="1"/>
  <c r="T203" i="20"/>
  <c r="AR202" i="20"/>
  <c r="AP202" i="20"/>
  <c r="AQ202" i="20" s="1"/>
  <c r="AO202" i="20"/>
  <c r="V202" i="20"/>
  <c r="W202" i="20" s="1"/>
  <c r="U202" i="20"/>
  <c r="AD202" i="20" s="1"/>
  <c r="T202" i="20"/>
  <c r="AR201" i="20"/>
  <c r="AP201" i="20"/>
  <c r="AQ201" i="20" s="1"/>
  <c r="AO201" i="20"/>
  <c r="V201" i="20"/>
  <c r="U201" i="20"/>
  <c r="AD201" i="20" s="1"/>
  <c r="T201" i="20"/>
  <c r="AR200" i="20"/>
  <c r="AP200" i="20"/>
  <c r="AQ200" i="20" s="1"/>
  <c r="AO200" i="20"/>
  <c r="V200" i="20"/>
  <c r="W200" i="20" s="1"/>
  <c r="U200" i="20"/>
  <c r="T200" i="20"/>
  <c r="AR199" i="20"/>
  <c r="AP199" i="20"/>
  <c r="AQ199" i="20" s="1"/>
  <c r="AO199" i="20"/>
  <c r="V199" i="20"/>
  <c r="U199" i="20"/>
  <c r="AD199" i="20" s="1"/>
  <c r="T199" i="20"/>
  <c r="AR198" i="20"/>
  <c r="AP198" i="20"/>
  <c r="AQ198" i="20" s="1"/>
  <c r="AO198" i="20"/>
  <c r="V198" i="20"/>
  <c r="W198" i="20" s="1"/>
  <c r="U198" i="20"/>
  <c r="AD198" i="20" s="1"/>
  <c r="T198" i="20"/>
  <c r="AR197" i="20"/>
  <c r="AP197" i="20"/>
  <c r="AQ197" i="20" s="1"/>
  <c r="AO197" i="20"/>
  <c r="V197" i="20"/>
  <c r="U197" i="20"/>
  <c r="AD197" i="20" s="1"/>
  <c r="T197" i="20"/>
  <c r="AR196" i="20"/>
  <c r="AP196" i="20"/>
  <c r="AQ196" i="20" s="1"/>
  <c r="AO196" i="20"/>
  <c r="V196" i="20"/>
  <c r="W196" i="20" s="1"/>
  <c r="U196" i="20"/>
  <c r="T196" i="20"/>
  <c r="AR195" i="20"/>
  <c r="AP195" i="20"/>
  <c r="AQ195" i="20" s="1"/>
  <c r="AO195" i="20"/>
  <c r="V195" i="20"/>
  <c r="U195" i="20"/>
  <c r="AD195" i="20" s="1"/>
  <c r="T195" i="20"/>
  <c r="AR194" i="20"/>
  <c r="AP194" i="20"/>
  <c r="AQ194" i="20" s="1"/>
  <c r="AO194" i="20"/>
  <c r="V194" i="20"/>
  <c r="W194" i="20" s="1"/>
  <c r="U194" i="20"/>
  <c r="AD194" i="20" s="1"/>
  <c r="AE194" i="20" s="1"/>
  <c r="T194" i="20"/>
  <c r="AR193" i="20"/>
  <c r="AP193" i="20"/>
  <c r="AQ193" i="20" s="1"/>
  <c r="AO193" i="20"/>
  <c r="V193" i="20"/>
  <c r="U193" i="20"/>
  <c r="AD193" i="20" s="1"/>
  <c r="T193" i="20"/>
  <c r="AR192" i="20"/>
  <c r="AP192" i="20"/>
  <c r="AQ192" i="20" s="1"/>
  <c r="AO192" i="20"/>
  <c r="V192" i="20"/>
  <c r="W192" i="20" s="1"/>
  <c r="U192" i="20"/>
  <c r="AD192" i="20" s="1"/>
  <c r="AE192" i="20" s="1"/>
  <c r="T192" i="20"/>
  <c r="AR191" i="20"/>
  <c r="AP191" i="20"/>
  <c r="AQ191" i="20" s="1"/>
  <c r="AO191" i="20"/>
  <c r="V191" i="20"/>
  <c r="U191" i="20"/>
  <c r="AD191" i="20" s="1"/>
  <c r="T191" i="20"/>
  <c r="AR190" i="20"/>
  <c r="AP190" i="20"/>
  <c r="AQ190" i="20" s="1"/>
  <c r="AO190" i="20"/>
  <c r="V190" i="20"/>
  <c r="W190" i="20" s="1"/>
  <c r="U190" i="20"/>
  <c r="AD190" i="20" s="1"/>
  <c r="AE190" i="20" s="1"/>
  <c r="T190" i="20"/>
  <c r="AR189" i="20"/>
  <c r="AP189" i="20"/>
  <c r="AQ189" i="20" s="1"/>
  <c r="AO189" i="20"/>
  <c r="V189" i="20"/>
  <c r="U189" i="20"/>
  <c r="AD189" i="20" s="1"/>
  <c r="T189" i="20"/>
  <c r="AR188" i="20"/>
  <c r="AP188" i="20"/>
  <c r="AQ188" i="20" s="1"/>
  <c r="AO188" i="20"/>
  <c r="V188" i="20"/>
  <c r="W188" i="20" s="1"/>
  <c r="U188" i="20"/>
  <c r="T188" i="20"/>
  <c r="AR187" i="20"/>
  <c r="AP187" i="20"/>
  <c r="AQ187" i="20" s="1"/>
  <c r="AO187" i="20"/>
  <c r="V187" i="20"/>
  <c r="U187" i="20"/>
  <c r="AD187" i="20" s="1"/>
  <c r="T187" i="20"/>
  <c r="AR186" i="20"/>
  <c r="AP186" i="20"/>
  <c r="AQ186" i="20" s="1"/>
  <c r="AO186" i="20"/>
  <c r="V186" i="20"/>
  <c r="W186" i="20" s="1"/>
  <c r="U186" i="20"/>
  <c r="AD186" i="20" s="1"/>
  <c r="AE186" i="20" s="1"/>
  <c r="T186" i="20"/>
  <c r="AR185" i="20"/>
  <c r="AP185" i="20"/>
  <c r="AQ185" i="20" s="1"/>
  <c r="AO185" i="20"/>
  <c r="V185" i="20"/>
  <c r="U185" i="20"/>
  <c r="AD185" i="20" s="1"/>
  <c r="T185" i="20"/>
  <c r="AR184" i="20"/>
  <c r="AP184" i="20"/>
  <c r="AQ184" i="20" s="1"/>
  <c r="AO184" i="20"/>
  <c r="V184" i="20"/>
  <c r="W184" i="20" s="1"/>
  <c r="U184" i="20"/>
  <c r="AD184" i="20" s="1"/>
  <c r="AE184" i="20" s="1"/>
  <c r="T184" i="20"/>
  <c r="AR183" i="20"/>
  <c r="AP183" i="20"/>
  <c r="AQ183" i="20" s="1"/>
  <c r="AO183" i="20"/>
  <c r="V183" i="20"/>
  <c r="U183" i="20"/>
  <c r="AD183" i="20" s="1"/>
  <c r="T183" i="20"/>
  <c r="AR182" i="20"/>
  <c r="AP182" i="20"/>
  <c r="AQ182" i="20" s="1"/>
  <c r="AO182" i="20"/>
  <c r="V182" i="20"/>
  <c r="W182" i="20" s="1"/>
  <c r="U182" i="20"/>
  <c r="AD182" i="20" s="1"/>
  <c r="AE182" i="20" s="1"/>
  <c r="T182" i="20"/>
  <c r="AR181" i="20"/>
  <c r="AP181" i="20"/>
  <c r="AQ181" i="20" s="1"/>
  <c r="AO181" i="20"/>
  <c r="V181" i="20"/>
  <c r="U181" i="20"/>
  <c r="AD181" i="20" s="1"/>
  <c r="T181" i="20"/>
  <c r="AR180" i="20"/>
  <c r="AP180" i="20"/>
  <c r="AQ180" i="20" s="1"/>
  <c r="AO180" i="20"/>
  <c r="V180" i="20"/>
  <c r="W180" i="20" s="1"/>
  <c r="U180" i="20"/>
  <c r="T180" i="20"/>
  <c r="AR179" i="20"/>
  <c r="AP179" i="20"/>
  <c r="AQ179" i="20" s="1"/>
  <c r="AO179" i="20"/>
  <c r="V179" i="20"/>
  <c r="U179" i="20"/>
  <c r="AD179" i="20" s="1"/>
  <c r="T179" i="20"/>
  <c r="AR178" i="20"/>
  <c r="AP178" i="20"/>
  <c r="AQ178" i="20" s="1"/>
  <c r="AO178" i="20"/>
  <c r="V178" i="20"/>
  <c r="W178" i="20" s="1"/>
  <c r="U178" i="20"/>
  <c r="AD178" i="20" s="1"/>
  <c r="AE178" i="20" s="1"/>
  <c r="T178" i="20"/>
  <c r="AR177" i="20"/>
  <c r="AP177" i="20"/>
  <c r="AQ177" i="20" s="1"/>
  <c r="AO177" i="20"/>
  <c r="V177" i="20"/>
  <c r="U177" i="20"/>
  <c r="AD177" i="20" s="1"/>
  <c r="T177" i="20"/>
  <c r="AR176" i="20"/>
  <c r="AP176" i="20"/>
  <c r="AQ176" i="20" s="1"/>
  <c r="AO176" i="20"/>
  <c r="V176" i="20"/>
  <c r="W176" i="20" s="1"/>
  <c r="U176" i="20"/>
  <c r="AD176" i="20" s="1"/>
  <c r="AE176" i="20" s="1"/>
  <c r="T176" i="20"/>
  <c r="AR175" i="20"/>
  <c r="AP175" i="20"/>
  <c r="AQ175" i="20" s="1"/>
  <c r="AO175" i="20"/>
  <c r="V175" i="20"/>
  <c r="U175" i="20"/>
  <c r="AD175" i="20" s="1"/>
  <c r="T175" i="20"/>
  <c r="AR174" i="20"/>
  <c r="AP174" i="20"/>
  <c r="AQ174" i="20" s="1"/>
  <c r="AO174" i="20"/>
  <c r="V174" i="20"/>
  <c r="W174" i="20" s="1"/>
  <c r="U174" i="20"/>
  <c r="AD174" i="20" s="1"/>
  <c r="AE174" i="20" s="1"/>
  <c r="T174" i="20"/>
  <c r="AR173" i="20"/>
  <c r="AP173" i="20"/>
  <c r="AQ173" i="20" s="1"/>
  <c r="AO173" i="20"/>
  <c r="V173" i="20"/>
  <c r="U173" i="20"/>
  <c r="AD173" i="20" s="1"/>
  <c r="T173" i="20"/>
  <c r="AR172" i="20"/>
  <c r="AP172" i="20"/>
  <c r="AQ172" i="20" s="1"/>
  <c r="AO172" i="20"/>
  <c r="V172" i="20"/>
  <c r="W172" i="20" s="1"/>
  <c r="U172" i="20"/>
  <c r="T172" i="20"/>
  <c r="AR171" i="20"/>
  <c r="AP171" i="20"/>
  <c r="AQ171" i="20" s="1"/>
  <c r="AO171" i="20"/>
  <c r="V171" i="20"/>
  <c r="U171" i="20"/>
  <c r="AD171" i="20" s="1"/>
  <c r="T171" i="20"/>
  <c r="AR170" i="20"/>
  <c r="AP170" i="20"/>
  <c r="AQ170" i="20" s="1"/>
  <c r="AO170" i="20"/>
  <c r="V170" i="20"/>
  <c r="W170" i="20" s="1"/>
  <c r="U170" i="20"/>
  <c r="AD170" i="20" s="1"/>
  <c r="AE170" i="20" s="1"/>
  <c r="T170" i="20"/>
  <c r="AR169" i="20"/>
  <c r="AP169" i="20"/>
  <c r="AQ169" i="20" s="1"/>
  <c r="AO169" i="20"/>
  <c r="V169" i="20"/>
  <c r="U169" i="20"/>
  <c r="AD169" i="20" s="1"/>
  <c r="T169" i="20"/>
  <c r="AR168" i="20"/>
  <c r="AP168" i="20"/>
  <c r="AQ168" i="20" s="1"/>
  <c r="AO168" i="20"/>
  <c r="V168" i="20"/>
  <c r="W168" i="20" s="1"/>
  <c r="U168" i="20"/>
  <c r="AD168" i="20" s="1"/>
  <c r="AE168" i="20" s="1"/>
  <c r="T168" i="20"/>
  <c r="AR167" i="20"/>
  <c r="AP167" i="20"/>
  <c r="AQ167" i="20" s="1"/>
  <c r="AO167" i="20"/>
  <c r="V167" i="20"/>
  <c r="U167" i="20"/>
  <c r="AD167" i="20" s="1"/>
  <c r="T167" i="20"/>
  <c r="AR166" i="20"/>
  <c r="AP166" i="20"/>
  <c r="AQ166" i="20" s="1"/>
  <c r="AO166" i="20"/>
  <c r="V166" i="20"/>
  <c r="W166" i="20" s="1"/>
  <c r="U166" i="20"/>
  <c r="AD166" i="20" s="1"/>
  <c r="AE166" i="20" s="1"/>
  <c r="T166" i="20"/>
  <c r="AR165" i="20"/>
  <c r="AP165" i="20"/>
  <c r="AQ165" i="20" s="1"/>
  <c r="AO165" i="20"/>
  <c r="V165" i="20"/>
  <c r="U165" i="20"/>
  <c r="AD165" i="20" s="1"/>
  <c r="T165" i="20"/>
  <c r="AR164" i="20"/>
  <c r="AP164" i="20"/>
  <c r="AQ164" i="20" s="1"/>
  <c r="AO164" i="20"/>
  <c r="V164" i="20"/>
  <c r="W164" i="20" s="1"/>
  <c r="U164" i="20"/>
  <c r="T164" i="20"/>
  <c r="AR163" i="20"/>
  <c r="AP163" i="20"/>
  <c r="AQ163" i="20" s="1"/>
  <c r="AO163" i="20"/>
  <c r="V163" i="20"/>
  <c r="U163" i="20"/>
  <c r="AD163" i="20" s="1"/>
  <c r="T163" i="20"/>
  <c r="AR162" i="20"/>
  <c r="AP162" i="20"/>
  <c r="AQ162" i="20" s="1"/>
  <c r="AO162" i="20"/>
  <c r="V162" i="20"/>
  <c r="W162" i="20" s="1"/>
  <c r="U162" i="20"/>
  <c r="AD162" i="20" s="1"/>
  <c r="AE162" i="20" s="1"/>
  <c r="T162" i="20"/>
  <c r="AR161" i="20"/>
  <c r="AP161" i="20"/>
  <c r="AQ161" i="20" s="1"/>
  <c r="AO161" i="20"/>
  <c r="V161" i="20"/>
  <c r="U161" i="20"/>
  <c r="AD161" i="20" s="1"/>
  <c r="T161" i="20"/>
  <c r="AR160" i="20"/>
  <c r="AP160" i="20"/>
  <c r="AQ160" i="20" s="1"/>
  <c r="AO160" i="20"/>
  <c r="V160" i="20"/>
  <c r="W160" i="20" s="1"/>
  <c r="U160" i="20"/>
  <c r="AD160" i="20" s="1"/>
  <c r="AE160" i="20" s="1"/>
  <c r="T160" i="20"/>
  <c r="AR159" i="20"/>
  <c r="AP159" i="20"/>
  <c r="AQ159" i="20" s="1"/>
  <c r="AO159" i="20"/>
  <c r="V159" i="20"/>
  <c r="U159" i="20"/>
  <c r="AD159" i="20" s="1"/>
  <c r="T159" i="20"/>
  <c r="AR158" i="20"/>
  <c r="AP158" i="20"/>
  <c r="AQ158" i="20" s="1"/>
  <c r="AO158" i="20"/>
  <c r="V158" i="20"/>
  <c r="W158" i="20" s="1"/>
  <c r="U158" i="20"/>
  <c r="AD158" i="20" s="1"/>
  <c r="AE158" i="20" s="1"/>
  <c r="T158" i="20"/>
  <c r="AR157" i="20"/>
  <c r="AP157" i="20"/>
  <c r="AQ157" i="20" s="1"/>
  <c r="AO157" i="20"/>
  <c r="V157" i="20"/>
  <c r="U157" i="20"/>
  <c r="AD157" i="20" s="1"/>
  <c r="T157" i="20"/>
  <c r="AR156" i="20"/>
  <c r="AP156" i="20"/>
  <c r="AQ156" i="20" s="1"/>
  <c r="AO156" i="20"/>
  <c r="V156" i="20"/>
  <c r="W156" i="20" s="1"/>
  <c r="U156" i="20"/>
  <c r="T156" i="20"/>
  <c r="AR155" i="20"/>
  <c r="AP155" i="20"/>
  <c r="AQ155" i="20" s="1"/>
  <c r="AO155" i="20"/>
  <c r="V155" i="20"/>
  <c r="U155" i="20"/>
  <c r="AD155" i="20" s="1"/>
  <c r="T155" i="20"/>
  <c r="AR154" i="20"/>
  <c r="AP154" i="20"/>
  <c r="AQ154" i="20" s="1"/>
  <c r="AO154" i="20"/>
  <c r="V154" i="20"/>
  <c r="W154" i="20" s="1"/>
  <c r="U154" i="20"/>
  <c r="AD154" i="20" s="1"/>
  <c r="AE154" i="20" s="1"/>
  <c r="T154" i="20"/>
  <c r="AR153" i="20"/>
  <c r="AP153" i="20"/>
  <c r="AQ153" i="20" s="1"/>
  <c r="AO153" i="20"/>
  <c r="V153" i="20"/>
  <c r="U153" i="20"/>
  <c r="AD153" i="20" s="1"/>
  <c r="T153" i="20"/>
  <c r="AR152" i="20"/>
  <c r="AP152" i="20"/>
  <c r="AQ152" i="20" s="1"/>
  <c r="AO152" i="20"/>
  <c r="V152" i="20"/>
  <c r="W152" i="20" s="1"/>
  <c r="U152" i="20"/>
  <c r="AD152" i="20" s="1"/>
  <c r="AE152" i="20" s="1"/>
  <c r="T152" i="20"/>
  <c r="AR151" i="20"/>
  <c r="AP151" i="20"/>
  <c r="AQ151" i="20" s="1"/>
  <c r="AO151" i="20"/>
  <c r="V151" i="20"/>
  <c r="U151" i="20"/>
  <c r="AD151" i="20" s="1"/>
  <c r="T151" i="20"/>
  <c r="AR150" i="20"/>
  <c r="AP150" i="20"/>
  <c r="AQ150" i="20" s="1"/>
  <c r="AO150" i="20"/>
  <c r="V150" i="20"/>
  <c r="W150" i="20" s="1"/>
  <c r="U150" i="20"/>
  <c r="AD150" i="20" s="1"/>
  <c r="AE150" i="20" s="1"/>
  <c r="T150" i="20"/>
  <c r="AR149" i="20"/>
  <c r="AP149" i="20"/>
  <c r="AQ149" i="20" s="1"/>
  <c r="AO149" i="20"/>
  <c r="V149" i="20"/>
  <c r="U149" i="20"/>
  <c r="AD149" i="20" s="1"/>
  <c r="T149" i="20"/>
  <c r="AR148" i="20"/>
  <c r="AP148" i="20"/>
  <c r="AQ148" i="20" s="1"/>
  <c r="AO148" i="20"/>
  <c r="V148" i="20"/>
  <c r="W148" i="20" s="1"/>
  <c r="U148" i="20"/>
  <c r="T148" i="20"/>
  <c r="AR147" i="20"/>
  <c r="AP147" i="20"/>
  <c r="AQ147" i="20" s="1"/>
  <c r="AO147" i="20"/>
  <c r="V147" i="20"/>
  <c r="U147" i="20"/>
  <c r="AD147" i="20" s="1"/>
  <c r="T147" i="20"/>
  <c r="AR146" i="20"/>
  <c r="AP146" i="20"/>
  <c r="AQ146" i="20" s="1"/>
  <c r="AO146" i="20"/>
  <c r="V146" i="20"/>
  <c r="W146" i="20" s="1"/>
  <c r="U146" i="20"/>
  <c r="AD146" i="20" s="1"/>
  <c r="AE146" i="20" s="1"/>
  <c r="T146" i="20"/>
  <c r="AR145" i="20"/>
  <c r="AP145" i="20"/>
  <c r="AQ145" i="20" s="1"/>
  <c r="AO145" i="20"/>
  <c r="V145" i="20"/>
  <c r="U145" i="20"/>
  <c r="AD145" i="20" s="1"/>
  <c r="T145" i="20"/>
  <c r="AR144" i="20"/>
  <c r="AP144" i="20"/>
  <c r="AQ144" i="20" s="1"/>
  <c r="AO144" i="20"/>
  <c r="V144" i="20"/>
  <c r="W144" i="20" s="1"/>
  <c r="U144" i="20"/>
  <c r="AD144" i="20" s="1"/>
  <c r="AE144" i="20" s="1"/>
  <c r="T144" i="20"/>
  <c r="AR143" i="20"/>
  <c r="AP143" i="20"/>
  <c r="AQ143" i="20" s="1"/>
  <c r="AO143" i="20"/>
  <c r="V143" i="20"/>
  <c r="U143" i="20"/>
  <c r="AD143" i="20" s="1"/>
  <c r="T143" i="20"/>
  <c r="AR142" i="20"/>
  <c r="AP142" i="20"/>
  <c r="AQ142" i="20" s="1"/>
  <c r="AO142" i="20"/>
  <c r="V142" i="20"/>
  <c r="W142" i="20" s="1"/>
  <c r="U142" i="20"/>
  <c r="AD142" i="20" s="1"/>
  <c r="AE142" i="20" s="1"/>
  <c r="T142" i="20"/>
  <c r="AR141" i="20"/>
  <c r="AP141" i="20"/>
  <c r="AQ141" i="20" s="1"/>
  <c r="AO141" i="20"/>
  <c r="V141" i="20"/>
  <c r="U141" i="20"/>
  <c r="AD141" i="20" s="1"/>
  <c r="T141" i="20"/>
  <c r="AR140" i="20"/>
  <c r="AP140" i="20"/>
  <c r="AQ140" i="20" s="1"/>
  <c r="AO140" i="20"/>
  <c r="V140" i="20"/>
  <c r="W140" i="20" s="1"/>
  <c r="U140" i="20"/>
  <c r="AD140" i="20" s="1"/>
  <c r="AE140" i="20" s="1"/>
  <c r="T140" i="20"/>
  <c r="AR139" i="20"/>
  <c r="AP139" i="20"/>
  <c r="AQ139" i="20" s="1"/>
  <c r="AO139" i="20"/>
  <c r="V139" i="20"/>
  <c r="U139" i="20"/>
  <c r="AD139" i="20" s="1"/>
  <c r="T139" i="20"/>
  <c r="AR138" i="20"/>
  <c r="AP138" i="20"/>
  <c r="AQ138" i="20" s="1"/>
  <c r="AO138" i="20"/>
  <c r="V138" i="20"/>
  <c r="W138" i="20" s="1"/>
  <c r="U138" i="20"/>
  <c r="AD138" i="20" s="1"/>
  <c r="AE138" i="20" s="1"/>
  <c r="T138" i="20"/>
  <c r="AR137" i="20"/>
  <c r="AP137" i="20"/>
  <c r="AQ137" i="20" s="1"/>
  <c r="AO137" i="20"/>
  <c r="V137" i="20"/>
  <c r="U137" i="20"/>
  <c r="AD137" i="20" s="1"/>
  <c r="T137" i="20"/>
  <c r="AR136" i="20"/>
  <c r="AP136" i="20"/>
  <c r="AQ136" i="20" s="1"/>
  <c r="AO136" i="20"/>
  <c r="V136" i="20"/>
  <c r="W136" i="20" s="1"/>
  <c r="U136" i="20"/>
  <c r="T136" i="20"/>
  <c r="AR135" i="20"/>
  <c r="AP135" i="20"/>
  <c r="AQ135" i="20" s="1"/>
  <c r="AO135" i="20"/>
  <c r="V135" i="20"/>
  <c r="U135" i="20"/>
  <c r="AD135" i="20" s="1"/>
  <c r="T135" i="20"/>
  <c r="AR134" i="20"/>
  <c r="AP134" i="20"/>
  <c r="AQ134" i="20" s="1"/>
  <c r="AO134" i="20"/>
  <c r="V134" i="20"/>
  <c r="W134" i="20" s="1"/>
  <c r="U134" i="20"/>
  <c r="AD134" i="20" s="1"/>
  <c r="AE134" i="20" s="1"/>
  <c r="T134" i="20"/>
  <c r="AR133" i="20"/>
  <c r="AP133" i="20"/>
  <c r="AQ133" i="20" s="1"/>
  <c r="AO133" i="20"/>
  <c r="V133" i="20"/>
  <c r="U133" i="20"/>
  <c r="AD133" i="20" s="1"/>
  <c r="T133" i="20"/>
  <c r="AR132" i="20"/>
  <c r="AP132" i="20"/>
  <c r="AQ132" i="20" s="1"/>
  <c r="AO132" i="20"/>
  <c r="V132" i="20"/>
  <c r="W132" i="20" s="1"/>
  <c r="U132" i="20"/>
  <c r="T132" i="20"/>
  <c r="AR131" i="20"/>
  <c r="AP131" i="20"/>
  <c r="AQ131" i="20" s="1"/>
  <c r="AO131" i="20"/>
  <c r="V131" i="20"/>
  <c r="U131" i="20"/>
  <c r="AD131" i="20" s="1"/>
  <c r="T131" i="20"/>
  <c r="AR130" i="20"/>
  <c r="AP130" i="20"/>
  <c r="AQ130" i="20" s="1"/>
  <c r="AO130" i="20"/>
  <c r="V130" i="20"/>
  <c r="W130" i="20" s="1"/>
  <c r="U130" i="20"/>
  <c r="AD130" i="20" s="1"/>
  <c r="AE130" i="20" s="1"/>
  <c r="T130" i="20"/>
  <c r="AR129" i="20"/>
  <c r="AP129" i="20"/>
  <c r="AQ129" i="20" s="1"/>
  <c r="AO129" i="20"/>
  <c r="V129" i="20"/>
  <c r="U129" i="20"/>
  <c r="AD129" i="20" s="1"/>
  <c r="T129" i="20"/>
  <c r="AR128" i="20"/>
  <c r="AP128" i="20"/>
  <c r="AQ128" i="20" s="1"/>
  <c r="AO128" i="20"/>
  <c r="V128" i="20"/>
  <c r="W128" i="20" s="1"/>
  <c r="U128" i="20"/>
  <c r="T128" i="20"/>
  <c r="AR127" i="20"/>
  <c r="AP127" i="20"/>
  <c r="AQ127" i="20" s="1"/>
  <c r="AO127" i="20"/>
  <c r="V127" i="20"/>
  <c r="U127" i="20"/>
  <c r="AD127" i="20" s="1"/>
  <c r="T127" i="20"/>
  <c r="AR126" i="20"/>
  <c r="AP126" i="20"/>
  <c r="AQ126" i="20" s="1"/>
  <c r="AO126" i="20"/>
  <c r="V126" i="20"/>
  <c r="W126" i="20" s="1"/>
  <c r="U126" i="20"/>
  <c r="AD126" i="20" s="1"/>
  <c r="AE126" i="20" s="1"/>
  <c r="T126" i="20"/>
  <c r="AR125" i="20"/>
  <c r="AP125" i="20"/>
  <c r="AQ125" i="20" s="1"/>
  <c r="AO125" i="20"/>
  <c r="V125" i="20"/>
  <c r="U125" i="20"/>
  <c r="AD125" i="20" s="1"/>
  <c r="T125" i="20"/>
  <c r="AR124" i="20"/>
  <c r="AP124" i="20"/>
  <c r="AQ124" i="20" s="1"/>
  <c r="AO124" i="20"/>
  <c r="V124" i="20"/>
  <c r="W124" i="20" s="1"/>
  <c r="U124" i="20"/>
  <c r="T124" i="20"/>
  <c r="AR123" i="20"/>
  <c r="AP123" i="20"/>
  <c r="AQ123" i="20" s="1"/>
  <c r="AO123" i="20"/>
  <c r="V123" i="20"/>
  <c r="U123" i="20"/>
  <c r="AD123" i="20" s="1"/>
  <c r="T123" i="20"/>
  <c r="AR122" i="20"/>
  <c r="AP122" i="20"/>
  <c r="AQ122" i="20" s="1"/>
  <c r="AO122" i="20"/>
  <c r="V122" i="20"/>
  <c r="W122" i="20" s="1"/>
  <c r="U122" i="20"/>
  <c r="AD122" i="20" s="1"/>
  <c r="AE122" i="20" s="1"/>
  <c r="T122" i="20"/>
  <c r="AR121" i="20"/>
  <c r="AP121" i="20"/>
  <c r="AQ121" i="20" s="1"/>
  <c r="AO121" i="20"/>
  <c r="V121" i="20"/>
  <c r="U121" i="20"/>
  <c r="AD121" i="20" s="1"/>
  <c r="T121" i="20"/>
  <c r="AR120" i="20"/>
  <c r="AP120" i="20"/>
  <c r="AQ120" i="20" s="1"/>
  <c r="AO120" i="20"/>
  <c r="V120" i="20"/>
  <c r="W120" i="20" s="1"/>
  <c r="U120" i="20"/>
  <c r="T120" i="20"/>
  <c r="AR119" i="20"/>
  <c r="AP119" i="20"/>
  <c r="AQ119" i="20" s="1"/>
  <c r="AO119" i="20"/>
  <c r="V119" i="20"/>
  <c r="U119" i="20"/>
  <c r="AD119" i="20" s="1"/>
  <c r="T119" i="20"/>
  <c r="AR118" i="20"/>
  <c r="AP118" i="20"/>
  <c r="AQ118" i="20" s="1"/>
  <c r="AO118" i="20"/>
  <c r="V118" i="20"/>
  <c r="W118" i="20" s="1"/>
  <c r="U118" i="20"/>
  <c r="AD118" i="20" s="1"/>
  <c r="AE118" i="20" s="1"/>
  <c r="T118" i="20"/>
  <c r="AR117" i="20"/>
  <c r="AP117" i="20"/>
  <c r="AQ117" i="20" s="1"/>
  <c r="AO117" i="20"/>
  <c r="V117" i="20"/>
  <c r="U117" i="20"/>
  <c r="AD117" i="20" s="1"/>
  <c r="T117" i="20"/>
  <c r="AR116" i="20"/>
  <c r="AP116" i="20"/>
  <c r="AQ116" i="20" s="1"/>
  <c r="AO116" i="20"/>
  <c r="V116" i="20"/>
  <c r="W116" i="20" s="1"/>
  <c r="U116" i="20"/>
  <c r="T116" i="20"/>
  <c r="AR115" i="20"/>
  <c r="AP115" i="20"/>
  <c r="AQ115" i="20" s="1"/>
  <c r="AO115" i="20"/>
  <c r="V115" i="20"/>
  <c r="U115" i="20"/>
  <c r="AD115" i="20" s="1"/>
  <c r="T115" i="20"/>
  <c r="AR114" i="20"/>
  <c r="AP114" i="20"/>
  <c r="AQ114" i="20" s="1"/>
  <c r="AO114" i="20"/>
  <c r="V114" i="20"/>
  <c r="W114" i="20" s="1"/>
  <c r="U114" i="20"/>
  <c r="AD114" i="20" s="1"/>
  <c r="AE114" i="20" s="1"/>
  <c r="T114" i="20"/>
  <c r="AR113" i="20"/>
  <c r="AP113" i="20"/>
  <c r="AQ113" i="20" s="1"/>
  <c r="AO113" i="20"/>
  <c r="V113" i="20"/>
  <c r="U113" i="20"/>
  <c r="AD113" i="20" s="1"/>
  <c r="T113" i="20"/>
  <c r="AR112" i="20"/>
  <c r="AP112" i="20"/>
  <c r="AQ112" i="20" s="1"/>
  <c r="AO112" i="20"/>
  <c r="V112" i="20"/>
  <c r="W112" i="20" s="1"/>
  <c r="U112" i="20"/>
  <c r="T112" i="20"/>
  <c r="AR111" i="20"/>
  <c r="AP111" i="20"/>
  <c r="AQ111" i="20" s="1"/>
  <c r="AO111" i="20"/>
  <c r="V111" i="20"/>
  <c r="U111" i="20"/>
  <c r="AD111" i="20" s="1"/>
  <c r="T111" i="20"/>
  <c r="AR110" i="20"/>
  <c r="AP110" i="20"/>
  <c r="AQ110" i="20" s="1"/>
  <c r="AO110" i="20"/>
  <c r="V110" i="20"/>
  <c r="W110" i="20" s="1"/>
  <c r="U110" i="20"/>
  <c r="AD110" i="20" s="1"/>
  <c r="AE110" i="20" s="1"/>
  <c r="T110" i="20"/>
  <c r="AR109" i="20"/>
  <c r="AP109" i="20"/>
  <c r="AQ109" i="20" s="1"/>
  <c r="AO109" i="20"/>
  <c r="V109" i="20"/>
  <c r="U109" i="20"/>
  <c r="AD109" i="20" s="1"/>
  <c r="T109" i="20"/>
  <c r="AR108" i="20"/>
  <c r="AP108" i="20"/>
  <c r="AQ108" i="20" s="1"/>
  <c r="AO108" i="20"/>
  <c r="V108" i="20"/>
  <c r="W108" i="20" s="1"/>
  <c r="U108" i="20"/>
  <c r="T108" i="20"/>
  <c r="AR107" i="20"/>
  <c r="AP107" i="20"/>
  <c r="AQ107" i="20" s="1"/>
  <c r="AO107" i="20"/>
  <c r="V107" i="20"/>
  <c r="U107" i="20"/>
  <c r="AD107" i="20" s="1"/>
  <c r="T107" i="20"/>
  <c r="AR106" i="20"/>
  <c r="AP106" i="20"/>
  <c r="AQ106" i="20" s="1"/>
  <c r="AO106" i="20"/>
  <c r="V106" i="20"/>
  <c r="W106" i="20" s="1"/>
  <c r="U106" i="20"/>
  <c r="AD106" i="20" s="1"/>
  <c r="AE106" i="20" s="1"/>
  <c r="T106" i="20"/>
  <c r="AR105" i="20"/>
  <c r="AP105" i="20"/>
  <c r="AQ105" i="20" s="1"/>
  <c r="AO105" i="20"/>
  <c r="V105" i="20"/>
  <c r="U105" i="20"/>
  <c r="AD105" i="20" s="1"/>
  <c r="T105" i="20"/>
  <c r="AR104" i="20"/>
  <c r="AP104" i="20"/>
  <c r="AQ104" i="20" s="1"/>
  <c r="AO104" i="20"/>
  <c r="V104" i="20"/>
  <c r="W104" i="20" s="1"/>
  <c r="U104" i="20"/>
  <c r="T104" i="20"/>
  <c r="AR103" i="20"/>
  <c r="AP103" i="20"/>
  <c r="AQ103" i="20" s="1"/>
  <c r="AO103" i="20"/>
  <c r="V103" i="20"/>
  <c r="U103" i="20"/>
  <c r="AD103" i="20" s="1"/>
  <c r="T103" i="20"/>
  <c r="AR102" i="20"/>
  <c r="AP102" i="20"/>
  <c r="AQ102" i="20" s="1"/>
  <c r="AO102" i="20"/>
  <c r="V102" i="20"/>
  <c r="W102" i="20" s="1"/>
  <c r="U102" i="20"/>
  <c r="AD102" i="20" s="1"/>
  <c r="AE102" i="20" s="1"/>
  <c r="T102" i="20"/>
  <c r="AR101" i="20"/>
  <c r="AP101" i="20"/>
  <c r="AQ101" i="20" s="1"/>
  <c r="AO101" i="20"/>
  <c r="V101" i="20"/>
  <c r="U101" i="20"/>
  <c r="AD101" i="20" s="1"/>
  <c r="T101" i="20"/>
  <c r="AR100" i="20"/>
  <c r="AP100" i="20"/>
  <c r="AQ100" i="20" s="1"/>
  <c r="AO100" i="20"/>
  <c r="V100" i="20"/>
  <c r="W100" i="20" s="1"/>
  <c r="U100" i="20"/>
  <c r="T100" i="20"/>
  <c r="AR99" i="20"/>
  <c r="AP99" i="20"/>
  <c r="AQ99" i="20" s="1"/>
  <c r="AO99" i="20"/>
  <c r="V99" i="20"/>
  <c r="U99" i="20"/>
  <c r="AD99" i="20" s="1"/>
  <c r="T99" i="20"/>
  <c r="AR98" i="20"/>
  <c r="AP98" i="20"/>
  <c r="AQ98" i="20" s="1"/>
  <c r="AO98" i="20"/>
  <c r="V98" i="20"/>
  <c r="W98" i="20" s="1"/>
  <c r="U98" i="20"/>
  <c r="AD98" i="20" s="1"/>
  <c r="AE98" i="20" s="1"/>
  <c r="T98" i="20"/>
  <c r="AR97" i="20"/>
  <c r="AP97" i="20"/>
  <c r="AQ97" i="20" s="1"/>
  <c r="AO97" i="20"/>
  <c r="V97" i="20"/>
  <c r="U97" i="20"/>
  <c r="AD97" i="20" s="1"/>
  <c r="T97" i="20"/>
  <c r="AR96" i="20"/>
  <c r="AP96" i="20"/>
  <c r="AQ96" i="20" s="1"/>
  <c r="AO96" i="20"/>
  <c r="V96" i="20"/>
  <c r="W96" i="20" s="1"/>
  <c r="U96" i="20"/>
  <c r="T96" i="20"/>
  <c r="AR95" i="20"/>
  <c r="AP95" i="20"/>
  <c r="AQ95" i="20" s="1"/>
  <c r="AO95" i="20"/>
  <c r="V95" i="20"/>
  <c r="U95" i="20"/>
  <c r="AD95" i="20" s="1"/>
  <c r="T95" i="20"/>
  <c r="AR94" i="20"/>
  <c r="AP94" i="20"/>
  <c r="AQ94" i="20" s="1"/>
  <c r="AO94" i="20"/>
  <c r="V94" i="20"/>
  <c r="W94" i="20" s="1"/>
  <c r="U94" i="20"/>
  <c r="AD94" i="20" s="1"/>
  <c r="AE94" i="20" s="1"/>
  <c r="T94" i="20"/>
  <c r="AR93" i="20"/>
  <c r="AP93" i="20"/>
  <c r="AQ93" i="20" s="1"/>
  <c r="AO93" i="20"/>
  <c r="V93" i="20"/>
  <c r="U93" i="20"/>
  <c r="AD93" i="20" s="1"/>
  <c r="T93" i="20"/>
  <c r="AR92" i="20"/>
  <c r="AP92" i="20"/>
  <c r="AQ92" i="20" s="1"/>
  <c r="AO92" i="20"/>
  <c r="V92" i="20"/>
  <c r="W92" i="20" s="1"/>
  <c r="U92" i="20"/>
  <c r="T92" i="20"/>
  <c r="AR91" i="20"/>
  <c r="AP91" i="20"/>
  <c r="AQ91" i="20" s="1"/>
  <c r="AO91" i="20"/>
  <c r="V91" i="20"/>
  <c r="U91" i="20"/>
  <c r="AD91" i="20" s="1"/>
  <c r="T91" i="20"/>
  <c r="AR90" i="20"/>
  <c r="AP90" i="20"/>
  <c r="AQ90" i="20" s="1"/>
  <c r="AO90" i="20"/>
  <c r="V90" i="20"/>
  <c r="W90" i="20" s="1"/>
  <c r="U90" i="20"/>
  <c r="AD90" i="20" s="1"/>
  <c r="AE90" i="20" s="1"/>
  <c r="T90" i="20"/>
  <c r="AR89" i="20"/>
  <c r="AP89" i="20"/>
  <c r="AQ89" i="20" s="1"/>
  <c r="AO89" i="20"/>
  <c r="V89" i="20"/>
  <c r="U89" i="20"/>
  <c r="AD89" i="20" s="1"/>
  <c r="T89" i="20"/>
  <c r="AR88" i="20"/>
  <c r="AP88" i="20"/>
  <c r="AQ88" i="20" s="1"/>
  <c r="AO88" i="20"/>
  <c r="V88" i="20"/>
  <c r="W88" i="20" s="1"/>
  <c r="U88" i="20"/>
  <c r="T88" i="20"/>
  <c r="AR87" i="20"/>
  <c r="AP87" i="20"/>
  <c r="AQ87" i="20" s="1"/>
  <c r="AO87" i="20"/>
  <c r="V87" i="20"/>
  <c r="U87" i="20"/>
  <c r="AD87" i="20" s="1"/>
  <c r="T87" i="20"/>
  <c r="AR86" i="20"/>
  <c r="AP86" i="20"/>
  <c r="AQ86" i="20" s="1"/>
  <c r="AO86" i="20"/>
  <c r="V86" i="20"/>
  <c r="W86" i="20" s="1"/>
  <c r="U86" i="20"/>
  <c r="AD86" i="20" s="1"/>
  <c r="AE86" i="20" s="1"/>
  <c r="T86" i="20"/>
  <c r="AR85" i="20"/>
  <c r="AP85" i="20"/>
  <c r="AQ85" i="20" s="1"/>
  <c r="AO85" i="20"/>
  <c r="V85" i="20"/>
  <c r="U85" i="20"/>
  <c r="AD85" i="20" s="1"/>
  <c r="T85" i="20"/>
  <c r="AR84" i="20"/>
  <c r="AP84" i="20"/>
  <c r="AQ84" i="20" s="1"/>
  <c r="AO84" i="20"/>
  <c r="V84" i="20"/>
  <c r="W84" i="20" s="1"/>
  <c r="U84" i="20"/>
  <c r="T84" i="20"/>
  <c r="AR83" i="20"/>
  <c r="AP83" i="20"/>
  <c r="AQ83" i="20" s="1"/>
  <c r="AO83" i="20"/>
  <c r="V83" i="20"/>
  <c r="U83" i="20"/>
  <c r="AD83" i="20" s="1"/>
  <c r="T83" i="20"/>
  <c r="AR82" i="20"/>
  <c r="AP82" i="20"/>
  <c r="AQ82" i="20" s="1"/>
  <c r="AO82" i="20"/>
  <c r="V82" i="20"/>
  <c r="W82" i="20" s="1"/>
  <c r="U82" i="20"/>
  <c r="AD82" i="20" s="1"/>
  <c r="AE82" i="20" s="1"/>
  <c r="T82" i="20"/>
  <c r="AR81" i="20"/>
  <c r="AP81" i="20"/>
  <c r="AQ81" i="20" s="1"/>
  <c r="AO81" i="20"/>
  <c r="V81" i="20"/>
  <c r="U81" i="20"/>
  <c r="AD81" i="20" s="1"/>
  <c r="T81" i="20"/>
  <c r="AR80" i="20"/>
  <c r="AP80" i="20"/>
  <c r="AQ80" i="20" s="1"/>
  <c r="AO80" i="20"/>
  <c r="V80" i="20"/>
  <c r="W80" i="20" s="1"/>
  <c r="U80" i="20"/>
  <c r="T80" i="20"/>
  <c r="AR79" i="20"/>
  <c r="AP79" i="20"/>
  <c r="AQ79" i="20" s="1"/>
  <c r="AO79" i="20"/>
  <c r="V79" i="20"/>
  <c r="U79" i="20"/>
  <c r="AD79" i="20" s="1"/>
  <c r="T79" i="20"/>
  <c r="AR78" i="20"/>
  <c r="AP78" i="20"/>
  <c r="AQ78" i="20" s="1"/>
  <c r="AO78" i="20"/>
  <c r="V78" i="20"/>
  <c r="W78" i="20" s="1"/>
  <c r="U78" i="20"/>
  <c r="AD78" i="20" s="1"/>
  <c r="AE78" i="20" s="1"/>
  <c r="T78" i="20"/>
  <c r="AR77" i="20"/>
  <c r="AP77" i="20"/>
  <c r="AQ77" i="20" s="1"/>
  <c r="AO77" i="20"/>
  <c r="V77" i="20"/>
  <c r="U77" i="20"/>
  <c r="AD77" i="20" s="1"/>
  <c r="T77" i="20"/>
  <c r="AR76" i="20"/>
  <c r="AP76" i="20"/>
  <c r="AQ76" i="20" s="1"/>
  <c r="AO76" i="20"/>
  <c r="V76" i="20"/>
  <c r="W76" i="20" s="1"/>
  <c r="U76" i="20"/>
  <c r="T76" i="20"/>
  <c r="AR75" i="20"/>
  <c r="AP75" i="20"/>
  <c r="AQ75" i="20" s="1"/>
  <c r="AO75" i="20"/>
  <c r="V75" i="20"/>
  <c r="U75" i="20"/>
  <c r="AD75" i="20" s="1"/>
  <c r="T75" i="20"/>
  <c r="AR74" i="20"/>
  <c r="AP74" i="20"/>
  <c r="AQ74" i="20" s="1"/>
  <c r="AO74" i="20"/>
  <c r="V74" i="20"/>
  <c r="W74" i="20" s="1"/>
  <c r="U74" i="20"/>
  <c r="AD74" i="20" s="1"/>
  <c r="AE74" i="20" s="1"/>
  <c r="T74" i="20"/>
  <c r="AR73" i="20"/>
  <c r="AP73" i="20"/>
  <c r="AQ73" i="20" s="1"/>
  <c r="AO73" i="20"/>
  <c r="V73" i="20"/>
  <c r="U73" i="20"/>
  <c r="AD73" i="20" s="1"/>
  <c r="T73" i="20"/>
  <c r="AR72" i="20"/>
  <c r="AP72" i="20"/>
  <c r="AQ72" i="20" s="1"/>
  <c r="AO72" i="20"/>
  <c r="V72" i="20"/>
  <c r="W72" i="20" s="1"/>
  <c r="U72" i="20"/>
  <c r="T72" i="20"/>
  <c r="AR71" i="20"/>
  <c r="AP71" i="20"/>
  <c r="AQ71" i="20" s="1"/>
  <c r="AO71" i="20"/>
  <c r="V71" i="20"/>
  <c r="U71" i="20"/>
  <c r="AD71" i="20" s="1"/>
  <c r="T71" i="20"/>
  <c r="AR70" i="20"/>
  <c r="AP70" i="20"/>
  <c r="AQ70" i="20" s="1"/>
  <c r="AO70" i="20"/>
  <c r="V70" i="20"/>
  <c r="W70" i="20" s="1"/>
  <c r="U70" i="20"/>
  <c r="AD70" i="20" s="1"/>
  <c r="AE70" i="20" s="1"/>
  <c r="T70" i="20"/>
  <c r="AR69" i="20"/>
  <c r="AP69" i="20"/>
  <c r="AQ69" i="20" s="1"/>
  <c r="AO69" i="20"/>
  <c r="V69" i="20"/>
  <c r="U69" i="20"/>
  <c r="AD69" i="20" s="1"/>
  <c r="T69" i="20"/>
  <c r="AR68" i="20"/>
  <c r="AP68" i="20"/>
  <c r="AQ68" i="20" s="1"/>
  <c r="AO68" i="20"/>
  <c r="V68" i="20"/>
  <c r="W68" i="20" s="1"/>
  <c r="U68" i="20"/>
  <c r="T68" i="20"/>
  <c r="AR67" i="20"/>
  <c r="AP67" i="20"/>
  <c r="AQ67" i="20" s="1"/>
  <c r="AO67" i="20"/>
  <c r="V67" i="20"/>
  <c r="U67" i="20"/>
  <c r="AD67" i="20" s="1"/>
  <c r="T67" i="20"/>
  <c r="AR66" i="20"/>
  <c r="AP66" i="20"/>
  <c r="AQ66" i="20" s="1"/>
  <c r="AO66" i="20"/>
  <c r="V66" i="20"/>
  <c r="W66" i="20" s="1"/>
  <c r="U66" i="20"/>
  <c r="AD66" i="20" s="1"/>
  <c r="AE66" i="20" s="1"/>
  <c r="T66" i="20"/>
  <c r="AR65" i="20"/>
  <c r="AP65" i="20"/>
  <c r="AQ65" i="20" s="1"/>
  <c r="AO65" i="20"/>
  <c r="V65" i="20"/>
  <c r="U65" i="20"/>
  <c r="AD65" i="20" s="1"/>
  <c r="T65" i="20"/>
  <c r="AR64" i="20"/>
  <c r="AP64" i="20"/>
  <c r="AQ64" i="20" s="1"/>
  <c r="AO64" i="20"/>
  <c r="V64" i="20"/>
  <c r="W64" i="20" s="1"/>
  <c r="U64" i="20"/>
  <c r="T64" i="20"/>
  <c r="AR63" i="20"/>
  <c r="AP63" i="20"/>
  <c r="AQ63" i="20" s="1"/>
  <c r="AO63" i="20"/>
  <c r="V63" i="20"/>
  <c r="U63" i="20"/>
  <c r="AD63" i="20" s="1"/>
  <c r="T63" i="20"/>
  <c r="AR62" i="20"/>
  <c r="AP62" i="20"/>
  <c r="AQ62" i="20" s="1"/>
  <c r="AO62" i="20"/>
  <c r="V62" i="20"/>
  <c r="W62" i="20" s="1"/>
  <c r="U62" i="20"/>
  <c r="AD62" i="20" s="1"/>
  <c r="AE62" i="20" s="1"/>
  <c r="T62" i="20"/>
  <c r="AR61" i="20"/>
  <c r="AP61" i="20"/>
  <c r="AQ61" i="20" s="1"/>
  <c r="AO61" i="20"/>
  <c r="V61" i="20"/>
  <c r="U61" i="20"/>
  <c r="AD61" i="20" s="1"/>
  <c r="T61" i="20"/>
  <c r="AR60" i="20"/>
  <c r="AP60" i="20"/>
  <c r="AQ60" i="20" s="1"/>
  <c r="AO60" i="20"/>
  <c r="V60" i="20"/>
  <c r="W60" i="20" s="1"/>
  <c r="U60" i="20"/>
  <c r="T60" i="20"/>
  <c r="AR59" i="20"/>
  <c r="AP59" i="20"/>
  <c r="AQ59" i="20" s="1"/>
  <c r="AO59" i="20"/>
  <c r="V59" i="20"/>
  <c r="U59" i="20"/>
  <c r="AD59" i="20" s="1"/>
  <c r="T59" i="20"/>
  <c r="AR58" i="20"/>
  <c r="AP58" i="20"/>
  <c r="AQ58" i="20" s="1"/>
  <c r="AO58" i="20"/>
  <c r="V58" i="20"/>
  <c r="W58" i="20" s="1"/>
  <c r="U58" i="20"/>
  <c r="AD58" i="20" s="1"/>
  <c r="AE58" i="20" s="1"/>
  <c r="T58" i="20"/>
  <c r="AR57" i="20"/>
  <c r="AP57" i="20"/>
  <c r="AQ57" i="20" s="1"/>
  <c r="AO57" i="20"/>
  <c r="V57" i="20"/>
  <c r="U57" i="20"/>
  <c r="AD57" i="20" s="1"/>
  <c r="T57" i="20"/>
  <c r="AR56" i="20"/>
  <c r="AP56" i="20"/>
  <c r="AQ56" i="20" s="1"/>
  <c r="AO56" i="20"/>
  <c r="V56" i="20"/>
  <c r="W56" i="20" s="1"/>
  <c r="U56" i="20"/>
  <c r="T56" i="20"/>
  <c r="AR55" i="20"/>
  <c r="AP55" i="20"/>
  <c r="AQ55" i="20" s="1"/>
  <c r="AO55" i="20"/>
  <c r="V55" i="20"/>
  <c r="U55" i="20"/>
  <c r="AD55" i="20" s="1"/>
  <c r="T55" i="20"/>
  <c r="AR54" i="20"/>
  <c r="AP54" i="20"/>
  <c r="AQ54" i="20" s="1"/>
  <c r="AO54" i="20"/>
  <c r="V54" i="20"/>
  <c r="W54" i="20" s="1"/>
  <c r="U54" i="20"/>
  <c r="AD54" i="20" s="1"/>
  <c r="AE54" i="20" s="1"/>
  <c r="T54" i="20"/>
  <c r="AR53" i="20"/>
  <c r="AP53" i="20"/>
  <c r="AQ53" i="20" s="1"/>
  <c r="AO53" i="20"/>
  <c r="V53" i="20"/>
  <c r="U53" i="20"/>
  <c r="AD53" i="20" s="1"/>
  <c r="T53" i="20"/>
  <c r="AR52" i="20"/>
  <c r="AP52" i="20"/>
  <c r="AQ52" i="20" s="1"/>
  <c r="AO52" i="20"/>
  <c r="V52" i="20"/>
  <c r="U52" i="20"/>
  <c r="T52" i="20"/>
  <c r="AR51" i="20"/>
  <c r="AP51" i="20"/>
  <c r="AQ51" i="20" s="1"/>
  <c r="AO51" i="20"/>
  <c r="V51" i="20"/>
  <c r="U51" i="20"/>
  <c r="AD51" i="20" s="1"/>
  <c r="T51" i="20"/>
  <c r="AR50" i="20"/>
  <c r="AP50" i="20"/>
  <c r="AQ50" i="20" s="1"/>
  <c r="AO50" i="20"/>
  <c r="V50" i="20"/>
  <c r="W50" i="20" s="1"/>
  <c r="U50" i="20"/>
  <c r="AD50" i="20" s="1"/>
  <c r="AE50" i="20" s="1"/>
  <c r="T50" i="20"/>
  <c r="AR49" i="20"/>
  <c r="AP49" i="20"/>
  <c r="AQ49" i="20" s="1"/>
  <c r="AO49" i="20"/>
  <c r="V49" i="20"/>
  <c r="U49" i="20"/>
  <c r="AD49" i="20" s="1"/>
  <c r="T49" i="20"/>
  <c r="AR48" i="20"/>
  <c r="AP48" i="20"/>
  <c r="AQ48" i="20" s="1"/>
  <c r="AO48" i="20"/>
  <c r="V48" i="20"/>
  <c r="W48" i="20" s="1"/>
  <c r="U48" i="20"/>
  <c r="T48" i="20"/>
  <c r="AR47" i="20"/>
  <c r="AP47" i="20"/>
  <c r="AQ47" i="20" s="1"/>
  <c r="AO47" i="20"/>
  <c r="V47" i="20"/>
  <c r="U47" i="20"/>
  <c r="AD47" i="20" s="1"/>
  <c r="T47" i="20"/>
  <c r="AR46" i="20"/>
  <c r="AP46" i="20"/>
  <c r="AQ46" i="20" s="1"/>
  <c r="AO46" i="20"/>
  <c r="V46" i="20"/>
  <c r="W46" i="20" s="1"/>
  <c r="U46" i="20"/>
  <c r="AD46" i="20" s="1"/>
  <c r="AE46" i="20" s="1"/>
  <c r="T46" i="20"/>
  <c r="AR45" i="20"/>
  <c r="AP45" i="20"/>
  <c r="AQ45" i="20" s="1"/>
  <c r="AO45" i="20"/>
  <c r="V45" i="20"/>
  <c r="U45" i="20"/>
  <c r="AD45" i="20" s="1"/>
  <c r="T45" i="20"/>
  <c r="AR44" i="20"/>
  <c r="AP44" i="20"/>
  <c r="AQ44" i="20" s="1"/>
  <c r="AO44" i="20"/>
  <c r="V44" i="20"/>
  <c r="W44" i="20" s="1"/>
  <c r="U44" i="20"/>
  <c r="T44" i="20"/>
  <c r="AR43" i="20"/>
  <c r="AP43" i="20"/>
  <c r="AQ43" i="20" s="1"/>
  <c r="AO43" i="20"/>
  <c r="V43" i="20"/>
  <c r="U43" i="20"/>
  <c r="AD43" i="20" s="1"/>
  <c r="T43" i="20"/>
  <c r="AR42" i="20"/>
  <c r="AP42" i="20"/>
  <c r="AQ42" i="20" s="1"/>
  <c r="AO42" i="20"/>
  <c r="V42" i="20"/>
  <c r="W42" i="20" s="1"/>
  <c r="U42" i="20"/>
  <c r="AD42" i="20" s="1"/>
  <c r="AE42" i="20" s="1"/>
  <c r="T42" i="20"/>
  <c r="AR41" i="20"/>
  <c r="AP41" i="20"/>
  <c r="AQ41" i="20" s="1"/>
  <c r="AO41" i="20"/>
  <c r="V41" i="20"/>
  <c r="U41" i="20"/>
  <c r="AD41" i="20" s="1"/>
  <c r="T41" i="20"/>
  <c r="AR40" i="20"/>
  <c r="AP40" i="20"/>
  <c r="AQ40" i="20" s="1"/>
  <c r="AO40" i="20"/>
  <c r="V40" i="20"/>
  <c r="W40" i="20" s="1"/>
  <c r="U40" i="20"/>
  <c r="T40" i="20"/>
  <c r="AR39" i="20"/>
  <c r="AP39" i="20"/>
  <c r="AQ39" i="20" s="1"/>
  <c r="AO39" i="20"/>
  <c r="V39" i="20"/>
  <c r="U39" i="20"/>
  <c r="AD39" i="20" s="1"/>
  <c r="T39" i="20"/>
  <c r="AR38" i="20"/>
  <c r="AP38" i="20"/>
  <c r="AQ38" i="20" s="1"/>
  <c r="AO38" i="20"/>
  <c r="V38" i="20"/>
  <c r="W38" i="20" s="1"/>
  <c r="U38" i="20"/>
  <c r="AD38" i="20" s="1"/>
  <c r="AE38" i="20" s="1"/>
  <c r="T38" i="20"/>
  <c r="AR37" i="20"/>
  <c r="AP37" i="20"/>
  <c r="AQ37" i="20" s="1"/>
  <c r="AO37" i="20"/>
  <c r="V37" i="20"/>
  <c r="P37" i="20" s="1"/>
  <c r="U37" i="20"/>
  <c r="AD37" i="20" s="1"/>
  <c r="T37" i="20"/>
  <c r="AR36" i="20"/>
  <c r="AP36" i="20"/>
  <c r="AQ36" i="20" s="1"/>
  <c r="AO36" i="20"/>
  <c r="V36" i="20"/>
  <c r="W36" i="20" s="1"/>
  <c r="U36" i="20"/>
  <c r="T36" i="20"/>
  <c r="AR35" i="20"/>
  <c r="AP35" i="20"/>
  <c r="AQ35" i="20" s="1"/>
  <c r="AO35" i="20"/>
  <c r="V35" i="20"/>
  <c r="U35" i="20"/>
  <c r="AD35" i="20" s="1"/>
  <c r="T35" i="20"/>
  <c r="AR34" i="20"/>
  <c r="AP34" i="20"/>
  <c r="AQ34" i="20" s="1"/>
  <c r="AO34" i="20"/>
  <c r="V34" i="20"/>
  <c r="W34" i="20" s="1"/>
  <c r="U34" i="20"/>
  <c r="T34" i="20"/>
  <c r="AR33" i="20"/>
  <c r="AP33" i="20"/>
  <c r="AQ33" i="20" s="1"/>
  <c r="AO33" i="20"/>
  <c r="V33" i="20"/>
  <c r="U33" i="20"/>
  <c r="AD33" i="20" s="1"/>
  <c r="T33" i="20"/>
  <c r="AR32" i="20"/>
  <c r="AP32" i="20"/>
  <c r="AQ32" i="20" s="1"/>
  <c r="AO32" i="20"/>
  <c r="V32" i="20"/>
  <c r="W32" i="20" s="1"/>
  <c r="U32" i="20"/>
  <c r="T32" i="20"/>
  <c r="AR31" i="20"/>
  <c r="AP31" i="20"/>
  <c r="AQ31" i="20" s="1"/>
  <c r="AO31" i="20"/>
  <c r="V31" i="20"/>
  <c r="U31" i="20"/>
  <c r="AD31" i="20" s="1"/>
  <c r="T31" i="20"/>
  <c r="AR30" i="20"/>
  <c r="AP30" i="20"/>
  <c r="AQ30" i="20" s="1"/>
  <c r="AO30" i="20"/>
  <c r="V30" i="20"/>
  <c r="W30" i="20" s="1"/>
  <c r="U30" i="20"/>
  <c r="T30" i="20"/>
  <c r="AR29" i="20"/>
  <c r="AP29" i="20"/>
  <c r="AQ29" i="20" s="1"/>
  <c r="AO29" i="20"/>
  <c r="V29" i="20"/>
  <c r="U29" i="20"/>
  <c r="AD29" i="20" s="1"/>
  <c r="T29" i="20"/>
  <c r="AR28" i="20"/>
  <c r="AP28" i="20"/>
  <c r="AQ28" i="20" s="1"/>
  <c r="AO28" i="20"/>
  <c r="V28" i="20"/>
  <c r="W28" i="20" s="1"/>
  <c r="U28" i="20"/>
  <c r="AD28" i="20" s="1"/>
  <c r="T28" i="20"/>
  <c r="AR27" i="20"/>
  <c r="AP27" i="20"/>
  <c r="AQ27" i="20" s="1"/>
  <c r="AO27" i="20"/>
  <c r="V27" i="20"/>
  <c r="U27" i="20"/>
  <c r="AD27" i="20" s="1"/>
  <c r="T27" i="20"/>
  <c r="AR26" i="20"/>
  <c r="AP26" i="20"/>
  <c r="AQ26" i="20" s="1"/>
  <c r="AO26" i="20"/>
  <c r="V26" i="20"/>
  <c r="W26" i="20" s="1"/>
  <c r="U26" i="20"/>
  <c r="AD26" i="20" s="1"/>
  <c r="T26" i="20"/>
  <c r="AR25" i="20"/>
  <c r="AP25" i="20"/>
  <c r="AQ25" i="20" s="1"/>
  <c r="AO25" i="20"/>
  <c r="U25" i="20"/>
  <c r="AD25" i="20" s="1"/>
  <c r="AE25" i="20" s="1"/>
  <c r="T25" i="20"/>
  <c r="L17" i="20"/>
  <c r="K15" i="20" s="1"/>
  <c r="K17" i="20"/>
  <c r="P452" i="20" l="1"/>
  <c r="X1127" i="20"/>
  <c r="P1698" i="20"/>
  <c r="AB1723" i="20"/>
  <c r="X2345" i="20"/>
  <c r="X106" i="20"/>
  <c r="X130" i="20"/>
  <c r="X190" i="20"/>
  <c r="P1101" i="20"/>
  <c r="X1312" i="20"/>
  <c r="X1328" i="20"/>
  <c r="AB1426" i="20"/>
  <c r="X2198" i="20"/>
  <c r="X358" i="20"/>
  <c r="AA358" i="20" s="1"/>
  <c r="P394" i="20"/>
  <c r="P492" i="20"/>
  <c r="X820" i="20"/>
  <c r="X2450" i="20"/>
  <c r="X422" i="20"/>
  <c r="X504" i="20"/>
  <c r="AB534" i="20"/>
  <c r="X1648" i="20"/>
  <c r="X2327" i="20"/>
  <c r="X2339" i="20"/>
  <c r="X2347" i="20"/>
  <c r="X2375" i="20"/>
  <c r="X96" i="20"/>
  <c r="X100" i="20"/>
  <c r="X104" i="20"/>
  <c r="X108" i="20"/>
  <c r="X112" i="20"/>
  <c r="X128" i="20"/>
  <c r="X132" i="20"/>
  <c r="X160" i="20"/>
  <c r="X168" i="20"/>
  <c r="AA168" i="20" s="1"/>
  <c r="X192" i="20"/>
  <c r="AA192" i="20" s="1"/>
  <c r="X200" i="20"/>
  <c r="AA200" i="20" s="1"/>
  <c r="X204" i="20"/>
  <c r="AA204" i="20" s="1"/>
  <c r="X208" i="20"/>
  <c r="AA208" i="20" s="1"/>
  <c r="X224" i="20"/>
  <c r="X232" i="20"/>
  <c r="AA232" i="20" s="1"/>
  <c r="X236" i="20"/>
  <c r="X240" i="20"/>
  <c r="X244" i="20"/>
  <c r="X248" i="20"/>
  <c r="X252" i="20"/>
  <c r="AA252" i="20" s="1"/>
  <c r="X256" i="20"/>
  <c r="X260" i="20"/>
  <c r="X264" i="20"/>
  <c r="P490" i="20"/>
  <c r="X1322" i="20"/>
  <c r="X1511" i="20"/>
  <c r="AA1511" i="20" s="1"/>
  <c r="X2107" i="20"/>
  <c r="X2111" i="20"/>
  <c r="AB2126" i="20"/>
  <c r="X2128" i="20"/>
  <c r="AA2128" i="20" s="1"/>
  <c r="X2216" i="20"/>
  <c r="AA2216" i="20" s="1"/>
  <c r="X2395" i="20"/>
  <c r="X2399" i="20"/>
  <c r="X316" i="20"/>
  <c r="AA316" i="20" s="1"/>
  <c r="X320" i="20"/>
  <c r="AA320" i="20" s="1"/>
  <c r="X324" i="20"/>
  <c r="AA324" i="20" s="1"/>
  <c r="X328" i="20"/>
  <c r="AA328" i="20" s="1"/>
  <c r="X332" i="20"/>
  <c r="AA332" i="20" s="1"/>
  <c r="X336" i="20"/>
  <c r="AA336" i="20" s="1"/>
  <c r="X340" i="20"/>
  <c r="AA340" i="20" s="1"/>
  <c r="X344" i="20"/>
  <c r="AA344" i="20" s="1"/>
  <c r="X348" i="20"/>
  <c r="AA348" i="20" s="1"/>
  <c r="X352" i="20"/>
  <c r="AA352" i="20" s="1"/>
  <c r="AK690" i="20"/>
  <c r="X408" i="20"/>
  <c r="AB532" i="20"/>
  <c r="X1618" i="20"/>
  <c r="AA248" i="20"/>
  <c r="AA256" i="20"/>
  <c r="AA260" i="20"/>
  <c r="AA264" i="20"/>
  <c r="AB374" i="20"/>
  <c r="P396" i="20"/>
  <c r="AA408" i="20"/>
  <c r="P412" i="20"/>
  <c r="P554" i="20"/>
  <c r="AB560" i="20"/>
  <c r="P594" i="20"/>
  <c r="AB1865" i="20"/>
  <c r="W1882" i="20"/>
  <c r="P1970" i="20"/>
  <c r="C9" i="110"/>
  <c r="B6" i="113"/>
  <c r="C10" i="110"/>
  <c r="B7" i="113"/>
  <c r="C12" i="110"/>
  <c r="B9" i="113"/>
  <c r="C11" i="110"/>
  <c r="B8" i="113"/>
  <c r="AA422" i="20"/>
  <c r="AB948" i="20"/>
  <c r="C7" i="110"/>
  <c r="B4" i="113"/>
  <c r="C8" i="110"/>
  <c r="B5" i="113"/>
  <c r="P528" i="20"/>
  <c r="P538" i="20"/>
  <c r="W682" i="20"/>
  <c r="AB1230" i="20"/>
  <c r="AB1286" i="20"/>
  <c r="W1866" i="20"/>
  <c r="P1870" i="20"/>
  <c r="AB2069" i="20"/>
  <c r="AA2339" i="20"/>
  <c r="AA2347" i="20"/>
  <c r="AB2448" i="20"/>
  <c r="AB2490" i="20"/>
  <c r="AB814" i="20"/>
  <c r="AB884" i="20"/>
  <c r="AB914" i="20"/>
  <c r="AB916" i="20"/>
  <c r="AB950" i="20"/>
  <c r="AB1470" i="20"/>
  <c r="P2134" i="20"/>
  <c r="P2140" i="20"/>
  <c r="P2154" i="20"/>
  <c r="G7" i="19"/>
  <c r="B2" i="113"/>
  <c r="W52" i="20"/>
  <c r="P52" i="20"/>
  <c r="X210" i="20"/>
  <c r="AA210" i="20" s="1"/>
  <c r="X214" i="20"/>
  <c r="X222" i="20"/>
  <c r="AA222" i="20" s="1"/>
  <c r="AA280" i="20"/>
  <c r="X282" i="20"/>
  <c r="AA282" i="20" s="1"/>
  <c r="X284" i="20"/>
  <c r="AA284" i="20" s="1"/>
  <c r="X286" i="20"/>
  <c r="AB366" i="20"/>
  <c r="W482" i="20"/>
  <c r="AF498" i="20"/>
  <c r="AG498" i="20" s="1"/>
  <c r="AH498" i="20" s="1"/>
  <c r="AB514" i="20"/>
  <c r="AB536" i="20"/>
  <c r="AB552" i="20"/>
  <c r="AB556" i="20"/>
  <c r="W562" i="20"/>
  <c r="AB580" i="20"/>
  <c r="AB584" i="20"/>
  <c r="AB600" i="20"/>
  <c r="P606" i="20"/>
  <c r="P614" i="20"/>
  <c r="AB614" i="20"/>
  <c r="AB616" i="20"/>
  <c r="P684" i="20"/>
  <c r="AD862" i="20"/>
  <c r="AE862" i="20" s="1"/>
  <c r="AB1121" i="20"/>
  <c r="AB1137" i="20"/>
  <c r="AD1286" i="20"/>
  <c r="AE1286" i="20" s="1"/>
  <c r="AB1442" i="20"/>
  <c r="AB1458" i="20"/>
  <c r="AB1478" i="20"/>
  <c r="AB1482" i="20"/>
  <c r="P1690" i="20"/>
  <c r="AD1865" i="20"/>
  <c r="AE1865" i="20" s="1"/>
  <c r="P1878" i="20"/>
  <c r="AB2119" i="20"/>
  <c r="X2329" i="20"/>
  <c r="AB2367" i="20"/>
  <c r="AB2371" i="20"/>
  <c r="P2401" i="20"/>
  <c r="AB2401" i="20"/>
  <c r="AB2403" i="20"/>
  <c r="P2404" i="20"/>
  <c r="X2446" i="20"/>
  <c r="AB2497" i="20"/>
  <c r="AB2501" i="20"/>
  <c r="AA224" i="20"/>
  <c r="X226" i="20"/>
  <c r="X230" i="20"/>
  <c r="X266" i="20"/>
  <c r="AA266" i="20" s="1"/>
  <c r="X268" i="20"/>
  <c r="AA268" i="20" s="1"/>
  <c r="X270" i="20"/>
  <c r="AD314" i="20"/>
  <c r="AE314" i="20" s="1"/>
  <c r="AB422" i="20"/>
  <c r="AB430" i="20"/>
  <c r="AB454" i="20"/>
  <c r="P458" i="20"/>
  <c r="P460" i="20"/>
  <c r="AB502" i="20"/>
  <c r="AB522" i="20"/>
  <c r="AB530" i="20"/>
  <c r="AB568" i="20"/>
  <c r="AB592" i="20"/>
  <c r="AB852" i="20"/>
  <c r="P1117" i="20"/>
  <c r="AA1127" i="20"/>
  <c r="AB1178" i="20"/>
  <c r="AB1196" i="20"/>
  <c r="AB1208" i="20"/>
  <c r="AB1212" i="20"/>
  <c r="AB1236" i="20"/>
  <c r="AB1240" i="20"/>
  <c r="AB1248" i="20"/>
  <c r="AB1579" i="20"/>
  <c r="AB1583" i="20"/>
  <c r="X1650" i="20"/>
  <c r="X1652" i="20"/>
  <c r="X1660" i="20"/>
  <c r="X1666" i="20"/>
  <c r="X1668" i="20"/>
  <c r="AB1739" i="20"/>
  <c r="AB1745" i="20"/>
  <c r="AB1888" i="20"/>
  <c r="AB1892" i="20"/>
  <c r="P1920" i="20"/>
  <c r="P1964" i="20"/>
  <c r="P2080" i="20"/>
  <c r="P2085" i="20"/>
  <c r="P2086" i="20"/>
  <c r="AB2130" i="20"/>
  <c r="AB2355" i="20"/>
  <c r="AB2444" i="20"/>
  <c r="AB2480" i="20"/>
  <c r="AB2504" i="20"/>
  <c r="X120" i="20"/>
  <c r="X98" i="20"/>
  <c r="X102" i="20"/>
  <c r="Y102" i="20" s="1"/>
  <c r="Z102" i="20" s="1"/>
  <c r="X110" i="20"/>
  <c r="X158" i="20"/>
  <c r="Y158" i="20" s="1"/>
  <c r="Z158" i="20" s="1"/>
  <c r="AC158" i="20" s="1"/>
  <c r="X166" i="20"/>
  <c r="Y166" i="20" s="1"/>
  <c r="Z166" i="20" s="1"/>
  <c r="AC166" i="20" s="1"/>
  <c r="AJ686" i="20"/>
  <c r="AK686" i="20"/>
  <c r="X34" i="20"/>
  <c r="X38" i="20"/>
  <c r="Y38" i="20" s="1"/>
  <c r="Z38" i="20" s="1"/>
  <c r="X42" i="20"/>
  <c r="AA42" i="20" s="1"/>
  <c r="X46" i="20"/>
  <c r="AA46" i="20" s="1"/>
  <c r="X50" i="20"/>
  <c r="AA50" i="20" s="1"/>
  <c r="X54" i="20"/>
  <c r="AA54" i="20" s="1"/>
  <c r="X58" i="20"/>
  <c r="Y58" i="20" s="1"/>
  <c r="Z58" i="20" s="1"/>
  <c r="X62" i="20"/>
  <c r="X66" i="20"/>
  <c r="X70" i="20"/>
  <c r="X74" i="20"/>
  <c r="X78" i="20"/>
  <c r="X82" i="20"/>
  <c r="AA82" i="20" s="1"/>
  <c r="X86" i="20"/>
  <c r="AA86" i="20" s="1"/>
  <c r="X90" i="20"/>
  <c r="Y90" i="20" s="1"/>
  <c r="Z90" i="20" s="1"/>
  <c r="AC90" i="20" s="1"/>
  <c r="X94" i="20"/>
  <c r="X124" i="20"/>
  <c r="X150" i="20"/>
  <c r="X184" i="20"/>
  <c r="AA184" i="20" s="1"/>
  <c r="X206" i="20"/>
  <c r="AA206" i="20" s="1"/>
  <c r="X288" i="20"/>
  <c r="AA288" i="20" s="1"/>
  <c r="X292" i="20"/>
  <c r="AA292" i="20" s="1"/>
  <c r="X296" i="20"/>
  <c r="AA296" i="20" s="1"/>
  <c r="X300" i="20"/>
  <c r="AA300" i="20" s="1"/>
  <c r="X304" i="20"/>
  <c r="AA304" i="20" s="1"/>
  <c r="X308" i="20"/>
  <c r="AA308" i="20" s="1"/>
  <c r="AF310" i="20"/>
  <c r="AB390" i="20"/>
  <c r="AB414" i="20"/>
  <c r="AB470" i="20"/>
  <c r="AB510" i="20"/>
  <c r="AB526" i="20"/>
  <c r="AB586" i="20"/>
  <c r="AB604" i="20"/>
  <c r="AB717" i="20"/>
  <c r="AD858" i="20"/>
  <c r="AE858" i="20" s="1"/>
  <c r="AB890" i="20"/>
  <c r="AB894" i="20"/>
  <c r="AB918" i="20"/>
  <c r="AB922" i="20"/>
  <c r="AB926" i="20"/>
  <c r="AB954" i="20"/>
  <c r="AB958" i="20"/>
  <c r="AJ1879" i="20"/>
  <c r="AK1879" i="20"/>
  <c r="AA226" i="20"/>
  <c r="AA230" i="20"/>
  <c r="AB528" i="20"/>
  <c r="AB554" i="20"/>
  <c r="AB606" i="20"/>
  <c r="W637" i="20"/>
  <c r="W653" i="20"/>
  <c r="W669" i="20"/>
  <c r="AB850" i="20"/>
  <c r="AB854" i="20"/>
  <c r="AJ1883" i="20"/>
  <c r="AK1883" i="20"/>
  <c r="X114" i="20"/>
  <c r="X118" i="20"/>
  <c r="Y118" i="20" s="1"/>
  <c r="Z118" i="20" s="1"/>
  <c r="X144" i="20"/>
  <c r="X174" i="20"/>
  <c r="Y174" i="20" s="1"/>
  <c r="Z174" i="20" s="1"/>
  <c r="AC174" i="20" s="1"/>
  <c r="X212" i="20"/>
  <c r="AA212" i="20" s="1"/>
  <c r="X216" i="20"/>
  <c r="AA216" i="20" s="1"/>
  <c r="X220" i="20"/>
  <c r="AA220" i="20" s="1"/>
  <c r="X234" i="20"/>
  <c r="AA234" i="20" s="1"/>
  <c r="X246" i="20"/>
  <c r="AA246" i="20" s="1"/>
  <c r="X312" i="20"/>
  <c r="AA312" i="20" s="1"/>
  <c r="AB358" i="20"/>
  <c r="X374" i="20"/>
  <c r="AA374" i="20" s="1"/>
  <c r="P386" i="20"/>
  <c r="AF402" i="20"/>
  <c r="AG402" i="20" s="1"/>
  <c r="AH402" i="20" s="1"/>
  <c r="AB494" i="20"/>
  <c r="AB538" i="20"/>
  <c r="AB540" i="20"/>
  <c r="AB544" i="20"/>
  <c r="P546" i="20"/>
  <c r="AB572" i="20"/>
  <c r="P574" i="20"/>
  <c r="AB608" i="20"/>
  <c r="W675" i="20"/>
  <c r="P689" i="20"/>
  <c r="AD828" i="20"/>
  <c r="AE828" i="20" s="1"/>
  <c r="AB860" i="20"/>
  <c r="X972" i="20"/>
  <c r="X976" i="20"/>
  <c r="X980" i="20"/>
  <c r="X984" i="20"/>
  <c r="X988" i="20"/>
  <c r="X992" i="20"/>
  <c r="X996" i="20"/>
  <c r="X1000" i="20"/>
  <c r="X1004" i="20"/>
  <c r="X1008" i="20"/>
  <c r="X1012" i="20"/>
  <c r="X32" i="20"/>
  <c r="AA32" i="20" s="1"/>
  <c r="X36" i="20"/>
  <c r="Y36" i="20" s="1"/>
  <c r="Z36" i="20" s="1"/>
  <c r="X40" i="20"/>
  <c r="X44" i="20"/>
  <c r="Y44" i="20" s="1"/>
  <c r="Z44" i="20" s="1"/>
  <c r="X48" i="20"/>
  <c r="AA48" i="20" s="1"/>
  <c r="X52" i="20"/>
  <c r="X56" i="20"/>
  <c r="X60" i="20"/>
  <c r="AA60" i="20" s="1"/>
  <c r="X64" i="20"/>
  <c r="Y64" i="20" s="1"/>
  <c r="Z64" i="20" s="1"/>
  <c r="AC64" i="20" s="1"/>
  <c r="X68" i="20"/>
  <c r="X72" i="20"/>
  <c r="X76" i="20"/>
  <c r="X80" i="20"/>
  <c r="Y80" i="20" s="1"/>
  <c r="Z80" i="20" s="1"/>
  <c r="X84" i="20"/>
  <c r="X88" i="20"/>
  <c r="X92" i="20"/>
  <c r="AA92" i="20" s="1"/>
  <c r="X122" i="20"/>
  <c r="Y122" i="20" s="1"/>
  <c r="Z122" i="20" s="1"/>
  <c r="AC122" i="20" s="1"/>
  <c r="X126" i="20"/>
  <c r="X152" i="20"/>
  <c r="AA152" i="20" s="1"/>
  <c r="X182" i="20"/>
  <c r="X228" i="20"/>
  <c r="AA228" i="20" s="1"/>
  <c r="X250" i="20"/>
  <c r="AA250" i="20" s="1"/>
  <c r="X262" i="20"/>
  <c r="AA262" i="20" s="1"/>
  <c r="AB398" i="20"/>
  <c r="AB446" i="20"/>
  <c r="AF466" i="20"/>
  <c r="AG466" i="20" s="1"/>
  <c r="AH466" i="20" s="1"/>
  <c r="X510" i="20"/>
  <c r="AB516" i="20"/>
  <c r="AB518" i="20"/>
  <c r="AB594" i="20"/>
  <c r="AB596" i="20"/>
  <c r="AB612" i="20"/>
  <c r="AB686" i="20"/>
  <c r="AB882" i="20"/>
  <c r="AB886" i="20"/>
  <c r="AB892" i="20"/>
  <c r="AB924" i="20"/>
  <c r="AB946" i="20"/>
  <c r="AB956" i="20"/>
  <c r="AA160" i="20"/>
  <c r="AA236" i="20"/>
  <c r="AA240" i="20"/>
  <c r="AA244" i="20"/>
  <c r="P418" i="20"/>
  <c r="AB462" i="20"/>
  <c r="AB486" i="20"/>
  <c r="AA504" i="20"/>
  <c r="AB546" i="20"/>
  <c r="AB548" i="20"/>
  <c r="AB574" i="20"/>
  <c r="AB576" i="20"/>
  <c r="P578" i="20"/>
  <c r="AB826" i="20"/>
  <c r="P586" i="20"/>
  <c r="P733" i="20"/>
  <c r="AB830" i="20"/>
  <c r="X116" i="20"/>
  <c r="Y116" i="20" s="1"/>
  <c r="Z116" i="20" s="1"/>
  <c r="X176" i="20"/>
  <c r="AA176" i="20" s="1"/>
  <c r="X272" i="20"/>
  <c r="AA272" i="20" s="1"/>
  <c r="X276" i="20"/>
  <c r="AA276" i="20" s="1"/>
  <c r="AB382" i="20"/>
  <c r="AB406" i="20"/>
  <c r="X438" i="20"/>
  <c r="AA438" i="20" s="1"/>
  <c r="X456" i="20"/>
  <c r="AA456" i="20" s="1"/>
  <c r="X472" i="20"/>
  <c r="AA472" i="20" s="1"/>
  <c r="AB562" i="20"/>
  <c r="AB564" i="20"/>
  <c r="AB578" i="20"/>
  <c r="AB588" i="20"/>
  <c r="P618" i="20"/>
  <c r="P741" i="20"/>
  <c r="X970" i="20"/>
  <c r="X974" i="20"/>
  <c r="X978" i="20"/>
  <c r="X982" i="20"/>
  <c r="X986" i="20"/>
  <c r="X990" i="20"/>
  <c r="X994" i="20"/>
  <c r="X998" i="20"/>
  <c r="X1002" i="20"/>
  <c r="X1006" i="20"/>
  <c r="X1016" i="20"/>
  <c r="X1020" i="20"/>
  <c r="X1024" i="20"/>
  <c r="X1028" i="20"/>
  <c r="X1032" i="20"/>
  <c r="X1036" i="20"/>
  <c r="X1040" i="20"/>
  <c r="X1044" i="20"/>
  <c r="X1048" i="20"/>
  <c r="X1052" i="20"/>
  <c r="X1056" i="20"/>
  <c r="X1060" i="20"/>
  <c r="X1064" i="20"/>
  <c r="X1068" i="20"/>
  <c r="X1072" i="20"/>
  <c r="X1076" i="20"/>
  <c r="X1080" i="20"/>
  <c r="X1135" i="20"/>
  <c r="AA1135" i="20" s="1"/>
  <c r="P1145" i="20"/>
  <c r="AB1244" i="20"/>
  <c r="AB1252" i="20"/>
  <c r="AB1256" i="20"/>
  <c r="AB1260" i="20"/>
  <c r="AB1264" i="20"/>
  <c r="AB1342" i="20"/>
  <c r="AB1344" i="20"/>
  <c r="X1434" i="20"/>
  <c r="X1458" i="20"/>
  <c r="X1494" i="20"/>
  <c r="P1509" i="20"/>
  <c r="AB1547" i="20"/>
  <c r="AB1581" i="20"/>
  <c r="AB1615" i="20"/>
  <c r="X1638" i="20"/>
  <c r="X1672" i="20"/>
  <c r="AB1715" i="20"/>
  <c r="AB1747" i="20"/>
  <c r="X1781" i="20"/>
  <c r="X1813" i="20"/>
  <c r="X1817" i="20"/>
  <c r="X1821" i="20"/>
  <c r="X1825" i="20"/>
  <c r="X1833" i="20"/>
  <c r="X1837" i="20"/>
  <c r="X1841" i="20"/>
  <c r="X1845" i="20"/>
  <c r="X1849" i="20"/>
  <c r="X1853" i="20"/>
  <c r="X1890" i="20"/>
  <c r="AA1890" i="20" s="1"/>
  <c r="X2105" i="20"/>
  <c r="X2109" i="20"/>
  <c r="AB2124" i="20"/>
  <c r="AF2222" i="20"/>
  <c r="P2240" i="20"/>
  <c r="W2296" i="20"/>
  <c r="P2299" i="20"/>
  <c r="X2333" i="20"/>
  <c r="P2469" i="20"/>
  <c r="AB2472" i="20"/>
  <c r="AB1105" i="20"/>
  <c r="P1109" i="20"/>
  <c r="AB1322" i="20"/>
  <c r="AB1505" i="20"/>
  <c r="AB1527" i="20"/>
  <c r="X1646" i="20"/>
  <c r="X1676" i="20"/>
  <c r="AA1676" i="20" s="1"/>
  <c r="AB1721" i="20"/>
  <c r="AB1725" i="20"/>
  <c r="AB1749" i="20"/>
  <c r="AB1753" i="20"/>
  <c r="AB1757" i="20"/>
  <c r="AB1896" i="20"/>
  <c r="P1900" i="20"/>
  <c r="P1906" i="20"/>
  <c r="X1931" i="20"/>
  <c r="W1934" i="20"/>
  <c r="X1965" i="20"/>
  <c r="P2022" i="20"/>
  <c r="P2077" i="20"/>
  <c r="X2169" i="20"/>
  <c r="P2174" i="20"/>
  <c r="P2192" i="20"/>
  <c r="X2193" i="20"/>
  <c r="P2206" i="20"/>
  <c r="AB2218" i="20"/>
  <c r="AB2225" i="20"/>
  <c r="AB2313" i="20"/>
  <c r="X2337" i="20"/>
  <c r="AB1170" i="20"/>
  <c r="AB1227" i="20"/>
  <c r="AB1231" i="20"/>
  <c r="AB1251" i="20"/>
  <c r="AB1255" i="20"/>
  <c r="AB1259" i="20"/>
  <c r="AB1263" i="20"/>
  <c r="AB1283" i="20"/>
  <c r="X1620" i="20"/>
  <c r="X1624" i="20"/>
  <c r="X1654" i="20"/>
  <c r="AF1926" i="20"/>
  <c r="AG1926" i="20" s="1"/>
  <c r="AH1926" i="20" s="1"/>
  <c r="AD2126" i="20"/>
  <c r="AE2126" i="20" s="1"/>
  <c r="X2130" i="20"/>
  <c r="AA2130" i="20" s="1"/>
  <c r="X2145" i="20"/>
  <c r="AD2180" i="20"/>
  <c r="AE2180" i="20" s="1"/>
  <c r="X2201" i="20"/>
  <c r="AD2212" i="20"/>
  <c r="AE2212" i="20" s="1"/>
  <c r="P2234" i="20"/>
  <c r="P2291" i="20"/>
  <c r="P2304" i="20"/>
  <c r="X2341" i="20"/>
  <c r="X2389" i="20"/>
  <c r="P2408" i="20"/>
  <c r="X2442" i="20"/>
  <c r="AB2495" i="20"/>
  <c r="W1105" i="20"/>
  <c r="AB1202" i="20"/>
  <c r="AB1287" i="20"/>
  <c r="AB1291" i="20"/>
  <c r="X1628" i="20"/>
  <c r="X1632" i="20"/>
  <c r="X1662" i="20"/>
  <c r="AB1689" i="20"/>
  <c r="W1902" i="20"/>
  <c r="W1932" i="20"/>
  <c r="P1952" i="20"/>
  <c r="W1966" i="20"/>
  <c r="AB2021" i="20"/>
  <c r="W2071" i="20"/>
  <c r="P2079" i="20"/>
  <c r="W2087" i="20"/>
  <c r="AB2116" i="20"/>
  <c r="AF2118" i="20"/>
  <c r="W2120" i="20"/>
  <c r="P2156" i="20"/>
  <c r="AF2178" i="20"/>
  <c r="AF2210" i="20"/>
  <c r="X2331" i="20"/>
  <c r="AF2333" i="20"/>
  <c r="X2349" i="20"/>
  <c r="AA2349" i="20" s="1"/>
  <c r="AB2404" i="20"/>
  <c r="X1010" i="20"/>
  <c r="X1014" i="20"/>
  <c r="X1018" i="20"/>
  <c r="X1022" i="20"/>
  <c r="X1026" i="20"/>
  <c r="X1030" i="20"/>
  <c r="X1034" i="20"/>
  <c r="X1038" i="20"/>
  <c r="X1042" i="20"/>
  <c r="X1046" i="20"/>
  <c r="X1050" i="20"/>
  <c r="X1054" i="20"/>
  <c r="X1058" i="20"/>
  <c r="X1062" i="20"/>
  <c r="X1066" i="20"/>
  <c r="X1070" i="20"/>
  <c r="X1074" i="20"/>
  <c r="X1078" i="20"/>
  <c r="AB1129" i="20"/>
  <c r="AD1170" i="20"/>
  <c r="AE1170" i="20" s="1"/>
  <c r="AB1300" i="20"/>
  <c r="AB1304" i="20"/>
  <c r="AB1308" i="20"/>
  <c r="X1344" i="20"/>
  <c r="P1501" i="20"/>
  <c r="AF1531" i="20"/>
  <c r="AG1531" i="20" s="1"/>
  <c r="AH1531" i="20" s="1"/>
  <c r="X1636" i="20"/>
  <c r="X1670" i="20"/>
  <c r="AB1717" i="20"/>
  <c r="AB2221" i="20"/>
  <c r="AB2233" i="20"/>
  <c r="AB2351" i="20"/>
  <c r="X2379" i="20"/>
  <c r="X2383" i="20"/>
  <c r="AB2471" i="20"/>
  <c r="X2474" i="20"/>
  <c r="AD1145" i="20"/>
  <c r="AE1145" i="20" s="1"/>
  <c r="AB1162" i="20"/>
  <c r="AB1219" i="20"/>
  <c r="AB1235" i="20"/>
  <c r="AB1243" i="20"/>
  <c r="AB1247" i="20"/>
  <c r="AB1290" i="20"/>
  <c r="AB1294" i="20"/>
  <c r="AB1312" i="20"/>
  <c r="AB1320" i="20"/>
  <c r="AB1494" i="20"/>
  <c r="AB1497" i="20"/>
  <c r="AB1525" i="20"/>
  <c r="AB1589" i="20"/>
  <c r="X1644" i="20"/>
  <c r="AB1713" i="20"/>
  <c r="AD1958" i="20"/>
  <c r="AE1958" i="20" s="1"/>
  <c r="X2335" i="20"/>
  <c r="AA2335" i="20" s="1"/>
  <c r="AB2476" i="20"/>
  <c r="AB2478" i="20"/>
  <c r="AB2503" i="20"/>
  <c r="AD1555" i="20"/>
  <c r="AE1555" i="20" s="1"/>
  <c r="X1622" i="20"/>
  <c r="X1656" i="20"/>
  <c r="AF1682" i="20"/>
  <c r="AD1880" i="20"/>
  <c r="AE1880" i="20" s="1"/>
  <c r="X2166" i="20"/>
  <c r="X2171" i="20"/>
  <c r="AD2200" i="20"/>
  <c r="AE2200" i="20" s="1"/>
  <c r="X2223" i="20"/>
  <c r="AB2227" i="20"/>
  <c r="AB2341" i="20"/>
  <c r="X2343" i="20"/>
  <c r="AA2343" i="20" s="1"/>
  <c r="AF2349" i="20"/>
  <c r="AB2353" i="20"/>
  <c r="AB2363" i="20"/>
  <c r="X2391" i="20"/>
  <c r="AB2442" i="20"/>
  <c r="AB2493" i="20"/>
  <c r="AB1116" i="20"/>
  <c r="AB1172" i="20"/>
  <c r="AB1200" i="20"/>
  <c r="AB1204" i="20"/>
  <c r="AB1270" i="20"/>
  <c r="AB1274" i="20"/>
  <c r="AB1278" i="20"/>
  <c r="AB1326" i="20"/>
  <c r="AB1328" i="20"/>
  <c r="AB1336" i="20"/>
  <c r="X1338" i="20"/>
  <c r="AB1551" i="20"/>
  <c r="AB1611" i="20"/>
  <c r="X1630" i="20"/>
  <c r="X1664" i="20"/>
  <c r="P1896" i="20"/>
  <c r="AB2023" i="20"/>
  <c r="P2236" i="20"/>
  <c r="X2448" i="20"/>
  <c r="X30" i="20"/>
  <c r="Y30" i="20" s="1"/>
  <c r="Z30" i="20" s="1"/>
  <c r="X26" i="20"/>
  <c r="AA26" i="20" s="1"/>
  <c r="L15" i="20"/>
  <c r="M15" i="20" s="1"/>
  <c r="N15" i="20"/>
  <c r="O15" i="20" s="1"/>
  <c r="AE290" i="20"/>
  <c r="AF290" i="20"/>
  <c r="AE294" i="20"/>
  <c r="AF294" i="20"/>
  <c r="AE298" i="20"/>
  <c r="AF298" i="20"/>
  <c r="AE302" i="20"/>
  <c r="AF302" i="20"/>
  <c r="AE306" i="20"/>
  <c r="AF306" i="20"/>
  <c r="AB32" i="20"/>
  <c r="AB35" i="20"/>
  <c r="AB40" i="20"/>
  <c r="AB43" i="20"/>
  <c r="AB48" i="20"/>
  <c r="AB51" i="20"/>
  <c r="AB56" i="20"/>
  <c r="AB59" i="20"/>
  <c r="AB64" i="20"/>
  <c r="AB67" i="20"/>
  <c r="AB72" i="20"/>
  <c r="AB75" i="20"/>
  <c r="AB80" i="20"/>
  <c r="AB83" i="20"/>
  <c r="AB88" i="20"/>
  <c r="AB91" i="20"/>
  <c r="AB96" i="20"/>
  <c r="AB99" i="20"/>
  <c r="AB104" i="20"/>
  <c r="AB107" i="20"/>
  <c r="AB112" i="20"/>
  <c r="AB115" i="20"/>
  <c r="AB120" i="20"/>
  <c r="AB123" i="20"/>
  <c r="AB128" i="20"/>
  <c r="AB131" i="20"/>
  <c r="X136" i="20"/>
  <c r="AA136" i="20" s="1"/>
  <c r="AF140" i="20"/>
  <c r="AB199" i="20"/>
  <c r="X202" i="20"/>
  <c r="AA202" i="20" s="1"/>
  <c r="AB215" i="20"/>
  <c r="X218" i="20"/>
  <c r="AA218" i="20" s="1"/>
  <c r="AF226" i="20"/>
  <c r="AB239" i="20"/>
  <c r="X242" i="20"/>
  <c r="AA242" i="20" s="1"/>
  <c r="AB255" i="20"/>
  <c r="X258" i="20"/>
  <c r="AA258" i="20" s="1"/>
  <c r="AB271" i="20"/>
  <c r="X274" i="20"/>
  <c r="AA274" i="20" s="1"/>
  <c r="AB287" i="20"/>
  <c r="X290" i="20"/>
  <c r="AA290" i="20" s="1"/>
  <c r="AB291" i="20"/>
  <c r="AB295" i="20"/>
  <c r="AB299" i="20"/>
  <c r="AB303" i="20"/>
  <c r="AB307" i="20"/>
  <c r="AB311" i="20"/>
  <c r="AB315" i="20"/>
  <c r="AE496" i="20"/>
  <c r="AF496" i="20"/>
  <c r="AJ636" i="20"/>
  <c r="AK636" i="20"/>
  <c r="AJ637" i="20"/>
  <c r="AK637" i="20"/>
  <c r="AJ644" i="20"/>
  <c r="AK644" i="20"/>
  <c r="AJ645" i="20"/>
  <c r="AK645" i="20"/>
  <c r="AJ652" i="20"/>
  <c r="AK652" i="20"/>
  <c r="AJ653" i="20"/>
  <c r="AK653" i="20"/>
  <c r="AJ660" i="20"/>
  <c r="AK660" i="20"/>
  <c r="AJ661" i="20"/>
  <c r="AK661" i="20"/>
  <c r="AJ668" i="20"/>
  <c r="AK668" i="20"/>
  <c r="AJ669" i="20"/>
  <c r="AK669" i="20"/>
  <c r="AJ678" i="20"/>
  <c r="AK678" i="20"/>
  <c r="AB37" i="20"/>
  <c r="AB45" i="20"/>
  <c r="AB53" i="20"/>
  <c r="AB61" i="20"/>
  <c r="AB69" i="20"/>
  <c r="AB77" i="20"/>
  <c r="AB85" i="20"/>
  <c r="AB93" i="20"/>
  <c r="AB101" i="20"/>
  <c r="AB109" i="20"/>
  <c r="AB117" i="20"/>
  <c r="AB125" i="20"/>
  <c r="AA158" i="20"/>
  <c r="AA166" i="20"/>
  <c r="AA174" i="20"/>
  <c r="AB180" i="20"/>
  <c r="AA182" i="20"/>
  <c r="AB188" i="20"/>
  <c r="AA190" i="20"/>
  <c r="AB203" i="20"/>
  <c r="AB219" i="20"/>
  <c r="AB227" i="20"/>
  <c r="AB243" i="20"/>
  <c r="AB259" i="20"/>
  <c r="AB275" i="20"/>
  <c r="X278" i="20"/>
  <c r="AA278" i="20" s="1"/>
  <c r="AE400" i="20"/>
  <c r="AF400" i="20"/>
  <c r="AG400" i="20" s="1"/>
  <c r="AH400" i="20" s="1"/>
  <c r="AJ674" i="20"/>
  <c r="AK674" i="20"/>
  <c r="X28" i="20"/>
  <c r="AA28" i="20" s="1"/>
  <c r="AB28" i="20"/>
  <c r="AB31" i="20"/>
  <c r="AB36" i="20"/>
  <c r="AB39" i="20"/>
  <c r="AB44" i="20"/>
  <c r="AB47" i="20"/>
  <c r="AB52" i="20"/>
  <c r="AB55" i="20"/>
  <c r="AB60" i="20"/>
  <c r="AB63" i="20"/>
  <c r="AB68" i="20"/>
  <c r="AB71" i="20"/>
  <c r="AB76" i="20"/>
  <c r="AB79" i="20"/>
  <c r="AB84" i="20"/>
  <c r="AB87" i="20"/>
  <c r="AB92" i="20"/>
  <c r="AB95" i="20"/>
  <c r="AB100" i="20"/>
  <c r="AB103" i="20"/>
  <c r="AB108" i="20"/>
  <c r="AB111" i="20"/>
  <c r="AB116" i="20"/>
  <c r="AB119" i="20"/>
  <c r="AB124" i="20"/>
  <c r="AB127" i="20"/>
  <c r="AB132" i="20"/>
  <c r="AB207" i="20"/>
  <c r="AB223" i="20"/>
  <c r="AB231" i="20"/>
  <c r="AB247" i="20"/>
  <c r="AB263" i="20"/>
  <c r="AB279" i="20"/>
  <c r="AE464" i="20"/>
  <c r="AF464" i="20"/>
  <c r="AJ632" i="20"/>
  <c r="AK632" i="20"/>
  <c r="AJ633" i="20"/>
  <c r="AK633" i="20"/>
  <c r="AJ640" i="20"/>
  <c r="AK640" i="20"/>
  <c r="AJ641" i="20"/>
  <c r="AK641" i="20"/>
  <c r="AJ648" i="20"/>
  <c r="AK648" i="20"/>
  <c r="AJ649" i="20"/>
  <c r="AK649" i="20"/>
  <c r="AJ656" i="20"/>
  <c r="AK656" i="20"/>
  <c r="AJ657" i="20"/>
  <c r="AK657" i="20"/>
  <c r="AJ664" i="20"/>
  <c r="AK664" i="20"/>
  <c r="AJ665" i="20"/>
  <c r="AK665" i="20"/>
  <c r="AJ672" i="20"/>
  <c r="AK672" i="20"/>
  <c r="AB683" i="20"/>
  <c r="AI683" i="20"/>
  <c r="AB33" i="20"/>
  <c r="AB41" i="20"/>
  <c r="AB49" i="20"/>
  <c r="AB57" i="20"/>
  <c r="AB65" i="20"/>
  <c r="AB73" i="20"/>
  <c r="AB81" i="20"/>
  <c r="AB89" i="20"/>
  <c r="AB97" i="20"/>
  <c r="AB105" i="20"/>
  <c r="AB113" i="20"/>
  <c r="AB121" i="20"/>
  <c r="AB129" i="20"/>
  <c r="AD136" i="20"/>
  <c r="AE136" i="20" s="1"/>
  <c r="X140" i="20"/>
  <c r="AF144" i="20"/>
  <c r="AD148" i="20"/>
  <c r="AE148" i="20" s="1"/>
  <c r="AF152" i="20"/>
  <c r="AD156" i="20"/>
  <c r="AE156" i="20" s="1"/>
  <c r="AF160" i="20"/>
  <c r="AG160" i="20" s="1"/>
  <c r="AH160" i="20" s="1"/>
  <c r="AD164" i="20"/>
  <c r="AE164" i="20" s="1"/>
  <c r="AF168" i="20"/>
  <c r="AD172" i="20"/>
  <c r="AE172" i="20" s="1"/>
  <c r="AF176" i="20"/>
  <c r="AD180" i="20"/>
  <c r="AE180" i="20" s="1"/>
  <c r="AF184" i="20"/>
  <c r="AB184" i="20"/>
  <c r="AD188" i="20"/>
  <c r="AE188" i="20" s="1"/>
  <c r="AF192" i="20"/>
  <c r="AB192" i="20"/>
  <c r="AD196" i="20"/>
  <c r="AE196" i="20" s="1"/>
  <c r="X198" i="20"/>
  <c r="AA198" i="20" s="1"/>
  <c r="AB211" i="20"/>
  <c r="AA214" i="20"/>
  <c r="AB235" i="20"/>
  <c r="X238" i="20"/>
  <c r="AA238" i="20" s="1"/>
  <c r="AB251" i="20"/>
  <c r="X254" i="20"/>
  <c r="AA254" i="20" s="1"/>
  <c r="AB267" i="20"/>
  <c r="AA270" i="20"/>
  <c r="AB283" i="20"/>
  <c r="AA286" i="20"/>
  <c r="AJ625" i="20"/>
  <c r="AK625" i="20"/>
  <c r="AB681" i="20"/>
  <c r="AI681" i="20"/>
  <c r="AB319" i="20"/>
  <c r="AB335" i="20"/>
  <c r="AB351" i="20"/>
  <c r="AB361" i="20"/>
  <c r="AB365" i="20"/>
  <c r="AB367" i="20"/>
  <c r="AD368" i="20"/>
  <c r="AE368" i="20" s="1"/>
  <c r="P370" i="20"/>
  <c r="P372" i="20"/>
  <c r="P378" i="20"/>
  <c r="AB381" i="20"/>
  <c r="AF384" i="20"/>
  <c r="AB409" i="20"/>
  <c r="AB415" i="20"/>
  <c r="AD416" i="20"/>
  <c r="AE416" i="20" s="1"/>
  <c r="AB448" i="20"/>
  <c r="X488" i="20"/>
  <c r="AA488" i="20" s="1"/>
  <c r="AB508" i="20"/>
  <c r="P534" i="20"/>
  <c r="AB539" i="20"/>
  <c r="AB579" i="20"/>
  <c r="AB587" i="20"/>
  <c r="P629" i="20"/>
  <c r="P674" i="20"/>
  <c r="P676" i="20"/>
  <c r="AB678" i="20"/>
  <c r="P681" i="20"/>
  <c r="P683" i="20"/>
  <c r="AJ694" i="20"/>
  <c r="AK694" i="20"/>
  <c r="AJ698" i="20"/>
  <c r="AK698" i="20"/>
  <c r="AJ706" i="20"/>
  <c r="AK706" i="20"/>
  <c r="AJ710" i="20"/>
  <c r="AK710" i="20"/>
  <c r="AJ714" i="20"/>
  <c r="AK714" i="20"/>
  <c r="AJ722" i="20"/>
  <c r="AK722" i="20"/>
  <c r="AJ726" i="20"/>
  <c r="AK726" i="20"/>
  <c r="AJ730" i="20"/>
  <c r="AK730" i="20"/>
  <c r="AJ732" i="20"/>
  <c r="AK732" i="20"/>
  <c r="AB741" i="20"/>
  <c r="AI741" i="20"/>
  <c r="AB743" i="20"/>
  <c r="AI743" i="20"/>
  <c r="AB745" i="20"/>
  <c r="AI745" i="20"/>
  <c r="AB747" i="20"/>
  <c r="AI747" i="20"/>
  <c r="AB749" i="20"/>
  <c r="AI749" i="20"/>
  <c r="AB751" i="20"/>
  <c r="AI751" i="20"/>
  <c r="AB753" i="20"/>
  <c r="AI753" i="20"/>
  <c r="AB755" i="20"/>
  <c r="AI755" i="20"/>
  <c r="AB757" i="20"/>
  <c r="AI757" i="20"/>
  <c r="AB759" i="20"/>
  <c r="AI759" i="20"/>
  <c r="AB761" i="20"/>
  <c r="AI761" i="20"/>
  <c r="AB763" i="20"/>
  <c r="AI763" i="20"/>
  <c r="AB765" i="20"/>
  <c r="AI765" i="20"/>
  <c r="AB323" i="20"/>
  <c r="AB339" i="20"/>
  <c r="AB355" i="20"/>
  <c r="P362" i="20"/>
  <c r="P364" i="20"/>
  <c r="AF370" i="20"/>
  <c r="AG370" i="20" s="1"/>
  <c r="AH370" i="20" s="1"/>
  <c r="P380" i="20"/>
  <c r="AB393" i="20"/>
  <c r="AB397" i="20"/>
  <c r="AB399" i="20"/>
  <c r="P402" i="20"/>
  <c r="P404" i="20"/>
  <c r="P410" i="20"/>
  <c r="AB411" i="20"/>
  <c r="AB413" i="20"/>
  <c r="AB432" i="20"/>
  <c r="AB447" i="20"/>
  <c r="AD448" i="20"/>
  <c r="AE448" i="20" s="1"/>
  <c r="AB488" i="20"/>
  <c r="AB493" i="20"/>
  <c r="AB495" i="20"/>
  <c r="P498" i="20"/>
  <c r="P500" i="20"/>
  <c r="P506" i="20"/>
  <c r="AA510" i="20"/>
  <c r="AB512" i="20"/>
  <c r="AB520" i="20"/>
  <c r="P524" i="20"/>
  <c r="AB529" i="20"/>
  <c r="AB542" i="20"/>
  <c r="AB550" i="20"/>
  <c r="AB558" i="20"/>
  <c r="AB566" i="20"/>
  <c r="P570" i="20"/>
  <c r="AB575" i="20"/>
  <c r="AB582" i="20"/>
  <c r="AB590" i="20"/>
  <c r="AB598" i="20"/>
  <c r="P602" i="20"/>
  <c r="AB607" i="20"/>
  <c r="P610" i="20"/>
  <c r="AB615" i="20"/>
  <c r="P621" i="20"/>
  <c r="P623" i="20"/>
  <c r="P626" i="20"/>
  <c r="AJ734" i="20"/>
  <c r="AK734" i="20"/>
  <c r="AJ736" i="20"/>
  <c r="AK736" i="20"/>
  <c r="AJ738" i="20"/>
  <c r="AK738" i="20"/>
  <c r="AJ740" i="20"/>
  <c r="AK740" i="20"/>
  <c r="AB327" i="20"/>
  <c r="AB343" i="20"/>
  <c r="AB376" i="20"/>
  <c r="AB384" i="20"/>
  <c r="P388" i="20"/>
  <c r="AB425" i="20"/>
  <c r="AB427" i="20"/>
  <c r="AB429" i="20"/>
  <c r="AB431" i="20"/>
  <c r="AD432" i="20"/>
  <c r="AE432" i="20" s="1"/>
  <c r="P434" i="20"/>
  <c r="P436" i="20"/>
  <c r="P442" i="20"/>
  <c r="AB445" i="20"/>
  <c r="AB464" i="20"/>
  <c r="AB477" i="20"/>
  <c r="AB478" i="20"/>
  <c r="AB479" i="20"/>
  <c r="AD480" i="20"/>
  <c r="AE480" i="20" s="1"/>
  <c r="AB513" i="20"/>
  <c r="AB521" i="20"/>
  <c r="AB559" i="20"/>
  <c r="AB567" i="20"/>
  <c r="AB599" i="20"/>
  <c r="AB697" i="20"/>
  <c r="AI697" i="20"/>
  <c r="AB699" i="20"/>
  <c r="AI699" i="20"/>
  <c r="AB713" i="20"/>
  <c r="AI713" i="20"/>
  <c r="AB715" i="20"/>
  <c r="AI715" i="20"/>
  <c r="AB729" i="20"/>
  <c r="AI729" i="20"/>
  <c r="AB731" i="20"/>
  <c r="AI731" i="20"/>
  <c r="AJ742" i="20"/>
  <c r="AK742" i="20"/>
  <c r="AJ744" i="20"/>
  <c r="AK744" i="20"/>
  <c r="AJ746" i="20"/>
  <c r="AK746" i="20"/>
  <c r="AJ748" i="20"/>
  <c r="AK748" i="20"/>
  <c r="AJ750" i="20"/>
  <c r="AK750" i="20"/>
  <c r="AJ752" i="20"/>
  <c r="AK752" i="20"/>
  <c r="AJ754" i="20"/>
  <c r="AK754" i="20"/>
  <c r="AJ756" i="20"/>
  <c r="AK756" i="20"/>
  <c r="AJ758" i="20"/>
  <c r="AK758" i="20"/>
  <c r="AJ760" i="20"/>
  <c r="AK760" i="20"/>
  <c r="AJ762" i="20"/>
  <c r="AK762" i="20"/>
  <c r="AJ764" i="20"/>
  <c r="AK764" i="20"/>
  <c r="AJ766" i="20"/>
  <c r="AK766" i="20"/>
  <c r="AJ768" i="20"/>
  <c r="AK768" i="20"/>
  <c r="AJ770" i="20"/>
  <c r="AK770" i="20"/>
  <c r="AJ772" i="20"/>
  <c r="AK772" i="20"/>
  <c r="AJ774" i="20"/>
  <c r="AK774" i="20"/>
  <c r="AJ776" i="20"/>
  <c r="AK776" i="20"/>
  <c r="AJ778" i="20"/>
  <c r="AK778" i="20"/>
  <c r="AJ780" i="20"/>
  <c r="AK780" i="20"/>
  <c r="AJ782" i="20"/>
  <c r="AK782" i="20"/>
  <c r="AJ784" i="20"/>
  <c r="AK784" i="20"/>
  <c r="AJ786" i="20"/>
  <c r="AK786" i="20"/>
  <c r="AJ788" i="20"/>
  <c r="AK788" i="20"/>
  <c r="AJ790" i="20"/>
  <c r="AK790" i="20"/>
  <c r="AJ792" i="20"/>
  <c r="AK792" i="20"/>
  <c r="AJ794" i="20"/>
  <c r="AK794" i="20"/>
  <c r="AJ796" i="20"/>
  <c r="AK796" i="20"/>
  <c r="AJ798" i="20"/>
  <c r="AK798" i="20"/>
  <c r="AJ800" i="20"/>
  <c r="AK800" i="20"/>
  <c r="AJ802" i="20"/>
  <c r="AK802" i="20"/>
  <c r="AJ804" i="20"/>
  <c r="AK804" i="20"/>
  <c r="AJ806" i="20"/>
  <c r="AK806" i="20"/>
  <c r="AJ808" i="20"/>
  <c r="AK808" i="20"/>
  <c r="AK810" i="20"/>
  <c r="AJ810" i="20"/>
  <c r="AJ815" i="20"/>
  <c r="AK815" i="20"/>
  <c r="AB331" i="20"/>
  <c r="AB347" i="20"/>
  <c r="AF356" i="20"/>
  <c r="AB360" i="20"/>
  <c r="AB377" i="20"/>
  <c r="AB383" i="20"/>
  <c r="X392" i="20"/>
  <c r="AA392" i="20" s="1"/>
  <c r="P420" i="20"/>
  <c r="P426" i="20"/>
  <c r="P428" i="20"/>
  <c r="AF434" i="20"/>
  <c r="AG434" i="20" s="1"/>
  <c r="AH434" i="20" s="1"/>
  <c r="P444" i="20"/>
  <c r="AB457" i="20"/>
  <c r="AB461" i="20"/>
  <c r="AB463" i="20"/>
  <c r="P466" i="20"/>
  <c r="P468" i="20"/>
  <c r="P474" i="20"/>
  <c r="P476" i="20"/>
  <c r="AF482" i="20"/>
  <c r="AG482" i="20" s="1"/>
  <c r="AH482" i="20" s="1"/>
  <c r="P484" i="20"/>
  <c r="AB504" i="20"/>
  <c r="P512" i="20"/>
  <c r="P520" i="20"/>
  <c r="AB524" i="20"/>
  <c r="P542" i="20"/>
  <c r="P550" i="20"/>
  <c r="P558" i="20"/>
  <c r="P566" i="20"/>
  <c r="AB570" i="20"/>
  <c r="P582" i="20"/>
  <c r="P590" i="20"/>
  <c r="P598" i="20"/>
  <c r="AB602" i="20"/>
  <c r="AB610" i="20"/>
  <c r="P625" i="20"/>
  <c r="AK682" i="20"/>
  <c r="AB733" i="20"/>
  <c r="AI733" i="20"/>
  <c r="AB735" i="20"/>
  <c r="AI735" i="20"/>
  <c r="AB737" i="20"/>
  <c r="AI737" i="20"/>
  <c r="AB739" i="20"/>
  <c r="AI739" i="20"/>
  <c r="P691" i="20"/>
  <c r="P698" i="20"/>
  <c r="P700" i="20"/>
  <c r="AK702" i="20"/>
  <c r="AB702" i="20"/>
  <c r="P705" i="20"/>
  <c r="P707" i="20"/>
  <c r="P714" i="20"/>
  <c r="P716" i="20"/>
  <c r="AI717" i="20"/>
  <c r="AK718" i="20"/>
  <c r="AB718" i="20"/>
  <c r="P721" i="20"/>
  <c r="P723" i="20"/>
  <c r="P730" i="20"/>
  <c r="P732" i="20"/>
  <c r="P734" i="20"/>
  <c r="P736" i="20"/>
  <c r="P738" i="20"/>
  <c r="P740" i="20"/>
  <c r="P742" i="20"/>
  <c r="P744" i="20"/>
  <c r="P746" i="20"/>
  <c r="P748" i="20"/>
  <c r="P750" i="20"/>
  <c r="P752" i="20"/>
  <c r="P754" i="20"/>
  <c r="P756" i="20"/>
  <c r="P758" i="20"/>
  <c r="P760" i="20"/>
  <c r="P762" i="20"/>
  <c r="P764" i="20"/>
  <c r="P766" i="20"/>
  <c r="P768" i="20"/>
  <c r="P770" i="20"/>
  <c r="P772" i="20"/>
  <c r="P774" i="20"/>
  <c r="P776" i="20"/>
  <c r="P778" i="20"/>
  <c r="P780" i="20"/>
  <c r="P782" i="20"/>
  <c r="P784" i="20"/>
  <c r="P786" i="20"/>
  <c r="P788" i="20"/>
  <c r="P790" i="20"/>
  <c r="P792" i="20"/>
  <c r="P794" i="20"/>
  <c r="P796" i="20"/>
  <c r="P798" i="20"/>
  <c r="P800" i="20"/>
  <c r="P802" i="20"/>
  <c r="P804" i="20"/>
  <c r="P806" i="20"/>
  <c r="P808" i="20"/>
  <c r="AJ814" i="20"/>
  <c r="AK1105" i="20"/>
  <c r="AJ1105" i="20"/>
  <c r="AK1121" i="20"/>
  <c r="AJ1121" i="20"/>
  <c r="AJ1130" i="20"/>
  <c r="AK1130" i="20"/>
  <c r="AJ1146" i="20"/>
  <c r="AK1146" i="20"/>
  <c r="AJ1498" i="20"/>
  <c r="AK1498" i="20"/>
  <c r="AJ1506" i="20"/>
  <c r="AK1506" i="20"/>
  <c r="AJ1114" i="20"/>
  <c r="AK1114" i="20"/>
  <c r="AK1125" i="20"/>
  <c r="AJ1125" i="20"/>
  <c r="AK1137" i="20"/>
  <c r="AJ1137" i="20"/>
  <c r="P690" i="20"/>
  <c r="P692" i="20"/>
  <c r="AB694" i="20"/>
  <c r="P697" i="20"/>
  <c r="P699" i="20"/>
  <c r="P706" i="20"/>
  <c r="P708" i="20"/>
  <c r="AB710" i="20"/>
  <c r="P713" i="20"/>
  <c r="P715" i="20"/>
  <c r="P722" i="20"/>
  <c r="P724" i="20"/>
  <c r="AB726" i="20"/>
  <c r="P729" i="20"/>
  <c r="P731" i="20"/>
  <c r="P735" i="20"/>
  <c r="P737" i="20"/>
  <c r="P739" i="20"/>
  <c r="P743" i="20"/>
  <c r="P745" i="20"/>
  <c r="P747" i="20"/>
  <c r="P749" i="20"/>
  <c r="P751" i="20"/>
  <c r="P753" i="20"/>
  <c r="P755" i="20"/>
  <c r="P757" i="20"/>
  <c r="P759" i="20"/>
  <c r="P761" i="20"/>
  <c r="P763" i="20"/>
  <c r="P765" i="20"/>
  <c r="P767" i="20"/>
  <c r="P769" i="20"/>
  <c r="P771" i="20"/>
  <c r="P773" i="20"/>
  <c r="P775" i="20"/>
  <c r="P777" i="20"/>
  <c r="P779" i="20"/>
  <c r="P781" i="20"/>
  <c r="P783" i="20"/>
  <c r="P785" i="20"/>
  <c r="P787" i="20"/>
  <c r="P789" i="20"/>
  <c r="P791" i="20"/>
  <c r="P793" i="20"/>
  <c r="P795" i="20"/>
  <c r="P797" i="20"/>
  <c r="P799" i="20"/>
  <c r="P801" i="20"/>
  <c r="P803" i="20"/>
  <c r="P805" i="20"/>
  <c r="P807" i="20"/>
  <c r="P809" i="20"/>
  <c r="X810" i="20"/>
  <c r="AA810" i="20" s="1"/>
  <c r="AK1101" i="20"/>
  <c r="AJ1101" i="20"/>
  <c r="AJ1106" i="20"/>
  <c r="AK1106" i="20"/>
  <c r="AK1117" i="20"/>
  <c r="AJ1117" i="20"/>
  <c r="AJ1122" i="20"/>
  <c r="AK1122" i="20"/>
  <c r="AK1129" i="20"/>
  <c r="AJ1129" i="20"/>
  <c r="AK1141" i="20"/>
  <c r="AJ1141" i="20"/>
  <c r="AK1145" i="20"/>
  <c r="AJ1145" i="20"/>
  <c r="AK1497" i="20"/>
  <c r="AJ1497" i="20"/>
  <c r="AK1505" i="20"/>
  <c r="AJ1505" i="20"/>
  <c r="AK1113" i="20"/>
  <c r="AJ1113" i="20"/>
  <c r="AJ1138" i="20"/>
  <c r="AK1138" i="20"/>
  <c r="AF824" i="20"/>
  <c r="AG824" i="20" s="1"/>
  <c r="AH824" i="20" s="1"/>
  <c r="AD826" i="20"/>
  <c r="AE826" i="20" s="1"/>
  <c r="AD830" i="20"/>
  <c r="AE830" i="20" s="1"/>
  <c r="AD860" i="20"/>
  <c r="AE860" i="20" s="1"/>
  <c r="AF864" i="20"/>
  <c r="AG864" i="20" s="1"/>
  <c r="AH864" i="20" s="1"/>
  <c r="AB920" i="20"/>
  <c r="AD954" i="20"/>
  <c r="AE954" i="20" s="1"/>
  <c r="AD958" i="20"/>
  <c r="AE958" i="20" s="1"/>
  <c r="AF976" i="20"/>
  <c r="AB981" i="20"/>
  <c r="AF992" i="20"/>
  <c r="AB997" i="20"/>
  <c r="AF1008" i="20"/>
  <c r="AB1013" i="20"/>
  <c r="AF1024" i="20"/>
  <c r="AB1029" i="20"/>
  <c r="AF1040" i="20"/>
  <c r="AB1045" i="20"/>
  <c r="AF1056" i="20"/>
  <c r="AB1061" i="20"/>
  <c r="AF1072" i="20"/>
  <c r="AB1077" i="20"/>
  <c r="AF1107" i="20"/>
  <c r="AB1107" i="20"/>
  <c r="AF1162" i="20"/>
  <c r="AG1162" i="20" s="1"/>
  <c r="AH1162" i="20" s="1"/>
  <c r="AF1190" i="20"/>
  <c r="AG1190" i="20" s="1"/>
  <c r="AH1190" i="20" s="1"/>
  <c r="AF1196" i="20"/>
  <c r="AG1196" i="20" s="1"/>
  <c r="AH1196" i="20" s="1"/>
  <c r="AF1225" i="20"/>
  <c r="AG1225" i="20" s="1"/>
  <c r="AH1225" i="20" s="1"/>
  <c r="AD1251" i="20"/>
  <c r="AD1255" i="20"/>
  <c r="AD1260" i="20"/>
  <c r="AE1260" i="20" s="1"/>
  <c r="AD1264" i="20"/>
  <c r="AE1264" i="20" s="1"/>
  <c r="AF1281" i="20"/>
  <c r="AG1281" i="20" s="1"/>
  <c r="AH1281" i="20" s="1"/>
  <c r="AD1291" i="20"/>
  <c r="AD1294" i="20"/>
  <c r="AE1294" i="20" s="1"/>
  <c r="AB1321" i="20"/>
  <c r="X1326" i="20"/>
  <c r="AB1430" i="20"/>
  <c r="AB1446" i="20"/>
  <c r="AB1462" i="20"/>
  <c r="AJ1501" i="20"/>
  <c r="AE1505" i="20"/>
  <c r="AB1617" i="20"/>
  <c r="AB1625" i="20"/>
  <c r="AB1633" i="20"/>
  <c r="AB1641" i="20"/>
  <c r="AB1649" i="20"/>
  <c r="AB1657" i="20"/>
  <c r="AB1665" i="20"/>
  <c r="AB1673" i="20"/>
  <c r="AK1678" i="20"/>
  <c r="AJ1678" i="20"/>
  <c r="AJ1687" i="20"/>
  <c r="AK1687" i="20"/>
  <c r="AJ1863" i="20"/>
  <c r="AK1863" i="20"/>
  <c r="AE1890" i="20"/>
  <c r="AF1890" i="20"/>
  <c r="AJ1907" i="20"/>
  <c r="AK1907" i="20"/>
  <c r="AE1912" i="20"/>
  <c r="AF1912" i="20"/>
  <c r="AJ1931" i="20"/>
  <c r="AK1931" i="20"/>
  <c r="AJ1935" i="20"/>
  <c r="AK1935" i="20"/>
  <c r="AJ1951" i="20"/>
  <c r="AK1951" i="20"/>
  <c r="AE1962" i="20"/>
  <c r="AF1962" i="20"/>
  <c r="AE1972" i="20"/>
  <c r="AF1972" i="20"/>
  <c r="AJ1995" i="20"/>
  <c r="AK1995" i="20"/>
  <c r="AJ2007" i="20"/>
  <c r="AK2007" i="20"/>
  <c r="AB817" i="20"/>
  <c r="AJ822" i="20"/>
  <c r="AD890" i="20"/>
  <c r="AE890" i="20" s="1"/>
  <c r="AD894" i="20"/>
  <c r="AE894" i="20" s="1"/>
  <c r="AD924" i="20"/>
  <c r="AE924" i="20" s="1"/>
  <c r="AF928" i="20"/>
  <c r="AG928" i="20" s="1"/>
  <c r="AH928" i="20" s="1"/>
  <c r="AD944" i="20"/>
  <c r="AE944" i="20" s="1"/>
  <c r="AF972" i="20"/>
  <c r="AB977" i="20"/>
  <c r="AF988" i="20"/>
  <c r="AB993" i="20"/>
  <c r="AF1004" i="20"/>
  <c r="AB1009" i="20"/>
  <c r="AF1020" i="20"/>
  <c r="AB1025" i="20"/>
  <c r="AF1036" i="20"/>
  <c r="AB1041" i="20"/>
  <c r="AF1052" i="20"/>
  <c r="AB1057" i="20"/>
  <c r="AF1068" i="20"/>
  <c r="AB1073" i="20"/>
  <c r="AF1147" i="20"/>
  <c r="AG1147" i="20" s="1"/>
  <c r="AH1147" i="20" s="1"/>
  <c r="AB1147" i="20"/>
  <c r="AB1148" i="20"/>
  <c r="AF1164" i="20"/>
  <c r="AG1164" i="20" s="1"/>
  <c r="AH1164" i="20" s="1"/>
  <c r="AF1192" i="20"/>
  <c r="AG1192" i="20" s="1"/>
  <c r="AH1192" i="20" s="1"/>
  <c r="AD1200" i="20"/>
  <c r="AE1200" i="20" s="1"/>
  <c r="AF1222" i="20"/>
  <c r="AG1222" i="20" s="1"/>
  <c r="AH1222" i="20" s="1"/>
  <c r="AD1231" i="20"/>
  <c r="AF1234" i="20"/>
  <c r="AG1234" i="20" s="1"/>
  <c r="AH1234" i="20" s="1"/>
  <c r="AD1259" i="20"/>
  <c r="AD1263" i="20"/>
  <c r="AD1287" i="20"/>
  <c r="AD1290" i="20"/>
  <c r="AE1290" i="20" s="1"/>
  <c r="AB1329" i="20"/>
  <c r="AD1342" i="20"/>
  <c r="AE1342" i="20" s="1"/>
  <c r="AB1418" i="20"/>
  <c r="AB1434" i="20"/>
  <c r="AB1450" i="20"/>
  <c r="AB1466" i="20"/>
  <c r="AD1499" i="20"/>
  <c r="AE1499" i="20" s="1"/>
  <c r="AD1507" i="20"/>
  <c r="AE1507" i="20" s="1"/>
  <c r="AF1533" i="20"/>
  <c r="AG1533" i="20" s="1"/>
  <c r="AH1533" i="20" s="1"/>
  <c r="AB1616" i="20"/>
  <c r="AB1624" i="20"/>
  <c r="AB1632" i="20"/>
  <c r="AB1640" i="20"/>
  <c r="AB1648" i="20"/>
  <c r="AB1656" i="20"/>
  <c r="AB1664" i="20"/>
  <c r="AB1672" i="20"/>
  <c r="AK1682" i="20"/>
  <c r="AJ1682" i="20"/>
  <c r="AK1694" i="20"/>
  <c r="AJ1694" i="20"/>
  <c r="AJ1703" i="20"/>
  <c r="AK1703" i="20"/>
  <c r="AK1854" i="20"/>
  <c r="AJ1854" i="20"/>
  <c r="AK1866" i="20"/>
  <c r="AJ1866" i="20"/>
  <c r="AJ1891" i="20"/>
  <c r="AK1891" i="20"/>
  <c r="AE1898" i="20"/>
  <c r="AF1898" i="20"/>
  <c r="AJ1911" i="20"/>
  <c r="AK1911" i="20"/>
  <c r="AE1944" i="20"/>
  <c r="AF1944" i="20"/>
  <c r="AJ1963" i="20"/>
  <c r="AK1963" i="20"/>
  <c r="AJ1971" i="20"/>
  <c r="AK1971" i="20"/>
  <c r="AJ1983" i="20"/>
  <c r="AK1983" i="20"/>
  <c r="AJ2003" i="20"/>
  <c r="AK2003" i="20"/>
  <c r="AD842" i="20"/>
  <c r="AE842" i="20" s="1"/>
  <c r="AF846" i="20"/>
  <c r="AG846" i="20" s="1"/>
  <c r="AH846" i="20" s="1"/>
  <c r="AD876" i="20"/>
  <c r="AE876" i="20" s="1"/>
  <c r="AF908" i="20"/>
  <c r="AG908" i="20" s="1"/>
  <c r="AH908" i="20" s="1"/>
  <c r="AD938" i="20"/>
  <c r="AE938" i="20" s="1"/>
  <c r="AF942" i="20"/>
  <c r="AG942" i="20" s="1"/>
  <c r="AH942" i="20" s="1"/>
  <c r="AD956" i="20"/>
  <c r="AE956" i="20" s="1"/>
  <c r="AF960" i="20"/>
  <c r="AG960" i="20" s="1"/>
  <c r="AH960" i="20" s="1"/>
  <c r="AB973" i="20"/>
  <c r="AF984" i="20"/>
  <c r="AB989" i="20"/>
  <c r="AF1000" i="20"/>
  <c r="AB1005" i="20"/>
  <c r="AF1016" i="20"/>
  <c r="AB1021" i="20"/>
  <c r="AF1032" i="20"/>
  <c r="AB1037" i="20"/>
  <c r="AF1048" i="20"/>
  <c r="AB1053" i="20"/>
  <c r="AF1064" i="20"/>
  <c r="AB1069" i="20"/>
  <c r="AF1080" i="20"/>
  <c r="AJ1109" i="20"/>
  <c r="AB1124" i="20"/>
  <c r="AJ1148" i="20"/>
  <c r="AF1154" i="20"/>
  <c r="AG1154" i="20" s="1"/>
  <c r="AH1154" i="20" s="1"/>
  <c r="AF1160" i="20"/>
  <c r="AG1160" i="20" s="1"/>
  <c r="AH1160" i="20" s="1"/>
  <c r="AD1172" i="20"/>
  <c r="AE1172" i="20" s="1"/>
  <c r="AF1194" i="20"/>
  <c r="AG1194" i="20" s="1"/>
  <c r="AH1194" i="20" s="1"/>
  <c r="AF1221" i="20"/>
  <c r="AG1221" i="20" s="1"/>
  <c r="AH1221" i="20" s="1"/>
  <c r="AD1227" i="20"/>
  <c r="AD1230" i="20"/>
  <c r="AE1230" i="20" s="1"/>
  <c r="AF1232" i="20"/>
  <c r="AG1232" i="20" s="1"/>
  <c r="AH1232" i="20" s="1"/>
  <c r="AB1239" i="20"/>
  <c r="AD1253" i="20"/>
  <c r="AE1253" i="20" s="1"/>
  <c r="AD1257" i="20"/>
  <c r="AE1257" i="20" s="1"/>
  <c r="AD1262" i="20"/>
  <c r="AE1262" i="20" s="1"/>
  <c r="AF1277" i="20"/>
  <c r="AG1277" i="20" s="1"/>
  <c r="AH1277" i="20" s="1"/>
  <c r="AD1283" i="20"/>
  <c r="AF1288" i="20"/>
  <c r="AG1288" i="20" s="1"/>
  <c r="AH1288" i="20" s="1"/>
  <c r="AD1305" i="20"/>
  <c r="AE1305" i="20" s="1"/>
  <c r="AD1309" i="20"/>
  <c r="AE1309" i="20" s="1"/>
  <c r="AB1337" i="20"/>
  <c r="X1342" i="20"/>
  <c r="AF1352" i="20"/>
  <c r="AG1352" i="20" s="1"/>
  <c r="AH1352" i="20" s="1"/>
  <c r="AD1356" i="20"/>
  <c r="AE1356" i="20" s="1"/>
  <c r="AF1360" i="20"/>
  <c r="AG1360" i="20" s="1"/>
  <c r="AH1360" i="20" s="1"/>
  <c r="AD1364" i="20"/>
  <c r="AE1364" i="20" s="1"/>
  <c r="AF1368" i="20"/>
  <c r="AG1368" i="20" s="1"/>
  <c r="AH1368" i="20" s="1"/>
  <c r="AD1372" i="20"/>
  <c r="AE1372" i="20" s="1"/>
  <c r="AF1376" i="20"/>
  <c r="AG1376" i="20" s="1"/>
  <c r="AH1376" i="20" s="1"/>
  <c r="AD1380" i="20"/>
  <c r="AE1380" i="20" s="1"/>
  <c r="AF1384" i="20"/>
  <c r="AG1384" i="20" s="1"/>
  <c r="AH1384" i="20" s="1"/>
  <c r="AD1388" i="20"/>
  <c r="AE1388" i="20" s="1"/>
  <c r="AF1392" i="20"/>
  <c r="AG1392" i="20" s="1"/>
  <c r="AH1392" i="20" s="1"/>
  <c r="AD1396" i="20"/>
  <c r="AE1396" i="20" s="1"/>
  <c r="AF1400" i="20"/>
  <c r="AG1400" i="20" s="1"/>
  <c r="AH1400" i="20" s="1"/>
  <c r="AD1404" i="20"/>
  <c r="AE1404" i="20" s="1"/>
  <c r="AF1408" i="20"/>
  <c r="AG1408" i="20" s="1"/>
  <c r="AH1408" i="20" s="1"/>
  <c r="AD1412" i="20"/>
  <c r="AE1412" i="20" s="1"/>
  <c r="AF1416" i="20"/>
  <c r="AG1416" i="20" s="1"/>
  <c r="AH1416" i="20" s="1"/>
  <c r="AB1422" i="20"/>
  <c r="AB1438" i="20"/>
  <c r="AB1454" i="20"/>
  <c r="AB1486" i="20"/>
  <c r="AF1513" i="20"/>
  <c r="AG1513" i="20" s="1"/>
  <c r="AH1513" i="20" s="1"/>
  <c r="AF1529" i="20"/>
  <c r="AG1529" i="20" s="1"/>
  <c r="AH1529" i="20" s="1"/>
  <c r="AB1535" i="20"/>
  <c r="AD1541" i="20"/>
  <c r="AE1541" i="20" s="1"/>
  <c r="AD1573" i="20"/>
  <c r="AE1573" i="20" s="1"/>
  <c r="AF1603" i="20"/>
  <c r="AG1603" i="20" s="1"/>
  <c r="AH1603" i="20" s="1"/>
  <c r="AD1607" i="20"/>
  <c r="AE1607" i="20" s="1"/>
  <c r="AB1621" i="20"/>
  <c r="AB1629" i="20"/>
  <c r="AB1637" i="20"/>
  <c r="AB1645" i="20"/>
  <c r="AB1653" i="20"/>
  <c r="AB1661" i="20"/>
  <c r="AB1669" i="20"/>
  <c r="W1678" i="20"/>
  <c r="P1678" i="20"/>
  <c r="AJ1679" i="20"/>
  <c r="AK1679" i="20"/>
  <c r="AK1686" i="20"/>
  <c r="AJ1686" i="20"/>
  <c r="AK1862" i="20"/>
  <c r="AJ1862" i="20"/>
  <c r="AK1870" i="20"/>
  <c r="AJ1870" i="20"/>
  <c r="AJ1893" i="20"/>
  <c r="AK1893" i="20"/>
  <c r="AJ1897" i="20"/>
  <c r="AK1897" i="20"/>
  <c r="AJ1899" i="20"/>
  <c r="AK1899" i="20"/>
  <c r="AJ1903" i="20"/>
  <c r="AK1903" i="20"/>
  <c r="AJ1943" i="20"/>
  <c r="AK1943" i="20"/>
  <c r="AE1976" i="20"/>
  <c r="AF1976" i="20"/>
  <c r="AJ1991" i="20"/>
  <c r="AK1991" i="20"/>
  <c r="AJ818" i="20"/>
  <c r="P822" i="20"/>
  <c r="AD844" i="20"/>
  <c r="AE844" i="20" s="1"/>
  <c r="AF874" i="20"/>
  <c r="AG874" i="20" s="1"/>
  <c r="AH874" i="20" s="1"/>
  <c r="AD878" i="20"/>
  <c r="AE878" i="20" s="1"/>
  <c r="AD888" i="20"/>
  <c r="AE888" i="20" s="1"/>
  <c r="AD892" i="20"/>
  <c r="AE892" i="20" s="1"/>
  <c r="AD906" i="20"/>
  <c r="AE906" i="20" s="1"/>
  <c r="AF910" i="20"/>
  <c r="AG910" i="20" s="1"/>
  <c r="AH910" i="20" s="1"/>
  <c r="AD922" i="20"/>
  <c r="AE922" i="20" s="1"/>
  <c r="AD926" i="20"/>
  <c r="AE926" i="20" s="1"/>
  <c r="AD940" i="20"/>
  <c r="AE940" i="20" s="1"/>
  <c r="AB969" i="20"/>
  <c r="AF980" i="20"/>
  <c r="AB985" i="20"/>
  <c r="AF996" i="20"/>
  <c r="AB1001" i="20"/>
  <c r="AF1012" i="20"/>
  <c r="AB1017" i="20"/>
  <c r="AF1028" i="20"/>
  <c r="AB1033" i="20"/>
  <c r="AF1044" i="20"/>
  <c r="AB1049" i="20"/>
  <c r="AF1060" i="20"/>
  <c r="AB1065" i="20"/>
  <c r="AF1076" i="20"/>
  <c r="AD1105" i="20"/>
  <c r="AE1105" i="20" s="1"/>
  <c r="AE1117" i="20"/>
  <c r="AJ1133" i="20"/>
  <c r="AD1168" i="20"/>
  <c r="AE1168" i="20" s="1"/>
  <c r="AF1184" i="20"/>
  <c r="AG1184" i="20" s="1"/>
  <c r="AH1184" i="20" s="1"/>
  <c r="AD1188" i="20"/>
  <c r="AE1188" i="20" s="1"/>
  <c r="AD1202" i="20"/>
  <c r="AE1202" i="20" s="1"/>
  <c r="AB1220" i="20"/>
  <c r="AF1228" i="20"/>
  <c r="AG1228" i="20" s="1"/>
  <c r="AH1228" i="20" s="1"/>
  <c r="AD1252" i="20"/>
  <c r="AE1252" i="20" s="1"/>
  <c r="AF1254" i="20"/>
  <c r="AG1254" i="20" s="1"/>
  <c r="AH1254" i="20" s="1"/>
  <c r="AD1256" i="20"/>
  <c r="AE1256" i="20" s="1"/>
  <c r="AF1258" i="20"/>
  <c r="AG1258" i="20" s="1"/>
  <c r="AH1258" i="20" s="1"/>
  <c r="AD1282" i="20"/>
  <c r="AE1282" i="20" s="1"/>
  <c r="AF1284" i="20"/>
  <c r="AG1284" i="20" s="1"/>
  <c r="AH1284" i="20" s="1"/>
  <c r="AD1292" i="20"/>
  <c r="AE1292" i="20" s="1"/>
  <c r="AD1296" i="20"/>
  <c r="AE1296" i="20" s="1"/>
  <c r="AB1313" i="20"/>
  <c r="AD1318" i="20"/>
  <c r="AE1318" i="20" s="1"/>
  <c r="AF1324" i="20"/>
  <c r="AG1324" i="20" s="1"/>
  <c r="AH1324" i="20" s="1"/>
  <c r="AD1326" i="20"/>
  <c r="AE1326" i="20" s="1"/>
  <c r="AF1334" i="20"/>
  <c r="AG1334" i="20" s="1"/>
  <c r="AH1334" i="20" s="1"/>
  <c r="AD1340" i="20"/>
  <c r="AE1340" i="20" s="1"/>
  <c r="AB1345" i="20"/>
  <c r="AD1350" i="20"/>
  <c r="AE1350" i="20" s="1"/>
  <c r="AF1354" i="20"/>
  <c r="AG1354" i="20" s="1"/>
  <c r="AH1354" i="20" s="1"/>
  <c r="AD1358" i="20"/>
  <c r="AE1358" i="20" s="1"/>
  <c r="AF1362" i="20"/>
  <c r="AG1362" i="20" s="1"/>
  <c r="AH1362" i="20" s="1"/>
  <c r="AD1366" i="20"/>
  <c r="AE1366" i="20" s="1"/>
  <c r="AF1370" i="20"/>
  <c r="AG1370" i="20" s="1"/>
  <c r="AH1370" i="20" s="1"/>
  <c r="AD1374" i="20"/>
  <c r="AE1374" i="20" s="1"/>
  <c r="AF1378" i="20"/>
  <c r="AG1378" i="20" s="1"/>
  <c r="AH1378" i="20" s="1"/>
  <c r="AD1382" i="20"/>
  <c r="AE1382" i="20" s="1"/>
  <c r="AF1386" i="20"/>
  <c r="AG1386" i="20" s="1"/>
  <c r="AH1386" i="20" s="1"/>
  <c r="AD1390" i="20"/>
  <c r="AE1390" i="20" s="1"/>
  <c r="AF1394" i="20"/>
  <c r="AG1394" i="20" s="1"/>
  <c r="AH1394" i="20" s="1"/>
  <c r="AD1398" i="20"/>
  <c r="AE1398" i="20" s="1"/>
  <c r="AF1402" i="20"/>
  <c r="AG1402" i="20" s="1"/>
  <c r="AH1402" i="20" s="1"/>
  <c r="AD1406" i="20"/>
  <c r="AE1406" i="20" s="1"/>
  <c r="AF1410" i="20"/>
  <c r="AG1410" i="20" s="1"/>
  <c r="AH1410" i="20" s="1"/>
  <c r="AD1414" i="20"/>
  <c r="AE1414" i="20" s="1"/>
  <c r="AB1474" i="20"/>
  <c r="X1484" i="20"/>
  <c r="AJ1509" i="20"/>
  <c r="AF1511" i="20"/>
  <c r="AG1511" i="20" s="1"/>
  <c r="AH1511" i="20" s="1"/>
  <c r="AB1517" i="20"/>
  <c r="AB1523" i="20"/>
  <c r="AD1525" i="20"/>
  <c r="AE1525" i="20" s="1"/>
  <c r="AB1531" i="20"/>
  <c r="AF1535" i="20"/>
  <c r="AG1535" i="20" s="1"/>
  <c r="AH1535" i="20" s="1"/>
  <c r="AB1557" i="20"/>
  <c r="AD1559" i="20"/>
  <c r="AE1559" i="20" s="1"/>
  <c r="AF1571" i="20"/>
  <c r="AG1571" i="20" s="1"/>
  <c r="AH1571" i="20" s="1"/>
  <c r="AD1575" i="20"/>
  <c r="AE1575" i="20" s="1"/>
  <c r="AB1587" i="20"/>
  <c r="AD1589" i="20"/>
  <c r="AE1589" i="20" s="1"/>
  <c r="AB1591" i="20"/>
  <c r="AF1593" i="20"/>
  <c r="AG1593" i="20" s="1"/>
  <c r="AH1593" i="20" s="1"/>
  <c r="AF1605" i="20"/>
  <c r="AG1605" i="20" s="1"/>
  <c r="AH1605" i="20" s="1"/>
  <c r="AB1620" i="20"/>
  <c r="AB1628" i="20"/>
  <c r="AB1636" i="20"/>
  <c r="AB1644" i="20"/>
  <c r="AB1652" i="20"/>
  <c r="AB1660" i="20"/>
  <c r="AB1668" i="20"/>
  <c r="AJ1695" i="20"/>
  <c r="AK1695" i="20"/>
  <c r="AK1698" i="20"/>
  <c r="AJ1698" i="20"/>
  <c r="AK1702" i="20"/>
  <c r="AJ1702" i="20"/>
  <c r="AJ1855" i="20"/>
  <c r="AK1855" i="20"/>
  <c r="AK1874" i="20"/>
  <c r="AJ1874" i="20"/>
  <c r="AJ1887" i="20"/>
  <c r="AK1887" i="20"/>
  <c r="AE1908" i="20"/>
  <c r="AF1908" i="20"/>
  <c r="AJ1919" i="20"/>
  <c r="AK1919" i="20"/>
  <c r="AE1930" i="20"/>
  <c r="AF1930" i="20"/>
  <c r="AG1930" i="20" s="1"/>
  <c r="AH1930" i="20" s="1"/>
  <c r="AE1940" i="20"/>
  <c r="AF1940" i="20"/>
  <c r="AJ1967" i="20"/>
  <c r="AK1967" i="20"/>
  <c r="AJ1975" i="20"/>
  <c r="AK1975" i="20"/>
  <c r="AJ1690" i="20"/>
  <c r="P1702" i="20"/>
  <c r="AD1721" i="20"/>
  <c r="AE1721" i="20" s="1"/>
  <c r="AD1725" i="20"/>
  <c r="AE1725" i="20" s="1"/>
  <c r="AD1753" i="20"/>
  <c r="AE1753" i="20" s="1"/>
  <c r="AD1757" i="20"/>
  <c r="AE1757" i="20" s="1"/>
  <c r="AB1876" i="20"/>
  <c r="AB1891" i="20"/>
  <c r="AD1896" i="20"/>
  <c r="AE1896" i="20" s="1"/>
  <c r="AB1907" i="20"/>
  <c r="AK1939" i="20"/>
  <c r="AB1943" i="20"/>
  <c r="AB1975" i="20"/>
  <c r="P1984" i="20"/>
  <c r="AF1992" i="20"/>
  <c r="AK2120" i="20"/>
  <c r="AJ2120" i="20"/>
  <c r="AJ2125" i="20"/>
  <c r="AK2125" i="20"/>
  <c r="AJ2141" i="20"/>
  <c r="AK2141" i="20"/>
  <c r="AJ2169" i="20"/>
  <c r="AK2169" i="20"/>
  <c r="AB1680" i="20"/>
  <c r="AB1684" i="20"/>
  <c r="P1686" i="20"/>
  <c r="AB1688" i="20"/>
  <c r="P1694" i="20"/>
  <c r="AB1700" i="20"/>
  <c r="AF1704" i="20"/>
  <c r="P1706" i="20"/>
  <c r="AB1854" i="20"/>
  <c r="AJ1858" i="20"/>
  <c r="P1862" i="20"/>
  <c r="AB1887" i="20"/>
  <c r="AB2041" i="20"/>
  <c r="AI2041" i="20"/>
  <c r="AB2043" i="20"/>
  <c r="AI2043" i="20"/>
  <c r="AB2057" i="20"/>
  <c r="AI2057" i="20"/>
  <c r="AB2059" i="20"/>
  <c r="AI2059" i="20"/>
  <c r="AJ2074" i="20"/>
  <c r="AK2074" i="20"/>
  <c r="AJ2082" i="20"/>
  <c r="AK2082" i="20"/>
  <c r="AJ2090" i="20"/>
  <c r="AK2090" i="20"/>
  <c r="AJ2092" i="20"/>
  <c r="AK2092" i="20"/>
  <c r="AJ2094" i="20"/>
  <c r="AK2094" i="20"/>
  <c r="AJ2096" i="20"/>
  <c r="AK2096" i="20"/>
  <c r="AJ2098" i="20"/>
  <c r="AK2098" i="20"/>
  <c r="AJ2100" i="20"/>
  <c r="AK2100" i="20"/>
  <c r="AJ2102" i="20"/>
  <c r="AK2102" i="20"/>
  <c r="AJ2104" i="20"/>
  <c r="AK2104" i="20"/>
  <c r="AJ2106" i="20"/>
  <c r="AK2106" i="20"/>
  <c r="AJ2108" i="20"/>
  <c r="AK2108" i="20"/>
  <c r="AJ2110" i="20"/>
  <c r="AK2110" i="20"/>
  <c r="AJ2145" i="20"/>
  <c r="AK2145" i="20"/>
  <c r="AD1680" i="20"/>
  <c r="AE1680" i="20" s="1"/>
  <c r="AD1688" i="20"/>
  <c r="AE1688" i="20" s="1"/>
  <c r="AD1689" i="20"/>
  <c r="AE1689" i="20" s="1"/>
  <c r="AD1696" i="20"/>
  <c r="AE1696" i="20" s="1"/>
  <c r="AD1709" i="20"/>
  <c r="AE1709" i="20" s="1"/>
  <c r="AD1723" i="20"/>
  <c r="AE1723" i="20" s="1"/>
  <c r="AF1727" i="20"/>
  <c r="AG1727" i="20" s="1"/>
  <c r="AH1727" i="20" s="1"/>
  <c r="AF1739" i="20"/>
  <c r="AG1739" i="20" s="1"/>
  <c r="AH1739" i="20" s="1"/>
  <c r="AD1741" i="20"/>
  <c r="AE1741" i="20" s="1"/>
  <c r="AD1755" i="20"/>
  <c r="AE1755" i="20" s="1"/>
  <c r="AF1759" i="20"/>
  <c r="AG1759" i="20" s="1"/>
  <c r="AH1759" i="20" s="1"/>
  <c r="AF1771" i="20"/>
  <c r="AG1771" i="20" s="1"/>
  <c r="AH1771" i="20" s="1"/>
  <c r="AD1777" i="20"/>
  <c r="AE1777" i="20" s="1"/>
  <c r="X1868" i="20"/>
  <c r="AA1868" i="20" s="1"/>
  <c r="AK1871" i="20"/>
  <c r="AD1872" i="20"/>
  <c r="AE1872" i="20" s="1"/>
  <c r="P1874" i="20"/>
  <c r="AJ1878" i="20"/>
  <c r="P1884" i="20"/>
  <c r="AK1885" i="20"/>
  <c r="P1894" i="20"/>
  <c r="AK1895" i="20"/>
  <c r="X1901" i="20"/>
  <c r="P1904" i="20"/>
  <c r="AK1915" i="20"/>
  <c r="AK1923" i="20"/>
  <c r="AK1927" i="20"/>
  <c r="AB1927" i="20"/>
  <c r="P1936" i="20"/>
  <c r="AK1947" i="20"/>
  <c r="AK1955" i="20"/>
  <c r="AB1955" i="20"/>
  <c r="AK1959" i="20"/>
  <c r="P1968" i="20"/>
  <c r="AK1979" i="20"/>
  <c r="AK1987" i="20"/>
  <c r="P1996" i="20"/>
  <c r="P1998" i="20"/>
  <c r="AK1999" i="20"/>
  <c r="AB1999" i="20"/>
  <c r="P2002" i="20"/>
  <c r="AK2011" i="20"/>
  <c r="AE2136" i="20"/>
  <c r="AF2136" i="20"/>
  <c r="AJ2157" i="20"/>
  <c r="AK2157" i="20"/>
  <c r="AI1680" i="20"/>
  <c r="AK1680" i="20" s="1"/>
  <c r="AJ1706" i="20"/>
  <c r="AD1737" i="20"/>
  <c r="AE1737" i="20" s="1"/>
  <c r="AD1769" i="20"/>
  <c r="AE1769" i="20" s="1"/>
  <c r="AF1773" i="20"/>
  <c r="AG1773" i="20" s="1"/>
  <c r="AH1773" i="20" s="1"/>
  <c r="X1785" i="20"/>
  <c r="X1789" i="20"/>
  <c r="X1793" i="20"/>
  <c r="X1797" i="20"/>
  <c r="X1801" i="20"/>
  <c r="X1805" i="20"/>
  <c r="X1809" i="20"/>
  <c r="X1829" i="20"/>
  <c r="P1916" i="20"/>
  <c r="P1918" i="20"/>
  <c r="P1922" i="20"/>
  <c r="P1948" i="20"/>
  <c r="P1950" i="20"/>
  <c r="P1954" i="20"/>
  <c r="X1979" i="20"/>
  <c r="P1980" i="20"/>
  <c r="P1982" i="20"/>
  <c r="P1986" i="20"/>
  <c r="AF1988" i="20"/>
  <c r="AF1990" i="20"/>
  <c r="AG1990" i="20" s="1"/>
  <c r="AH1990" i="20" s="1"/>
  <c r="AB1991" i="20"/>
  <c r="P2000" i="20"/>
  <c r="AF2010" i="20"/>
  <c r="X2011" i="20"/>
  <c r="P2012" i="20"/>
  <c r="AJ2026" i="20"/>
  <c r="AK2026" i="20"/>
  <c r="AJ2030" i="20"/>
  <c r="AK2030" i="20"/>
  <c r="AJ2034" i="20"/>
  <c r="AK2034" i="20"/>
  <c r="AJ2042" i="20"/>
  <c r="AK2042" i="20"/>
  <c r="AJ2050" i="20"/>
  <c r="AK2050" i="20"/>
  <c r="AJ2058" i="20"/>
  <c r="AK2058" i="20"/>
  <c r="AJ2066" i="20"/>
  <c r="AK2066" i="20"/>
  <c r="AB2081" i="20"/>
  <c r="AI2081" i="20"/>
  <c r="AJ2117" i="20"/>
  <c r="AK2117" i="20"/>
  <c r="AE2150" i="20"/>
  <c r="AF2150" i="20"/>
  <c r="AJ2165" i="20"/>
  <c r="AK2165" i="20"/>
  <c r="AB2017" i="20"/>
  <c r="AB2018" i="20"/>
  <c r="P2020" i="20"/>
  <c r="AK2027" i="20"/>
  <c r="AK2031" i="20"/>
  <c r="P2036" i="20"/>
  <c r="AK2038" i="20"/>
  <c r="AB2038" i="20"/>
  <c r="P2041" i="20"/>
  <c r="P2043" i="20"/>
  <c r="P2050" i="20"/>
  <c r="P2052" i="20"/>
  <c r="AK2054" i="20"/>
  <c r="AB2054" i="20"/>
  <c r="P2057" i="20"/>
  <c r="P2059" i="20"/>
  <c r="P2066" i="20"/>
  <c r="P2068" i="20"/>
  <c r="AI2069" i="20"/>
  <c r="AK2078" i="20"/>
  <c r="AJ2116" i="20"/>
  <c r="AJ2124" i="20"/>
  <c r="AJ2128" i="20"/>
  <c r="AF2134" i="20"/>
  <c r="AK2135" i="20"/>
  <c r="AK2137" i="20"/>
  <c r="AB2137" i="20"/>
  <c r="AB2138" i="20"/>
  <c r="AK2139" i="20"/>
  <c r="AK2153" i="20"/>
  <c r="AK2161" i="20"/>
  <c r="AA2166" i="20"/>
  <c r="Y2171" i="20"/>
  <c r="Z2171" i="20" s="1"/>
  <c r="AJ2193" i="20"/>
  <c r="AK2193" i="20"/>
  <c r="AJ2197" i="20"/>
  <c r="AK2197" i="20"/>
  <c r="AK2220" i="20"/>
  <c r="AJ2220" i="20"/>
  <c r="P2014" i="20"/>
  <c r="X2023" i="20"/>
  <c r="AA2023" i="20" s="1"/>
  <c r="X2029" i="20"/>
  <c r="Y2029" i="20" s="1"/>
  <c r="Z2029" i="20" s="1"/>
  <c r="X2032" i="20"/>
  <c r="X2038" i="20"/>
  <c r="Y2038" i="20" s="1"/>
  <c r="Z2038" i="20" s="1"/>
  <c r="X2040" i="20"/>
  <c r="X2054" i="20"/>
  <c r="Y2054" i="20" s="1"/>
  <c r="Z2054" i="20" s="1"/>
  <c r="X2056" i="20"/>
  <c r="AB2074" i="20"/>
  <c r="AB2090" i="20"/>
  <c r="AB2094" i="20"/>
  <c r="AB2098" i="20"/>
  <c r="AB2102" i="20"/>
  <c r="AB2106" i="20"/>
  <c r="AB2110" i="20"/>
  <c r="AI2126" i="20"/>
  <c r="AK2126" i="20" s="1"/>
  <c r="AB2145" i="20"/>
  <c r="AD2146" i="20"/>
  <c r="AE2146" i="20" s="1"/>
  <c r="AD2148" i="20"/>
  <c r="AE2148" i="20" s="1"/>
  <c r="X2162" i="20"/>
  <c r="AA2162" i="20" s="1"/>
  <c r="AD2168" i="20"/>
  <c r="AE2168" i="20" s="1"/>
  <c r="AJ2181" i="20"/>
  <c r="AK2181" i="20"/>
  <c r="AJ2185" i="20"/>
  <c r="AK2185" i="20"/>
  <c r="AJ2189" i="20"/>
  <c r="AK2189" i="20"/>
  <c r="AJ2201" i="20"/>
  <c r="AK2201" i="20"/>
  <c r="AJ2213" i="20"/>
  <c r="AK2213" i="20"/>
  <c r="AK2222" i="20"/>
  <c r="AJ2222" i="20"/>
  <c r="AB2271" i="20"/>
  <c r="AI2271" i="20"/>
  <c r="AB2273" i="20"/>
  <c r="AI2273" i="20"/>
  <c r="AB2287" i="20"/>
  <c r="AI2287" i="20"/>
  <c r="X2013" i="20"/>
  <c r="AI2017" i="20"/>
  <c r="AK2021" i="20"/>
  <c r="P2027" i="20"/>
  <c r="P2031" i="20"/>
  <c r="P2035" i="20"/>
  <c r="P2042" i="20"/>
  <c r="P2044" i="20"/>
  <c r="AK2046" i="20"/>
  <c r="AB2046" i="20"/>
  <c r="P2049" i="20"/>
  <c r="P2051" i="20"/>
  <c r="P2058" i="20"/>
  <c r="P2060" i="20"/>
  <c r="AK2062" i="20"/>
  <c r="AB2062" i="20"/>
  <c r="P2065" i="20"/>
  <c r="P2067" i="20"/>
  <c r="AK2070" i="20"/>
  <c r="AK2086" i="20"/>
  <c r="AA2105" i="20"/>
  <c r="AA2107" i="20"/>
  <c r="AA2109" i="20"/>
  <c r="AA2111" i="20"/>
  <c r="AK2112" i="20"/>
  <c r="AE2124" i="20"/>
  <c r="AK2131" i="20"/>
  <c r="AK2133" i="20"/>
  <c r="P2142" i="20"/>
  <c r="P2144" i="20"/>
  <c r="AK2149" i="20"/>
  <c r="AB2149" i="20"/>
  <c r="P2158" i="20"/>
  <c r="P2170" i="20"/>
  <c r="P2172" i="20"/>
  <c r="AJ2221" i="20"/>
  <c r="AK2221" i="20"/>
  <c r="AB2082" i="20"/>
  <c r="AJ2177" i="20"/>
  <c r="AK2177" i="20"/>
  <c r="AJ2209" i="20"/>
  <c r="AK2209" i="20"/>
  <c r="AJ2268" i="20"/>
  <c r="AK2268" i="20"/>
  <c r="AJ2272" i="20"/>
  <c r="AK2272" i="20"/>
  <c r="AJ2276" i="20"/>
  <c r="AK2276" i="20"/>
  <c r="AJ2280" i="20"/>
  <c r="AK2280" i="20"/>
  <c r="AJ2284" i="20"/>
  <c r="AK2284" i="20"/>
  <c r="AF2182" i="20"/>
  <c r="X2203" i="20"/>
  <c r="Y2203" i="20" s="1"/>
  <c r="Z2203" i="20" s="1"/>
  <c r="AI2218" i="20"/>
  <c r="AK2218" i="20" s="1"/>
  <c r="P2226" i="20"/>
  <c r="P2228" i="20"/>
  <c r="AB2254" i="20"/>
  <c r="P2256" i="20"/>
  <c r="AK2264" i="20"/>
  <c r="AJ2409" i="20"/>
  <c r="AK2409" i="20"/>
  <c r="AJ2411" i="20"/>
  <c r="AK2411" i="20"/>
  <c r="AJ2413" i="20"/>
  <c r="AK2413" i="20"/>
  <c r="AJ2415" i="20"/>
  <c r="AK2415" i="20"/>
  <c r="AJ2417" i="20"/>
  <c r="AK2417" i="20"/>
  <c r="AJ2419" i="20"/>
  <c r="AK2419" i="20"/>
  <c r="AJ2421" i="20"/>
  <c r="AK2421" i="20"/>
  <c r="AJ2423" i="20"/>
  <c r="AK2423" i="20"/>
  <c r="AJ2425" i="20"/>
  <c r="AK2425" i="20"/>
  <c r="AJ2427" i="20"/>
  <c r="AK2427" i="20"/>
  <c r="AK2429" i="20"/>
  <c r="AJ2429" i="20"/>
  <c r="AJ2438" i="20"/>
  <c r="AK2438" i="20"/>
  <c r="AA2198" i="20"/>
  <c r="AB2223" i="20"/>
  <c r="AE2226" i="20"/>
  <c r="P2232" i="20"/>
  <c r="AB2235" i="20"/>
  <c r="P2244" i="20"/>
  <c r="AB2261" i="20"/>
  <c r="AB2262" i="20"/>
  <c r="P2265" i="20"/>
  <c r="P2272" i="20"/>
  <c r="P2274" i="20"/>
  <c r="AB2276" i="20"/>
  <c r="P2279" i="20"/>
  <c r="P2281" i="20"/>
  <c r="P2288" i="20"/>
  <c r="AB2297" i="20"/>
  <c r="AJ2459" i="20"/>
  <c r="AK2459" i="20"/>
  <c r="AB2177" i="20"/>
  <c r="P2186" i="20"/>
  <c r="P2188" i="20"/>
  <c r="AB2189" i="20"/>
  <c r="AB2209" i="20"/>
  <c r="P2248" i="20"/>
  <c r="P2257" i="20"/>
  <c r="AJ2430" i="20"/>
  <c r="AK2430" i="20"/>
  <c r="AK2437" i="20"/>
  <c r="AJ2437" i="20"/>
  <c r="AK2173" i="20"/>
  <c r="P2176" i="20"/>
  <c r="AB2181" i="20"/>
  <c r="P2190" i="20"/>
  <c r="P2202" i="20"/>
  <c r="P2204" i="20"/>
  <c r="AK2205" i="20"/>
  <c r="P2208" i="20"/>
  <c r="X2209" i="20"/>
  <c r="AB2213" i="20"/>
  <c r="P2252" i="20"/>
  <c r="P2253" i="20"/>
  <c r="AB2258" i="20"/>
  <c r="AI2261" i="20"/>
  <c r="AB2268" i="20"/>
  <c r="P2271" i="20"/>
  <c r="P2273" i="20"/>
  <c r="P2280" i="20"/>
  <c r="P2282" i="20"/>
  <c r="AB2284" i="20"/>
  <c r="P2287" i="20"/>
  <c r="P2292" i="20"/>
  <c r="AB2293" i="20"/>
  <c r="P2295" i="20"/>
  <c r="P2300" i="20"/>
  <c r="AB2301" i="20"/>
  <c r="P2303" i="20"/>
  <c r="AJ2407" i="20"/>
  <c r="AK2407" i="20"/>
  <c r="AB2305" i="20"/>
  <c r="P2307" i="20"/>
  <c r="AF2337" i="20"/>
  <c r="AB2342" i="20"/>
  <c r="AB2345" i="20"/>
  <c r="P2357" i="20"/>
  <c r="X2393" i="20"/>
  <c r="AA2393" i="20" s="1"/>
  <c r="AB2400" i="20"/>
  <c r="AB2406" i="20"/>
  <c r="P2411" i="20"/>
  <c r="P2415" i="20"/>
  <c r="P2419" i="20"/>
  <c r="P2423" i="20"/>
  <c r="P2427" i="20"/>
  <c r="AB2435" i="20"/>
  <c r="X2440" i="20"/>
  <c r="Y2440" i="20" s="1"/>
  <c r="Z2440" i="20" s="1"/>
  <c r="AC2440" i="20" s="1"/>
  <c r="AB2446" i="20"/>
  <c r="AB2463" i="20"/>
  <c r="AB2479" i="20"/>
  <c r="AB2483" i="20"/>
  <c r="AB2338" i="20"/>
  <c r="X2411" i="20"/>
  <c r="AB2411" i="20"/>
  <c r="X2415" i="20"/>
  <c r="AB2415" i="20"/>
  <c r="X2419" i="20"/>
  <c r="AB2419" i="20"/>
  <c r="X2423" i="20"/>
  <c r="AB2423" i="20"/>
  <c r="X2427" i="20"/>
  <c r="AB2427" i="20"/>
  <c r="AF2458" i="20"/>
  <c r="P2308" i="20"/>
  <c r="AB2309" i="20"/>
  <c r="P2311" i="20"/>
  <c r="AF2319" i="20"/>
  <c r="AG2319" i="20" s="1"/>
  <c r="AH2319" i="20" s="1"/>
  <c r="AD2323" i="20"/>
  <c r="AE2323" i="20" s="1"/>
  <c r="AB2330" i="20"/>
  <c r="AB2334" i="20"/>
  <c r="AB2337" i="20"/>
  <c r="AF2345" i="20"/>
  <c r="AB2350" i="20"/>
  <c r="AD2351" i="20"/>
  <c r="AE2351" i="20" s="1"/>
  <c r="X2385" i="20"/>
  <c r="AA2399" i="20"/>
  <c r="P2406" i="20"/>
  <c r="P2409" i="20"/>
  <c r="P2413" i="20"/>
  <c r="P2417" i="20"/>
  <c r="P2421" i="20"/>
  <c r="P2425" i="20"/>
  <c r="P2429" i="20"/>
  <c r="AB2431" i="20"/>
  <c r="AJ2433" i="20"/>
  <c r="AJ2450" i="20"/>
  <c r="AK2457" i="20"/>
  <c r="AK2461" i="20"/>
  <c r="AB2461" i="20"/>
  <c r="AB2465" i="20"/>
  <c r="AK2466" i="20"/>
  <c r="AJ2467" i="20"/>
  <c r="X2469" i="20"/>
  <c r="AJ2471" i="20"/>
  <c r="AK2472" i="20"/>
  <c r="AF2488" i="20"/>
  <c r="AG2488" i="20" s="1"/>
  <c r="AH2488" i="20" s="1"/>
  <c r="AF2501" i="20"/>
  <c r="AG2501" i="20" s="1"/>
  <c r="AH2501" i="20" s="1"/>
  <c r="AF2312" i="20"/>
  <c r="AB2312" i="20"/>
  <c r="AF2321" i="20"/>
  <c r="AG2321" i="20" s="1"/>
  <c r="AH2321" i="20" s="1"/>
  <c r="AF2325" i="20"/>
  <c r="AB2333" i="20"/>
  <c r="AF2341" i="20"/>
  <c r="AB2346" i="20"/>
  <c r="AB2349" i="20"/>
  <c r="P2353" i="20"/>
  <c r="AB2358" i="20"/>
  <c r="AB2362" i="20"/>
  <c r="AB2370" i="20"/>
  <c r="X2381" i="20"/>
  <c r="P2397" i="20"/>
  <c r="P2407" i="20"/>
  <c r="X2409" i="20"/>
  <c r="X2413" i="20"/>
  <c r="X2417" i="20"/>
  <c r="X2421" i="20"/>
  <c r="X2425" i="20"/>
  <c r="X2429" i="20"/>
  <c r="AD2431" i="20"/>
  <c r="AE2431" i="20" s="1"/>
  <c r="AE2437" i="20"/>
  <c r="AB2454" i="20"/>
  <c r="P2458" i="20"/>
  <c r="X2462" i="20"/>
  <c r="AA2462" i="20" s="1"/>
  <c r="P2467" i="20"/>
  <c r="P2471" i="20"/>
  <c r="AB2474" i="20"/>
  <c r="X2476" i="20"/>
  <c r="AD2490" i="20"/>
  <c r="AE2490" i="20" s="1"/>
  <c r="AB29" i="20"/>
  <c r="AE28" i="20"/>
  <c r="AF28" i="20"/>
  <c r="AB27" i="20"/>
  <c r="AE26" i="20"/>
  <c r="AF26" i="20"/>
  <c r="AE238" i="20"/>
  <c r="AF238" i="20"/>
  <c r="AE254" i="20"/>
  <c r="AF254" i="20"/>
  <c r="AE270" i="20"/>
  <c r="AF270" i="20"/>
  <c r="AE330" i="20"/>
  <c r="AF330" i="20"/>
  <c r="W366" i="20"/>
  <c r="P366" i="20"/>
  <c r="AD2486" i="20"/>
  <c r="AE2486" i="20" s="1"/>
  <c r="AB2486" i="20"/>
  <c r="AD30" i="20"/>
  <c r="AD32" i="20"/>
  <c r="AE32" i="20" s="1"/>
  <c r="AD34" i="20"/>
  <c r="AE34" i="20" s="1"/>
  <c r="AD36" i="20"/>
  <c r="AE36" i="20" s="1"/>
  <c r="AD40" i="20"/>
  <c r="AD44" i="20"/>
  <c r="AE44" i="20" s="1"/>
  <c r="AD48" i="20"/>
  <c r="AE48" i="20" s="1"/>
  <c r="AD52" i="20"/>
  <c r="AE52" i="20" s="1"/>
  <c r="AD56" i="20"/>
  <c r="AE56" i="20" s="1"/>
  <c r="AD60" i="20"/>
  <c r="AE60" i="20" s="1"/>
  <c r="AD64" i="20"/>
  <c r="AE64" i="20" s="1"/>
  <c r="AD68" i="20"/>
  <c r="AE68" i="20" s="1"/>
  <c r="AD72" i="20"/>
  <c r="AD76" i="20"/>
  <c r="AE76" i="20" s="1"/>
  <c r="AD80" i="20"/>
  <c r="AE80" i="20" s="1"/>
  <c r="AD84" i="20"/>
  <c r="AE84" i="20" s="1"/>
  <c r="AD88" i="20"/>
  <c r="AE88" i="20" s="1"/>
  <c r="AD92" i="20"/>
  <c r="AE92" i="20" s="1"/>
  <c r="AD96" i="20"/>
  <c r="AE96" i="20" s="1"/>
  <c r="AD100" i="20"/>
  <c r="AE100" i="20" s="1"/>
  <c r="AD104" i="20"/>
  <c r="AD108" i="20"/>
  <c r="AE108" i="20" s="1"/>
  <c r="AD112" i="20"/>
  <c r="AE112" i="20" s="1"/>
  <c r="AD116" i="20"/>
  <c r="AE116" i="20" s="1"/>
  <c r="AD120" i="20"/>
  <c r="AE120" i="20" s="1"/>
  <c r="AD124" i="20"/>
  <c r="AE124" i="20" s="1"/>
  <c r="AD128" i="20"/>
  <c r="AE128" i="20" s="1"/>
  <c r="AD132" i="20"/>
  <c r="AE132" i="20" s="1"/>
  <c r="X134" i="20"/>
  <c r="AA134" i="20" s="1"/>
  <c r="X138" i="20"/>
  <c r="AA138" i="20" s="1"/>
  <c r="X142" i="20"/>
  <c r="AA142" i="20" s="1"/>
  <c r="X146" i="20"/>
  <c r="Y146" i="20" s="1"/>
  <c r="Z146" i="20" s="1"/>
  <c r="X154" i="20"/>
  <c r="X162" i="20"/>
  <c r="AA162" i="20" s="1"/>
  <c r="X170" i="20"/>
  <c r="AA170" i="20" s="1"/>
  <c r="X178" i="20"/>
  <c r="AA178" i="20" s="1"/>
  <c r="X186" i="20"/>
  <c r="X194" i="20"/>
  <c r="AA194" i="20" s="1"/>
  <c r="AE202" i="20"/>
  <c r="AF202" i="20"/>
  <c r="AE218" i="20"/>
  <c r="AF218" i="20"/>
  <c r="AE242" i="20"/>
  <c r="AF242" i="20"/>
  <c r="AE258" i="20"/>
  <c r="AF258" i="20"/>
  <c r="AE274" i="20"/>
  <c r="AF274" i="20"/>
  <c r="AE318" i="20"/>
  <c r="AF318" i="20"/>
  <c r="AE334" i="20"/>
  <c r="AF334" i="20"/>
  <c r="AE350" i="20"/>
  <c r="AF350" i="20"/>
  <c r="X360" i="20"/>
  <c r="AA360" i="20" s="1"/>
  <c r="AF376" i="20"/>
  <c r="AE376" i="20"/>
  <c r="W382" i="20"/>
  <c r="X382" i="20" s="1"/>
  <c r="P382" i="20"/>
  <c r="W384" i="20"/>
  <c r="P384" i="20"/>
  <c r="X390" i="20"/>
  <c r="AA390" i="20" s="1"/>
  <c r="AD396" i="20"/>
  <c r="AB410" i="20"/>
  <c r="AF410" i="20"/>
  <c r="AG410" i="20" s="1"/>
  <c r="AH410" i="20" s="1"/>
  <c r="AE414" i="20"/>
  <c r="AG414" i="20" s="1"/>
  <c r="AH414" i="20" s="1"/>
  <c r="AF418" i="20"/>
  <c r="AG418" i="20" s="1"/>
  <c r="AH418" i="20" s="1"/>
  <c r="X424" i="20"/>
  <c r="AF440" i="20"/>
  <c r="AE440" i="20"/>
  <c r="W446" i="20"/>
  <c r="P446" i="20"/>
  <c r="W448" i="20"/>
  <c r="P448" i="20"/>
  <c r="X454" i="20"/>
  <c r="AA454" i="20" s="1"/>
  <c r="AD460" i="20"/>
  <c r="AE460" i="20" s="1"/>
  <c r="AB474" i="20"/>
  <c r="AF474" i="20"/>
  <c r="AG474" i="20" s="1"/>
  <c r="AH474" i="20" s="1"/>
  <c r="AD476" i="20"/>
  <c r="AE476" i="20" s="1"/>
  <c r="AB490" i="20"/>
  <c r="AF490" i="20"/>
  <c r="AG490" i="20" s="1"/>
  <c r="AH490" i="20" s="1"/>
  <c r="AD492" i="20"/>
  <c r="AE492" i="20" s="1"/>
  <c r="AB506" i="20"/>
  <c r="AF506" i="20"/>
  <c r="AG506" i="20" s="1"/>
  <c r="AH506" i="20" s="1"/>
  <c r="W548" i="20"/>
  <c r="P548" i="20"/>
  <c r="W588" i="20"/>
  <c r="P588" i="20"/>
  <c r="AD816" i="20"/>
  <c r="AE816" i="20" s="1"/>
  <c r="AF818" i="20"/>
  <c r="AE818" i="20"/>
  <c r="AB822" i="20"/>
  <c r="AD822" i="20"/>
  <c r="AD840" i="20"/>
  <c r="AE286" i="20"/>
  <c r="AF286" i="20"/>
  <c r="AF360" i="20"/>
  <c r="AE360" i="20"/>
  <c r="AD380" i="20"/>
  <c r="W432" i="20"/>
  <c r="P432" i="20"/>
  <c r="AB458" i="20"/>
  <c r="AF488" i="20"/>
  <c r="AE488" i="20"/>
  <c r="AE832" i="20"/>
  <c r="AF832" i="20"/>
  <c r="AD868" i="20"/>
  <c r="AE868" i="20" s="1"/>
  <c r="AB868" i="20"/>
  <c r="AE1942" i="20"/>
  <c r="AF1942" i="20"/>
  <c r="AF46" i="20"/>
  <c r="AG46" i="20" s="1"/>
  <c r="AH46" i="20" s="1"/>
  <c r="AF50" i="20"/>
  <c r="AG50" i="20" s="1"/>
  <c r="AH50" i="20" s="1"/>
  <c r="AF54" i="20"/>
  <c r="AF58" i="20"/>
  <c r="AA62" i="20"/>
  <c r="AF62" i="20"/>
  <c r="AA66" i="20"/>
  <c r="AF66" i="20"/>
  <c r="AA70" i="20"/>
  <c r="AF70" i="20"/>
  <c r="AA74" i="20"/>
  <c r="AF74" i="20"/>
  <c r="AA78" i="20"/>
  <c r="AF78" i="20"/>
  <c r="AF82" i="20"/>
  <c r="AF86" i="20"/>
  <c r="AF90" i="20"/>
  <c r="AA94" i="20"/>
  <c r="AF94" i="20"/>
  <c r="AA98" i="20"/>
  <c r="AF98" i="20"/>
  <c r="AA102" i="20"/>
  <c r="AF102" i="20"/>
  <c r="AA106" i="20"/>
  <c r="AF106" i="20"/>
  <c r="AA110" i="20"/>
  <c r="AF110" i="20"/>
  <c r="AA114" i="20"/>
  <c r="AF114" i="20"/>
  <c r="AA118" i="20"/>
  <c r="AF118" i="20"/>
  <c r="AF122" i="20"/>
  <c r="AA126" i="20"/>
  <c r="AF126" i="20"/>
  <c r="AA130" i="20"/>
  <c r="AF130" i="20"/>
  <c r="X148" i="20"/>
  <c r="Y148" i="20" s="1"/>
  <c r="Z148" i="20" s="1"/>
  <c r="X156" i="20"/>
  <c r="AA156" i="20" s="1"/>
  <c r="X164" i="20"/>
  <c r="AA164" i="20" s="1"/>
  <c r="X172" i="20"/>
  <c r="AA172" i="20" s="1"/>
  <c r="X180" i="20"/>
  <c r="X188" i="20"/>
  <c r="AA188" i="20" s="1"/>
  <c r="X196" i="20"/>
  <c r="AA196" i="20" s="1"/>
  <c r="AE206" i="20"/>
  <c r="AF206" i="20"/>
  <c r="AE222" i="20"/>
  <c r="AF222" i="20"/>
  <c r="AE230" i="20"/>
  <c r="AF230" i="20"/>
  <c r="AE246" i="20"/>
  <c r="AF246" i="20"/>
  <c r="AE262" i="20"/>
  <c r="AF262" i="20"/>
  <c r="AE278" i="20"/>
  <c r="AF278" i="20"/>
  <c r="AE322" i="20"/>
  <c r="AF322" i="20"/>
  <c r="AE338" i="20"/>
  <c r="AF338" i="20"/>
  <c r="AE354" i="20"/>
  <c r="AF354" i="20"/>
  <c r="AB362" i="20"/>
  <c r="AF362" i="20"/>
  <c r="AG362" i="20" s="1"/>
  <c r="AH362" i="20" s="1"/>
  <c r="X376" i="20"/>
  <c r="AA376" i="20" s="1"/>
  <c r="AF392" i="20"/>
  <c r="AE392" i="20"/>
  <c r="W398" i="20"/>
  <c r="X398" i="20" s="1"/>
  <c r="AA398" i="20" s="1"/>
  <c r="P398" i="20"/>
  <c r="W400" i="20"/>
  <c r="P400" i="20"/>
  <c r="X406" i="20"/>
  <c r="AA406" i="20" s="1"/>
  <c r="AD412" i="20"/>
  <c r="AB426" i="20"/>
  <c r="AF426" i="20"/>
  <c r="AG426" i="20" s="1"/>
  <c r="AH426" i="20" s="1"/>
  <c r="X440" i="20"/>
  <c r="AA440" i="20" s="1"/>
  <c r="AF456" i="20"/>
  <c r="AE456" i="20"/>
  <c r="W462" i="20"/>
  <c r="P462" i="20"/>
  <c r="W464" i="20"/>
  <c r="X464" i="20" s="1"/>
  <c r="P464" i="20"/>
  <c r="X470" i="20"/>
  <c r="AA470" i="20" s="1"/>
  <c r="W478" i="20"/>
  <c r="P478" i="20"/>
  <c r="W480" i="20"/>
  <c r="P480" i="20"/>
  <c r="W494" i="20"/>
  <c r="P494" i="20"/>
  <c r="W496" i="20"/>
  <c r="P496" i="20"/>
  <c r="X502" i="20"/>
  <c r="X526" i="20"/>
  <c r="AA526" i="20" s="1"/>
  <c r="W530" i="20"/>
  <c r="P530" i="20"/>
  <c r="W576" i="20"/>
  <c r="P576" i="20"/>
  <c r="W616" i="20"/>
  <c r="X616" i="20" s="1"/>
  <c r="P616" i="20"/>
  <c r="W624" i="20"/>
  <c r="P624" i="20"/>
  <c r="AE896" i="20"/>
  <c r="AF896" i="20"/>
  <c r="AD932" i="20"/>
  <c r="AE932" i="20" s="1"/>
  <c r="AB932" i="20"/>
  <c r="AE198" i="20"/>
  <c r="AF198" i="20"/>
  <c r="AE214" i="20"/>
  <c r="AF214" i="20"/>
  <c r="AE346" i="20"/>
  <c r="AF346" i="20"/>
  <c r="W368" i="20"/>
  <c r="P368" i="20"/>
  <c r="AB394" i="20"/>
  <c r="AF424" i="20"/>
  <c r="AE424" i="20"/>
  <c r="W430" i="20"/>
  <c r="P430" i="20"/>
  <c r="AD444" i="20"/>
  <c r="AE444" i="20" s="1"/>
  <c r="W1958" i="20"/>
  <c r="P1958" i="20"/>
  <c r="AA30" i="20"/>
  <c r="AA34" i="20"/>
  <c r="AA38" i="20"/>
  <c r="AF38" i="20"/>
  <c r="AG38" i="20" s="1"/>
  <c r="AH38" i="20" s="1"/>
  <c r="AF42" i="20"/>
  <c r="AG42" i="20" s="1"/>
  <c r="AH42" i="20" s="1"/>
  <c r="AE210" i="20"/>
  <c r="AF210" i="20"/>
  <c r="AE234" i="20"/>
  <c r="AF234" i="20"/>
  <c r="AE250" i="20"/>
  <c r="AF250" i="20"/>
  <c r="AE266" i="20"/>
  <c r="AF266" i="20"/>
  <c r="AE282" i="20"/>
  <c r="AF282" i="20"/>
  <c r="AE326" i="20"/>
  <c r="AF326" i="20"/>
  <c r="AE342" i="20"/>
  <c r="AF342" i="20"/>
  <c r="W356" i="20"/>
  <c r="P356" i="20"/>
  <c r="AD364" i="20"/>
  <c r="AE364" i="20" s="1"/>
  <c r="AB378" i="20"/>
  <c r="AF378" i="20"/>
  <c r="AG378" i="20" s="1"/>
  <c r="AH378" i="20" s="1"/>
  <c r="AG384" i="20"/>
  <c r="AH384" i="20" s="1"/>
  <c r="AF386" i="20"/>
  <c r="AG386" i="20" s="1"/>
  <c r="AH386" i="20" s="1"/>
  <c r="AD394" i="20"/>
  <c r="AE394" i="20" s="1"/>
  <c r="AF408" i="20"/>
  <c r="AE408" i="20"/>
  <c r="W414" i="20"/>
  <c r="P414" i="20"/>
  <c r="W416" i="20"/>
  <c r="X416" i="20" s="1"/>
  <c r="P416" i="20"/>
  <c r="AD428" i="20"/>
  <c r="AE428" i="20" s="1"/>
  <c r="AB442" i="20"/>
  <c r="AF442" i="20"/>
  <c r="AG442" i="20" s="1"/>
  <c r="AH442" i="20" s="1"/>
  <c r="AF450" i="20"/>
  <c r="AG450" i="20" s="1"/>
  <c r="AH450" i="20" s="1"/>
  <c r="AD458" i="20"/>
  <c r="AE458" i="20" s="1"/>
  <c r="AF472" i="20"/>
  <c r="AE472" i="20"/>
  <c r="X486" i="20"/>
  <c r="AA486" i="20" s="1"/>
  <c r="AF504" i="20"/>
  <c r="AE504" i="20"/>
  <c r="W514" i="20"/>
  <c r="P514" i="20"/>
  <c r="X518" i="20"/>
  <c r="AA518" i="20" s="1"/>
  <c r="W522" i="20"/>
  <c r="X522" i="20" s="1"/>
  <c r="AA522" i="20" s="1"/>
  <c r="P522" i="20"/>
  <c r="W568" i="20"/>
  <c r="P568" i="20"/>
  <c r="AD904" i="20"/>
  <c r="AE904" i="20" s="1"/>
  <c r="AD964" i="20"/>
  <c r="AB964" i="20"/>
  <c r="AE1158" i="20"/>
  <c r="AF1158" i="20"/>
  <c r="AE1218" i="20"/>
  <c r="AF1218" i="20"/>
  <c r="AG1218" i="20" s="1"/>
  <c r="AH1218" i="20" s="1"/>
  <c r="AD1224" i="20"/>
  <c r="AE1224" i="20" s="1"/>
  <c r="AB1224" i="20"/>
  <c r="AD1242" i="20"/>
  <c r="AE1242" i="20" s="1"/>
  <c r="AB1242" i="20"/>
  <c r="AB133" i="20"/>
  <c r="AB135" i="20"/>
  <c r="AB136" i="20"/>
  <c r="AB137" i="20"/>
  <c r="AB139" i="20"/>
  <c r="AB140" i="20"/>
  <c r="AB141" i="20"/>
  <c r="AB143" i="20"/>
  <c r="AB144" i="20"/>
  <c r="AB145" i="20"/>
  <c r="AB147" i="20"/>
  <c r="AB148" i="20"/>
  <c r="AB149" i="20"/>
  <c r="AB151" i="20"/>
  <c r="AB152" i="20"/>
  <c r="AB153" i="20"/>
  <c r="AB155" i="20"/>
  <c r="AB156" i="20"/>
  <c r="AB157" i="20"/>
  <c r="AB159" i="20"/>
  <c r="AB160" i="20"/>
  <c r="AB161" i="20"/>
  <c r="AB163" i="20"/>
  <c r="AB164" i="20"/>
  <c r="AB165" i="20"/>
  <c r="AB167" i="20"/>
  <c r="AB168" i="20"/>
  <c r="AB169" i="20"/>
  <c r="AB171" i="20"/>
  <c r="AB172" i="20"/>
  <c r="AB173" i="20"/>
  <c r="AB175" i="20"/>
  <c r="AB176" i="20"/>
  <c r="AB177" i="20"/>
  <c r="AB179" i="20"/>
  <c r="AB181" i="20"/>
  <c r="AB183" i="20"/>
  <c r="AB185" i="20"/>
  <c r="AB187" i="20"/>
  <c r="AB189" i="20"/>
  <c r="AB191" i="20"/>
  <c r="AB193" i="20"/>
  <c r="AB195" i="20"/>
  <c r="AB196" i="20"/>
  <c r="AB200" i="20"/>
  <c r="AB204" i="20"/>
  <c r="AB208" i="20"/>
  <c r="AB212" i="20"/>
  <c r="AB216" i="20"/>
  <c r="AB220" i="20"/>
  <c r="AB224" i="20"/>
  <c r="AB228" i="20"/>
  <c r="AB232" i="20"/>
  <c r="AB236" i="20"/>
  <c r="AB240" i="20"/>
  <c r="AB244" i="20"/>
  <c r="AB248" i="20"/>
  <c r="AB252" i="20"/>
  <c r="AB256" i="20"/>
  <c r="AB260" i="20"/>
  <c r="AB264" i="20"/>
  <c r="AB268" i="20"/>
  <c r="AB272" i="20"/>
  <c r="AB276" i="20"/>
  <c r="AB280" i="20"/>
  <c r="AB284" i="20"/>
  <c r="AB288" i="20"/>
  <c r="AB292" i="20"/>
  <c r="AB296" i="20"/>
  <c r="AB300" i="20"/>
  <c r="AB304" i="20"/>
  <c r="AB308" i="20"/>
  <c r="AB312" i="20"/>
  <c r="AB316" i="20"/>
  <c r="AB320" i="20"/>
  <c r="AB324" i="20"/>
  <c r="AB328" i="20"/>
  <c r="AB332" i="20"/>
  <c r="AB336" i="20"/>
  <c r="AB340" i="20"/>
  <c r="AB344" i="20"/>
  <c r="AB348" i="20"/>
  <c r="AB352" i="20"/>
  <c r="AD358" i="20"/>
  <c r="AE358" i="20" s="1"/>
  <c r="AB363" i="20"/>
  <c r="AF366" i="20"/>
  <c r="AG366" i="20" s="1"/>
  <c r="AH366" i="20" s="1"/>
  <c r="X370" i="20"/>
  <c r="AA370" i="20" s="1"/>
  <c r="AB370" i="20"/>
  <c r="X372" i="20"/>
  <c r="AA372" i="20" s="1"/>
  <c r="AD372" i="20"/>
  <c r="AE372" i="20" s="1"/>
  <c r="AD374" i="20"/>
  <c r="AE374" i="20" s="1"/>
  <c r="AB379" i="20"/>
  <c r="AF382" i="20"/>
  <c r="AG382" i="20" s="1"/>
  <c r="AH382" i="20" s="1"/>
  <c r="X386" i="20"/>
  <c r="AA386" i="20" s="1"/>
  <c r="AB386" i="20"/>
  <c r="X388" i="20"/>
  <c r="AA388" i="20" s="1"/>
  <c r="AD388" i="20"/>
  <c r="AE388" i="20" s="1"/>
  <c r="AD390" i="20"/>
  <c r="AE390" i="20" s="1"/>
  <c r="AB395" i="20"/>
  <c r="AF398" i="20"/>
  <c r="AG398" i="20" s="1"/>
  <c r="AH398" i="20" s="1"/>
  <c r="X402" i="20"/>
  <c r="AA402" i="20" s="1"/>
  <c r="AB402" i="20"/>
  <c r="X404" i="20"/>
  <c r="AA404" i="20" s="1"/>
  <c r="AD404" i="20"/>
  <c r="AD406" i="20"/>
  <c r="AE406" i="20" s="1"/>
  <c r="X418" i="20"/>
  <c r="AA418" i="20" s="1"/>
  <c r="AB418" i="20"/>
  <c r="X420" i="20"/>
  <c r="AD420" i="20"/>
  <c r="AE420" i="20" s="1"/>
  <c r="AD422" i="20"/>
  <c r="AE422" i="20" s="1"/>
  <c r="AF430" i="20"/>
  <c r="AG430" i="20" s="1"/>
  <c r="AH430" i="20" s="1"/>
  <c r="X434" i="20"/>
  <c r="AB434" i="20"/>
  <c r="X436" i="20"/>
  <c r="AA436" i="20" s="1"/>
  <c r="AD436" i="20"/>
  <c r="AE436" i="20" s="1"/>
  <c r="AD438" i="20"/>
  <c r="AB441" i="20"/>
  <c r="AB443" i="20"/>
  <c r="AF446" i="20"/>
  <c r="AG446" i="20" s="1"/>
  <c r="AH446" i="20" s="1"/>
  <c r="X450" i="20"/>
  <c r="AB450" i="20"/>
  <c r="X452" i="20"/>
  <c r="AA452" i="20" s="1"/>
  <c r="AD452" i="20"/>
  <c r="AE452" i="20" s="1"/>
  <c r="AD454" i="20"/>
  <c r="AB459" i="20"/>
  <c r="AF462" i="20"/>
  <c r="AG462" i="20" s="1"/>
  <c r="AH462" i="20" s="1"/>
  <c r="X466" i="20"/>
  <c r="AA466" i="20" s="1"/>
  <c r="AB466" i="20"/>
  <c r="X468" i="20"/>
  <c r="AA468" i="20" s="1"/>
  <c r="AD468" i="20"/>
  <c r="AE468" i="20" s="1"/>
  <c r="AB468" i="20"/>
  <c r="AD470" i="20"/>
  <c r="AB473" i="20"/>
  <c r="AB475" i="20"/>
  <c r="AF478" i="20"/>
  <c r="AG478" i="20" s="1"/>
  <c r="AH478" i="20" s="1"/>
  <c r="X482" i="20"/>
  <c r="AB482" i="20"/>
  <c r="X484" i="20"/>
  <c r="AA484" i="20" s="1"/>
  <c r="AD484" i="20"/>
  <c r="AE484" i="20" s="1"/>
  <c r="AD486" i="20"/>
  <c r="AB489" i="20"/>
  <c r="AB491" i="20"/>
  <c r="AF494" i="20"/>
  <c r="AG494" i="20" s="1"/>
  <c r="AH494" i="20" s="1"/>
  <c r="X498" i="20"/>
  <c r="AB498" i="20"/>
  <c r="X500" i="20"/>
  <c r="AA500" i="20" s="1"/>
  <c r="AD500" i="20"/>
  <c r="AE500" i="20" s="1"/>
  <c r="AB500" i="20"/>
  <c r="AD502" i="20"/>
  <c r="AE502" i="20" s="1"/>
  <c r="AB505" i="20"/>
  <c r="AB507" i="20"/>
  <c r="X512" i="20"/>
  <c r="AB515" i="20"/>
  <c r="X520" i="20"/>
  <c r="AA520" i="20" s="1"/>
  <c r="AB523" i="20"/>
  <c r="X528" i="20"/>
  <c r="AB531" i="20"/>
  <c r="W536" i="20"/>
  <c r="X536" i="20" s="1"/>
  <c r="P536" i="20"/>
  <c r="W544" i="20"/>
  <c r="P544" i="20"/>
  <c r="AB547" i="20"/>
  <c r="W556" i="20"/>
  <c r="P556" i="20"/>
  <c r="W584" i="20"/>
  <c r="X584" i="20" s="1"/>
  <c r="P584" i="20"/>
  <c r="W596" i="20"/>
  <c r="P596" i="20"/>
  <c r="W604" i="20"/>
  <c r="P604" i="20"/>
  <c r="W627" i="20"/>
  <c r="X627" i="20" s="1"/>
  <c r="AA627" i="20" s="1"/>
  <c r="P627" i="20"/>
  <c r="W685" i="20"/>
  <c r="P685" i="20"/>
  <c r="W686" i="20"/>
  <c r="X686" i="20" s="1"/>
  <c r="Y686" i="20" s="1"/>
  <c r="Z686" i="20" s="1"/>
  <c r="AC686" i="20" s="1"/>
  <c r="N686" i="20" s="1"/>
  <c r="P686" i="20"/>
  <c r="W687" i="20"/>
  <c r="P687" i="20"/>
  <c r="W688" i="20"/>
  <c r="X688" i="20" s="1"/>
  <c r="P688" i="20"/>
  <c r="W701" i="20"/>
  <c r="P701" i="20"/>
  <c r="W702" i="20"/>
  <c r="P702" i="20"/>
  <c r="W703" i="20"/>
  <c r="P703" i="20"/>
  <c r="W704" i="20"/>
  <c r="P704" i="20"/>
  <c r="W717" i="20"/>
  <c r="X717" i="20" s="1"/>
  <c r="P717" i="20"/>
  <c r="W718" i="20"/>
  <c r="P718" i="20"/>
  <c r="W719" i="20"/>
  <c r="X719" i="20" s="1"/>
  <c r="P719" i="20"/>
  <c r="W720" i="20"/>
  <c r="P720" i="20"/>
  <c r="AE814" i="20"/>
  <c r="AG814" i="20" s="1"/>
  <c r="AD834" i="20"/>
  <c r="AB834" i="20"/>
  <c r="AD870" i="20"/>
  <c r="AE870" i="20" s="1"/>
  <c r="AB870" i="20"/>
  <c r="AE880" i="20"/>
  <c r="AF880" i="20"/>
  <c r="AD898" i="20"/>
  <c r="AB898" i="20"/>
  <c r="AD934" i="20"/>
  <c r="AE934" i="20" s="1"/>
  <c r="AB934" i="20"/>
  <c r="AD966" i="20"/>
  <c r="AE966" i="20" s="1"/>
  <c r="AB966" i="20"/>
  <c r="AF1133" i="20"/>
  <c r="AE1133" i="20"/>
  <c r="W1137" i="20"/>
  <c r="P1137" i="20"/>
  <c r="AD1150" i="20"/>
  <c r="AE1150" i="20" s="1"/>
  <c r="AD1176" i="20"/>
  <c r="AE1176" i="20" s="1"/>
  <c r="AB1176" i="20"/>
  <c r="AD1210" i="20"/>
  <c r="AE1210" i="20" s="1"/>
  <c r="AB1210" i="20"/>
  <c r="AE1312" i="20"/>
  <c r="AF1312" i="20"/>
  <c r="AE1344" i="20"/>
  <c r="AF1344" i="20"/>
  <c r="AD1763" i="20"/>
  <c r="AE1763" i="20" s="1"/>
  <c r="AB1763" i="20"/>
  <c r="AD200" i="20"/>
  <c r="AE200" i="20" s="1"/>
  <c r="AD204" i="20"/>
  <c r="AE204" i="20" s="1"/>
  <c r="AD208" i="20"/>
  <c r="AD212" i="20"/>
  <c r="AE212" i="20" s="1"/>
  <c r="AD216" i="20"/>
  <c r="AE216" i="20" s="1"/>
  <c r="AD220" i="20"/>
  <c r="AE220" i="20" s="1"/>
  <c r="AD224" i="20"/>
  <c r="AE224" i="20" s="1"/>
  <c r="AD228" i="20"/>
  <c r="AE228" i="20" s="1"/>
  <c r="AD232" i="20"/>
  <c r="AE232" i="20" s="1"/>
  <c r="AD236" i="20"/>
  <c r="AE236" i="20" s="1"/>
  <c r="AD240" i="20"/>
  <c r="AD244" i="20"/>
  <c r="AE244" i="20" s="1"/>
  <c r="AD248" i="20"/>
  <c r="AE248" i="20" s="1"/>
  <c r="AD252" i="20"/>
  <c r="AE252" i="20" s="1"/>
  <c r="AD256" i="20"/>
  <c r="AE256" i="20" s="1"/>
  <c r="AD260" i="20"/>
  <c r="AE260" i="20" s="1"/>
  <c r="AD264" i="20"/>
  <c r="AE264" i="20" s="1"/>
  <c r="AD268" i="20"/>
  <c r="AE268" i="20" s="1"/>
  <c r="AD272" i="20"/>
  <c r="AD276" i="20"/>
  <c r="AE276" i="20" s="1"/>
  <c r="AD280" i="20"/>
  <c r="AE280" i="20" s="1"/>
  <c r="AD284" i="20"/>
  <c r="AE284" i="20" s="1"/>
  <c r="AD288" i="20"/>
  <c r="AD292" i="20"/>
  <c r="AE292" i="20" s="1"/>
  <c r="X294" i="20"/>
  <c r="AA294" i="20" s="1"/>
  <c r="AD296" i="20"/>
  <c r="AE296" i="20" s="1"/>
  <c r="X298" i="20"/>
  <c r="AD300" i="20"/>
  <c r="AE300" i="20" s="1"/>
  <c r="X302" i="20"/>
  <c r="AA302" i="20" s="1"/>
  <c r="AD304" i="20"/>
  <c r="AE304" i="20" s="1"/>
  <c r="X306" i="20"/>
  <c r="AD308" i="20"/>
  <c r="AE308" i="20" s="1"/>
  <c r="X310" i="20"/>
  <c r="AA310" i="20" s="1"/>
  <c r="AD312" i="20"/>
  <c r="AE312" i="20" s="1"/>
  <c r="X314" i="20"/>
  <c r="AD316" i="20"/>
  <c r="AE316" i="20" s="1"/>
  <c r="X318" i="20"/>
  <c r="AA318" i="20" s="1"/>
  <c r="AD320" i="20"/>
  <c r="AE320" i="20" s="1"/>
  <c r="X322" i="20"/>
  <c r="AD324" i="20"/>
  <c r="AE324" i="20" s="1"/>
  <c r="X326" i="20"/>
  <c r="AA326" i="20" s="1"/>
  <c r="AD328" i="20"/>
  <c r="AE328" i="20" s="1"/>
  <c r="X330" i="20"/>
  <c r="AD332" i="20"/>
  <c r="AE332" i="20" s="1"/>
  <c r="X334" i="20"/>
  <c r="AA334" i="20" s="1"/>
  <c r="AD336" i="20"/>
  <c r="AE336" i="20" s="1"/>
  <c r="X338" i="20"/>
  <c r="AA338" i="20" s="1"/>
  <c r="AD340" i="20"/>
  <c r="AE340" i="20" s="1"/>
  <c r="X342" i="20"/>
  <c r="AA342" i="20" s="1"/>
  <c r="AD344" i="20"/>
  <c r="AE344" i="20" s="1"/>
  <c r="X346" i="20"/>
  <c r="AD348" i="20"/>
  <c r="AE348" i="20" s="1"/>
  <c r="X350" i="20"/>
  <c r="AA350" i="20" s="1"/>
  <c r="AD352" i="20"/>
  <c r="AE352" i="20" s="1"/>
  <c r="X354" i="20"/>
  <c r="X356" i="20"/>
  <c r="AA356" i="20" s="1"/>
  <c r="AB357" i="20"/>
  <c r="AB359" i="20"/>
  <c r="X366" i="20"/>
  <c r="X368" i="20"/>
  <c r="AA368" i="20" s="1"/>
  <c r="AB373" i="20"/>
  <c r="AB375" i="20"/>
  <c r="X384" i="20"/>
  <c r="AA384" i="20" s="1"/>
  <c r="AB389" i="20"/>
  <c r="AB391" i="20"/>
  <c r="X400" i="20"/>
  <c r="AA400" i="20" s="1"/>
  <c r="AB405" i="20"/>
  <c r="AB407" i="20"/>
  <c r="X414" i="20"/>
  <c r="AB421" i="20"/>
  <c r="AB423" i="20"/>
  <c r="X430" i="20"/>
  <c r="X432" i="20"/>
  <c r="AA432" i="20" s="1"/>
  <c r="AB437" i="20"/>
  <c r="AB439" i="20"/>
  <c r="X446" i="20"/>
  <c r="X448" i="20"/>
  <c r="AA448" i="20" s="1"/>
  <c r="AB453" i="20"/>
  <c r="AB455" i="20"/>
  <c r="X462" i="20"/>
  <c r="AB469" i="20"/>
  <c r="AB471" i="20"/>
  <c r="X478" i="20"/>
  <c r="X480" i="20"/>
  <c r="AA480" i="20" s="1"/>
  <c r="AB485" i="20"/>
  <c r="AB487" i="20"/>
  <c r="X494" i="20"/>
  <c r="X496" i="20"/>
  <c r="AA496" i="20" s="1"/>
  <c r="AB501" i="20"/>
  <c r="AB503" i="20"/>
  <c r="AB509" i="20"/>
  <c r="X514" i="20"/>
  <c r="AA514" i="20" s="1"/>
  <c r="AB517" i="20"/>
  <c r="AB525" i="20"/>
  <c r="X530" i="20"/>
  <c r="AA530" i="20" s="1"/>
  <c r="AB535" i="20"/>
  <c r="AB543" i="20"/>
  <c r="X548" i="20"/>
  <c r="AA548" i="20" s="1"/>
  <c r="W552" i="20"/>
  <c r="X552" i="20" s="1"/>
  <c r="P552" i="20"/>
  <c r="AB555" i="20"/>
  <c r="W564" i="20"/>
  <c r="X564" i="20" s="1"/>
  <c r="AA564" i="20" s="1"/>
  <c r="P564" i="20"/>
  <c r="X568" i="20"/>
  <c r="AA568" i="20" s="1"/>
  <c r="W572" i="20"/>
  <c r="X572" i="20" s="1"/>
  <c r="P572" i="20"/>
  <c r="X576" i="20"/>
  <c r="AA576" i="20" s="1"/>
  <c r="AB583" i="20"/>
  <c r="X588" i="20"/>
  <c r="AA588" i="20" s="1"/>
  <c r="W592" i="20"/>
  <c r="X592" i="20" s="1"/>
  <c r="P592" i="20"/>
  <c r="AB595" i="20"/>
  <c r="AB603" i="20"/>
  <c r="W612" i="20"/>
  <c r="X612" i="20" s="1"/>
  <c r="AA612" i="20" s="1"/>
  <c r="P612" i="20"/>
  <c r="W619" i="20"/>
  <c r="P619" i="20"/>
  <c r="AB673" i="20"/>
  <c r="AB675" i="20"/>
  <c r="AB689" i="20"/>
  <c r="AB691" i="20"/>
  <c r="AB705" i="20"/>
  <c r="AB707" i="20"/>
  <c r="AB721" i="20"/>
  <c r="AB723" i="20"/>
  <c r="AB823" i="20"/>
  <c r="AD836" i="20"/>
  <c r="AB836" i="20"/>
  <c r="AF856" i="20"/>
  <c r="AG856" i="20" s="1"/>
  <c r="AH856" i="20" s="1"/>
  <c r="AD872" i="20"/>
  <c r="AE872" i="20" s="1"/>
  <c r="AD900" i="20"/>
  <c r="AB900" i="20"/>
  <c r="AF920" i="20"/>
  <c r="AG920" i="20" s="1"/>
  <c r="AH920" i="20" s="1"/>
  <c r="AD936" i="20"/>
  <c r="AE936" i="20" s="1"/>
  <c r="AF952" i="20"/>
  <c r="AG952" i="20" s="1"/>
  <c r="AH952" i="20" s="1"/>
  <c r="AD968" i="20"/>
  <c r="AB968" i="20"/>
  <c r="AD1131" i="20"/>
  <c r="AE1131" i="20" s="1"/>
  <c r="AD1180" i="20"/>
  <c r="AE1180" i="20" s="1"/>
  <c r="AB1180" i="20"/>
  <c r="AD1214" i="20"/>
  <c r="AE1214" i="20" s="1"/>
  <c r="AE1249" i="20"/>
  <c r="AF1249" i="20"/>
  <c r="AG1249" i="20" s="1"/>
  <c r="AH1249" i="20" s="1"/>
  <c r="AD1272" i="20"/>
  <c r="AE1272" i="20" s="1"/>
  <c r="AB1272" i="20"/>
  <c r="AD1597" i="20"/>
  <c r="AE1597" i="20" s="1"/>
  <c r="AB1597" i="20"/>
  <c r="AB1702" i="20"/>
  <c r="AD1702" i="20"/>
  <c r="AF134" i="20"/>
  <c r="AG134" i="20" s="1"/>
  <c r="AH134" i="20" s="1"/>
  <c r="AF138" i="20"/>
  <c r="AF142" i="20"/>
  <c r="AF146" i="20"/>
  <c r="AG146" i="20" s="1"/>
  <c r="AH146" i="20" s="1"/>
  <c r="AA150" i="20"/>
  <c r="AF150" i="20"/>
  <c r="AG150" i="20" s="1"/>
  <c r="AH150" i="20" s="1"/>
  <c r="AF154" i="20"/>
  <c r="AF158" i="20"/>
  <c r="AG158" i="20" s="1"/>
  <c r="AH158" i="20" s="1"/>
  <c r="Y162" i="20"/>
  <c r="Z162" i="20" s="1"/>
  <c r="AF162" i="20"/>
  <c r="AF166" i="20"/>
  <c r="AG166" i="20" s="1"/>
  <c r="AH166" i="20" s="1"/>
  <c r="Y170" i="20"/>
  <c r="Z170" i="20" s="1"/>
  <c r="AF170" i="20"/>
  <c r="AF174" i="20"/>
  <c r="AG174" i="20" s="1"/>
  <c r="AH174" i="20" s="1"/>
  <c r="Y178" i="20"/>
  <c r="Z178" i="20" s="1"/>
  <c r="AF178" i="20"/>
  <c r="Y182" i="20"/>
  <c r="Z182" i="20" s="1"/>
  <c r="AC182" i="20" s="1"/>
  <c r="AF182" i="20"/>
  <c r="AG182" i="20" s="1"/>
  <c r="AH182" i="20" s="1"/>
  <c r="AF186" i="20"/>
  <c r="Y190" i="20"/>
  <c r="Z190" i="20" s="1"/>
  <c r="AF190" i="20"/>
  <c r="AG190" i="20" s="1"/>
  <c r="AH190" i="20" s="1"/>
  <c r="Y194" i="20"/>
  <c r="Z194" i="20" s="1"/>
  <c r="AF194" i="20"/>
  <c r="P358" i="20"/>
  <c r="P360" i="20"/>
  <c r="X362" i="20"/>
  <c r="AA362" i="20" s="1"/>
  <c r="X364" i="20"/>
  <c r="AA364" i="20" s="1"/>
  <c r="AB364" i="20"/>
  <c r="AB369" i="20"/>
  <c r="AB371" i="20"/>
  <c r="P374" i="20"/>
  <c r="P376" i="20"/>
  <c r="X378" i="20"/>
  <c r="X380" i="20"/>
  <c r="AA380" i="20" s="1"/>
  <c r="AB385" i="20"/>
  <c r="AB387" i="20"/>
  <c r="P390" i="20"/>
  <c r="P392" i="20"/>
  <c r="X394" i="20"/>
  <c r="AA394" i="20" s="1"/>
  <c r="X396" i="20"/>
  <c r="AA396" i="20" s="1"/>
  <c r="AB396" i="20"/>
  <c r="AB401" i="20"/>
  <c r="AB403" i="20"/>
  <c r="P406" i="20"/>
  <c r="P408" i="20"/>
  <c r="X410" i="20"/>
  <c r="AA410" i="20" s="1"/>
  <c r="X412" i="20"/>
  <c r="AA412" i="20" s="1"/>
  <c r="AB412" i="20"/>
  <c r="AB417" i="20"/>
  <c r="AB419" i="20"/>
  <c r="P422" i="20"/>
  <c r="P424" i="20"/>
  <c r="X426" i="20"/>
  <c r="X428" i="20"/>
  <c r="AA428" i="20" s="1"/>
  <c r="AB428" i="20"/>
  <c r="AB433" i="20"/>
  <c r="AB435" i="20"/>
  <c r="P438" i="20"/>
  <c r="P440" i="20"/>
  <c r="X442" i="20"/>
  <c r="AA442" i="20" s="1"/>
  <c r="X444" i="20"/>
  <c r="AA444" i="20" s="1"/>
  <c r="AB449" i="20"/>
  <c r="AB451" i="20"/>
  <c r="P454" i="20"/>
  <c r="P456" i="20"/>
  <c r="X458" i="20"/>
  <c r="AA458" i="20" s="1"/>
  <c r="X460" i="20"/>
  <c r="AA460" i="20" s="1"/>
  <c r="AB465" i="20"/>
  <c r="AB467" i="20"/>
  <c r="P470" i="20"/>
  <c r="P472" i="20"/>
  <c r="X474" i="20"/>
  <c r="AA474" i="20" s="1"/>
  <c r="X476" i="20"/>
  <c r="AA476" i="20" s="1"/>
  <c r="AB476" i="20"/>
  <c r="AB481" i="20"/>
  <c r="AB483" i="20"/>
  <c r="P486" i="20"/>
  <c r="P488" i="20"/>
  <c r="X490" i="20"/>
  <c r="AA490" i="20" s="1"/>
  <c r="X492" i="20"/>
  <c r="AA492" i="20" s="1"/>
  <c r="AB497" i="20"/>
  <c r="AB499" i="20"/>
  <c r="P502" i="20"/>
  <c r="P504" i="20"/>
  <c r="X506" i="20"/>
  <c r="X508" i="20"/>
  <c r="AA508" i="20" s="1"/>
  <c r="P510" i="20"/>
  <c r="AB511" i="20"/>
  <c r="X516" i="20"/>
  <c r="AA516" i="20" s="1"/>
  <c r="P518" i="20"/>
  <c r="AB519" i="20"/>
  <c r="X524" i="20"/>
  <c r="AA524" i="20" s="1"/>
  <c r="P526" i="20"/>
  <c r="AB527" i="20"/>
  <c r="X532" i="20"/>
  <c r="AA532" i="20" s="1"/>
  <c r="W540" i="20"/>
  <c r="X540" i="20" s="1"/>
  <c r="P540" i="20"/>
  <c r="X544" i="20"/>
  <c r="AA544" i="20" s="1"/>
  <c r="AB551" i="20"/>
  <c r="X556" i="20"/>
  <c r="W560" i="20"/>
  <c r="X560" i="20" s="1"/>
  <c r="P560" i="20"/>
  <c r="AB563" i="20"/>
  <c r="AB571" i="20"/>
  <c r="W580" i="20"/>
  <c r="X580" i="20" s="1"/>
  <c r="AA580" i="20" s="1"/>
  <c r="P580" i="20"/>
  <c r="AB591" i="20"/>
  <c r="X596" i="20"/>
  <c r="AA596" i="20" s="1"/>
  <c r="W600" i="20"/>
  <c r="X600" i="20" s="1"/>
  <c r="P600" i="20"/>
  <c r="X604" i="20"/>
  <c r="W608" i="20"/>
  <c r="X608" i="20" s="1"/>
  <c r="P608" i="20"/>
  <c r="AB611" i="20"/>
  <c r="W631" i="20"/>
  <c r="X631" i="20" s="1"/>
  <c r="P631" i="20"/>
  <c r="W632" i="20"/>
  <c r="P632" i="20"/>
  <c r="W634" i="20"/>
  <c r="X634" i="20" s="1"/>
  <c r="AA634" i="20" s="1"/>
  <c r="P634" i="20"/>
  <c r="W635" i="20"/>
  <c r="X635" i="20" s="1"/>
  <c r="Y635" i="20" s="1"/>
  <c r="Z635" i="20" s="1"/>
  <c r="AC635" i="20" s="1"/>
  <c r="P635" i="20"/>
  <c r="W636" i="20"/>
  <c r="X636" i="20" s="1"/>
  <c r="P636" i="20"/>
  <c r="W638" i="20"/>
  <c r="X638" i="20" s="1"/>
  <c r="AA638" i="20" s="1"/>
  <c r="P638" i="20"/>
  <c r="W639" i="20"/>
  <c r="X639" i="20" s="1"/>
  <c r="P639" i="20"/>
  <c r="W640" i="20"/>
  <c r="P640" i="20"/>
  <c r="W642" i="20"/>
  <c r="X642" i="20" s="1"/>
  <c r="P642" i="20"/>
  <c r="W643" i="20"/>
  <c r="X643" i="20" s="1"/>
  <c r="P643" i="20"/>
  <c r="W644" i="20"/>
  <c r="X644" i="20" s="1"/>
  <c r="Y644" i="20" s="1"/>
  <c r="Z644" i="20" s="1"/>
  <c r="P644" i="20"/>
  <c r="W646" i="20"/>
  <c r="X646" i="20" s="1"/>
  <c r="P646" i="20"/>
  <c r="W647" i="20"/>
  <c r="X647" i="20" s="1"/>
  <c r="P647" i="20"/>
  <c r="W648" i="20"/>
  <c r="P648" i="20"/>
  <c r="W650" i="20"/>
  <c r="X650" i="20" s="1"/>
  <c r="P650" i="20"/>
  <c r="W651" i="20"/>
  <c r="X651" i="20" s="1"/>
  <c r="P651" i="20"/>
  <c r="W652" i="20"/>
  <c r="X652" i="20" s="1"/>
  <c r="P652" i="20"/>
  <c r="W654" i="20"/>
  <c r="X654" i="20" s="1"/>
  <c r="P654" i="20"/>
  <c r="W655" i="20"/>
  <c r="X655" i="20" s="1"/>
  <c r="P655" i="20"/>
  <c r="W656" i="20"/>
  <c r="P656" i="20"/>
  <c r="W658" i="20"/>
  <c r="X658" i="20" s="1"/>
  <c r="P658" i="20"/>
  <c r="W659" i="20"/>
  <c r="X659" i="20" s="1"/>
  <c r="P659" i="20"/>
  <c r="W660" i="20"/>
  <c r="X660" i="20" s="1"/>
  <c r="Y660" i="20" s="1"/>
  <c r="Z660" i="20" s="1"/>
  <c r="P660" i="20"/>
  <c r="W662" i="20"/>
  <c r="X662" i="20" s="1"/>
  <c r="AA662" i="20" s="1"/>
  <c r="P662" i="20"/>
  <c r="W663" i="20"/>
  <c r="X663" i="20" s="1"/>
  <c r="P663" i="20"/>
  <c r="W664" i="20"/>
  <c r="P664" i="20"/>
  <c r="W666" i="20"/>
  <c r="X666" i="20" s="1"/>
  <c r="AA666" i="20" s="1"/>
  <c r="P666" i="20"/>
  <c r="W667" i="20"/>
  <c r="X667" i="20" s="1"/>
  <c r="P667" i="20"/>
  <c r="W668" i="20"/>
  <c r="X668" i="20" s="1"/>
  <c r="Y668" i="20" s="1"/>
  <c r="Z668" i="20" s="1"/>
  <c r="P668" i="20"/>
  <c r="W670" i="20"/>
  <c r="X670" i="20" s="1"/>
  <c r="AA670" i="20" s="1"/>
  <c r="P670" i="20"/>
  <c r="W671" i="20"/>
  <c r="X671" i="20" s="1"/>
  <c r="P671" i="20"/>
  <c r="W672" i="20"/>
  <c r="P672" i="20"/>
  <c r="W677" i="20"/>
  <c r="X677" i="20" s="1"/>
  <c r="P677" i="20"/>
  <c r="W678" i="20"/>
  <c r="X678" i="20" s="1"/>
  <c r="P678" i="20"/>
  <c r="W679" i="20"/>
  <c r="P679" i="20"/>
  <c r="W680" i="20"/>
  <c r="X680" i="20" s="1"/>
  <c r="P680" i="20"/>
  <c r="X685" i="20"/>
  <c r="W693" i="20"/>
  <c r="X693" i="20" s="1"/>
  <c r="P693" i="20"/>
  <c r="W694" i="20"/>
  <c r="X694" i="20" s="1"/>
  <c r="P694" i="20"/>
  <c r="W695" i="20"/>
  <c r="P695" i="20"/>
  <c r="W696" i="20"/>
  <c r="X696" i="20" s="1"/>
  <c r="P696" i="20"/>
  <c r="X701" i="20"/>
  <c r="AA701" i="20" s="1"/>
  <c r="X702" i="20"/>
  <c r="X704" i="20"/>
  <c r="W709" i="20"/>
  <c r="X709" i="20" s="1"/>
  <c r="P709" i="20"/>
  <c r="W710" i="20"/>
  <c r="X710" i="20" s="1"/>
  <c r="P710" i="20"/>
  <c r="W711" i="20"/>
  <c r="P711" i="20"/>
  <c r="W712" i="20"/>
  <c r="X712" i="20" s="1"/>
  <c r="P712" i="20"/>
  <c r="X718" i="20"/>
  <c r="Y718" i="20" s="1"/>
  <c r="Z718" i="20" s="1"/>
  <c r="X720" i="20"/>
  <c r="W725" i="20"/>
  <c r="X725" i="20" s="1"/>
  <c r="P725" i="20"/>
  <c r="W726" i="20"/>
  <c r="X726" i="20" s="1"/>
  <c r="P726" i="20"/>
  <c r="W727" i="20"/>
  <c r="P727" i="20"/>
  <c r="W728" i="20"/>
  <c r="X728" i="20" s="1"/>
  <c r="P728" i="20"/>
  <c r="AF810" i="20"/>
  <c r="AE810" i="20"/>
  <c r="W814" i="20"/>
  <c r="P814" i="20"/>
  <c r="AD838" i="20"/>
  <c r="AB838" i="20"/>
  <c r="AE848" i="20"/>
  <c r="AF848" i="20"/>
  <c r="AD866" i="20"/>
  <c r="AB866" i="20"/>
  <c r="AF870" i="20"/>
  <c r="AG870" i="20" s="1"/>
  <c r="AH870" i="20" s="1"/>
  <c r="AD902" i="20"/>
  <c r="AB902" i="20"/>
  <c r="AE912" i="20"/>
  <c r="AF912" i="20"/>
  <c r="AD930" i="20"/>
  <c r="AB930" i="20"/>
  <c r="AD962" i="20"/>
  <c r="AB962" i="20"/>
  <c r="AF966" i="20"/>
  <c r="AG966" i="20" s="1"/>
  <c r="AH966" i="20" s="1"/>
  <c r="Y970" i="20"/>
  <c r="Z970" i="20" s="1"/>
  <c r="AD970" i="20"/>
  <c r="Y974" i="20"/>
  <c r="Z974" i="20" s="1"/>
  <c r="AD974" i="20"/>
  <c r="Y978" i="20"/>
  <c r="Z978" i="20" s="1"/>
  <c r="AC978" i="20" s="1"/>
  <c r="AD978" i="20"/>
  <c r="Y982" i="20"/>
  <c r="Z982" i="20" s="1"/>
  <c r="AD982" i="20"/>
  <c r="Y986" i="20"/>
  <c r="Z986" i="20" s="1"/>
  <c r="AD986" i="20"/>
  <c r="Y990" i="20"/>
  <c r="Z990" i="20" s="1"/>
  <c r="AD990" i="20"/>
  <c r="Y994" i="20"/>
  <c r="Z994" i="20" s="1"/>
  <c r="AC994" i="20" s="1"/>
  <c r="AD994" i="20"/>
  <c r="Y998" i="20"/>
  <c r="Z998" i="20" s="1"/>
  <c r="AD998" i="20"/>
  <c r="Y1002" i="20"/>
  <c r="Z1002" i="20" s="1"/>
  <c r="AD1002" i="20"/>
  <c r="Y1006" i="20"/>
  <c r="Z1006" i="20" s="1"/>
  <c r="AD1006" i="20"/>
  <c r="Y1010" i="20"/>
  <c r="Z1010" i="20" s="1"/>
  <c r="AC1010" i="20" s="1"/>
  <c r="AD1010" i="20"/>
  <c r="Y1014" i="20"/>
  <c r="Z1014" i="20" s="1"/>
  <c r="AD1014" i="20"/>
  <c r="Y1018" i="20"/>
  <c r="Z1018" i="20" s="1"/>
  <c r="AD1018" i="20"/>
  <c r="Y1022" i="20"/>
  <c r="Z1022" i="20" s="1"/>
  <c r="AD1022" i="20"/>
  <c r="Y1026" i="20"/>
  <c r="Z1026" i="20" s="1"/>
  <c r="AC1026" i="20" s="1"/>
  <c r="AD1026" i="20"/>
  <c r="Y1030" i="20"/>
  <c r="Z1030" i="20" s="1"/>
  <c r="AD1030" i="20"/>
  <c r="Y1034" i="20"/>
  <c r="Z1034" i="20" s="1"/>
  <c r="AD1034" i="20"/>
  <c r="Y1038" i="20"/>
  <c r="Z1038" i="20" s="1"/>
  <c r="AD1038" i="20"/>
  <c r="Y1042" i="20"/>
  <c r="Z1042" i="20" s="1"/>
  <c r="AC1042" i="20" s="1"/>
  <c r="AD1042" i="20"/>
  <c r="Y1046" i="20"/>
  <c r="Z1046" i="20" s="1"/>
  <c r="AD1046" i="20"/>
  <c r="Y1050" i="20"/>
  <c r="Z1050" i="20" s="1"/>
  <c r="AD1050" i="20"/>
  <c r="Y1054" i="20"/>
  <c r="Z1054" i="20" s="1"/>
  <c r="AD1054" i="20"/>
  <c r="Y1058" i="20"/>
  <c r="Z1058" i="20" s="1"/>
  <c r="AC1058" i="20" s="1"/>
  <c r="AD1058" i="20"/>
  <c r="Y1062" i="20"/>
  <c r="Z1062" i="20" s="1"/>
  <c r="AD1062" i="20"/>
  <c r="Y1066" i="20"/>
  <c r="Z1066" i="20" s="1"/>
  <c r="AD1066" i="20"/>
  <c r="Y1070" i="20"/>
  <c r="Z1070" i="20" s="1"/>
  <c r="AD1070" i="20"/>
  <c r="Y1074" i="20"/>
  <c r="Z1074" i="20" s="1"/>
  <c r="AC1074" i="20" s="1"/>
  <c r="AD1074" i="20"/>
  <c r="Y1078" i="20"/>
  <c r="Z1078" i="20" s="1"/>
  <c r="AD1078" i="20"/>
  <c r="W1141" i="20"/>
  <c r="P1141" i="20"/>
  <c r="AE1269" i="20"/>
  <c r="AF1269" i="20"/>
  <c r="AD1279" i="20"/>
  <c r="AB1279" i="20"/>
  <c r="AD1302" i="20"/>
  <c r="AB1302" i="20"/>
  <c r="AE1328" i="20"/>
  <c r="AF1328" i="20"/>
  <c r="AD1432" i="20"/>
  <c r="AE1432" i="20" s="1"/>
  <c r="AB1432" i="20"/>
  <c r="AD1448" i="20"/>
  <c r="AB1448" i="20"/>
  <c r="AD1464" i="20"/>
  <c r="AE1464" i="20" s="1"/>
  <c r="AB1464" i="20"/>
  <c r="AD1480" i="20"/>
  <c r="AE1480" i="20" s="1"/>
  <c r="AB1480" i="20"/>
  <c r="AD1496" i="20"/>
  <c r="AE1496" i="20" s="1"/>
  <c r="AB1496" i="20"/>
  <c r="AD1509" i="20"/>
  <c r="AE1509" i="20" s="1"/>
  <c r="AE1561" i="20"/>
  <c r="AF1561" i="20"/>
  <c r="X534" i="20"/>
  <c r="AA534" i="20" s="1"/>
  <c r="AB537" i="20"/>
  <c r="X542" i="20"/>
  <c r="AA542" i="20" s="1"/>
  <c r="AB545" i="20"/>
  <c r="X550" i="20"/>
  <c r="AA550" i="20" s="1"/>
  <c r="AB553" i="20"/>
  <c r="X558" i="20"/>
  <c r="AA558" i="20" s="1"/>
  <c r="AB561" i="20"/>
  <c r="X566" i="20"/>
  <c r="AA566" i="20" s="1"/>
  <c r="AB569" i="20"/>
  <c r="X574" i="20"/>
  <c r="AA574" i="20" s="1"/>
  <c r="AB577" i="20"/>
  <c r="X582" i="20"/>
  <c r="AA582" i="20" s="1"/>
  <c r="AB585" i="20"/>
  <c r="X590" i="20"/>
  <c r="AA590" i="20" s="1"/>
  <c r="AB593" i="20"/>
  <c r="X598" i="20"/>
  <c r="AA598" i="20" s="1"/>
  <c r="AB601" i="20"/>
  <c r="X606" i="20"/>
  <c r="AA606" i="20" s="1"/>
  <c r="AB609" i="20"/>
  <c r="X614" i="20"/>
  <c r="AA614" i="20" s="1"/>
  <c r="AB617" i="20"/>
  <c r="AB619" i="20"/>
  <c r="AB621" i="20"/>
  <c r="AB622" i="20"/>
  <c r="AB624" i="20"/>
  <c r="X626" i="20"/>
  <c r="Y626" i="20" s="1"/>
  <c r="Z626" i="20" s="1"/>
  <c r="AB629" i="20"/>
  <c r="AB636" i="20"/>
  <c r="AB644" i="20"/>
  <c r="AB652" i="20"/>
  <c r="AB660" i="20"/>
  <c r="AB668" i="20"/>
  <c r="X682" i="20"/>
  <c r="Y682" i="20" s="1"/>
  <c r="Z682" i="20" s="1"/>
  <c r="AB682" i="20"/>
  <c r="X684" i="20"/>
  <c r="AB685" i="20"/>
  <c r="AB687" i="20"/>
  <c r="X689" i="20"/>
  <c r="AA689" i="20" s="1"/>
  <c r="X698" i="20"/>
  <c r="Y698" i="20" s="1"/>
  <c r="Z698" i="20" s="1"/>
  <c r="AB698" i="20"/>
  <c r="X700" i="20"/>
  <c r="AB701" i="20"/>
  <c r="AB703" i="20"/>
  <c r="X705" i="20"/>
  <c r="AA705" i="20" s="1"/>
  <c r="X714" i="20"/>
  <c r="Y714" i="20" s="1"/>
  <c r="Z714" i="20" s="1"/>
  <c r="AB714" i="20"/>
  <c r="X716" i="20"/>
  <c r="AB719" i="20"/>
  <c r="X721" i="20"/>
  <c r="AA721" i="20" s="1"/>
  <c r="X730" i="20"/>
  <c r="AA730" i="20" s="1"/>
  <c r="AB730" i="20"/>
  <c r="X732" i="20"/>
  <c r="X734" i="20"/>
  <c r="Y734" i="20" s="1"/>
  <c r="Z734" i="20" s="1"/>
  <c r="AC734" i="20" s="1"/>
  <c r="AB734" i="20"/>
  <c r="X736" i="20"/>
  <c r="X738" i="20"/>
  <c r="Y738" i="20" s="1"/>
  <c r="Z738" i="20" s="1"/>
  <c r="AB738" i="20"/>
  <c r="X740" i="20"/>
  <c r="AA740" i="20" s="1"/>
  <c r="X742" i="20"/>
  <c r="Y742" i="20" s="1"/>
  <c r="Z742" i="20" s="1"/>
  <c r="AB742" i="20"/>
  <c r="X744" i="20"/>
  <c r="X746" i="20"/>
  <c r="AA746" i="20" s="1"/>
  <c r="AB746" i="20"/>
  <c r="X748" i="20"/>
  <c r="X750" i="20"/>
  <c r="Y750" i="20" s="1"/>
  <c r="Z750" i="20" s="1"/>
  <c r="AB750" i="20"/>
  <c r="X752" i="20"/>
  <c r="X754" i="20"/>
  <c r="Y754" i="20" s="1"/>
  <c r="Z754" i="20" s="1"/>
  <c r="AC754" i="20" s="1"/>
  <c r="AB754" i="20"/>
  <c r="X756" i="20"/>
  <c r="X758" i="20"/>
  <c r="Y758" i="20" s="1"/>
  <c r="Z758" i="20" s="1"/>
  <c r="AC758" i="20" s="1"/>
  <c r="AB758" i="20"/>
  <c r="X760" i="20"/>
  <c r="X762" i="20"/>
  <c r="AA762" i="20" s="1"/>
  <c r="AB762" i="20"/>
  <c r="X764" i="20"/>
  <c r="X766" i="20"/>
  <c r="AB766" i="20"/>
  <c r="X768" i="20"/>
  <c r="X770" i="20"/>
  <c r="AB770" i="20"/>
  <c r="X772" i="20"/>
  <c r="X774" i="20"/>
  <c r="AB774" i="20"/>
  <c r="X776" i="20"/>
  <c r="X778" i="20"/>
  <c r="AA778" i="20" s="1"/>
  <c r="AB778" i="20"/>
  <c r="X780" i="20"/>
  <c r="X782" i="20"/>
  <c r="AB782" i="20"/>
  <c r="X784" i="20"/>
  <c r="X786" i="20"/>
  <c r="Y786" i="20" s="1"/>
  <c r="Z786" i="20" s="1"/>
  <c r="AC786" i="20" s="1"/>
  <c r="N786" i="20" s="1"/>
  <c r="AB786" i="20"/>
  <c r="X788" i="20"/>
  <c r="X790" i="20"/>
  <c r="Y790" i="20" s="1"/>
  <c r="Z790" i="20" s="1"/>
  <c r="AC790" i="20" s="1"/>
  <c r="N790" i="20" s="1"/>
  <c r="AB790" i="20"/>
  <c r="X792" i="20"/>
  <c r="X794" i="20"/>
  <c r="AA794" i="20" s="1"/>
  <c r="AB794" i="20"/>
  <c r="X796" i="20"/>
  <c r="X798" i="20"/>
  <c r="Y798" i="20" s="1"/>
  <c r="Z798" i="20" s="1"/>
  <c r="AC798" i="20" s="1"/>
  <c r="AB798" i="20"/>
  <c r="X800" i="20"/>
  <c r="X802" i="20"/>
  <c r="AB802" i="20"/>
  <c r="X804" i="20"/>
  <c r="X806" i="20"/>
  <c r="AB806" i="20"/>
  <c r="X808" i="20"/>
  <c r="Y810" i="20"/>
  <c r="Z810" i="20" s="1"/>
  <c r="AC810" i="20" s="1"/>
  <c r="AB812" i="20"/>
  <c r="AF826" i="20"/>
  <c r="AG826" i="20" s="1"/>
  <c r="AH826" i="20" s="1"/>
  <c r="AF828" i="20"/>
  <c r="AG828" i="20" s="1"/>
  <c r="AH828" i="20" s="1"/>
  <c r="AF830" i="20"/>
  <c r="AG830" i="20" s="1"/>
  <c r="AH830" i="20" s="1"/>
  <c r="AB842" i="20"/>
  <c r="AB844" i="20"/>
  <c r="AB846" i="20"/>
  <c r="AD850" i="20"/>
  <c r="AD852" i="20"/>
  <c r="AE852" i="20" s="1"/>
  <c r="AD854" i="20"/>
  <c r="AE854" i="20" s="1"/>
  <c r="AF858" i="20"/>
  <c r="AG858" i="20" s="1"/>
  <c r="AH858" i="20" s="1"/>
  <c r="AF860" i="20"/>
  <c r="AG860" i="20" s="1"/>
  <c r="AH860" i="20" s="1"/>
  <c r="AF862" i="20"/>
  <c r="AG862" i="20" s="1"/>
  <c r="AH862" i="20" s="1"/>
  <c r="AB874" i="20"/>
  <c r="AB876" i="20"/>
  <c r="AB878" i="20"/>
  <c r="AD882" i="20"/>
  <c r="AE882" i="20" s="1"/>
  <c r="AD884" i="20"/>
  <c r="AE884" i="20" s="1"/>
  <c r="AD886" i="20"/>
  <c r="AE886" i="20" s="1"/>
  <c r="AF890" i="20"/>
  <c r="AG890" i="20" s="1"/>
  <c r="AH890" i="20" s="1"/>
  <c r="AF892" i="20"/>
  <c r="AG892" i="20" s="1"/>
  <c r="AH892" i="20" s="1"/>
  <c r="AF894" i="20"/>
  <c r="AG894" i="20" s="1"/>
  <c r="AH894" i="20" s="1"/>
  <c r="AB906" i="20"/>
  <c r="AB908" i="20"/>
  <c r="AB910" i="20"/>
  <c r="AD914" i="20"/>
  <c r="AE914" i="20" s="1"/>
  <c r="AD916" i="20"/>
  <c r="AE916" i="20" s="1"/>
  <c r="AD918" i="20"/>
  <c r="AF922" i="20"/>
  <c r="AG922" i="20" s="1"/>
  <c r="AH922" i="20" s="1"/>
  <c r="AF924" i="20"/>
  <c r="AG924" i="20" s="1"/>
  <c r="AH924" i="20" s="1"/>
  <c r="AF926" i="20"/>
  <c r="AG926" i="20" s="1"/>
  <c r="AH926" i="20" s="1"/>
  <c r="AB938" i="20"/>
  <c r="AB940" i="20"/>
  <c r="AB942" i="20"/>
  <c r="AB944" i="20"/>
  <c r="AD946" i="20"/>
  <c r="AE946" i="20" s="1"/>
  <c r="AD948" i="20"/>
  <c r="AE948" i="20" s="1"/>
  <c r="AD950" i="20"/>
  <c r="AE950" i="20" s="1"/>
  <c r="AF954" i="20"/>
  <c r="AG954" i="20" s="1"/>
  <c r="AH954" i="20" s="1"/>
  <c r="AF956" i="20"/>
  <c r="AG956" i="20" s="1"/>
  <c r="AH956" i="20" s="1"/>
  <c r="AF958" i="20"/>
  <c r="AG958" i="20" s="1"/>
  <c r="AH958" i="20" s="1"/>
  <c r="X1084" i="20"/>
  <c r="AA1084" i="20" s="1"/>
  <c r="X1088" i="20"/>
  <c r="AA1088" i="20" s="1"/>
  <c r="X1092" i="20"/>
  <c r="X1096" i="20"/>
  <c r="AA1096" i="20" s="1"/>
  <c r="AB1099" i="20"/>
  <c r="AE1101" i="20"/>
  <c r="AA1111" i="20"/>
  <c r="AF1141" i="20"/>
  <c r="AE1141" i="20"/>
  <c r="AF1174" i="20"/>
  <c r="AG1174" i="20" s="1"/>
  <c r="AH1174" i="20" s="1"/>
  <c r="AF1178" i="20"/>
  <c r="AG1178" i="20" s="1"/>
  <c r="AH1178" i="20" s="1"/>
  <c r="AB1192" i="20"/>
  <c r="AF1208" i="20"/>
  <c r="AG1208" i="20" s="1"/>
  <c r="AH1208" i="20" s="1"/>
  <c r="AF1212" i="20"/>
  <c r="AG1212" i="20" s="1"/>
  <c r="AH1212" i="20" s="1"/>
  <c r="AF1220" i="20"/>
  <c r="AG1220" i="20" s="1"/>
  <c r="AH1220" i="20" s="1"/>
  <c r="AD1238" i="20"/>
  <c r="AE1238" i="20" s="1"/>
  <c r="AB1238" i="20"/>
  <c r="AE1245" i="20"/>
  <c r="AF1245" i="20"/>
  <c r="AF1261" i="20"/>
  <c r="AG1261" i="20" s="1"/>
  <c r="AH1261" i="20" s="1"/>
  <c r="AE1266" i="20"/>
  <c r="AF1266" i="20"/>
  <c r="AD1268" i="20"/>
  <c r="AB1268" i="20"/>
  <c r="AF1273" i="20"/>
  <c r="AG1273" i="20" s="1"/>
  <c r="AH1273" i="20" s="1"/>
  <c r="AD1275" i="20"/>
  <c r="AB1275" i="20"/>
  <c r="AD1285" i="20"/>
  <c r="AE1285" i="20" s="1"/>
  <c r="AD1289" i="20"/>
  <c r="AD1293" i="20"/>
  <c r="AE1293" i="20" s="1"/>
  <c r="AD1306" i="20"/>
  <c r="AE1306" i="20" s="1"/>
  <c r="AB1306" i="20"/>
  <c r="AD1314" i="20"/>
  <c r="AE1314" i="20" s="1"/>
  <c r="AB1314" i="20"/>
  <c r="AD1330" i="20"/>
  <c r="AE1330" i="20" s="1"/>
  <c r="AB1330" i="20"/>
  <c r="AD1346" i="20"/>
  <c r="AB1346" i="20"/>
  <c r="AD1420" i="20"/>
  <c r="AE1420" i="20" s="1"/>
  <c r="AB1420" i="20"/>
  <c r="AD1436" i="20"/>
  <c r="AE1436" i="20" s="1"/>
  <c r="AB1436" i="20"/>
  <c r="AD1452" i="20"/>
  <c r="AE1452" i="20" s="1"/>
  <c r="AB1452" i="20"/>
  <c r="AD1468" i="20"/>
  <c r="AB1468" i="20"/>
  <c r="AD1484" i="20"/>
  <c r="AE1484" i="20" s="1"/>
  <c r="AB1484" i="20"/>
  <c r="AD1549" i="20"/>
  <c r="AE1549" i="20" s="1"/>
  <c r="AB1549" i="20"/>
  <c r="AD1569" i="20"/>
  <c r="AE1569" i="20" s="1"/>
  <c r="AB1694" i="20"/>
  <c r="AD1694" i="20"/>
  <c r="AD2000" i="20"/>
  <c r="AE2000" i="20" s="1"/>
  <c r="Y766" i="20"/>
  <c r="Z766" i="20" s="1"/>
  <c r="AB767" i="20"/>
  <c r="AB769" i="20"/>
  <c r="Y770" i="20"/>
  <c r="Z770" i="20" s="1"/>
  <c r="AB771" i="20"/>
  <c r="AB773" i="20"/>
  <c r="Y774" i="20"/>
  <c r="Z774" i="20" s="1"/>
  <c r="AB775" i="20"/>
  <c r="AB777" i="20"/>
  <c r="AB779" i="20"/>
  <c r="AB781" i="20"/>
  <c r="Y782" i="20"/>
  <c r="Z782" i="20" s="1"/>
  <c r="AB783" i="20"/>
  <c r="AB785" i="20"/>
  <c r="AB787" i="20"/>
  <c r="AB789" i="20"/>
  <c r="AB791" i="20"/>
  <c r="AB793" i="20"/>
  <c r="AB795" i="20"/>
  <c r="AB797" i="20"/>
  <c r="AB799" i="20"/>
  <c r="AB801" i="20"/>
  <c r="Y802" i="20"/>
  <c r="Z802" i="20" s="1"/>
  <c r="AB803" i="20"/>
  <c r="AB805" i="20"/>
  <c r="Y806" i="20"/>
  <c r="Z806" i="20" s="1"/>
  <c r="AB807" i="20"/>
  <c r="AB816" i="20"/>
  <c r="AA820" i="20"/>
  <c r="AA970" i="20"/>
  <c r="AA972" i="20"/>
  <c r="AB972" i="20"/>
  <c r="AA974" i="20"/>
  <c r="AA976" i="20"/>
  <c r="AB976" i="20"/>
  <c r="AA978" i="20"/>
  <c r="AA980" i="20"/>
  <c r="AB980" i="20"/>
  <c r="AA982" i="20"/>
  <c r="AA984" i="20"/>
  <c r="AB984" i="20"/>
  <c r="AA986" i="20"/>
  <c r="AA988" i="20"/>
  <c r="AB988" i="20"/>
  <c r="AA990" i="20"/>
  <c r="AA992" i="20"/>
  <c r="AB992" i="20"/>
  <c r="AA994" i="20"/>
  <c r="AA996" i="20"/>
  <c r="AB996" i="20"/>
  <c r="AA998" i="20"/>
  <c r="AA1000" i="20"/>
  <c r="AB1000" i="20"/>
  <c r="AA1002" i="20"/>
  <c r="AA1004" i="20"/>
  <c r="AB1004" i="20"/>
  <c r="AA1006" i="20"/>
  <c r="AA1008" i="20"/>
  <c r="AB1008" i="20"/>
  <c r="AA1010" i="20"/>
  <c r="AA1012" i="20"/>
  <c r="AB1012" i="20"/>
  <c r="AA1014" i="20"/>
  <c r="AA1016" i="20"/>
  <c r="AB1016" i="20"/>
  <c r="AA1018" i="20"/>
  <c r="AA1020" i="20"/>
  <c r="AB1020" i="20"/>
  <c r="AA1022" i="20"/>
  <c r="AA1024" i="20"/>
  <c r="AB1024" i="20"/>
  <c r="AA1026" i="20"/>
  <c r="AA1028" i="20"/>
  <c r="AB1028" i="20"/>
  <c r="AA1030" i="20"/>
  <c r="AA1032" i="20"/>
  <c r="AB1032" i="20"/>
  <c r="AA1034" i="20"/>
  <c r="AA1036" i="20"/>
  <c r="AB1036" i="20"/>
  <c r="AA1038" i="20"/>
  <c r="AA1040" i="20"/>
  <c r="AB1040" i="20"/>
  <c r="AA1042" i="20"/>
  <c r="AA1044" i="20"/>
  <c r="AB1044" i="20"/>
  <c r="AA1046" i="20"/>
  <c r="AA1048" i="20"/>
  <c r="AB1048" i="20"/>
  <c r="AA1050" i="20"/>
  <c r="AA1052" i="20"/>
  <c r="AB1052" i="20"/>
  <c r="AA1054" i="20"/>
  <c r="AA1056" i="20"/>
  <c r="AB1056" i="20"/>
  <c r="AA1058" i="20"/>
  <c r="AA1060" i="20"/>
  <c r="AB1060" i="20"/>
  <c r="AA1062" i="20"/>
  <c r="AA1064" i="20"/>
  <c r="AB1064" i="20"/>
  <c r="AA1066" i="20"/>
  <c r="AA1068" i="20"/>
  <c r="AB1068" i="20"/>
  <c r="AA1070" i="20"/>
  <c r="AA1072" i="20"/>
  <c r="AB1072" i="20"/>
  <c r="AA1074" i="20"/>
  <c r="AA1076" i="20"/>
  <c r="AB1076" i="20"/>
  <c r="AA1078" i="20"/>
  <c r="AA1080" i="20"/>
  <c r="AF1084" i="20"/>
  <c r="AG1084" i="20" s="1"/>
  <c r="AH1084" i="20" s="1"/>
  <c r="AF1088" i="20"/>
  <c r="AF1092" i="20"/>
  <c r="AF1096" i="20"/>
  <c r="AB1108" i="20"/>
  <c r="AD1109" i="20"/>
  <c r="W1113" i="20"/>
  <c r="X1113" i="20" s="1"/>
  <c r="P1113" i="20"/>
  <c r="W1121" i="20"/>
  <c r="P1121" i="20"/>
  <c r="W1125" i="20"/>
  <c r="X1125" i="20" s="1"/>
  <c r="P1125" i="20"/>
  <c r="X1141" i="20"/>
  <c r="AA1141" i="20" s="1"/>
  <c r="X1143" i="20"/>
  <c r="AA1143" i="20" s="1"/>
  <c r="AF1152" i="20"/>
  <c r="AG1152" i="20" s="1"/>
  <c r="AH1152" i="20" s="1"/>
  <c r="AF1156" i="20"/>
  <c r="AG1156" i="20" s="1"/>
  <c r="AH1156" i="20" s="1"/>
  <c r="AF1182" i="20"/>
  <c r="AG1182" i="20" s="1"/>
  <c r="AH1182" i="20" s="1"/>
  <c r="AF1186" i="20"/>
  <c r="AG1186" i="20" s="1"/>
  <c r="AH1186" i="20" s="1"/>
  <c r="AF1216" i="20"/>
  <c r="AG1216" i="20" s="1"/>
  <c r="AH1216" i="20" s="1"/>
  <c r="AF1226" i="20"/>
  <c r="AG1226" i="20" s="1"/>
  <c r="AH1226" i="20" s="1"/>
  <c r="AE1241" i="20"/>
  <c r="AF1241" i="20"/>
  <c r="AD1250" i="20"/>
  <c r="AE1250" i="20" s="1"/>
  <c r="AF1265" i="20"/>
  <c r="AG1265" i="20" s="1"/>
  <c r="AH1265" i="20" s="1"/>
  <c r="AD1271" i="20"/>
  <c r="AF1271" i="20" s="1"/>
  <c r="AB1271" i="20"/>
  <c r="AD1280" i="20"/>
  <c r="AB1280" i="20"/>
  <c r="AD1297" i="20"/>
  <c r="AE1297" i="20" s="1"/>
  <c r="AE1301" i="20"/>
  <c r="AF1301" i="20"/>
  <c r="AG1301" i="20" s="1"/>
  <c r="AH1301" i="20" s="1"/>
  <c r="AD1310" i="20"/>
  <c r="AB1310" i="20"/>
  <c r="AD1316" i="20"/>
  <c r="AE1316" i="20" s="1"/>
  <c r="AD1332" i="20"/>
  <c r="AE1332" i="20" s="1"/>
  <c r="AD1348" i="20"/>
  <c r="AE1348" i="20" s="1"/>
  <c r="AD1424" i="20"/>
  <c r="AE1424" i="20" s="1"/>
  <c r="AB1424" i="20"/>
  <c r="AD1440" i="20"/>
  <c r="AE1440" i="20" s="1"/>
  <c r="AB1440" i="20"/>
  <c r="AD1456" i="20"/>
  <c r="AB1456" i="20"/>
  <c r="AD1472" i="20"/>
  <c r="AE1472" i="20" s="1"/>
  <c r="AB1472" i="20"/>
  <c r="AD1488" i="20"/>
  <c r="AE1488" i="20" s="1"/>
  <c r="AB1488" i="20"/>
  <c r="AD1515" i="20"/>
  <c r="AE1515" i="20" s="1"/>
  <c r="AB1515" i="20"/>
  <c r="AD1553" i="20"/>
  <c r="AE1553" i="20" s="1"/>
  <c r="AD1690" i="20"/>
  <c r="AE1690" i="20" s="1"/>
  <c r="AF1858" i="20"/>
  <c r="AE1858" i="20"/>
  <c r="AB1862" i="20"/>
  <c r="AD1862" i="20"/>
  <c r="AD1984" i="20"/>
  <c r="AE1984" i="20" s="1"/>
  <c r="AB533" i="20"/>
  <c r="X538" i="20"/>
  <c r="AA538" i="20" s="1"/>
  <c r="AB541" i="20"/>
  <c r="X546" i="20"/>
  <c r="AA546" i="20" s="1"/>
  <c r="AB549" i="20"/>
  <c r="X554" i="20"/>
  <c r="AA554" i="20" s="1"/>
  <c r="AB557" i="20"/>
  <c r="X562" i="20"/>
  <c r="AA562" i="20" s="1"/>
  <c r="AB565" i="20"/>
  <c r="X570" i="20"/>
  <c r="AA570" i="20" s="1"/>
  <c r="AB573" i="20"/>
  <c r="X578" i="20"/>
  <c r="AA578" i="20" s="1"/>
  <c r="AB581" i="20"/>
  <c r="X586" i="20"/>
  <c r="AA586" i="20" s="1"/>
  <c r="AB589" i="20"/>
  <c r="X594" i="20"/>
  <c r="AA594" i="20" s="1"/>
  <c r="AB597" i="20"/>
  <c r="X602" i="20"/>
  <c r="AA602" i="20" s="1"/>
  <c r="AB605" i="20"/>
  <c r="X610" i="20"/>
  <c r="AA610" i="20" s="1"/>
  <c r="AB613" i="20"/>
  <c r="X618" i="20"/>
  <c r="AA618" i="20" s="1"/>
  <c r="X621" i="20"/>
  <c r="X623" i="20"/>
  <c r="Y623" i="20" s="1"/>
  <c r="Z623" i="20" s="1"/>
  <c r="X625" i="20"/>
  <c r="AA625" i="20" s="1"/>
  <c r="X629" i="20"/>
  <c r="AB632" i="20"/>
  <c r="AB640" i="20"/>
  <c r="AB648" i="20"/>
  <c r="AB656" i="20"/>
  <c r="AB664" i="20"/>
  <c r="AB672" i="20"/>
  <c r="X674" i="20"/>
  <c r="Y674" i="20" s="1"/>
  <c r="Z674" i="20" s="1"/>
  <c r="AB674" i="20"/>
  <c r="X676" i="20"/>
  <c r="AB677" i="20"/>
  <c r="AB679" i="20"/>
  <c r="X681" i="20"/>
  <c r="AA681" i="20" s="1"/>
  <c r="X690" i="20"/>
  <c r="Y690" i="20" s="1"/>
  <c r="Z690" i="20" s="1"/>
  <c r="AB690" i="20"/>
  <c r="X692" i="20"/>
  <c r="AB693" i="20"/>
  <c r="AB695" i="20"/>
  <c r="X697" i="20"/>
  <c r="AA697" i="20" s="1"/>
  <c r="X706" i="20"/>
  <c r="Y706" i="20" s="1"/>
  <c r="Z706" i="20" s="1"/>
  <c r="AB706" i="20"/>
  <c r="X708" i="20"/>
  <c r="AB709" i="20"/>
  <c r="AB711" i="20"/>
  <c r="X713" i="20"/>
  <c r="AA713" i="20" s="1"/>
  <c r="X722" i="20"/>
  <c r="Y722" i="20" s="1"/>
  <c r="Z722" i="20" s="1"/>
  <c r="AB722" i="20"/>
  <c r="X724" i="20"/>
  <c r="AB725" i="20"/>
  <c r="AB727" i="20"/>
  <c r="X729" i="20"/>
  <c r="AA729" i="20" s="1"/>
  <c r="X731" i="20"/>
  <c r="AA731" i="20" s="1"/>
  <c r="X733" i="20"/>
  <c r="X735" i="20"/>
  <c r="AA735" i="20" s="1"/>
  <c r="X737" i="20"/>
  <c r="AA737" i="20" s="1"/>
  <c r="X739" i="20"/>
  <c r="AA739" i="20" s="1"/>
  <c r="X741" i="20"/>
  <c r="X743" i="20"/>
  <c r="AA743" i="20" s="1"/>
  <c r="X745" i="20"/>
  <c r="AA745" i="20" s="1"/>
  <c r="X747" i="20"/>
  <c r="AA747" i="20" s="1"/>
  <c r="X749" i="20"/>
  <c r="X751" i="20"/>
  <c r="AA751" i="20" s="1"/>
  <c r="X753" i="20"/>
  <c r="AA753" i="20" s="1"/>
  <c r="X755" i="20"/>
  <c r="AA755" i="20" s="1"/>
  <c r="X757" i="20"/>
  <c r="X759" i="20"/>
  <c r="AA759" i="20" s="1"/>
  <c r="X761" i="20"/>
  <c r="AA761" i="20" s="1"/>
  <c r="X763" i="20"/>
  <c r="AA763" i="20" s="1"/>
  <c r="X765" i="20"/>
  <c r="X767" i="20"/>
  <c r="AA767" i="20" s="1"/>
  <c r="X769" i="20"/>
  <c r="AA769" i="20" s="1"/>
  <c r="X771" i="20"/>
  <c r="AA771" i="20" s="1"/>
  <c r="X773" i="20"/>
  <c r="X775" i="20"/>
  <c r="AA775" i="20" s="1"/>
  <c r="X777" i="20"/>
  <c r="AA777" i="20" s="1"/>
  <c r="X779" i="20"/>
  <c r="AA779" i="20" s="1"/>
  <c r="X781" i="20"/>
  <c r="X783" i="20"/>
  <c r="AA783" i="20" s="1"/>
  <c r="X785" i="20"/>
  <c r="AA785" i="20" s="1"/>
  <c r="X787" i="20"/>
  <c r="AA787" i="20" s="1"/>
  <c r="X789" i="20"/>
  <c r="X791" i="20"/>
  <c r="AA791" i="20" s="1"/>
  <c r="X793" i="20"/>
  <c r="AA793" i="20" s="1"/>
  <c r="X795" i="20"/>
  <c r="AA795" i="20" s="1"/>
  <c r="X797" i="20"/>
  <c r="X799" i="20"/>
  <c r="AA799" i="20" s="1"/>
  <c r="X801" i="20"/>
  <c r="AA801" i="20" s="1"/>
  <c r="X803" i="20"/>
  <c r="AA803" i="20" s="1"/>
  <c r="X805" i="20"/>
  <c r="X807" i="20"/>
  <c r="AA807" i="20" s="1"/>
  <c r="X809" i="20"/>
  <c r="P810" i="20"/>
  <c r="X812" i="20"/>
  <c r="AA812" i="20" s="1"/>
  <c r="P818" i="20"/>
  <c r="X822" i="20"/>
  <c r="AA822" i="20" s="1"/>
  <c r="AB832" i="20"/>
  <c r="X1082" i="20"/>
  <c r="X1086" i="20"/>
  <c r="AA1086" i="20" s="1"/>
  <c r="X1090" i="20"/>
  <c r="AA1090" i="20" s="1"/>
  <c r="X1094" i="20"/>
  <c r="AA1094" i="20" s="1"/>
  <c r="X1098" i="20"/>
  <c r="AF1105" i="20"/>
  <c r="AF1115" i="20"/>
  <c r="AG1115" i="20" s="1"/>
  <c r="AH1115" i="20" s="1"/>
  <c r="AF1123" i="20"/>
  <c r="AF1125" i="20"/>
  <c r="AE1125" i="20"/>
  <c r="W1129" i="20"/>
  <c r="X1129" i="20" s="1"/>
  <c r="P1129" i="20"/>
  <c r="W1133" i="20"/>
  <c r="X1133" i="20" s="1"/>
  <c r="P1133" i="20"/>
  <c r="AD1139" i="20"/>
  <c r="AE1139" i="20" s="1"/>
  <c r="AF1145" i="20"/>
  <c r="AB1160" i="20"/>
  <c r="AB1164" i="20"/>
  <c r="AF1166" i="20"/>
  <c r="AG1166" i="20" s="1"/>
  <c r="AH1166" i="20" s="1"/>
  <c r="AB1194" i="20"/>
  <c r="AD1198" i="20"/>
  <c r="AE1198" i="20" s="1"/>
  <c r="AF1206" i="20"/>
  <c r="AG1206" i="20" s="1"/>
  <c r="AH1206" i="20" s="1"/>
  <c r="AB1222" i="20"/>
  <c r="AB1223" i="20"/>
  <c r="AD1229" i="20"/>
  <c r="AE1229" i="20" s="1"/>
  <c r="AD1233" i="20"/>
  <c r="AE1237" i="20"/>
  <c r="AF1237" i="20"/>
  <c r="AD1246" i="20"/>
  <c r="AE1246" i="20" s="1"/>
  <c r="AB1246" i="20"/>
  <c r="AD1267" i="20"/>
  <c r="AB1267" i="20"/>
  <c r="AD1276" i="20"/>
  <c r="AE1276" i="20" s="1"/>
  <c r="AB1276" i="20"/>
  <c r="AF1298" i="20"/>
  <c r="AG1298" i="20" s="1"/>
  <c r="AH1298" i="20" s="1"/>
  <c r="AF1314" i="20"/>
  <c r="AG1314" i="20" s="1"/>
  <c r="AH1314" i="20" s="1"/>
  <c r="AE1320" i="20"/>
  <c r="AF1320" i="20"/>
  <c r="AF1330" i="20"/>
  <c r="AG1330" i="20" s="1"/>
  <c r="AH1330" i="20" s="1"/>
  <c r="AE1336" i="20"/>
  <c r="AF1336" i="20"/>
  <c r="AD1428" i="20"/>
  <c r="AB1428" i="20"/>
  <c r="AD1444" i="20"/>
  <c r="AE1444" i="20" s="1"/>
  <c r="AB1444" i="20"/>
  <c r="AD1460" i="20"/>
  <c r="AE1460" i="20" s="1"/>
  <c r="AB1460" i="20"/>
  <c r="AD1476" i="20"/>
  <c r="AE1476" i="20" s="1"/>
  <c r="AB1476" i="20"/>
  <c r="AD1492" i="20"/>
  <c r="AB1492" i="20"/>
  <c r="AD1519" i="20"/>
  <c r="AE1519" i="20" s="1"/>
  <c r="AF1519" i="20"/>
  <c r="AG1519" i="20" s="1"/>
  <c r="AH1519" i="20" s="1"/>
  <c r="AB1519" i="20"/>
  <c r="AE1711" i="20"/>
  <c r="AF1711" i="20"/>
  <c r="AD1729" i="20"/>
  <c r="AE1729" i="20" s="1"/>
  <c r="AB1729" i="20"/>
  <c r="AD1882" i="20"/>
  <c r="W1972" i="20"/>
  <c r="P1972" i="20"/>
  <c r="AF1082" i="20"/>
  <c r="AF1086" i="20"/>
  <c r="AG1086" i="20" s="1"/>
  <c r="AH1086" i="20" s="1"/>
  <c r="AF1090" i="20"/>
  <c r="Y1094" i="20"/>
  <c r="Z1094" i="20" s="1"/>
  <c r="AF1094" i="20"/>
  <c r="AG1094" i="20" s="1"/>
  <c r="AH1094" i="20" s="1"/>
  <c r="AF1098" i="20"/>
  <c r="X1101" i="20"/>
  <c r="AA1101" i="20" s="1"/>
  <c r="X1109" i="20"/>
  <c r="AD1113" i="20"/>
  <c r="AE1113" i="20" s="1"/>
  <c r="AB1115" i="20"/>
  <c r="AD1121" i="20"/>
  <c r="AE1121" i="20" s="1"/>
  <c r="AB1123" i="20"/>
  <c r="AD1129" i="20"/>
  <c r="AE1129" i="20" s="1"/>
  <c r="AB1131" i="20"/>
  <c r="AD1137" i="20"/>
  <c r="AE1137" i="20" s="1"/>
  <c r="AB1139" i="20"/>
  <c r="X1145" i="20"/>
  <c r="AA1145" i="20" s="1"/>
  <c r="AB1152" i="20"/>
  <c r="AB1154" i="20"/>
  <c r="AB1156" i="20"/>
  <c r="AF1168" i="20"/>
  <c r="AG1168" i="20" s="1"/>
  <c r="AH1168" i="20" s="1"/>
  <c r="AF1170" i="20"/>
  <c r="AG1170" i="20" s="1"/>
  <c r="AH1170" i="20" s="1"/>
  <c r="AF1172" i="20"/>
  <c r="AG1172" i="20" s="1"/>
  <c r="AH1172" i="20" s="1"/>
  <c r="AB1184" i="20"/>
  <c r="AB1186" i="20"/>
  <c r="AB1188" i="20"/>
  <c r="AF1200" i="20"/>
  <c r="AG1200" i="20" s="1"/>
  <c r="AH1200" i="20" s="1"/>
  <c r="AF1202" i="20"/>
  <c r="AG1202" i="20" s="1"/>
  <c r="AH1202" i="20" s="1"/>
  <c r="AF1204" i="20"/>
  <c r="AG1204" i="20" s="1"/>
  <c r="AH1204" i="20" s="1"/>
  <c r="AB1216" i="20"/>
  <c r="AB1228" i="20"/>
  <c r="AF1230" i="20"/>
  <c r="AG1230" i="20" s="1"/>
  <c r="AH1230" i="20" s="1"/>
  <c r="AB1232" i="20"/>
  <c r="AD1236" i="20"/>
  <c r="AE1236" i="20" s="1"/>
  <c r="AD1240" i="20"/>
  <c r="AE1240" i="20" s="1"/>
  <c r="AD1244" i="20"/>
  <c r="AE1244" i="20" s="1"/>
  <c r="AD1248" i="20"/>
  <c r="AE1248" i="20" s="1"/>
  <c r="AF1252" i="20"/>
  <c r="AG1252" i="20" s="1"/>
  <c r="AH1252" i="20" s="1"/>
  <c r="AB1254" i="20"/>
  <c r="AF1256" i="20"/>
  <c r="AG1256" i="20" s="1"/>
  <c r="AH1256" i="20" s="1"/>
  <c r="AB1258" i="20"/>
  <c r="AF1260" i="20"/>
  <c r="AG1260" i="20" s="1"/>
  <c r="AH1260" i="20" s="1"/>
  <c r="AB1262" i="20"/>
  <c r="AF1264" i="20"/>
  <c r="AG1264" i="20" s="1"/>
  <c r="AH1264" i="20" s="1"/>
  <c r="AD1270" i="20"/>
  <c r="AE1270" i="20" s="1"/>
  <c r="AD1274" i="20"/>
  <c r="AE1274" i="20" s="1"/>
  <c r="AD1278" i="20"/>
  <c r="AE1278" i="20" s="1"/>
  <c r="AB1284" i="20"/>
  <c r="AF1286" i="20"/>
  <c r="AG1286" i="20" s="1"/>
  <c r="AH1286" i="20" s="1"/>
  <c r="AB1288" i="20"/>
  <c r="AF1290" i="20"/>
  <c r="AG1290" i="20" s="1"/>
  <c r="AH1290" i="20" s="1"/>
  <c r="AB1292" i="20"/>
  <c r="AF1294" i="20"/>
  <c r="AG1294" i="20" s="1"/>
  <c r="AH1294" i="20" s="1"/>
  <c r="AB1296" i="20"/>
  <c r="AD1300" i="20"/>
  <c r="AE1300" i="20" s="1"/>
  <c r="AD1304" i="20"/>
  <c r="AD1308" i="20"/>
  <c r="AE1308" i="20" s="1"/>
  <c r="AB1316" i="20"/>
  <c r="AB1317" i="20"/>
  <c r="AB1318" i="20"/>
  <c r="AD1322" i="20"/>
  <c r="AE1322" i="20" s="1"/>
  <c r="X1324" i="20"/>
  <c r="AF1326" i="20"/>
  <c r="AG1326" i="20" s="1"/>
  <c r="AH1326" i="20" s="1"/>
  <c r="AB1332" i="20"/>
  <c r="AB1333" i="20"/>
  <c r="AB1334" i="20"/>
  <c r="AD1338" i="20"/>
  <c r="AE1338" i="20" s="1"/>
  <c r="X1340" i="20"/>
  <c r="AA1340" i="20" s="1"/>
  <c r="AF1342" i="20"/>
  <c r="AG1342" i="20" s="1"/>
  <c r="AH1342" i="20" s="1"/>
  <c r="AB1348" i="20"/>
  <c r="AB1349" i="20"/>
  <c r="AB1350" i="20"/>
  <c r="AB1352" i="20"/>
  <c r="AB1354" i="20"/>
  <c r="AB1356" i="20"/>
  <c r="AB1358" i="20"/>
  <c r="AB1360" i="20"/>
  <c r="AB1362" i="20"/>
  <c r="AB1364" i="20"/>
  <c r="AB1366" i="20"/>
  <c r="AB1368" i="20"/>
  <c r="AB1370" i="20"/>
  <c r="AB1372" i="20"/>
  <c r="AB1374" i="20"/>
  <c r="AB1376" i="20"/>
  <c r="AB1378" i="20"/>
  <c r="AB1380" i="20"/>
  <c r="AB1382" i="20"/>
  <c r="AB1384" i="20"/>
  <c r="AB1386" i="20"/>
  <c r="AB1388" i="20"/>
  <c r="AB1390" i="20"/>
  <c r="AB1392" i="20"/>
  <c r="AB1394" i="20"/>
  <c r="AB1396" i="20"/>
  <c r="AB1398" i="20"/>
  <c r="AB1400" i="20"/>
  <c r="AB1402" i="20"/>
  <c r="AB1404" i="20"/>
  <c r="AB1406" i="20"/>
  <c r="AB1408" i="20"/>
  <c r="AB1410" i="20"/>
  <c r="AB1412" i="20"/>
  <c r="AB1414" i="20"/>
  <c r="AB1416" i="20"/>
  <c r="AF1418" i="20"/>
  <c r="AG1418" i="20" s="1"/>
  <c r="AH1418" i="20" s="1"/>
  <c r="AF1422" i="20"/>
  <c r="AG1422" i="20" s="1"/>
  <c r="AH1422" i="20" s="1"/>
  <c r="AF1426" i="20"/>
  <c r="AG1426" i="20" s="1"/>
  <c r="AH1426" i="20" s="1"/>
  <c r="AF1430" i="20"/>
  <c r="AG1430" i="20" s="1"/>
  <c r="AH1430" i="20" s="1"/>
  <c r="AF1434" i="20"/>
  <c r="AG1434" i="20" s="1"/>
  <c r="AH1434" i="20" s="1"/>
  <c r="AF1438" i="20"/>
  <c r="AG1438" i="20" s="1"/>
  <c r="AH1438" i="20" s="1"/>
  <c r="AF1442" i="20"/>
  <c r="AG1442" i="20" s="1"/>
  <c r="AH1442" i="20" s="1"/>
  <c r="AF1446" i="20"/>
  <c r="AG1446" i="20" s="1"/>
  <c r="AH1446" i="20" s="1"/>
  <c r="AF1450" i="20"/>
  <c r="AG1450" i="20" s="1"/>
  <c r="AH1450" i="20" s="1"/>
  <c r="AF1454" i="20"/>
  <c r="AG1454" i="20" s="1"/>
  <c r="AH1454" i="20" s="1"/>
  <c r="AF1458" i="20"/>
  <c r="AG1458" i="20" s="1"/>
  <c r="AH1458" i="20" s="1"/>
  <c r="AF1462" i="20"/>
  <c r="AG1462" i="20" s="1"/>
  <c r="AH1462" i="20" s="1"/>
  <c r="AF1466" i="20"/>
  <c r="AG1466" i="20" s="1"/>
  <c r="AH1466" i="20" s="1"/>
  <c r="AF1470" i="20"/>
  <c r="AG1470" i="20" s="1"/>
  <c r="AH1470" i="20" s="1"/>
  <c r="AF1474" i="20"/>
  <c r="AG1474" i="20" s="1"/>
  <c r="AH1474" i="20" s="1"/>
  <c r="AF1478" i="20"/>
  <c r="AG1478" i="20" s="1"/>
  <c r="AH1478" i="20" s="1"/>
  <c r="AF1482" i="20"/>
  <c r="AG1482" i="20" s="1"/>
  <c r="AH1482" i="20" s="1"/>
  <c r="AF1486" i="20"/>
  <c r="AG1486" i="20" s="1"/>
  <c r="AH1486" i="20" s="1"/>
  <c r="AF1490" i="20"/>
  <c r="AG1490" i="20" s="1"/>
  <c r="AH1490" i="20" s="1"/>
  <c r="AF1494" i="20"/>
  <c r="AG1494" i="20" s="1"/>
  <c r="AH1494" i="20" s="1"/>
  <c r="AG1505" i="20"/>
  <c r="AH1505" i="20" s="1"/>
  <c r="AF1517" i="20"/>
  <c r="AG1517" i="20" s="1"/>
  <c r="AH1517" i="20" s="1"/>
  <c r="AF1547" i="20"/>
  <c r="AG1547" i="20" s="1"/>
  <c r="AH1547" i="20" s="1"/>
  <c r="AF1551" i="20"/>
  <c r="AG1551" i="20" s="1"/>
  <c r="AH1551" i="20" s="1"/>
  <c r="AD1563" i="20"/>
  <c r="AE1563" i="20" s="1"/>
  <c r="AB1563" i="20"/>
  <c r="AD1599" i="20"/>
  <c r="AE1599" i="20" s="1"/>
  <c r="AB1599" i="20"/>
  <c r="AE1609" i="20"/>
  <c r="AF1609" i="20"/>
  <c r="AD1731" i="20"/>
  <c r="AE1731" i="20" s="1"/>
  <c r="AB1731" i="20"/>
  <c r="AD1765" i="20"/>
  <c r="AB1765" i="20"/>
  <c r="AE1775" i="20"/>
  <c r="AF1775" i="20"/>
  <c r="AF1781" i="20"/>
  <c r="AF1785" i="20"/>
  <c r="AF1789" i="20"/>
  <c r="AG1789" i="20" s="1"/>
  <c r="AH1789" i="20" s="1"/>
  <c r="AF1793" i="20"/>
  <c r="AF1797" i="20"/>
  <c r="AF1801" i="20"/>
  <c r="AF1805" i="20"/>
  <c r="AG1805" i="20" s="1"/>
  <c r="AH1805" i="20" s="1"/>
  <c r="AF1809" i="20"/>
  <c r="AF1813" i="20"/>
  <c r="AF1817" i="20"/>
  <c r="AF1821" i="20"/>
  <c r="AG1821" i="20" s="1"/>
  <c r="AH1821" i="20" s="1"/>
  <c r="AF1825" i="20"/>
  <c r="AF1829" i="20"/>
  <c r="AF1833" i="20"/>
  <c r="AF1837" i="20"/>
  <c r="AG1837" i="20" s="1"/>
  <c r="AH1837" i="20" s="1"/>
  <c r="AF1841" i="20"/>
  <c r="AF1845" i="20"/>
  <c r="AF1849" i="20"/>
  <c r="AF1853" i="20"/>
  <c r="AG1853" i="20" s="1"/>
  <c r="AH1853" i="20" s="1"/>
  <c r="AD1856" i="20"/>
  <c r="AE1856" i="20" s="1"/>
  <c r="X1858" i="20"/>
  <c r="AA1858" i="20" s="1"/>
  <c r="AF1870" i="20"/>
  <c r="AE1870" i="20"/>
  <c r="AF1886" i="20"/>
  <c r="AE1886" i="20"/>
  <c r="X1888" i="20"/>
  <c r="AA1888" i="20" s="1"/>
  <c r="AF1950" i="20"/>
  <c r="AG1950" i="20" s="1"/>
  <c r="AH1950" i="20" s="1"/>
  <c r="AD1950" i="20"/>
  <c r="AE1950" i="20" s="1"/>
  <c r="X1318" i="20"/>
  <c r="X1320" i="20"/>
  <c r="X1334" i="20"/>
  <c r="X1336" i="20"/>
  <c r="X1350" i="20"/>
  <c r="X1354" i="20"/>
  <c r="X1356" i="20"/>
  <c r="X1358" i="20"/>
  <c r="X1362" i="20"/>
  <c r="X1366" i="20"/>
  <c r="X1370" i="20"/>
  <c r="AA1370" i="20" s="1"/>
  <c r="X1372" i="20"/>
  <c r="X1374" i="20"/>
  <c r="X1378" i="20"/>
  <c r="X1382" i="20"/>
  <c r="X1386" i="20"/>
  <c r="X1388" i="20"/>
  <c r="X1390" i="20"/>
  <c r="X1394" i="20"/>
  <c r="X1398" i="20"/>
  <c r="X1402" i="20"/>
  <c r="X1404" i="20"/>
  <c r="X1406" i="20"/>
  <c r="X1410" i="20"/>
  <c r="X1414" i="20"/>
  <c r="W1505" i="20"/>
  <c r="X1505" i="20" s="1"/>
  <c r="P1505" i="20"/>
  <c r="AF1521" i="20"/>
  <c r="AG1521" i="20" s="1"/>
  <c r="AH1521" i="20" s="1"/>
  <c r="AD1565" i="20"/>
  <c r="AB1565" i="20"/>
  <c r="AF1585" i="20"/>
  <c r="AG1585" i="20" s="1"/>
  <c r="AH1585" i="20" s="1"/>
  <c r="AD1601" i="20"/>
  <c r="AE1601" i="20" s="1"/>
  <c r="AE1616" i="20"/>
  <c r="AF1616" i="20"/>
  <c r="AD1733" i="20"/>
  <c r="AB1733" i="20"/>
  <c r="AF1751" i="20"/>
  <c r="AG1751" i="20" s="1"/>
  <c r="AH1751" i="20" s="1"/>
  <c r="AD1767" i="20"/>
  <c r="AE1767" i="20" s="1"/>
  <c r="AD1864" i="20"/>
  <c r="AE1864" i="20" s="1"/>
  <c r="AF1878" i="20"/>
  <c r="AE1878" i="20"/>
  <c r="AB1884" i="20"/>
  <c r="AF1884" i="20"/>
  <c r="X1886" i="20"/>
  <c r="AA1886" i="20" s="1"/>
  <c r="W1898" i="20"/>
  <c r="X1898" i="20" s="1"/>
  <c r="P1898" i="20"/>
  <c r="AD1900" i="20"/>
  <c r="AD1922" i="20"/>
  <c r="AE1922" i="20" s="1"/>
  <c r="AE1956" i="20"/>
  <c r="AF1956" i="20"/>
  <c r="AD2190" i="20"/>
  <c r="AE2190" i="20" s="1"/>
  <c r="AB1080" i="20"/>
  <c r="AB1081" i="20"/>
  <c r="AB1084" i="20"/>
  <c r="AB1085" i="20"/>
  <c r="AB1088" i="20"/>
  <c r="AB1089" i="20"/>
  <c r="AB1092" i="20"/>
  <c r="AB1093" i="20"/>
  <c r="AB1096" i="20"/>
  <c r="AB1097" i="20"/>
  <c r="X1103" i="20"/>
  <c r="AA1103" i="20" s="1"/>
  <c r="X1117" i="20"/>
  <c r="AB1140" i="20"/>
  <c r="Y1141" i="20"/>
  <c r="Z1141" i="20" s="1"/>
  <c r="X1314" i="20"/>
  <c r="X1316" i="20"/>
  <c r="AB1324" i="20"/>
  <c r="AB1325" i="20"/>
  <c r="X1330" i="20"/>
  <c r="X1332" i="20"/>
  <c r="AB1340" i="20"/>
  <c r="AB1341" i="20"/>
  <c r="X1346" i="20"/>
  <c r="Y1346" i="20" s="1"/>
  <c r="Z1346" i="20" s="1"/>
  <c r="X1348" i="20"/>
  <c r="AD1501" i="20"/>
  <c r="AE1501" i="20" s="1"/>
  <c r="X1503" i="20"/>
  <c r="AB1533" i="20"/>
  <c r="AD1537" i="20"/>
  <c r="AE1537" i="20" s="1"/>
  <c r="AF1539" i="20"/>
  <c r="AG1539" i="20" s="1"/>
  <c r="AH1539" i="20" s="1"/>
  <c r="AF1543" i="20"/>
  <c r="AG1543" i="20" s="1"/>
  <c r="AH1543" i="20" s="1"/>
  <c r="AF1545" i="20"/>
  <c r="AG1545" i="20" s="1"/>
  <c r="AH1545" i="20" s="1"/>
  <c r="AD1567" i="20"/>
  <c r="AB1567" i="20"/>
  <c r="AE1577" i="20"/>
  <c r="AF1577" i="20"/>
  <c r="AD1595" i="20"/>
  <c r="AB1595" i="20"/>
  <c r="AF1599" i="20"/>
  <c r="AG1599" i="20" s="1"/>
  <c r="AH1599" i="20" s="1"/>
  <c r="AF1678" i="20"/>
  <c r="AE1678" i="20"/>
  <c r="W1682" i="20"/>
  <c r="X1682" i="20" s="1"/>
  <c r="P1682" i="20"/>
  <c r="AF1686" i="20"/>
  <c r="AE1686" i="20"/>
  <c r="AF1719" i="20"/>
  <c r="AG1719" i="20" s="1"/>
  <c r="AH1719" i="20" s="1"/>
  <c r="AF1731" i="20"/>
  <c r="AG1731" i="20" s="1"/>
  <c r="AH1731" i="20" s="1"/>
  <c r="AD1735" i="20"/>
  <c r="AE1743" i="20"/>
  <c r="AF1743" i="20"/>
  <c r="AG1743" i="20" s="1"/>
  <c r="AH1743" i="20" s="1"/>
  <c r="AD1761" i="20"/>
  <c r="AB1761" i="20"/>
  <c r="AD1874" i="20"/>
  <c r="AE1874" i="20" s="1"/>
  <c r="AF1874" i="20"/>
  <c r="AG1874" i="20" s="1"/>
  <c r="AH1874" i="20" s="1"/>
  <c r="W1908" i="20"/>
  <c r="P1908" i="20"/>
  <c r="AD1920" i="20"/>
  <c r="AE1920" i="20" s="1"/>
  <c r="AE1928" i="20"/>
  <c r="AF1928" i="20"/>
  <c r="W1944" i="20"/>
  <c r="P1944" i="20"/>
  <c r="AE1946" i="20"/>
  <c r="AF1946" i="20"/>
  <c r="W1962" i="20"/>
  <c r="P1962" i="20"/>
  <c r="AD1964" i="20"/>
  <c r="AE1964" i="20" s="1"/>
  <c r="AD1986" i="20"/>
  <c r="AF2006" i="20"/>
  <c r="AE2006" i="20"/>
  <c r="AF2008" i="20"/>
  <c r="AE2008" i="20"/>
  <c r="W2081" i="20"/>
  <c r="P2081" i="20"/>
  <c r="W2082" i="20"/>
  <c r="P2082" i="20"/>
  <c r="W2083" i="20"/>
  <c r="P2083" i="20"/>
  <c r="W2084" i="20"/>
  <c r="X2084" i="20" s="1"/>
  <c r="P2084" i="20"/>
  <c r="AB1499" i="20"/>
  <c r="AB1507" i="20"/>
  <c r="AB1511" i="20"/>
  <c r="AF1523" i="20"/>
  <c r="AG1523" i="20" s="1"/>
  <c r="AH1523" i="20" s="1"/>
  <c r="AF1525" i="20"/>
  <c r="AG1525" i="20" s="1"/>
  <c r="AH1525" i="20" s="1"/>
  <c r="AF1527" i="20"/>
  <c r="AG1527" i="20" s="1"/>
  <c r="AH1527" i="20" s="1"/>
  <c r="AB1539" i="20"/>
  <c r="AB1541" i="20"/>
  <c r="AB1543" i="20"/>
  <c r="AF1555" i="20"/>
  <c r="AG1555" i="20" s="1"/>
  <c r="AH1555" i="20" s="1"/>
  <c r="AF1557" i="20"/>
  <c r="AG1557" i="20" s="1"/>
  <c r="AH1557" i="20" s="1"/>
  <c r="AF1559" i="20"/>
  <c r="AG1559" i="20" s="1"/>
  <c r="AH1559" i="20" s="1"/>
  <c r="AB1571" i="20"/>
  <c r="AB1573" i="20"/>
  <c r="AB1575" i="20"/>
  <c r="AD1579" i="20"/>
  <c r="AE1579" i="20" s="1"/>
  <c r="AD1581" i="20"/>
  <c r="AE1581" i="20" s="1"/>
  <c r="AD1583" i="20"/>
  <c r="AE1583" i="20" s="1"/>
  <c r="AF1587" i="20"/>
  <c r="AG1587" i="20" s="1"/>
  <c r="AH1587" i="20" s="1"/>
  <c r="AF1589" i="20"/>
  <c r="AG1589" i="20" s="1"/>
  <c r="AH1589" i="20" s="1"/>
  <c r="AF1591" i="20"/>
  <c r="AG1591" i="20" s="1"/>
  <c r="AH1591" i="20" s="1"/>
  <c r="AB1603" i="20"/>
  <c r="AB1605" i="20"/>
  <c r="AB1607" i="20"/>
  <c r="AD1611" i="20"/>
  <c r="AE1611" i="20" s="1"/>
  <c r="AD1613" i="20"/>
  <c r="AE1613" i="20" s="1"/>
  <c r="AD1615" i="20"/>
  <c r="AD1620" i="20"/>
  <c r="AE1620" i="20" s="1"/>
  <c r="AD1624" i="20"/>
  <c r="AE1624" i="20" s="1"/>
  <c r="AD1628" i="20"/>
  <c r="AE1628" i="20" s="1"/>
  <c r="AD1632" i="20"/>
  <c r="AE1632" i="20" s="1"/>
  <c r="AD1636" i="20"/>
  <c r="AE1636" i="20" s="1"/>
  <c r="AD1640" i="20"/>
  <c r="AE1640" i="20" s="1"/>
  <c r="AD1644" i="20"/>
  <c r="AE1644" i="20" s="1"/>
  <c r="AD1648" i="20"/>
  <c r="AD1652" i="20"/>
  <c r="AE1652" i="20" s="1"/>
  <c r="AD1656" i="20"/>
  <c r="AE1656" i="20" s="1"/>
  <c r="AD1660" i="20"/>
  <c r="AE1660" i="20" s="1"/>
  <c r="AD1664" i="20"/>
  <c r="AE1664" i="20" s="1"/>
  <c r="AD1668" i="20"/>
  <c r="AE1668" i="20" s="1"/>
  <c r="AD1672" i="20"/>
  <c r="AE1672" i="20" s="1"/>
  <c r="X1678" i="20"/>
  <c r="AA1678" i="20" s="1"/>
  <c r="AB1678" i="20"/>
  <c r="X1684" i="20"/>
  <c r="AA1684" i="20" s="1"/>
  <c r="AB1686" i="20"/>
  <c r="X1698" i="20"/>
  <c r="AA1698" i="20" s="1"/>
  <c r="X1706" i="20"/>
  <c r="AD1706" i="20"/>
  <c r="AE1706" i="20" s="1"/>
  <c r="AB1709" i="20"/>
  <c r="AD1713" i="20"/>
  <c r="AE1713" i="20" s="1"/>
  <c r="AD1715" i="20"/>
  <c r="AD1717" i="20"/>
  <c r="AE1717" i="20" s="1"/>
  <c r="AF1721" i="20"/>
  <c r="AG1721" i="20" s="1"/>
  <c r="AH1721" i="20" s="1"/>
  <c r="AF1723" i="20"/>
  <c r="AG1723" i="20" s="1"/>
  <c r="AH1723" i="20" s="1"/>
  <c r="AF1725" i="20"/>
  <c r="AG1725" i="20" s="1"/>
  <c r="AH1725" i="20" s="1"/>
  <c r="AB1737" i="20"/>
  <c r="AB1741" i="20"/>
  <c r="AD1745" i="20"/>
  <c r="AE1745" i="20" s="1"/>
  <c r="AD1747" i="20"/>
  <c r="AD1749" i="20"/>
  <c r="AE1749" i="20" s="1"/>
  <c r="AF1753" i="20"/>
  <c r="AG1753" i="20" s="1"/>
  <c r="AH1753" i="20" s="1"/>
  <c r="AF1755" i="20"/>
  <c r="AG1755" i="20" s="1"/>
  <c r="AH1755" i="20" s="1"/>
  <c r="AF1757" i="20"/>
  <c r="AG1757" i="20" s="1"/>
  <c r="AH1757" i="20" s="1"/>
  <c r="AB1769" i="20"/>
  <c r="AB1771" i="20"/>
  <c r="AB1773" i="20"/>
  <c r="AA1779" i="20"/>
  <c r="AF1779" i="20"/>
  <c r="AA1783" i="20"/>
  <c r="AF1783" i="20"/>
  <c r="AA1787" i="20"/>
  <c r="AF1787" i="20"/>
  <c r="AA1791" i="20"/>
  <c r="AF1791" i="20"/>
  <c r="AA1795" i="20"/>
  <c r="AF1795" i="20"/>
  <c r="AA1799" i="20"/>
  <c r="AF1799" i="20"/>
  <c r="AA1803" i="20"/>
  <c r="AF1803" i="20"/>
  <c r="AA1807" i="20"/>
  <c r="AF1807" i="20"/>
  <c r="AA1811" i="20"/>
  <c r="AF1811" i="20"/>
  <c r="AA1815" i="20"/>
  <c r="AF1815" i="20"/>
  <c r="AA1819" i="20"/>
  <c r="AF1819" i="20"/>
  <c r="AA1823" i="20"/>
  <c r="AF1823" i="20"/>
  <c r="AA1827" i="20"/>
  <c r="AF1827" i="20"/>
  <c r="AA1831" i="20"/>
  <c r="AF1831" i="20"/>
  <c r="AA1835" i="20"/>
  <c r="AF1835" i="20"/>
  <c r="AA1839" i="20"/>
  <c r="AF1839" i="20"/>
  <c r="AA1843" i="20"/>
  <c r="AF1843" i="20"/>
  <c r="AA1847" i="20"/>
  <c r="AF1847" i="20"/>
  <c r="AA1851" i="20"/>
  <c r="AF1851" i="20"/>
  <c r="AB1857" i="20"/>
  <c r="X1866" i="20"/>
  <c r="AA1866" i="20" s="1"/>
  <c r="AD1866" i="20"/>
  <c r="AE1866" i="20" s="1"/>
  <c r="X1870" i="20"/>
  <c r="AA1870" i="20" s="1"/>
  <c r="AB1870" i="20"/>
  <c r="AB1872" i="20"/>
  <c r="AB1878" i="20"/>
  <c r="AB1880" i="20"/>
  <c r="AB1883" i="20"/>
  <c r="AD1888" i="20"/>
  <c r="AE1888" i="20" s="1"/>
  <c r="Y1890" i="20"/>
  <c r="Z1890" i="20" s="1"/>
  <c r="AF1896" i="20"/>
  <c r="Y1901" i="20"/>
  <c r="Z1901" i="20" s="1"/>
  <c r="AC1901" i="20" s="1"/>
  <c r="AD1902" i="20"/>
  <c r="AE1902" i="20" s="1"/>
  <c r="W1910" i="20"/>
  <c r="P1910" i="20"/>
  <c r="W1914" i="20"/>
  <c r="P1914" i="20"/>
  <c r="AD1916" i="20"/>
  <c r="X1917" i="20"/>
  <c r="Y1917" i="20" s="1"/>
  <c r="Z1917" i="20" s="1"/>
  <c r="AC1917" i="20" s="1"/>
  <c r="W1924" i="20"/>
  <c r="P1924" i="20"/>
  <c r="AD1936" i="20"/>
  <c r="AE1936" i="20" s="1"/>
  <c r="AD1938" i="20"/>
  <c r="X1947" i="20"/>
  <c r="W1960" i="20"/>
  <c r="P1960" i="20"/>
  <c r="Y1965" i="20"/>
  <c r="Z1965" i="20" s="1"/>
  <c r="AD1966" i="20"/>
  <c r="AE1966" i="20" s="1"/>
  <c r="AB1971" i="20"/>
  <c r="W1974" i="20"/>
  <c r="P1974" i="20"/>
  <c r="W1978" i="20"/>
  <c r="P1978" i="20"/>
  <c r="AD1980" i="20"/>
  <c r="AE1980" i="20" s="1"/>
  <c r="X1981" i="20"/>
  <c r="W1988" i="20"/>
  <c r="P1988" i="20"/>
  <c r="AD1996" i="20"/>
  <c r="AE1996" i="20" s="1"/>
  <c r="AF2004" i="20"/>
  <c r="AE2004" i="20"/>
  <c r="X2008" i="20"/>
  <c r="AA2008" i="20" s="1"/>
  <c r="W2010" i="20"/>
  <c r="P2010" i="20"/>
  <c r="Y2013" i="20"/>
  <c r="Z2013" i="20" s="1"/>
  <c r="W2019" i="20"/>
  <c r="X2019" i="20" s="1"/>
  <c r="P2019" i="20"/>
  <c r="X2025" i="20"/>
  <c r="W2028" i="20"/>
  <c r="P2028" i="20"/>
  <c r="W2030" i="20"/>
  <c r="P2030" i="20"/>
  <c r="W2033" i="20"/>
  <c r="P2033" i="20"/>
  <c r="W2037" i="20"/>
  <c r="P2037" i="20"/>
  <c r="W2039" i="20"/>
  <c r="P2039" i="20"/>
  <c r="X2045" i="20"/>
  <c r="AA2045" i="20" s="1"/>
  <c r="W2053" i="20"/>
  <c r="P2053" i="20"/>
  <c r="W2055" i="20"/>
  <c r="X2055" i="20" s="1"/>
  <c r="AA2055" i="20" s="1"/>
  <c r="P2055" i="20"/>
  <c r="X2061" i="20"/>
  <c r="AA2061" i="20" s="1"/>
  <c r="W2069" i="20"/>
  <c r="P2069" i="20"/>
  <c r="AD2140" i="20"/>
  <c r="AE2140" i="20" s="1"/>
  <c r="AD2154" i="20"/>
  <c r="AE2154" i="20" s="1"/>
  <c r="AF2154" i="20"/>
  <c r="AG2154" i="20" s="1"/>
  <c r="AH2154" i="20" s="1"/>
  <c r="AA1618" i="20"/>
  <c r="AF1618" i="20"/>
  <c r="AA1622" i="20"/>
  <c r="AF1622" i="20"/>
  <c r="AG1622" i="20" s="1"/>
  <c r="AH1622" i="20" s="1"/>
  <c r="AA1626" i="20"/>
  <c r="AF1626" i="20"/>
  <c r="AA1630" i="20"/>
  <c r="AF1630" i="20"/>
  <c r="AG1630" i="20" s="1"/>
  <c r="AH1630" i="20" s="1"/>
  <c r="AA1634" i="20"/>
  <c r="AF1634" i="20"/>
  <c r="AA1638" i="20"/>
  <c r="AF1638" i="20"/>
  <c r="AA1642" i="20"/>
  <c r="AF1642" i="20"/>
  <c r="AA1646" i="20"/>
  <c r="AF1646" i="20"/>
  <c r="AG1646" i="20" s="1"/>
  <c r="AH1646" i="20" s="1"/>
  <c r="AA1650" i="20"/>
  <c r="AF1650" i="20"/>
  <c r="AA1654" i="20"/>
  <c r="AF1654" i="20"/>
  <c r="AG1654" i="20" s="1"/>
  <c r="AH1654" i="20" s="1"/>
  <c r="AA1658" i="20"/>
  <c r="AF1658" i="20"/>
  <c r="AA1662" i="20"/>
  <c r="AF1662" i="20"/>
  <c r="AA1666" i="20"/>
  <c r="AF1666" i="20"/>
  <c r="AA1670" i="20"/>
  <c r="AF1670" i="20"/>
  <c r="AG1670" i="20" s="1"/>
  <c r="AH1670" i="20" s="1"/>
  <c r="AA1674" i="20"/>
  <c r="AF1674" i="20"/>
  <c r="Y1698" i="20"/>
  <c r="Z1698" i="20" s="1"/>
  <c r="AC1698" i="20" s="1"/>
  <c r="AB1856" i="20"/>
  <c r="AB1860" i="20"/>
  <c r="AB1864" i="20"/>
  <c r="X1876" i="20"/>
  <c r="W1892" i="20"/>
  <c r="X1892" i="20" s="1"/>
  <c r="P1892" i="20"/>
  <c r="X1908" i="20"/>
  <c r="W1912" i="20"/>
  <c r="X1912" i="20" s="1"/>
  <c r="P1912" i="20"/>
  <c r="AD1918" i="20"/>
  <c r="AE1918" i="20" s="1"/>
  <c r="AB1923" i="20"/>
  <c r="W1926" i="20"/>
  <c r="P1926" i="20"/>
  <c r="W1930" i="20"/>
  <c r="P1930" i="20"/>
  <c r="AD1932" i="20"/>
  <c r="AE1932" i="20" s="1"/>
  <c r="X1933" i="20"/>
  <c r="W1940" i="20"/>
  <c r="X1940" i="20" s="1"/>
  <c r="P1940" i="20"/>
  <c r="X1944" i="20"/>
  <c r="AD1952" i="20"/>
  <c r="AE1952" i="20" s="1"/>
  <c r="AD1954" i="20"/>
  <c r="AE1954" i="20" s="1"/>
  <c r="AB1959" i="20"/>
  <c r="X1963" i="20"/>
  <c r="X1972" i="20"/>
  <c r="AA1972" i="20" s="1"/>
  <c r="W1976" i="20"/>
  <c r="X1976" i="20" s="1"/>
  <c r="P1976" i="20"/>
  <c r="Y1981" i="20"/>
  <c r="Z1981" i="20" s="1"/>
  <c r="AD1982" i="20"/>
  <c r="AB1987" i="20"/>
  <c r="W1990" i="20"/>
  <c r="P1990" i="20"/>
  <c r="AD1998" i="20"/>
  <c r="X2004" i="20"/>
  <c r="AA2004" i="20" s="1"/>
  <c r="W2021" i="20"/>
  <c r="P2021" i="20"/>
  <c r="W2124" i="20"/>
  <c r="P2124" i="20"/>
  <c r="W2146" i="20"/>
  <c r="X2146" i="20" s="1"/>
  <c r="P2146" i="20"/>
  <c r="W2230" i="20"/>
  <c r="P2230" i="20"/>
  <c r="AD2236" i="20"/>
  <c r="X1418" i="20"/>
  <c r="X1420" i="20"/>
  <c r="X1422" i="20"/>
  <c r="AA1422" i="20" s="1"/>
  <c r="X1426" i="20"/>
  <c r="X1430" i="20"/>
  <c r="X1436" i="20"/>
  <c r="X1438" i="20"/>
  <c r="X1442" i="20"/>
  <c r="X1446" i="20"/>
  <c r="X1450" i="20"/>
  <c r="X1452" i="20"/>
  <c r="X1454" i="20"/>
  <c r="X1462" i="20"/>
  <c r="X1466" i="20"/>
  <c r="X1468" i="20"/>
  <c r="Y1468" i="20" s="1"/>
  <c r="Z1468" i="20" s="1"/>
  <c r="AC1468" i="20" s="1"/>
  <c r="X1470" i="20"/>
  <c r="X1474" i="20"/>
  <c r="X1478" i="20"/>
  <c r="X1482" i="20"/>
  <c r="X1486" i="20"/>
  <c r="X1490" i="20"/>
  <c r="X1501" i="20"/>
  <c r="AA1501" i="20" s="1"/>
  <c r="X1509" i="20"/>
  <c r="AA1509" i="20" s="1"/>
  <c r="AB1681" i="20"/>
  <c r="X1690" i="20"/>
  <c r="AA1690" i="20" s="1"/>
  <c r="X1694" i="20"/>
  <c r="AB1696" i="20"/>
  <c r="AF1698" i="20"/>
  <c r="AB1704" i="20"/>
  <c r="AB1777" i="20"/>
  <c r="AB1778" i="20"/>
  <c r="AB1781" i="20"/>
  <c r="AB1782" i="20"/>
  <c r="AB1785" i="20"/>
  <c r="AB1786" i="20"/>
  <c r="AB1789" i="20"/>
  <c r="AB1790" i="20"/>
  <c r="AB1793" i="20"/>
  <c r="AB1794" i="20"/>
  <c r="AB1797" i="20"/>
  <c r="AB1798" i="20"/>
  <c r="AB1801" i="20"/>
  <c r="AB1802" i="20"/>
  <c r="AB1805" i="20"/>
  <c r="AB1806" i="20"/>
  <c r="AB1809" i="20"/>
  <c r="AB1810" i="20"/>
  <c r="AB1813" i="20"/>
  <c r="AB1814" i="20"/>
  <c r="AB1817" i="20"/>
  <c r="AB1818" i="20"/>
  <c r="AB1821" i="20"/>
  <c r="AB1822" i="20"/>
  <c r="AB1825" i="20"/>
  <c r="AB1826" i="20"/>
  <c r="AB1829" i="20"/>
  <c r="AB1830" i="20"/>
  <c r="AB1833" i="20"/>
  <c r="AB1834" i="20"/>
  <c r="AB1837" i="20"/>
  <c r="AB1838" i="20"/>
  <c r="AB1841" i="20"/>
  <c r="AB1842" i="20"/>
  <c r="AB1845" i="20"/>
  <c r="AB1846" i="20"/>
  <c r="AB1849" i="20"/>
  <c r="AB1850" i="20"/>
  <c r="AB1853" i="20"/>
  <c r="P1858" i="20"/>
  <c r="X1860" i="20"/>
  <c r="AA1860" i="20" s="1"/>
  <c r="X1874" i="20"/>
  <c r="AA1874" i="20" s="1"/>
  <c r="X1882" i="20"/>
  <c r="AA1882" i="20" s="1"/>
  <c r="X1884" i="20"/>
  <c r="AA1884" i="20" s="1"/>
  <c r="P1886" i="20"/>
  <c r="P1888" i="20"/>
  <c r="P1890" i="20"/>
  <c r="AD1894" i="20"/>
  <c r="AD1904" i="20"/>
  <c r="AE1904" i="20" s="1"/>
  <c r="AD1906" i="20"/>
  <c r="AE1906" i="20" s="1"/>
  <c r="AF1910" i="20"/>
  <c r="AG1910" i="20" s="1"/>
  <c r="AH1910" i="20" s="1"/>
  <c r="AB1911" i="20"/>
  <c r="AF1914" i="20"/>
  <c r="AG1914" i="20" s="1"/>
  <c r="AH1914" i="20" s="1"/>
  <c r="X1915" i="20"/>
  <c r="X1924" i="20"/>
  <c r="AA1924" i="20" s="1"/>
  <c r="AF1924" i="20"/>
  <c r="W1928" i="20"/>
  <c r="X1928" i="20" s="1"/>
  <c r="P1928" i="20"/>
  <c r="Y1933" i="20"/>
  <c r="Z1933" i="20" s="1"/>
  <c r="AD1934" i="20"/>
  <c r="AE1934" i="20" s="1"/>
  <c r="AB1939" i="20"/>
  <c r="W1942" i="20"/>
  <c r="P1942" i="20"/>
  <c r="W1946" i="20"/>
  <c r="X1946" i="20" s="1"/>
  <c r="P1946" i="20"/>
  <c r="AD1948" i="20"/>
  <c r="AE1948" i="20" s="1"/>
  <c r="X1949" i="20"/>
  <c r="W1956" i="20"/>
  <c r="X1956" i="20" s="1"/>
  <c r="P1956" i="20"/>
  <c r="X1960" i="20"/>
  <c r="AA1960" i="20" s="1"/>
  <c r="AF1960" i="20"/>
  <c r="AG1960" i="20" s="1"/>
  <c r="AH1960" i="20" s="1"/>
  <c r="AD1968" i="20"/>
  <c r="AE1968" i="20" s="1"/>
  <c r="AD1970" i="20"/>
  <c r="AF1974" i="20"/>
  <c r="AG1974" i="20" s="1"/>
  <c r="AH1974" i="20" s="1"/>
  <c r="AF1978" i="20"/>
  <c r="AG1978" i="20" s="1"/>
  <c r="AH1978" i="20" s="1"/>
  <c r="W1992" i="20"/>
  <c r="P1992" i="20"/>
  <c r="AF1994" i="20"/>
  <c r="AE1994" i="20"/>
  <c r="AG2010" i="20"/>
  <c r="AH2010" i="20" s="1"/>
  <c r="W2017" i="20"/>
  <c r="X2017" i="20" s="1"/>
  <c r="P2017" i="20"/>
  <c r="AB2020" i="20"/>
  <c r="W2046" i="20"/>
  <c r="X2046" i="20" s="1"/>
  <c r="P2046" i="20"/>
  <c r="W2048" i="20"/>
  <c r="X2048" i="20" s="1"/>
  <c r="P2048" i="20"/>
  <c r="W2062" i="20"/>
  <c r="X2062" i="20" s="1"/>
  <c r="P2062" i="20"/>
  <c r="W2064" i="20"/>
  <c r="X2064" i="20" s="1"/>
  <c r="P2064" i="20"/>
  <c r="AD2120" i="20"/>
  <c r="AE2120" i="20" s="1"/>
  <c r="AF2162" i="20"/>
  <c r="AE2162" i="20"/>
  <c r="W2168" i="20"/>
  <c r="P2168" i="20"/>
  <c r="AD2176" i="20"/>
  <c r="AE2176" i="20" s="1"/>
  <c r="AF2196" i="20"/>
  <c r="AE2196" i="20"/>
  <c r="AF2198" i="20"/>
  <c r="AE2198" i="20"/>
  <c r="W2214" i="20"/>
  <c r="X2214" i="20" s="1"/>
  <c r="AA2214" i="20" s="1"/>
  <c r="P2214" i="20"/>
  <c r="W2218" i="20"/>
  <c r="P2218" i="20"/>
  <c r="AF1892" i="20"/>
  <c r="AG1892" i="20" s="1"/>
  <c r="AH1892" i="20" s="1"/>
  <c r="AB1895" i="20"/>
  <c r="AB1899" i="20"/>
  <c r="AB1903" i="20"/>
  <c r="X1916" i="20"/>
  <c r="X1920" i="20"/>
  <c r="AA1920" i="20" s="1"/>
  <c r="X1923" i="20"/>
  <c r="X1925" i="20"/>
  <c r="Y1925" i="20" s="1"/>
  <c r="Z1925" i="20" s="1"/>
  <c r="AB1931" i="20"/>
  <c r="AB1935" i="20"/>
  <c r="X1948" i="20"/>
  <c r="AA1948" i="20" s="1"/>
  <c r="X1952" i="20"/>
  <c r="AA1952" i="20" s="1"/>
  <c r="X1955" i="20"/>
  <c r="AA1955" i="20" s="1"/>
  <c r="X1957" i="20"/>
  <c r="Y1957" i="20" s="1"/>
  <c r="Z1957" i="20" s="1"/>
  <c r="AC1957" i="20" s="1"/>
  <c r="AB1963" i="20"/>
  <c r="AB1967" i="20"/>
  <c r="X1980" i="20"/>
  <c r="X1984" i="20"/>
  <c r="AA1984" i="20" s="1"/>
  <c r="X1987" i="20"/>
  <c r="X1989" i="20"/>
  <c r="Y1989" i="20" s="1"/>
  <c r="Z1989" i="20" s="1"/>
  <c r="AB1995" i="20"/>
  <c r="AD2002" i="20"/>
  <c r="AE2002" i="20" s="1"/>
  <c r="X2012" i="20"/>
  <c r="AA2012" i="20" s="1"/>
  <c r="AD2012" i="20"/>
  <c r="AE2012" i="20" s="1"/>
  <c r="AD2014" i="20"/>
  <c r="X2022" i="20"/>
  <c r="Y2022" i="20" s="1"/>
  <c r="Z2022" i="20" s="1"/>
  <c r="AB2025" i="20"/>
  <c r="AB2026" i="20"/>
  <c r="AA2032" i="20"/>
  <c r="AB2034" i="20"/>
  <c r="X2036" i="20"/>
  <c r="AB2037" i="20"/>
  <c r="AB2039" i="20"/>
  <c r="X2041" i="20"/>
  <c r="AA2041" i="20" s="1"/>
  <c r="X2050" i="20"/>
  <c r="Y2050" i="20" s="1"/>
  <c r="Z2050" i="20" s="1"/>
  <c r="AB2050" i="20"/>
  <c r="X2052" i="20"/>
  <c r="AB2053" i="20"/>
  <c r="AB2055" i="20"/>
  <c r="X2057" i="20"/>
  <c r="AA2057" i="20" s="1"/>
  <c r="X2066" i="20"/>
  <c r="Y2066" i="20" s="1"/>
  <c r="Z2066" i="20" s="1"/>
  <c r="AB2066" i="20"/>
  <c r="X2068" i="20"/>
  <c r="AB2071" i="20"/>
  <c r="AB2085" i="20"/>
  <c r="AB2087" i="20"/>
  <c r="AE2116" i="20"/>
  <c r="AG2116" i="20" s="1"/>
  <c r="AH2116" i="20" s="1"/>
  <c r="AG2136" i="20"/>
  <c r="AH2136" i="20" s="1"/>
  <c r="W2148" i="20"/>
  <c r="P2148" i="20"/>
  <c r="AD2156" i="20"/>
  <c r="W2178" i="20"/>
  <c r="P2178" i="20"/>
  <c r="AD2186" i="20"/>
  <c r="AE2186" i="20" s="1"/>
  <c r="AF2194" i="20"/>
  <c r="AE2194" i="20"/>
  <c r="W2200" i="20"/>
  <c r="P2200" i="20"/>
  <c r="AD2208" i="20"/>
  <c r="AE2208" i="20" s="1"/>
  <c r="AD2220" i="20"/>
  <c r="AE2220" i="20" s="1"/>
  <c r="AB2220" i="20"/>
  <c r="AF2228" i="20"/>
  <c r="AE2228" i="20"/>
  <c r="AF2234" i="20"/>
  <c r="AE2234" i="20"/>
  <c r="W2246" i="20"/>
  <c r="P2246" i="20"/>
  <c r="X1988" i="20"/>
  <c r="X1992" i="20"/>
  <c r="AA1992" i="20" s="1"/>
  <c r="X1995" i="20"/>
  <c r="X1997" i="20"/>
  <c r="Y1997" i="20" s="1"/>
  <c r="Z1997" i="20" s="1"/>
  <c r="AB2003" i="20"/>
  <c r="AB2007" i="20"/>
  <c r="X2021" i="20"/>
  <c r="X2028" i="20"/>
  <c r="X2033" i="20"/>
  <c r="Y2033" i="20" s="1"/>
  <c r="Z2033" i="20" s="1"/>
  <c r="AB2035" i="20"/>
  <c r="X2037" i="20"/>
  <c r="AA2037" i="20" s="1"/>
  <c r="AB2049" i="20"/>
  <c r="AB2051" i="20"/>
  <c r="X2053" i="20"/>
  <c r="AA2053" i="20" s="1"/>
  <c r="AB2065" i="20"/>
  <c r="AB2067" i="20"/>
  <c r="X2069" i="20"/>
  <c r="AA2069" i="20" s="1"/>
  <c r="W2073" i="20"/>
  <c r="X2073" i="20" s="1"/>
  <c r="AA2073" i="20" s="1"/>
  <c r="P2073" i="20"/>
  <c r="W2074" i="20"/>
  <c r="X2074" i="20" s="1"/>
  <c r="P2074" i="20"/>
  <c r="W2075" i="20"/>
  <c r="P2075" i="20"/>
  <c r="W2076" i="20"/>
  <c r="X2076" i="20" s="1"/>
  <c r="AA2076" i="20" s="1"/>
  <c r="P2076" i="20"/>
  <c r="X2081" i="20"/>
  <c r="AA2081" i="20" s="1"/>
  <c r="X2082" i="20"/>
  <c r="Y2082" i="20" s="1"/>
  <c r="Z2082" i="20" s="1"/>
  <c r="AC2082" i="20" s="1"/>
  <c r="W2089" i="20"/>
  <c r="X2089" i="20" s="1"/>
  <c r="AA2089" i="20" s="1"/>
  <c r="P2089" i="20"/>
  <c r="W2090" i="20"/>
  <c r="X2090" i="20" s="1"/>
  <c r="P2090" i="20"/>
  <c r="W2091" i="20"/>
  <c r="X2091" i="20" s="1"/>
  <c r="P2091" i="20"/>
  <c r="W2092" i="20"/>
  <c r="X2092" i="20" s="1"/>
  <c r="AA2092" i="20" s="1"/>
  <c r="P2092" i="20"/>
  <c r="W2093" i="20"/>
  <c r="X2093" i="20" s="1"/>
  <c r="AA2093" i="20" s="1"/>
  <c r="P2093" i="20"/>
  <c r="W2094" i="20"/>
  <c r="X2094" i="20" s="1"/>
  <c r="P2094" i="20"/>
  <c r="W2095" i="20"/>
  <c r="X2095" i="20" s="1"/>
  <c r="P2095" i="20"/>
  <c r="W2096" i="20"/>
  <c r="X2096" i="20" s="1"/>
  <c r="P2096" i="20"/>
  <c r="W2097" i="20"/>
  <c r="X2097" i="20" s="1"/>
  <c r="AA2097" i="20" s="1"/>
  <c r="P2097" i="20"/>
  <c r="W2098" i="20"/>
  <c r="X2098" i="20" s="1"/>
  <c r="P2098" i="20"/>
  <c r="W2099" i="20"/>
  <c r="X2099" i="20" s="1"/>
  <c r="P2099" i="20"/>
  <c r="W2100" i="20"/>
  <c r="X2100" i="20" s="1"/>
  <c r="Y2100" i="20" s="1"/>
  <c r="Z2100" i="20" s="1"/>
  <c r="P2100" i="20"/>
  <c r="W2101" i="20"/>
  <c r="X2101" i="20" s="1"/>
  <c r="AA2101" i="20" s="1"/>
  <c r="P2101" i="20"/>
  <c r="W2102" i="20"/>
  <c r="X2102" i="20" s="1"/>
  <c r="AA2102" i="20" s="1"/>
  <c r="P2102" i="20"/>
  <c r="W2103" i="20"/>
  <c r="X2103" i="20" s="1"/>
  <c r="P2103" i="20"/>
  <c r="W2104" i="20"/>
  <c r="X2104" i="20" s="1"/>
  <c r="AA2104" i="20" s="1"/>
  <c r="P2104" i="20"/>
  <c r="W2106" i="20"/>
  <c r="P2106" i="20"/>
  <c r="W2108" i="20"/>
  <c r="X2108" i="20" s="1"/>
  <c r="P2108" i="20"/>
  <c r="W2110" i="20"/>
  <c r="P2110" i="20"/>
  <c r="W2112" i="20"/>
  <c r="X2112" i="20" s="1"/>
  <c r="P2112" i="20"/>
  <c r="AD2127" i="20"/>
  <c r="AE2127" i="20" s="1"/>
  <c r="AB2127" i="20"/>
  <c r="AF2128" i="20"/>
  <c r="AE2128" i="20"/>
  <c r="AB2142" i="20"/>
  <c r="AF2142" i="20"/>
  <c r="W2150" i="20"/>
  <c r="X2150" i="20" s="1"/>
  <c r="P2150" i="20"/>
  <c r="AF2152" i="20"/>
  <c r="AE2152" i="20"/>
  <c r="W2180" i="20"/>
  <c r="P2180" i="20"/>
  <c r="AD2188" i="20"/>
  <c r="X2194" i="20"/>
  <c r="AA2194" i="20" s="1"/>
  <c r="W2210" i="20"/>
  <c r="X2210" i="20" s="1"/>
  <c r="AA2210" i="20" s="1"/>
  <c r="P2210" i="20"/>
  <c r="AF2232" i="20"/>
  <c r="AE2232" i="20"/>
  <c r="AD2244" i="20"/>
  <c r="AD2315" i="20"/>
  <c r="AB2315" i="20"/>
  <c r="X1896" i="20"/>
  <c r="AA1896" i="20" s="1"/>
  <c r="X1900" i="20"/>
  <c r="X1904" i="20"/>
  <c r="AA1904" i="20" s="1"/>
  <c r="X1907" i="20"/>
  <c r="X1909" i="20"/>
  <c r="Y1909" i="20" s="1"/>
  <c r="Z1909" i="20" s="1"/>
  <c r="AB1915" i="20"/>
  <c r="AB1919" i="20"/>
  <c r="X1932" i="20"/>
  <c r="AA1932" i="20" s="1"/>
  <c r="X1936" i="20"/>
  <c r="AA1936" i="20" s="1"/>
  <c r="X1939" i="20"/>
  <c r="X1941" i="20"/>
  <c r="Y1941" i="20" s="1"/>
  <c r="Z1941" i="20" s="1"/>
  <c r="AB1947" i="20"/>
  <c r="AB1951" i="20"/>
  <c r="X1964" i="20"/>
  <c r="X1968" i="20"/>
  <c r="AA1968" i="20" s="1"/>
  <c r="X1971" i="20"/>
  <c r="X1973" i="20"/>
  <c r="Y1973" i="20" s="1"/>
  <c r="Z1973" i="20" s="1"/>
  <c r="AC1973" i="20" s="1"/>
  <c r="AB1979" i="20"/>
  <c r="AB1983" i="20"/>
  <c r="P1994" i="20"/>
  <c r="X1996" i="20"/>
  <c r="AA1996" i="20" s="1"/>
  <c r="X2000" i="20"/>
  <c r="X2003" i="20"/>
  <c r="P2004" i="20"/>
  <c r="X2005" i="20"/>
  <c r="Y2005" i="20" s="1"/>
  <c r="Z2005" i="20" s="1"/>
  <c r="P2006" i="20"/>
  <c r="P2008" i="20"/>
  <c r="AB2011" i="20"/>
  <c r="P2023" i="20"/>
  <c r="P2025" i="20"/>
  <c r="P2026" i="20"/>
  <c r="AA2028" i="20"/>
  <c r="P2029" i="20"/>
  <c r="AB2030" i="20"/>
  <c r="P2032" i="20"/>
  <c r="P2034" i="20"/>
  <c r="P2038" i="20"/>
  <c r="P2040" i="20"/>
  <c r="X2042" i="20"/>
  <c r="Y2042" i="20" s="1"/>
  <c r="Z2042" i="20" s="1"/>
  <c r="AB2042" i="20"/>
  <c r="X2044" i="20"/>
  <c r="AA2044" i="20" s="1"/>
  <c r="P2045" i="20"/>
  <c r="AB2045" i="20"/>
  <c r="P2047" i="20"/>
  <c r="AB2047" i="20"/>
  <c r="X2049" i="20"/>
  <c r="AA2049" i="20" s="1"/>
  <c r="P2054" i="20"/>
  <c r="P2056" i="20"/>
  <c r="X2058" i="20"/>
  <c r="AB2058" i="20"/>
  <c r="X2060" i="20"/>
  <c r="P2061" i="20"/>
  <c r="AB2061" i="20"/>
  <c r="P2063" i="20"/>
  <c r="AB2063" i="20"/>
  <c r="X2065" i="20"/>
  <c r="AA2065" i="20" s="1"/>
  <c r="AB2077" i="20"/>
  <c r="AB2079" i="20"/>
  <c r="X2114" i="20"/>
  <c r="AA2114" i="20" s="1"/>
  <c r="W2116" i="20"/>
  <c r="P2116" i="20"/>
  <c r="AG2124" i="20"/>
  <c r="AH2124" i="20" s="1"/>
  <c r="W2136" i="20"/>
  <c r="P2136" i="20"/>
  <c r="W2138" i="20"/>
  <c r="X2138" i="20" s="1"/>
  <c r="P2138" i="20"/>
  <c r="AD2144" i="20"/>
  <c r="AE2144" i="20" s="1"/>
  <c r="AD2158" i="20"/>
  <c r="AE2158" i="20" s="1"/>
  <c r="AF2158" i="20"/>
  <c r="AF2164" i="20"/>
  <c r="AE2164" i="20"/>
  <c r="AF2166" i="20"/>
  <c r="AE2166" i="20"/>
  <c r="W2182" i="20"/>
  <c r="X2182" i="20" s="1"/>
  <c r="AA2182" i="20" s="1"/>
  <c r="P2182" i="20"/>
  <c r="AF2184" i="20"/>
  <c r="AE2184" i="20"/>
  <c r="W2212" i="20"/>
  <c r="P2212" i="20"/>
  <c r="AF2224" i="20"/>
  <c r="AE2224" i="20"/>
  <c r="W2238" i="20"/>
  <c r="X2238" i="20" s="1"/>
  <c r="P2238" i="20"/>
  <c r="X2078" i="20"/>
  <c r="Y2078" i="20" s="1"/>
  <c r="Z2078" i="20" s="1"/>
  <c r="AB2078" i="20"/>
  <c r="X2080" i="20"/>
  <c r="AB2083" i="20"/>
  <c r="X2085" i="20"/>
  <c r="AA2085" i="20" s="1"/>
  <c r="AB2118" i="20"/>
  <c r="AB2122" i="20"/>
  <c r="AD2130" i="20"/>
  <c r="AE2130" i="20" s="1"/>
  <c r="AD2132" i="20"/>
  <c r="AE2132" i="20" s="1"/>
  <c r="X2134" i="20"/>
  <c r="AA2134" i="20" s="1"/>
  <c r="AB2134" i="20"/>
  <c r="AF2138" i="20"/>
  <c r="AB2141" i="20"/>
  <c r="X2147" i="20"/>
  <c r="Y2147" i="20" s="1"/>
  <c r="Z2147" i="20" s="1"/>
  <c r="AB2153" i="20"/>
  <c r="AB2157" i="20"/>
  <c r="AD2160" i="20"/>
  <c r="AE2160" i="20" s="1"/>
  <c r="X2170" i="20"/>
  <c r="AA2170" i="20" s="1"/>
  <c r="AD2170" i="20"/>
  <c r="AD2172" i="20"/>
  <c r="AE2172" i="20" s="1"/>
  <c r="X2174" i="20"/>
  <c r="AA2174" i="20" s="1"/>
  <c r="AD2174" i="20"/>
  <c r="AE2174" i="20" s="1"/>
  <c r="X2177" i="20"/>
  <c r="X2179" i="20"/>
  <c r="Y2179" i="20" s="1"/>
  <c r="Z2179" i="20" s="1"/>
  <c r="AB2185" i="20"/>
  <c r="AD2192" i="20"/>
  <c r="AE2192" i="20" s="1"/>
  <c r="X2202" i="20"/>
  <c r="AA2202" i="20" s="1"/>
  <c r="AD2202" i="20"/>
  <c r="AE2202" i="20" s="1"/>
  <c r="AD2204" i="20"/>
  <c r="AE2204" i="20" s="1"/>
  <c r="X2206" i="20"/>
  <c r="AA2206" i="20" s="1"/>
  <c r="AD2206" i="20"/>
  <c r="X2211" i="20"/>
  <c r="Y2211" i="20" s="1"/>
  <c r="Z2211" i="20" s="1"/>
  <c r="X2228" i="20"/>
  <c r="AA2228" i="20" s="1"/>
  <c r="AF2238" i="20"/>
  <c r="AE2238" i="20"/>
  <c r="AF2246" i="20"/>
  <c r="AE2246" i="20"/>
  <c r="AE2248" i="20"/>
  <c r="AG2248" i="20" s="1"/>
  <c r="AH2248" i="20" s="1"/>
  <c r="W2263" i="20"/>
  <c r="P2263" i="20"/>
  <c r="W2275" i="20"/>
  <c r="X2275" i="20" s="1"/>
  <c r="AA2275" i="20" s="1"/>
  <c r="P2275" i="20"/>
  <c r="W2276" i="20"/>
  <c r="X2276" i="20" s="1"/>
  <c r="P2276" i="20"/>
  <c r="W2277" i="20"/>
  <c r="P2277" i="20"/>
  <c r="W2278" i="20"/>
  <c r="X2278" i="20" s="1"/>
  <c r="Y2278" i="20" s="1"/>
  <c r="Z2278" i="20" s="1"/>
  <c r="AC2278" i="20" s="1"/>
  <c r="P2278" i="20"/>
  <c r="W2289" i="20"/>
  <c r="P2289" i="20"/>
  <c r="W2290" i="20"/>
  <c r="X2290" i="20" s="1"/>
  <c r="P2290" i="20"/>
  <c r="W2297" i="20"/>
  <c r="P2297" i="20"/>
  <c r="W2298" i="20"/>
  <c r="X2298" i="20" s="1"/>
  <c r="Y2298" i="20" s="1"/>
  <c r="Z2298" i="20" s="1"/>
  <c r="AC2298" i="20" s="1"/>
  <c r="P2298" i="20"/>
  <c r="W2305" i="20"/>
  <c r="P2305" i="20"/>
  <c r="W2306" i="20"/>
  <c r="P2306" i="20"/>
  <c r="AD2317" i="20"/>
  <c r="AE2317" i="20" s="1"/>
  <c r="AA2327" i="20"/>
  <c r="AD2327" i="20"/>
  <c r="AE2327" i="20" s="1"/>
  <c r="W2359" i="20"/>
  <c r="P2359" i="20"/>
  <c r="X2106" i="20"/>
  <c r="Y2106" i="20" s="1"/>
  <c r="Z2106" i="20" s="1"/>
  <c r="AC2106" i="20" s="1"/>
  <c r="N2106" i="20" s="1"/>
  <c r="X2110" i="20"/>
  <c r="X2116" i="20"/>
  <c r="AA2116" i="20" s="1"/>
  <c r="X2122" i="20"/>
  <c r="AA2122" i="20" s="1"/>
  <c r="X2136" i="20"/>
  <c r="X2153" i="20"/>
  <c r="X2155" i="20"/>
  <c r="Y2155" i="20" s="1"/>
  <c r="Z2155" i="20" s="1"/>
  <c r="AB2161" i="20"/>
  <c r="AB2165" i="20"/>
  <c r="X2178" i="20"/>
  <c r="AA2178" i="20" s="1"/>
  <c r="X2185" i="20"/>
  <c r="X2187" i="20"/>
  <c r="Y2187" i="20" s="1"/>
  <c r="Z2187" i="20" s="1"/>
  <c r="AB2193" i="20"/>
  <c r="AB2197" i="20"/>
  <c r="X2215" i="20"/>
  <c r="X2218" i="20"/>
  <c r="AA2218" i="20" s="1"/>
  <c r="X2225" i="20"/>
  <c r="X2229" i="20"/>
  <c r="X2230" i="20"/>
  <c r="AA2230" i="20" s="1"/>
  <c r="AD2240" i="20"/>
  <c r="W2242" i="20"/>
  <c r="X2242" i="20" s="1"/>
  <c r="P2242" i="20"/>
  <c r="W2250" i="20"/>
  <c r="P2250" i="20"/>
  <c r="W2254" i="20"/>
  <c r="P2254" i="20"/>
  <c r="W2258" i="20"/>
  <c r="P2258" i="20"/>
  <c r="X2266" i="20"/>
  <c r="AB2279" i="20"/>
  <c r="AB2281" i="20"/>
  <c r="AB2291" i="20"/>
  <c r="AD2460" i="20"/>
  <c r="X2070" i="20"/>
  <c r="Y2070" i="20" s="1"/>
  <c r="Z2070" i="20" s="1"/>
  <c r="AB2070" i="20"/>
  <c r="X2072" i="20"/>
  <c r="AB2073" i="20"/>
  <c r="AB2075" i="20"/>
  <c r="X2077" i="20"/>
  <c r="AA2077" i="20" s="1"/>
  <c r="X2086" i="20"/>
  <c r="Y2086" i="20" s="1"/>
  <c r="Z2086" i="20" s="1"/>
  <c r="AB2086" i="20"/>
  <c r="X2088" i="20"/>
  <c r="AB2089" i="20"/>
  <c r="AB2091" i="20"/>
  <c r="AB2093" i="20"/>
  <c r="AB2095" i="20"/>
  <c r="AB2097" i="20"/>
  <c r="AB2099" i="20"/>
  <c r="AB2101" i="20"/>
  <c r="AB2103" i="20"/>
  <c r="P2105" i="20"/>
  <c r="AB2105" i="20"/>
  <c r="P2107" i="20"/>
  <c r="AB2107" i="20"/>
  <c r="P2109" i="20"/>
  <c r="AB2109" i="20"/>
  <c r="P2111" i="20"/>
  <c r="AB2111" i="20"/>
  <c r="X2120" i="20"/>
  <c r="AA2120" i="20" s="1"/>
  <c r="P2128" i="20"/>
  <c r="P2130" i="20"/>
  <c r="AB2133" i="20"/>
  <c r="X2140" i="20"/>
  <c r="AA2140" i="20" s="1"/>
  <c r="X2142" i="20"/>
  <c r="AA2142" i="20" s="1"/>
  <c r="P2152" i="20"/>
  <c r="X2154" i="20"/>
  <c r="AA2154" i="20" s="1"/>
  <c r="X2158" i="20"/>
  <c r="AA2158" i="20" s="1"/>
  <c r="X2161" i="20"/>
  <c r="P2162" i="20"/>
  <c r="X2163" i="20"/>
  <c r="Y2163" i="20" s="1"/>
  <c r="Z2163" i="20" s="1"/>
  <c r="P2164" i="20"/>
  <c r="P2166" i="20"/>
  <c r="AB2169" i="20"/>
  <c r="AB2173" i="20"/>
  <c r="P2184" i="20"/>
  <c r="X2186" i="20"/>
  <c r="AA2186" i="20" s="1"/>
  <c r="X2190" i="20"/>
  <c r="AA2190" i="20" s="1"/>
  <c r="P2194" i="20"/>
  <c r="X2195" i="20"/>
  <c r="AA2195" i="20" s="1"/>
  <c r="P2196" i="20"/>
  <c r="P2198" i="20"/>
  <c r="AB2201" i="20"/>
  <c r="AB2205" i="20"/>
  <c r="X2226" i="20"/>
  <c r="AA2226" i="20" s="1"/>
  <c r="AE2230" i="20"/>
  <c r="X2232" i="20"/>
  <c r="AA2232" i="20" s="1"/>
  <c r="X2233" i="20"/>
  <c r="Y2233" i="20" s="1"/>
  <c r="Z2233" i="20" s="1"/>
  <c r="X2235" i="20"/>
  <c r="AF2242" i="20"/>
  <c r="AE2242" i="20"/>
  <c r="AF2250" i="20"/>
  <c r="AE2250" i="20"/>
  <c r="W2255" i="20"/>
  <c r="X2255" i="20" s="1"/>
  <c r="P2255" i="20"/>
  <c r="W2259" i="20"/>
  <c r="X2259" i="20" s="1"/>
  <c r="Y2259" i="20" s="1"/>
  <c r="Z2259" i="20" s="1"/>
  <c r="AC2259" i="20" s="1"/>
  <c r="P2259" i="20"/>
  <c r="W2261" i="20"/>
  <c r="X2261" i="20" s="1"/>
  <c r="AA2261" i="20" s="1"/>
  <c r="P2261" i="20"/>
  <c r="X2263" i="20"/>
  <c r="AA2263" i="20" s="1"/>
  <c r="W2267" i="20"/>
  <c r="X2267" i="20" s="1"/>
  <c r="AA2267" i="20" s="1"/>
  <c r="P2267" i="20"/>
  <c r="W2268" i="20"/>
  <c r="X2268" i="20" s="1"/>
  <c r="P2268" i="20"/>
  <c r="W2269" i="20"/>
  <c r="P2269" i="20"/>
  <c r="W2270" i="20"/>
  <c r="X2270" i="20" s="1"/>
  <c r="Y2270" i="20" s="1"/>
  <c r="Z2270" i="20" s="1"/>
  <c r="AC2270" i="20" s="1"/>
  <c r="P2270" i="20"/>
  <c r="W2283" i="20"/>
  <c r="X2283" i="20" s="1"/>
  <c r="P2283" i="20"/>
  <c r="W2284" i="20"/>
  <c r="X2284" i="20" s="1"/>
  <c r="Y2284" i="20" s="1"/>
  <c r="Z2284" i="20" s="1"/>
  <c r="P2284" i="20"/>
  <c r="W2285" i="20"/>
  <c r="P2285" i="20"/>
  <c r="W2286" i="20"/>
  <c r="X2286" i="20" s="1"/>
  <c r="Y2286" i="20" s="1"/>
  <c r="Z2286" i="20" s="1"/>
  <c r="P2286" i="20"/>
  <c r="W2293" i="20"/>
  <c r="P2293" i="20"/>
  <c r="W2294" i="20"/>
  <c r="X2294" i="20" s="1"/>
  <c r="Y2294" i="20" s="1"/>
  <c r="Z2294" i="20" s="1"/>
  <c r="AC2294" i="20" s="1"/>
  <c r="P2294" i="20"/>
  <c r="W2301" i="20"/>
  <c r="P2301" i="20"/>
  <c r="W2302" i="20"/>
  <c r="X2302" i="20" s="1"/>
  <c r="P2302" i="20"/>
  <c r="X2306" i="20"/>
  <c r="Y2306" i="20" s="1"/>
  <c r="Z2306" i="20" s="1"/>
  <c r="AC2306" i="20" s="1"/>
  <c r="W2309" i="20"/>
  <c r="P2309" i="20"/>
  <c r="W2310" i="20"/>
  <c r="X2310" i="20" s="1"/>
  <c r="Y2310" i="20" s="1"/>
  <c r="Z2310" i="20" s="1"/>
  <c r="P2310" i="20"/>
  <c r="AA2331" i="20"/>
  <c r="AD2331" i="20"/>
  <c r="X2236" i="20"/>
  <c r="AA2236" i="20" s="1"/>
  <c r="X2244" i="20"/>
  <c r="X2256" i="20"/>
  <c r="AA2256" i="20" s="1"/>
  <c r="X2257" i="20"/>
  <c r="Y2257" i="20" s="1"/>
  <c r="Z2257" i="20" s="1"/>
  <c r="X2265" i="20"/>
  <c r="AA2265" i="20" s="1"/>
  <c r="X2272" i="20"/>
  <c r="Y2272" i="20" s="1"/>
  <c r="Z2272" i="20" s="1"/>
  <c r="AB2272" i="20"/>
  <c r="X2274" i="20"/>
  <c r="Y2274" i="20" s="1"/>
  <c r="Z2274" i="20" s="1"/>
  <c r="AB2275" i="20"/>
  <c r="AB2277" i="20"/>
  <c r="X2279" i="20"/>
  <c r="AA2279" i="20" s="1"/>
  <c r="X2288" i="20"/>
  <c r="Y2288" i="20" s="1"/>
  <c r="Z2288" i="20" s="1"/>
  <c r="AB2289" i="20"/>
  <c r="X2291" i="20"/>
  <c r="AA2291" i="20" s="1"/>
  <c r="X2296" i="20"/>
  <c r="Y2296" i="20" s="1"/>
  <c r="Z2296" i="20" s="1"/>
  <c r="X2299" i="20"/>
  <c r="AA2299" i="20" s="1"/>
  <c r="AB2299" i="20"/>
  <c r="X2304" i="20"/>
  <c r="Y2304" i="20" s="1"/>
  <c r="Z2304" i="20" s="1"/>
  <c r="X2307" i="20"/>
  <c r="AA2307" i="20" s="1"/>
  <c r="AB2307" i="20"/>
  <c r="AB2319" i="20"/>
  <c r="AB2321" i="20"/>
  <c r="AB2323" i="20"/>
  <c r="AG2325" i="20"/>
  <c r="AH2325" i="20" s="1"/>
  <c r="AF2329" i="20"/>
  <c r="Y2335" i="20"/>
  <c r="Z2335" i="20" s="1"/>
  <c r="AD2335" i="20"/>
  <c r="AA2337" i="20"/>
  <c r="Y2339" i="20"/>
  <c r="Z2339" i="20" s="1"/>
  <c r="AD2339" i="20"/>
  <c r="AA2341" i="20"/>
  <c r="Y2343" i="20"/>
  <c r="Z2343" i="20" s="1"/>
  <c r="AD2343" i="20"/>
  <c r="AA2345" i="20"/>
  <c r="Y2347" i="20"/>
  <c r="Z2347" i="20" s="1"/>
  <c r="AD2347" i="20"/>
  <c r="AD2360" i="20"/>
  <c r="X2377" i="20"/>
  <c r="W2437" i="20"/>
  <c r="P2437" i="20"/>
  <c r="AB2445" i="20"/>
  <c r="AD2456" i="20"/>
  <c r="AE2456" i="20" s="1"/>
  <c r="W2351" i="20"/>
  <c r="X2351" i="20" s="1"/>
  <c r="AA2351" i="20" s="1"/>
  <c r="P2351" i="20"/>
  <c r="W2355" i="20"/>
  <c r="X2355" i="20" s="1"/>
  <c r="AA2355" i="20" s="1"/>
  <c r="P2355" i="20"/>
  <c r="X2359" i="20"/>
  <c r="AF2364" i="20"/>
  <c r="AG2364" i="20" s="1"/>
  <c r="AH2364" i="20" s="1"/>
  <c r="AF2368" i="20"/>
  <c r="AG2368" i="20" s="1"/>
  <c r="AH2368" i="20" s="1"/>
  <c r="AF2372" i="20"/>
  <c r="AG2372" i="20" s="1"/>
  <c r="AH2372" i="20" s="1"/>
  <c r="X2403" i="20"/>
  <c r="AA2403" i="20" s="1"/>
  <c r="X2234" i="20"/>
  <c r="AA2234" i="20" s="1"/>
  <c r="X2240" i="20"/>
  <c r="AA2240" i="20" s="1"/>
  <c r="X2253" i="20"/>
  <c r="Y2253" i="20" s="1"/>
  <c r="Z2253" i="20" s="1"/>
  <c r="AC2253" i="20" s="1"/>
  <c r="AB2256" i="20"/>
  <c r="X2260" i="20"/>
  <c r="AB2269" i="20"/>
  <c r="X2271" i="20"/>
  <c r="AA2271" i="20" s="1"/>
  <c r="X2280" i="20"/>
  <c r="Y2280" i="20" s="1"/>
  <c r="Z2280" i="20" s="1"/>
  <c r="AB2280" i="20"/>
  <c r="X2282" i="20"/>
  <c r="Y2282" i="20" s="1"/>
  <c r="Z2282" i="20" s="1"/>
  <c r="AC2282" i="20" s="1"/>
  <c r="AB2283" i="20"/>
  <c r="AB2285" i="20"/>
  <c r="X2287" i="20"/>
  <c r="AA2287" i="20" s="1"/>
  <c r="X2292" i="20"/>
  <c r="Y2292" i="20" s="1"/>
  <c r="Z2292" i="20" s="1"/>
  <c r="X2295" i="20"/>
  <c r="AA2295" i="20" s="1"/>
  <c r="AB2295" i="20"/>
  <c r="X2300" i="20"/>
  <c r="Y2300" i="20" s="1"/>
  <c r="Z2300" i="20" s="1"/>
  <c r="X2303" i="20"/>
  <c r="AA2303" i="20" s="1"/>
  <c r="AB2303" i="20"/>
  <c r="X2308" i="20"/>
  <c r="Y2308" i="20" s="1"/>
  <c r="Z2308" i="20" s="1"/>
  <c r="X2311" i="20"/>
  <c r="AA2311" i="20" s="1"/>
  <c r="AB2311" i="20"/>
  <c r="AB2329" i="20"/>
  <c r="AB2354" i="20"/>
  <c r="AB2360" i="20"/>
  <c r="AD2361" i="20"/>
  <c r="AD2365" i="20"/>
  <c r="AE2365" i="20" s="1"/>
  <c r="AD2369" i="20"/>
  <c r="AE2369" i="20" s="1"/>
  <c r="AD2373" i="20"/>
  <c r="AE2373" i="20" s="1"/>
  <c r="AB2375" i="20"/>
  <c r="AF2375" i="20"/>
  <c r="AG2375" i="20" s="1"/>
  <c r="AH2375" i="20" s="1"/>
  <c r="AB2379" i="20"/>
  <c r="AF2379" i="20"/>
  <c r="AG2379" i="20" s="1"/>
  <c r="AH2379" i="20" s="1"/>
  <c r="AB2383" i="20"/>
  <c r="AF2383" i="20"/>
  <c r="AG2383" i="20" s="1"/>
  <c r="AH2383" i="20" s="1"/>
  <c r="AB2387" i="20"/>
  <c r="AF2387" i="20"/>
  <c r="AG2387" i="20" s="1"/>
  <c r="AH2387" i="20" s="1"/>
  <c r="AB2391" i="20"/>
  <c r="AF2391" i="20"/>
  <c r="AG2391" i="20" s="1"/>
  <c r="AH2391" i="20" s="1"/>
  <c r="AB2395" i="20"/>
  <c r="AF2395" i="20"/>
  <c r="AG2395" i="20" s="1"/>
  <c r="AH2395" i="20" s="1"/>
  <c r="AF2399" i="20"/>
  <c r="AE2399" i="20"/>
  <c r="W2441" i="20"/>
  <c r="X2441" i="20" s="1"/>
  <c r="P2441" i="20"/>
  <c r="AB2352" i="20"/>
  <c r="X2357" i="20"/>
  <c r="AA2357" i="20" s="1"/>
  <c r="AA2377" i="20"/>
  <c r="AA2381" i="20"/>
  <c r="AA2385" i="20"/>
  <c r="AA2389" i="20"/>
  <c r="Y2393" i="20"/>
  <c r="Z2393" i="20" s="1"/>
  <c r="AC2393" i="20" s="1"/>
  <c r="X2397" i="20"/>
  <c r="AA2397" i="20" s="1"/>
  <c r="AD2397" i="20"/>
  <c r="AE2397" i="20" s="1"/>
  <c r="AB2397" i="20"/>
  <c r="X2404" i="20"/>
  <c r="AA2404" i="20" s="1"/>
  <c r="X2406" i="20"/>
  <c r="AA2406" i="20" s="1"/>
  <c r="W2410" i="20"/>
  <c r="X2410" i="20" s="1"/>
  <c r="AA2410" i="20" s="1"/>
  <c r="P2410" i="20"/>
  <c r="W2414" i="20"/>
  <c r="X2414" i="20" s="1"/>
  <c r="AA2414" i="20" s="1"/>
  <c r="P2414" i="20"/>
  <c r="W2418" i="20"/>
  <c r="X2418" i="20" s="1"/>
  <c r="AA2418" i="20" s="1"/>
  <c r="P2418" i="20"/>
  <c r="W2422" i="20"/>
  <c r="X2422" i="20" s="1"/>
  <c r="AA2422" i="20" s="1"/>
  <c r="P2422" i="20"/>
  <c r="W2426" i="20"/>
  <c r="X2426" i="20" s="1"/>
  <c r="AA2426" i="20" s="1"/>
  <c r="P2426" i="20"/>
  <c r="AE2441" i="20"/>
  <c r="AG2441" i="20" s="1"/>
  <c r="AH2441" i="20" s="1"/>
  <c r="AB2464" i="20"/>
  <c r="AD2466" i="20"/>
  <c r="AE2466" i="20" s="1"/>
  <c r="AA2469" i="20"/>
  <c r="AD2471" i="20"/>
  <c r="AA2391" i="20"/>
  <c r="AA2395" i="20"/>
  <c r="AB2398" i="20"/>
  <c r="AB2402" i="20"/>
  <c r="AD2433" i="20"/>
  <c r="AE2433" i="20" s="1"/>
  <c r="AD2439" i="20"/>
  <c r="AE2439" i="20" s="1"/>
  <c r="W2454" i="20"/>
  <c r="P2454" i="20"/>
  <c r="W2464" i="20"/>
  <c r="X2464" i="20" s="1"/>
  <c r="AA2464" i="20" s="1"/>
  <c r="P2464" i="20"/>
  <c r="W2466" i="20"/>
  <c r="X2466" i="20" s="1"/>
  <c r="AA2466" i="20" s="1"/>
  <c r="P2466" i="20"/>
  <c r="AF2499" i="20"/>
  <c r="AG2499" i="20" s="1"/>
  <c r="AH2499" i="20" s="1"/>
  <c r="X2353" i="20"/>
  <c r="AA2353" i="20" s="1"/>
  <c r="AB2356" i="20"/>
  <c r="AD2377" i="20"/>
  <c r="AD2381" i="20"/>
  <c r="AD2385" i="20"/>
  <c r="AD2389" i="20"/>
  <c r="AD2393" i="20"/>
  <c r="P2399" i="20"/>
  <c r="X2401" i="20"/>
  <c r="AA2401" i="20" s="1"/>
  <c r="P2403" i="20"/>
  <c r="X2407" i="20"/>
  <c r="Y2407" i="20" s="1"/>
  <c r="Z2407" i="20" s="1"/>
  <c r="AB2407" i="20"/>
  <c r="W2412" i="20"/>
  <c r="P2412" i="20"/>
  <c r="W2416" i="20"/>
  <c r="X2416" i="20" s="1"/>
  <c r="P2416" i="20"/>
  <c r="W2420" i="20"/>
  <c r="X2420" i="20" s="1"/>
  <c r="P2420" i="20"/>
  <c r="W2424" i="20"/>
  <c r="X2424" i="20" s="1"/>
  <c r="P2424" i="20"/>
  <c r="W2428" i="20"/>
  <c r="P2428" i="20"/>
  <c r="W2433" i="20"/>
  <c r="X2433" i="20" s="1"/>
  <c r="AA2433" i="20" s="1"/>
  <c r="P2433" i="20"/>
  <c r="AG2437" i="20"/>
  <c r="AH2437" i="20" s="1"/>
  <c r="X2458" i="20"/>
  <c r="AA2458" i="20" s="1"/>
  <c r="AD2462" i="20"/>
  <c r="AE2462" i="20" s="1"/>
  <c r="AD2464" i="20"/>
  <c r="AF2466" i="20"/>
  <c r="AG2466" i="20" s="1"/>
  <c r="AH2466" i="20" s="1"/>
  <c r="X2467" i="20"/>
  <c r="AA2467" i="20" s="1"/>
  <c r="AF2467" i="20"/>
  <c r="AE2467" i="20"/>
  <c r="AD2491" i="20"/>
  <c r="AE2491" i="20" s="1"/>
  <c r="AB2408" i="20"/>
  <c r="AB2410" i="20"/>
  <c r="Y2411" i="20"/>
  <c r="Z2411" i="20" s="1"/>
  <c r="AB2412" i="20"/>
  <c r="AB2414" i="20"/>
  <c r="Y2415" i="20"/>
  <c r="Z2415" i="20" s="1"/>
  <c r="AB2416" i="20"/>
  <c r="AB2418" i="20"/>
  <c r="Y2419" i="20"/>
  <c r="Z2419" i="20" s="1"/>
  <c r="AB2420" i="20"/>
  <c r="AB2422" i="20"/>
  <c r="Y2423" i="20"/>
  <c r="Z2423" i="20" s="1"/>
  <c r="AB2424" i="20"/>
  <c r="AB2426" i="20"/>
  <c r="Y2427" i="20"/>
  <c r="Z2427" i="20" s="1"/>
  <c r="AB2428" i="20"/>
  <c r="X2435" i="20"/>
  <c r="AA2435" i="20" s="1"/>
  <c r="AB2437" i="20"/>
  <c r="AB2439" i="20"/>
  <c r="AB2452" i="20"/>
  <c r="AB2473" i="20"/>
  <c r="AB2477" i="20"/>
  <c r="X2483" i="20"/>
  <c r="AA2483" i="20" s="1"/>
  <c r="AD2493" i="20"/>
  <c r="AE2493" i="20" s="1"/>
  <c r="AD2495" i="20"/>
  <c r="AD2497" i="20"/>
  <c r="AE2497" i="20" s="1"/>
  <c r="X2408" i="20"/>
  <c r="AA2408" i="20" s="1"/>
  <c r="X2412" i="20"/>
  <c r="AA2412" i="20" s="1"/>
  <c r="X2428" i="20"/>
  <c r="AA2428" i="20" s="1"/>
  <c r="AA2446" i="20"/>
  <c r="AB2450" i="20"/>
  <c r="X2452" i="20"/>
  <c r="AA2452" i="20" s="1"/>
  <c r="P2460" i="20"/>
  <c r="P2462" i="20"/>
  <c r="AB2466" i="20"/>
  <c r="X2478" i="20"/>
  <c r="X2490" i="20"/>
  <c r="X2504" i="20"/>
  <c r="AA2504" i="20" s="1"/>
  <c r="AB2505" i="20"/>
  <c r="AC626" i="20"/>
  <c r="AI34" i="20"/>
  <c r="AI62" i="20"/>
  <c r="AI74" i="20"/>
  <c r="AI78" i="20"/>
  <c r="AI82" i="20"/>
  <c r="AI106" i="20"/>
  <c r="AI110" i="20"/>
  <c r="AI122" i="20"/>
  <c r="AI126" i="20"/>
  <c r="AI158" i="20"/>
  <c r="AI166" i="20"/>
  <c r="AI170" i="20"/>
  <c r="AC170" i="20"/>
  <c r="AI190" i="20"/>
  <c r="AC190" i="20"/>
  <c r="AI194" i="20"/>
  <c r="AC194" i="20"/>
  <c r="AI198" i="20"/>
  <c r="Y202" i="20"/>
  <c r="Z202" i="20" s="1"/>
  <c r="AI202" i="20"/>
  <c r="AI210" i="20"/>
  <c r="Y214" i="20"/>
  <c r="Z214" i="20" s="1"/>
  <c r="AI218" i="20"/>
  <c r="Y226" i="20"/>
  <c r="Z226" i="20" s="1"/>
  <c r="AC226" i="20" s="1"/>
  <c r="AI230" i="20"/>
  <c r="AI258" i="20"/>
  <c r="Y266" i="20"/>
  <c r="Z266" i="20" s="1"/>
  <c r="AI266" i="20"/>
  <c r="Y270" i="20"/>
  <c r="Z270" i="20" s="1"/>
  <c r="AI270" i="20"/>
  <c r="Y278" i="20"/>
  <c r="Z278" i="20" s="1"/>
  <c r="AC278" i="20" s="1"/>
  <c r="AI278" i="20"/>
  <c r="Y282" i="20"/>
  <c r="Z282" i="20" s="1"/>
  <c r="AC282" i="20" s="1"/>
  <c r="AI282" i="20"/>
  <c r="Y286" i="20"/>
  <c r="Z286" i="20" s="1"/>
  <c r="AC286" i="20" s="1"/>
  <c r="AI286" i="20"/>
  <c r="AI298" i="20"/>
  <c r="Y302" i="20"/>
  <c r="Z302" i="20" s="1"/>
  <c r="AI302" i="20"/>
  <c r="AI306" i="20"/>
  <c r="AI326" i="20"/>
  <c r="AI330" i="20"/>
  <c r="Y334" i="20"/>
  <c r="Z334" i="20" s="1"/>
  <c r="AK365" i="20"/>
  <c r="AJ365" i="20"/>
  <c r="AI368" i="20"/>
  <c r="AK369" i="20"/>
  <c r="AJ369" i="20"/>
  <c r="Y370" i="20"/>
  <c r="Z370" i="20" s="1"/>
  <c r="AC370" i="20" s="1"/>
  <c r="AI372" i="20"/>
  <c r="AK373" i="20"/>
  <c r="AJ373" i="20"/>
  <c r="AI380" i="20"/>
  <c r="AK381" i="20"/>
  <c r="AJ381" i="20"/>
  <c r="AK385" i="20"/>
  <c r="AJ385" i="20"/>
  <c r="AI392" i="20"/>
  <c r="AI400" i="20"/>
  <c r="AI408" i="20"/>
  <c r="Y410" i="20"/>
  <c r="Z410" i="20" s="1"/>
  <c r="AI416" i="20"/>
  <c r="AI420" i="20"/>
  <c r="AI424" i="20"/>
  <c r="AK433" i="20"/>
  <c r="AJ433" i="20"/>
  <c r="AI436" i="20"/>
  <c r="AK437" i="20"/>
  <c r="AJ437" i="20"/>
  <c r="Y438" i="20"/>
  <c r="Z438" i="20" s="1"/>
  <c r="AI440" i="20"/>
  <c r="Y442" i="20"/>
  <c r="Z442" i="20" s="1"/>
  <c r="AC442" i="20" s="1"/>
  <c r="AI444" i="20"/>
  <c r="AI452" i="20"/>
  <c r="AI456" i="20"/>
  <c r="AI460" i="20"/>
  <c r="AI472" i="20"/>
  <c r="AK473" i="20"/>
  <c r="AJ473" i="20"/>
  <c r="AI480" i="20"/>
  <c r="AK481" i="20"/>
  <c r="AJ481" i="20"/>
  <c r="AK489" i="20"/>
  <c r="AJ489" i="20"/>
  <c r="AI496" i="20"/>
  <c r="AK497" i="20"/>
  <c r="AJ497" i="20"/>
  <c r="AK501" i="20"/>
  <c r="AJ501" i="20"/>
  <c r="W630" i="20"/>
  <c r="P630" i="20"/>
  <c r="AK699" i="20"/>
  <c r="AJ699" i="20"/>
  <c r="AA704" i="20"/>
  <c r="AD704" i="20"/>
  <c r="AE704" i="20" s="1"/>
  <c r="Y704" i="20"/>
  <c r="Z704" i="20" s="1"/>
  <c r="AK747" i="20"/>
  <c r="AJ747" i="20"/>
  <c r="AK763" i="20"/>
  <c r="AJ763" i="20"/>
  <c r="S15" i="20"/>
  <c r="AI25" i="20"/>
  <c r="W27" i="20"/>
  <c r="X27" i="20" s="1"/>
  <c r="P27" i="20"/>
  <c r="AF29" i="20"/>
  <c r="AE29" i="20"/>
  <c r="AI29" i="20"/>
  <c r="W31" i="20"/>
  <c r="X31" i="20" s="1"/>
  <c r="AA31" i="20" s="1"/>
  <c r="P31" i="20"/>
  <c r="AF33" i="20"/>
  <c r="AE33" i="20"/>
  <c r="AI33" i="20"/>
  <c r="W35" i="20"/>
  <c r="X35" i="20" s="1"/>
  <c r="P35" i="20"/>
  <c r="AF37" i="20"/>
  <c r="AE37" i="20"/>
  <c r="AI37" i="20"/>
  <c r="W39" i="20"/>
  <c r="X39" i="20" s="1"/>
  <c r="AA39" i="20" s="1"/>
  <c r="P39" i="20"/>
  <c r="AF41" i="20"/>
  <c r="AE41" i="20"/>
  <c r="AI41" i="20"/>
  <c r="W43" i="20"/>
  <c r="P43" i="20"/>
  <c r="AF45" i="20"/>
  <c r="AE45" i="20"/>
  <c r="AI45" i="20"/>
  <c r="W47" i="20"/>
  <c r="X47" i="20" s="1"/>
  <c r="AA47" i="20" s="1"/>
  <c r="P47" i="20"/>
  <c r="AF49" i="20"/>
  <c r="AE49" i="20"/>
  <c r="AI49" i="20"/>
  <c r="W51" i="20"/>
  <c r="X51" i="20" s="1"/>
  <c r="P51" i="20"/>
  <c r="AF53" i="20"/>
  <c r="AE53" i="20"/>
  <c r="AI53" i="20"/>
  <c r="AG54" i="20"/>
  <c r="AH54" i="20" s="1"/>
  <c r="W55" i="20"/>
  <c r="P55" i="20"/>
  <c r="AF57" i="20"/>
  <c r="AE57" i="20"/>
  <c r="AI57" i="20"/>
  <c r="AG58" i="20"/>
  <c r="AH58" i="20" s="1"/>
  <c r="W59" i="20"/>
  <c r="X59" i="20" s="1"/>
  <c r="P59" i="20"/>
  <c r="AF61" i="20"/>
  <c r="AE61" i="20"/>
  <c r="AI61" i="20"/>
  <c r="AG62" i="20"/>
  <c r="AH62" i="20" s="1"/>
  <c r="W63" i="20"/>
  <c r="X63" i="20" s="1"/>
  <c r="AA63" i="20" s="1"/>
  <c r="P63" i="20"/>
  <c r="AF65" i="20"/>
  <c r="AE65" i="20"/>
  <c r="AI65" i="20"/>
  <c r="AG66" i="20"/>
  <c r="AH66" i="20" s="1"/>
  <c r="W67" i="20"/>
  <c r="P67" i="20"/>
  <c r="AF69" i="20"/>
  <c r="AE69" i="20"/>
  <c r="AI69" i="20"/>
  <c r="AG70" i="20"/>
  <c r="AH70" i="20" s="1"/>
  <c r="W71" i="20"/>
  <c r="P71" i="20"/>
  <c r="AF73" i="20"/>
  <c r="AE73" i="20"/>
  <c r="AI73" i="20"/>
  <c r="AG74" i="20"/>
  <c r="AH74" i="20" s="1"/>
  <c r="W75" i="20"/>
  <c r="X75" i="20" s="1"/>
  <c r="AA75" i="20" s="1"/>
  <c r="P75" i="20"/>
  <c r="AF77" i="20"/>
  <c r="AE77" i="20"/>
  <c r="AI77" i="20"/>
  <c r="AG78" i="20"/>
  <c r="AH78" i="20" s="1"/>
  <c r="W79" i="20"/>
  <c r="X79" i="20" s="1"/>
  <c r="P79" i="20"/>
  <c r="AF81" i="20"/>
  <c r="AE81" i="20"/>
  <c r="AI81" i="20"/>
  <c r="AG82" i="20"/>
  <c r="AH82" i="20" s="1"/>
  <c r="W83" i="20"/>
  <c r="P83" i="20"/>
  <c r="AF85" i="20"/>
  <c r="AE85" i="20"/>
  <c r="AI85" i="20"/>
  <c r="AG86" i="20"/>
  <c r="AH86" i="20" s="1"/>
  <c r="W87" i="20"/>
  <c r="X87" i="20" s="1"/>
  <c r="AA87" i="20" s="1"/>
  <c r="P87" i="20"/>
  <c r="AF89" i="20"/>
  <c r="AE89" i="20"/>
  <c r="AI89" i="20"/>
  <c r="AG90" i="20"/>
  <c r="AH90" i="20" s="1"/>
  <c r="W91" i="20"/>
  <c r="X91" i="20" s="1"/>
  <c r="P91" i="20"/>
  <c r="AF93" i="20"/>
  <c r="AE93" i="20"/>
  <c r="AI93" i="20"/>
  <c r="AG94" i="20"/>
  <c r="AH94" i="20" s="1"/>
  <c r="W95" i="20"/>
  <c r="X95" i="20" s="1"/>
  <c r="AA95" i="20" s="1"/>
  <c r="P95" i="20"/>
  <c r="AF97" i="20"/>
  <c r="AE97" i="20"/>
  <c r="AI97" i="20"/>
  <c r="AG98" i="20"/>
  <c r="AH98" i="20" s="1"/>
  <c r="W99" i="20"/>
  <c r="X99" i="20" s="1"/>
  <c r="P99" i="20"/>
  <c r="AF101" i="20"/>
  <c r="AE101" i="20"/>
  <c r="AI101" i="20"/>
  <c r="AG102" i="20"/>
  <c r="AH102" i="20" s="1"/>
  <c r="W103" i="20"/>
  <c r="P103" i="20"/>
  <c r="AF105" i="20"/>
  <c r="AE105" i="20"/>
  <c r="AI105" i="20"/>
  <c r="AG106" i="20"/>
  <c r="AH106" i="20" s="1"/>
  <c r="W107" i="20"/>
  <c r="X107" i="20" s="1"/>
  <c r="AA107" i="20" s="1"/>
  <c r="P107" i="20"/>
  <c r="AF109" i="20"/>
  <c r="AE109" i="20"/>
  <c r="AI109" i="20"/>
  <c r="AG110" i="20"/>
  <c r="AH110" i="20" s="1"/>
  <c r="W111" i="20"/>
  <c r="X111" i="20" s="1"/>
  <c r="P111" i="20"/>
  <c r="AF113" i="20"/>
  <c r="AE113" i="20"/>
  <c r="AI113" i="20"/>
  <c r="AG114" i="20"/>
  <c r="AH114" i="20" s="1"/>
  <c r="W115" i="20"/>
  <c r="P115" i="20"/>
  <c r="AF117" i="20"/>
  <c r="AE117" i="20"/>
  <c r="AI117" i="20"/>
  <c r="AG118" i="20"/>
  <c r="AH118" i="20" s="1"/>
  <c r="W119" i="20"/>
  <c r="X119" i="20" s="1"/>
  <c r="P119" i="20"/>
  <c r="AF121" i="20"/>
  <c r="AE121" i="20"/>
  <c r="AI121" i="20"/>
  <c r="AG122" i="20"/>
  <c r="AH122" i="20" s="1"/>
  <c r="W123" i="20"/>
  <c r="X123" i="20" s="1"/>
  <c r="P123" i="20"/>
  <c r="AF125" i="20"/>
  <c r="AE125" i="20"/>
  <c r="AI125" i="20"/>
  <c r="AG126" i="20"/>
  <c r="AH126" i="20" s="1"/>
  <c r="W127" i="20"/>
  <c r="X127" i="20" s="1"/>
  <c r="P127" i="20"/>
  <c r="AF129" i="20"/>
  <c r="AE129" i="20"/>
  <c r="AI129" i="20"/>
  <c r="AG130" i="20"/>
  <c r="AH130" i="20" s="1"/>
  <c r="W131" i="20"/>
  <c r="X131" i="20" s="1"/>
  <c r="AA131" i="20" s="1"/>
  <c r="P131" i="20"/>
  <c r="AF133" i="20"/>
  <c r="AE133" i="20"/>
  <c r="AI133" i="20"/>
  <c r="W135" i="20"/>
  <c r="X135" i="20" s="1"/>
  <c r="P135" i="20"/>
  <c r="AF137" i="20"/>
  <c r="AE137" i="20"/>
  <c r="AI137" i="20"/>
  <c r="AG138" i="20"/>
  <c r="AH138" i="20" s="1"/>
  <c r="W139" i="20"/>
  <c r="X139" i="20" s="1"/>
  <c r="AA139" i="20" s="1"/>
  <c r="P139" i="20"/>
  <c r="AF141" i="20"/>
  <c r="AE141" i="20"/>
  <c r="AI141" i="20"/>
  <c r="AG142" i="20"/>
  <c r="AH142" i="20" s="1"/>
  <c r="W143" i="20"/>
  <c r="X143" i="20" s="1"/>
  <c r="P143" i="20"/>
  <c r="AF145" i="20"/>
  <c r="AE145" i="20"/>
  <c r="AI145" i="20"/>
  <c r="W147" i="20"/>
  <c r="X147" i="20" s="1"/>
  <c r="P147" i="20"/>
  <c r="AF149" i="20"/>
  <c r="AE149" i="20"/>
  <c r="AI149" i="20"/>
  <c r="W151" i="20"/>
  <c r="P151" i="20"/>
  <c r="AF153" i="20"/>
  <c r="AE153" i="20"/>
  <c r="AI153" i="20"/>
  <c r="AG154" i="20"/>
  <c r="AH154" i="20" s="1"/>
  <c r="W155" i="20"/>
  <c r="P155" i="20"/>
  <c r="AF157" i="20"/>
  <c r="AE157" i="20"/>
  <c r="AI157" i="20"/>
  <c r="W159" i="20"/>
  <c r="X159" i="20" s="1"/>
  <c r="P159" i="20"/>
  <c r="AF161" i="20"/>
  <c r="AE161" i="20"/>
  <c r="AI161" i="20"/>
  <c r="AG162" i="20"/>
  <c r="AH162" i="20" s="1"/>
  <c r="W163" i="20"/>
  <c r="X163" i="20" s="1"/>
  <c r="Y163" i="20" s="1"/>
  <c r="Z163" i="20" s="1"/>
  <c r="P163" i="20"/>
  <c r="AF165" i="20"/>
  <c r="AE165" i="20"/>
  <c r="AI165" i="20"/>
  <c r="W167" i="20"/>
  <c r="X167" i="20" s="1"/>
  <c r="Y167" i="20" s="1"/>
  <c r="Z167" i="20" s="1"/>
  <c r="AC167" i="20" s="1"/>
  <c r="P167" i="20"/>
  <c r="AF169" i="20"/>
  <c r="AE169" i="20"/>
  <c r="AI169" i="20"/>
  <c r="AG170" i="20"/>
  <c r="AH170" i="20" s="1"/>
  <c r="W171" i="20"/>
  <c r="X171" i="20" s="1"/>
  <c r="P171" i="20"/>
  <c r="AF173" i="20"/>
  <c r="AE173" i="20"/>
  <c r="AI173" i="20"/>
  <c r="W175" i="20"/>
  <c r="X175" i="20" s="1"/>
  <c r="AA175" i="20" s="1"/>
  <c r="P175" i="20"/>
  <c r="AF177" i="20"/>
  <c r="AE177" i="20"/>
  <c r="AI177" i="20"/>
  <c r="AG178" i="20"/>
  <c r="AH178" i="20" s="1"/>
  <c r="W179" i="20"/>
  <c r="X179" i="20" s="1"/>
  <c r="Y179" i="20" s="1"/>
  <c r="Z179" i="20" s="1"/>
  <c r="P179" i="20"/>
  <c r="AF181" i="20"/>
  <c r="AE181" i="20"/>
  <c r="AI181" i="20"/>
  <c r="W183" i="20"/>
  <c r="P183" i="20"/>
  <c r="AF185" i="20"/>
  <c r="AE185" i="20"/>
  <c r="AI185" i="20"/>
  <c r="AG186" i="20"/>
  <c r="AH186" i="20" s="1"/>
  <c r="W187" i="20"/>
  <c r="P187" i="20"/>
  <c r="AF189" i="20"/>
  <c r="AE189" i="20"/>
  <c r="AI189" i="20"/>
  <c r="W191" i="20"/>
  <c r="X191" i="20" s="1"/>
  <c r="P191" i="20"/>
  <c r="AF193" i="20"/>
  <c r="AE193" i="20"/>
  <c r="AI193" i="20"/>
  <c r="AG194" i="20"/>
  <c r="AH194" i="20" s="1"/>
  <c r="W195" i="20"/>
  <c r="X195" i="20" s="1"/>
  <c r="Y195" i="20" s="1"/>
  <c r="Z195" i="20" s="1"/>
  <c r="P195" i="20"/>
  <c r="AF197" i="20"/>
  <c r="AE197" i="20"/>
  <c r="AI197" i="20"/>
  <c r="AG198" i="20"/>
  <c r="AH198" i="20" s="1"/>
  <c r="W199" i="20"/>
  <c r="X199" i="20" s="1"/>
  <c r="P199" i="20"/>
  <c r="AF201" i="20"/>
  <c r="AE201" i="20"/>
  <c r="AI201" i="20"/>
  <c r="AG202" i="20"/>
  <c r="AH202" i="20" s="1"/>
  <c r="W203" i="20"/>
  <c r="P203" i="20"/>
  <c r="AF205" i="20"/>
  <c r="AE205" i="20"/>
  <c r="AI205" i="20"/>
  <c r="AG206" i="20"/>
  <c r="AH206" i="20" s="1"/>
  <c r="W207" i="20"/>
  <c r="X207" i="20" s="1"/>
  <c r="P207" i="20"/>
  <c r="AF209" i="20"/>
  <c r="AE209" i="20"/>
  <c r="AI209" i="20"/>
  <c r="W211" i="20"/>
  <c r="X211" i="20" s="1"/>
  <c r="Y211" i="20" s="1"/>
  <c r="Z211" i="20" s="1"/>
  <c r="P211" i="20"/>
  <c r="AF213" i="20"/>
  <c r="AE213" i="20"/>
  <c r="AI213" i="20"/>
  <c r="AG214" i="20"/>
  <c r="AH214" i="20" s="1"/>
  <c r="W215" i="20"/>
  <c r="P215" i="20"/>
  <c r="AF217" i="20"/>
  <c r="AE217" i="20"/>
  <c r="AI217" i="20"/>
  <c r="AG218" i="20"/>
  <c r="AH218" i="20" s="1"/>
  <c r="W219" i="20"/>
  <c r="X219" i="20" s="1"/>
  <c r="P219" i="20"/>
  <c r="AF221" i="20"/>
  <c r="AE221" i="20"/>
  <c r="AI221" i="20"/>
  <c r="AG222" i="20"/>
  <c r="AH222" i="20" s="1"/>
  <c r="W223" i="20"/>
  <c r="X223" i="20" s="1"/>
  <c r="AA223" i="20" s="1"/>
  <c r="P223" i="20"/>
  <c r="AF225" i="20"/>
  <c r="AE225" i="20"/>
  <c r="AI225" i="20"/>
  <c r="AG226" i="20"/>
  <c r="AH226" i="20" s="1"/>
  <c r="W227" i="20"/>
  <c r="X227" i="20" s="1"/>
  <c r="Y227" i="20" s="1"/>
  <c r="Z227" i="20" s="1"/>
  <c r="P227" i="20"/>
  <c r="AF229" i="20"/>
  <c r="AE229" i="20"/>
  <c r="AI229" i="20"/>
  <c r="AG230" i="20"/>
  <c r="AH230" i="20" s="1"/>
  <c r="W231" i="20"/>
  <c r="X231" i="20" s="1"/>
  <c r="Y231" i="20" s="1"/>
  <c r="Z231" i="20" s="1"/>
  <c r="AC231" i="20" s="1"/>
  <c r="P231" i="20"/>
  <c r="AF233" i="20"/>
  <c r="AE233" i="20"/>
  <c r="AI233" i="20"/>
  <c r="W235" i="20"/>
  <c r="P235" i="20"/>
  <c r="AF237" i="20"/>
  <c r="AE237" i="20"/>
  <c r="AI237" i="20"/>
  <c r="AG238" i="20"/>
  <c r="AH238" i="20" s="1"/>
  <c r="W239" i="20"/>
  <c r="X239" i="20" s="1"/>
  <c r="P239" i="20"/>
  <c r="AF241" i="20"/>
  <c r="AE241" i="20"/>
  <c r="AI241" i="20"/>
  <c r="AG242" i="20"/>
  <c r="AH242" i="20" s="1"/>
  <c r="W243" i="20"/>
  <c r="X243" i="20" s="1"/>
  <c r="Y243" i="20" s="1"/>
  <c r="Z243" i="20" s="1"/>
  <c r="P243" i="20"/>
  <c r="AF245" i="20"/>
  <c r="AE245" i="20"/>
  <c r="AI245" i="20"/>
  <c r="W247" i="20"/>
  <c r="X247" i="20" s="1"/>
  <c r="P247" i="20"/>
  <c r="AF249" i="20"/>
  <c r="AE249" i="20"/>
  <c r="AI249" i="20"/>
  <c r="AG250" i="20"/>
  <c r="AH250" i="20" s="1"/>
  <c r="W251" i="20"/>
  <c r="P251" i="20"/>
  <c r="AF253" i="20"/>
  <c r="AE253" i="20"/>
  <c r="AI253" i="20"/>
  <c r="W255" i="20"/>
  <c r="X255" i="20" s="1"/>
  <c r="AA255" i="20" s="1"/>
  <c r="P255" i="20"/>
  <c r="AF257" i="20"/>
  <c r="AE257" i="20"/>
  <c r="AI257" i="20"/>
  <c r="AG258" i="20"/>
  <c r="AH258" i="20" s="1"/>
  <c r="W259" i="20"/>
  <c r="X259" i="20" s="1"/>
  <c r="Y259" i="20" s="1"/>
  <c r="Z259" i="20" s="1"/>
  <c r="P259" i="20"/>
  <c r="AF261" i="20"/>
  <c r="AE261" i="20"/>
  <c r="AI261" i="20"/>
  <c r="W263" i="20"/>
  <c r="X263" i="20" s="1"/>
  <c r="P263" i="20"/>
  <c r="AF265" i="20"/>
  <c r="AE265" i="20"/>
  <c r="AI265" i="20"/>
  <c r="AG266" i="20"/>
  <c r="AH266" i="20" s="1"/>
  <c r="W267" i="20"/>
  <c r="P267" i="20"/>
  <c r="AF269" i="20"/>
  <c r="AE269" i="20"/>
  <c r="AI269" i="20"/>
  <c r="AG270" i="20"/>
  <c r="AH270" i="20" s="1"/>
  <c r="W271" i="20"/>
  <c r="X271" i="20" s="1"/>
  <c r="P271" i="20"/>
  <c r="AF273" i="20"/>
  <c r="AE273" i="20"/>
  <c r="AI273" i="20"/>
  <c r="W275" i="20"/>
  <c r="X275" i="20" s="1"/>
  <c r="Y275" i="20" s="1"/>
  <c r="Z275" i="20" s="1"/>
  <c r="P275" i="20"/>
  <c r="AF277" i="20"/>
  <c r="AE277" i="20"/>
  <c r="AI277" i="20"/>
  <c r="AG278" i="20"/>
  <c r="AH278" i="20" s="1"/>
  <c r="W279" i="20"/>
  <c r="P279" i="20"/>
  <c r="AF281" i="20"/>
  <c r="AE281" i="20"/>
  <c r="AI281" i="20"/>
  <c r="AG282" i="20"/>
  <c r="AH282" i="20" s="1"/>
  <c r="W283" i="20"/>
  <c r="P283" i="20"/>
  <c r="AF285" i="20"/>
  <c r="AE285" i="20"/>
  <c r="AI285" i="20"/>
  <c r="AG286" i="20"/>
  <c r="AH286" i="20" s="1"/>
  <c r="W287" i="20"/>
  <c r="X287" i="20" s="1"/>
  <c r="P287" i="20"/>
  <c r="AF289" i="20"/>
  <c r="AE289" i="20"/>
  <c r="AI289" i="20"/>
  <c r="AG290" i="20"/>
  <c r="AH290" i="20" s="1"/>
  <c r="W291" i="20"/>
  <c r="X291" i="20" s="1"/>
  <c r="Y291" i="20" s="1"/>
  <c r="Z291" i="20" s="1"/>
  <c r="P291" i="20"/>
  <c r="AF293" i="20"/>
  <c r="AE293" i="20"/>
  <c r="AI293" i="20"/>
  <c r="AG294" i="20"/>
  <c r="AH294" i="20" s="1"/>
  <c r="W295" i="20"/>
  <c r="X295" i="20" s="1"/>
  <c r="Y295" i="20" s="1"/>
  <c r="Z295" i="20" s="1"/>
  <c r="AC295" i="20" s="1"/>
  <c r="P295" i="20"/>
  <c r="AF297" i="20"/>
  <c r="AE297" i="20"/>
  <c r="AI297" i="20"/>
  <c r="AG298" i="20"/>
  <c r="AH298" i="20" s="1"/>
  <c r="W299" i="20"/>
  <c r="P299" i="20"/>
  <c r="AF301" i="20"/>
  <c r="AE301" i="20"/>
  <c r="AI301" i="20"/>
  <c r="AG302" i="20"/>
  <c r="AH302" i="20" s="1"/>
  <c r="W303" i="20"/>
  <c r="X303" i="20" s="1"/>
  <c r="P303" i="20"/>
  <c r="AF305" i="20"/>
  <c r="AE305" i="20"/>
  <c r="AI305" i="20"/>
  <c r="AG306" i="20"/>
  <c r="AH306" i="20" s="1"/>
  <c r="W307" i="20"/>
  <c r="X307" i="20" s="1"/>
  <c r="Y307" i="20" s="1"/>
  <c r="Z307" i="20" s="1"/>
  <c r="P307" i="20"/>
  <c r="AF309" i="20"/>
  <c r="AE309" i="20"/>
  <c r="AI309" i="20"/>
  <c r="AG310" i="20"/>
  <c r="AH310" i="20" s="1"/>
  <c r="W311" i="20"/>
  <c r="P311" i="20"/>
  <c r="AF313" i="20"/>
  <c r="AE313" i="20"/>
  <c r="AI313" i="20"/>
  <c r="W315" i="20"/>
  <c r="P315" i="20"/>
  <c r="AF317" i="20"/>
  <c r="AE317" i="20"/>
  <c r="AI317" i="20"/>
  <c r="AG318" i="20"/>
  <c r="AH318" i="20" s="1"/>
  <c r="W319" i="20"/>
  <c r="X319" i="20" s="1"/>
  <c r="P319" i="20"/>
  <c r="AF321" i="20"/>
  <c r="AE321" i="20"/>
  <c r="AI321" i="20"/>
  <c r="AG322" i="20"/>
  <c r="AH322" i="20" s="1"/>
  <c r="W323" i="20"/>
  <c r="X323" i="20" s="1"/>
  <c r="Y323" i="20" s="1"/>
  <c r="Z323" i="20" s="1"/>
  <c r="P323" i="20"/>
  <c r="AF325" i="20"/>
  <c r="AE325" i="20"/>
  <c r="AI325" i="20"/>
  <c r="W327" i="20"/>
  <c r="X327" i="20" s="1"/>
  <c r="P327" i="20"/>
  <c r="AF329" i="20"/>
  <c r="AE329" i="20"/>
  <c r="AI329" i="20"/>
  <c r="AG330" i="20"/>
  <c r="AH330" i="20" s="1"/>
  <c r="W331" i="20"/>
  <c r="P331" i="20"/>
  <c r="AF333" i="20"/>
  <c r="AE333" i="20"/>
  <c r="AI333" i="20"/>
  <c r="AG334" i="20"/>
  <c r="AH334" i="20" s="1"/>
  <c r="W335" i="20"/>
  <c r="X335" i="20" s="1"/>
  <c r="P335" i="20"/>
  <c r="AF337" i="20"/>
  <c r="AE337" i="20"/>
  <c r="AI337" i="20"/>
  <c r="W339" i="20"/>
  <c r="X339" i="20" s="1"/>
  <c r="Y339" i="20" s="1"/>
  <c r="Z339" i="20" s="1"/>
  <c r="P339" i="20"/>
  <c r="AF341" i="20"/>
  <c r="AE341" i="20"/>
  <c r="AI341" i="20"/>
  <c r="AG342" i="20"/>
  <c r="AH342" i="20" s="1"/>
  <c r="W343" i="20"/>
  <c r="P343" i="20"/>
  <c r="AF345" i="20"/>
  <c r="AE345" i="20"/>
  <c r="AI345" i="20"/>
  <c r="W347" i="20"/>
  <c r="X347" i="20" s="1"/>
  <c r="P347" i="20"/>
  <c r="AF349" i="20"/>
  <c r="AE349" i="20"/>
  <c r="AI349" i="20"/>
  <c r="W351" i="20"/>
  <c r="X351" i="20" s="1"/>
  <c r="P351" i="20"/>
  <c r="AF353" i="20"/>
  <c r="AE353" i="20"/>
  <c r="AI353" i="20"/>
  <c r="AG354" i="20"/>
  <c r="AH354" i="20" s="1"/>
  <c r="W355" i="20"/>
  <c r="X355" i="20" s="1"/>
  <c r="Y355" i="20" s="1"/>
  <c r="Z355" i="20" s="1"/>
  <c r="P355" i="20"/>
  <c r="AG356" i="20"/>
  <c r="AH356" i="20" s="1"/>
  <c r="W357" i="20"/>
  <c r="X357" i="20" s="1"/>
  <c r="P357" i="20"/>
  <c r="W361" i="20"/>
  <c r="X361" i="20" s="1"/>
  <c r="P361" i="20"/>
  <c r="W365" i="20"/>
  <c r="X365" i="20" s="1"/>
  <c r="P365" i="20"/>
  <c r="W369" i="20"/>
  <c r="P369" i="20"/>
  <c r="W373" i="20"/>
  <c r="P373" i="20"/>
  <c r="W377" i="20"/>
  <c r="X377" i="20" s="1"/>
  <c r="P377" i="20"/>
  <c r="W381" i="20"/>
  <c r="X381" i="20" s="1"/>
  <c r="P381" i="20"/>
  <c r="W385" i="20"/>
  <c r="P385" i="20"/>
  <c r="W389" i="20"/>
  <c r="P389" i="20"/>
  <c r="W393" i="20"/>
  <c r="X393" i="20" s="1"/>
  <c r="P393" i="20"/>
  <c r="W397" i="20"/>
  <c r="P397" i="20"/>
  <c r="W401" i="20"/>
  <c r="X401" i="20" s="1"/>
  <c r="P401" i="20"/>
  <c r="W405" i="20"/>
  <c r="P405" i="20"/>
  <c r="W409" i="20"/>
  <c r="X409" i="20" s="1"/>
  <c r="AA409" i="20" s="1"/>
  <c r="P409" i="20"/>
  <c r="W413" i="20"/>
  <c r="P413" i="20"/>
  <c r="W417" i="20"/>
  <c r="X417" i="20" s="1"/>
  <c r="AA417" i="20" s="1"/>
  <c r="P417" i="20"/>
  <c r="W421" i="20"/>
  <c r="P421" i="20"/>
  <c r="W425" i="20"/>
  <c r="P425" i="20"/>
  <c r="W429" i="20"/>
  <c r="P429" i="20"/>
  <c r="W433" i="20"/>
  <c r="P433" i="20"/>
  <c r="W437" i="20"/>
  <c r="P437" i="20"/>
  <c r="W441" i="20"/>
  <c r="X441" i="20" s="1"/>
  <c r="AA441" i="20" s="1"/>
  <c r="P441" i="20"/>
  <c r="W445" i="20"/>
  <c r="P445" i="20"/>
  <c r="W449" i="20"/>
  <c r="P449" i="20"/>
  <c r="W453" i="20"/>
  <c r="P453" i="20"/>
  <c r="W457" i="20"/>
  <c r="P457" i="20"/>
  <c r="W461" i="20"/>
  <c r="P461" i="20"/>
  <c r="W465" i="20"/>
  <c r="X465" i="20" s="1"/>
  <c r="P465" i="20"/>
  <c r="W469" i="20"/>
  <c r="P469" i="20"/>
  <c r="W473" i="20"/>
  <c r="X473" i="20" s="1"/>
  <c r="P473" i="20"/>
  <c r="W477" i="20"/>
  <c r="P477" i="20"/>
  <c r="W481" i="20"/>
  <c r="P481" i="20"/>
  <c r="W485" i="20"/>
  <c r="P485" i="20"/>
  <c r="W489" i="20"/>
  <c r="X489" i="20" s="1"/>
  <c r="P489" i="20"/>
  <c r="W493" i="20"/>
  <c r="P493" i="20"/>
  <c r="W497" i="20"/>
  <c r="P497" i="20"/>
  <c r="W501" i="20"/>
  <c r="X501" i="20" s="1"/>
  <c r="P501" i="20"/>
  <c r="W505" i="20"/>
  <c r="P505" i="20"/>
  <c r="X619" i="20"/>
  <c r="AA619" i="20" s="1"/>
  <c r="AJ622" i="20"/>
  <c r="AK622" i="20"/>
  <c r="AD623" i="20"/>
  <c r="AE623" i="20" s="1"/>
  <c r="AA623" i="20"/>
  <c r="AI623" i="20"/>
  <c r="AC623" i="20"/>
  <c r="AB623" i="20"/>
  <c r="AI627" i="20"/>
  <c r="AD628" i="20"/>
  <c r="AE628" i="20" s="1"/>
  <c r="AK629" i="20"/>
  <c r="AJ629" i="20"/>
  <c r="AA676" i="20"/>
  <c r="AD676" i="20"/>
  <c r="Y676" i="20"/>
  <c r="Z676" i="20" s="1"/>
  <c r="AK687" i="20"/>
  <c r="AJ687" i="20"/>
  <c r="AA692" i="20"/>
  <c r="AD692" i="20"/>
  <c r="AE692" i="20" s="1"/>
  <c r="Y692" i="20"/>
  <c r="Z692" i="20" s="1"/>
  <c r="AK703" i="20"/>
  <c r="AJ703" i="20"/>
  <c r="AA708" i="20"/>
  <c r="AD708" i="20"/>
  <c r="Y708" i="20"/>
  <c r="Z708" i="20" s="1"/>
  <c r="AK719" i="20"/>
  <c r="AJ719" i="20"/>
  <c r="AA724" i="20"/>
  <c r="AD724" i="20"/>
  <c r="AE724" i="20" s="1"/>
  <c r="Y724" i="20"/>
  <c r="Z724" i="20" s="1"/>
  <c r="AA736" i="20"/>
  <c r="AD736" i="20"/>
  <c r="AE736" i="20" s="1"/>
  <c r="Y736" i="20"/>
  <c r="Z736" i="20" s="1"/>
  <c r="AC742" i="20"/>
  <c r="AA744" i="20"/>
  <c r="AD744" i="20"/>
  <c r="AE744" i="20" s="1"/>
  <c r="Y744" i="20"/>
  <c r="Z744" i="20" s="1"/>
  <c r="AA752" i="20"/>
  <c r="AD752" i="20"/>
  <c r="AE752" i="20" s="1"/>
  <c r="Y752" i="20"/>
  <c r="Z752" i="20" s="1"/>
  <c r="AA760" i="20"/>
  <c r="AD760" i="20"/>
  <c r="AE760" i="20" s="1"/>
  <c r="Y760" i="20"/>
  <c r="Z760" i="20" s="1"/>
  <c r="AC766" i="20"/>
  <c r="AA768" i="20"/>
  <c r="AD768" i="20"/>
  <c r="AE768" i="20" s="1"/>
  <c r="Y768" i="20"/>
  <c r="Z768" i="20" s="1"/>
  <c r="AC774" i="20"/>
  <c r="N774" i="20" s="1"/>
  <c r="AA776" i="20"/>
  <c r="AD776" i="20"/>
  <c r="AE776" i="20" s="1"/>
  <c r="Y776" i="20"/>
  <c r="Z776" i="20" s="1"/>
  <c r="AI30" i="20"/>
  <c r="AI38" i="20"/>
  <c r="AI70" i="20"/>
  <c r="AI98" i="20"/>
  <c r="AI146" i="20"/>
  <c r="AI150" i="20"/>
  <c r="AI178" i="20"/>
  <c r="AC178" i="20"/>
  <c r="AI182" i="20"/>
  <c r="AI186" i="20"/>
  <c r="Y206" i="20"/>
  <c r="Z206" i="20" s="1"/>
  <c r="AC206" i="20" s="1"/>
  <c r="AI206" i="20"/>
  <c r="AI214" i="20"/>
  <c r="AC214" i="20"/>
  <c r="Y218" i="20"/>
  <c r="Z218" i="20" s="1"/>
  <c r="AI226" i="20"/>
  <c r="AI234" i="20"/>
  <c r="Y238" i="20"/>
  <c r="Z238" i="20" s="1"/>
  <c r="AC238" i="20" s="1"/>
  <c r="AI238" i="20"/>
  <c r="AI242" i="20"/>
  <c r="Y246" i="20"/>
  <c r="Z246" i="20" s="1"/>
  <c r="AC246" i="20" s="1"/>
  <c r="AI246" i="20"/>
  <c r="AI254" i="20"/>
  <c r="Y255" i="20"/>
  <c r="Z255" i="20" s="1"/>
  <c r="AC255" i="20" s="1"/>
  <c r="AI274" i="20"/>
  <c r="Y294" i="20"/>
  <c r="Z294" i="20" s="1"/>
  <c r="AI318" i="20"/>
  <c r="AI338" i="20"/>
  <c r="Y342" i="20"/>
  <c r="Z342" i="20" s="1"/>
  <c r="AI342" i="20"/>
  <c r="AI346" i="20"/>
  <c r="AI350" i="20"/>
  <c r="AI354" i="20"/>
  <c r="AK361" i="20"/>
  <c r="AJ361" i="20"/>
  <c r="Y362" i="20"/>
  <c r="Z362" i="20" s="1"/>
  <c r="AC362" i="20" s="1"/>
  <c r="AI388" i="20"/>
  <c r="AK389" i="20"/>
  <c r="AJ389" i="20"/>
  <c r="AK397" i="20"/>
  <c r="AJ397" i="20"/>
  <c r="AK401" i="20"/>
  <c r="AJ401" i="20"/>
  <c r="AI404" i="20"/>
  <c r="AK405" i="20"/>
  <c r="AJ405" i="20"/>
  <c r="AK409" i="20"/>
  <c r="AJ409" i="20"/>
  <c r="AK413" i="20"/>
  <c r="AJ413" i="20"/>
  <c r="Y418" i="20"/>
  <c r="Z418" i="20" s="1"/>
  <c r="AC418" i="20" s="1"/>
  <c r="AK421" i="20"/>
  <c r="AJ421" i="20"/>
  <c r="AK429" i="20"/>
  <c r="AJ429" i="20"/>
  <c r="AK441" i="20"/>
  <c r="AJ441" i="20"/>
  <c r="Y474" i="20"/>
  <c r="Z474" i="20" s="1"/>
  <c r="AC474" i="20" s="1"/>
  <c r="AK477" i="20"/>
  <c r="AJ477" i="20"/>
  <c r="AI484" i="20"/>
  <c r="AI492" i="20"/>
  <c r="AD620" i="20"/>
  <c r="AE620" i="20" s="1"/>
  <c r="AK621" i="20"/>
  <c r="AJ621" i="20"/>
  <c r="AJ626" i="20"/>
  <c r="AK626" i="20"/>
  <c r="AK715" i="20"/>
  <c r="AJ715" i="20"/>
  <c r="AK771" i="20"/>
  <c r="AJ771" i="20"/>
  <c r="AB25" i="20"/>
  <c r="AA44" i="20"/>
  <c r="AI44" i="20"/>
  <c r="AA56" i="20"/>
  <c r="AI56" i="20"/>
  <c r="AI60" i="20"/>
  <c r="AA64" i="20"/>
  <c r="AI64" i="20"/>
  <c r="AA72" i="20"/>
  <c r="AI72" i="20"/>
  <c r="AA76" i="20"/>
  <c r="AI76" i="20"/>
  <c r="AA88" i="20"/>
  <c r="AI96" i="20"/>
  <c r="AA100" i="20"/>
  <c r="AA104" i="20"/>
  <c r="AI104" i="20"/>
  <c r="AA108" i="20"/>
  <c r="AI108" i="20"/>
  <c r="AA112" i="20"/>
  <c r="AI112" i="20"/>
  <c r="AI116" i="20"/>
  <c r="AA120" i="20"/>
  <c r="AI120" i="20"/>
  <c r="AA124" i="20"/>
  <c r="AI124" i="20"/>
  <c r="AA128" i="20"/>
  <c r="AI128" i="20"/>
  <c r="AA132" i="20"/>
  <c r="AI132" i="20"/>
  <c r="AI136" i="20"/>
  <c r="AA140" i="20"/>
  <c r="AI140" i="20"/>
  <c r="AA144" i="20"/>
  <c r="AI144" i="20"/>
  <c r="AA148" i="20"/>
  <c r="AI148" i="20"/>
  <c r="Y152" i="20"/>
  <c r="Z152" i="20" s="1"/>
  <c r="AI152" i="20"/>
  <c r="Y156" i="20"/>
  <c r="Z156" i="20" s="1"/>
  <c r="AI156" i="20"/>
  <c r="Y160" i="20"/>
  <c r="Z160" i="20" s="1"/>
  <c r="AC160" i="20" s="1"/>
  <c r="AI160" i="20"/>
  <c r="Y164" i="20"/>
  <c r="Z164" i="20" s="1"/>
  <c r="AC164" i="20" s="1"/>
  <c r="AI164" i="20"/>
  <c r="Y168" i="20"/>
  <c r="Z168" i="20" s="1"/>
  <c r="AI168" i="20"/>
  <c r="AI172" i="20"/>
  <c r="Y176" i="20"/>
  <c r="Z176" i="20" s="1"/>
  <c r="AC176" i="20" s="1"/>
  <c r="AI176" i="20"/>
  <c r="AI180" i="20"/>
  <c r="Y184" i="20"/>
  <c r="Z184" i="20" s="1"/>
  <c r="AI184" i="20"/>
  <c r="Y188" i="20"/>
  <c r="Z188" i="20" s="1"/>
  <c r="AI188" i="20"/>
  <c r="Y192" i="20"/>
  <c r="Z192" i="20" s="1"/>
  <c r="AC192" i="20" s="1"/>
  <c r="AI192" i="20"/>
  <c r="Y196" i="20"/>
  <c r="Z196" i="20" s="1"/>
  <c r="AC196" i="20" s="1"/>
  <c r="AI196" i="20"/>
  <c r="AB197" i="20"/>
  <c r="Y200" i="20"/>
  <c r="Z200" i="20" s="1"/>
  <c r="AI200" i="20"/>
  <c r="AB201" i="20"/>
  <c r="Y204" i="20"/>
  <c r="Z204" i="20" s="1"/>
  <c r="AI204" i="20"/>
  <c r="AB205" i="20"/>
  <c r="Y208" i="20"/>
  <c r="Z208" i="20" s="1"/>
  <c r="AC208" i="20" s="1"/>
  <c r="AI208" i="20"/>
  <c r="AB209" i="20"/>
  <c r="Y212" i="20"/>
  <c r="Z212" i="20" s="1"/>
  <c r="AC212" i="20" s="1"/>
  <c r="AI212" i="20"/>
  <c r="AB213" i="20"/>
  <c r="Y216" i="20"/>
  <c r="Z216" i="20" s="1"/>
  <c r="AI216" i="20"/>
  <c r="AB217" i="20"/>
  <c r="Y220" i="20"/>
  <c r="Z220" i="20" s="1"/>
  <c r="AI220" i="20"/>
  <c r="AB221" i="20"/>
  <c r="Y224" i="20"/>
  <c r="Z224" i="20" s="1"/>
  <c r="AC224" i="20" s="1"/>
  <c r="AI224" i="20"/>
  <c r="AB225" i="20"/>
  <c r="Y228" i="20"/>
  <c r="Z228" i="20" s="1"/>
  <c r="AC228" i="20" s="1"/>
  <c r="AI228" i="20"/>
  <c r="AB229" i="20"/>
  <c r="Y232" i="20"/>
  <c r="Z232" i="20" s="1"/>
  <c r="AI232" i="20"/>
  <c r="AB233" i="20"/>
  <c r="Y236" i="20"/>
  <c r="Z236" i="20" s="1"/>
  <c r="AI236" i="20"/>
  <c r="AB237" i="20"/>
  <c r="Y240" i="20"/>
  <c r="Z240" i="20" s="1"/>
  <c r="AC240" i="20" s="1"/>
  <c r="AI240" i="20"/>
  <c r="AB241" i="20"/>
  <c r="Y244" i="20"/>
  <c r="Z244" i="20" s="1"/>
  <c r="AC244" i="20" s="1"/>
  <c r="AI244" i="20"/>
  <c r="AB245" i="20"/>
  <c r="Y248" i="20"/>
  <c r="Z248" i="20" s="1"/>
  <c r="AI248" i="20"/>
  <c r="AB249" i="20"/>
  <c r="Y252" i="20"/>
  <c r="Z252" i="20" s="1"/>
  <c r="AI252" i="20"/>
  <c r="AB253" i="20"/>
  <c r="Y256" i="20"/>
  <c r="Z256" i="20" s="1"/>
  <c r="AC256" i="20" s="1"/>
  <c r="AI256" i="20"/>
  <c r="AB257" i="20"/>
  <c r="Y260" i="20"/>
  <c r="Z260" i="20" s="1"/>
  <c r="AC260" i="20" s="1"/>
  <c r="AI260" i="20"/>
  <c r="AB261" i="20"/>
  <c r="Y264" i="20"/>
  <c r="Z264" i="20" s="1"/>
  <c r="AI264" i="20"/>
  <c r="AB265" i="20"/>
  <c r="Y268" i="20"/>
  <c r="Z268" i="20" s="1"/>
  <c r="AI268" i="20"/>
  <c r="AB269" i="20"/>
  <c r="Y272" i="20"/>
  <c r="Z272" i="20" s="1"/>
  <c r="AC272" i="20" s="1"/>
  <c r="AI272" i="20"/>
  <c r="AB273" i="20"/>
  <c r="Y276" i="20"/>
  <c r="Z276" i="20" s="1"/>
  <c r="AC276" i="20" s="1"/>
  <c r="AI276" i="20"/>
  <c r="AB277" i="20"/>
  <c r="Y280" i="20"/>
  <c r="Z280" i="20" s="1"/>
  <c r="AI280" i="20"/>
  <c r="AB281" i="20"/>
  <c r="Y284" i="20"/>
  <c r="Z284" i="20" s="1"/>
  <c r="AI284" i="20"/>
  <c r="AB285" i="20"/>
  <c r="Y288" i="20"/>
  <c r="Z288" i="20" s="1"/>
  <c r="AC288" i="20" s="1"/>
  <c r="AI288" i="20"/>
  <c r="AB289" i="20"/>
  <c r="Y292" i="20"/>
  <c r="Z292" i="20" s="1"/>
  <c r="AC292" i="20" s="1"/>
  <c r="AI292" i="20"/>
  <c r="AB293" i="20"/>
  <c r="Y296" i="20"/>
  <c r="Z296" i="20" s="1"/>
  <c r="AI296" i="20"/>
  <c r="AB297" i="20"/>
  <c r="Y300" i="20"/>
  <c r="Z300" i="20" s="1"/>
  <c r="AI300" i="20"/>
  <c r="AB301" i="20"/>
  <c r="Y304" i="20"/>
  <c r="Z304" i="20" s="1"/>
  <c r="AC304" i="20" s="1"/>
  <c r="AI304" i="20"/>
  <c r="AB305" i="20"/>
  <c r="Y308" i="20"/>
  <c r="Z308" i="20" s="1"/>
  <c r="AC308" i="20" s="1"/>
  <c r="AI308" i="20"/>
  <c r="AB309" i="20"/>
  <c r="Y312" i="20"/>
  <c r="Z312" i="20" s="1"/>
  <c r="AI312" i="20"/>
  <c r="AB313" i="20"/>
  <c r="Y316" i="20"/>
  <c r="Z316" i="20" s="1"/>
  <c r="AI316" i="20"/>
  <c r="AB317" i="20"/>
  <c r="Y320" i="20"/>
  <c r="Z320" i="20" s="1"/>
  <c r="AI320" i="20"/>
  <c r="AC320" i="20"/>
  <c r="AB321" i="20"/>
  <c r="Y324" i="20"/>
  <c r="Z324" i="20" s="1"/>
  <c r="AC324" i="20" s="1"/>
  <c r="AI324" i="20"/>
  <c r="AB325" i="20"/>
  <c r="Y328" i="20"/>
  <c r="Z328" i="20" s="1"/>
  <c r="AI328" i="20"/>
  <c r="AB329" i="20"/>
  <c r="Y332" i="20"/>
  <c r="Z332" i="20" s="1"/>
  <c r="AI332" i="20"/>
  <c r="AB333" i="20"/>
  <c r="Y336" i="20"/>
  <c r="Z336" i="20" s="1"/>
  <c r="AC336" i="20" s="1"/>
  <c r="AI336" i="20"/>
  <c r="AB337" i="20"/>
  <c r="Y340" i="20"/>
  <c r="Z340" i="20" s="1"/>
  <c r="AC340" i="20" s="1"/>
  <c r="AI340" i="20"/>
  <c r="AB341" i="20"/>
  <c r="Y344" i="20"/>
  <c r="Z344" i="20" s="1"/>
  <c r="AI344" i="20"/>
  <c r="AB345" i="20"/>
  <c r="Y348" i="20"/>
  <c r="Z348" i="20" s="1"/>
  <c r="AI348" i="20"/>
  <c r="AB349" i="20"/>
  <c r="Y352" i="20"/>
  <c r="Z352" i="20" s="1"/>
  <c r="AC352" i="20" s="1"/>
  <c r="AI352" i="20"/>
  <c r="AB353" i="20"/>
  <c r="AI358" i="20"/>
  <c r="AK359" i="20"/>
  <c r="AJ359" i="20"/>
  <c r="Y360" i="20"/>
  <c r="Z360" i="20" s="1"/>
  <c r="AI362" i="20"/>
  <c r="AK363" i="20"/>
  <c r="AJ363" i="20"/>
  <c r="Y364" i="20"/>
  <c r="Z364" i="20" s="1"/>
  <c r="AI366" i="20"/>
  <c r="AK367" i="20"/>
  <c r="AJ367" i="20"/>
  <c r="Y368" i="20"/>
  <c r="Z368" i="20" s="1"/>
  <c r="AB368" i="20"/>
  <c r="AI370" i="20"/>
  <c r="AK371" i="20"/>
  <c r="AJ371" i="20"/>
  <c r="Y372" i="20"/>
  <c r="Z372" i="20" s="1"/>
  <c r="AC372" i="20" s="1"/>
  <c r="AB372" i="20"/>
  <c r="AI374" i="20"/>
  <c r="AK375" i="20"/>
  <c r="AJ375" i="20"/>
  <c r="Y376" i="20"/>
  <c r="Z376" i="20" s="1"/>
  <c r="AC376" i="20" s="1"/>
  <c r="AI378" i="20"/>
  <c r="AK379" i="20"/>
  <c r="AJ379" i="20"/>
  <c r="Y380" i="20"/>
  <c r="Z380" i="20" s="1"/>
  <c r="AB380" i="20"/>
  <c r="AI382" i="20"/>
  <c r="AK383" i="20"/>
  <c r="AJ383" i="20"/>
  <c r="Y384" i="20"/>
  <c r="Z384" i="20" s="1"/>
  <c r="AC384" i="20" s="1"/>
  <c r="AI386" i="20"/>
  <c r="AK387" i="20"/>
  <c r="AJ387" i="20"/>
  <c r="Y388" i="20"/>
  <c r="Z388" i="20" s="1"/>
  <c r="AB388" i="20"/>
  <c r="AI390" i="20"/>
  <c r="AK391" i="20"/>
  <c r="AJ391" i="20"/>
  <c r="Y392" i="20"/>
  <c r="Z392" i="20" s="1"/>
  <c r="AB392" i="20"/>
  <c r="AI394" i="20"/>
  <c r="AK395" i="20"/>
  <c r="AJ395" i="20"/>
  <c r="Y396" i="20"/>
  <c r="Z396" i="20" s="1"/>
  <c r="AC396" i="20" s="1"/>
  <c r="AI398" i="20"/>
  <c r="AK399" i="20"/>
  <c r="AJ399" i="20"/>
  <c r="Y400" i="20"/>
  <c r="Z400" i="20" s="1"/>
  <c r="AB400" i="20"/>
  <c r="AI402" i="20"/>
  <c r="AK403" i="20"/>
  <c r="AJ403" i="20"/>
  <c r="Y404" i="20"/>
  <c r="Z404" i="20" s="1"/>
  <c r="AB404" i="20"/>
  <c r="AI406" i="20"/>
  <c r="AK407" i="20"/>
  <c r="AJ407" i="20"/>
  <c r="Y408" i="20"/>
  <c r="Z408" i="20" s="1"/>
  <c r="AB408" i="20"/>
  <c r="AI410" i="20"/>
  <c r="AK411" i="20"/>
  <c r="AJ411" i="20"/>
  <c r="Y412" i="20"/>
  <c r="Z412" i="20" s="1"/>
  <c r="AI414" i="20"/>
  <c r="AK415" i="20"/>
  <c r="AJ415" i="20"/>
  <c r="AB416" i="20"/>
  <c r="AI418" i="20"/>
  <c r="AK419" i="20"/>
  <c r="AJ419" i="20"/>
  <c r="AB420" i="20"/>
  <c r="AI422" i="20"/>
  <c r="AK423" i="20"/>
  <c r="AJ423" i="20"/>
  <c r="AB424" i="20"/>
  <c r="AI426" i="20"/>
  <c r="AK427" i="20"/>
  <c r="AJ427" i="20"/>
  <c r="Y428" i="20"/>
  <c r="Z428" i="20" s="1"/>
  <c r="AI430" i="20"/>
  <c r="AK431" i="20"/>
  <c r="AJ431" i="20"/>
  <c r="Y432" i="20"/>
  <c r="Z432" i="20" s="1"/>
  <c r="AI434" i="20"/>
  <c r="AK435" i="20"/>
  <c r="AJ435" i="20"/>
  <c r="Y436" i="20"/>
  <c r="Z436" i="20" s="1"/>
  <c r="AB436" i="20"/>
  <c r="AI438" i="20"/>
  <c r="AC438" i="20"/>
  <c r="AK439" i="20"/>
  <c r="AJ439" i="20"/>
  <c r="Y440" i="20"/>
  <c r="Z440" i="20" s="1"/>
  <c r="AC440" i="20" s="1"/>
  <c r="AB440" i="20"/>
  <c r="AI442" i="20"/>
  <c r="AK443" i="20"/>
  <c r="AJ443" i="20"/>
  <c r="Y444" i="20"/>
  <c r="Z444" i="20" s="1"/>
  <c r="AC444" i="20" s="1"/>
  <c r="AB444" i="20"/>
  <c r="AI446" i="20"/>
  <c r="AK447" i="20"/>
  <c r="AJ447" i="20"/>
  <c r="Y448" i="20"/>
  <c r="Z448" i="20" s="1"/>
  <c r="AI450" i="20"/>
  <c r="AK451" i="20"/>
  <c r="AJ451" i="20"/>
  <c r="Y452" i="20"/>
  <c r="Z452" i="20" s="1"/>
  <c r="AB452" i="20"/>
  <c r="AI454" i="20"/>
  <c r="AK455" i="20"/>
  <c r="AJ455" i="20"/>
  <c r="Y456" i="20"/>
  <c r="Z456" i="20" s="1"/>
  <c r="AB456" i="20"/>
  <c r="AI458" i="20"/>
  <c r="AK459" i="20"/>
  <c r="AJ459" i="20"/>
  <c r="Y460" i="20"/>
  <c r="Z460" i="20" s="1"/>
  <c r="AC460" i="20" s="1"/>
  <c r="AB460" i="20"/>
  <c r="AI462" i="20"/>
  <c r="AK463" i="20"/>
  <c r="AJ463" i="20"/>
  <c r="AI466" i="20"/>
  <c r="AK467" i="20"/>
  <c r="AJ467" i="20"/>
  <c r="Y468" i="20"/>
  <c r="Z468" i="20" s="1"/>
  <c r="AI470" i="20"/>
  <c r="AK471" i="20"/>
  <c r="AJ471" i="20"/>
  <c r="Y472" i="20"/>
  <c r="Z472" i="20" s="1"/>
  <c r="AB472" i="20"/>
  <c r="AI474" i="20"/>
  <c r="AK475" i="20"/>
  <c r="AJ475" i="20"/>
  <c r="Y476" i="20"/>
  <c r="Z476" i="20" s="1"/>
  <c r="AC476" i="20" s="1"/>
  <c r="AI478" i="20"/>
  <c r="AK479" i="20"/>
  <c r="AJ479" i="20"/>
  <c r="Y480" i="20"/>
  <c r="Z480" i="20" s="1"/>
  <c r="AB480" i="20"/>
  <c r="AI482" i="20"/>
  <c r="AK483" i="20"/>
  <c r="AJ483" i="20"/>
  <c r="Y484" i="20"/>
  <c r="Z484" i="20" s="1"/>
  <c r="AB484" i="20"/>
  <c r="AI486" i="20"/>
  <c r="AK487" i="20"/>
  <c r="AJ487" i="20"/>
  <c r="Y488" i="20"/>
  <c r="Z488" i="20" s="1"/>
  <c r="AI490" i="20"/>
  <c r="AK491" i="20"/>
  <c r="AJ491" i="20"/>
  <c r="Y492" i="20"/>
  <c r="Z492" i="20" s="1"/>
  <c r="AC492" i="20" s="1"/>
  <c r="AB492" i="20"/>
  <c r="AI494" i="20"/>
  <c r="AK495" i="20"/>
  <c r="AJ495" i="20"/>
  <c r="Y496" i="20"/>
  <c r="Z496" i="20" s="1"/>
  <c r="AB496" i="20"/>
  <c r="AI498" i="20"/>
  <c r="AK499" i="20"/>
  <c r="AJ499" i="20"/>
  <c r="Y500" i="20"/>
  <c r="Z500" i="20" s="1"/>
  <c r="AC500" i="20" s="1"/>
  <c r="AI502" i="20"/>
  <c r="AK503" i="20"/>
  <c r="AJ503" i="20"/>
  <c r="Y504" i="20"/>
  <c r="Z504" i="20" s="1"/>
  <c r="AC504" i="20" s="1"/>
  <c r="AI506" i="20"/>
  <c r="AK507" i="20"/>
  <c r="AJ507" i="20"/>
  <c r="AI508" i="20"/>
  <c r="AK509" i="20"/>
  <c r="AJ509" i="20"/>
  <c r="AI510" i="20"/>
  <c r="AK511" i="20"/>
  <c r="AJ511" i="20"/>
  <c r="AI512" i="20"/>
  <c r="AK513" i="20"/>
  <c r="AJ513" i="20"/>
  <c r="AI514" i="20"/>
  <c r="AK515" i="20"/>
  <c r="AJ515" i="20"/>
  <c r="AI516" i="20"/>
  <c r="AK517" i="20"/>
  <c r="AJ517" i="20"/>
  <c r="AI518" i="20"/>
  <c r="AK519" i="20"/>
  <c r="AJ519" i="20"/>
  <c r="AI520" i="20"/>
  <c r="AK521" i="20"/>
  <c r="AJ521" i="20"/>
  <c r="AI522" i="20"/>
  <c r="AK523" i="20"/>
  <c r="AJ523" i="20"/>
  <c r="AI524" i="20"/>
  <c r="AK525" i="20"/>
  <c r="AJ525" i="20"/>
  <c r="AI526" i="20"/>
  <c r="AK527" i="20"/>
  <c r="AJ527" i="20"/>
  <c r="AI528" i="20"/>
  <c r="AK529" i="20"/>
  <c r="AJ529" i="20"/>
  <c r="AI530" i="20"/>
  <c r="AK531" i="20"/>
  <c r="AJ531" i="20"/>
  <c r="AI532" i="20"/>
  <c r="AK533" i="20"/>
  <c r="AJ533" i="20"/>
  <c r="AI534" i="20"/>
  <c r="AK535" i="20"/>
  <c r="AJ535" i="20"/>
  <c r="AI536" i="20"/>
  <c r="AK537" i="20"/>
  <c r="AJ537" i="20"/>
  <c r="AI538" i="20"/>
  <c r="AK539" i="20"/>
  <c r="AJ539" i="20"/>
  <c r="AI540" i="20"/>
  <c r="AK541" i="20"/>
  <c r="AJ541" i="20"/>
  <c r="AI542" i="20"/>
  <c r="AK543" i="20"/>
  <c r="AJ543" i="20"/>
  <c r="AI544" i="20"/>
  <c r="AK545" i="20"/>
  <c r="AJ545" i="20"/>
  <c r="AI546" i="20"/>
  <c r="AK547" i="20"/>
  <c r="AJ547" i="20"/>
  <c r="AI548" i="20"/>
  <c r="AK549" i="20"/>
  <c r="AJ549" i="20"/>
  <c r="AI550" i="20"/>
  <c r="AK551" i="20"/>
  <c r="AJ551" i="20"/>
  <c r="AI552" i="20"/>
  <c r="AK553" i="20"/>
  <c r="AJ553" i="20"/>
  <c r="AI554" i="20"/>
  <c r="AK555" i="20"/>
  <c r="AJ555" i="20"/>
  <c r="AI556" i="20"/>
  <c r="AK557" i="20"/>
  <c r="AJ557" i="20"/>
  <c r="AI558" i="20"/>
  <c r="AK559" i="20"/>
  <c r="AJ559" i="20"/>
  <c r="AI560" i="20"/>
  <c r="AK561" i="20"/>
  <c r="AJ561" i="20"/>
  <c r="AI562" i="20"/>
  <c r="AK563" i="20"/>
  <c r="AJ563" i="20"/>
  <c r="AI564" i="20"/>
  <c r="AK565" i="20"/>
  <c r="AJ565" i="20"/>
  <c r="AI566" i="20"/>
  <c r="AK567" i="20"/>
  <c r="AJ567" i="20"/>
  <c r="AI568" i="20"/>
  <c r="AK569" i="20"/>
  <c r="AJ569" i="20"/>
  <c r="AI570" i="20"/>
  <c r="AK571" i="20"/>
  <c r="AJ571" i="20"/>
  <c r="AI572" i="20"/>
  <c r="AK573" i="20"/>
  <c r="AJ573" i="20"/>
  <c r="AI574" i="20"/>
  <c r="AK575" i="20"/>
  <c r="AJ575" i="20"/>
  <c r="AI576" i="20"/>
  <c r="AK577" i="20"/>
  <c r="AJ577" i="20"/>
  <c r="AI578" i="20"/>
  <c r="AK579" i="20"/>
  <c r="AJ579" i="20"/>
  <c r="AI580" i="20"/>
  <c r="AK581" i="20"/>
  <c r="AJ581" i="20"/>
  <c r="AI582" i="20"/>
  <c r="AK583" i="20"/>
  <c r="AJ583" i="20"/>
  <c r="AI584" i="20"/>
  <c r="AK585" i="20"/>
  <c r="AJ585" i="20"/>
  <c r="AI586" i="20"/>
  <c r="AK587" i="20"/>
  <c r="AJ587" i="20"/>
  <c r="AI588" i="20"/>
  <c r="AK589" i="20"/>
  <c r="AJ589" i="20"/>
  <c r="AI590" i="20"/>
  <c r="AK591" i="20"/>
  <c r="AJ591" i="20"/>
  <c r="AI592" i="20"/>
  <c r="AK593" i="20"/>
  <c r="AJ593" i="20"/>
  <c r="AI594" i="20"/>
  <c r="AK595" i="20"/>
  <c r="AJ595" i="20"/>
  <c r="AI596" i="20"/>
  <c r="AK597" i="20"/>
  <c r="AJ597" i="20"/>
  <c r="AI598" i="20"/>
  <c r="AK599" i="20"/>
  <c r="AJ599" i="20"/>
  <c r="AI600" i="20"/>
  <c r="AK601" i="20"/>
  <c r="AJ601" i="20"/>
  <c r="AI602" i="20"/>
  <c r="AK603" i="20"/>
  <c r="AJ603" i="20"/>
  <c r="AI604" i="20"/>
  <c r="AK605" i="20"/>
  <c r="AJ605" i="20"/>
  <c r="AI606" i="20"/>
  <c r="AK607" i="20"/>
  <c r="AJ607" i="20"/>
  <c r="AI608" i="20"/>
  <c r="AK609" i="20"/>
  <c r="AJ609" i="20"/>
  <c r="AI610" i="20"/>
  <c r="AK611" i="20"/>
  <c r="AJ611" i="20"/>
  <c r="AI612" i="20"/>
  <c r="AK613" i="20"/>
  <c r="AJ613" i="20"/>
  <c r="AI614" i="20"/>
  <c r="AK615" i="20"/>
  <c r="AJ615" i="20"/>
  <c r="AI616" i="20"/>
  <c r="AK617" i="20"/>
  <c r="AJ617" i="20"/>
  <c r="AI618" i="20"/>
  <c r="AB627" i="20"/>
  <c r="AJ630" i="20"/>
  <c r="AK630" i="20"/>
  <c r="AD634" i="20"/>
  <c r="Y634" i="20"/>
  <c r="Z634" i="20" s="1"/>
  <c r="AJ634" i="20"/>
  <c r="AK634" i="20"/>
  <c r="AD638" i="20"/>
  <c r="AE638" i="20" s="1"/>
  <c r="AJ638" i="20"/>
  <c r="AK638" i="20"/>
  <c r="AD642" i="20"/>
  <c r="AJ642" i="20"/>
  <c r="AK642" i="20"/>
  <c r="AD646" i="20"/>
  <c r="AE646" i="20" s="1"/>
  <c r="AJ646" i="20"/>
  <c r="AK646" i="20"/>
  <c r="AD650" i="20"/>
  <c r="AJ650" i="20"/>
  <c r="AK650" i="20"/>
  <c r="AD654" i="20"/>
  <c r="AE654" i="20" s="1"/>
  <c r="AJ654" i="20"/>
  <c r="AK654" i="20"/>
  <c r="AD658" i="20"/>
  <c r="AE658" i="20" s="1"/>
  <c r="AJ658" i="20"/>
  <c r="AK658" i="20"/>
  <c r="AD662" i="20"/>
  <c r="AE662" i="20" s="1"/>
  <c r="AJ662" i="20"/>
  <c r="AK662" i="20"/>
  <c r="AD666" i="20"/>
  <c r="Y666" i="20"/>
  <c r="Z666" i="20" s="1"/>
  <c r="AJ666" i="20"/>
  <c r="AK666" i="20"/>
  <c r="AD670" i="20"/>
  <c r="AE670" i="20" s="1"/>
  <c r="AJ670" i="20"/>
  <c r="AK670" i="20"/>
  <c r="AK675" i="20"/>
  <c r="AJ675" i="20"/>
  <c r="AD680" i="20"/>
  <c r="AK691" i="20"/>
  <c r="AJ691" i="20"/>
  <c r="AD696" i="20"/>
  <c r="AK707" i="20"/>
  <c r="AJ707" i="20"/>
  <c r="AD712" i="20"/>
  <c r="AK723" i="20"/>
  <c r="AJ723" i="20"/>
  <c r="AD728" i="20"/>
  <c r="AK735" i="20"/>
  <c r="AJ735" i="20"/>
  <c r="AK743" i="20"/>
  <c r="AJ743" i="20"/>
  <c r="AK751" i="20"/>
  <c r="AJ751" i="20"/>
  <c r="AK759" i="20"/>
  <c r="AJ759" i="20"/>
  <c r="AK767" i="20"/>
  <c r="AJ767" i="20"/>
  <c r="AK775" i="20"/>
  <c r="AJ775" i="20"/>
  <c r="AK820" i="20"/>
  <c r="AJ820" i="20"/>
  <c r="AI26" i="20"/>
  <c r="AI42" i="20"/>
  <c r="AI46" i="20"/>
  <c r="AI50" i="20"/>
  <c r="AI54" i="20"/>
  <c r="AI58" i="20"/>
  <c r="AI66" i="20"/>
  <c r="AI86" i="20"/>
  <c r="AI90" i="20"/>
  <c r="AI94" i="20"/>
  <c r="AI102" i="20"/>
  <c r="AI114" i="20"/>
  <c r="AI118" i="20"/>
  <c r="AI130" i="20"/>
  <c r="AI134" i="20"/>
  <c r="AI138" i="20"/>
  <c r="AI142" i="20"/>
  <c r="AI154" i="20"/>
  <c r="AI162" i="20"/>
  <c r="AC162" i="20"/>
  <c r="AI174" i="20"/>
  <c r="Y175" i="20"/>
  <c r="Z175" i="20" s="1"/>
  <c r="Y198" i="20"/>
  <c r="Z198" i="20" s="1"/>
  <c r="Y210" i="20"/>
  <c r="Z210" i="20" s="1"/>
  <c r="Y222" i="20"/>
  <c r="Z222" i="20" s="1"/>
  <c r="AC222" i="20" s="1"/>
  <c r="AI222" i="20"/>
  <c r="Y223" i="20"/>
  <c r="Z223" i="20" s="1"/>
  <c r="AC223" i="20" s="1"/>
  <c r="Y230" i="20"/>
  <c r="Z230" i="20" s="1"/>
  <c r="AC230" i="20" s="1"/>
  <c r="Y234" i="20"/>
  <c r="Z234" i="20" s="1"/>
  <c r="AC234" i="20" s="1"/>
  <c r="Y242" i="20"/>
  <c r="Z242" i="20" s="1"/>
  <c r="Y250" i="20"/>
  <c r="Z250" i="20" s="1"/>
  <c r="AC250" i="20" s="1"/>
  <c r="AI250" i="20"/>
  <c r="Y254" i="20"/>
  <c r="Z254" i="20" s="1"/>
  <c r="AC254" i="20" s="1"/>
  <c r="Y258" i="20"/>
  <c r="Z258" i="20" s="1"/>
  <c r="Y262" i="20"/>
  <c r="Z262" i="20" s="1"/>
  <c r="AC262" i="20" s="1"/>
  <c r="AI262" i="20"/>
  <c r="Y274" i="20"/>
  <c r="Z274" i="20" s="1"/>
  <c r="Y290" i="20"/>
  <c r="Z290" i="20" s="1"/>
  <c r="AI290" i="20"/>
  <c r="AI294" i="20"/>
  <c r="AC294" i="20"/>
  <c r="Y310" i="20"/>
  <c r="Z310" i="20" s="1"/>
  <c r="AC310" i="20" s="1"/>
  <c r="AI310" i="20"/>
  <c r="AI314" i="20"/>
  <c r="Y318" i="20"/>
  <c r="Z318" i="20" s="1"/>
  <c r="AI322" i="20"/>
  <c r="Y326" i="20"/>
  <c r="Z326" i="20" s="1"/>
  <c r="AI334" i="20"/>
  <c r="AC334" i="20"/>
  <c r="Y338" i="20"/>
  <c r="Z338" i="20" s="1"/>
  <c r="Y350" i="20"/>
  <c r="Z350" i="20" s="1"/>
  <c r="AC350" i="20" s="1"/>
  <c r="AI356" i="20"/>
  <c r="AK357" i="20"/>
  <c r="AJ357" i="20"/>
  <c r="Y358" i="20"/>
  <c r="Z358" i="20" s="1"/>
  <c r="AC358" i="20" s="1"/>
  <c r="AI360" i="20"/>
  <c r="AC360" i="20"/>
  <c r="AI364" i="20"/>
  <c r="AC364" i="20"/>
  <c r="Y374" i="20"/>
  <c r="Z374" i="20" s="1"/>
  <c r="AI376" i="20"/>
  <c r="AK377" i="20"/>
  <c r="AJ377" i="20"/>
  <c r="AI384" i="20"/>
  <c r="Y386" i="20"/>
  <c r="Z386" i="20" s="1"/>
  <c r="AC386" i="20" s="1"/>
  <c r="Y390" i="20"/>
  <c r="Z390" i="20" s="1"/>
  <c r="AK393" i="20"/>
  <c r="AJ393" i="20"/>
  <c r="Y394" i="20"/>
  <c r="Z394" i="20" s="1"/>
  <c r="AI396" i="20"/>
  <c r="Y402" i="20"/>
  <c r="Z402" i="20" s="1"/>
  <c r="AC402" i="20" s="1"/>
  <c r="Y406" i="20"/>
  <c r="Z406" i="20" s="1"/>
  <c r="AI412" i="20"/>
  <c r="AC412" i="20"/>
  <c r="AK417" i="20"/>
  <c r="AJ417" i="20"/>
  <c r="Y422" i="20"/>
  <c r="Z422" i="20" s="1"/>
  <c r="AK425" i="20"/>
  <c r="AJ425" i="20"/>
  <c r="AI428" i="20"/>
  <c r="AI432" i="20"/>
  <c r="AC432" i="20"/>
  <c r="AK445" i="20"/>
  <c r="AJ445" i="20"/>
  <c r="AI448" i="20"/>
  <c r="AC448" i="20"/>
  <c r="AK449" i="20"/>
  <c r="AJ449" i="20"/>
  <c r="AK453" i="20"/>
  <c r="AJ453" i="20"/>
  <c r="Y454" i="20"/>
  <c r="Z454" i="20" s="1"/>
  <c r="AK457" i="20"/>
  <c r="AJ457" i="20"/>
  <c r="Y458" i="20"/>
  <c r="Z458" i="20" s="1"/>
  <c r="AK461" i="20"/>
  <c r="AJ461" i="20"/>
  <c r="AI464" i="20"/>
  <c r="AK465" i="20"/>
  <c r="AJ465" i="20"/>
  <c r="Y466" i="20"/>
  <c r="Z466" i="20" s="1"/>
  <c r="AI468" i="20"/>
  <c r="AC468" i="20"/>
  <c r="AK469" i="20"/>
  <c r="AJ469" i="20"/>
  <c r="Y470" i="20"/>
  <c r="Z470" i="20" s="1"/>
  <c r="AC470" i="20" s="1"/>
  <c r="AI476" i="20"/>
  <c r="AK485" i="20"/>
  <c r="AJ485" i="20"/>
  <c r="Y486" i="20"/>
  <c r="Z486" i="20" s="1"/>
  <c r="AI488" i="20"/>
  <c r="Y490" i="20"/>
  <c r="Z490" i="20" s="1"/>
  <c r="AK493" i="20"/>
  <c r="AJ493" i="20"/>
  <c r="AI500" i="20"/>
  <c r="AI504" i="20"/>
  <c r="AK505" i="20"/>
  <c r="AJ505" i="20"/>
  <c r="AI619" i="20"/>
  <c r="AI628" i="20"/>
  <c r="AK683" i="20"/>
  <c r="AJ683" i="20"/>
  <c r="AD688" i="20"/>
  <c r="AD720" i="20"/>
  <c r="AK731" i="20"/>
  <c r="AJ731" i="20"/>
  <c r="AK739" i="20"/>
  <c r="AJ739" i="20"/>
  <c r="AK755" i="20"/>
  <c r="AJ755" i="20"/>
  <c r="X15" i="20"/>
  <c r="Y15" i="20" s="1"/>
  <c r="AA15" i="20" s="1"/>
  <c r="AF25" i="20"/>
  <c r="AG25" i="20" s="1"/>
  <c r="AH25" i="20" s="1"/>
  <c r="AI28" i="20"/>
  <c r="AI32" i="20"/>
  <c r="AA36" i="20"/>
  <c r="AI36" i="20"/>
  <c r="AA40" i="20"/>
  <c r="AI40" i="20"/>
  <c r="AI48" i="20"/>
  <c r="AA52" i="20"/>
  <c r="AI52" i="20"/>
  <c r="AA68" i="20"/>
  <c r="AI68" i="20"/>
  <c r="AA80" i="20"/>
  <c r="AI80" i="20"/>
  <c r="AA84" i="20"/>
  <c r="AI84" i="20"/>
  <c r="AI88" i="20"/>
  <c r="AI92" i="20"/>
  <c r="AA96" i="20"/>
  <c r="AI100" i="20"/>
  <c r="V25" i="20"/>
  <c r="AB26" i="20"/>
  <c r="AF27" i="20"/>
  <c r="AE27" i="20"/>
  <c r="AI27" i="20"/>
  <c r="W29" i="20"/>
  <c r="X29" i="20" s="1"/>
  <c r="AA29" i="20" s="1"/>
  <c r="P29" i="20"/>
  <c r="AB30" i="20"/>
  <c r="AF31" i="20"/>
  <c r="AE31" i="20"/>
  <c r="AI31" i="20"/>
  <c r="W33" i="20"/>
  <c r="X33" i="20" s="1"/>
  <c r="P33" i="20"/>
  <c r="AB34" i="20"/>
  <c r="AF35" i="20"/>
  <c r="AE35" i="20"/>
  <c r="AI35" i="20"/>
  <c r="W37" i="20"/>
  <c r="X37" i="20" s="1"/>
  <c r="AB38" i="20"/>
  <c r="AF39" i="20"/>
  <c r="AE39" i="20"/>
  <c r="AI39" i="20"/>
  <c r="W41" i="20"/>
  <c r="X41" i="20" s="1"/>
  <c r="AA41" i="20" s="1"/>
  <c r="P41" i="20"/>
  <c r="AB42" i="20"/>
  <c r="X43" i="20"/>
  <c r="AA43" i="20" s="1"/>
  <c r="AF43" i="20"/>
  <c r="AE43" i="20"/>
  <c r="AI43" i="20"/>
  <c r="W45" i="20"/>
  <c r="X45" i="20" s="1"/>
  <c r="AA45" i="20" s="1"/>
  <c r="P45" i="20"/>
  <c r="AB46" i="20"/>
  <c r="AF47" i="20"/>
  <c r="AE47" i="20"/>
  <c r="AI47" i="20"/>
  <c r="W49" i="20"/>
  <c r="X49" i="20" s="1"/>
  <c r="P49" i="20"/>
  <c r="AB50" i="20"/>
  <c r="AF51" i="20"/>
  <c r="AE51" i="20"/>
  <c r="AI51" i="20"/>
  <c r="W53" i="20"/>
  <c r="X53" i="20" s="1"/>
  <c r="P53" i="20"/>
  <c r="AB54" i="20"/>
  <c r="X55" i="20"/>
  <c r="AA55" i="20" s="1"/>
  <c r="AF55" i="20"/>
  <c r="AE55" i="20"/>
  <c r="AI55" i="20"/>
  <c r="W57" i="20"/>
  <c r="X57" i="20" s="1"/>
  <c r="AA57" i="20" s="1"/>
  <c r="P57" i="20"/>
  <c r="AB58" i="20"/>
  <c r="AF59" i="20"/>
  <c r="AE59" i="20"/>
  <c r="AI59" i="20"/>
  <c r="W61" i="20"/>
  <c r="X61" i="20" s="1"/>
  <c r="AA61" i="20" s="1"/>
  <c r="P61" i="20"/>
  <c r="AB62" i="20"/>
  <c r="AF63" i="20"/>
  <c r="AE63" i="20"/>
  <c r="AI63" i="20"/>
  <c r="W65" i="20"/>
  <c r="X65" i="20" s="1"/>
  <c r="AA65" i="20" s="1"/>
  <c r="P65" i="20"/>
  <c r="AB66" i="20"/>
  <c r="X67" i="20"/>
  <c r="AF67" i="20"/>
  <c r="AE67" i="20"/>
  <c r="AI67" i="20"/>
  <c r="W69" i="20"/>
  <c r="X69" i="20" s="1"/>
  <c r="P69" i="20"/>
  <c r="AB70" i="20"/>
  <c r="X71" i="20"/>
  <c r="AF71" i="20"/>
  <c r="AE71" i="20"/>
  <c r="AI71" i="20"/>
  <c r="W73" i="20"/>
  <c r="X73" i="20" s="1"/>
  <c r="AA73" i="20" s="1"/>
  <c r="P73" i="20"/>
  <c r="AB74" i="20"/>
  <c r="AF75" i="20"/>
  <c r="AE75" i="20"/>
  <c r="AI75" i="20"/>
  <c r="W77" i="20"/>
  <c r="X77" i="20" s="1"/>
  <c r="AA77" i="20" s="1"/>
  <c r="P77" i="20"/>
  <c r="AB78" i="20"/>
  <c r="AF79" i="20"/>
  <c r="AE79" i="20"/>
  <c r="AI79" i="20"/>
  <c r="W81" i="20"/>
  <c r="X81" i="20" s="1"/>
  <c r="P81" i="20"/>
  <c r="AB82" i="20"/>
  <c r="X83" i="20"/>
  <c r="AA83" i="20" s="1"/>
  <c r="AF83" i="20"/>
  <c r="AE83" i="20"/>
  <c r="AI83" i="20"/>
  <c r="W85" i="20"/>
  <c r="X85" i="20" s="1"/>
  <c r="AA85" i="20" s="1"/>
  <c r="P85" i="20"/>
  <c r="AB86" i="20"/>
  <c r="AF87" i="20"/>
  <c r="AE87" i="20"/>
  <c r="AI87" i="20"/>
  <c r="W89" i="20"/>
  <c r="X89" i="20" s="1"/>
  <c r="P89" i="20"/>
  <c r="AB90" i="20"/>
  <c r="AF91" i="20"/>
  <c r="AE91" i="20"/>
  <c r="AI91" i="20"/>
  <c r="W93" i="20"/>
  <c r="X93" i="20" s="1"/>
  <c r="AA93" i="20" s="1"/>
  <c r="P93" i="20"/>
  <c r="AB94" i="20"/>
  <c r="AF95" i="20"/>
  <c r="AE95" i="20"/>
  <c r="AI95" i="20"/>
  <c r="W97" i="20"/>
  <c r="X97" i="20" s="1"/>
  <c r="AA97" i="20" s="1"/>
  <c r="P97" i="20"/>
  <c r="AB98" i="20"/>
  <c r="AF99" i="20"/>
  <c r="AE99" i="20"/>
  <c r="AI99" i="20"/>
  <c r="W101" i="20"/>
  <c r="X101" i="20" s="1"/>
  <c r="P101" i="20"/>
  <c r="AB102" i="20"/>
  <c r="X103" i="20"/>
  <c r="AA103" i="20" s="1"/>
  <c r="AF103" i="20"/>
  <c r="AE103" i="20"/>
  <c r="AI103" i="20"/>
  <c r="W105" i="20"/>
  <c r="X105" i="20" s="1"/>
  <c r="AA105" i="20" s="1"/>
  <c r="P105" i="20"/>
  <c r="AB106" i="20"/>
  <c r="AF107" i="20"/>
  <c r="AE107" i="20"/>
  <c r="AI107" i="20"/>
  <c r="W109" i="20"/>
  <c r="X109" i="20" s="1"/>
  <c r="P109" i="20"/>
  <c r="AB110" i="20"/>
  <c r="AF111" i="20"/>
  <c r="AE111" i="20"/>
  <c r="AI111" i="20"/>
  <c r="W113" i="20"/>
  <c r="X113" i="20" s="1"/>
  <c r="P113" i="20"/>
  <c r="AB114" i="20"/>
  <c r="X115" i="20"/>
  <c r="AF115" i="20"/>
  <c r="AE115" i="20"/>
  <c r="AI115" i="20"/>
  <c r="W117" i="20"/>
  <c r="X117" i="20" s="1"/>
  <c r="P117" i="20"/>
  <c r="AB118" i="20"/>
  <c r="AF119" i="20"/>
  <c r="AE119" i="20"/>
  <c r="AI119" i="20"/>
  <c r="W121" i="20"/>
  <c r="X121" i="20" s="1"/>
  <c r="P121" i="20"/>
  <c r="AB122" i="20"/>
  <c r="AF123" i="20"/>
  <c r="AE123" i="20"/>
  <c r="AI123" i="20"/>
  <c r="W125" i="20"/>
  <c r="X125" i="20" s="1"/>
  <c r="AA125" i="20" s="1"/>
  <c r="P125" i="20"/>
  <c r="AB126" i="20"/>
  <c r="AF127" i="20"/>
  <c r="AE127" i="20"/>
  <c r="AI127" i="20"/>
  <c r="W129" i="20"/>
  <c r="X129" i="20" s="1"/>
  <c r="P129" i="20"/>
  <c r="AB130" i="20"/>
  <c r="AF131" i="20"/>
  <c r="AE131" i="20"/>
  <c r="AI131" i="20"/>
  <c r="W133" i="20"/>
  <c r="X133" i="20" s="1"/>
  <c r="P133" i="20"/>
  <c r="AB134" i="20"/>
  <c r="AF135" i="20"/>
  <c r="AE135" i="20"/>
  <c r="AI135" i="20"/>
  <c r="W137" i="20"/>
  <c r="X137" i="20" s="1"/>
  <c r="AA137" i="20" s="1"/>
  <c r="P137" i="20"/>
  <c r="AB138" i="20"/>
  <c r="AF139" i="20"/>
  <c r="AE139" i="20"/>
  <c r="AI139" i="20"/>
  <c r="AG140" i="20"/>
  <c r="AH140" i="20" s="1"/>
  <c r="W141" i="20"/>
  <c r="X141" i="20" s="1"/>
  <c r="P141" i="20"/>
  <c r="AB142" i="20"/>
  <c r="AF143" i="20"/>
  <c r="AE143" i="20"/>
  <c r="AI143" i="20"/>
  <c r="AG144" i="20"/>
  <c r="AH144" i="20" s="1"/>
  <c r="W145" i="20"/>
  <c r="X145" i="20" s="1"/>
  <c r="P145" i="20"/>
  <c r="AB146" i="20"/>
  <c r="AF147" i="20"/>
  <c r="AE147" i="20"/>
  <c r="AI147" i="20"/>
  <c r="W149" i="20"/>
  <c r="X149" i="20" s="1"/>
  <c r="AA149" i="20" s="1"/>
  <c r="P149" i="20"/>
  <c r="AB150" i="20"/>
  <c r="X151" i="20"/>
  <c r="Y151" i="20" s="1"/>
  <c r="Z151" i="20" s="1"/>
  <c r="AC151" i="20" s="1"/>
  <c r="AF151" i="20"/>
  <c r="AE151" i="20"/>
  <c r="AI151" i="20"/>
  <c r="AG152" i="20"/>
  <c r="AH152" i="20" s="1"/>
  <c r="W153" i="20"/>
  <c r="X153" i="20" s="1"/>
  <c r="Y153" i="20" s="1"/>
  <c r="Z153" i="20" s="1"/>
  <c r="P153" i="20"/>
  <c r="AB154" i="20"/>
  <c r="X155" i="20"/>
  <c r="AF155" i="20"/>
  <c r="AE155" i="20"/>
  <c r="AI155" i="20"/>
  <c r="W157" i="20"/>
  <c r="X157" i="20" s="1"/>
  <c r="P157" i="20"/>
  <c r="AB158" i="20"/>
  <c r="AF159" i="20"/>
  <c r="AE159" i="20"/>
  <c r="AI159" i="20"/>
  <c r="W161" i="20"/>
  <c r="X161" i="20" s="1"/>
  <c r="AA161" i="20" s="1"/>
  <c r="P161" i="20"/>
  <c r="AB162" i="20"/>
  <c r="AF163" i="20"/>
  <c r="AE163" i="20"/>
  <c r="AI163" i="20"/>
  <c r="W165" i="20"/>
  <c r="X165" i="20" s="1"/>
  <c r="Y165" i="20" s="1"/>
  <c r="Z165" i="20" s="1"/>
  <c r="P165" i="20"/>
  <c r="AB166" i="20"/>
  <c r="AF167" i="20"/>
  <c r="AE167" i="20"/>
  <c r="AI167" i="20"/>
  <c r="AG168" i="20"/>
  <c r="AH168" i="20" s="1"/>
  <c r="W169" i="20"/>
  <c r="X169" i="20" s="1"/>
  <c r="Y169" i="20" s="1"/>
  <c r="Z169" i="20" s="1"/>
  <c r="P169" i="20"/>
  <c r="AB170" i="20"/>
  <c r="AF171" i="20"/>
  <c r="AE171" i="20"/>
  <c r="AI171" i="20"/>
  <c r="W173" i="20"/>
  <c r="X173" i="20" s="1"/>
  <c r="P173" i="20"/>
  <c r="AB174" i="20"/>
  <c r="AF175" i="20"/>
  <c r="AE175" i="20"/>
  <c r="AC175" i="20"/>
  <c r="AI175" i="20"/>
  <c r="AG176" i="20"/>
  <c r="AH176" i="20" s="1"/>
  <c r="W177" i="20"/>
  <c r="X177" i="20" s="1"/>
  <c r="AA177" i="20" s="1"/>
  <c r="P177" i="20"/>
  <c r="AB178" i="20"/>
  <c r="AF179" i="20"/>
  <c r="AE179" i="20"/>
  <c r="AI179" i="20"/>
  <c r="W181" i="20"/>
  <c r="X181" i="20" s="1"/>
  <c r="Y181" i="20" s="1"/>
  <c r="Z181" i="20" s="1"/>
  <c r="P181" i="20"/>
  <c r="AB182" i="20"/>
  <c r="X183" i="20"/>
  <c r="Y183" i="20" s="1"/>
  <c r="Z183" i="20" s="1"/>
  <c r="AC183" i="20" s="1"/>
  <c r="AF183" i="20"/>
  <c r="AE183" i="20"/>
  <c r="AI183" i="20"/>
  <c r="AG184" i="20"/>
  <c r="AH184" i="20" s="1"/>
  <c r="W185" i="20"/>
  <c r="X185" i="20" s="1"/>
  <c r="Y185" i="20" s="1"/>
  <c r="Z185" i="20" s="1"/>
  <c r="P185" i="20"/>
  <c r="AB186" i="20"/>
  <c r="X187" i="20"/>
  <c r="Y187" i="20" s="1"/>
  <c r="Z187" i="20" s="1"/>
  <c r="AF187" i="20"/>
  <c r="AE187" i="20"/>
  <c r="AI187" i="20"/>
  <c r="W189" i="20"/>
  <c r="X189" i="20" s="1"/>
  <c r="P189" i="20"/>
  <c r="AB190" i="20"/>
  <c r="AF191" i="20"/>
  <c r="AE191" i="20"/>
  <c r="AI191" i="20"/>
  <c r="AG192" i="20"/>
  <c r="AH192" i="20" s="1"/>
  <c r="W193" i="20"/>
  <c r="X193" i="20" s="1"/>
  <c r="AA193" i="20" s="1"/>
  <c r="P193" i="20"/>
  <c r="AB194" i="20"/>
  <c r="N194" i="20" s="1"/>
  <c r="AF195" i="20"/>
  <c r="AE195" i="20"/>
  <c r="AI195" i="20"/>
  <c r="W197" i="20"/>
  <c r="X197" i="20" s="1"/>
  <c r="Y197" i="20" s="1"/>
  <c r="Z197" i="20" s="1"/>
  <c r="P197" i="20"/>
  <c r="AB198" i="20"/>
  <c r="AF199" i="20"/>
  <c r="AE199" i="20"/>
  <c r="AI199" i="20"/>
  <c r="W201" i="20"/>
  <c r="X201" i="20" s="1"/>
  <c r="Y201" i="20" s="1"/>
  <c r="Z201" i="20" s="1"/>
  <c r="P201" i="20"/>
  <c r="AB202" i="20"/>
  <c r="X203" i="20"/>
  <c r="Y203" i="20" s="1"/>
  <c r="Z203" i="20" s="1"/>
  <c r="AF203" i="20"/>
  <c r="AE203" i="20"/>
  <c r="AI203" i="20"/>
  <c r="W205" i="20"/>
  <c r="X205" i="20" s="1"/>
  <c r="P205" i="20"/>
  <c r="AB206" i="20"/>
  <c r="AF207" i="20"/>
  <c r="AE207" i="20"/>
  <c r="AI207" i="20"/>
  <c r="W209" i="20"/>
  <c r="X209" i="20" s="1"/>
  <c r="AA209" i="20" s="1"/>
  <c r="P209" i="20"/>
  <c r="AB210" i="20"/>
  <c r="AF211" i="20"/>
  <c r="AG211" i="20" s="1"/>
  <c r="AH211" i="20" s="1"/>
  <c r="AE211" i="20"/>
  <c r="AI211" i="20"/>
  <c r="W213" i="20"/>
  <c r="X213" i="20" s="1"/>
  <c r="Y213" i="20" s="1"/>
  <c r="Z213" i="20" s="1"/>
  <c r="P213" i="20"/>
  <c r="AB214" i="20"/>
  <c r="X215" i="20"/>
  <c r="Y215" i="20" s="1"/>
  <c r="Z215" i="20" s="1"/>
  <c r="AC215" i="20" s="1"/>
  <c r="AF215" i="20"/>
  <c r="AE215" i="20"/>
  <c r="AI215" i="20"/>
  <c r="W217" i="20"/>
  <c r="X217" i="20" s="1"/>
  <c r="Y217" i="20" s="1"/>
  <c r="Z217" i="20" s="1"/>
  <c r="P217" i="20"/>
  <c r="AB218" i="20"/>
  <c r="AF219" i="20"/>
  <c r="AE219" i="20"/>
  <c r="AI219" i="20"/>
  <c r="W221" i="20"/>
  <c r="X221" i="20" s="1"/>
  <c r="P221" i="20"/>
  <c r="AB222" i="20"/>
  <c r="AF223" i="20"/>
  <c r="AE223" i="20"/>
  <c r="AI223" i="20"/>
  <c r="W225" i="20"/>
  <c r="X225" i="20" s="1"/>
  <c r="AA225" i="20" s="1"/>
  <c r="P225" i="20"/>
  <c r="AB226" i="20"/>
  <c r="AF227" i="20"/>
  <c r="AE227" i="20"/>
  <c r="AI227" i="20"/>
  <c r="W229" i="20"/>
  <c r="X229" i="20" s="1"/>
  <c r="Y229" i="20" s="1"/>
  <c r="Z229" i="20" s="1"/>
  <c r="P229" i="20"/>
  <c r="AB230" i="20"/>
  <c r="AF231" i="20"/>
  <c r="AE231" i="20"/>
  <c r="AI231" i="20"/>
  <c r="W233" i="20"/>
  <c r="X233" i="20" s="1"/>
  <c r="Y233" i="20" s="1"/>
  <c r="Z233" i="20" s="1"/>
  <c r="P233" i="20"/>
  <c r="AB234" i="20"/>
  <c r="X235" i="20"/>
  <c r="AF235" i="20"/>
  <c r="AE235" i="20"/>
  <c r="AI235" i="20"/>
  <c r="W237" i="20"/>
  <c r="X237" i="20" s="1"/>
  <c r="P237" i="20"/>
  <c r="AB238" i="20"/>
  <c r="AF239" i="20"/>
  <c r="AE239" i="20"/>
  <c r="AI239" i="20"/>
  <c r="W241" i="20"/>
  <c r="X241" i="20" s="1"/>
  <c r="AA241" i="20" s="1"/>
  <c r="P241" i="20"/>
  <c r="AB242" i="20"/>
  <c r="AF243" i="20"/>
  <c r="AE243" i="20"/>
  <c r="AI243" i="20"/>
  <c r="W245" i="20"/>
  <c r="X245" i="20" s="1"/>
  <c r="Y245" i="20" s="1"/>
  <c r="Z245" i="20" s="1"/>
  <c r="P245" i="20"/>
  <c r="AB246" i="20"/>
  <c r="AF247" i="20"/>
  <c r="AE247" i="20"/>
  <c r="AI247" i="20"/>
  <c r="W249" i="20"/>
  <c r="X249" i="20" s="1"/>
  <c r="Y249" i="20" s="1"/>
  <c r="Z249" i="20" s="1"/>
  <c r="P249" i="20"/>
  <c r="AB250" i="20"/>
  <c r="X251" i="20"/>
  <c r="Y251" i="20" s="1"/>
  <c r="Z251" i="20" s="1"/>
  <c r="AF251" i="20"/>
  <c r="AE251" i="20"/>
  <c r="AI251" i="20"/>
  <c r="W253" i="20"/>
  <c r="X253" i="20" s="1"/>
  <c r="P253" i="20"/>
  <c r="AB254" i="20"/>
  <c r="AF255" i="20"/>
  <c r="AE255" i="20"/>
  <c r="AI255" i="20"/>
  <c r="W257" i="20"/>
  <c r="X257" i="20" s="1"/>
  <c r="AA257" i="20" s="1"/>
  <c r="P257" i="20"/>
  <c r="AB258" i="20"/>
  <c r="AF259" i="20"/>
  <c r="AE259" i="20"/>
  <c r="AI259" i="20"/>
  <c r="W261" i="20"/>
  <c r="X261" i="20" s="1"/>
  <c r="Y261" i="20" s="1"/>
  <c r="Z261" i="20" s="1"/>
  <c r="P261" i="20"/>
  <c r="AB262" i="20"/>
  <c r="AF263" i="20"/>
  <c r="AE263" i="20"/>
  <c r="AI263" i="20"/>
  <c r="W265" i="20"/>
  <c r="X265" i="20" s="1"/>
  <c r="Y265" i="20" s="1"/>
  <c r="Z265" i="20" s="1"/>
  <c r="P265" i="20"/>
  <c r="AB266" i="20"/>
  <c r="X267" i="20"/>
  <c r="Y267" i="20" s="1"/>
  <c r="Z267" i="20" s="1"/>
  <c r="AF267" i="20"/>
  <c r="AE267" i="20"/>
  <c r="AI267" i="20"/>
  <c r="W269" i="20"/>
  <c r="X269" i="20" s="1"/>
  <c r="P269" i="20"/>
  <c r="AB270" i="20"/>
  <c r="AF271" i="20"/>
  <c r="AE271" i="20"/>
  <c r="AI271" i="20"/>
  <c r="W273" i="20"/>
  <c r="X273" i="20" s="1"/>
  <c r="AA273" i="20" s="1"/>
  <c r="P273" i="20"/>
  <c r="AB274" i="20"/>
  <c r="AF275" i="20"/>
  <c r="AE275" i="20"/>
  <c r="AI275" i="20"/>
  <c r="W277" i="20"/>
  <c r="X277" i="20" s="1"/>
  <c r="Y277" i="20" s="1"/>
  <c r="Z277" i="20" s="1"/>
  <c r="P277" i="20"/>
  <c r="AB278" i="20"/>
  <c r="X279" i="20"/>
  <c r="AF279" i="20"/>
  <c r="AE279" i="20"/>
  <c r="AI279" i="20"/>
  <c r="W281" i="20"/>
  <c r="X281" i="20" s="1"/>
  <c r="Y281" i="20" s="1"/>
  <c r="Z281" i="20" s="1"/>
  <c r="P281" i="20"/>
  <c r="AB282" i="20"/>
  <c r="X283" i="20"/>
  <c r="Y283" i="20" s="1"/>
  <c r="Z283" i="20" s="1"/>
  <c r="AF283" i="20"/>
  <c r="AE283" i="20"/>
  <c r="AI283" i="20"/>
  <c r="W285" i="20"/>
  <c r="X285" i="20" s="1"/>
  <c r="P285" i="20"/>
  <c r="AB286" i="20"/>
  <c r="AF287" i="20"/>
  <c r="AE287" i="20"/>
  <c r="AI287" i="20"/>
  <c r="W289" i="20"/>
  <c r="X289" i="20" s="1"/>
  <c r="AA289" i="20" s="1"/>
  <c r="P289" i="20"/>
  <c r="AB290" i="20"/>
  <c r="AF291" i="20"/>
  <c r="AE291" i="20"/>
  <c r="AI291" i="20"/>
  <c r="W293" i="20"/>
  <c r="X293" i="20" s="1"/>
  <c r="Y293" i="20" s="1"/>
  <c r="Z293" i="20" s="1"/>
  <c r="P293" i="20"/>
  <c r="AB294" i="20"/>
  <c r="AF295" i="20"/>
  <c r="AE295" i="20"/>
  <c r="AI295" i="20"/>
  <c r="W297" i="20"/>
  <c r="X297" i="20" s="1"/>
  <c r="Y297" i="20" s="1"/>
  <c r="Z297" i="20" s="1"/>
  <c r="P297" i="20"/>
  <c r="AB298" i="20"/>
  <c r="X299" i="20"/>
  <c r="Y299" i="20" s="1"/>
  <c r="Z299" i="20" s="1"/>
  <c r="AC299" i="20" s="1"/>
  <c r="AF299" i="20"/>
  <c r="AE299" i="20"/>
  <c r="AI299" i="20"/>
  <c r="W301" i="20"/>
  <c r="X301" i="20" s="1"/>
  <c r="P301" i="20"/>
  <c r="AB302" i="20"/>
  <c r="AF303" i="20"/>
  <c r="AE303" i="20"/>
  <c r="AI303" i="20"/>
  <c r="W305" i="20"/>
  <c r="X305" i="20" s="1"/>
  <c r="AA305" i="20" s="1"/>
  <c r="P305" i="20"/>
  <c r="AB306" i="20"/>
  <c r="AF307" i="20"/>
  <c r="AE307" i="20"/>
  <c r="AC307" i="20"/>
  <c r="AI307" i="20"/>
  <c r="W309" i="20"/>
  <c r="X309" i="20" s="1"/>
  <c r="Y309" i="20" s="1"/>
  <c r="Z309" i="20" s="1"/>
  <c r="P309" i="20"/>
  <c r="AB310" i="20"/>
  <c r="X311" i="20"/>
  <c r="Y311" i="20" s="1"/>
  <c r="Z311" i="20" s="1"/>
  <c r="AC311" i="20" s="1"/>
  <c r="AF311" i="20"/>
  <c r="AE311" i="20"/>
  <c r="AI311" i="20"/>
  <c r="W313" i="20"/>
  <c r="X313" i="20" s="1"/>
  <c r="Y313" i="20" s="1"/>
  <c r="Z313" i="20" s="1"/>
  <c r="P313" i="20"/>
  <c r="AB314" i="20"/>
  <c r="X315" i="20"/>
  <c r="Y315" i="20" s="1"/>
  <c r="Z315" i="20" s="1"/>
  <c r="AC315" i="20" s="1"/>
  <c r="AF315" i="20"/>
  <c r="AE315" i="20"/>
  <c r="AI315" i="20"/>
  <c r="W317" i="20"/>
  <c r="X317" i="20" s="1"/>
  <c r="P317" i="20"/>
  <c r="AB318" i="20"/>
  <c r="AF319" i="20"/>
  <c r="AE319" i="20"/>
  <c r="AI319" i="20"/>
  <c r="W321" i="20"/>
  <c r="X321" i="20" s="1"/>
  <c r="AA321" i="20" s="1"/>
  <c r="P321" i="20"/>
  <c r="AB322" i="20"/>
  <c r="AF323" i="20"/>
  <c r="AE323" i="20"/>
  <c r="AC323" i="20"/>
  <c r="AI323" i="20"/>
  <c r="W325" i="20"/>
  <c r="X325" i="20" s="1"/>
  <c r="Y325" i="20" s="1"/>
  <c r="Z325" i="20" s="1"/>
  <c r="P325" i="20"/>
  <c r="AB326" i="20"/>
  <c r="AF327" i="20"/>
  <c r="AE327" i="20"/>
  <c r="AI327" i="20"/>
  <c r="W329" i="20"/>
  <c r="X329" i="20" s="1"/>
  <c r="Y329" i="20" s="1"/>
  <c r="Z329" i="20" s="1"/>
  <c r="P329" i="20"/>
  <c r="AB330" i="20"/>
  <c r="X331" i="20"/>
  <c r="Y331" i="20" s="1"/>
  <c r="Z331" i="20" s="1"/>
  <c r="AC331" i="20" s="1"/>
  <c r="AF331" i="20"/>
  <c r="AE331" i="20"/>
  <c r="AI331" i="20"/>
  <c r="W333" i="20"/>
  <c r="X333" i="20" s="1"/>
  <c r="P333" i="20"/>
  <c r="AB334" i="20"/>
  <c r="AF335" i="20"/>
  <c r="AE335" i="20"/>
  <c r="AI335" i="20"/>
  <c r="W337" i="20"/>
  <c r="X337" i="20" s="1"/>
  <c r="AA337" i="20" s="1"/>
  <c r="P337" i="20"/>
  <c r="AB338" i="20"/>
  <c r="AF339" i="20"/>
  <c r="AE339" i="20"/>
  <c r="AC339" i="20"/>
  <c r="AI339" i="20"/>
  <c r="W341" i="20"/>
  <c r="X341" i="20" s="1"/>
  <c r="Y341" i="20" s="1"/>
  <c r="Z341" i="20" s="1"/>
  <c r="P341" i="20"/>
  <c r="AB342" i="20"/>
  <c r="X343" i="20"/>
  <c r="AF343" i="20"/>
  <c r="AE343" i="20"/>
  <c r="AI343" i="20"/>
  <c r="W345" i="20"/>
  <c r="X345" i="20" s="1"/>
  <c r="Y345" i="20" s="1"/>
  <c r="Z345" i="20" s="1"/>
  <c r="P345" i="20"/>
  <c r="AB346" i="20"/>
  <c r="AF347" i="20"/>
  <c r="AE347" i="20"/>
  <c r="AI347" i="20"/>
  <c r="W349" i="20"/>
  <c r="X349" i="20" s="1"/>
  <c r="P349" i="20"/>
  <c r="AB350" i="20"/>
  <c r="AF351" i="20"/>
  <c r="AE351" i="20"/>
  <c r="AI351" i="20"/>
  <c r="W353" i="20"/>
  <c r="X353" i="20" s="1"/>
  <c r="AA353" i="20" s="1"/>
  <c r="P353" i="20"/>
  <c r="AB354" i="20"/>
  <c r="AI355" i="20"/>
  <c r="Y356" i="20"/>
  <c r="Z356" i="20" s="1"/>
  <c r="AB356" i="20"/>
  <c r="W359" i="20"/>
  <c r="X359" i="20" s="1"/>
  <c r="AA359" i="20" s="1"/>
  <c r="P359" i="20"/>
  <c r="W363" i="20"/>
  <c r="X363" i="20" s="1"/>
  <c r="Y363" i="20" s="1"/>
  <c r="Z363" i="20" s="1"/>
  <c r="P363" i="20"/>
  <c r="W367" i="20"/>
  <c r="X367" i="20" s="1"/>
  <c r="AA367" i="20" s="1"/>
  <c r="P367" i="20"/>
  <c r="X369" i="20"/>
  <c r="W371" i="20"/>
  <c r="X371" i="20" s="1"/>
  <c r="Y371" i="20" s="1"/>
  <c r="Z371" i="20" s="1"/>
  <c r="P371" i="20"/>
  <c r="X373" i="20"/>
  <c r="Y373" i="20" s="1"/>
  <c r="Z373" i="20" s="1"/>
  <c r="W375" i="20"/>
  <c r="X375" i="20" s="1"/>
  <c r="P375" i="20"/>
  <c r="W379" i="20"/>
  <c r="X379" i="20" s="1"/>
  <c r="P379" i="20"/>
  <c r="W383" i="20"/>
  <c r="X383" i="20" s="1"/>
  <c r="AA383" i="20" s="1"/>
  <c r="P383" i="20"/>
  <c r="X385" i="20"/>
  <c r="W387" i="20"/>
  <c r="X387" i="20" s="1"/>
  <c r="Y387" i="20" s="1"/>
  <c r="Z387" i="20" s="1"/>
  <c r="P387" i="20"/>
  <c r="X389" i="20"/>
  <c r="Y389" i="20" s="1"/>
  <c r="Z389" i="20" s="1"/>
  <c r="W391" i="20"/>
  <c r="X391" i="20" s="1"/>
  <c r="AA391" i="20" s="1"/>
  <c r="P391" i="20"/>
  <c r="W395" i="20"/>
  <c r="X395" i="20" s="1"/>
  <c r="Y395" i="20" s="1"/>
  <c r="Z395" i="20" s="1"/>
  <c r="P395" i="20"/>
  <c r="X397" i="20"/>
  <c r="W399" i="20"/>
  <c r="X399" i="20" s="1"/>
  <c r="P399" i="20"/>
  <c r="W403" i="20"/>
  <c r="X403" i="20" s="1"/>
  <c r="P403" i="20"/>
  <c r="X405" i="20"/>
  <c r="Y405" i="20" s="1"/>
  <c r="Z405" i="20" s="1"/>
  <c r="W407" i="20"/>
  <c r="X407" i="20" s="1"/>
  <c r="P407" i="20"/>
  <c r="W411" i="20"/>
  <c r="X411" i="20" s="1"/>
  <c r="Y411" i="20" s="1"/>
  <c r="Z411" i="20" s="1"/>
  <c r="P411" i="20"/>
  <c r="X413" i="20"/>
  <c r="W415" i="20"/>
  <c r="X415" i="20" s="1"/>
  <c r="AA415" i="20" s="1"/>
  <c r="P415" i="20"/>
  <c r="W419" i="20"/>
  <c r="X419" i="20" s="1"/>
  <c r="P419" i="20"/>
  <c r="X421" i="20"/>
  <c r="W423" i="20"/>
  <c r="X423" i="20" s="1"/>
  <c r="Y423" i="20" s="1"/>
  <c r="Z423" i="20" s="1"/>
  <c r="P423" i="20"/>
  <c r="X425" i="20"/>
  <c r="W427" i="20"/>
  <c r="X427" i="20" s="1"/>
  <c r="Y427" i="20" s="1"/>
  <c r="Z427" i="20" s="1"/>
  <c r="P427" i="20"/>
  <c r="X429" i="20"/>
  <c r="W431" i="20"/>
  <c r="X431" i="20" s="1"/>
  <c r="P431" i="20"/>
  <c r="X433" i="20"/>
  <c r="W435" i="20"/>
  <c r="X435" i="20" s="1"/>
  <c r="Y435" i="20" s="1"/>
  <c r="Z435" i="20" s="1"/>
  <c r="P435" i="20"/>
  <c r="X437" i="20"/>
  <c r="W439" i="20"/>
  <c r="X439" i="20" s="1"/>
  <c r="AA439" i="20" s="1"/>
  <c r="P439" i="20"/>
  <c r="W443" i="20"/>
  <c r="X443" i="20" s="1"/>
  <c r="P443" i="20"/>
  <c r="X445" i="20"/>
  <c r="W447" i="20"/>
  <c r="X447" i="20" s="1"/>
  <c r="Y447" i="20" s="1"/>
  <c r="Z447" i="20" s="1"/>
  <c r="P447" i="20"/>
  <c r="X449" i="20"/>
  <c r="W451" i="20"/>
  <c r="X451" i="20" s="1"/>
  <c r="Y451" i="20" s="1"/>
  <c r="Z451" i="20" s="1"/>
  <c r="P451" i="20"/>
  <c r="X453" i="20"/>
  <c r="W455" i="20"/>
  <c r="X455" i="20" s="1"/>
  <c r="P455" i="20"/>
  <c r="X457" i="20"/>
  <c r="AA457" i="20" s="1"/>
  <c r="W459" i="20"/>
  <c r="X459" i="20" s="1"/>
  <c r="P459" i="20"/>
  <c r="X461" i="20"/>
  <c r="AA461" i="20" s="1"/>
  <c r="W463" i="20"/>
  <c r="X463" i="20" s="1"/>
  <c r="Y463" i="20" s="1"/>
  <c r="Z463" i="20" s="1"/>
  <c r="P463" i="20"/>
  <c r="W467" i="20"/>
  <c r="X467" i="20" s="1"/>
  <c r="Y467" i="20" s="1"/>
  <c r="Z467" i="20" s="1"/>
  <c r="P467" i="20"/>
  <c r="X469" i="20"/>
  <c r="W471" i="20"/>
  <c r="X471" i="20" s="1"/>
  <c r="P471" i="20"/>
  <c r="W475" i="20"/>
  <c r="X475" i="20" s="1"/>
  <c r="P475" i="20"/>
  <c r="X477" i="20"/>
  <c r="W479" i="20"/>
  <c r="X479" i="20" s="1"/>
  <c r="Y479" i="20" s="1"/>
  <c r="Z479" i="20" s="1"/>
  <c r="P479" i="20"/>
  <c r="X481" i="20"/>
  <c r="W483" i="20"/>
  <c r="X483" i="20" s="1"/>
  <c r="P483" i="20"/>
  <c r="X485" i="20"/>
  <c r="W487" i="20"/>
  <c r="X487" i="20" s="1"/>
  <c r="P487" i="20"/>
  <c r="W491" i="20"/>
  <c r="X491" i="20" s="1"/>
  <c r="P491" i="20"/>
  <c r="X493" i="20"/>
  <c r="AA493" i="20" s="1"/>
  <c r="W495" i="20"/>
  <c r="X495" i="20" s="1"/>
  <c r="P495" i="20"/>
  <c r="X497" i="20"/>
  <c r="AA497" i="20" s="1"/>
  <c r="W499" i="20"/>
  <c r="X499" i="20" s="1"/>
  <c r="Y499" i="20" s="1"/>
  <c r="Z499" i="20" s="1"/>
  <c r="P499" i="20"/>
  <c r="W503" i="20"/>
  <c r="X503" i="20" s="1"/>
  <c r="P503" i="20"/>
  <c r="X505" i="20"/>
  <c r="W507" i="20"/>
  <c r="X507" i="20" s="1"/>
  <c r="Y507" i="20" s="1"/>
  <c r="Z507" i="20" s="1"/>
  <c r="P507" i="20"/>
  <c r="W509" i="20"/>
  <c r="X509" i="20" s="1"/>
  <c r="P509" i="20"/>
  <c r="W511" i="20"/>
  <c r="X511" i="20" s="1"/>
  <c r="Y511" i="20" s="1"/>
  <c r="Z511" i="20" s="1"/>
  <c r="P511" i="20"/>
  <c r="W513" i="20"/>
  <c r="X513" i="20" s="1"/>
  <c r="Y513" i="20" s="1"/>
  <c r="Z513" i="20" s="1"/>
  <c r="P513" i="20"/>
  <c r="W515" i="20"/>
  <c r="X515" i="20" s="1"/>
  <c r="P515" i="20"/>
  <c r="W517" i="20"/>
  <c r="X517" i="20" s="1"/>
  <c r="P517" i="20"/>
  <c r="W519" i="20"/>
  <c r="X519" i="20" s="1"/>
  <c r="Y519" i="20" s="1"/>
  <c r="Z519" i="20" s="1"/>
  <c r="P519" i="20"/>
  <c r="W521" i="20"/>
  <c r="X521" i="20" s="1"/>
  <c r="Y521" i="20" s="1"/>
  <c r="Z521" i="20" s="1"/>
  <c r="P521" i="20"/>
  <c r="W523" i="20"/>
  <c r="X523" i="20" s="1"/>
  <c r="Y523" i="20" s="1"/>
  <c r="Z523" i="20" s="1"/>
  <c r="P523" i="20"/>
  <c r="W525" i="20"/>
  <c r="X525" i="20" s="1"/>
  <c r="P525" i="20"/>
  <c r="W527" i="20"/>
  <c r="X527" i="20" s="1"/>
  <c r="Y527" i="20" s="1"/>
  <c r="Z527" i="20" s="1"/>
  <c r="P527" i="20"/>
  <c r="W529" i="20"/>
  <c r="X529" i="20" s="1"/>
  <c r="Y529" i="20" s="1"/>
  <c r="Z529" i="20" s="1"/>
  <c r="P529" i="20"/>
  <c r="W531" i="20"/>
  <c r="X531" i="20" s="1"/>
  <c r="Y531" i="20" s="1"/>
  <c r="Z531" i="20" s="1"/>
  <c r="P531" i="20"/>
  <c r="W533" i="20"/>
  <c r="X533" i="20" s="1"/>
  <c r="P533" i="20"/>
  <c r="W535" i="20"/>
  <c r="X535" i="20" s="1"/>
  <c r="Y535" i="20" s="1"/>
  <c r="Z535" i="20" s="1"/>
  <c r="P535" i="20"/>
  <c r="W537" i="20"/>
  <c r="X537" i="20" s="1"/>
  <c r="Y537" i="20" s="1"/>
  <c r="Z537" i="20" s="1"/>
  <c r="P537" i="20"/>
  <c r="W539" i="20"/>
  <c r="X539" i="20" s="1"/>
  <c r="Y539" i="20" s="1"/>
  <c r="Z539" i="20" s="1"/>
  <c r="P539" i="20"/>
  <c r="W541" i="20"/>
  <c r="X541" i="20" s="1"/>
  <c r="P541" i="20"/>
  <c r="W543" i="20"/>
  <c r="X543" i="20" s="1"/>
  <c r="Y543" i="20" s="1"/>
  <c r="Z543" i="20" s="1"/>
  <c r="P543" i="20"/>
  <c r="W545" i="20"/>
  <c r="X545" i="20" s="1"/>
  <c r="Y545" i="20" s="1"/>
  <c r="Z545" i="20" s="1"/>
  <c r="P545" i="20"/>
  <c r="W547" i="20"/>
  <c r="X547" i="20" s="1"/>
  <c r="P547" i="20"/>
  <c r="W549" i="20"/>
  <c r="X549" i="20" s="1"/>
  <c r="P549" i="20"/>
  <c r="W551" i="20"/>
  <c r="X551" i="20" s="1"/>
  <c r="Y551" i="20" s="1"/>
  <c r="Z551" i="20" s="1"/>
  <c r="P551" i="20"/>
  <c r="W553" i="20"/>
  <c r="X553" i="20" s="1"/>
  <c r="Y553" i="20" s="1"/>
  <c r="Z553" i="20" s="1"/>
  <c r="P553" i="20"/>
  <c r="W555" i="20"/>
  <c r="X555" i="20" s="1"/>
  <c r="Y555" i="20" s="1"/>
  <c r="Z555" i="20" s="1"/>
  <c r="P555" i="20"/>
  <c r="W557" i="20"/>
  <c r="X557" i="20" s="1"/>
  <c r="P557" i="20"/>
  <c r="W559" i="20"/>
  <c r="X559" i="20" s="1"/>
  <c r="Y559" i="20" s="1"/>
  <c r="Z559" i="20" s="1"/>
  <c r="P559" i="20"/>
  <c r="W561" i="20"/>
  <c r="X561" i="20" s="1"/>
  <c r="Y561" i="20" s="1"/>
  <c r="Z561" i="20" s="1"/>
  <c r="P561" i="20"/>
  <c r="W563" i="20"/>
  <c r="X563" i="20" s="1"/>
  <c r="Y563" i="20" s="1"/>
  <c r="Z563" i="20" s="1"/>
  <c r="P563" i="20"/>
  <c r="W565" i="20"/>
  <c r="X565" i="20" s="1"/>
  <c r="P565" i="20"/>
  <c r="W567" i="20"/>
  <c r="X567" i="20" s="1"/>
  <c r="Y567" i="20" s="1"/>
  <c r="Z567" i="20" s="1"/>
  <c r="P567" i="20"/>
  <c r="W569" i="20"/>
  <c r="X569" i="20" s="1"/>
  <c r="Y569" i="20" s="1"/>
  <c r="Z569" i="20" s="1"/>
  <c r="P569" i="20"/>
  <c r="W571" i="20"/>
  <c r="X571" i="20" s="1"/>
  <c r="Y571" i="20" s="1"/>
  <c r="Z571" i="20" s="1"/>
  <c r="P571" i="20"/>
  <c r="W573" i="20"/>
  <c r="X573" i="20" s="1"/>
  <c r="P573" i="20"/>
  <c r="W575" i="20"/>
  <c r="X575" i="20" s="1"/>
  <c r="Y575" i="20" s="1"/>
  <c r="Z575" i="20" s="1"/>
  <c r="P575" i="20"/>
  <c r="W577" i="20"/>
  <c r="X577" i="20" s="1"/>
  <c r="Y577" i="20" s="1"/>
  <c r="Z577" i="20" s="1"/>
  <c r="P577" i="20"/>
  <c r="W579" i="20"/>
  <c r="X579" i="20" s="1"/>
  <c r="P579" i="20"/>
  <c r="W581" i="20"/>
  <c r="X581" i="20" s="1"/>
  <c r="P581" i="20"/>
  <c r="W583" i="20"/>
  <c r="X583" i="20" s="1"/>
  <c r="Y583" i="20" s="1"/>
  <c r="Z583" i="20" s="1"/>
  <c r="P583" i="20"/>
  <c r="W585" i="20"/>
  <c r="X585" i="20" s="1"/>
  <c r="Y585" i="20" s="1"/>
  <c r="Z585" i="20" s="1"/>
  <c r="P585" i="20"/>
  <c r="W587" i="20"/>
  <c r="X587" i="20" s="1"/>
  <c r="Y587" i="20" s="1"/>
  <c r="Z587" i="20" s="1"/>
  <c r="P587" i="20"/>
  <c r="W589" i="20"/>
  <c r="X589" i="20" s="1"/>
  <c r="P589" i="20"/>
  <c r="W591" i="20"/>
  <c r="X591" i="20" s="1"/>
  <c r="Y591" i="20" s="1"/>
  <c r="Z591" i="20" s="1"/>
  <c r="P591" i="20"/>
  <c r="W593" i="20"/>
  <c r="X593" i="20" s="1"/>
  <c r="Y593" i="20" s="1"/>
  <c r="Z593" i="20" s="1"/>
  <c r="P593" i="20"/>
  <c r="W595" i="20"/>
  <c r="X595" i="20" s="1"/>
  <c r="Y595" i="20" s="1"/>
  <c r="Z595" i="20" s="1"/>
  <c r="P595" i="20"/>
  <c r="W597" i="20"/>
  <c r="X597" i="20" s="1"/>
  <c r="P597" i="20"/>
  <c r="W599" i="20"/>
  <c r="X599" i="20" s="1"/>
  <c r="Y599" i="20" s="1"/>
  <c r="Z599" i="20" s="1"/>
  <c r="P599" i="20"/>
  <c r="W601" i="20"/>
  <c r="X601" i="20" s="1"/>
  <c r="Y601" i="20" s="1"/>
  <c r="Z601" i="20" s="1"/>
  <c r="P601" i="20"/>
  <c r="W603" i="20"/>
  <c r="X603" i="20" s="1"/>
  <c r="Y603" i="20" s="1"/>
  <c r="Z603" i="20" s="1"/>
  <c r="P603" i="20"/>
  <c r="W605" i="20"/>
  <c r="X605" i="20" s="1"/>
  <c r="P605" i="20"/>
  <c r="W607" i="20"/>
  <c r="X607" i="20" s="1"/>
  <c r="Y607" i="20" s="1"/>
  <c r="Z607" i="20" s="1"/>
  <c r="P607" i="20"/>
  <c r="W609" i="20"/>
  <c r="X609" i="20" s="1"/>
  <c r="Y609" i="20" s="1"/>
  <c r="Z609" i="20" s="1"/>
  <c r="P609" i="20"/>
  <c r="W611" i="20"/>
  <c r="X611" i="20" s="1"/>
  <c r="P611" i="20"/>
  <c r="W613" i="20"/>
  <c r="X613" i="20" s="1"/>
  <c r="P613" i="20"/>
  <c r="W615" i="20"/>
  <c r="X615" i="20" s="1"/>
  <c r="Y615" i="20" s="1"/>
  <c r="Z615" i="20" s="1"/>
  <c r="P615" i="20"/>
  <c r="W617" i="20"/>
  <c r="X617" i="20" s="1"/>
  <c r="Y617" i="20" s="1"/>
  <c r="Z617" i="20" s="1"/>
  <c r="P617" i="20"/>
  <c r="AI620" i="20"/>
  <c r="W622" i="20"/>
  <c r="P622" i="20"/>
  <c r="AK679" i="20"/>
  <c r="AJ679" i="20"/>
  <c r="AA684" i="20"/>
  <c r="AD684" i="20"/>
  <c r="Y684" i="20"/>
  <c r="Z684" i="20" s="1"/>
  <c r="AK695" i="20"/>
  <c r="AJ695" i="20"/>
  <c r="AA700" i="20"/>
  <c r="AD700" i="20"/>
  <c r="Y700" i="20"/>
  <c r="Z700" i="20" s="1"/>
  <c r="AK711" i="20"/>
  <c r="AJ711" i="20"/>
  <c r="AA716" i="20"/>
  <c r="AD716" i="20"/>
  <c r="Y716" i="20"/>
  <c r="Z716" i="20" s="1"/>
  <c r="AK727" i="20"/>
  <c r="AJ727" i="20"/>
  <c r="AA732" i="20"/>
  <c r="AD732" i="20"/>
  <c r="Y732" i="20"/>
  <c r="Z732" i="20" s="1"/>
  <c r="AD740" i="20"/>
  <c r="AE740" i="20" s="1"/>
  <c r="Y740" i="20"/>
  <c r="Z740" i="20" s="1"/>
  <c r="AA748" i="20"/>
  <c r="AD748" i="20"/>
  <c r="Y748" i="20"/>
  <c r="Z748" i="20" s="1"/>
  <c r="AD756" i="20"/>
  <c r="AA764" i="20"/>
  <c r="AD764" i="20"/>
  <c r="AE764" i="20" s="1"/>
  <c r="Y764" i="20"/>
  <c r="Z764" i="20" s="1"/>
  <c r="AC770" i="20"/>
  <c r="N770" i="20" s="1"/>
  <c r="AD772" i="20"/>
  <c r="AC782" i="20"/>
  <c r="AC802" i="20"/>
  <c r="N802" i="20" s="1"/>
  <c r="AC806" i="20"/>
  <c r="N806" i="20" s="1"/>
  <c r="AK791" i="20"/>
  <c r="AJ791" i="20"/>
  <c r="AK803" i="20"/>
  <c r="AJ803" i="20"/>
  <c r="AK807" i="20"/>
  <c r="AJ807" i="20"/>
  <c r="AI811" i="20"/>
  <c r="AB811" i="20"/>
  <c r="AE833" i="20"/>
  <c r="AF833" i="20"/>
  <c r="AE857" i="20"/>
  <c r="AF857" i="20"/>
  <c r="AE873" i="20"/>
  <c r="AF873" i="20"/>
  <c r="AE881" i="20"/>
  <c r="AF881" i="20"/>
  <c r="AE945" i="20"/>
  <c r="AF945" i="20"/>
  <c r="AI1104" i="20"/>
  <c r="AB1104" i="20"/>
  <c r="AB1109" i="20"/>
  <c r="AB1132" i="20"/>
  <c r="AI1161" i="20"/>
  <c r="AB1161" i="20"/>
  <c r="W1191" i="20"/>
  <c r="P1191" i="20"/>
  <c r="AB1234" i="20"/>
  <c r="AB1266" i="20"/>
  <c r="W1287" i="20"/>
  <c r="X1287" i="20" s="1"/>
  <c r="P1287" i="20"/>
  <c r="AB1298" i="20"/>
  <c r="W1377" i="20"/>
  <c r="X1377" i="20" s="1"/>
  <c r="P1377" i="20"/>
  <c r="AI1395" i="20"/>
  <c r="AF1419" i="20"/>
  <c r="AE1419" i="20"/>
  <c r="W1441" i="20"/>
  <c r="P1441" i="20"/>
  <c r="AB1529" i="20"/>
  <c r="AE1562" i="20"/>
  <c r="AF1562" i="20"/>
  <c r="AB1593" i="20"/>
  <c r="AF2473" i="20"/>
  <c r="AE2473" i="20"/>
  <c r="AB2481" i="20"/>
  <c r="Y34" i="20"/>
  <c r="Z34" i="20" s="1"/>
  <c r="Y40" i="20"/>
  <c r="Z40" i="20" s="1"/>
  <c r="Y46" i="20"/>
  <c r="Z46" i="20" s="1"/>
  <c r="Y52" i="20"/>
  <c r="Z52" i="20" s="1"/>
  <c r="Y56" i="20"/>
  <c r="Z56" i="20" s="1"/>
  <c r="AC56" i="20" s="1"/>
  <c r="Y60" i="20"/>
  <c r="Z60" i="20" s="1"/>
  <c r="Y62" i="20"/>
  <c r="Z62" i="20" s="1"/>
  <c r="Y66" i="20"/>
  <c r="Z66" i="20" s="1"/>
  <c r="AC66" i="20" s="1"/>
  <c r="Y68" i="20"/>
  <c r="Z68" i="20" s="1"/>
  <c r="Y70" i="20"/>
  <c r="Z70" i="20" s="1"/>
  <c r="Y72" i="20"/>
  <c r="Z72" i="20" s="1"/>
  <c r="AC72" i="20" s="1"/>
  <c r="Y74" i="20"/>
  <c r="Z74" i="20" s="1"/>
  <c r="Y76" i="20"/>
  <c r="Z76" i="20" s="1"/>
  <c r="Y78" i="20"/>
  <c r="Z78" i="20" s="1"/>
  <c r="Y84" i="20"/>
  <c r="Z84" i="20" s="1"/>
  <c r="Y88" i="20"/>
  <c r="Z88" i="20" s="1"/>
  <c r="AC88" i="20" s="1"/>
  <c r="Y92" i="20"/>
  <c r="Z92" i="20" s="1"/>
  <c r="AC92" i="20" s="1"/>
  <c r="Y94" i="20"/>
  <c r="Z94" i="20" s="1"/>
  <c r="Y96" i="20"/>
  <c r="Z96" i="20" s="1"/>
  <c r="AC96" i="20" s="1"/>
  <c r="Y98" i="20"/>
  <c r="Z98" i="20" s="1"/>
  <c r="AC98" i="20" s="1"/>
  <c r="Y100" i="20"/>
  <c r="Z100" i="20" s="1"/>
  <c r="AC100" i="20" s="1"/>
  <c r="Y104" i="20"/>
  <c r="Z104" i="20" s="1"/>
  <c r="Y106" i="20"/>
  <c r="Z106" i="20" s="1"/>
  <c r="Y108" i="20"/>
  <c r="Z108" i="20" s="1"/>
  <c r="Y110" i="20"/>
  <c r="Z110" i="20" s="1"/>
  <c r="Y112" i="20"/>
  <c r="Z112" i="20" s="1"/>
  <c r="Y114" i="20"/>
  <c r="Z114" i="20" s="1"/>
  <c r="AC114" i="20" s="1"/>
  <c r="Y120" i="20"/>
  <c r="Z120" i="20" s="1"/>
  <c r="Y124" i="20"/>
  <c r="Z124" i="20" s="1"/>
  <c r="Y126" i="20"/>
  <c r="Z126" i="20" s="1"/>
  <c r="Y128" i="20"/>
  <c r="Z128" i="20" s="1"/>
  <c r="Y130" i="20"/>
  <c r="Z130" i="20" s="1"/>
  <c r="Y132" i="20"/>
  <c r="Z132" i="20" s="1"/>
  <c r="Y134" i="20"/>
  <c r="Z134" i="20" s="1"/>
  <c r="Y136" i="20"/>
  <c r="Z136" i="20" s="1"/>
  <c r="Y138" i="20"/>
  <c r="Z138" i="20" s="1"/>
  <c r="AC138" i="20" s="1"/>
  <c r="Y140" i="20"/>
  <c r="Z140" i="20" s="1"/>
  <c r="Y144" i="20"/>
  <c r="Z144" i="20" s="1"/>
  <c r="Y150" i="20"/>
  <c r="Z150" i="20" s="1"/>
  <c r="AC150" i="20" s="1"/>
  <c r="AA163" i="20"/>
  <c r="AA179" i="20"/>
  <c r="AA187" i="20"/>
  <c r="AA195" i="20"/>
  <c r="AA211" i="20"/>
  <c r="AA215" i="20"/>
  <c r="AA227" i="20"/>
  <c r="AA231" i="20"/>
  <c r="AA243" i="20"/>
  <c r="AA251" i="20"/>
  <c r="AA259" i="20"/>
  <c r="AA267" i="20"/>
  <c r="AA275" i="20"/>
  <c r="AA291" i="20"/>
  <c r="AA299" i="20"/>
  <c r="AA307" i="20"/>
  <c r="AA311" i="20"/>
  <c r="AA315" i="20"/>
  <c r="AA323" i="20"/>
  <c r="AA331" i="20"/>
  <c r="AA339" i="20"/>
  <c r="AA355" i="20"/>
  <c r="AA363" i="20"/>
  <c r="AA373" i="20"/>
  <c r="AA387" i="20"/>
  <c r="AA411" i="20"/>
  <c r="AA427" i="20"/>
  <c r="AA451" i="20"/>
  <c r="AA467" i="20"/>
  <c r="AA507" i="20"/>
  <c r="Y508" i="20"/>
  <c r="Z508" i="20" s="1"/>
  <c r="Y510" i="20"/>
  <c r="Z510" i="20" s="1"/>
  <c r="AA511" i="20"/>
  <c r="Y514" i="20"/>
  <c r="Z514" i="20" s="1"/>
  <c r="Y516" i="20"/>
  <c r="Z516" i="20" s="1"/>
  <c r="Y518" i="20"/>
  <c r="Z518" i="20" s="1"/>
  <c r="Y520" i="20"/>
  <c r="Z520" i="20" s="1"/>
  <c r="Y522" i="20"/>
  <c r="Z522" i="20" s="1"/>
  <c r="AA523" i="20"/>
  <c r="Y524" i="20"/>
  <c r="Z524" i="20" s="1"/>
  <c r="Y526" i="20"/>
  <c r="Z526" i="20" s="1"/>
  <c r="AA527" i="20"/>
  <c r="Y530" i="20"/>
  <c r="Z530" i="20" s="1"/>
  <c r="Y532" i="20"/>
  <c r="Z532" i="20" s="1"/>
  <c r="Y534" i="20"/>
  <c r="Z534" i="20" s="1"/>
  <c r="AA535" i="20"/>
  <c r="Y538" i="20"/>
  <c r="Z538" i="20" s="1"/>
  <c r="AA539" i="20"/>
  <c r="Y542" i="20"/>
  <c r="Z542" i="20" s="1"/>
  <c r="Y544" i="20"/>
  <c r="Z544" i="20" s="1"/>
  <c r="Y546" i="20"/>
  <c r="Z546" i="20" s="1"/>
  <c r="Y548" i="20"/>
  <c r="Z548" i="20" s="1"/>
  <c r="Y550" i="20"/>
  <c r="Z550" i="20" s="1"/>
  <c r="Y554" i="20"/>
  <c r="Z554" i="20" s="1"/>
  <c r="AA555" i="20"/>
  <c r="Y558" i="20"/>
  <c r="Z558" i="20" s="1"/>
  <c r="AA559" i="20"/>
  <c r="Y562" i="20"/>
  <c r="Z562" i="20" s="1"/>
  <c r="AA563" i="20"/>
  <c r="Y564" i="20"/>
  <c r="Z564" i="20" s="1"/>
  <c r="Y566" i="20"/>
  <c r="Z566" i="20" s="1"/>
  <c r="AA567" i="20"/>
  <c r="Y568" i="20"/>
  <c r="Z568" i="20" s="1"/>
  <c r="Y570" i="20"/>
  <c r="Z570" i="20" s="1"/>
  <c r="Y574" i="20"/>
  <c r="Z574" i="20" s="1"/>
  <c r="Y576" i="20"/>
  <c r="Z576" i="20" s="1"/>
  <c r="Y578" i="20"/>
  <c r="Z578" i="20" s="1"/>
  <c r="Y582" i="20"/>
  <c r="Z582" i="20" s="1"/>
  <c r="AA583" i="20"/>
  <c r="Y586" i="20"/>
  <c r="Z586" i="20" s="1"/>
  <c r="Y588" i="20"/>
  <c r="Z588" i="20" s="1"/>
  <c r="Y590" i="20"/>
  <c r="Z590" i="20" s="1"/>
  <c r="AA591" i="20"/>
  <c r="Y594" i="20"/>
  <c r="Z594" i="20" s="1"/>
  <c r="Y596" i="20"/>
  <c r="Z596" i="20" s="1"/>
  <c r="Y598" i="20"/>
  <c r="Z598" i="20" s="1"/>
  <c r="Y602" i="20"/>
  <c r="Z602" i="20" s="1"/>
  <c r="AA603" i="20"/>
  <c r="Y606" i="20"/>
  <c r="Z606" i="20" s="1"/>
  <c r="AA607" i="20"/>
  <c r="Y610" i="20"/>
  <c r="Z610" i="20" s="1"/>
  <c r="Y612" i="20"/>
  <c r="Z612" i="20" s="1"/>
  <c r="Y614" i="20"/>
  <c r="Z614" i="20" s="1"/>
  <c r="Y618" i="20"/>
  <c r="Z618" i="20" s="1"/>
  <c r="AB620" i="20"/>
  <c r="AD621" i="20"/>
  <c r="AE621" i="20" s="1"/>
  <c r="X624" i="20"/>
  <c r="AB625" i="20"/>
  <c r="AF626" i="20"/>
  <c r="AG626" i="20" s="1"/>
  <c r="AH626" i="20" s="1"/>
  <c r="AB628" i="20"/>
  <c r="AD629" i="20"/>
  <c r="Y629" i="20"/>
  <c r="Z629" i="20" s="1"/>
  <c r="AB630" i="20"/>
  <c r="AD631" i="20"/>
  <c r="AE631" i="20" s="1"/>
  <c r="AB631" i="20"/>
  <c r="X632" i="20"/>
  <c r="Y632" i="20" s="1"/>
  <c r="Z632" i="20" s="1"/>
  <c r="AB634" i="20"/>
  <c r="AD635" i="20"/>
  <c r="AE635" i="20" s="1"/>
  <c r="AB635" i="20"/>
  <c r="AB638" i="20"/>
  <c r="AD639" i="20"/>
  <c r="AB639" i="20"/>
  <c r="X640" i="20"/>
  <c r="AB642" i="20"/>
  <c r="AD643" i="20"/>
  <c r="AE643" i="20" s="1"/>
  <c r="AB643" i="20"/>
  <c r="AB646" i="20"/>
  <c r="AD647" i="20"/>
  <c r="AE647" i="20" s="1"/>
  <c r="AB647" i="20"/>
  <c r="X648" i="20"/>
  <c r="Y648" i="20" s="1"/>
  <c r="Z648" i="20" s="1"/>
  <c r="AB650" i="20"/>
  <c r="AD651" i="20"/>
  <c r="AE651" i="20" s="1"/>
  <c r="AB651" i="20"/>
  <c r="AB654" i="20"/>
  <c r="AD655" i="20"/>
  <c r="AB655" i="20"/>
  <c r="X656" i="20"/>
  <c r="AB658" i="20"/>
  <c r="AD659" i="20"/>
  <c r="AE659" i="20" s="1"/>
  <c r="AB659" i="20"/>
  <c r="AB662" i="20"/>
  <c r="AD663" i="20"/>
  <c r="AE663" i="20" s="1"/>
  <c r="AB663" i="20"/>
  <c r="X664" i="20"/>
  <c r="Y664" i="20" s="1"/>
  <c r="Z664" i="20" s="1"/>
  <c r="AB666" i="20"/>
  <c r="AD667" i="20"/>
  <c r="AE667" i="20" s="1"/>
  <c r="AB667" i="20"/>
  <c r="AB670" i="20"/>
  <c r="AD671" i="20"/>
  <c r="AB671" i="20"/>
  <c r="X672" i="20"/>
  <c r="AD811" i="20"/>
  <c r="X814" i="20"/>
  <c r="AA814" i="20" s="1"/>
  <c r="W816" i="20"/>
  <c r="X816" i="20" s="1"/>
  <c r="AA816" i="20" s="1"/>
  <c r="P816" i="20"/>
  <c r="W817" i="20"/>
  <c r="X817" i="20" s="1"/>
  <c r="P817" i="20"/>
  <c r="AF820" i="20"/>
  <c r="AE820" i="20"/>
  <c r="AB820" i="20"/>
  <c r="AI821" i="20"/>
  <c r="AB821" i="20"/>
  <c r="AK823" i="20"/>
  <c r="AJ823" i="20"/>
  <c r="W829" i="20"/>
  <c r="P829" i="20"/>
  <c r="AI831" i="20"/>
  <c r="AB831" i="20"/>
  <c r="W837" i="20"/>
  <c r="P837" i="20"/>
  <c r="AI839" i="20"/>
  <c r="AB839" i="20"/>
  <c r="W845" i="20"/>
  <c r="P845" i="20"/>
  <c r="AI847" i="20"/>
  <c r="AB847" i="20"/>
  <c r="W853" i="20"/>
  <c r="X853" i="20" s="1"/>
  <c r="P853" i="20"/>
  <c r="AI855" i="20"/>
  <c r="AB855" i="20"/>
  <c r="W861" i="20"/>
  <c r="P861" i="20"/>
  <c r="AI863" i="20"/>
  <c r="AB863" i="20"/>
  <c r="W869" i="20"/>
  <c r="P869" i="20"/>
  <c r="AI871" i="20"/>
  <c r="AB871" i="20"/>
  <c r="W877" i="20"/>
  <c r="P877" i="20"/>
  <c r="AI879" i="20"/>
  <c r="AB879" i="20"/>
  <c r="W885" i="20"/>
  <c r="X885" i="20" s="1"/>
  <c r="P885" i="20"/>
  <c r="AI887" i="20"/>
  <c r="AB887" i="20"/>
  <c r="W893" i="20"/>
  <c r="P893" i="20"/>
  <c r="AI895" i="20"/>
  <c r="AB895" i="20"/>
  <c r="W901" i="20"/>
  <c r="P901" i="20"/>
  <c r="AI903" i="20"/>
  <c r="AB903" i="20"/>
  <c r="W909" i="20"/>
  <c r="P909" i="20"/>
  <c r="AI911" i="20"/>
  <c r="AB911" i="20"/>
  <c r="W917" i="20"/>
  <c r="X917" i="20" s="1"/>
  <c r="P917" i="20"/>
  <c r="AI919" i="20"/>
  <c r="AB919" i="20"/>
  <c r="W925" i="20"/>
  <c r="P925" i="20"/>
  <c r="AI927" i="20"/>
  <c r="AB927" i="20"/>
  <c r="W933" i="20"/>
  <c r="P933" i="20"/>
  <c r="AI935" i="20"/>
  <c r="AB935" i="20"/>
  <c r="W941" i="20"/>
  <c r="P941" i="20"/>
  <c r="AI943" i="20"/>
  <c r="AB943" i="20"/>
  <c r="W949" i="20"/>
  <c r="X949" i="20" s="1"/>
  <c r="P949" i="20"/>
  <c r="AI951" i="20"/>
  <c r="AB951" i="20"/>
  <c r="W957" i="20"/>
  <c r="P957" i="20"/>
  <c r="AI959" i="20"/>
  <c r="AB959" i="20"/>
  <c r="W965" i="20"/>
  <c r="P965" i="20"/>
  <c r="AI967" i="20"/>
  <c r="AB967" i="20"/>
  <c r="AI970" i="20"/>
  <c r="AC970" i="20"/>
  <c r="AB970" i="20"/>
  <c r="AI974" i="20"/>
  <c r="AC974" i="20"/>
  <c r="AB974" i="20"/>
  <c r="AI978" i="20"/>
  <c r="AB978" i="20"/>
  <c r="AI982" i="20"/>
  <c r="AC982" i="20"/>
  <c r="AB982" i="20"/>
  <c r="AI986" i="20"/>
  <c r="AC986" i="20"/>
  <c r="AB986" i="20"/>
  <c r="AI990" i="20"/>
  <c r="AC990" i="20"/>
  <c r="AB990" i="20"/>
  <c r="AI994" i="20"/>
  <c r="AB994" i="20"/>
  <c r="AI998" i="20"/>
  <c r="AC998" i="20"/>
  <c r="AB998" i="20"/>
  <c r="AI1002" i="20"/>
  <c r="AC1002" i="20"/>
  <c r="AB1002" i="20"/>
  <c r="AI1006" i="20"/>
  <c r="AC1006" i="20"/>
  <c r="AB1006" i="20"/>
  <c r="AI1010" i="20"/>
  <c r="AB1010" i="20"/>
  <c r="AI1014" i="20"/>
  <c r="AC1014" i="20"/>
  <c r="AB1014" i="20"/>
  <c r="AI1018" i="20"/>
  <c r="AC1018" i="20"/>
  <c r="AB1018" i="20"/>
  <c r="AI1022" i="20"/>
  <c r="AC1022" i="20"/>
  <c r="AB1022" i="20"/>
  <c r="AI1026" i="20"/>
  <c r="AB1026" i="20"/>
  <c r="AI1030" i="20"/>
  <c r="AC1030" i="20"/>
  <c r="AB1030" i="20"/>
  <c r="AI1034" i="20"/>
  <c r="AC1034" i="20"/>
  <c r="AB1034" i="20"/>
  <c r="N1034" i="20" s="1"/>
  <c r="AI1038" i="20"/>
  <c r="AC1038" i="20"/>
  <c r="AB1038" i="20"/>
  <c r="AI1042" i="20"/>
  <c r="AB1042" i="20"/>
  <c r="AI1046" i="20"/>
  <c r="AC1046" i="20"/>
  <c r="AB1046" i="20"/>
  <c r="N1046" i="20" s="1"/>
  <c r="AI1050" i="20"/>
  <c r="AC1050" i="20"/>
  <c r="AB1050" i="20"/>
  <c r="AI1054" i="20"/>
  <c r="AC1054" i="20"/>
  <c r="AB1054" i="20"/>
  <c r="AI1058" i="20"/>
  <c r="AB1058" i="20"/>
  <c r="AI1062" i="20"/>
  <c r="AC1062" i="20"/>
  <c r="AB1062" i="20"/>
  <c r="AI1066" i="20"/>
  <c r="AC1066" i="20"/>
  <c r="AB1066" i="20"/>
  <c r="AI1070" i="20"/>
  <c r="AC1070" i="20"/>
  <c r="AB1070" i="20"/>
  <c r="AI1074" i="20"/>
  <c r="AB1074" i="20"/>
  <c r="AI1078" i="20"/>
  <c r="AC1078" i="20"/>
  <c r="AB1078" i="20"/>
  <c r="AI1082" i="20"/>
  <c r="AB1082" i="20"/>
  <c r="AI1086" i="20"/>
  <c r="AB1086" i="20"/>
  <c r="AI1090" i="20"/>
  <c r="AB1090" i="20"/>
  <c r="AI1094" i="20"/>
  <c r="AC1094" i="20"/>
  <c r="AB1094" i="20"/>
  <c r="N1094" i="20" s="1"/>
  <c r="AI1098" i="20"/>
  <c r="AB1098" i="20"/>
  <c r="AF1103" i="20"/>
  <c r="AE1103" i="20"/>
  <c r="AI1118" i="20"/>
  <c r="AB1118" i="20"/>
  <c r="W1140" i="20"/>
  <c r="P1140" i="20"/>
  <c r="W1167" i="20"/>
  <c r="P1167" i="20"/>
  <c r="AI1169" i="20"/>
  <c r="AB1169" i="20"/>
  <c r="W1199" i="20"/>
  <c r="X1199" i="20" s="1"/>
  <c r="P1199" i="20"/>
  <c r="AI1201" i="20"/>
  <c r="AB1201" i="20"/>
  <c r="AB1218" i="20"/>
  <c r="W1223" i="20"/>
  <c r="X1223" i="20" s="1"/>
  <c r="P1223" i="20"/>
  <c r="AF1371" i="20"/>
  <c r="AE1371" i="20"/>
  <c r="W1393" i="20"/>
  <c r="P1393" i="20"/>
  <c r="AI1411" i="20"/>
  <c r="AF1435" i="20"/>
  <c r="AE1435" i="20"/>
  <c r="W1457" i="20"/>
  <c r="X1457" i="20" s="1"/>
  <c r="P1457" i="20"/>
  <c r="AI1475" i="20"/>
  <c r="AI1503" i="20"/>
  <c r="W1507" i="20"/>
  <c r="X1507" i="20" s="1"/>
  <c r="P1507" i="20"/>
  <c r="AI1666" i="20"/>
  <c r="AB1666" i="20"/>
  <c r="AA780" i="20"/>
  <c r="AD780" i="20"/>
  <c r="AA784" i="20"/>
  <c r="AD784" i="20"/>
  <c r="AK787" i="20"/>
  <c r="AJ787" i="20"/>
  <c r="AA796" i="20"/>
  <c r="AD796" i="20"/>
  <c r="AE796" i="20" s="1"/>
  <c r="AA800" i="20"/>
  <c r="AD800" i="20"/>
  <c r="AD804" i="20"/>
  <c r="AE804" i="20" s="1"/>
  <c r="AA808" i="20"/>
  <c r="AD808" i="20"/>
  <c r="AE808" i="20" s="1"/>
  <c r="AE921" i="20"/>
  <c r="AF921" i="20"/>
  <c r="AE953" i="20"/>
  <c r="AF953" i="20"/>
  <c r="AI1193" i="20"/>
  <c r="AB1193" i="20"/>
  <c r="W1239" i="20"/>
  <c r="X1239" i="20" s="1"/>
  <c r="P1239" i="20"/>
  <c r="W1255" i="20"/>
  <c r="X1255" i="20" s="1"/>
  <c r="P1255" i="20"/>
  <c r="W1271" i="20"/>
  <c r="X1271" i="20" s="1"/>
  <c r="P1271" i="20"/>
  <c r="AB1282" i="20"/>
  <c r="AI1459" i="20"/>
  <c r="AF1483" i="20"/>
  <c r="AE1483" i="20"/>
  <c r="AF355" i="20"/>
  <c r="AG355" i="20" s="1"/>
  <c r="AH355" i="20" s="1"/>
  <c r="AF357" i="20"/>
  <c r="AG357" i="20" s="1"/>
  <c r="AH357" i="20" s="1"/>
  <c r="AF359" i="20"/>
  <c r="AF361" i="20"/>
  <c r="AG361" i="20" s="1"/>
  <c r="AH361" i="20" s="1"/>
  <c r="AF363" i="20"/>
  <c r="AF365" i="20"/>
  <c r="AG365" i="20" s="1"/>
  <c r="AH365" i="20" s="1"/>
  <c r="AF367" i="20"/>
  <c r="AF369" i="20"/>
  <c r="AG369" i="20" s="1"/>
  <c r="AH369" i="20" s="1"/>
  <c r="AF371" i="20"/>
  <c r="AF373" i="20"/>
  <c r="AG373" i="20" s="1"/>
  <c r="AH373" i="20" s="1"/>
  <c r="AF375" i="20"/>
  <c r="AF377" i="20"/>
  <c r="AG377" i="20" s="1"/>
  <c r="AH377" i="20" s="1"/>
  <c r="AF379" i="20"/>
  <c r="AF381" i="20"/>
  <c r="AG381" i="20" s="1"/>
  <c r="AH381" i="20" s="1"/>
  <c r="AF383" i="20"/>
  <c r="AF385" i="20"/>
  <c r="AG385" i="20" s="1"/>
  <c r="AH385" i="20" s="1"/>
  <c r="AF387" i="20"/>
  <c r="AF389" i="20"/>
  <c r="AG389" i="20" s="1"/>
  <c r="AH389" i="20" s="1"/>
  <c r="AF391" i="20"/>
  <c r="AF393" i="20"/>
  <c r="AG393" i="20" s="1"/>
  <c r="AH393" i="20" s="1"/>
  <c r="AF395" i="20"/>
  <c r="AF397" i="20"/>
  <c r="AG397" i="20" s="1"/>
  <c r="AH397" i="20" s="1"/>
  <c r="AF399" i="20"/>
  <c r="AF401" i="20"/>
  <c r="AG401" i="20" s="1"/>
  <c r="AH401" i="20" s="1"/>
  <c r="AF403" i="20"/>
  <c r="AF405" i="20"/>
  <c r="AG405" i="20" s="1"/>
  <c r="AH405" i="20" s="1"/>
  <c r="AF407" i="20"/>
  <c r="AF409" i="20"/>
  <c r="AG409" i="20" s="1"/>
  <c r="AH409" i="20" s="1"/>
  <c r="AF411" i="20"/>
  <c r="AF413" i="20"/>
  <c r="AG413" i="20" s="1"/>
  <c r="AH413" i="20" s="1"/>
  <c r="AF415" i="20"/>
  <c r="AF417" i="20"/>
  <c r="AG417" i="20" s="1"/>
  <c r="AH417" i="20" s="1"/>
  <c r="AF419" i="20"/>
  <c r="AG419" i="20" s="1"/>
  <c r="AH419" i="20" s="1"/>
  <c r="AF421" i="20"/>
  <c r="AG421" i="20" s="1"/>
  <c r="AH421" i="20" s="1"/>
  <c r="AF423" i="20"/>
  <c r="AF425" i="20"/>
  <c r="AG425" i="20" s="1"/>
  <c r="AH425" i="20" s="1"/>
  <c r="AF427" i="20"/>
  <c r="AF429" i="20"/>
  <c r="AG429" i="20" s="1"/>
  <c r="AH429" i="20" s="1"/>
  <c r="AF431" i="20"/>
  <c r="AF433" i="20"/>
  <c r="AG433" i="20" s="1"/>
  <c r="AH433" i="20" s="1"/>
  <c r="AF435" i="20"/>
  <c r="AF437" i="20"/>
  <c r="AG437" i="20" s="1"/>
  <c r="AH437" i="20" s="1"/>
  <c r="AF439" i="20"/>
  <c r="AF441" i="20"/>
  <c r="AG441" i="20" s="1"/>
  <c r="AH441" i="20" s="1"/>
  <c r="AF443" i="20"/>
  <c r="AG443" i="20" s="1"/>
  <c r="AH443" i="20" s="1"/>
  <c r="AF445" i="20"/>
  <c r="AG445" i="20" s="1"/>
  <c r="AH445" i="20" s="1"/>
  <c r="AF447" i="20"/>
  <c r="AF449" i="20"/>
  <c r="AG449" i="20" s="1"/>
  <c r="AH449" i="20" s="1"/>
  <c r="AF451" i="20"/>
  <c r="AF453" i="20"/>
  <c r="AG453" i="20" s="1"/>
  <c r="AH453" i="20" s="1"/>
  <c r="AF455" i="20"/>
  <c r="AF457" i="20"/>
  <c r="AG457" i="20" s="1"/>
  <c r="AH457" i="20" s="1"/>
  <c r="AF459" i="20"/>
  <c r="AG459" i="20" s="1"/>
  <c r="AH459" i="20" s="1"/>
  <c r="AF461" i="20"/>
  <c r="AG461" i="20" s="1"/>
  <c r="AH461" i="20" s="1"/>
  <c r="AF463" i="20"/>
  <c r="AF465" i="20"/>
  <c r="AG465" i="20" s="1"/>
  <c r="AH465" i="20" s="1"/>
  <c r="AF467" i="20"/>
  <c r="AG467" i="20" s="1"/>
  <c r="AH467" i="20" s="1"/>
  <c r="AF469" i="20"/>
  <c r="AG469" i="20" s="1"/>
  <c r="AH469" i="20" s="1"/>
  <c r="AF471" i="20"/>
  <c r="AF473" i="20"/>
  <c r="AG473" i="20" s="1"/>
  <c r="AH473" i="20" s="1"/>
  <c r="AF475" i="20"/>
  <c r="AF477" i="20"/>
  <c r="AG477" i="20" s="1"/>
  <c r="AH477" i="20" s="1"/>
  <c r="AF479" i="20"/>
  <c r="AF481" i="20"/>
  <c r="AG481" i="20" s="1"/>
  <c r="AH481" i="20" s="1"/>
  <c r="AF483" i="20"/>
  <c r="AF485" i="20"/>
  <c r="AG485" i="20" s="1"/>
  <c r="AH485" i="20" s="1"/>
  <c r="AF487" i="20"/>
  <c r="AF489" i="20"/>
  <c r="AG489" i="20" s="1"/>
  <c r="AH489" i="20" s="1"/>
  <c r="AF491" i="20"/>
  <c r="AG491" i="20" s="1"/>
  <c r="AH491" i="20" s="1"/>
  <c r="AF493" i="20"/>
  <c r="AG493" i="20" s="1"/>
  <c r="AH493" i="20" s="1"/>
  <c r="AF495" i="20"/>
  <c r="AF497" i="20"/>
  <c r="AG497" i="20" s="1"/>
  <c r="AH497" i="20" s="1"/>
  <c r="AF499" i="20"/>
  <c r="AF501" i="20"/>
  <c r="AG501" i="20" s="1"/>
  <c r="AH501" i="20" s="1"/>
  <c r="AF503" i="20"/>
  <c r="AF505" i="20"/>
  <c r="AG505" i="20" s="1"/>
  <c r="AH505" i="20" s="1"/>
  <c r="AF507" i="20"/>
  <c r="AD508" i="20"/>
  <c r="AF509" i="20"/>
  <c r="AD510" i="20"/>
  <c r="AF511" i="20"/>
  <c r="AG511" i="20" s="1"/>
  <c r="AH511" i="20" s="1"/>
  <c r="AD512" i="20"/>
  <c r="AF513" i="20"/>
  <c r="AG513" i="20" s="1"/>
  <c r="AH513" i="20" s="1"/>
  <c r="AD514" i="20"/>
  <c r="AF515" i="20"/>
  <c r="AD516" i="20"/>
  <c r="AF517" i="20"/>
  <c r="AD518" i="20"/>
  <c r="AF519" i="20"/>
  <c r="AG519" i="20" s="1"/>
  <c r="AH519" i="20" s="1"/>
  <c r="AD520" i="20"/>
  <c r="AF521" i="20"/>
  <c r="AG521" i="20" s="1"/>
  <c r="AH521" i="20" s="1"/>
  <c r="AD522" i="20"/>
  <c r="AF523" i="20"/>
  <c r="AD524" i="20"/>
  <c r="AF525" i="20"/>
  <c r="AD526" i="20"/>
  <c r="AF527" i="20"/>
  <c r="AG527" i="20" s="1"/>
  <c r="AH527" i="20" s="1"/>
  <c r="AD528" i="20"/>
  <c r="AF529" i="20"/>
  <c r="AG529" i="20" s="1"/>
  <c r="AH529" i="20" s="1"/>
  <c r="AD530" i="20"/>
  <c r="AF531" i="20"/>
  <c r="AG531" i="20" s="1"/>
  <c r="AH531" i="20" s="1"/>
  <c r="AD532" i="20"/>
  <c r="AF533" i="20"/>
  <c r="AD534" i="20"/>
  <c r="AF535" i="20"/>
  <c r="AG535" i="20" s="1"/>
  <c r="AH535" i="20" s="1"/>
  <c r="AD536" i="20"/>
  <c r="AF537" i="20"/>
  <c r="AG537" i="20" s="1"/>
  <c r="AH537" i="20" s="1"/>
  <c r="AD538" i="20"/>
  <c r="AF539" i="20"/>
  <c r="AD540" i="20"/>
  <c r="AF541" i="20"/>
  <c r="AD542" i="20"/>
  <c r="AF543" i="20"/>
  <c r="AG543" i="20" s="1"/>
  <c r="AH543" i="20" s="1"/>
  <c r="AD544" i="20"/>
  <c r="AF545" i="20"/>
  <c r="AG545" i="20" s="1"/>
  <c r="AH545" i="20" s="1"/>
  <c r="AD546" i="20"/>
  <c r="AF547" i="20"/>
  <c r="AD548" i="20"/>
  <c r="AF549" i="20"/>
  <c r="AD550" i="20"/>
  <c r="AF551" i="20"/>
  <c r="AG551" i="20" s="1"/>
  <c r="AH551" i="20" s="1"/>
  <c r="AD552" i="20"/>
  <c r="AF553" i="20"/>
  <c r="AG553" i="20" s="1"/>
  <c r="AH553" i="20" s="1"/>
  <c r="AD554" i="20"/>
  <c r="AF555" i="20"/>
  <c r="AD556" i="20"/>
  <c r="AF557" i="20"/>
  <c r="AD558" i="20"/>
  <c r="AF559" i="20"/>
  <c r="AG559" i="20" s="1"/>
  <c r="AH559" i="20" s="1"/>
  <c r="AD560" i="20"/>
  <c r="AF561" i="20"/>
  <c r="AG561" i="20" s="1"/>
  <c r="AH561" i="20" s="1"/>
  <c r="AD562" i="20"/>
  <c r="AF563" i="20"/>
  <c r="AG563" i="20" s="1"/>
  <c r="AH563" i="20" s="1"/>
  <c r="AD564" i="20"/>
  <c r="AF565" i="20"/>
  <c r="AD566" i="20"/>
  <c r="AF567" i="20"/>
  <c r="AG567" i="20" s="1"/>
  <c r="AH567" i="20" s="1"/>
  <c r="AD568" i="20"/>
  <c r="AF569" i="20"/>
  <c r="AG569" i="20" s="1"/>
  <c r="AH569" i="20" s="1"/>
  <c r="AD570" i="20"/>
  <c r="AF571" i="20"/>
  <c r="AD572" i="20"/>
  <c r="AF573" i="20"/>
  <c r="AD574" i="20"/>
  <c r="AF575" i="20"/>
  <c r="AG575" i="20" s="1"/>
  <c r="AH575" i="20" s="1"/>
  <c r="AD576" i="20"/>
  <c r="AF577" i="20"/>
  <c r="AG577" i="20" s="1"/>
  <c r="AH577" i="20" s="1"/>
  <c r="AD578" i="20"/>
  <c r="AF579" i="20"/>
  <c r="AD580" i="20"/>
  <c r="AF581" i="20"/>
  <c r="AD582" i="20"/>
  <c r="AF583" i="20"/>
  <c r="AG583" i="20" s="1"/>
  <c r="AH583" i="20" s="1"/>
  <c r="AD584" i="20"/>
  <c r="AF585" i="20"/>
  <c r="AG585" i="20" s="1"/>
  <c r="AH585" i="20" s="1"/>
  <c r="AD586" i="20"/>
  <c r="AF587" i="20"/>
  <c r="AD588" i="20"/>
  <c r="AF589" i="20"/>
  <c r="AD590" i="20"/>
  <c r="AF591" i="20"/>
  <c r="AG591" i="20" s="1"/>
  <c r="AH591" i="20" s="1"/>
  <c r="AD592" i="20"/>
  <c r="AF593" i="20"/>
  <c r="AG593" i="20" s="1"/>
  <c r="AH593" i="20" s="1"/>
  <c r="AD594" i="20"/>
  <c r="AF595" i="20"/>
  <c r="AG595" i="20" s="1"/>
  <c r="AH595" i="20" s="1"/>
  <c r="AD596" i="20"/>
  <c r="AF597" i="20"/>
  <c r="AD598" i="20"/>
  <c r="AF599" i="20"/>
  <c r="AG599" i="20" s="1"/>
  <c r="AH599" i="20" s="1"/>
  <c r="AD600" i="20"/>
  <c r="AF601" i="20"/>
  <c r="AG601" i="20" s="1"/>
  <c r="AH601" i="20" s="1"/>
  <c r="AD602" i="20"/>
  <c r="AF603" i="20"/>
  <c r="AD604" i="20"/>
  <c r="AF605" i="20"/>
  <c r="AD606" i="20"/>
  <c r="AF607" i="20"/>
  <c r="AG607" i="20" s="1"/>
  <c r="AH607" i="20" s="1"/>
  <c r="AD608" i="20"/>
  <c r="AF609" i="20"/>
  <c r="AG609" i="20" s="1"/>
  <c r="AH609" i="20" s="1"/>
  <c r="AD610" i="20"/>
  <c r="AF611" i="20"/>
  <c r="AD612" i="20"/>
  <c r="AF613" i="20"/>
  <c r="AD614" i="20"/>
  <c r="AF615" i="20"/>
  <c r="AG615" i="20" s="1"/>
  <c r="AH615" i="20" s="1"/>
  <c r="AD616" i="20"/>
  <c r="AF617" i="20"/>
  <c r="AG617" i="20" s="1"/>
  <c r="AH617" i="20" s="1"/>
  <c r="AD618" i="20"/>
  <c r="AD619" i="20"/>
  <c r="Y619" i="20"/>
  <c r="Z619" i="20" s="1"/>
  <c r="P620" i="20"/>
  <c r="AF621" i="20"/>
  <c r="AG621" i="20" s="1"/>
  <c r="AH621" i="20" s="1"/>
  <c r="X622" i="20"/>
  <c r="AF624" i="20"/>
  <c r="AK624" i="20"/>
  <c r="AA626" i="20"/>
  <c r="AB626" i="20"/>
  <c r="AD627" i="20"/>
  <c r="Y627" i="20"/>
  <c r="Z627" i="20" s="1"/>
  <c r="AC627" i="20" s="1"/>
  <c r="P628" i="20"/>
  <c r="AA629" i="20"/>
  <c r="X630" i="20"/>
  <c r="AA630" i="20" s="1"/>
  <c r="AK631" i="20"/>
  <c r="AD632" i="20"/>
  <c r="AE632" i="20" s="1"/>
  <c r="X633" i="20"/>
  <c r="Y633" i="20" s="1"/>
  <c r="Z633" i="20" s="1"/>
  <c r="AK635" i="20"/>
  <c r="AD636" i="20"/>
  <c r="AE636" i="20" s="1"/>
  <c r="X637" i="20"/>
  <c r="Y637" i="20" s="1"/>
  <c r="Z637" i="20" s="1"/>
  <c r="AK639" i="20"/>
  <c r="AD640" i="20"/>
  <c r="X641" i="20"/>
  <c r="AA641" i="20" s="1"/>
  <c r="AK643" i="20"/>
  <c r="AD644" i="20"/>
  <c r="X645" i="20"/>
  <c r="Y645" i="20" s="1"/>
  <c r="Z645" i="20" s="1"/>
  <c r="AK647" i="20"/>
  <c r="AD648" i="20"/>
  <c r="AE648" i="20" s="1"/>
  <c r="AA648" i="20"/>
  <c r="X649" i="20"/>
  <c r="Y649" i="20" s="1"/>
  <c r="Z649" i="20" s="1"/>
  <c r="AK651" i="20"/>
  <c r="AD652" i="20"/>
  <c r="AE652" i="20" s="1"/>
  <c r="X653" i="20"/>
  <c r="Y653" i="20" s="1"/>
  <c r="Z653" i="20" s="1"/>
  <c r="AK655" i="20"/>
  <c r="AD656" i="20"/>
  <c r="AE656" i="20" s="1"/>
  <c r="X657" i="20"/>
  <c r="AA657" i="20" s="1"/>
  <c r="AK659" i="20"/>
  <c r="AD660" i="20"/>
  <c r="X661" i="20"/>
  <c r="Y661" i="20" s="1"/>
  <c r="Z661" i="20" s="1"/>
  <c r="AK663" i="20"/>
  <c r="AD664" i="20"/>
  <c r="AE664" i="20" s="1"/>
  <c r="X665" i="20"/>
  <c r="Y665" i="20" s="1"/>
  <c r="Z665" i="20" s="1"/>
  <c r="AK667" i="20"/>
  <c r="AD668" i="20"/>
  <c r="AE668" i="20" s="1"/>
  <c r="AA668" i="20"/>
  <c r="X669" i="20"/>
  <c r="Y669" i="20" s="1"/>
  <c r="Z669" i="20" s="1"/>
  <c r="AK671" i="20"/>
  <c r="AD672" i="20"/>
  <c r="AE672" i="20" s="1"/>
  <c r="X673" i="20"/>
  <c r="AA673" i="20" s="1"/>
  <c r="AK673" i="20"/>
  <c r="AJ673" i="20"/>
  <c r="AA674" i="20"/>
  <c r="AD674" i="20"/>
  <c r="AE674" i="20" s="1"/>
  <c r="AC674" i="20"/>
  <c r="X675" i="20"/>
  <c r="AA675" i="20" s="1"/>
  <c r="AK676" i="20"/>
  <c r="AB676" i="20"/>
  <c r="AK677" i="20"/>
  <c r="AJ677" i="20"/>
  <c r="AD678" i="20"/>
  <c r="AE678" i="20" s="1"/>
  <c r="X679" i="20"/>
  <c r="AK680" i="20"/>
  <c r="AB680" i="20"/>
  <c r="AK681" i="20"/>
  <c r="AJ681" i="20"/>
  <c r="AA682" i="20"/>
  <c r="AD682" i="20"/>
  <c r="AC682" i="20"/>
  <c r="X683" i="20"/>
  <c r="AA683" i="20" s="1"/>
  <c r="AK684" i="20"/>
  <c r="AB684" i="20"/>
  <c r="AK685" i="20"/>
  <c r="AJ685" i="20"/>
  <c r="AA686" i="20"/>
  <c r="AD686" i="20"/>
  <c r="AE686" i="20" s="1"/>
  <c r="X687" i="20"/>
  <c r="AA687" i="20" s="1"/>
  <c r="AK688" i="20"/>
  <c r="AB688" i="20"/>
  <c r="AK689" i="20"/>
  <c r="AJ689" i="20"/>
  <c r="AA690" i="20"/>
  <c r="AD690" i="20"/>
  <c r="AE690" i="20" s="1"/>
  <c r="AC690" i="20"/>
  <c r="N690" i="20" s="1"/>
  <c r="X691" i="20"/>
  <c r="AA691" i="20" s="1"/>
  <c r="AK692" i="20"/>
  <c r="AB692" i="20"/>
  <c r="AK693" i="20"/>
  <c r="AJ693" i="20"/>
  <c r="AD694" i="20"/>
  <c r="X695" i="20"/>
  <c r="AA695" i="20" s="1"/>
  <c r="AK696" i="20"/>
  <c r="AB696" i="20"/>
  <c r="AK697" i="20"/>
  <c r="AJ697" i="20"/>
  <c r="AA698" i="20"/>
  <c r="AD698" i="20"/>
  <c r="AE698" i="20" s="1"/>
  <c r="AC698" i="20"/>
  <c r="N698" i="20" s="1"/>
  <c r="X699" i="20"/>
  <c r="AK700" i="20"/>
  <c r="AB700" i="20"/>
  <c r="AK701" i="20"/>
  <c r="AJ701" i="20"/>
  <c r="AD702" i="20"/>
  <c r="AE702" i="20" s="1"/>
  <c r="X703" i="20"/>
  <c r="AA703" i="20" s="1"/>
  <c r="AK704" i="20"/>
  <c r="AB704" i="20"/>
  <c r="AK705" i="20"/>
  <c r="AJ705" i="20"/>
  <c r="AA706" i="20"/>
  <c r="AD706" i="20"/>
  <c r="AE706" i="20" s="1"/>
  <c r="AC706" i="20"/>
  <c r="N706" i="20" s="1"/>
  <c r="X707" i="20"/>
  <c r="AA707" i="20" s="1"/>
  <c r="AK708" i="20"/>
  <c r="AB708" i="20"/>
  <c r="AK709" i="20"/>
  <c r="AJ709" i="20"/>
  <c r="AD710" i="20"/>
  <c r="AE710" i="20" s="1"/>
  <c r="X711" i="20"/>
  <c r="AK712" i="20"/>
  <c r="AB712" i="20"/>
  <c r="AK713" i="20"/>
  <c r="AJ713" i="20"/>
  <c r="AA714" i="20"/>
  <c r="AD714" i="20"/>
  <c r="AC714" i="20"/>
  <c r="X715" i="20"/>
  <c r="AA715" i="20" s="1"/>
  <c r="AK716" i="20"/>
  <c r="AB716" i="20"/>
  <c r="AK717" i="20"/>
  <c r="AJ717" i="20"/>
  <c r="AA718" i="20"/>
  <c r="AD718" i="20"/>
  <c r="AE718" i="20" s="1"/>
  <c r="AC718" i="20"/>
  <c r="N718" i="20" s="1"/>
  <c r="AK720" i="20"/>
  <c r="AB720" i="20"/>
  <c r="AK721" i="20"/>
  <c r="AJ721" i="20"/>
  <c r="AA722" i="20"/>
  <c r="AD722" i="20"/>
  <c r="AE722" i="20" s="1"/>
  <c r="AC722" i="20"/>
  <c r="N722" i="20" s="1"/>
  <c r="X723" i="20"/>
  <c r="AA723" i="20" s="1"/>
  <c r="AK724" i="20"/>
  <c r="AB724" i="20"/>
  <c r="AK725" i="20"/>
  <c r="AJ725" i="20"/>
  <c r="AD726" i="20"/>
  <c r="X727" i="20"/>
  <c r="AK728" i="20"/>
  <c r="AB728" i="20"/>
  <c r="AK729" i="20"/>
  <c r="AJ729" i="20"/>
  <c r="AD730" i="20"/>
  <c r="AB732" i="20"/>
  <c r="AK733" i="20"/>
  <c r="AJ733" i="20"/>
  <c r="AA734" i="20"/>
  <c r="AD734" i="20"/>
  <c r="AE734" i="20" s="1"/>
  <c r="AB736" i="20"/>
  <c r="AK737" i="20"/>
  <c r="AJ737" i="20"/>
  <c r="AA738" i="20"/>
  <c r="AD738" i="20"/>
  <c r="AE738" i="20" s="1"/>
  <c r="AB740" i="20"/>
  <c r="AK741" i="20"/>
  <c r="AJ741" i="20"/>
  <c r="AA742" i="20"/>
  <c r="AD742" i="20"/>
  <c r="AE742" i="20" s="1"/>
  <c r="AB744" i="20"/>
  <c r="AK745" i="20"/>
  <c r="AJ745" i="20"/>
  <c r="AD746" i="20"/>
  <c r="AB748" i="20"/>
  <c r="AK749" i="20"/>
  <c r="AJ749" i="20"/>
  <c r="AA750" i="20"/>
  <c r="AD750" i="20"/>
  <c r="AE750" i="20" s="1"/>
  <c r="AB752" i="20"/>
  <c r="AK753" i="20"/>
  <c r="AJ753" i="20"/>
  <c r="AA754" i="20"/>
  <c r="AD754" i="20"/>
  <c r="AE754" i="20" s="1"/>
  <c r="AB756" i="20"/>
  <c r="AK757" i="20"/>
  <c r="AJ757" i="20"/>
  <c r="AA758" i="20"/>
  <c r="AD758" i="20"/>
  <c r="AE758" i="20" s="1"/>
  <c r="AB760" i="20"/>
  <c r="AK761" i="20"/>
  <c r="AJ761" i="20"/>
  <c r="AD762" i="20"/>
  <c r="AB764" i="20"/>
  <c r="AK765" i="20"/>
  <c r="AJ765" i="20"/>
  <c r="AA766" i="20"/>
  <c r="AD766" i="20"/>
  <c r="AE766" i="20" s="1"/>
  <c r="AB768" i="20"/>
  <c r="AK769" i="20"/>
  <c r="AJ769" i="20"/>
  <c r="AA770" i="20"/>
  <c r="AD770" i="20"/>
  <c r="AE770" i="20" s="1"/>
  <c r="AB772" i="20"/>
  <c r="AK773" i="20"/>
  <c r="AJ773" i="20"/>
  <c r="AA774" i="20"/>
  <c r="AD774" i="20"/>
  <c r="AE774" i="20" s="1"/>
  <c r="AB776" i="20"/>
  <c r="AK777" i="20"/>
  <c r="AJ777" i="20"/>
  <c r="AD778" i="20"/>
  <c r="AB780" i="20"/>
  <c r="AK781" i="20"/>
  <c r="AJ781" i="20"/>
  <c r="AA782" i="20"/>
  <c r="AD782" i="20"/>
  <c r="AE782" i="20" s="1"/>
  <c r="AB784" i="20"/>
  <c r="AK785" i="20"/>
  <c r="AJ785" i="20"/>
  <c r="AA786" i="20"/>
  <c r="AD786" i="20"/>
  <c r="AE786" i="20" s="1"/>
  <c r="AB788" i="20"/>
  <c r="AK789" i="20"/>
  <c r="AJ789" i="20"/>
  <c r="AA790" i="20"/>
  <c r="AD790" i="20"/>
  <c r="AE790" i="20" s="1"/>
  <c r="AB792" i="20"/>
  <c r="AK793" i="20"/>
  <c r="AJ793" i="20"/>
  <c r="AD794" i="20"/>
  <c r="AB796" i="20"/>
  <c r="AK797" i="20"/>
  <c r="AJ797" i="20"/>
  <c r="AA798" i="20"/>
  <c r="AD798" i="20"/>
  <c r="AE798" i="20" s="1"/>
  <c r="AB800" i="20"/>
  <c r="AK801" i="20"/>
  <c r="AJ801" i="20"/>
  <c r="AA802" i="20"/>
  <c r="AD802" i="20"/>
  <c r="AE802" i="20" s="1"/>
  <c r="AB804" i="20"/>
  <c r="AK805" i="20"/>
  <c r="AJ805" i="20"/>
  <c r="AA806" i="20"/>
  <c r="AD806" i="20"/>
  <c r="AE806" i="20" s="1"/>
  <c r="AB808" i="20"/>
  <c r="AF812" i="20"/>
  <c r="AE812" i="20"/>
  <c r="AI813" i="20"/>
  <c r="AB813" i="20"/>
  <c r="AB818" i="20"/>
  <c r="AB824" i="20"/>
  <c r="AE829" i="20"/>
  <c r="AF829" i="20"/>
  <c r="AE837" i="20"/>
  <c r="AF837" i="20"/>
  <c r="AB840" i="20"/>
  <c r="AE845" i="20"/>
  <c r="AF845" i="20"/>
  <c r="AB848" i="20"/>
  <c r="AE853" i="20"/>
  <c r="AF853" i="20"/>
  <c r="AB856" i="20"/>
  <c r="AE861" i="20"/>
  <c r="AF861" i="20"/>
  <c r="AB864" i="20"/>
  <c r="AE869" i="20"/>
  <c r="AF869" i="20"/>
  <c r="AB872" i="20"/>
  <c r="AE877" i="20"/>
  <c r="AF877" i="20"/>
  <c r="AB880" i="20"/>
  <c r="AE885" i="20"/>
  <c r="AF885" i="20"/>
  <c r="AB888" i="20"/>
  <c r="AE893" i="20"/>
  <c r="AF893" i="20"/>
  <c r="AB896" i="20"/>
  <c r="AE901" i="20"/>
  <c r="AF901" i="20"/>
  <c r="AB904" i="20"/>
  <c r="AE909" i="20"/>
  <c r="AF909" i="20"/>
  <c r="AB912" i="20"/>
  <c r="AE917" i="20"/>
  <c r="AF917" i="20"/>
  <c r="AE925" i="20"/>
  <c r="AF925" i="20"/>
  <c r="AB928" i="20"/>
  <c r="AE933" i="20"/>
  <c r="AF933" i="20"/>
  <c r="AB936" i="20"/>
  <c r="AE941" i="20"/>
  <c r="AF941" i="20"/>
  <c r="AE949" i="20"/>
  <c r="AF949" i="20"/>
  <c r="AB952" i="20"/>
  <c r="AE957" i="20"/>
  <c r="AF957" i="20"/>
  <c r="AB960" i="20"/>
  <c r="AE965" i="20"/>
  <c r="AF965" i="20"/>
  <c r="AB971" i="20"/>
  <c r="AB975" i="20"/>
  <c r="AB979" i="20"/>
  <c r="AB983" i="20"/>
  <c r="AB987" i="20"/>
  <c r="AB991" i="20"/>
  <c r="AB995" i="20"/>
  <c r="AB999" i="20"/>
  <c r="AB1003" i="20"/>
  <c r="AB1007" i="20"/>
  <c r="AB1011" i="20"/>
  <c r="AB1015" i="20"/>
  <c r="AB1019" i="20"/>
  <c r="AB1023" i="20"/>
  <c r="AB1027" i="20"/>
  <c r="AB1031" i="20"/>
  <c r="AB1035" i="20"/>
  <c r="AB1039" i="20"/>
  <c r="AB1043" i="20"/>
  <c r="AB1047" i="20"/>
  <c r="AB1051" i="20"/>
  <c r="AB1055" i="20"/>
  <c r="AB1059" i="20"/>
  <c r="AB1063" i="20"/>
  <c r="AB1067" i="20"/>
  <c r="AB1071" i="20"/>
  <c r="AB1075" i="20"/>
  <c r="AB1079" i="20"/>
  <c r="AB1083" i="20"/>
  <c r="AB1087" i="20"/>
  <c r="AB1091" i="20"/>
  <c r="AB1095" i="20"/>
  <c r="AB1100" i="20"/>
  <c r="W1107" i="20"/>
  <c r="P1107" i="20"/>
  <c r="AK1111" i="20"/>
  <c r="AJ1111" i="20"/>
  <c r="AD1126" i="20"/>
  <c r="AE1126" i="20" s="1"/>
  <c r="AI1136" i="20"/>
  <c r="AB1136" i="20"/>
  <c r="AB1141" i="20"/>
  <c r="W1175" i="20"/>
  <c r="P1175" i="20"/>
  <c r="AI1177" i="20"/>
  <c r="AB1177" i="20"/>
  <c r="W1207" i="20"/>
  <c r="P1207" i="20"/>
  <c r="AI1209" i="20"/>
  <c r="AB1209" i="20"/>
  <c r="AE1231" i="20"/>
  <c r="AF1231" i="20"/>
  <c r="AI1233" i="20"/>
  <c r="AB1233" i="20"/>
  <c r="AE1247" i="20"/>
  <c r="AF1247" i="20"/>
  <c r="AG1247" i="20" s="1"/>
  <c r="AH1247" i="20" s="1"/>
  <c r="AI1249" i="20"/>
  <c r="AB1249" i="20"/>
  <c r="AE1263" i="20"/>
  <c r="AF1263" i="20"/>
  <c r="AI1265" i="20"/>
  <c r="AB1265" i="20"/>
  <c r="AE1279" i="20"/>
  <c r="AF1279" i="20"/>
  <c r="AI1281" i="20"/>
  <c r="AB1281" i="20"/>
  <c r="AE1295" i="20"/>
  <c r="AF1295" i="20"/>
  <c r="AI1297" i="20"/>
  <c r="AB1297" i="20"/>
  <c r="AI1363" i="20"/>
  <c r="AF1387" i="20"/>
  <c r="AE1387" i="20"/>
  <c r="W1409" i="20"/>
  <c r="P1409" i="20"/>
  <c r="AI1427" i="20"/>
  <c r="AF1451" i="20"/>
  <c r="AE1451" i="20"/>
  <c r="W1473" i="20"/>
  <c r="P1473" i="20"/>
  <c r="AI1491" i="20"/>
  <c r="AB1500" i="20"/>
  <c r="AI1650" i="20"/>
  <c r="AB1650" i="20"/>
  <c r="AK779" i="20"/>
  <c r="AJ779" i="20"/>
  <c r="AK783" i="20"/>
  <c r="AJ783" i="20"/>
  <c r="AD788" i="20"/>
  <c r="AE788" i="20" s="1"/>
  <c r="AA792" i="20"/>
  <c r="AD792" i="20"/>
  <c r="AE792" i="20" s="1"/>
  <c r="AK795" i="20"/>
  <c r="AJ795" i="20"/>
  <c r="AK799" i="20"/>
  <c r="AJ799" i="20"/>
  <c r="AI809" i="20"/>
  <c r="AD819" i="20"/>
  <c r="AE819" i="20" s="1"/>
  <c r="AE825" i="20"/>
  <c r="AF825" i="20"/>
  <c r="AE841" i="20"/>
  <c r="AF841" i="20"/>
  <c r="AE849" i="20"/>
  <c r="AF849" i="20"/>
  <c r="AE865" i="20"/>
  <c r="AF865" i="20"/>
  <c r="AE889" i="20"/>
  <c r="AF889" i="20"/>
  <c r="AE897" i="20"/>
  <c r="AF897" i="20"/>
  <c r="AE905" i="20"/>
  <c r="AF905" i="20"/>
  <c r="AE913" i="20"/>
  <c r="AF913" i="20"/>
  <c r="AE929" i="20"/>
  <c r="AF929" i="20"/>
  <c r="AE937" i="20"/>
  <c r="AF937" i="20"/>
  <c r="AE961" i="20"/>
  <c r="AF961" i="20"/>
  <c r="W1139" i="20"/>
  <c r="P1139" i="20"/>
  <c r="AK1143" i="20"/>
  <c r="AJ1143" i="20"/>
  <c r="W1159" i="20"/>
  <c r="X1159" i="20" s="1"/>
  <c r="AA1159" i="20" s="1"/>
  <c r="P1159" i="20"/>
  <c r="AB1250" i="20"/>
  <c r="W1303" i="20"/>
  <c r="X1303" i="20" s="1"/>
  <c r="P1303" i="20"/>
  <c r="AF1355" i="20"/>
  <c r="AE1355" i="20"/>
  <c r="AE1530" i="20"/>
  <c r="AF1530" i="20"/>
  <c r="AB1561" i="20"/>
  <c r="AE1594" i="20"/>
  <c r="AF1594" i="20"/>
  <c r="AI1618" i="20"/>
  <c r="AB1618" i="20"/>
  <c r="AD2096" i="20"/>
  <c r="AB2294" i="20"/>
  <c r="N2294" i="20" s="1"/>
  <c r="AI2294" i="20"/>
  <c r="P26" i="20"/>
  <c r="P28" i="20"/>
  <c r="P30" i="20"/>
  <c r="P32" i="20"/>
  <c r="P34" i="20"/>
  <c r="P36" i="20"/>
  <c r="P38" i="20"/>
  <c r="P40" i="20"/>
  <c r="P42" i="20"/>
  <c r="P44" i="20"/>
  <c r="P46" i="20"/>
  <c r="P48" i="20"/>
  <c r="P50" i="20"/>
  <c r="P54" i="20"/>
  <c r="P56" i="20"/>
  <c r="P58" i="20"/>
  <c r="P60" i="20"/>
  <c r="P62" i="20"/>
  <c r="P64" i="20"/>
  <c r="P66" i="20"/>
  <c r="P68" i="20"/>
  <c r="P70" i="20"/>
  <c r="P72" i="20"/>
  <c r="P74" i="20"/>
  <c r="P76" i="20"/>
  <c r="P78" i="20"/>
  <c r="P80" i="20"/>
  <c r="P82" i="20"/>
  <c r="P84" i="20"/>
  <c r="P86" i="20"/>
  <c r="P88" i="20"/>
  <c r="P90" i="20"/>
  <c r="P92" i="20"/>
  <c r="P94" i="20"/>
  <c r="P96" i="20"/>
  <c r="P98" i="20"/>
  <c r="P100" i="20"/>
  <c r="P102" i="20"/>
  <c r="P104" i="20"/>
  <c r="P106" i="20"/>
  <c r="P108" i="20"/>
  <c r="P110" i="20"/>
  <c r="P112" i="20"/>
  <c r="P114" i="20"/>
  <c r="P116" i="20"/>
  <c r="P118" i="20"/>
  <c r="P120" i="20"/>
  <c r="P122" i="20"/>
  <c r="P124" i="20"/>
  <c r="P126" i="20"/>
  <c r="P128" i="20"/>
  <c r="P130" i="20"/>
  <c r="P132" i="20"/>
  <c r="P134" i="20"/>
  <c r="P136" i="20"/>
  <c r="P138" i="20"/>
  <c r="P140" i="20"/>
  <c r="P142" i="20"/>
  <c r="P144" i="20"/>
  <c r="P146" i="20"/>
  <c r="P148" i="20"/>
  <c r="P150" i="20"/>
  <c r="P152" i="20"/>
  <c r="P154" i="20"/>
  <c r="P156" i="20"/>
  <c r="P158" i="20"/>
  <c r="P160" i="20"/>
  <c r="P162" i="20"/>
  <c r="P164" i="20"/>
  <c r="P166" i="20"/>
  <c r="P168" i="20"/>
  <c r="P170" i="20"/>
  <c r="P172" i="20"/>
  <c r="P174" i="20"/>
  <c r="P176" i="20"/>
  <c r="P178" i="20"/>
  <c r="P180" i="20"/>
  <c r="P182" i="20"/>
  <c r="P184" i="20"/>
  <c r="P186" i="20"/>
  <c r="P188" i="20"/>
  <c r="P190" i="20"/>
  <c r="P192" i="20"/>
  <c r="P194" i="20"/>
  <c r="P196" i="20"/>
  <c r="P198" i="20"/>
  <c r="P200" i="20"/>
  <c r="P202" i="20"/>
  <c r="P204" i="20"/>
  <c r="P206" i="20"/>
  <c r="P208" i="20"/>
  <c r="P210" i="20"/>
  <c r="P212" i="20"/>
  <c r="P214" i="20"/>
  <c r="P216" i="20"/>
  <c r="P218" i="20"/>
  <c r="P220" i="20"/>
  <c r="P222" i="20"/>
  <c r="P224" i="20"/>
  <c r="P226" i="20"/>
  <c r="P228" i="20"/>
  <c r="P230" i="20"/>
  <c r="P232" i="20"/>
  <c r="P234" i="20"/>
  <c r="P236" i="20"/>
  <c r="P238" i="20"/>
  <c r="P240" i="20"/>
  <c r="P242" i="20"/>
  <c r="P244" i="20"/>
  <c r="P246" i="20"/>
  <c r="P248" i="20"/>
  <c r="P250" i="20"/>
  <c r="P252" i="20"/>
  <c r="P254" i="20"/>
  <c r="P256" i="20"/>
  <c r="P258" i="20"/>
  <c r="P260" i="20"/>
  <c r="P262" i="20"/>
  <c r="P264" i="20"/>
  <c r="P266" i="20"/>
  <c r="P268" i="20"/>
  <c r="P270" i="20"/>
  <c r="P272" i="20"/>
  <c r="P274" i="20"/>
  <c r="P276" i="20"/>
  <c r="P278" i="20"/>
  <c r="P280" i="20"/>
  <c r="P282" i="20"/>
  <c r="P284" i="20"/>
  <c r="P286" i="20"/>
  <c r="P288" i="20"/>
  <c r="P290" i="20"/>
  <c r="P292" i="20"/>
  <c r="P294" i="20"/>
  <c r="P296" i="20"/>
  <c r="P298" i="20"/>
  <c r="P300" i="20"/>
  <c r="P302" i="20"/>
  <c r="P304" i="20"/>
  <c r="P306" i="20"/>
  <c r="P308" i="20"/>
  <c r="P310" i="20"/>
  <c r="P312" i="20"/>
  <c r="P314" i="20"/>
  <c r="P316" i="20"/>
  <c r="P318" i="20"/>
  <c r="P320" i="20"/>
  <c r="P322" i="20"/>
  <c r="P324" i="20"/>
  <c r="P326" i="20"/>
  <c r="P328" i="20"/>
  <c r="P330" i="20"/>
  <c r="P332" i="20"/>
  <c r="P334" i="20"/>
  <c r="P336" i="20"/>
  <c r="P338" i="20"/>
  <c r="P340" i="20"/>
  <c r="P342" i="20"/>
  <c r="P344" i="20"/>
  <c r="P346" i="20"/>
  <c r="P348" i="20"/>
  <c r="P350" i="20"/>
  <c r="P352" i="20"/>
  <c r="P354" i="20"/>
  <c r="X620" i="20"/>
  <c r="AA620" i="20" s="1"/>
  <c r="AF622" i="20"/>
  <c r="AG622" i="20" s="1"/>
  <c r="AH622" i="20" s="1"/>
  <c r="AD625" i="20"/>
  <c r="Y625" i="20"/>
  <c r="Z625" i="20" s="1"/>
  <c r="AC625" i="20" s="1"/>
  <c r="X628" i="20"/>
  <c r="AD630" i="20"/>
  <c r="AE630" i="20" s="1"/>
  <c r="AD633" i="20"/>
  <c r="AE633" i="20" s="1"/>
  <c r="AA633" i="20"/>
  <c r="AB633" i="20"/>
  <c r="AD637" i="20"/>
  <c r="AE637" i="20" s="1"/>
  <c r="AB637" i="20"/>
  <c r="AD641" i="20"/>
  <c r="AE641" i="20" s="1"/>
  <c r="AB641" i="20"/>
  <c r="AD645" i="20"/>
  <c r="AA645" i="20"/>
  <c r="AB645" i="20"/>
  <c r="AD649" i="20"/>
  <c r="AE649" i="20" s="1"/>
  <c r="AA649" i="20"/>
  <c r="AB649" i="20"/>
  <c r="AD653" i="20"/>
  <c r="AE653" i="20" s="1"/>
  <c r="AB653" i="20"/>
  <c r="AD657" i="20"/>
  <c r="AE657" i="20" s="1"/>
  <c r="AB657" i="20"/>
  <c r="AD661" i="20"/>
  <c r="AA661" i="20"/>
  <c r="AB661" i="20"/>
  <c r="AD665" i="20"/>
  <c r="AE665" i="20" s="1"/>
  <c r="AA665" i="20"/>
  <c r="AB665" i="20"/>
  <c r="AD669" i="20"/>
  <c r="AE669" i="20" s="1"/>
  <c r="AA669" i="20"/>
  <c r="AB669" i="20"/>
  <c r="AD673" i="20"/>
  <c r="AE673" i="20" s="1"/>
  <c r="Y780" i="20"/>
  <c r="Z780" i="20" s="1"/>
  <c r="Y784" i="20"/>
  <c r="Z784" i="20" s="1"/>
  <c r="Y792" i="20"/>
  <c r="Z792" i="20" s="1"/>
  <c r="Y796" i="20"/>
  <c r="Z796" i="20" s="1"/>
  <c r="Y800" i="20"/>
  <c r="Z800" i="20" s="1"/>
  <c r="Y808" i="20"/>
  <c r="Z808" i="20" s="1"/>
  <c r="AB810" i="20"/>
  <c r="AI812" i="20"/>
  <c r="AI817" i="20"/>
  <c r="Y818" i="20"/>
  <c r="Z818" i="20" s="1"/>
  <c r="AI819" i="20"/>
  <c r="AB819" i="20"/>
  <c r="W825" i="20"/>
  <c r="X825" i="20" s="1"/>
  <c r="Y825" i="20" s="1"/>
  <c r="Z825" i="20" s="1"/>
  <c r="P825" i="20"/>
  <c r="AI827" i="20"/>
  <c r="AB827" i="20"/>
  <c r="X829" i="20"/>
  <c r="AA829" i="20" s="1"/>
  <c r="W833" i="20"/>
  <c r="X833" i="20" s="1"/>
  <c r="Y833" i="20" s="1"/>
  <c r="Z833" i="20" s="1"/>
  <c r="P833" i="20"/>
  <c r="AI835" i="20"/>
  <c r="AB835" i="20"/>
  <c r="X837" i="20"/>
  <c r="Y837" i="20" s="1"/>
  <c r="Z837" i="20" s="1"/>
  <c r="W841" i="20"/>
  <c r="X841" i="20" s="1"/>
  <c r="P841" i="20"/>
  <c r="AI843" i="20"/>
  <c r="AB843" i="20"/>
  <c r="X845" i="20"/>
  <c r="W849" i="20"/>
  <c r="X849" i="20" s="1"/>
  <c r="Y849" i="20" s="1"/>
  <c r="Z849" i="20" s="1"/>
  <c r="AC849" i="20" s="1"/>
  <c r="P849" i="20"/>
  <c r="AI851" i="20"/>
  <c r="AB851" i="20"/>
  <c r="W857" i="20"/>
  <c r="X857" i="20" s="1"/>
  <c r="Y857" i="20" s="1"/>
  <c r="Z857" i="20" s="1"/>
  <c r="P857" i="20"/>
  <c r="AI859" i="20"/>
  <c r="AB859" i="20"/>
  <c r="X861" i="20"/>
  <c r="AA861" i="20" s="1"/>
  <c r="W865" i="20"/>
  <c r="X865" i="20" s="1"/>
  <c r="Y865" i="20" s="1"/>
  <c r="Z865" i="20" s="1"/>
  <c r="AC865" i="20" s="1"/>
  <c r="P865" i="20"/>
  <c r="AI867" i="20"/>
  <c r="AB867" i="20"/>
  <c r="X869" i="20"/>
  <c r="Y869" i="20" s="1"/>
  <c r="Z869" i="20" s="1"/>
  <c r="W873" i="20"/>
  <c r="X873" i="20" s="1"/>
  <c r="P873" i="20"/>
  <c r="AI875" i="20"/>
  <c r="AB875" i="20"/>
  <c r="X877" i="20"/>
  <c r="W881" i="20"/>
  <c r="X881" i="20" s="1"/>
  <c r="P881" i="20"/>
  <c r="AI883" i="20"/>
  <c r="AB883" i="20"/>
  <c r="W889" i="20"/>
  <c r="X889" i="20" s="1"/>
  <c r="P889" i="20"/>
  <c r="AI891" i="20"/>
  <c r="AB891" i="20"/>
  <c r="X893" i="20"/>
  <c r="W897" i="20"/>
  <c r="X897" i="20" s="1"/>
  <c r="Y897" i="20" s="1"/>
  <c r="Z897" i="20" s="1"/>
  <c r="P897" i="20"/>
  <c r="AI899" i="20"/>
  <c r="AB899" i="20"/>
  <c r="X901" i="20"/>
  <c r="Y901" i="20" s="1"/>
  <c r="Z901" i="20" s="1"/>
  <c r="W905" i="20"/>
  <c r="X905" i="20" s="1"/>
  <c r="P905" i="20"/>
  <c r="AI907" i="20"/>
  <c r="AB907" i="20"/>
  <c r="X909" i="20"/>
  <c r="W913" i="20"/>
  <c r="X913" i="20" s="1"/>
  <c r="Y913" i="20" s="1"/>
  <c r="Z913" i="20" s="1"/>
  <c r="P913" i="20"/>
  <c r="AI915" i="20"/>
  <c r="AB915" i="20"/>
  <c r="W921" i="20"/>
  <c r="X921" i="20" s="1"/>
  <c r="Y921" i="20" s="1"/>
  <c r="Z921" i="20" s="1"/>
  <c r="P921" i="20"/>
  <c r="AI923" i="20"/>
  <c r="AB923" i="20"/>
  <c r="X925" i="20"/>
  <c r="AA925" i="20" s="1"/>
  <c r="W929" i="20"/>
  <c r="X929" i="20" s="1"/>
  <c r="Y929" i="20" s="1"/>
  <c r="Z929" i="20" s="1"/>
  <c r="AC929" i="20" s="1"/>
  <c r="P929" i="20"/>
  <c r="AI931" i="20"/>
  <c r="AB931" i="20"/>
  <c r="X933" i="20"/>
  <c r="Y933" i="20" s="1"/>
  <c r="Z933" i="20" s="1"/>
  <c r="W937" i="20"/>
  <c r="X937" i="20" s="1"/>
  <c r="P937" i="20"/>
  <c r="AI939" i="20"/>
  <c r="AB939" i="20"/>
  <c r="X941" i="20"/>
  <c r="AA941" i="20" s="1"/>
  <c r="W945" i="20"/>
  <c r="X945" i="20" s="1"/>
  <c r="Y945" i="20" s="1"/>
  <c r="Z945" i="20" s="1"/>
  <c r="AC945" i="20" s="1"/>
  <c r="P945" i="20"/>
  <c r="AI947" i="20"/>
  <c r="AB947" i="20"/>
  <c r="W953" i="20"/>
  <c r="X953" i="20" s="1"/>
  <c r="Y953" i="20" s="1"/>
  <c r="Z953" i="20" s="1"/>
  <c r="P953" i="20"/>
  <c r="AI955" i="20"/>
  <c r="AB955" i="20"/>
  <c r="X957" i="20"/>
  <c r="AA957" i="20" s="1"/>
  <c r="W961" i="20"/>
  <c r="X961" i="20" s="1"/>
  <c r="Y961" i="20" s="1"/>
  <c r="Z961" i="20" s="1"/>
  <c r="P961" i="20"/>
  <c r="AI963" i="20"/>
  <c r="AB963" i="20"/>
  <c r="X965" i="20"/>
  <c r="Y965" i="20" s="1"/>
  <c r="Z965" i="20" s="1"/>
  <c r="N970" i="20"/>
  <c r="N982" i="20"/>
  <c r="N998" i="20"/>
  <c r="N1002" i="20"/>
  <c r="N1014" i="20"/>
  <c r="N1030" i="20"/>
  <c r="N1062" i="20"/>
  <c r="N1066" i="20"/>
  <c r="N1078" i="20"/>
  <c r="AF1099" i="20"/>
  <c r="AE1099" i="20"/>
  <c r="W1108" i="20"/>
  <c r="X1108" i="20" s="1"/>
  <c r="P1108" i="20"/>
  <c r="X1119" i="20"/>
  <c r="AI1124" i="20"/>
  <c r="AB1127" i="20"/>
  <c r="AI1127" i="20"/>
  <c r="AF1135" i="20"/>
  <c r="AE1135" i="20"/>
  <c r="W1151" i="20"/>
  <c r="P1151" i="20"/>
  <c r="AI1153" i="20"/>
  <c r="AB1153" i="20"/>
  <c r="W1183" i="20"/>
  <c r="X1183" i="20" s="1"/>
  <c r="P1183" i="20"/>
  <c r="AI1185" i="20"/>
  <c r="AB1185" i="20"/>
  <c r="W1215" i="20"/>
  <c r="X1215" i="20" s="1"/>
  <c r="AA1215" i="20" s="1"/>
  <c r="P1215" i="20"/>
  <c r="AI1217" i="20"/>
  <c r="AB1217" i="20"/>
  <c r="W1361" i="20"/>
  <c r="X1361" i="20" s="1"/>
  <c r="P1361" i="20"/>
  <c r="AI1379" i="20"/>
  <c r="AF1403" i="20"/>
  <c r="AE1403" i="20"/>
  <c r="W1425" i="20"/>
  <c r="P1425" i="20"/>
  <c r="AI1443" i="20"/>
  <c r="AF1467" i="20"/>
  <c r="AE1467" i="20"/>
  <c r="W1489" i="20"/>
  <c r="X1489" i="20" s="1"/>
  <c r="P1489" i="20"/>
  <c r="AI1634" i="20"/>
  <c r="AB1634" i="20"/>
  <c r="AI1835" i="20"/>
  <c r="AB1835" i="20"/>
  <c r="AG810" i="20"/>
  <c r="AH810" i="20" s="1"/>
  <c r="W811" i="20"/>
  <c r="X811" i="20" s="1"/>
  <c r="AA811" i="20" s="1"/>
  <c r="P811" i="20"/>
  <c r="Y812" i="20"/>
  <c r="Z812" i="20" s="1"/>
  <c r="AC812" i="20" s="1"/>
  <c r="AF813" i="20"/>
  <c r="AG813" i="20" s="1"/>
  <c r="AH813" i="20" s="1"/>
  <c r="W819" i="20"/>
  <c r="X819" i="20" s="1"/>
  <c r="AA819" i="20" s="1"/>
  <c r="P819" i="20"/>
  <c r="Y820" i="20"/>
  <c r="Z820" i="20" s="1"/>
  <c r="AC820" i="20" s="1"/>
  <c r="AF821" i="20"/>
  <c r="AG821" i="20" s="1"/>
  <c r="AH821" i="20" s="1"/>
  <c r="W824" i="20"/>
  <c r="X824" i="20" s="1"/>
  <c r="AA824" i="20" s="1"/>
  <c r="P824" i="20"/>
  <c r="AI826" i="20"/>
  <c r="W828" i="20"/>
  <c r="X828" i="20" s="1"/>
  <c r="AA828" i="20" s="1"/>
  <c r="P828" i="20"/>
  <c r="AI830" i="20"/>
  <c r="W832" i="20"/>
  <c r="X832" i="20" s="1"/>
  <c r="P832" i="20"/>
  <c r="AI834" i="20"/>
  <c r="W836" i="20"/>
  <c r="X836" i="20" s="1"/>
  <c r="AA836" i="20" s="1"/>
  <c r="P836" i="20"/>
  <c r="AI838" i="20"/>
  <c r="W840" i="20"/>
  <c r="X840" i="20" s="1"/>
  <c r="AA840" i="20" s="1"/>
  <c r="P840" i="20"/>
  <c r="AI842" i="20"/>
  <c r="W844" i="20"/>
  <c r="X844" i="20" s="1"/>
  <c r="AA844" i="20" s="1"/>
  <c r="P844" i="20"/>
  <c r="AI846" i="20"/>
  <c r="W848" i="20"/>
  <c r="X848" i="20" s="1"/>
  <c r="AA848" i="20" s="1"/>
  <c r="P848" i="20"/>
  <c r="AI850" i="20"/>
  <c r="W852" i="20"/>
  <c r="X852" i="20" s="1"/>
  <c r="AA852" i="20" s="1"/>
  <c r="P852" i="20"/>
  <c r="AI854" i="20"/>
  <c r="W856" i="20"/>
  <c r="X856" i="20" s="1"/>
  <c r="AA856" i="20" s="1"/>
  <c r="P856" i="20"/>
  <c r="AI858" i="20"/>
  <c r="W860" i="20"/>
  <c r="X860" i="20" s="1"/>
  <c r="AA860" i="20" s="1"/>
  <c r="P860" i="20"/>
  <c r="AI862" i="20"/>
  <c r="W864" i="20"/>
  <c r="X864" i="20" s="1"/>
  <c r="P864" i="20"/>
  <c r="AI866" i="20"/>
  <c r="W868" i="20"/>
  <c r="X868" i="20" s="1"/>
  <c r="AA868" i="20" s="1"/>
  <c r="P868" i="20"/>
  <c r="AI870" i="20"/>
  <c r="W872" i="20"/>
  <c r="X872" i="20" s="1"/>
  <c r="AA872" i="20" s="1"/>
  <c r="P872" i="20"/>
  <c r="AI874" i="20"/>
  <c r="W876" i="20"/>
  <c r="X876" i="20" s="1"/>
  <c r="AA876" i="20" s="1"/>
  <c r="P876" i="20"/>
  <c r="AI878" i="20"/>
  <c r="W880" i="20"/>
  <c r="X880" i="20" s="1"/>
  <c r="P880" i="20"/>
  <c r="AI882" i="20"/>
  <c r="W884" i="20"/>
  <c r="X884" i="20" s="1"/>
  <c r="AA884" i="20" s="1"/>
  <c r="P884" i="20"/>
  <c r="AI886" i="20"/>
  <c r="W888" i="20"/>
  <c r="X888" i="20" s="1"/>
  <c r="AA888" i="20" s="1"/>
  <c r="P888" i="20"/>
  <c r="AI890" i="20"/>
  <c r="W892" i="20"/>
  <c r="X892" i="20" s="1"/>
  <c r="AA892" i="20" s="1"/>
  <c r="P892" i="20"/>
  <c r="AI894" i="20"/>
  <c r="W896" i="20"/>
  <c r="X896" i="20" s="1"/>
  <c r="P896" i="20"/>
  <c r="AI898" i="20"/>
  <c r="W900" i="20"/>
  <c r="X900" i="20" s="1"/>
  <c r="AA900" i="20" s="1"/>
  <c r="P900" i="20"/>
  <c r="AI902" i="20"/>
  <c r="W904" i="20"/>
  <c r="X904" i="20" s="1"/>
  <c r="AA904" i="20" s="1"/>
  <c r="P904" i="20"/>
  <c r="AI906" i="20"/>
  <c r="W908" i="20"/>
  <c r="X908" i="20" s="1"/>
  <c r="AA908" i="20" s="1"/>
  <c r="P908" i="20"/>
  <c r="AI910" i="20"/>
  <c r="W912" i="20"/>
  <c r="X912" i="20" s="1"/>
  <c r="P912" i="20"/>
  <c r="AI914" i="20"/>
  <c r="W916" i="20"/>
  <c r="X916" i="20" s="1"/>
  <c r="AA916" i="20" s="1"/>
  <c r="P916" i="20"/>
  <c r="AI918" i="20"/>
  <c r="W920" i="20"/>
  <c r="X920" i="20" s="1"/>
  <c r="AA920" i="20" s="1"/>
  <c r="P920" i="20"/>
  <c r="AI922" i="20"/>
  <c r="W924" i="20"/>
  <c r="X924" i="20" s="1"/>
  <c r="P924" i="20"/>
  <c r="AI926" i="20"/>
  <c r="W928" i="20"/>
  <c r="X928" i="20" s="1"/>
  <c r="P928" i="20"/>
  <c r="AI930" i="20"/>
  <c r="W932" i="20"/>
  <c r="X932" i="20" s="1"/>
  <c r="AA932" i="20" s="1"/>
  <c r="P932" i="20"/>
  <c r="AI934" i="20"/>
  <c r="W936" i="20"/>
  <c r="X936" i="20" s="1"/>
  <c r="AA936" i="20" s="1"/>
  <c r="P936" i="20"/>
  <c r="AI938" i="20"/>
  <c r="W940" i="20"/>
  <c r="X940" i="20" s="1"/>
  <c r="P940" i="20"/>
  <c r="AI942" i="20"/>
  <c r="W944" i="20"/>
  <c r="X944" i="20" s="1"/>
  <c r="P944" i="20"/>
  <c r="AI946" i="20"/>
  <c r="W948" i="20"/>
  <c r="X948" i="20" s="1"/>
  <c r="AA948" i="20" s="1"/>
  <c r="P948" i="20"/>
  <c r="AI950" i="20"/>
  <c r="W952" i="20"/>
  <c r="X952" i="20" s="1"/>
  <c r="AA952" i="20" s="1"/>
  <c r="P952" i="20"/>
  <c r="AI954" i="20"/>
  <c r="W956" i="20"/>
  <c r="X956" i="20" s="1"/>
  <c r="AA956" i="20" s="1"/>
  <c r="P956" i="20"/>
  <c r="AI958" i="20"/>
  <c r="W960" i="20"/>
  <c r="X960" i="20" s="1"/>
  <c r="AA960" i="20" s="1"/>
  <c r="P960" i="20"/>
  <c r="AI962" i="20"/>
  <c r="W964" i="20"/>
  <c r="X964" i="20" s="1"/>
  <c r="AA964" i="20" s="1"/>
  <c r="P964" i="20"/>
  <c r="AI966" i="20"/>
  <c r="W968" i="20"/>
  <c r="X968" i="20" s="1"/>
  <c r="AA968" i="20" s="1"/>
  <c r="P968" i="20"/>
  <c r="AF969" i="20"/>
  <c r="AE969" i="20"/>
  <c r="AI969" i="20"/>
  <c r="W971" i="20"/>
  <c r="P971" i="20"/>
  <c r="AF973" i="20"/>
  <c r="AE973" i="20"/>
  <c r="AI973" i="20"/>
  <c r="W975" i="20"/>
  <c r="P975" i="20"/>
  <c r="AF977" i="20"/>
  <c r="AE977" i="20"/>
  <c r="AI977" i="20"/>
  <c r="W979" i="20"/>
  <c r="P979" i="20"/>
  <c r="AF981" i="20"/>
  <c r="AE981" i="20"/>
  <c r="AI981" i="20"/>
  <c r="W983" i="20"/>
  <c r="P983" i="20"/>
  <c r="AF985" i="20"/>
  <c r="AE985" i="20"/>
  <c r="AI985" i="20"/>
  <c r="W987" i="20"/>
  <c r="X987" i="20" s="1"/>
  <c r="P987" i="20"/>
  <c r="AF989" i="20"/>
  <c r="AE989" i="20"/>
  <c r="AI989" i="20"/>
  <c r="W991" i="20"/>
  <c r="P991" i="20"/>
  <c r="AF993" i="20"/>
  <c r="AE993" i="20"/>
  <c r="AI993" i="20"/>
  <c r="W995" i="20"/>
  <c r="X995" i="20" s="1"/>
  <c r="AA995" i="20" s="1"/>
  <c r="P995" i="20"/>
  <c r="AF997" i="20"/>
  <c r="AE997" i="20"/>
  <c r="AI997" i="20"/>
  <c r="W999" i="20"/>
  <c r="X999" i="20" s="1"/>
  <c r="P999" i="20"/>
  <c r="AF1001" i="20"/>
  <c r="AE1001" i="20"/>
  <c r="AI1001" i="20"/>
  <c r="W1003" i="20"/>
  <c r="P1003" i="20"/>
  <c r="AF1005" i="20"/>
  <c r="AE1005" i="20"/>
  <c r="AI1005" i="20"/>
  <c r="W1007" i="20"/>
  <c r="X1007" i="20" s="1"/>
  <c r="Y1007" i="20" s="1"/>
  <c r="Z1007" i="20" s="1"/>
  <c r="P1007" i="20"/>
  <c r="AF1009" i="20"/>
  <c r="AE1009" i="20"/>
  <c r="AI1009" i="20"/>
  <c r="W1011" i="20"/>
  <c r="X1011" i="20" s="1"/>
  <c r="P1011" i="20"/>
  <c r="AF1013" i="20"/>
  <c r="AE1013" i="20"/>
  <c r="AI1013" i="20"/>
  <c r="W1015" i="20"/>
  <c r="P1015" i="20"/>
  <c r="AF1017" i="20"/>
  <c r="AE1017" i="20"/>
  <c r="AI1017" i="20"/>
  <c r="W1019" i="20"/>
  <c r="P1019" i="20"/>
  <c r="AF1021" i="20"/>
  <c r="AE1021" i="20"/>
  <c r="AI1021" i="20"/>
  <c r="W1023" i="20"/>
  <c r="X1023" i="20" s="1"/>
  <c r="P1023" i="20"/>
  <c r="AF1025" i="20"/>
  <c r="AE1025" i="20"/>
  <c r="AI1025" i="20"/>
  <c r="W1027" i="20"/>
  <c r="P1027" i="20"/>
  <c r="AF1029" i="20"/>
  <c r="AE1029" i="20"/>
  <c r="AI1029" i="20"/>
  <c r="W1031" i="20"/>
  <c r="P1031" i="20"/>
  <c r="AF1033" i="20"/>
  <c r="AE1033" i="20"/>
  <c r="AI1033" i="20"/>
  <c r="W1035" i="20"/>
  <c r="P1035" i="20"/>
  <c r="AF1037" i="20"/>
  <c r="AE1037" i="20"/>
  <c r="AI1037" i="20"/>
  <c r="W1039" i="20"/>
  <c r="X1039" i="20" s="1"/>
  <c r="P1039" i="20"/>
  <c r="AF1041" i="20"/>
  <c r="AE1041" i="20"/>
  <c r="AI1041" i="20"/>
  <c r="W1043" i="20"/>
  <c r="P1043" i="20"/>
  <c r="AF1045" i="20"/>
  <c r="AE1045" i="20"/>
  <c r="AI1045" i="20"/>
  <c r="W1047" i="20"/>
  <c r="P1047" i="20"/>
  <c r="AF1049" i="20"/>
  <c r="AE1049" i="20"/>
  <c r="AI1049" i="20"/>
  <c r="W1051" i="20"/>
  <c r="X1051" i="20" s="1"/>
  <c r="P1051" i="20"/>
  <c r="AF1053" i="20"/>
  <c r="AE1053" i="20"/>
  <c r="AI1053" i="20"/>
  <c r="W1055" i="20"/>
  <c r="P1055" i="20"/>
  <c r="AF1057" i="20"/>
  <c r="AE1057" i="20"/>
  <c r="AI1057" i="20"/>
  <c r="W1059" i="20"/>
  <c r="P1059" i="20"/>
  <c r="AF1061" i="20"/>
  <c r="AE1061" i="20"/>
  <c r="AI1061" i="20"/>
  <c r="W1063" i="20"/>
  <c r="X1063" i="20" s="1"/>
  <c r="P1063" i="20"/>
  <c r="AF1065" i="20"/>
  <c r="AE1065" i="20"/>
  <c r="AI1065" i="20"/>
  <c r="W1067" i="20"/>
  <c r="P1067" i="20"/>
  <c r="AF1069" i="20"/>
  <c r="AE1069" i="20"/>
  <c r="AI1069" i="20"/>
  <c r="W1071" i="20"/>
  <c r="X1071" i="20" s="1"/>
  <c r="P1071" i="20"/>
  <c r="AF1073" i="20"/>
  <c r="AE1073" i="20"/>
  <c r="AI1073" i="20"/>
  <c r="W1075" i="20"/>
  <c r="P1075" i="20"/>
  <c r="AF1077" i="20"/>
  <c r="AE1077" i="20"/>
  <c r="AI1077" i="20"/>
  <c r="W1079" i="20"/>
  <c r="P1079" i="20"/>
  <c r="AF1081" i="20"/>
  <c r="AE1081" i="20"/>
  <c r="AI1081" i="20"/>
  <c r="AG1082" i="20"/>
  <c r="AH1082" i="20" s="1"/>
  <c r="W1083" i="20"/>
  <c r="P1083" i="20"/>
  <c r="AF1085" i="20"/>
  <c r="AE1085" i="20"/>
  <c r="AI1085" i="20"/>
  <c r="W1087" i="20"/>
  <c r="X1087" i="20" s="1"/>
  <c r="P1087" i="20"/>
  <c r="AF1089" i="20"/>
  <c r="AE1089" i="20"/>
  <c r="AI1089" i="20"/>
  <c r="AG1090" i="20"/>
  <c r="AH1090" i="20" s="1"/>
  <c r="W1091" i="20"/>
  <c r="P1091" i="20"/>
  <c r="AF1093" i="20"/>
  <c r="AE1093" i="20"/>
  <c r="AI1093" i="20"/>
  <c r="W1095" i="20"/>
  <c r="X1095" i="20" s="1"/>
  <c r="P1095" i="20"/>
  <c r="AF1097" i="20"/>
  <c r="AE1097" i="20"/>
  <c r="AI1097" i="20"/>
  <c r="AG1098" i="20"/>
  <c r="AH1098" i="20" s="1"/>
  <c r="W1099" i="20"/>
  <c r="P1099" i="20"/>
  <c r="W1100" i="20"/>
  <c r="X1100" i="20" s="1"/>
  <c r="P1100" i="20"/>
  <c r="AB1101" i="20"/>
  <c r="AK1103" i="20"/>
  <c r="AJ1103" i="20"/>
  <c r="AI1110" i="20"/>
  <c r="AB1110" i="20"/>
  <c r="AI1116" i="20"/>
  <c r="AG1117" i="20"/>
  <c r="AH1117" i="20" s="1"/>
  <c r="AD1118" i="20"/>
  <c r="AB1119" i="20"/>
  <c r="X1121" i="20"/>
  <c r="AA1121" i="20" s="1"/>
  <c r="AG1123" i="20"/>
  <c r="AH1123" i="20" s="1"/>
  <c r="AF1127" i="20"/>
  <c r="AE1127" i="20"/>
  <c r="AI1128" i="20"/>
  <c r="AB1128" i="20"/>
  <c r="W1131" i="20"/>
  <c r="X1131" i="20" s="1"/>
  <c r="P1131" i="20"/>
  <c r="W1132" i="20"/>
  <c r="P1132" i="20"/>
  <c r="AB1133" i="20"/>
  <c r="AK1135" i="20"/>
  <c r="AJ1135" i="20"/>
  <c r="AI1142" i="20"/>
  <c r="AB1142" i="20"/>
  <c r="AE1151" i="20"/>
  <c r="AF1151" i="20"/>
  <c r="AE1159" i="20"/>
  <c r="AF1159" i="20"/>
  <c r="AE1167" i="20"/>
  <c r="AF1167" i="20"/>
  <c r="AE1175" i="20"/>
  <c r="AF1175" i="20"/>
  <c r="AE1183" i="20"/>
  <c r="AF1183" i="20"/>
  <c r="AE1191" i="20"/>
  <c r="AF1191" i="20"/>
  <c r="AE1199" i="20"/>
  <c r="AF1199" i="20"/>
  <c r="AE1207" i="20"/>
  <c r="AF1207" i="20"/>
  <c r="AE1215" i="20"/>
  <c r="AF1215" i="20"/>
  <c r="AE1219" i="20"/>
  <c r="AF1219" i="20"/>
  <c r="AI1221" i="20"/>
  <c r="AB1221" i="20"/>
  <c r="W1227" i="20"/>
  <c r="X1227" i="20" s="1"/>
  <c r="AA1227" i="20" s="1"/>
  <c r="P1227" i="20"/>
  <c r="AE1235" i="20"/>
  <c r="AF1235" i="20"/>
  <c r="AI1237" i="20"/>
  <c r="AB1237" i="20"/>
  <c r="W1243" i="20"/>
  <c r="P1243" i="20"/>
  <c r="AE1251" i="20"/>
  <c r="AF1251" i="20"/>
  <c r="AI1253" i="20"/>
  <c r="AB1253" i="20"/>
  <c r="W1259" i="20"/>
  <c r="P1259" i="20"/>
  <c r="AE1267" i="20"/>
  <c r="AF1267" i="20"/>
  <c r="AI1269" i="20"/>
  <c r="AB1269" i="20"/>
  <c r="W1275" i="20"/>
  <c r="P1275" i="20"/>
  <c r="AE1283" i="20"/>
  <c r="AF1283" i="20"/>
  <c r="AI1285" i="20"/>
  <c r="AB1285" i="20"/>
  <c r="W1291" i="20"/>
  <c r="X1291" i="20" s="1"/>
  <c r="P1291" i="20"/>
  <c r="AE1299" i="20"/>
  <c r="AF1299" i="20"/>
  <c r="AI1301" i="20"/>
  <c r="AB1301" i="20"/>
  <c r="W1307" i="20"/>
  <c r="P1307" i="20"/>
  <c r="AI1311" i="20"/>
  <c r="AB1311" i="20"/>
  <c r="W1313" i="20"/>
  <c r="X1313" i="20" s="1"/>
  <c r="P1313" i="20"/>
  <c r="AI1315" i="20"/>
  <c r="W1317" i="20"/>
  <c r="X1317" i="20" s="1"/>
  <c r="AA1317" i="20" s="1"/>
  <c r="P1317" i="20"/>
  <c r="AI1319" i="20"/>
  <c r="W1321" i="20"/>
  <c r="X1321" i="20" s="1"/>
  <c r="AA1321" i="20" s="1"/>
  <c r="P1321" i="20"/>
  <c r="AI1323" i="20"/>
  <c r="W1325" i="20"/>
  <c r="X1325" i="20" s="1"/>
  <c r="AA1325" i="20" s="1"/>
  <c r="P1325" i="20"/>
  <c r="AI1327" i="20"/>
  <c r="W1329" i="20"/>
  <c r="X1329" i="20" s="1"/>
  <c r="P1329" i="20"/>
  <c r="AI1331" i="20"/>
  <c r="W1333" i="20"/>
  <c r="X1333" i="20" s="1"/>
  <c r="AA1333" i="20" s="1"/>
  <c r="P1333" i="20"/>
  <c r="AI1335" i="20"/>
  <c r="W1337" i="20"/>
  <c r="X1337" i="20" s="1"/>
  <c r="AA1337" i="20" s="1"/>
  <c r="P1337" i="20"/>
  <c r="AI1339" i="20"/>
  <c r="W1341" i="20"/>
  <c r="X1341" i="20" s="1"/>
  <c r="AA1341" i="20" s="1"/>
  <c r="P1341" i="20"/>
  <c r="AI1343" i="20"/>
  <c r="W1345" i="20"/>
  <c r="X1345" i="20" s="1"/>
  <c r="P1345" i="20"/>
  <c r="AI1347" i="20"/>
  <c r="W1349" i="20"/>
  <c r="X1349" i="20" s="1"/>
  <c r="AA1349" i="20" s="1"/>
  <c r="P1349" i="20"/>
  <c r="AI1351" i="20"/>
  <c r="AF1359" i="20"/>
  <c r="AE1359" i="20"/>
  <c r="X1360" i="20"/>
  <c r="Y1360" i="20" s="1"/>
  <c r="Z1360" i="20" s="1"/>
  <c r="W1365" i="20"/>
  <c r="X1365" i="20" s="1"/>
  <c r="P1365" i="20"/>
  <c r="AI1367" i="20"/>
  <c r="AF1375" i="20"/>
  <c r="AE1375" i="20"/>
  <c r="X1376" i="20"/>
  <c r="W1381" i="20"/>
  <c r="X1381" i="20" s="1"/>
  <c r="P1381" i="20"/>
  <c r="AI1383" i="20"/>
  <c r="AF1391" i="20"/>
  <c r="AE1391" i="20"/>
  <c r="X1392" i="20"/>
  <c r="Y1392" i="20" s="1"/>
  <c r="Z1392" i="20" s="1"/>
  <c r="W1397" i="20"/>
  <c r="X1397" i="20" s="1"/>
  <c r="P1397" i="20"/>
  <c r="AI1399" i="20"/>
  <c r="AF1407" i="20"/>
  <c r="AE1407" i="20"/>
  <c r="X1408" i="20"/>
  <c r="Y1408" i="20" s="1"/>
  <c r="Z1408" i="20" s="1"/>
  <c r="W1413" i="20"/>
  <c r="X1413" i="20" s="1"/>
  <c r="P1413" i="20"/>
  <c r="AI1415" i="20"/>
  <c r="AF1423" i="20"/>
  <c r="AE1423" i="20"/>
  <c r="X1424" i="20"/>
  <c r="Y1424" i="20" s="1"/>
  <c r="Z1424" i="20" s="1"/>
  <c r="W1429" i="20"/>
  <c r="X1429" i="20" s="1"/>
  <c r="P1429" i="20"/>
  <c r="AI1431" i="20"/>
  <c r="AF1439" i="20"/>
  <c r="AE1439" i="20"/>
  <c r="X1440" i="20"/>
  <c r="W1445" i="20"/>
  <c r="X1445" i="20" s="1"/>
  <c r="P1445" i="20"/>
  <c r="AI1447" i="20"/>
  <c r="AF1455" i="20"/>
  <c r="AE1455" i="20"/>
  <c r="X1456" i="20"/>
  <c r="Y1456" i="20" s="1"/>
  <c r="Z1456" i="20" s="1"/>
  <c r="W1461" i="20"/>
  <c r="X1461" i="20" s="1"/>
  <c r="P1461" i="20"/>
  <c r="AI1463" i="20"/>
  <c r="AF1471" i="20"/>
  <c r="AE1471" i="20"/>
  <c r="X1472" i="20"/>
  <c r="Y1472" i="20" s="1"/>
  <c r="Z1472" i="20" s="1"/>
  <c r="W1477" i="20"/>
  <c r="X1477" i="20" s="1"/>
  <c r="P1477" i="20"/>
  <c r="AI1479" i="20"/>
  <c r="AF1487" i="20"/>
  <c r="AE1487" i="20"/>
  <c r="X1488" i="20"/>
  <c r="Y1488" i="20" s="1"/>
  <c r="Z1488" i="20" s="1"/>
  <c r="W1493" i="20"/>
  <c r="X1493" i="20" s="1"/>
  <c r="P1493" i="20"/>
  <c r="AI1495" i="20"/>
  <c r="AL1505" i="20"/>
  <c r="W1508" i="20"/>
  <c r="P1508" i="20"/>
  <c r="AB1521" i="20"/>
  <c r="AE1522" i="20"/>
  <c r="AF1522" i="20"/>
  <c r="AB1553" i="20"/>
  <c r="AE1554" i="20"/>
  <c r="AF1554" i="20"/>
  <c r="AB1585" i="20"/>
  <c r="AE1586" i="20"/>
  <c r="AF1586" i="20"/>
  <c r="AI1630" i="20"/>
  <c r="AB1630" i="20"/>
  <c r="AI1646" i="20"/>
  <c r="AB1646" i="20"/>
  <c r="AI1662" i="20"/>
  <c r="AB1662" i="20"/>
  <c r="AI1676" i="20"/>
  <c r="W1680" i="20"/>
  <c r="P1680" i="20"/>
  <c r="AB1719" i="20"/>
  <c r="AE1720" i="20"/>
  <c r="AF1720" i="20"/>
  <c r="AB1751" i="20"/>
  <c r="AE1752" i="20"/>
  <c r="AF1752" i="20"/>
  <c r="AI1819" i="20"/>
  <c r="AB1819" i="20"/>
  <c r="Y675" i="20"/>
  <c r="Z675" i="20" s="1"/>
  <c r="Y681" i="20"/>
  <c r="Z681" i="20" s="1"/>
  <c r="Y683" i="20"/>
  <c r="Z683" i="20" s="1"/>
  <c r="Y689" i="20"/>
  <c r="Z689" i="20" s="1"/>
  <c r="Y691" i="20"/>
  <c r="Z691" i="20" s="1"/>
  <c r="Y695" i="20"/>
  <c r="Z695" i="20" s="1"/>
  <c r="Y697" i="20"/>
  <c r="Z697" i="20" s="1"/>
  <c r="Y701" i="20"/>
  <c r="Z701" i="20" s="1"/>
  <c r="Y703" i="20"/>
  <c r="Z703" i="20" s="1"/>
  <c r="Y705" i="20"/>
  <c r="Z705" i="20" s="1"/>
  <c r="Y707" i="20"/>
  <c r="Z707" i="20" s="1"/>
  <c r="Y713" i="20"/>
  <c r="Z713" i="20" s="1"/>
  <c r="Y715" i="20"/>
  <c r="Z715" i="20" s="1"/>
  <c r="Y721" i="20"/>
  <c r="Z721" i="20" s="1"/>
  <c r="Y723" i="20"/>
  <c r="Z723" i="20" s="1"/>
  <c r="Y729" i="20"/>
  <c r="Z729" i="20" s="1"/>
  <c r="Y731" i="20"/>
  <c r="Z731" i="20" s="1"/>
  <c r="Y735" i="20"/>
  <c r="Z735" i="20" s="1"/>
  <c r="Y737" i="20"/>
  <c r="Z737" i="20" s="1"/>
  <c r="Y739" i="20"/>
  <c r="Z739" i="20" s="1"/>
  <c r="Y743" i="20"/>
  <c r="Z743" i="20" s="1"/>
  <c r="Y745" i="20"/>
  <c r="Z745" i="20" s="1"/>
  <c r="Y747" i="20"/>
  <c r="Z747" i="20" s="1"/>
  <c r="Y751" i="20"/>
  <c r="Z751" i="20" s="1"/>
  <c r="Y753" i="20"/>
  <c r="Z753" i="20" s="1"/>
  <c r="Y755" i="20"/>
  <c r="Z755" i="20" s="1"/>
  <c r="Y759" i="20"/>
  <c r="Z759" i="20" s="1"/>
  <c r="Y761" i="20"/>
  <c r="Z761" i="20" s="1"/>
  <c r="Y763" i="20"/>
  <c r="Z763" i="20" s="1"/>
  <c r="Y767" i="20"/>
  <c r="Z767" i="20" s="1"/>
  <c r="Y769" i="20"/>
  <c r="Z769" i="20" s="1"/>
  <c r="Y771" i="20"/>
  <c r="Z771" i="20" s="1"/>
  <c r="Y775" i="20"/>
  <c r="Z775" i="20" s="1"/>
  <c r="Y777" i="20"/>
  <c r="Z777" i="20" s="1"/>
  <c r="Y779" i="20"/>
  <c r="Z779" i="20" s="1"/>
  <c r="Y783" i="20"/>
  <c r="Z783" i="20" s="1"/>
  <c r="Y785" i="20"/>
  <c r="Z785" i="20" s="1"/>
  <c r="Y787" i="20"/>
  <c r="Z787" i="20" s="1"/>
  <c r="Y791" i="20"/>
  <c r="Z791" i="20" s="1"/>
  <c r="Y793" i="20"/>
  <c r="Z793" i="20" s="1"/>
  <c r="Y795" i="20"/>
  <c r="Z795" i="20" s="1"/>
  <c r="Y799" i="20"/>
  <c r="Z799" i="20" s="1"/>
  <c r="Y801" i="20"/>
  <c r="Z801" i="20" s="1"/>
  <c r="Y803" i="20"/>
  <c r="Z803" i="20" s="1"/>
  <c r="Y807" i="20"/>
  <c r="Z807" i="20" s="1"/>
  <c r="AA809" i="20"/>
  <c r="Y809" i="20"/>
  <c r="Z809" i="20" s="1"/>
  <c r="AD809" i="20"/>
  <c r="AE809" i="20" s="1"/>
  <c r="W813" i="20"/>
  <c r="X813" i="20" s="1"/>
  <c r="P813" i="20"/>
  <c r="Y814" i="20"/>
  <c r="Z814" i="20" s="1"/>
  <c r="AC814" i="20" s="1"/>
  <c r="AF815" i="20"/>
  <c r="AG815" i="20" s="1"/>
  <c r="AH815" i="20" s="1"/>
  <c r="W821" i="20"/>
  <c r="X821" i="20" s="1"/>
  <c r="P821" i="20"/>
  <c r="Y822" i="20"/>
  <c r="Z822" i="20" s="1"/>
  <c r="AC822" i="20" s="1"/>
  <c r="AF823" i="20"/>
  <c r="AI825" i="20"/>
  <c r="W827" i="20"/>
  <c r="X827" i="20" s="1"/>
  <c r="P827" i="20"/>
  <c r="AI829" i="20"/>
  <c r="W831" i="20"/>
  <c r="X831" i="20" s="1"/>
  <c r="P831" i="20"/>
  <c r="AC833" i="20"/>
  <c r="AI833" i="20"/>
  <c r="W835" i="20"/>
  <c r="X835" i="20" s="1"/>
  <c r="AA835" i="20" s="1"/>
  <c r="P835" i="20"/>
  <c r="AI837" i="20"/>
  <c r="W839" i="20"/>
  <c r="X839" i="20" s="1"/>
  <c r="P839" i="20"/>
  <c r="AI841" i="20"/>
  <c r="W843" i="20"/>
  <c r="X843" i="20" s="1"/>
  <c r="P843" i="20"/>
  <c r="AI845" i="20"/>
  <c r="W847" i="20"/>
  <c r="X847" i="20" s="1"/>
  <c r="P847" i="20"/>
  <c r="AI849" i="20"/>
  <c r="W851" i="20"/>
  <c r="X851" i="20" s="1"/>
  <c r="AA851" i="20" s="1"/>
  <c r="P851" i="20"/>
  <c r="AI853" i="20"/>
  <c r="W855" i="20"/>
  <c r="X855" i="20" s="1"/>
  <c r="P855" i="20"/>
  <c r="AI857" i="20"/>
  <c r="W859" i="20"/>
  <c r="X859" i="20" s="1"/>
  <c r="P859" i="20"/>
  <c r="AI861" i="20"/>
  <c r="W863" i="20"/>
  <c r="X863" i="20" s="1"/>
  <c r="P863" i="20"/>
  <c r="AI865" i="20"/>
  <c r="W867" i="20"/>
  <c r="X867" i="20" s="1"/>
  <c r="AA867" i="20" s="1"/>
  <c r="P867" i="20"/>
  <c r="AI869" i="20"/>
  <c r="W871" i="20"/>
  <c r="X871" i="20" s="1"/>
  <c r="P871" i="20"/>
  <c r="AI873" i="20"/>
  <c r="W875" i="20"/>
  <c r="X875" i="20" s="1"/>
  <c r="P875" i="20"/>
  <c r="AI877" i="20"/>
  <c r="W879" i="20"/>
  <c r="X879" i="20" s="1"/>
  <c r="P879" i="20"/>
  <c r="AI881" i="20"/>
  <c r="W883" i="20"/>
  <c r="X883" i="20" s="1"/>
  <c r="AA883" i="20" s="1"/>
  <c r="P883" i="20"/>
  <c r="AI885" i="20"/>
  <c r="W887" i="20"/>
  <c r="X887" i="20" s="1"/>
  <c r="P887" i="20"/>
  <c r="AI889" i="20"/>
  <c r="W891" i="20"/>
  <c r="X891" i="20" s="1"/>
  <c r="AA891" i="20" s="1"/>
  <c r="P891" i="20"/>
  <c r="AI893" i="20"/>
  <c r="W895" i="20"/>
  <c r="X895" i="20" s="1"/>
  <c r="P895" i="20"/>
  <c r="AC897" i="20"/>
  <c r="AI897" i="20"/>
  <c r="W899" i="20"/>
  <c r="X899" i="20" s="1"/>
  <c r="AA899" i="20" s="1"/>
  <c r="P899" i="20"/>
  <c r="AI901" i="20"/>
  <c r="W903" i="20"/>
  <c r="X903" i="20" s="1"/>
  <c r="P903" i="20"/>
  <c r="AI905" i="20"/>
  <c r="W907" i="20"/>
  <c r="X907" i="20" s="1"/>
  <c r="P907" i="20"/>
  <c r="AI909" i="20"/>
  <c r="W911" i="20"/>
  <c r="X911" i="20" s="1"/>
  <c r="P911" i="20"/>
  <c r="AC913" i="20"/>
  <c r="AI913" i="20"/>
  <c r="W915" i="20"/>
  <c r="X915" i="20" s="1"/>
  <c r="P915" i="20"/>
  <c r="AI917" i="20"/>
  <c r="W919" i="20"/>
  <c r="X919" i="20" s="1"/>
  <c r="P919" i="20"/>
  <c r="AI921" i="20"/>
  <c r="W923" i="20"/>
  <c r="X923" i="20" s="1"/>
  <c r="P923" i="20"/>
  <c r="AI925" i="20"/>
  <c r="W927" i="20"/>
  <c r="X927" i="20" s="1"/>
  <c r="P927" i="20"/>
  <c r="AI929" i="20"/>
  <c r="W931" i="20"/>
  <c r="X931" i="20" s="1"/>
  <c r="AA931" i="20" s="1"/>
  <c r="P931" i="20"/>
  <c r="AI933" i="20"/>
  <c r="W935" i="20"/>
  <c r="X935" i="20" s="1"/>
  <c r="P935" i="20"/>
  <c r="AI937" i="20"/>
  <c r="W939" i="20"/>
  <c r="X939" i="20" s="1"/>
  <c r="P939" i="20"/>
  <c r="AI941" i="20"/>
  <c r="W943" i="20"/>
  <c r="X943" i="20" s="1"/>
  <c r="P943" i="20"/>
  <c r="AI945" i="20"/>
  <c r="W947" i="20"/>
  <c r="X947" i="20" s="1"/>
  <c r="AA947" i="20" s="1"/>
  <c r="P947" i="20"/>
  <c r="AI949" i="20"/>
  <c r="W951" i="20"/>
  <c r="X951" i="20" s="1"/>
  <c r="P951" i="20"/>
  <c r="AI953" i="20"/>
  <c r="W955" i="20"/>
  <c r="X955" i="20" s="1"/>
  <c r="P955" i="20"/>
  <c r="AI957" i="20"/>
  <c r="W959" i="20"/>
  <c r="X959" i="20" s="1"/>
  <c r="P959" i="20"/>
  <c r="AC961" i="20"/>
  <c r="AI961" i="20"/>
  <c r="W963" i="20"/>
  <c r="X963" i="20" s="1"/>
  <c r="AA963" i="20" s="1"/>
  <c r="P963" i="20"/>
  <c r="AI965" i="20"/>
  <c r="W967" i="20"/>
  <c r="X967" i="20" s="1"/>
  <c r="P967" i="20"/>
  <c r="AI968" i="20"/>
  <c r="Y972" i="20"/>
  <c r="Z972" i="20" s="1"/>
  <c r="AC972" i="20" s="1"/>
  <c r="AI972" i="20"/>
  <c r="Y976" i="20"/>
  <c r="Z976" i="20" s="1"/>
  <c r="AI976" i="20"/>
  <c r="Y980" i="20"/>
  <c r="Z980" i="20" s="1"/>
  <c r="AI980" i="20"/>
  <c r="Y984" i="20"/>
  <c r="Z984" i="20" s="1"/>
  <c r="AI984" i="20"/>
  <c r="AC984" i="20"/>
  <c r="Y988" i="20"/>
  <c r="Z988" i="20" s="1"/>
  <c r="AC988" i="20" s="1"/>
  <c r="AI988" i="20"/>
  <c r="Y992" i="20"/>
  <c r="Z992" i="20" s="1"/>
  <c r="AI992" i="20"/>
  <c r="Y996" i="20"/>
  <c r="Z996" i="20" s="1"/>
  <c r="AI996" i="20"/>
  <c r="Y1000" i="20"/>
  <c r="Z1000" i="20" s="1"/>
  <c r="AC1000" i="20" s="1"/>
  <c r="AI1000" i="20"/>
  <c r="Y1004" i="20"/>
  <c r="Z1004" i="20" s="1"/>
  <c r="AC1004" i="20" s="1"/>
  <c r="AI1004" i="20"/>
  <c r="Y1008" i="20"/>
  <c r="Z1008" i="20" s="1"/>
  <c r="AI1008" i="20"/>
  <c r="Y1012" i="20"/>
  <c r="Z1012" i="20" s="1"/>
  <c r="AI1012" i="20"/>
  <c r="Y1016" i="20"/>
  <c r="Z1016" i="20" s="1"/>
  <c r="AC1016" i="20" s="1"/>
  <c r="AI1016" i="20"/>
  <c r="Y1020" i="20"/>
  <c r="Z1020" i="20" s="1"/>
  <c r="AC1020" i="20" s="1"/>
  <c r="AI1020" i="20"/>
  <c r="Y1024" i="20"/>
  <c r="Z1024" i="20" s="1"/>
  <c r="AI1024" i="20"/>
  <c r="Y1028" i="20"/>
  <c r="Z1028" i="20" s="1"/>
  <c r="AI1028" i="20"/>
  <c r="Y1032" i="20"/>
  <c r="Z1032" i="20" s="1"/>
  <c r="AC1032" i="20" s="1"/>
  <c r="AI1032" i="20"/>
  <c r="Y1036" i="20"/>
  <c r="Z1036" i="20" s="1"/>
  <c r="AC1036" i="20" s="1"/>
  <c r="AI1036" i="20"/>
  <c r="Y1040" i="20"/>
  <c r="Z1040" i="20" s="1"/>
  <c r="AI1040" i="20"/>
  <c r="Y1044" i="20"/>
  <c r="Z1044" i="20" s="1"/>
  <c r="AI1044" i="20"/>
  <c r="Y1048" i="20"/>
  <c r="Z1048" i="20" s="1"/>
  <c r="AC1048" i="20" s="1"/>
  <c r="AI1048" i="20"/>
  <c r="Y1052" i="20"/>
  <c r="Z1052" i="20" s="1"/>
  <c r="AC1052" i="20" s="1"/>
  <c r="AI1052" i="20"/>
  <c r="Y1056" i="20"/>
  <c r="Z1056" i="20" s="1"/>
  <c r="AI1056" i="20"/>
  <c r="Y1060" i="20"/>
  <c r="Z1060" i="20" s="1"/>
  <c r="AI1060" i="20"/>
  <c r="Y1064" i="20"/>
  <c r="Z1064" i="20" s="1"/>
  <c r="AC1064" i="20" s="1"/>
  <c r="AI1064" i="20"/>
  <c r="Y1068" i="20"/>
  <c r="Z1068" i="20" s="1"/>
  <c r="AC1068" i="20" s="1"/>
  <c r="AI1068" i="20"/>
  <c r="Y1072" i="20"/>
  <c r="Z1072" i="20" s="1"/>
  <c r="AI1072" i="20"/>
  <c r="Y1076" i="20"/>
  <c r="Z1076" i="20" s="1"/>
  <c r="AI1076" i="20"/>
  <c r="Y1080" i="20"/>
  <c r="Z1080" i="20" s="1"/>
  <c r="AC1080" i="20" s="1"/>
  <c r="AI1080" i="20"/>
  <c r="Y1084" i="20"/>
  <c r="Z1084" i="20" s="1"/>
  <c r="AC1084" i="20" s="1"/>
  <c r="AI1084" i="20"/>
  <c r="Y1088" i="20"/>
  <c r="Z1088" i="20" s="1"/>
  <c r="AI1088" i="20"/>
  <c r="AI1092" i="20"/>
  <c r="Y1096" i="20"/>
  <c r="Z1096" i="20" s="1"/>
  <c r="AC1096" i="20" s="1"/>
  <c r="AI1096" i="20"/>
  <c r="AI1102" i="20"/>
  <c r="AB1102" i="20"/>
  <c r="X1107" i="20"/>
  <c r="AA1107" i="20" s="1"/>
  <c r="AI1108" i="20"/>
  <c r="AD1110" i="20"/>
  <c r="AE1110" i="20" s="1"/>
  <c r="AB1111" i="20"/>
  <c r="AF1119" i="20"/>
  <c r="AE1119" i="20"/>
  <c r="AI1120" i="20"/>
  <c r="AB1120" i="20"/>
  <c r="W1123" i="20"/>
  <c r="X1123" i="20" s="1"/>
  <c r="P1123" i="20"/>
  <c r="W1124" i="20"/>
  <c r="X1124" i="20" s="1"/>
  <c r="P1124" i="20"/>
  <c r="AB1125" i="20"/>
  <c r="AI1134" i="20"/>
  <c r="AB1134" i="20"/>
  <c r="X1139" i="20"/>
  <c r="AA1139" i="20" s="1"/>
  <c r="X1140" i="20"/>
  <c r="AI1140" i="20"/>
  <c r="AD1142" i="20"/>
  <c r="AE1142" i="20" s="1"/>
  <c r="AB1143" i="20"/>
  <c r="AI1149" i="20"/>
  <c r="AB1149" i="20"/>
  <c r="X1151" i="20"/>
  <c r="AA1151" i="20" s="1"/>
  <c r="W1155" i="20"/>
  <c r="X1155" i="20" s="1"/>
  <c r="P1155" i="20"/>
  <c r="AI1157" i="20"/>
  <c r="AB1157" i="20"/>
  <c r="W1163" i="20"/>
  <c r="X1163" i="20" s="1"/>
  <c r="P1163" i="20"/>
  <c r="AI1165" i="20"/>
  <c r="AB1165" i="20"/>
  <c r="X1167" i="20"/>
  <c r="AA1167" i="20" s="1"/>
  <c r="W1171" i="20"/>
  <c r="X1171" i="20" s="1"/>
  <c r="P1171" i="20"/>
  <c r="AI1173" i="20"/>
  <c r="AB1173" i="20"/>
  <c r="X1175" i="20"/>
  <c r="AA1175" i="20" s="1"/>
  <c r="W1179" i="20"/>
  <c r="X1179" i="20" s="1"/>
  <c r="P1179" i="20"/>
  <c r="AI1181" i="20"/>
  <c r="AB1181" i="20"/>
  <c r="W1187" i="20"/>
  <c r="X1187" i="20" s="1"/>
  <c r="P1187" i="20"/>
  <c r="AI1189" i="20"/>
  <c r="AB1189" i="20"/>
  <c r="X1191" i="20"/>
  <c r="AA1191" i="20" s="1"/>
  <c r="W1195" i="20"/>
  <c r="X1195" i="20" s="1"/>
  <c r="P1195" i="20"/>
  <c r="AI1197" i="20"/>
  <c r="AB1197" i="20"/>
  <c r="W1203" i="20"/>
  <c r="X1203" i="20" s="1"/>
  <c r="P1203" i="20"/>
  <c r="AI1205" i="20"/>
  <c r="AB1205" i="20"/>
  <c r="X1207" i="20"/>
  <c r="W1211" i="20"/>
  <c r="X1211" i="20" s="1"/>
  <c r="P1211" i="20"/>
  <c r="AI1213" i="20"/>
  <c r="AB1213" i="20"/>
  <c r="AE1223" i="20"/>
  <c r="AF1223" i="20"/>
  <c r="AI1225" i="20"/>
  <c r="AB1225" i="20"/>
  <c r="W1231" i="20"/>
  <c r="X1231" i="20" s="1"/>
  <c r="AA1231" i="20" s="1"/>
  <c r="P1231" i="20"/>
  <c r="AE1239" i="20"/>
  <c r="AF1239" i="20"/>
  <c r="AI1241" i="20"/>
  <c r="AB1241" i="20"/>
  <c r="W1247" i="20"/>
  <c r="X1247" i="20" s="1"/>
  <c r="P1247" i="20"/>
  <c r="AE1255" i="20"/>
  <c r="AF1255" i="20"/>
  <c r="AI1257" i="20"/>
  <c r="AB1257" i="20"/>
  <c r="W1263" i="20"/>
  <c r="X1263" i="20" s="1"/>
  <c r="AA1263" i="20" s="1"/>
  <c r="P1263" i="20"/>
  <c r="AE1271" i="20"/>
  <c r="AI1273" i="20"/>
  <c r="AB1273" i="20"/>
  <c r="W1279" i="20"/>
  <c r="X1279" i="20" s="1"/>
  <c r="P1279" i="20"/>
  <c r="AE1287" i="20"/>
  <c r="AF1287" i="20"/>
  <c r="AI1289" i="20"/>
  <c r="AB1289" i="20"/>
  <c r="W1295" i="20"/>
  <c r="X1295" i="20" s="1"/>
  <c r="AA1295" i="20" s="1"/>
  <c r="P1295" i="20"/>
  <c r="AE1303" i="20"/>
  <c r="AF1303" i="20"/>
  <c r="AI1305" i="20"/>
  <c r="AB1305" i="20"/>
  <c r="W1311" i="20"/>
  <c r="X1311" i="20" s="1"/>
  <c r="P1311" i="20"/>
  <c r="W1353" i="20"/>
  <c r="X1353" i="20" s="1"/>
  <c r="AA1353" i="20" s="1"/>
  <c r="P1353" i="20"/>
  <c r="AI1355" i="20"/>
  <c r="AF1363" i="20"/>
  <c r="AE1363" i="20"/>
  <c r="X1364" i="20"/>
  <c r="W1369" i="20"/>
  <c r="X1369" i="20" s="1"/>
  <c r="AA1369" i="20" s="1"/>
  <c r="P1369" i="20"/>
  <c r="AI1371" i="20"/>
  <c r="AF1379" i="20"/>
  <c r="AE1379" i="20"/>
  <c r="X1380" i="20"/>
  <c r="Y1380" i="20" s="1"/>
  <c r="Z1380" i="20" s="1"/>
  <c r="W1385" i="20"/>
  <c r="X1385" i="20" s="1"/>
  <c r="AA1385" i="20" s="1"/>
  <c r="P1385" i="20"/>
  <c r="AI1387" i="20"/>
  <c r="AF1395" i="20"/>
  <c r="AE1395" i="20"/>
  <c r="X1396" i="20"/>
  <c r="AA1396" i="20" s="1"/>
  <c r="W1401" i="20"/>
  <c r="X1401" i="20" s="1"/>
  <c r="P1401" i="20"/>
  <c r="AI1403" i="20"/>
  <c r="AF1411" i="20"/>
  <c r="AE1411" i="20"/>
  <c r="X1412" i="20"/>
  <c r="W1417" i="20"/>
  <c r="X1417" i="20" s="1"/>
  <c r="AA1417" i="20" s="1"/>
  <c r="P1417" i="20"/>
  <c r="AI1419" i="20"/>
  <c r="AF1427" i="20"/>
  <c r="AE1427" i="20"/>
  <c r="X1428" i="20"/>
  <c r="W1433" i="20"/>
  <c r="X1433" i="20" s="1"/>
  <c r="AA1433" i="20" s="1"/>
  <c r="P1433" i="20"/>
  <c r="AI1435" i="20"/>
  <c r="AF1443" i="20"/>
  <c r="AE1443" i="20"/>
  <c r="X1444" i="20"/>
  <c r="W1449" i="20"/>
  <c r="X1449" i="20" s="1"/>
  <c r="AA1449" i="20" s="1"/>
  <c r="P1449" i="20"/>
  <c r="AI1451" i="20"/>
  <c r="AF1459" i="20"/>
  <c r="AE1459" i="20"/>
  <c r="X1460" i="20"/>
  <c r="AA1460" i="20" s="1"/>
  <c r="W1465" i="20"/>
  <c r="X1465" i="20" s="1"/>
  <c r="P1465" i="20"/>
  <c r="AI1467" i="20"/>
  <c r="AF1475" i="20"/>
  <c r="AE1475" i="20"/>
  <c r="X1476" i="20"/>
  <c r="W1481" i="20"/>
  <c r="X1481" i="20" s="1"/>
  <c r="AA1481" i="20" s="1"/>
  <c r="P1481" i="20"/>
  <c r="AI1483" i="20"/>
  <c r="AF1491" i="20"/>
  <c r="AE1491" i="20"/>
  <c r="X1492" i="20"/>
  <c r="W1497" i="20"/>
  <c r="X1497" i="20" s="1"/>
  <c r="AA1497" i="20" s="1"/>
  <c r="P1497" i="20"/>
  <c r="AB1513" i="20"/>
  <c r="AE1514" i="20"/>
  <c r="AF1514" i="20"/>
  <c r="AB1545" i="20"/>
  <c r="AE1546" i="20"/>
  <c r="AF1546" i="20"/>
  <c r="AB1577" i="20"/>
  <c r="AE1578" i="20"/>
  <c r="AF1578" i="20"/>
  <c r="AB1609" i="20"/>
  <c r="AE1610" i="20"/>
  <c r="AF1610" i="20"/>
  <c r="AI1626" i="20"/>
  <c r="AB1626" i="20"/>
  <c r="AI1642" i="20"/>
  <c r="AB1642" i="20"/>
  <c r="AI1658" i="20"/>
  <c r="AB1658" i="20"/>
  <c r="AI1674" i="20"/>
  <c r="AB1674" i="20"/>
  <c r="AI1803" i="20"/>
  <c r="AB1803" i="20"/>
  <c r="AD675" i="20"/>
  <c r="AE675" i="20" s="1"/>
  <c r="AD677" i="20"/>
  <c r="AE677" i="20" s="1"/>
  <c r="AD679" i="20"/>
  <c r="AE679" i="20" s="1"/>
  <c r="AD681" i="20"/>
  <c r="AD683" i="20"/>
  <c r="AE683" i="20" s="1"/>
  <c r="AD685" i="20"/>
  <c r="AE685" i="20" s="1"/>
  <c r="AD687" i="20"/>
  <c r="AE687" i="20" s="1"/>
  <c r="AD689" i="20"/>
  <c r="AD691" i="20"/>
  <c r="AE691" i="20" s="1"/>
  <c r="AD693" i="20"/>
  <c r="AE693" i="20" s="1"/>
  <c r="AD695" i="20"/>
  <c r="AE695" i="20" s="1"/>
  <c r="AD697" i="20"/>
  <c r="AD699" i="20"/>
  <c r="AE699" i="20" s="1"/>
  <c r="AD701" i="20"/>
  <c r="AE701" i="20" s="1"/>
  <c r="AD703" i="20"/>
  <c r="AE703" i="20" s="1"/>
  <c r="AD705" i="20"/>
  <c r="AD707" i="20"/>
  <c r="AE707" i="20" s="1"/>
  <c r="AD709" i="20"/>
  <c r="AE709" i="20" s="1"/>
  <c r="AD711" i="20"/>
  <c r="AE711" i="20" s="1"/>
  <c r="AD713" i="20"/>
  <c r="AD715" i="20"/>
  <c r="AE715" i="20" s="1"/>
  <c r="AD717" i="20"/>
  <c r="AE717" i="20" s="1"/>
  <c r="AD719" i="20"/>
  <c r="AE719" i="20" s="1"/>
  <c r="AD721" i="20"/>
  <c r="AD723" i="20"/>
  <c r="AE723" i="20" s="1"/>
  <c r="AD725" i="20"/>
  <c r="AE725" i="20" s="1"/>
  <c r="AD727" i="20"/>
  <c r="AE727" i="20" s="1"/>
  <c r="AD729" i="20"/>
  <c r="AD731" i="20"/>
  <c r="AE731" i="20" s="1"/>
  <c r="AD733" i="20"/>
  <c r="AE733" i="20" s="1"/>
  <c r="AD735" i="20"/>
  <c r="AE735" i="20" s="1"/>
  <c r="AD737" i="20"/>
  <c r="AD739" i="20"/>
  <c r="AE739" i="20" s="1"/>
  <c r="AD741" i="20"/>
  <c r="AE741" i="20" s="1"/>
  <c r="AD743" i="20"/>
  <c r="AE743" i="20" s="1"/>
  <c r="AD745" i="20"/>
  <c r="AD747" i="20"/>
  <c r="AE747" i="20" s="1"/>
  <c r="AD749" i="20"/>
  <c r="AE749" i="20" s="1"/>
  <c r="AD751" i="20"/>
  <c r="AE751" i="20" s="1"/>
  <c r="AD753" i="20"/>
  <c r="AD755" i="20"/>
  <c r="AE755" i="20" s="1"/>
  <c r="AD757" i="20"/>
  <c r="AE757" i="20" s="1"/>
  <c r="AD759" i="20"/>
  <c r="AE759" i="20" s="1"/>
  <c r="AD761" i="20"/>
  <c r="AD763" i="20"/>
  <c r="AE763" i="20" s="1"/>
  <c r="AD765" i="20"/>
  <c r="AE765" i="20" s="1"/>
  <c r="AD767" i="20"/>
  <c r="AE767" i="20" s="1"/>
  <c r="AD769" i="20"/>
  <c r="AD771" i="20"/>
  <c r="AE771" i="20" s="1"/>
  <c r="AD773" i="20"/>
  <c r="AE773" i="20" s="1"/>
  <c r="AD775" i="20"/>
  <c r="AE775" i="20" s="1"/>
  <c r="AD777" i="20"/>
  <c r="AD779" i="20"/>
  <c r="AE779" i="20" s="1"/>
  <c r="AD781" i="20"/>
  <c r="AE781" i="20" s="1"/>
  <c r="AD783" i="20"/>
  <c r="AE783" i="20" s="1"/>
  <c r="AD785" i="20"/>
  <c r="AD787" i="20"/>
  <c r="AE787" i="20" s="1"/>
  <c r="AD789" i="20"/>
  <c r="AE789" i="20" s="1"/>
  <c r="AD791" i="20"/>
  <c r="AE791" i="20" s="1"/>
  <c r="AD793" i="20"/>
  <c r="AD795" i="20"/>
  <c r="AE795" i="20" s="1"/>
  <c r="AD797" i="20"/>
  <c r="AE797" i="20" s="1"/>
  <c r="AD799" i="20"/>
  <c r="AE799" i="20" s="1"/>
  <c r="AD801" i="20"/>
  <c r="AD803" i="20"/>
  <c r="AE803" i="20" s="1"/>
  <c r="AD805" i="20"/>
  <c r="AE805" i="20" s="1"/>
  <c r="AD807" i="20"/>
  <c r="AE807" i="20" s="1"/>
  <c r="AF809" i="20"/>
  <c r="AG809" i="20" s="1"/>
  <c r="AH809" i="20" s="1"/>
  <c r="P812" i="20"/>
  <c r="W815" i="20"/>
  <c r="X815" i="20" s="1"/>
  <c r="Y815" i="20" s="1"/>
  <c r="Z815" i="20" s="1"/>
  <c r="P815" i="20"/>
  <c r="AB815" i="20"/>
  <c r="AL815" i="20"/>
  <c r="AJ816" i="20"/>
  <c r="AF817" i="20"/>
  <c r="AG817" i="20" s="1"/>
  <c r="AH817" i="20" s="1"/>
  <c r="AC818" i="20"/>
  <c r="P820" i="20"/>
  <c r="W823" i="20"/>
  <c r="X823" i="20" s="1"/>
  <c r="Y823" i="20" s="1"/>
  <c r="Z823" i="20" s="1"/>
  <c r="P823" i="20"/>
  <c r="AI824" i="20"/>
  <c r="AB825" i="20"/>
  <c r="W826" i="20"/>
  <c r="X826" i="20" s="1"/>
  <c r="AA826" i="20" s="1"/>
  <c r="P826" i="20"/>
  <c r="AF827" i="20"/>
  <c r="AG827" i="20" s="1"/>
  <c r="AH827" i="20" s="1"/>
  <c r="AI828" i="20"/>
  <c r="Y829" i="20"/>
  <c r="Z829" i="20" s="1"/>
  <c r="AB829" i="20"/>
  <c r="W830" i="20"/>
  <c r="X830" i="20" s="1"/>
  <c r="AA830" i="20" s="1"/>
  <c r="P830" i="20"/>
  <c r="AF831" i="20"/>
  <c r="AG831" i="20" s="1"/>
  <c r="AH831" i="20" s="1"/>
  <c r="AI832" i="20"/>
  <c r="AB833" i="20"/>
  <c r="W834" i="20"/>
  <c r="X834" i="20" s="1"/>
  <c r="AA834" i="20" s="1"/>
  <c r="P834" i="20"/>
  <c r="AF835" i="20"/>
  <c r="AG835" i="20" s="1"/>
  <c r="AH835" i="20" s="1"/>
  <c r="AI836" i="20"/>
  <c r="AB837" i="20"/>
  <c r="W838" i="20"/>
  <c r="X838" i="20" s="1"/>
  <c r="P838" i="20"/>
  <c r="AF839" i="20"/>
  <c r="AG839" i="20" s="1"/>
  <c r="AH839" i="20" s="1"/>
  <c r="AI840" i="20"/>
  <c r="AB841" i="20"/>
  <c r="W842" i="20"/>
  <c r="X842" i="20" s="1"/>
  <c r="AA842" i="20" s="1"/>
  <c r="P842" i="20"/>
  <c r="AF843" i="20"/>
  <c r="AG843" i="20" s="1"/>
  <c r="AH843" i="20" s="1"/>
  <c r="AI844" i="20"/>
  <c r="AB845" i="20"/>
  <c r="W846" i="20"/>
  <c r="X846" i="20" s="1"/>
  <c r="AA846" i="20" s="1"/>
  <c r="P846" i="20"/>
  <c r="AF847" i="20"/>
  <c r="AG847" i="20" s="1"/>
  <c r="AH847" i="20" s="1"/>
  <c r="AI848" i="20"/>
  <c r="AB849" i="20"/>
  <c r="W850" i="20"/>
  <c r="X850" i="20" s="1"/>
  <c r="AA850" i="20" s="1"/>
  <c r="P850" i="20"/>
  <c r="AF851" i="20"/>
  <c r="AG851" i="20" s="1"/>
  <c r="AH851" i="20" s="1"/>
  <c r="AI852" i="20"/>
  <c r="AB853" i="20"/>
  <c r="W854" i="20"/>
  <c r="X854" i="20" s="1"/>
  <c r="P854" i="20"/>
  <c r="AF855" i="20"/>
  <c r="AG855" i="20" s="1"/>
  <c r="AH855" i="20" s="1"/>
  <c r="AI856" i="20"/>
  <c r="AB857" i="20"/>
  <c r="W858" i="20"/>
  <c r="X858" i="20" s="1"/>
  <c r="AA858" i="20" s="1"/>
  <c r="P858" i="20"/>
  <c r="AF859" i="20"/>
  <c r="AG859" i="20" s="1"/>
  <c r="AH859" i="20" s="1"/>
  <c r="AI860" i="20"/>
  <c r="AB861" i="20"/>
  <c r="W862" i="20"/>
  <c r="X862" i="20" s="1"/>
  <c r="AA862" i="20" s="1"/>
  <c r="P862" i="20"/>
  <c r="AF863" i="20"/>
  <c r="AG863" i="20" s="1"/>
  <c r="AH863" i="20" s="1"/>
  <c r="AI864" i="20"/>
  <c r="AB865" i="20"/>
  <c r="W866" i="20"/>
  <c r="X866" i="20" s="1"/>
  <c r="AA866" i="20" s="1"/>
  <c r="P866" i="20"/>
  <c r="AF867" i="20"/>
  <c r="AG867" i="20" s="1"/>
  <c r="AH867" i="20" s="1"/>
  <c r="AI868" i="20"/>
  <c r="AB869" i="20"/>
  <c r="W870" i="20"/>
  <c r="X870" i="20" s="1"/>
  <c r="P870" i="20"/>
  <c r="AF871" i="20"/>
  <c r="AG871" i="20" s="1"/>
  <c r="AH871" i="20" s="1"/>
  <c r="AI872" i="20"/>
  <c r="AB873" i="20"/>
  <c r="W874" i="20"/>
  <c r="X874" i="20" s="1"/>
  <c r="AA874" i="20" s="1"/>
  <c r="P874" i="20"/>
  <c r="AF875" i="20"/>
  <c r="AG875" i="20" s="1"/>
  <c r="AH875" i="20" s="1"/>
  <c r="AI876" i="20"/>
  <c r="Y877" i="20"/>
  <c r="Z877" i="20" s="1"/>
  <c r="AB877" i="20"/>
  <c r="W878" i="20"/>
  <c r="X878" i="20" s="1"/>
  <c r="AA878" i="20" s="1"/>
  <c r="P878" i="20"/>
  <c r="AF879" i="20"/>
  <c r="AG879" i="20" s="1"/>
  <c r="AH879" i="20" s="1"/>
  <c r="AI880" i="20"/>
  <c r="AB881" i="20"/>
  <c r="W882" i="20"/>
  <c r="X882" i="20" s="1"/>
  <c r="AA882" i="20" s="1"/>
  <c r="P882" i="20"/>
  <c r="AF883" i="20"/>
  <c r="AG883" i="20" s="1"/>
  <c r="AH883" i="20" s="1"/>
  <c r="AI884" i="20"/>
  <c r="AB885" i="20"/>
  <c r="W886" i="20"/>
  <c r="X886" i="20" s="1"/>
  <c r="P886" i="20"/>
  <c r="AF887" i="20"/>
  <c r="AG887" i="20" s="1"/>
  <c r="AH887" i="20" s="1"/>
  <c r="AI888" i="20"/>
  <c r="AB889" i="20"/>
  <c r="W890" i="20"/>
  <c r="X890" i="20" s="1"/>
  <c r="AA890" i="20" s="1"/>
  <c r="P890" i="20"/>
  <c r="AF891" i="20"/>
  <c r="AG891" i="20" s="1"/>
  <c r="AH891" i="20" s="1"/>
  <c r="AI892" i="20"/>
  <c r="AB893" i="20"/>
  <c r="W894" i="20"/>
  <c r="X894" i="20" s="1"/>
  <c r="AA894" i="20" s="1"/>
  <c r="P894" i="20"/>
  <c r="AF895" i="20"/>
  <c r="AG895" i="20" s="1"/>
  <c r="AH895" i="20" s="1"/>
  <c r="AI896" i="20"/>
  <c r="AB897" i="20"/>
  <c r="W898" i="20"/>
  <c r="X898" i="20" s="1"/>
  <c r="AA898" i="20" s="1"/>
  <c r="P898" i="20"/>
  <c r="AF899" i="20"/>
  <c r="AG899" i="20" s="1"/>
  <c r="AH899" i="20" s="1"/>
  <c r="AI900" i="20"/>
  <c r="AB901" i="20"/>
  <c r="W902" i="20"/>
  <c r="X902" i="20" s="1"/>
  <c r="P902" i="20"/>
  <c r="AF903" i="20"/>
  <c r="AG903" i="20" s="1"/>
  <c r="AH903" i="20" s="1"/>
  <c r="AI904" i="20"/>
  <c r="AB905" i="20"/>
  <c r="W906" i="20"/>
  <c r="X906" i="20" s="1"/>
  <c r="AA906" i="20" s="1"/>
  <c r="P906" i="20"/>
  <c r="AF907" i="20"/>
  <c r="AG907" i="20" s="1"/>
  <c r="AH907" i="20" s="1"/>
  <c r="AI908" i="20"/>
  <c r="Y909" i="20"/>
  <c r="Z909" i="20" s="1"/>
  <c r="AB909" i="20"/>
  <c r="W910" i="20"/>
  <c r="X910" i="20" s="1"/>
  <c r="AA910" i="20" s="1"/>
  <c r="P910" i="20"/>
  <c r="AF911" i="20"/>
  <c r="AG911" i="20" s="1"/>
  <c r="AH911" i="20" s="1"/>
  <c r="AI912" i="20"/>
  <c r="AB913" i="20"/>
  <c r="W914" i="20"/>
  <c r="X914" i="20" s="1"/>
  <c r="AA914" i="20" s="1"/>
  <c r="P914" i="20"/>
  <c r="AF915" i="20"/>
  <c r="AG915" i="20" s="1"/>
  <c r="AH915" i="20" s="1"/>
  <c r="AI916" i="20"/>
  <c r="AB917" i="20"/>
  <c r="W918" i="20"/>
  <c r="X918" i="20" s="1"/>
  <c r="P918" i="20"/>
  <c r="AF919" i="20"/>
  <c r="AG919" i="20" s="1"/>
  <c r="AH919" i="20" s="1"/>
  <c r="AI920" i="20"/>
  <c r="AB921" i="20"/>
  <c r="W922" i="20"/>
  <c r="X922" i="20" s="1"/>
  <c r="AA922" i="20" s="1"/>
  <c r="P922" i="20"/>
  <c r="AF923" i="20"/>
  <c r="AG923" i="20" s="1"/>
  <c r="AH923" i="20" s="1"/>
  <c r="AI924" i="20"/>
  <c r="Y925" i="20"/>
  <c r="Z925" i="20" s="1"/>
  <c r="AB925" i="20"/>
  <c r="W926" i="20"/>
  <c r="X926" i="20" s="1"/>
  <c r="AA926" i="20" s="1"/>
  <c r="P926" i="20"/>
  <c r="AF927" i="20"/>
  <c r="AG927" i="20" s="1"/>
  <c r="AH927" i="20" s="1"/>
  <c r="AI928" i="20"/>
  <c r="AB929" i="20"/>
  <c r="W930" i="20"/>
  <c r="X930" i="20" s="1"/>
  <c r="AA930" i="20" s="1"/>
  <c r="P930" i="20"/>
  <c r="AF931" i="20"/>
  <c r="AG931" i="20" s="1"/>
  <c r="AH931" i="20" s="1"/>
  <c r="AI932" i="20"/>
  <c r="AB933" i="20"/>
  <c r="W934" i="20"/>
  <c r="X934" i="20" s="1"/>
  <c r="P934" i="20"/>
  <c r="AF935" i="20"/>
  <c r="AG935" i="20" s="1"/>
  <c r="AH935" i="20" s="1"/>
  <c r="AI936" i="20"/>
  <c r="AB937" i="20"/>
  <c r="W938" i="20"/>
  <c r="X938" i="20" s="1"/>
  <c r="AA938" i="20" s="1"/>
  <c r="P938" i="20"/>
  <c r="AF939" i="20"/>
  <c r="AG939" i="20" s="1"/>
  <c r="AH939" i="20" s="1"/>
  <c r="AI940" i="20"/>
  <c r="AB941" i="20"/>
  <c r="W942" i="20"/>
  <c r="X942" i="20" s="1"/>
  <c r="AA942" i="20" s="1"/>
  <c r="P942" i="20"/>
  <c r="AF943" i="20"/>
  <c r="AG943" i="20" s="1"/>
  <c r="AH943" i="20" s="1"/>
  <c r="AI944" i="20"/>
  <c r="AB945" i="20"/>
  <c r="W946" i="20"/>
  <c r="X946" i="20" s="1"/>
  <c r="AA946" i="20" s="1"/>
  <c r="P946" i="20"/>
  <c r="AF947" i="20"/>
  <c r="AG947" i="20" s="1"/>
  <c r="AH947" i="20" s="1"/>
  <c r="AI948" i="20"/>
  <c r="AB949" i="20"/>
  <c r="W950" i="20"/>
  <c r="X950" i="20" s="1"/>
  <c r="P950" i="20"/>
  <c r="AF951" i="20"/>
  <c r="AG951" i="20" s="1"/>
  <c r="AH951" i="20" s="1"/>
  <c r="AI952" i="20"/>
  <c r="AB953" i="20"/>
  <c r="W954" i="20"/>
  <c r="X954" i="20" s="1"/>
  <c r="AA954" i="20" s="1"/>
  <c r="P954" i="20"/>
  <c r="AF955" i="20"/>
  <c r="AG955" i="20" s="1"/>
  <c r="AH955" i="20" s="1"/>
  <c r="AI956" i="20"/>
  <c r="Y957" i="20"/>
  <c r="Z957" i="20" s="1"/>
  <c r="AB957" i="20"/>
  <c r="W958" i="20"/>
  <c r="X958" i="20" s="1"/>
  <c r="AA958" i="20" s="1"/>
  <c r="P958" i="20"/>
  <c r="AF959" i="20"/>
  <c r="AG959" i="20" s="1"/>
  <c r="AH959" i="20" s="1"/>
  <c r="AI960" i="20"/>
  <c r="AB961" i="20"/>
  <c r="W962" i="20"/>
  <c r="X962" i="20" s="1"/>
  <c r="AA962" i="20" s="1"/>
  <c r="P962" i="20"/>
  <c r="AF963" i="20"/>
  <c r="AG963" i="20" s="1"/>
  <c r="AH963" i="20" s="1"/>
  <c r="AI964" i="20"/>
  <c r="AB965" i="20"/>
  <c r="W966" i="20"/>
  <c r="X966" i="20" s="1"/>
  <c r="P966" i="20"/>
  <c r="AF967" i="20"/>
  <c r="AG967" i="20" s="1"/>
  <c r="AH967" i="20" s="1"/>
  <c r="W969" i="20"/>
  <c r="X969" i="20" s="1"/>
  <c r="P969" i="20"/>
  <c r="X971" i="20"/>
  <c r="AA971" i="20" s="1"/>
  <c r="AF971" i="20"/>
  <c r="AE971" i="20"/>
  <c r="AI971" i="20"/>
  <c r="AG972" i="20"/>
  <c r="AH972" i="20" s="1"/>
  <c r="W973" i="20"/>
  <c r="X973" i="20" s="1"/>
  <c r="P973" i="20"/>
  <c r="X975" i="20"/>
  <c r="AF975" i="20"/>
  <c r="AE975" i="20"/>
  <c r="AI975" i="20"/>
  <c r="AG976" i="20"/>
  <c r="AH976" i="20" s="1"/>
  <c r="W977" i="20"/>
  <c r="X977" i="20" s="1"/>
  <c r="Y977" i="20" s="1"/>
  <c r="Z977" i="20" s="1"/>
  <c r="P977" i="20"/>
  <c r="X979" i="20"/>
  <c r="AF979" i="20"/>
  <c r="AE979" i="20"/>
  <c r="AI979" i="20"/>
  <c r="AG980" i="20"/>
  <c r="AH980" i="20" s="1"/>
  <c r="W981" i="20"/>
  <c r="X981" i="20" s="1"/>
  <c r="P981" i="20"/>
  <c r="X983" i="20"/>
  <c r="AA983" i="20" s="1"/>
  <c r="AF983" i="20"/>
  <c r="AE983" i="20"/>
  <c r="AI983" i="20"/>
  <c r="AG984" i="20"/>
  <c r="AH984" i="20" s="1"/>
  <c r="W985" i="20"/>
  <c r="X985" i="20" s="1"/>
  <c r="P985" i="20"/>
  <c r="AF987" i="20"/>
  <c r="AE987" i="20"/>
  <c r="AI987" i="20"/>
  <c r="AG988" i="20"/>
  <c r="AH988" i="20" s="1"/>
  <c r="W989" i="20"/>
  <c r="X989" i="20" s="1"/>
  <c r="P989" i="20"/>
  <c r="X991" i="20"/>
  <c r="Y991" i="20" s="1"/>
  <c r="Z991" i="20" s="1"/>
  <c r="AF991" i="20"/>
  <c r="AE991" i="20"/>
  <c r="AI991" i="20"/>
  <c r="AG992" i="20"/>
  <c r="AH992" i="20" s="1"/>
  <c r="W993" i="20"/>
  <c r="X993" i="20" s="1"/>
  <c r="P993" i="20"/>
  <c r="AF995" i="20"/>
  <c r="AE995" i="20"/>
  <c r="AI995" i="20"/>
  <c r="AG996" i="20"/>
  <c r="AH996" i="20" s="1"/>
  <c r="W997" i="20"/>
  <c r="X997" i="20" s="1"/>
  <c r="P997" i="20"/>
  <c r="AF999" i="20"/>
  <c r="AE999" i="20"/>
  <c r="AI999" i="20"/>
  <c r="AG1000" i="20"/>
  <c r="AH1000" i="20" s="1"/>
  <c r="W1001" i="20"/>
  <c r="X1001" i="20" s="1"/>
  <c r="AA1001" i="20" s="1"/>
  <c r="P1001" i="20"/>
  <c r="X1003" i="20"/>
  <c r="Y1003" i="20" s="1"/>
  <c r="Z1003" i="20" s="1"/>
  <c r="AF1003" i="20"/>
  <c r="AE1003" i="20"/>
  <c r="AI1003" i="20"/>
  <c r="AG1004" i="20"/>
  <c r="AH1004" i="20" s="1"/>
  <c r="W1005" i="20"/>
  <c r="X1005" i="20" s="1"/>
  <c r="P1005" i="20"/>
  <c r="AF1007" i="20"/>
  <c r="AE1007" i="20"/>
  <c r="AI1007" i="20"/>
  <c r="AG1008" i="20"/>
  <c r="AH1008" i="20" s="1"/>
  <c r="W1009" i="20"/>
  <c r="X1009" i="20" s="1"/>
  <c r="Y1009" i="20" s="1"/>
  <c r="Z1009" i="20" s="1"/>
  <c r="P1009" i="20"/>
  <c r="AF1011" i="20"/>
  <c r="AE1011" i="20"/>
  <c r="AI1011" i="20"/>
  <c r="AG1012" i="20"/>
  <c r="AH1012" i="20" s="1"/>
  <c r="W1013" i="20"/>
  <c r="X1013" i="20" s="1"/>
  <c r="P1013" i="20"/>
  <c r="X1015" i="20"/>
  <c r="AA1015" i="20" s="1"/>
  <c r="AF1015" i="20"/>
  <c r="AE1015" i="20"/>
  <c r="AI1015" i="20"/>
  <c r="AG1016" i="20"/>
  <c r="AH1016" i="20" s="1"/>
  <c r="W1017" i="20"/>
  <c r="X1017" i="20" s="1"/>
  <c r="P1017" i="20"/>
  <c r="X1019" i="20"/>
  <c r="AA1019" i="20" s="1"/>
  <c r="AF1019" i="20"/>
  <c r="AE1019" i="20"/>
  <c r="AI1019" i="20"/>
  <c r="AG1020" i="20"/>
  <c r="AH1020" i="20" s="1"/>
  <c r="W1021" i="20"/>
  <c r="X1021" i="20" s="1"/>
  <c r="P1021" i="20"/>
  <c r="AF1023" i="20"/>
  <c r="AE1023" i="20"/>
  <c r="AI1023" i="20"/>
  <c r="AG1024" i="20"/>
  <c r="AH1024" i="20" s="1"/>
  <c r="W1025" i="20"/>
  <c r="X1025" i="20" s="1"/>
  <c r="Y1025" i="20" s="1"/>
  <c r="Z1025" i="20" s="1"/>
  <c r="P1025" i="20"/>
  <c r="X1027" i="20"/>
  <c r="AF1027" i="20"/>
  <c r="AE1027" i="20"/>
  <c r="AI1027" i="20"/>
  <c r="AG1028" i="20"/>
  <c r="AH1028" i="20" s="1"/>
  <c r="W1029" i="20"/>
  <c r="X1029" i="20" s="1"/>
  <c r="P1029" i="20"/>
  <c r="X1031" i="20"/>
  <c r="Y1031" i="20" s="1"/>
  <c r="Z1031" i="20" s="1"/>
  <c r="AF1031" i="20"/>
  <c r="AE1031" i="20"/>
  <c r="AC1031" i="20"/>
  <c r="AI1031" i="20"/>
  <c r="AG1032" i="20"/>
  <c r="AH1032" i="20" s="1"/>
  <c r="W1033" i="20"/>
  <c r="X1033" i="20" s="1"/>
  <c r="P1033" i="20"/>
  <c r="X1035" i="20"/>
  <c r="AA1035" i="20" s="1"/>
  <c r="AF1035" i="20"/>
  <c r="AE1035" i="20"/>
  <c r="AI1035" i="20"/>
  <c r="AG1036" i="20"/>
  <c r="AH1036" i="20" s="1"/>
  <c r="W1037" i="20"/>
  <c r="X1037" i="20" s="1"/>
  <c r="P1037" i="20"/>
  <c r="AF1039" i="20"/>
  <c r="AE1039" i="20"/>
  <c r="AI1039" i="20"/>
  <c r="AG1040" i="20"/>
  <c r="AH1040" i="20" s="1"/>
  <c r="W1041" i="20"/>
  <c r="X1041" i="20" s="1"/>
  <c r="Y1041" i="20" s="1"/>
  <c r="Z1041" i="20" s="1"/>
  <c r="P1041" i="20"/>
  <c r="X1043" i="20"/>
  <c r="AF1043" i="20"/>
  <c r="AE1043" i="20"/>
  <c r="AI1043" i="20"/>
  <c r="AG1044" i="20"/>
  <c r="AH1044" i="20" s="1"/>
  <c r="W1045" i="20"/>
  <c r="X1045" i="20" s="1"/>
  <c r="P1045" i="20"/>
  <c r="X1047" i="20"/>
  <c r="Y1047" i="20" s="1"/>
  <c r="Z1047" i="20" s="1"/>
  <c r="AC1047" i="20" s="1"/>
  <c r="AF1047" i="20"/>
  <c r="AE1047" i="20"/>
  <c r="AI1047" i="20"/>
  <c r="AG1048" i="20"/>
  <c r="AH1048" i="20" s="1"/>
  <c r="W1049" i="20"/>
  <c r="X1049" i="20" s="1"/>
  <c r="P1049" i="20"/>
  <c r="AF1051" i="20"/>
  <c r="AE1051" i="20"/>
  <c r="AI1051" i="20"/>
  <c r="AG1052" i="20"/>
  <c r="AH1052" i="20" s="1"/>
  <c r="W1053" i="20"/>
  <c r="X1053" i="20" s="1"/>
  <c r="P1053" i="20"/>
  <c r="X1055" i="20"/>
  <c r="Y1055" i="20" s="1"/>
  <c r="Z1055" i="20" s="1"/>
  <c r="AF1055" i="20"/>
  <c r="AE1055" i="20"/>
  <c r="AI1055" i="20"/>
  <c r="AG1056" i="20"/>
  <c r="AH1056" i="20" s="1"/>
  <c r="W1057" i="20"/>
  <c r="X1057" i="20" s="1"/>
  <c r="P1057" i="20"/>
  <c r="X1059" i="20"/>
  <c r="AF1059" i="20"/>
  <c r="AE1059" i="20"/>
  <c r="AI1059" i="20"/>
  <c r="AG1060" i="20"/>
  <c r="AH1060" i="20" s="1"/>
  <c r="W1061" i="20"/>
  <c r="X1061" i="20" s="1"/>
  <c r="P1061" i="20"/>
  <c r="AF1063" i="20"/>
  <c r="AE1063" i="20"/>
  <c r="AI1063" i="20"/>
  <c r="AG1064" i="20"/>
  <c r="AH1064" i="20" s="1"/>
  <c r="W1065" i="20"/>
  <c r="X1065" i="20" s="1"/>
  <c r="AA1065" i="20" s="1"/>
  <c r="P1065" i="20"/>
  <c r="X1067" i="20"/>
  <c r="AA1067" i="20" s="1"/>
  <c r="AF1067" i="20"/>
  <c r="AE1067" i="20"/>
  <c r="AI1067" i="20"/>
  <c r="AG1068" i="20"/>
  <c r="AH1068" i="20" s="1"/>
  <c r="W1069" i="20"/>
  <c r="X1069" i="20" s="1"/>
  <c r="P1069" i="20"/>
  <c r="AF1071" i="20"/>
  <c r="AE1071" i="20"/>
  <c r="AI1071" i="20"/>
  <c r="AG1072" i="20"/>
  <c r="AH1072" i="20" s="1"/>
  <c r="W1073" i="20"/>
  <c r="X1073" i="20" s="1"/>
  <c r="Y1073" i="20" s="1"/>
  <c r="Z1073" i="20" s="1"/>
  <c r="P1073" i="20"/>
  <c r="X1075" i="20"/>
  <c r="AF1075" i="20"/>
  <c r="AE1075" i="20"/>
  <c r="AI1075" i="20"/>
  <c r="AG1076" i="20"/>
  <c r="AH1076" i="20" s="1"/>
  <c r="W1077" i="20"/>
  <c r="X1077" i="20" s="1"/>
  <c r="P1077" i="20"/>
  <c r="X1079" i="20"/>
  <c r="Y1079" i="20" s="1"/>
  <c r="Z1079" i="20" s="1"/>
  <c r="AC1079" i="20" s="1"/>
  <c r="AF1079" i="20"/>
  <c r="AE1079" i="20"/>
  <c r="AI1079" i="20"/>
  <c r="AG1080" i="20"/>
  <c r="AH1080" i="20" s="1"/>
  <c r="W1081" i="20"/>
  <c r="X1081" i="20" s="1"/>
  <c r="P1081" i="20"/>
  <c r="X1083" i="20"/>
  <c r="AA1083" i="20" s="1"/>
  <c r="AF1083" i="20"/>
  <c r="AE1083" i="20"/>
  <c r="AI1083" i="20"/>
  <c r="W1085" i="20"/>
  <c r="X1085" i="20" s="1"/>
  <c r="P1085" i="20"/>
  <c r="AF1087" i="20"/>
  <c r="AE1087" i="20"/>
  <c r="AI1087" i="20"/>
  <c r="AG1088" i="20"/>
  <c r="AH1088" i="20" s="1"/>
  <c r="W1089" i="20"/>
  <c r="X1089" i="20" s="1"/>
  <c r="Y1089" i="20" s="1"/>
  <c r="Z1089" i="20" s="1"/>
  <c r="P1089" i="20"/>
  <c r="X1091" i="20"/>
  <c r="AA1091" i="20" s="1"/>
  <c r="AF1091" i="20"/>
  <c r="AE1091" i="20"/>
  <c r="AI1091" i="20"/>
  <c r="AG1092" i="20"/>
  <c r="AH1092" i="20" s="1"/>
  <c r="W1093" i="20"/>
  <c r="X1093" i="20" s="1"/>
  <c r="P1093" i="20"/>
  <c r="AF1095" i="20"/>
  <c r="AE1095" i="20"/>
  <c r="AI1095" i="20"/>
  <c r="AG1096" i="20"/>
  <c r="AH1096" i="20" s="1"/>
  <c r="W1097" i="20"/>
  <c r="X1097" i="20" s="1"/>
  <c r="P1097" i="20"/>
  <c r="X1099" i="20"/>
  <c r="AA1099" i="20" s="1"/>
  <c r="AI1100" i="20"/>
  <c r="Y1101" i="20"/>
  <c r="Z1101" i="20" s="1"/>
  <c r="AC1101" i="20" s="1"/>
  <c r="AG1101" i="20"/>
  <c r="AH1101" i="20" s="1"/>
  <c r="AD1102" i="20"/>
  <c r="AB1103" i="20"/>
  <c r="X1105" i="20"/>
  <c r="AA1105" i="20" s="1"/>
  <c r="AG1107" i="20"/>
  <c r="AH1107" i="20" s="1"/>
  <c r="AF1111" i="20"/>
  <c r="AE1111" i="20"/>
  <c r="AI1112" i="20"/>
  <c r="AB1112" i="20"/>
  <c r="W1115" i="20"/>
  <c r="X1115" i="20" s="1"/>
  <c r="P1115" i="20"/>
  <c r="W1116" i="20"/>
  <c r="X1116" i="20" s="1"/>
  <c r="P1116" i="20"/>
  <c r="AB1117" i="20"/>
  <c r="AI1119" i="20"/>
  <c r="AI1126" i="20"/>
  <c r="AB1126" i="20"/>
  <c r="X1132" i="20"/>
  <c r="AI1132" i="20"/>
  <c r="AG1133" i="20"/>
  <c r="AD1134" i="20"/>
  <c r="AB1135" i="20"/>
  <c r="X1137" i="20"/>
  <c r="AF1143" i="20"/>
  <c r="AE1143" i="20"/>
  <c r="AI1144" i="20"/>
  <c r="AB1144" i="20"/>
  <c r="W1147" i="20"/>
  <c r="X1147" i="20" s="1"/>
  <c r="P1147" i="20"/>
  <c r="W1148" i="20"/>
  <c r="X1148" i="20" s="1"/>
  <c r="Y1148" i="20" s="1"/>
  <c r="Z1148" i="20" s="1"/>
  <c r="P1148" i="20"/>
  <c r="AB1150" i="20"/>
  <c r="AE1155" i="20"/>
  <c r="AF1155" i="20"/>
  <c r="AB1158" i="20"/>
  <c r="AE1163" i="20"/>
  <c r="AF1163" i="20"/>
  <c r="AB1166" i="20"/>
  <c r="AE1171" i="20"/>
  <c r="AF1171" i="20"/>
  <c r="AB1174" i="20"/>
  <c r="AE1179" i="20"/>
  <c r="AF1179" i="20"/>
  <c r="AB1182" i="20"/>
  <c r="AE1187" i="20"/>
  <c r="AF1187" i="20"/>
  <c r="AB1190" i="20"/>
  <c r="AE1195" i="20"/>
  <c r="AF1195" i="20"/>
  <c r="AB1198" i="20"/>
  <c r="AE1203" i="20"/>
  <c r="AF1203" i="20"/>
  <c r="AB1206" i="20"/>
  <c r="AE1211" i="20"/>
  <c r="AF1211" i="20"/>
  <c r="AB1214" i="20"/>
  <c r="W1219" i="20"/>
  <c r="X1219" i="20" s="1"/>
  <c r="P1219" i="20"/>
  <c r="AB1226" i="20"/>
  <c r="AE1227" i="20"/>
  <c r="AF1227" i="20"/>
  <c r="AI1229" i="20"/>
  <c r="AB1229" i="20"/>
  <c r="W1235" i="20"/>
  <c r="X1235" i="20" s="1"/>
  <c r="P1235" i="20"/>
  <c r="X1243" i="20"/>
  <c r="AA1243" i="20" s="1"/>
  <c r="AE1243" i="20"/>
  <c r="AF1243" i="20"/>
  <c r="AI1245" i="20"/>
  <c r="AB1245" i="20"/>
  <c r="W1251" i="20"/>
  <c r="X1251" i="20" s="1"/>
  <c r="P1251" i="20"/>
  <c r="X1259" i="20"/>
  <c r="AA1259" i="20" s="1"/>
  <c r="AE1259" i="20"/>
  <c r="AF1259" i="20"/>
  <c r="AI1261" i="20"/>
  <c r="AB1261" i="20"/>
  <c r="W1267" i="20"/>
  <c r="X1267" i="20" s="1"/>
  <c r="P1267" i="20"/>
  <c r="X1275" i="20"/>
  <c r="AE1275" i="20"/>
  <c r="AF1275" i="20"/>
  <c r="AG1275" i="20" s="1"/>
  <c r="AH1275" i="20" s="1"/>
  <c r="AI1277" i="20"/>
  <c r="AB1277" i="20"/>
  <c r="W1283" i="20"/>
  <c r="X1283" i="20" s="1"/>
  <c r="P1283" i="20"/>
  <c r="AE1291" i="20"/>
  <c r="AF1291" i="20"/>
  <c r="AI1293" i="20"/>
  <c r="AB1293" i="20"/>
  <c r="W1299" i="20"/>
  <c r="X1299" i="20" s="1"/>
  <c r="P1299" i="20"/>
  <c r="X1307" i="20"/>
  <c r="AA1307" i="20" s="1"/>
  <c r="AE1307" i="20"/>
  <c r="AF1307" i="20"/>
  <c r="AG1307" i="20" s="1"/>
  <c r="AH1307" i="20" s="1"/>
  <c r="AI1309" i="20"/>
  <c r="AB1309" i="20"/>
  <c r="AF1311" i="20"/>
  <c r="AE1311" i="20"/>
  <c r="AF1315" i="20"/>
  <c r="AE1315" i="20"/>
  <c r="AF1319" i="20"/>
  <c r="AE1319" i="20"/>
  <c r="AF1323" i="20"/>
  <c r="AE1323" i="20"/>
  <c r="AF1327" i="20"/>
  <c r="AE1327" i="20"/>
  <c r="AF1331" i="20"/>
  <c r="AE1331" i="20"/>
  <c r="AF1335" i="20"/>
  <c r="AE1335" i="20"/>
  <c r="AF1339" i="20"/>
  <c r="AE1339" i="20"/>
  <c r="AF1343" i="20"/>
  <c r="AE1343" i="20"/>
  <c r="AF1347" i="20"/>
  <c r="AE1347" i="20"/>
  <c r="AF1351" i="20"/>
  <c r="AE1351" i="20"/>
  <c r="X1352" i="20"/>
  <c r="W1357" i="20"/>
  <c r="P1357" i="20"/>
  <c r="AI1359" i="20"/>
  <c r="AF1367" i="20"/>
  <c r="AE1367" i="20"/>
  <c r="X1368" i="20"/>
  <c r="W1373" i="20"/>
  <c r="X1373" i="20" s="1"/>
  <c r="P1373" i="20"/>
  <c r="AI1375" i="20"/>
  <c r="AF1383" i="20"/>
  <c r="AE1383" i="20"/>
  <c r="X1384" i="20"/>
  <c r="W1389" i="20"/>
  <c r="P1389" i="20"/>
  <c r="AI1391" i="20"/>
  <c r="AF1399" i="20"/>
  <c r="AE1399" i="20"/>
  <c r="X1400" i="20"/>
  <c r="W1405" i="20"/>
  <c r="X1405" i="20" s="1"/>
  <c r="P1405" i="20"/>
  <c r="AI1407" i="20"/>
  <c r="AF1415" i="20"/>
  <c r="AE1415" i="20"/>
  <c r="X1416" i="20"/>
  <c r="W1421" i="20"/>
  <c r="P1421" i="20"/>
  <c r="AI1423" i="20"/>
  <c r="AF1431" i="20"/>
  <c r="AE1431" i="20"/>
  <c r="X1432" i="20"/>
  <c r="W1437" i="20"/>
  <c r="X1437" i="20" s="1"/>
  <c r="P1437" i="20"/>
  <c r="AI1439" i="20"/>
  <c r="AF1447" i="20"/>
  <c r="AE1447" i="20"/>
  <c r="X1448" i="20"/>
  <c r="W1453" i="20"/>
  <c r="P1453" i="20"/>
  <c r="AI1455" i="20"/>
  <c r="AF1463" i="20"/>
  <c r="AE1463" i="20"/>
  <c r="X1464" i="20"/>
  <c r="W1469" i="20"/>
  <c r="X1469" i="20" s="1"/>
  <c r="P1469" i="20"/>
  <c r="AI1471" i="20"/>
  <c r="AF1479" i="20"/>
  <c r="AE1479" i="20"/>
  <c r="X1480" i="20"/>
  <c r="W1485" i="20"/>
  <c r="P1485" i="20"/>
  <c r="AI1487" i="20"/>
  <c r="AF1495" i="20"/>
  <c r="AE1495" i="20"/>
  <c r="X1496" i="20"/>
  <c r="AD1502" i="20"/>
  <c r="AE1502" i="20" s="1"/>
  <c r="AB1537" i="20"/>
  <c r="AE1538" i="20"/>
  <c r="AF1538" i="20"/>
  <c r="AG1538" i="20" s="1"/>
  <c r="AH1538" i="20" s="1"/>
  <c r="AB1569" i="20"/>
  <c r="AE1570" i="20"/>
  <c r="AF1570" i="20"/>
  <c r="AB1601" i="20"/>
  <c r="AE1602" i="20"/>
  <c r="AF1602" i="20"/>
  <c r="AI1622" i="20"/>
  <c r="AB1622" i="20"/>
  <c r="AI1638" i="20"/>
  <c r="AB1638" i="20"/>
  <c r="AI1654" i="20"/>
  <c r="AB1654" i="20"/>
  <c r="AI1670" i="20"/>
  <c r="AB1670" i="20"/>
  <c r="AB1690" i="20"/>
  <c r="AI1787" i="20"/>
  <c r="AB1787" i="20"/>
  <c r="AI1851" i="20"/>
  <c r="AB1851" i="20"/>
  <c r="AA825" i="20"/>
  <c r="AA833" i="20"/>
  <c r="AA857" i="20"/>
  <c r="AA865" i="20"/>
  <c r="AA877" i="20"/>
  <c r="AA897" i="20"/>
  <c r="AA909" i="20"/>
  <c r="AA913" i="20"/>
  <c r="AA921" i="20"/>
  <c r="AA953" i="20"/>
  <c r="AA961" i="20"/>
  <c r="AA977" i="20"/>
  <c r="AA1009" i="20"/>
  <c r="AA1025" i="20"/>
  <c r="AA1031" i="20"/>
  <c r="AA1073" i="20"/>
  <c r="AA1079" i="20"/>
  <c r="AA1089" i="20"/>
  <c r="AI1099" i="20"/>
  <c r="W1102" i="20"/>
  <c r="X1102" i="20" s="1"/>
  <c r="P1102" i="20"/>
  <c r="Y1103" i="20"/>
  <c r="Z1103" i="20" s="1"/>
  <c r="AC1103" i="20" s="1"/>
  <c r="AF1104" i="20"/>
  <c r="AG1104" i="20" s="1"/>
  <c r="AH1104" i="20" s="1"/>
  <c r="W1110" i="20"/>
  <c r="X1110" i="20" s="1"/>
  <c r="AA1110" i="20" s="1"/>
  <c r="P1110" i="20"/>
  <c r="Y1111" i="20"/>
  <c r="Z1111" i="20" s="1"/>
  <c r="AF1112" i="20"/>
  <c r="AG1112" i="20" s="1"/>
  <c r="AH1112" i="20" s="1"/>
  <c r="W1118" i="20"/>
  <c r="X1118" i="20" s="1"/>
  <c r="AA1118" i="20" s="1"/>
  <c r="P1118" i="20"/>
  <c r="AF1120" i="20"/>
  <c r="AG1120" i="20" s="1"/>
  <c r="AH1120" i="20" s="1"/>
  <c r="W1126" i="20"/>
  <c r="X1126" i="20" s="1"/>
  <c r="P1126" i="20"/>
  <c r="Y1127" i="20"/>
  <c r="Z1127" i="20" s="1"/>
  <c r="AC1127" i="20" s="1"/>
  <c r="AF1128" i="20"/>
  <c r="AG1128" i="20" s="1"/>
  <c r="AH1128" i="20" s="1"/>
  <c r="W1134" i="20"/>
  <c r="X1134" i="20" s="1"/>
  <c r="AA1134" i="20" s="1"/>
  <c r="P1134" i="20"/>
  <c r="Y1135" i="20"/>
  <c r="Z1135" i="20" s="1"/>
  <c r="AF1136" i="20"/>
  <c r="AG1136" i="20" s="1"/>
  <c r="AH1136" i="20" s="1"/>
  <c r="W1142" i="20"/>
  <c r="X1142" i="20" s="1"/>
  <c r="Y1142" i="20" s="1"/>
  <c r="Z1142" i="20" s="1"/>
  <c r="AC1142" i="20" s="1"/>
  <c r="P1142" i="20"/>
  <c r="Y1143" i="20"/>
  <c r="Z1143" i="20" s="1"/>
  <c r="AF1144" i="20"/>
  <c r="AG1144" i="20" s="1"/>
  <c r="AH1144" i="20" s="1"/>
  <c r="W1150" i="20"/>
  <c r="X1150" i="20" s="1"/>
  <c r="P1150" i="20"/>
  <c r="AI1152" i="20"/>
  <c r="W1154" i="20"/>
  <c r="X1154" i="20" s="1"/>
  <c r="AA1154" i="20" s="1"/>
  <c r="P1154" i="20"/>
  <c r="AI1156" i="20"/>
  <c r="W1158" i="20"/>
  <c r="X1158" i="20" s="1"/>
  <c r="AA1158" i="20" s="1"/>
  <c r="P1158" i="20"/>
  <c r="AI1160" i="20"/>
  <c r="W1162" i="20"/>
  <c r="X1162" i="20" s="1"/>
  <c r="AA1162" i="20" s="1"/>
  <c r="P1162" i="20"/>
  <c r="AI1164" i="20"/>
  <c r="W1166" i="20"/>
  <c r="X1166" i="20" s="1"/>
  <c r="AA1166" i="20" s="1"/>
  <c r="P1166" i="20"/>
  <c r="AI1168" i="20"/>
  <c r="W1170" i="20"/>
  <c r="X1170" i="20" s="1"/>
  <c r="AA1170" i="20" s="1"/>
  <c r="P1170" i="20"/>
  <c r="AI1172" i="20"/>
  <c r="W1174" i="20"/>
  <c r="X1174" i="20" s="1"/>
  <c r="AA1174" i="20" s="1"/>
  <c r="P1174" i="20"/>
  <c r="AI1176" i="20"/>
  <c r="W1178" i="20"/>
  <c r="X1178" i="20" s="1"/>
  <c r="AA1178" i="20" s="1"/>
  <c r="P1178" i="20"/>
  <c r="AI1180" i="20"/>
  <c r="W1182" i="20"/>
  <c r="X1182" i="20" s="1"/>
  <c r="AA1182" i="20" s="1"/>
  <c r="P1182" i="20"/>
  <c r="AI1184" i="20"/>
  <c r="W1186" i="20"/>
  <c r="X1186" i="20" s="1"/>
  <c r="AA1186" i="20" s="1"/>
  <c r="P1186" i="20"/>
  <c r="AI1188" i="20"/>
  <c r="W1190" i="20"/>
  <c r="X1190" i="20" s="1"/>
  <c r="AA1190" i="20" s="1"/>
  <c r="P1190" i="20"/>
  <c r="AI1192" i="20"/>
  <c r="W1194" i="20"/>
  <c r="X1194" i="20" s="1"/>
  <c r="AA1194" i="20" s="1"/>
  <c r="P1194" i="20"/>
  <c r="AI1196" i="20"/>
  <c r="W1198" i="20"/>
  <c r="X1198" i="20" s="1"/>
  <c r="P1198" i="20"/>
  <c r="AI1200" i="20"/>
  <c r="W1202" i="20"/>
  <c r="X1202" i="20" s="1"/>
  <c r="AA1202" i="20" s="1"/>
  <c r="P1202" i="20"/>
  <c r="AI1204" i="20"/>
  <c r="W1206" i="20"/>
  <c r="X1206" i="20" s="1"/>
  <c r="AA1206" i="20" s="1"/>
  <c r="P1206" i="20"/>
  <c r="AI1208" i="20"/>
  <c r="W1210" i="20"/>
  <c r="X1210" i="20" s="1"/>
  <c r="AA1210" i="20" s="1"/>
  <c r="P1210" i="20"/>
  <c r="AI1212" i="20"/>
  <c r="W1214" i="20"/>
  <c r="X1214" i="20" s="1"/>
  <c r="AA1214" i="20" s="1"/>
  <c r="P1214" i="20"/>
  <c r="AI1216" i="20"/>
  <c r="W1218" i="20"/>
  <c r="X1218" i="20" s="1"/>
  <c r="P1218" i="20"/>
  <c r="AI1220" i="20"/>
  <c r="W1222" i="20"/>
  <c r="X1222" i="20" s="1"/>
  <c r="P1222" i="20"/>
  <c r="AI1224" i="20"/>
  <c r="W1226" i="20"/>
  <c r="X1226" i="20" s="1"/>
  <c r="P1226" i="20"/>
  <c r="AI1228" i="20"/>
  <c r="W1230" i="20"/>
  <c r="X1230" i="20" s="1"/>
  <c r="P1230" i="20"/>
  <c r="AI1232" i="20"/>
  <c r="W1234" i="20"/>
  <c r="X1234" i="20" s="1"/>
  <c r="P1234" i="20"/>
  <c r="AI1236" i="20"/>
  <c r="W1238" i="20"/>
  <c r="X1238" i="20" s="1"/>
  <c r="AA1238" i="20" s="1"/>
  <c r="P1238" i="20"/>
  <c r="AI1240" i="20"/>
  <c r="W1242" i="20"/>
  <c r="X1242" i="20" s="1"/>
  <c r="AA1242" i="20" s="1"/>
  <c r="P1242" i="20"/>
  <c r="AI1244" i="20"/>
  <c r="W1246" i="20"/>
  <c r="X1246" i="20" s="1"/>
  <c r="P1246" i="20"/>
  <c r="AI1248" i="20"/>
  <c r="W1250" i="20"/>
  <c r="X1250" i="20" s="1"/>
  <c r="P1250" i="20"/>
  <c r="AI1252" i="20"/>
  <c r="W1254" i="20"/>
  <c r="X1254" i="20" s="1"/>
  <c r="AA1254" i="20" s="1"/>
  <c r="P1254" i="20"/>
  <c r="AI1256" i="20"/>
  <c r="W1258" i="20"/>
  <c r="X1258" i="20" s="1"/>
  <c r="P1258" i="20"/>
  <c r="AI1260" i="20"/>
  <c r="W1262" i="20"/>
  <c r="X1262" i="20" s="1"/>
  <c r="P1262" i="20"/>
  <c r="AI1264" i="20"/>
  <c r="W1266" i="20"/>
  <c r="X1266" i="20" s="1"/>
  <c r="P1266" i="20"/>
  <c r="AI1268" i="20"/>
  <c r="W1270" i="20"/>
  <c r="X1270" i="20" s="1"/>
  <c r="AA1270" i="20" s="1"/>
  <c r="P1270" i="20"/>
  <c r="AI1272" i="20"/>
  <c r="W1274" i="20"/>
  <c r="X1274" i="20" s="1"/>
  <c r="AA1274" i="20" s="1"/>
  <c r="P1274" i="20"/>
  <c r="AI1276" i="20"/>
  <c r="W1278" i="20"/>
  <c r="X1278" i="20" s="1"/>
  <c r="P1278" i="20"/>
  <c r="AI1280" i="20"/>
  <c r="W1282" i="20"/>
  <c r="X1282" i="20" s="1"/>
  <c r="P1282" i="20"/>
  <c r="AI1284" i="20"/>
  <c r="W1286" i="20"/>
  <c r="X1286" i="20" s="1"/>
  <c r="AA1286" i="20" s="1"/>
  <c r="P1286" i="20"/>
  <c r="AI1288" i="20"/>
  <c r="W1290" i="20"/>
  <c r="X1290" i="20" s="1"/>
  <c r="P1290" i="20"/>
  <c r="AI1292" i="20"/>
  <c r="W1294" i="20"/>
  <c r="X1294" i="20" s="1"/>
  <c r="P1294" i="20"/>
  <c r="AI1296" i="20"/>
  <c r="W1298" i="20"/>
  <c r="X1298" i="20" s="1"/>
  <c r="P1298" i="20"/>
  <c r="AI1300" i="20"/>
  <c r="W1302" i="20"/>
  <c r="X1302" i="20" s="1"/>
  <c r="AA1302" i="20" s="1"/>
  <c r="P1302" i="20"/>
  <c r="AI1304" i="20"/>
  <c r="W1306" i="20"/>
  <c r="X1306" i="20" s="1"/>
  <c r="P1306" i="20"/>
  <c r="AI1308" i="20"/>
  <c r="W1310" i="20"/>
  <c r="X1310" i="20" s="1"/>
  <c r="P1310" i="20"/>
  <c r="AI1314" i="20"/>
  <c r="AB1315" i="20"/>
  <c r="AA1318" i="20"/>
  <c r="AI1318" i="20"/>
  <c r="AB1319" i="20"/>
  <c r="AA1322" i="20"/>
  <c r="AI1322" i="20"/>
  <c r="AB1323" i="20"/>
  <c r="AA1326" i="20"/>
  <c r="AI1326" i="20"/>
  <c r="AB1327" i="20"/>
  <c r="AI1330" i="20"/>
  <c r="AB1331" i="20"/>
  <c r="AI1334" i="20"/>
  <c r="AB1335" i="20"/>
  <c r="AA1338" i="20"/>
  <c r="AI1338" i="20"/>
  <c r="AB1339" i="20"/>
  <c r="AA1342" i="20"/>
  <c r="AI1342" i="20"/>
  <c r="AB1343" i="20"/>
  <c r="AA1346" i="20"/>
  <c r="AI1346" i="20"/>
  <c r="AB1347" i="20"/>
  <c r="AA1350" i="20"/>
  <c r="AI1350" i="20"/>
  <c r="AB1351" i="20"/>
  <c r="AA1354" i="20"/>
  <c r="AI1354" i="20"/>
  <c r="AB1355" i="20"/>
  <c r="AA1358" i="20"/>
  <c r="AI1358" i="20"/>
  <c r="AB1359" i="20"/>
  <c r="AA1362" i="20"/>
  <c r="AI1362" i="20"/>
  <c r="AB1363" i="20"/>
  <c r="AA1366" i="20"/>
  <c r="AI1366" i="20"/>
  <c r="AB1367" i="20"/>
  <c r="AI1370" i="20"/>
  <c r="AB1371" i="20"/>
  <c r="AA1374" i="20"/>
  <c r="AI1374" i="20"/>
  <c r="AB1375" i="20"/>
  <c r="AA1378" i="20"/>
  <c r="AI1378" i="20"/>
  <c r="AB1379" i="20"/>
  <c r="AI1382" i="20"/>
  <c r="AB1383" i="20"/>
  <c r="AA1386" i="20"/>
  <c r="AI1386" i="20"/>
  <c r="AB1387" i="20"/>
  <c r="AA1390" i="20"/>
  <c r="AI1390" i="20"/>
  <c r="AB1391" i="20"/>
  <c r="AI1394" i="20"/>
  <c r="AB1395" i="20"/>
  <c r="AA1398" i="20"/>
  <c r="AI1398" i="20"/>
  <c r="AB1399" i="20"/>
  <c r="AA1402" i="20"/>
  <c r="AI1402" i="20"/>
  <c r="AB1403" i="20"/>
  <c r="AI1406" i="20"/>
  <c r="AB1407" i="20"/>
  <c r="AA1410" i="20"/>
  <c r="AI1410" i="20"/>
  <c r="AB1411" i="20"/>
  <c r="AA1414" i="20"/>
  <c r="AI1414" i="20"/>
  <c r="AB1415" i="20"/>
  <c r="AA1418" i="20"/>
  <c r="AI1418" i="20"/>
  <c r="AB1419" i="20"/>
  <c r="AI1422" i="20"/>
  <c r="AB1423" i="20"/>
  <c r="AA1426" i="20"/>
  <c r="AI1426" i="20"/>
  <c r="AB1427" i="20"/>
  <c r="AA1430" i="20"/>
  <c r="AI1430" i="20"/>
  <c r="AB1431" i="20"/>
  <c r="AA1434" i="20"/>
  <c r="AI1434" i="20"/>
  <c r="AB1435" i="20"/>
  <c r="AI1438" i="20"/>
  <c r="AB1439" i="20"/>
  <c r="AA1442" i="20"/>
  <c r="AI1442" i="20"/>
  <c r="AB1443" i="20"/>
  <c r="AA1446" i="20"/>
  <c r="AI1446" i="20"/>
  <c r="AB1447" i="20"/>
  <c r="AA1450" i="20"/>
  <c r="AI1450" i="20"/>
  <c r="AB1451" i="20"/>
  <c r="AA1454" i="20"/>
  <c r="AI1454" i="20"/>
  <c r="AB1455" i="20"/>
  <c r="AA1458" i="20"/>
  <c r="AI1458" i="20"/>
  <c r="AB1459" i="20"/>
  <c r="AA1462" i="20"/>
  <c r="AI1462" i="20"/>
  <c r="AB1463" i="20"/>
  <c r="AA1466" i="20"/>
  <c r="AI1466" i="20"/>
  <c r="AB1467" i="20"/>
  <c r="AA1470" i="20"/>
  <c r="AI1470" i="20"/>
  <c r="AB1471" i="20"/>
  <c r="AA1474" i="20"/>
  <c r="AI1474" i="20"/>
  <c r="AB1475" i="20"/>
  <c r="AA1478" i="20"/>
  <c r="AI1478" i="20"/>
  <c r="AB1479" i="20"/>
  <c r="AI1482" i="20"/>
  <c r="AB1483" i="20"/>
  <c r="AA1486" i="20"/>
  <c r="AI1486" i="20"/>
  <c r="AB1487" i="20"/>
  <c r="AA1490" i="20"/>
  <c r="AI1490" i="20"/>
  <c r="AB1491" i="20"/>
  <c r="AA1494" i="20"/>
  <c r="AI1494" i="20"/>
  <c r="AB1495" i="20"/>
  <c r="W1499" i="20"/>
  <c r="P1499" i="20"/>
  <c r="W1500" i="20"/>
  <c r="P1500" i="20"/>
  <c r="AF1503" i="20"/>
  <c r="AE1503" i="20"/>
  <c r="AB1503" i="20"/>
  <c r="AI1504" i="20"/>
  <c r="AB1504" i="20"/>
  <c r="AB1509" i="20"/>
  <c r="AI1512" i="20"/>
  <c r="AB1512" i="20"/>
  <c r="W1518" i="20"/>
  <c r="X1518" i="20" s="1"/>
  <c r="P1518" i="20"/>
  <c r="AI1520" i="20"/>
  <c r="AB1520" i="20"/>
  <c r="W1526" i="20"/>
  <c r="X1526" i="20" s="1"/>
  <c r="P1526" i="20"/>
  <c r="AI1528" i="20"/>
  <c r="AB1528" i="20"/>
  <c r="W1534" i="20"/>
  <c r="X1534" i="20" s="1"/>
  <c r="P1534" i="20"/>
  <c r="AI1536" i="20"/>
  <c r="AB1536" i="20"/>
  <c r="W1542" i="20"/>
  <c r="X1542" i="20" s="1"/>
  <c r="P1542" i="20"/>
  <c r="AI1544" i="20"/>
  <c r="AB1544" i="20"/>
  <c r="W1550" i="20"/>
  <c r="X1550" i="20" s="1"/>
  <c r="P1550" i="20"/>
  <c r="AI1552" i="20"/>
  <c r="AB1552" i="20"/>
  <c r="W1558" i="20"/>
  <c r="X1558" i="20" s="1"/>
  <c r="P1558" i="20"/>
  <c r="AI1560" i="20"/>
  <c r="AB1560" i="20"/>
  <c r="W1566" i="20"/>
  <c r="P1566" i="20"/>
  <c r="AI1568" i="20"/>
  <c r="AB1568" i="20"/>
  <c r="W1574" i="20"/>
  <c r="P1574" i="20"/>
  <c r="AI1576" i="20"/>
  <c r="AB1576" i="20"/>
  <c r="W1582" i="20"/>
  <c r="X1582" i="20" s="1"/>
  <c r="P1582" i="20"/>
  <c r="AI1584" i="20"/>
  <c r="AB1584" i="20"/>
  <c r="W1590" i="20"/>
  <c r="X1590" i="20" s="1"/>
  <c r="P1590" i="20"/>
  <c r="AI1592" i="20"/>
  <c r="AB1592" i="20"/>
  <c r="W1598" i="20"/>
  <c r="X1598" i="20" s="1"/>
  <c r="P1598" i="20"/>
  <c r="AI1600" i="20"/>
  <c r="AB1600" i="20"/>
  <c r="W1606" i="20"/>
  <c r="P1606" i="20"/>
  <c r="AI1608" i="20"/>
  <c r="AB1608" i="20"/>
  <c r="W1614" i="20"/>
  <c r="X1614" i="20" s="1"/>
  <c r="P1614" i="20"/>
  <c r="AB1619" i="20"/>
  <c r="AB1623" i="20"/>
  <c r="AB1627" i="20"/>
  <c r="AB1631" i="20"/>
  <c r="AB1635" i="20"/>
  <c r="AB1639" i="20"/>
  <c r="AB1643" i="20"/>
  <c r="AB1647" i="20"/>
  <c r="AB1651" i="20"/>
  <c r="AB1655" i="20"/>
  <c r="AB1659" i="20"/>
  <c r="AB1663" i="20"/>
  <c r="AB1667" i="20"/>
  <c r="AB1671" i="20"/>
  <c r="W1681" i="20"/>
  <c r="X1681" i="20" s="1"/>
  <c r="P1681" i="20"/>
  <c r="AI1685" i="20"/>
  <c r="AB1685" i="20"/>
  <c r="X1700" i="20"/>
  <c r="AB1711" i="20"/>
  <c r="AE1712" i="20"/>
  <c r="AF1712" i="20"/>
  <c r="AG1712" i="20" s="1"/>
  <c r="AH1712" i="20" s="1"/>
  <c r="AB1743" i="20"/>
  <c r="AE1744" i="20"/>
  <c r="AF1744" i="20"/>
  <c r="AB1775" i="20"/>
  <c r="AE1776" i="20"/>
  <c r="AF1776" i="20"/>
  <c r="AI1783" i="20"/>
  <c r="AB1783" i="20"/>
  <c r="AI1799" i="20"/>
  <c r="AB1799" i="20"/>
  <c r="AI1815" i="20"/>
  <c r="AB1815" i="20"/>
  <c r="AI1831" i="20"/>
  <c r="AB1831" i="20"/>
  <c r="AI1847" i="20"/>
  <c r="AB1847" i="20"/>
  <c r="AI2016" i="20"/>
  <c r="W1104" i="20"/>
  <c r="X1104" i="20" s="1"/>
  <c r="Y1104" i="20" s="1"/>
  <c r="Z1104" i="20" s="1"/>
  <c r="P1104" i="20"/>
  <c r="AF1106" i="20"/>
  <c r="AG1106" i="20" s="1"/>
  <c r="AH1106" i="20" s="1"/>
  <c r="W1112" i="20"/>
  <c r="X1112" i="20" s="1"/>
  <c r="P1112" i="20"/>
  <c r="AF1114" i="20"/>
  <c r="W1120" i="20"/>
  <c r="X1120" i="20" s="1"/>
  <c r="Y1120" i="20" s="1"/>
  <c r="Z1120" i="20" s="1"/>
  <c r="P1120" i="20"/>
  <c r="Y1121" i="20"/>
  <c r="Z1121" i="20" s="1"/>
  <c r="AF1122" i="20"/>
  <c r="AG1122" i="20" s="1"/>
  <c r="AH1122" i="20" s="1"/>
  <c r="W1128" i="20"/>
  <c r="X1128" i="20" s="1"/>
  <c r="P1128" i="20"/>
  <c r="AF1130" i="20"/>
  <c r="W1136" i="20"/>
  <c r="X1136" i="20" s="1"/>
  <c r="P1136" i="20"/>
  <c r="AF1138" i="20"/>
  <c r="W1144" i="20"/>
  <c r="X1144" i="20" s="1"/>
  <c r="P1144" i="20"/>
  <c r="Y1145" i="20"/>
  <c r="Z1145" i="20" s="1"/>
  <c r="AC1145" i="20" s="1"/>
  <c r="AF1146" i="20"/>
  <c r="W1149" i="20"/>
  <c r="X1149" i="20" s="1"/>
  <c r="AA1149" i="20" s="1"/>
  <c r="P1149" i="20"/>
  <c r="AI1151" i="20"/>
  <c r="W1153" i="20"/>
  <c r="X1153" i="20" s="1"/>
  <c r="P1153" i="20"/>
  <c r="AI1155" i="20"/>
  <c r="W1157" i="20"/>
  <c r="X1157" i="20" s="1"/>
  <c r="P1157" i="20"/>
  <c r="AI1159" i="20"/>
  <c r="W1161" i="20"/>
  <c r="X1161" i="20" s="1"/>
  <c r="AA1161" i="20" s="1"/>
  <c r="P1161" i="20"/>
  <c r="AI1163" i="20"/>
  <c r="W1165" i="20"/>
  <c r="X1165" i="20" s="1"/>
  <c r="AA1165" i="20" s="1"/>
  <c r="P1165" i="20"/>
  <c r="AI1167" i="20"/>
  <c r="W1169" i="20"/>
  <c r="X1169" i="20" s="1"/>
  <c r="P1169" i="20"/>
  <c r="AI1171" i="20"/>
  <c r="W1173" i="20"/>
  <c r="X1173" i="20" s="1"/>
  <c r="P1173" i="20"/>
  <c r="AI1175" i="20"/>
  <c r="W1177" i="20"/>
  <c r="X1177" i="20" s="1"/>
  <c r="P1177" i="20"/>
  <c r="AI1179" i="20"/>
  <c r="W1181" i="20"/>
  <c r="X1181" i="20" s="1"/>
  <c r="AA1181" i="20" s="1"/>
  <c r="P1181" i="20"/>
  <c r="AI1183" i="20"/>
  <c r="W1185" i="20"/>
  <c r="X1185" i="20" s="1"/>
  <c r="P1185" i="20"/>
  <c r="AI1187" i="20"/>
  <c r="W1189" i="20"/>
  <c r="X1189" i="20" s="1"/>
  <c r="P1189" i="20"/>
  <c r="AI1191" i="20"/>
  <c r="W1193" i="20"/>
  <c r="X1193" i="20" s="1"/>
  <c r="AA1193" i="20" s="1"/>
  <c r="P1193" i="20"/>
  <c r="AI1195" i="20"/>
  <c r="W1197" i="20"/>
  <c r="X1197" i="20" s="1"/>
  <c r="AA1197" i="20" s="1"/>
  <c r="P1197" i="20"/>
  <c r="AI1199" i="20"/>
  <c r="W1201" i="20"/>
  <c r="X1201" i="20" s="1"/>
  <c r="P1201" i="20"/>
  <c r="AI1203" i="20"/>
  <c r="W1205" i="20"/>
  <c r="X1205" i="20" s="1"/>
  <c r="P1205" i="20"/>
  <c r="AI1207" i="20"/>
  <c r="W1209" i="20"/>
  <c r="X1209" i="20" s="1"/>
  <c r="P1209" i="20"/>
  <c r="AI1211" i="20"/>
  <c r="W1213" i="20"/>
  <c r="X1213" i="20" s="1"/>
  <c r="AA1213" i="20" s="1"/>
  <c r="P1213" i="20"/>
  <c r="AI1215" i="20"/>
  <c r="W1217" i="20"/>
  <c r="X1217" i="20" s="1"/>
  <c r="P1217" i="20"/>
  <c r="AI1219" i="20"/>
  <c r="W1221" i="20"/>
  <c r="X1221" i="20" s="1"/>
  <c r="P1221" i="20"/>
  <c r="AI1223" i="20"/>
  <c r="W1225" i="20"/>
  <c r="X1225" i="20" s="1"/>
  <c r="P1225" i="20"/>
  <c r="AI1227" i="20"/>
  <c r="W1229" i="20"/>
  <c r="X1229" i="20" s="1"/>
  <c r="P1229" i="20"/>
  <c r="AI1231" i="20"/>
  <c r="W1233" i="20"/>
  <c r="X1233" i="20" s="1"/>
  <c r="P1233" i="20"/>
  <c r="AI1235" i="20"/>
  <c r="W1237" i="20"/>
  <c r="X1237" i="20" s="1"/>
  <c r="P1237" i="20"/>
  <c r="AI1239" i="20"/>
  <c r="W1241" i="20"/>
  <c r="X1241" i="20" s="1"/>
  <c r="AA1241" i="20" s="1"/>
  <c r="P1241" i="20"/>
  <c r="AI1243" i="20"/>
  <c r="W1245" i="20"/>
  <c r="X1245" i="20" s="1"/>
  <c r="P1245" i="20"/>
  <c r="AI1247" i="20"/>
  <c r="W1249" i="20"/>
  <c r="X1249" i="20" s="1"/>
  <c r="P1249" i="20"/>
  <c r="AI1251" i="20"/>
  <c r="W1253" i="20"/>
  <c r="X1253" i="20" s="1"/>
  <c r="P1253" i="20"/>
  <c r="AI1255" i="20"/>
  <c r="W1257" i="20"/>
  <c r="X1257" i="20" s="1"/>
  <c r="P1257" i="20"/>
  <c r="AI1259" i="20"/>
  <c r="W1261" i="20"/>
  <c r="X1261" i="20" s="1"/>
  <c r="P1261" i="20"/>
  <c r="AI1263" i="20"/>
  <c r="W1265" i="20"/>
  <c r="X1265" i="20" s="1"/>
  <c r="P1265" i="20"/>
  <c r="AI1267" i="20"/>
  <c r="W1269" i="20"/>
  <c r="X1269" i="20" s="1"/>
  <c r="P1269" i="20"/>
  <c r="AI1271" i="20"/>
  <c r="W1273" i="20"/>
  <c r="X1273" i="20" s="1"/>
  <c r="P1273" i="20"/>
  <c r="AI1275" i="20"/>
  <c r="W1277" i="20"/>
  <c r="X1277" i="20" s="1"/>
  <c r="P1277" i="20"/>
  <c r="AI1279" i="20"/>
  <c r="W1281" i="20"/>
  <c r="X1281" i="20" s="1"/>
  <c r="P1281" i="20"/>
  <c r="AI1283" i="20"/>
  <c r="W1285" i="20"/>
  <c r="X1285" i="20" s="1"/>
  <c r="P1285" i="20"/>
  <c r="AI1287" i="20"/>
  <c r="W1289" i="20"/>
  <c r="X1289" i="20" s="1"/>
  <c r="P1289" i="20"/>
  <c r="AI1291" i="20"/>
  <c r="W1293" i="20"/>
  <c r="X1293" i="20" s="1"/>
  <c r="P1293" i="20"/>
  <c r="AI1295" i="20"/>
  <c r="W1297" i="20"/>
  <c r="X1297" i="20" s="1"/>
  <c r="P1297" i="20"/>
  <c r="AI1299" i="20"/>
  <c r="W1301" i="20"/>
  <c r="X1301" i="20" s="1"/>
  <c r="P1301" i="20"/>
  <c r="AI1303" i="20"/>
  <c r="W1305" i="20"/>
  <c r="X1305" i="20" s="1"/>
  <c r="AA1305" i="20" s="1"/>
  <c r="P1305" i="20"/>
  <c r="AI1307" i="20"/>
  <c r="W1309" i="20"/>
  <c r="X1309" i="20" s="1"/>
  <c r="P1309" i="20"/>
  <c r="AF1313" i="20"/>
  <c r="AE1313" i="20"/>
  <c r="AI1313" i="20"/>
  <c r="W1315" i="20"/>
  <c r="X1315" i="20" s="1"/>
  <c r="P1315" i="20"/>
  <c r="AF1317" i="20"/>
  <c r="AE1317" i="20"/>
  <c r="AI1317" i="20"/>
  <c r="W1319" i="20"/>
  <c r="X1319" i="20" s="1"/>
  <c r="AA1319" i="20" s="1"/>
  <c r="P1319" i="20"/>
  <c r="AF1321" i="20"/>
  <c r="AE1321" i="20"/>
  <c r="AI1321" i="20"/>
  <c r="W1323" i="20"/>
  <c r="X1323" i="20" s="1"/>
  <c r="P1323" i="20"/>
  <c r="AF1325" i="20"/>
  <c r="AE1325" i="20"/>
  <c r="AI1325" i="20"/>
  <c r="W1327" i="20"/>
  <c r="X1327" i="20" s="1"/>
  <c r="P1327" i="20"/>
  <c r="AF1329" i="20"/>
  <c r="AE1329" i="20"/>
  <c r="AI1329" i="20"/>
  <c r="W1331" i="20"/>
  <c r="X1331" i="20" s="1"/>
  <c r="P1331" i="20"/>
  <c r="AF1333" i="20"/>
  <c r="AE1333" i="20"/>
  <c r="AI1333" i="20"/>
  <c r="W1335" i="20"/>
  <c r="X1335" i="20" s="1"/>
  <c r="P1335" i="20"/>
  <c r="AF1337" i="20"/>
  <c r="AE1337" i="20"/>
  <c r="AI1337" i="20"/>
  <c r="W1339" i="20"/>
  <c r="X1339" i="20" s="1"/>
  <c r="P1339" i="20"/>
  <c r="AF1341" i="20"/>
  <c r="AE1341" i="20"/>
  <c r="AI1341" i="20"/>
  <c r="W1343" i="20"/>
  <c r="X1343" i="20" s="1"/>
  <c r="P1343" i="20"/>
  <c r="AF1345" i="20"/>
  <c r="AE1345" i="20"/>
  <c r="AI1345" i="20"/>
  <c r="W1347" i="20"/>
  <c r="X1347" i="20" s="1"/>
  <c r="P1347" i="20"/>
  <c r="AF1349" i="20"/>
  <c r="AE1349" i="20"/>
  <c r="AI1349" i="20"/>
  <c r="W1351" i="20"/>
  <c r="X1351" i="20" s="1"/>
  <c r="AA1351" i="20" s="1"/>
  <c r="P1351" i="20"/>
  <c r="AF1353" i="20"/>
  <c r="AE1353" i="20"/>
  <c r="AI1353" i="20"/>
  <c r="W1355" i="20"/>
  <c r="X1355" i="20" s="1"/>
  <c r="P1355" i="20"/>
  <c r="X1357" i="20"/>
  <c r="AA1357" i="20" s="1"/>
  <c r="AF1357" i="20"/>
  <c r="AE1357" i="20"/>
  <c r="AI1357" i="20"/>
  <c r="W1359" i="20"/>
  <c r="X1359" i="20" s="1"/>
  <c r="P1359" i="20"/>
  <c r="AF1361" i="20"/>
  <c r="AE1361" i="20"/>
  <c r="AI1361" i="20"/>
  <c r="W1363" i="20"/>
  <c r="X1363" i="20" s="1"/>
  <c r="P1363" i="20"/>
  <c r="AF1365" i="20"/>
  <c r="AG1365" i="20" s="1"/>
  <c r="AH1365" i="20" s="1"/>
  <c r="AE1365" i="20"/>
  <c r="AI1365" i="20"/>
  <c r="W1367" i="20"/>
  <c r="X1367" i="20" s="1"/>
  <c r="AA1367" i="20" s="1"/>
  <c r="P1367" i="20"/>
  <c r="AF1369" i="20"/>
  <c r="AE1369" i="20"/>
  <c r="AI1369" i="20"/>
  <c r="W1371" i="20"/>
  <c r="X1371" i="20" s="1"/>
  <c r="P1371" i="20"/>
  <c r="AF1373" i="20"/>
  <c r="AE1373" i="20"/>
  <c r="AI1373" i="20"/>
  <c r="W1375" i="20"/>
  <c r="X1375" i="20" s="1"/>
  <c r="P1375" i="20"/>
  <c r="AF1377" i="20"/>
  <c r="AE1377" i="20"/>
  <c r="AI1377" i="20"/>
  <c r="W1379" i="20"/>
  <c r="X1379" i="20" s="1"/>
  <c r="P1379" i="20"/>
  <c r="AF1381" i="20"/>
  <c r="AE1381" i="20"/>
  <c r="AI1381" i="20"/>
  <c r="W1383" i="20"/>
  <c r="X1383" i="20" s="1"/>
  <c r="AA1383" i="20" s="1"/>
  <c r="P1383" i="20"/>
  <c r="AF1385" i="20"/>
  <c r="AE1385" i="20"/>
  <c r="AI1385" i="20"/>
  <c r="W1387" i="20"/>
  <c r="X1387" i="20" s="1"/>
  <c r="P1387" i="20"/>
  <c r="X1389" i="20"/>
  <c r="AA1389" i="20" s="1"/>
  <c r="AF1389" i="20"/>
  <c r="AE1389" i="20"/>
  <c r="AI1389" i="20"/>
  <c r="W1391" i="20"/>
  <c r="X1391" i="20" s="1"/>
  <c r="P1391" i="20"/>
  <c r="X1393" i="20"/>
  <c r="AF1393" i="20"/>
  <c r="AE1393" i="20"/>
  <c r="AI1393" i="20"/>
  <c r="W1395" i="20"/>
  <c r="X1395" i="20" s="1"/>
  <c r="P1395" i="20"/>
  <c r="AF1397" i="20"/>
  <c r="AE1397" i="20"/>
  <c r="AI1397" i="20"/>
  <c r="W1399" i="20"/>
  <c r="X1399" i="20" s="1"/>
  <c r="AA1399" i="20" s="1"/>
  <c r="P1399" i="20"/>
  <c r="AF1401" i="20"/>
  <c r="AE1401" i="20"/>
  <c r="AI1401" i="20"/>
  <c r="W1403" i="20"/>
  <c r="X1403" i="20" s="1"/>
  <c r="P1403" i="20"/>
  <c r="AF1405" i="20"/>
  <c r="AE1405" i="20"/>
  <c r="AI1405" i="20"/>
  <c r="W1407" i="20"/>
  <c r="X1407" i="20" s="1"/>
  <c r="P1407" i="20"/>
  <c r="X1409" i="20"/>
  <c r="AF1409" i="20"/>
  <c r="AE1409" i="20"/>
  <c r="AI1409" i="20"/>
  <c r="W1411" i="20"/>
  <c r="X1411" i="20" s="1"/>
  <c r="P1411" i="20"/>
  <c r="AF1413" i="20"/>
  <c r="AE1413" i="20"/>
  <c r="AI1413" i="20"/>
  <c r="W1415" i="20"/>
  <c r="X1415" i="20" s="1"/>
  <c r="AA1415" i="20" s="1"/>
  <c r="P1415" i="20"/>
  <c r="AF1417" i="20"/>
  <c r="AE1417" i="20"/>
  <c r="AI1417" i="20"/>
  <c r="W1419" i="20"/>
  <c r="X1419" i="20" s="1"/>
  <c r="P1419" i="20"/>
  <c r="X1421" i="20"/>
  <c r="AA1421" i="20" s="1"/>
  <c r="AF1421" i="20"/>
  <c r="AE1421" i="20"/>
  <c r="AI1421" i="20"/>
  <c r="W1423" i="20"/>
  <c r="X1423" i="20" s="1"/>
  <c r="P1423" i="20"/>
  <c r="X1425" i="20"/>
  <c r="AF1425" i="20"/>
  <c r="AE1425" i="20"/>
  <c r="AI1425" i="20"/>
  <c r="W1427" i="20"/>
  <c r="X1427" i="20" s="1"/>
  <c r="P1427" i="20"/>
  <c r="AF1429" i="20"/>
  <c r="AE1429" i="20"/>
  <c r="AI1429" i="20"/>
  <c r="W1431" i="20"/>
  <c r="X1431" i="20" s="1"/>
  <c r="AA1431" i="20" s="1"/>
  <c r="P1431" i="20"/>
  <c r="AF1433" i="20"/>
  <c r="AE1433" i="20"/>
  <c r="AI1433" i="20"/>
  <c r="W1435" i="20"/>
  <c r="X1435" i="20" s="1"/>
  <c r="P1435" i="20"/>
  <c r="AF1437" i="20"/>
  <c r="AE1437" i="20"/>
  <c r="AI1437" i="20"/>
  <c r="W1439" i="20"/>
  <c r="X1439" i="20" s="1"/>
  <c r="P1439" i="20"/>
  <c r="X1441" i="20"/>
  <c r="AF1441" i="20"/>
  <c r="AE1441" i="20"/>
  <c r="AI1441" i="20"/>
  <c r="W1443" i="20"/>
  <c r="X1443" i="20" s="1"/>
  <c r="P1443" i="20"/>
  <c r="AF1445" i="20"/>
  <c r="AE1445" i="20"/>
  <c r="AI1445" i="20"/>
  <c r="W1447" i="20"/>
  <c r="X1447" i="20" s="1"/>
  <c r="P1447" i="20"/>
  <c r="AF1449" i="20"/>
  <c r="AE1449" i="20"/>
  <c r="AI1449" i="20"/>
  <c r="W1451" i="20"/>
  <c r="X1451" i="20" s="1"/>
  <c r="P1451" i="20"/>
  <c r="X1453" i="20"/>
  <c r="AA1453" i="20" s="1"/>
  <c r="AF1453" i="20"/>
  <c r="AE1453" i="20"/>
  <c r="AI1453" i="20"/>
  <c r="W1455" i="20"/>
  <c r="X1455" i="20" s="1"/>
  <c r="P1455" i="20"/>
  <c r="AF1457" i="20"/>
  <c r="AE1457" i="20"/>
  <c r="AI1457" i="20"/>
  <c r="W1459" i="20"/>
  <c r="X1459" i="20" s="1"/>
  <c r="P1459" i="20"/>
  <c r="AF1461" i="20"/>
  <c r="AE1461" i="20"/>
  <c r="AI1461" i="20"/>
  <c r="W1463" i="20"/>
  <c r="X1463" i="20" s="1"/>
  <c r="AA1463" i="20" s="1"/>
  <c r="P1463" i="20"/>
  <c r="AF1465" i="20"/>
  <c r="AE1465" i="20"/>
  <c r="AI1465" i="20"/>
  <c r="W1467" i="20"/>
  <c r="X1467" i="20" s="1"/>
  <c r="P1467" i="20"/>
  <c r="AF1469" i="20"/>
  <c r="AE1469" i="20"/>
  <c r="AI1469" i="20"/>
  <c r="W1471" i="20"/>
  <c r="X1471" i="20" s="1"/>
  <c r="P1471" i="20"/>
  <c r="X1473" i="20"/>
  <c r="AF1473" i="20"/>
  <c r="AE1473" i="20"/>
  <c r="AI1473" i="20"/>
  <c r="W1475" i="20"/>
  <c r="X1475" i="20" s="1"/>
  <c r="P1475" i="20"/>
  <c r="AF1477" i="20"/>
  <c r="AE1477" i="20"/>
  <c r="AI1477" i="20"/>
  <c r="W1479" i="20"/>
  <c r="X1479" i="20" s="1"/>
  <c r="AA1479" i="20" s="1"/>
  <c r="P1479" i="20"/>
  <c r="AF1481" i="20"/>
  <c r="AE1481" i="20"/>
  <c r="AI1481" i="20"/>
  <c r="W1483" i="20"/>
  <c r="X1483" i="20" s="1"/>
  <c r="P1483" i="20"/>
  <c r="X1485" i="20"/>
  <c r="AA1485" i="20" s="1"/>
  <c r="AF1485" i="20"/>
  <c r="AE1485" i="20"/>
  <c r="AI1485" i="20"/>
  <c r="W1487" i="20"/>
  <c r="X1487" i="20" s="1"/>
  <c r="P1487" i="20"/>
  <c r="AF1489" i="20"/>
  <c r="AE1489" i="20"/>
  <c r="AI1489" i="20"/>
  <c r="W1491" i="20"/>
  <c r="X1491" i="20" s="1"/>
  <c r="P1491" i="20"/>
  <c r="AF1493" i="20"/>
  <c r="AE1493" i="20"/>
  <c r="AI1493" i="20"/>
  <c r="W1495" i="20"/>
  <c r="X1495" i="20" s="1"/>
  <c r="AA1495" i="20" s="1"/>
  <c r="P1495" i="20"/>
  <c r="AB1501" i="20"/>
  <c r="X1508" i="20"/>
  <c r="AI1508" i="20"/>
  <c r="AI1510" i="20"/>
  <c r="AB1510" i="20"/>
  <c r="AE1518" i="20"/>
  <c r="AF1518" i="20"/>
  <c r="AE1526" i="20"/>
  <c r="AF1526" i="20"/>
  <c r="AE1534" i="20"/>
  <c r="AF1534" i="20"/>
  <c r="AE1542" i="20"/>
  <c r="AF1542" i="20"/>
  <c r="AE1550" i="20"/>
  <c r="AF1550" i="20"/>
  <c r="AE1558" i="20"/>
  <c r="AF1558" i="20"/>
  <c r="AE1566" i="20"/>
  <c r="AF1566" i="20"/>
  <c r="AE1574" i="20"/>
  <c r="AF1574" i="20"/>
  <c r="AE1582" i="20"/>
  <c r="AF1582" i="20"/>
  <c r="AE1590" i="20"/>
  <c r="AF1590" i="20"/>
  <c r="AE1598" i="20"/>
  <c r="AF1598" i="20"/>
  <c r="AE1606" i="20"/>
  <c r="AF1606" i="20"/>
  <c r="AE1614" i="20"/>
  <c r="AF1614" i="20"/>
  <c r="AF1684" i="20"/>
  <c r="AE1684" i="20"/>
  <c r="AK1692" i="20"/>
  <c r="AJ1692" i="20"/>
  <c r="AI1697" i="20"/>
  <c r="AD1707" i="20"/>
  <c r="AE1707" i="20" s="1"/>
  <c r="AB1707" i="20"/>
  <c r="AB1735" i="20"/>
  <c r="AE1736" i="20"/>
  <c r="AF1736" i="20"/>
  <c r="AB1767" i="20"/>
  <c r="AE1768" i="20"/>
  <c r="AF1768" i="20"/>
  <c r="AI1779" i="20"/>
  <c r="AB1779" i="20"/>
  <c r="AI1795" i="20"/>
  <c r="AB1795" i="20"/>
  <c r="AI1811" i="20"/>
  <c r="AB1811" i="20"/>
  <c r="AI1827" i="20"/>
  <c r="AB1827" i="20"/>
  <c r="AI1843" i="20"/>
  <c r="AB1843" i="20"/>
  <c r="AF1860" i="20"/>
  <c r="AE1860" i="20"/>
  <c r="AK1868" i="20"/>
  <c r="AJ1868" i="20"/>
  <c r="AI1873" i="20"/>
  <c r="AB1912" i="20"/>
  <c r="AI1912" i="20"/>
  <c r="AB1944" i="20"/>
  <c r="AI1944" i="20"/>
  <c r="AB1976" i="20"/>
  <c r="AI1976" i="20"/>
  <c r="AB2008" i="20"/>
  <c r="AI2008" i="20"/>
  <c r="P970" i="20"/>
  <c r="P972" i="20"/>
  <c r="P974" i="20"/>
  <c r="P976" i="20"/>
  <c r="P978" i="20"/>
  <c r="P980" i="20"/>
  <c r="P982" i="20"/>
  <c r="P984" i="20"/>
  <c r="P986" i="20"/>
  <c r="P988" i="20"/>
  <c r="P990" i="20"/>
  <c r="P992" i="20"/>
  <c r="P994" i="20"/>
  <c r="P996" i="20"/>
  <c r="P998" i="20"/>
  <c r="P1000" i="20"/>
  <c r="P1002" i="20"/>
  <c r="P1004" i="20"/>
  <c r="P1006" i="20"/>
  <c r="P1008" i="20"/>
  <c r="P1010" i="20"/>
  <c r="P1012" i="20"/>
  <c r="P1014" i="20"/>
  <c r="P1016" i="20"/>
  <c r="P1018" i="20"/>
  <c r="P1020" i="20"/>
  <c r="P1022" i="20"/>
  <c r="P1024" i="20"/>
  <c r="P1026" i="20"/>
  <c r="P1028" i="20"/>
  <c r="P1030" i="20"/>
  <c r="P1032" i="20"/>
  <c r="P1034" i="20"/>
  <c r="P1036" i="20"/>
  <c r="P1038" i="20"/>
  <c r="P1040" i="20"/>
  <c r="P1042" i="20"/>
  <c r="P1044" i="20"/>
  <c r="P1046" i="20"/>
  <c r="P1048" i="20"/>
  <c r="P1050" i="20"/>
  <c r="P1052" i="20"/>
  <c r="P1054" i="20"/>
  <c r="P1056" i="20"/>
  <c r="P1058" i="20"/>
  <c r="P1060" i="20"/>
  <c r="P1062" i="20"/>
  <c r="P1064" i="20"/>
  <c r="P1066" i="20"/>
  <c r="P1068" i="20"/>
  <c r="P1070" i="20"/>
  <c r="P1072" i="20"/>
  <c r="P1074" i="20"/>
  <c r="P1076" i="20"/>
  <c r="P1078" i="20"/>
  <c r="P1080" i="20"/>
  <c r="P1082" i="20"/>
  <c r="P1084" i="20"/>
  <c r="P1086" i="20"/>
  <c r="P1088" i="20"/>
  <c r="P1090" i="20"/>
  <c r="P1092" i="20"/>
  <c r="P1094" i="20"/>
  <c r="P1096" i="20"/>
  <c r="P1098" i="20"/>
  <c r="AF1100" i="20"/>
  <c r="AG1100" i="20" s="1"/>
  <c r="AH1100" i="20" s="1"/>
  <c r="P1103" i="20"/>
  <c r="AG1105" i="20"/>
  <c r="AH1105" i="20" s="1"/>
  <c r="W1106" i="20"/>
  <c r="X1106" i="20" s="1"/>
  <c r="P1106" i="20"/>
  <c r="AB1106" i="20"/>
  <c r="AL1106" i="20"/>
  <c r="Y1107" i="20"/>
  <c r="Z1107" i="20" s="1"/>
  <c r="AJ1107" i="20"/>
  <c r="AF1108" i="20"/>
  <c r="AG1108" i="20" s="1"/>
  <c r="AH1108" i="20" s="1"/>
  <c r="P1111" i="20"/>
  <c r="W1114" i="20"/>
  <c r="X1114" i="20" s="1"/>
  <c r="AA1114" i="20" s="1"/>
  <c r="P1114" i="20"/>
  <c r="AB1114" i="20"/>
  <c r="AJ1115" i="20"/>
  <c r="AL1115" i="20" s="1"/>
  <c r="AF1116" i="20"/>
  <c r="AG1116" i="20" s="1"/>
  <c r="AH1116" i="20" s="1"/>
  <c r="P1119" i="20"/>
  <c r="W1122" i="20"/>
  <c r="X1122" i="20" s="1"/>
  <c r="AA1122" i="20" s="1"/>
  <c r="P1122" i="20"/>
  <c r="AB1122" i="20"/>
  <c r="AJ1123" i="20"/>
  <c r="AL1123" i="20" s="1"/>
  <c r="AF1124" i="20"/>
  <c r="AG1124" i="20" s="1"/>
  <c r="AH1124" i="20" s="1"/>
  <c r="P1127" i="20"/>
  <c r="W1130" i="20"/>
  <c r="X1130" i="20" s="1"/>
  <c r="Y1130" i="20" s="1"/>
  <c r="Z1130" i="20" s="1"/>
  <c r="P1130" i="20"/>
  <c r="AB1130" i="20"/>
  <c r="AJ1131" i="20"/>
  <c r="AF1132" i="20"/>
  <c r="P1135" i="20"/>
  <c r="W1138" i="20"/>
  <c r="X1138" i="20" s="1"/>
  <c r="P1138" i="20"/>
  <c r="AB1138" i="20"/>
  <c r="AJ1139" i="20"/>
  <c r="AF1140" i="20"/>
  <c r="AG1140" i="20" s="1"/>
  <c r="AH1140" i="20" s="1"/>
  <c r="AC1141" i="20"/>
  <c r="P1143" i="20"/>
  <c r="AG1145" i="20"/>
  <c r="AH1145" i="20" s="1"/>
  <c r="W1146" i="20"/>
  <c r="X1146" i="20" s="1"/>
  <c r="AA1146" i="20" s="1"/>
  <c r="P1146" i="20"/>
  <c r="AB1146" i="20"/>
  <c r="AJ1147" i="20"/>
  <c r="AL1147" i="20" s="1"/>
  <c r="AF1148" i="20"/>
  <c r="AG1148" i="20" s="1"/>
  <c r="AH1148" i="20" s="1"/>
  <c r="AF1149" i="20"/>
  <c r="AG1149" i="20" s="1"/>
  <c r="AH1149" i="20" s="1"/>
  <c r="AI1150" i="20"/>
  <c r="AB1151" i="20"/>
  <c r="W1152" i="20"/>
  <c r="X1152" i="20" s="1"/>
  <c r="P1152" i="20"/>
  <c r="AF1153" i="20"/>
  <c r="AG1153" i="20" s="1"/>
  <c r="AH1153" i="20" s="1"/>
  <c r="AI1154" i="20"/>
  <c r="AB1155" i="20"/>
  <c r="W1156" i="20"/>
  <c r="X1156" i="20" s="1"/>
  <c r="AA1156" i="20" s="1"/>
  <c r="P1156" i="20"/>
  <c r="AF1157" i="20"/>
  <c r="AG1157" i="20" s="1"/>
  <c r="AH1157" i="20" s="1"/>
  <c r="AI1158" i="20"/>
  <c r="Y1159" i="20"/>
  <c r="Z1159" i="20" s="1"/>
  <c r="AB1159" i="20"/>
  <c r="W1160" i="20"/>
  <c r="X1160" i="20" s="1"/>
  <c r="P1160" i="20"/>
  <c r="AF1161" i="20"/>
  <c r="AG1161" i="20" s="1"/>
  <c r="AH1161" i="20" s="1"/>
  <c r="AI1162" i="20"/>
  <c r="AB1163" i="20"/>
  <c r="W1164" i="20"/>
  <c r="X1164" i="20" s="1"/>
  <c r="AA1164" i="20" s="1"/>
  <c r="P1164" i="20"/>
  <c r="AF1165" i="20"/>
  <c r="AG1165" i="20" s="1"/>
  <c r="AH1165" i="20" s="1"/>
  <c r="AI1166" i="20"/>
  <c r="Y1167" i="20"/>
  <c r="Z1167" i="20" s="1"/>
  <c r="AC1167" i="20" s="1"/>
  <c r="AB1167" i="20"/>
  <c r="W1168" i="20"/>
  <c r="X1168" i="20" s="1"/>
  <c r="P1168" i="20"/>
  <c r="AF1169" i="20"/>
  <c r="AG1169" i="20" s="1"/>
  <c r="AH1169" i="20" s="1"/>
  <c r="AI1170" i="20"/>
  <c r="AB1171" i="20"/>
  <c r="W1172" i="20"/>
  <c r="X1172" i="20" s="1"/>
  <c r="P1172" i="20"/>
  <c r="AF1173" i="20"/>
  <c r="AG1173" i="20" s="1"/>
  <c r="AH1173" i="20" s="1"/>
  <c r="AI1174" i="20"/>
  <c r="Y1175" i="20"/>
  <c r="Z1175" i="20" s="1"/>
  <c r="AB1175" i="20"/>
  <c r="W1176" i="20"/>
  <c r="X1176" i="20" s="1"/>
  <c r="Y1176" i="20" s="1"/>
  <c r="Z1176" i="20" s="1"/>
  <c r="P1176" i="20"/>
  <c r="AF1177" i="20"/>
  <c r="AG1177" i="20" s="1"/>
  <c r="AH1177" i="20" s="1"/>
  <c r="AI1178" i="20"/>
  <c r="AB1179" i="20"/>
  <c r="W1180" i="20"/>
  <c r="X1180" i="20" s="1"/>
  <c r="AA1180" i="20" s="1"/>
  <c r="P1180" i="20"/>
  <c r="AF1181" i="20"/>
  <c r="AG1181" i="20" s="1"/>
  <c r="AH1181" i="20" s="1"/>
  <c r="AI1182" i="20"/>
  <c r="AB1183" i="20"/>
  <c r="W1184" i="20"/>
  <c r="X1184" i="20" s="1"/>
  <c r="P1184" i="20"/>
  <c r="AF1185" i="20"/>
  <c r="AG1185" i="20" s="1"/>
  <c r="AH1185" i="20" s="1"/>
  <c r="AI1186" i="20"/>
  <c r="AB1187" i="20"/>
  <c r="W1188" i="20"/>
  <c r="X1188" i="20" s="1"/>
  <c r="AA1188" i="20" s="1"/>
  <c r="P1188" i="20"/>
  <c r="AF1189" i="20"/>
  <c r="AG1189" i="20" s="1"/>
  <c r="AH1189" i="20" s="1"/>
  <c r="AI1190" i="20"/>
  <c r="Y1191" i="20"/>
  <c r="Z1191" i="20" s="1"/>
  <c r="AB1191" i="20"/>
  <c r="W1192" i="20"/>
  <c r="X1192" i="20" s="1"/>
  <c r="Y1192" i="20" s="1"/>
  <c r="Z1192" i="20" s="1"/>
  <c r="P1192" i="20"/>
  <c r="AF1193" i="20"/>
  <c r="AG1193" i="20" s="1"/>
  <c r="AH1193" i="20" s="1"/>
  <c r="AI1194" i="20"/>
  <c r="AB1195" i="20"/>
  <c r="W1196" i="20"/>
  <c r="X1196" i="20" s="1"/>
  <c r="P1196" i="20"/>
  <c r="AF1197" i="20"/>
  <c r="AG1197" i="20" s="1"/>
  <c r="AH1197" i="20" s="1"/>
  <c r="AI1198" i="20"/>
  <c r="AB1199" i="20"/>
  <c r="W1200" i="20"/>
  <c r="X1200" i="20" s="1"/>
  <c r="P1200" i="20"/>
  <c r="AF1201" i="20"/>
  <c r="AG1201" i="20" s="1"/>
  <c r="AH1201" i="20" s="1"/>
  <c r="AI1202" i="20"/>
  <c r="AB1203" i="20"/>
  <c r="W1204" i="20"/>
  <c r="X1204" i="20" s="1"/>
  <c r="AA1204" i="20" s="1"/>
  <c r="P1204" i="20"/>
  <c r="AF1205" i="20"/>
  <c r="AG1205" i="20" s="1"/>
  <c r="AH1205" i="20" s="1"/>
  <c r="AI1206" i="20"/>
  <c r="AB1207" i="20"/>
  <c r="W1208" i="20"/>
  <c r="X1208" i="20" s="1"/>
  <c r="P1208" i="20"/>
  <c r="AF1209" i="20"/>
  <c r="AG1209" i="20" s="1"/>
  <c r="AH1209" i="20" s="1"/>
  <c r="AI1210" i="20"/>
  <c r="AB1211" i="20"/>
  <c r="W1212" i="20"/>
  <c r="X1212" i="20" s="1"/>
  <c r="AA1212" i="20" s="1"/>
  <c r="P1212" i="20"/>
  <c r="AF1213" i="20"/>
  <c r="AG1213" i="20" s="1"/>
  <c r="AH1213" i="20" s="1"/>
  <c r="AI1214" i="20"/>
  <c r="AB1215" i="20"/>
  <c r="W1216" i="20"/>
  <c r="X1216" i="20" s="1"/>
  <c r="P1216" i="20"/>
  <c r="AF1217" i="20"/>
  <c r="AG1217" i="20" s="1"/>
  <c r="AH1217" i="20" s="1"/>
  <c r="AI1218" i="20"/>
  <c r="W1220" i="20"/>
  <c r="X1220" i="20" s="1"/>
  <c r="AA1220" i="20" s="1"/>
  <c r="P1220" i="20"/>
  <c r="AI1222" i="20"/>
  <c r="W1224" i="20"/>
  <c r="X1224" i="20" s="1"/>
  <c r="Y1224" i="20" s="1"/>
  <c r="Z1224" i="20" s="1"/>
  <c r="P1224" i="20"/>
  <c r="AI1226" i="20"/>
  <c r="W1228" i="20"/>
  <c r="X1228" i="20" s="1"/>
  <c r="P1228" i="20"/>
  <c r="AI1230" i="20"/>
  <c r="W1232" i="20"/>
  <c r="X1232" i="20" s="1"/>
  <c r="AA1232" i="20" s="1"/>
  <c r="P1232" i="20"/>
  <c r="AI1234" i="20"/>
  <c r="W1236" i="20"/>
  <c r="X1236" i="20" s="1"/>
  <c r="P1236" i="20"/>
  <c r="AI1238" i="20"/>
  <c r="W1240" i="20"/>
  <c r="X1240" i="20" s="1"/>
  <c r="Y1240" i="20" s="1"/>
  <c r="Z1240" i="20" s="1"/>
  <c r="P1240" i="20"/>
  <c r="AI1242" i="20"/>
  <c r="Y1243" i="20"/>
  <c r="Z1243" i="20" s="1"/>
  <c r="W1244" i="20"/>
  <c r="X1244" i="20" s="1"/>
  <c r="P1244" i="20"/>
  <c r="AI1246" i="20"/>
  <c r="W1248" i="20"/>
  <c r="X1248" i="20" s="1"/>
  <c r="AA1248" i="20" s="1"/>
  <c r="P1248" i="20"/>
  <c r="AI1250" i="20"/>
  <c r="W1252" i="20"/>
  <c r="X1252" i="20" s="1"/>
  <c r="AA1252" i="20" s="1"/>
  <c r="P1252" i="20"/>
  <c r="AI1254" i="20"/>
  <c r="W1256" i="20"/>
  <c r="X1256" i="20" s="1"/>
  <c r="Y1256" i="20" s="1"/>
  <c r="Z1256" i="20" s="1"/>
  <c r="P1256" i="20"/>
  <c r="AI1258" i="20"/>
  <c r="Y1259" i="20"/>
  <c r="Z1259" i="20" s="1"/>
  <c r="W1260" i="20"/>
  <c r="X1260" i="20" s="1"/>
  <c r="P1260" i="20"/>
  <c r="AI1262" i="20"/>
  <c r="Y1263" i="20"/>
  <c r="Z1263" i="20" s="1"/>
  <c r="W1264" i="20"/>
  <c r="X1264" i="20" s="1"/>
  <c r="AA1264" i="20" s="1"/>
  <c r="P1264" i="20"/>
  <c r="AI1266" i="20"/>
  <c r="W1268" i="20"/>
  <c r="X1268" i="20" s="1"/>
  <c r="AA1268" i="20" s="1"/>
  <c r="P1268" i="20"/>
  <c r="AI1270" i="20"/>
  <c r="W1272" i="20"/>
  <c r="X1272" i="20" s="1"/>
  <c r="P1272" i="20"/>
  <c r="AI1274" i="20"/>
  <c r="W1276" i="20"/>
  <c r="X1276" i="20" s="1"/>
  <c r="P1276" i="20"/>
  <c r="AI1278" i="20"/>
  <c r="W1280" i="20"/>
  <c r="X1280" i="20" s="1"/>
  <c r="Y1280" i="20" s="1"/>
  <c r="Z1280" i="20" s="1"/>
  <c r="P1280" i="20"/>
  <c r="AI1282" i="20"/>
  <c r="W1284" i="20"/>
  <c r="X1284" i="20" s="1"/>
  <c r="AA1284" i="20" s="1"/>
  <c r="P1284" i="20"/>
  <c r="AI1286" i="20"/>
  <c r="W1288" i="20"/>
  <c r="X1288" i="20" s="1"/>
  <c r="Y1288" i="20" s="1"/>
  <c r="Z1288" i="20" s="1"/>
  <c r="P1288" i="20"/>
  <c r="AI1290" i="20"/>
  <c r="W1292" i="20"/>
  <c r="X1292" i="20" s="1"/>
  <c r="P1292" i="20"/>
  <c r="AI1294" i="20"/>
  <c r="W1296" i="20"/>
  <c r="X1296" i="20" s="1"/>
  <c r="AA1296" i="20" s="1"/>
  <c r="P1296" i="20"/>
  <c r="AI1298" i="20"/>
  <c r="W1300" i="20"/>
  <c r="X1300" i="20" s="1"/>
  <c r="AA1300" i="20" s="1"/>
  <c r="P1300" i="20"/>
  <c r="AI1302" i="20"/>
  <c r="W1304" i="20"/>
  <c r="X1304" i="20" s="1"/>
  <c r="P1304" i="20"/>
  <c r="AI1306" i="20"/>
  <c r="Y1307" i="20"/>
  <c r="Z1307" i="20" s="1"/>
  <c r="W1308" i="20"/>
  <c r="X1308" i="20" s="1"/>
  <c r="P1308" i="20"/>
  <c r="AI1310" i="20"/>
  <c r="AA1312" i="20"/>
  <c r="AI1312" i="20"/>
  <c r="AA1316" i="20"/>
  <c r="AI1316" i="20"/>
  <c r="Y1317" i="20"/>
  <c r="Z1317" i="20" s="1"/>
  <c r="AA1320" i="20"/>
  <c r="AI1320" i="20"/>
  <c r="Y1321" i="20"/>
  <c r="Z1321" i="20" s="1"/>
  <c r="AA1324" i="20"/>
  <c r="AI1324" i="20"/>
  <c r="Y1325" i="20"/>
  <c r="Z1325" i="20" s="1"/>
  <c r="AA1328" i="20"/>
  <c r="AI1328" i="20"/>
  <c r="AA1332" i="20"/>
  <c r="AI1332" i="20"/>
  <c r="Y1333" i="20"/>
  <c r="Z1333" i="20" s="1"/>
  <c r="AA1336" i="20"/>
  <c r="AI1336" i="20"/>
  <c r="Y1337" i="20"/>
  <c r="Z1337" i="20" s="1"/>
  <c r="AI1340" i="20"/>
  <c r="Y1341" i="20"/>
  <c r="Z1341" i="20" s="1"/>
  <c r="AA1344" i="20"/>
  <c r="AI1344" i="20"/>
  <c r="AA1348" i="20"/>
  <c r="AI1348" i="20"/>
  <c r="Y1349" i="20"/>
  <c r="Z1349" i="20" s="1"/>
  <c r="AI1352" i="20"/>
  <c r="Y1353" i="20"/>
  <c r="Z1353" i="20" s="1"/>
  <c r="AB1353" i="20"/>
  <c r="AI1356" i="20"/>
  <c r="AB1357" i="20"/>
  <c r="AA1360" i="20"/>
  <c r="AI1360" i="20"/>
  <c r="AB1361" i="20"/>
  <c r="AA1364" i="20"/>
  <c r="AI1364" i="20"/>
  <c r="AB1365" i="20"/>
  <c r="AI1368" i="20"/>
  <c r="Y1369" i="20"/>
  <c r="Z1369" i="20" s="1"/>
  <c r="AB1369" i="20"/>
  <c r="AA1372" i="20"/>
  <c r="AI1372" i="20"/>
  <c r="AB1373" i="20"/>
  <c r="AI1376" i="20"/>
  <c r="AB1377" i="20"/>
  <c r="AI1380" i="20"/>
  <c r="AB1381" i="20"/>
  <c r="AI1384" i="20"/>
  <c r="Y1385" i="20"/>
  <c r="Z1385" i="20" s="1"/>
  <c r="AB1385" i="20"/>
  <c r="AA1388" i="20"/>
  <c r="AI1388" i="20"/>
  <c r="Y1389" i="20"/>
  <c r="Z1389" i="20" s="1"/>
  <c r="AC1389" i="20" s="1"/>
  <c r="AB1389" i="20"/>
  <c r="AA1392" i="20"/>
  <c r="AI1392" i="20"/>
  <c r="AB1393" i="20"/>
  <c r="AI1396" i="20"/>
  <c r="AB1397" i="20"/>
  <c r="AI1400" i="20"/>
  <c r="AB1401" i="20"/>
  <c r="AA1404" i="20"/>
  <c r="AI1404" i="20"/>
  <c r="AB1405" i="20"/>
  <c r="AA1408" i="20"/>
  <c r="AI1408" i="20"/>
  <c r="AB1409" i="20"/>
  <c r="AA1412" i="20"/>
  <c r="AI1412" i="20"/>
  <c r="AB1413" i="20"/>
  <c r="AI1416" i="20"/>
  <c r="AB1417" i="20"/>
  <c r="AA1420" i="20"/>
  <c r="AI1420" i="20"/>
  <c r="AB1421" i="20"/>
  <c r="AA1424" i="20"/>
  <c r="AI1424" i="20"/>
  <c r="AB1425" i="20"/>
  <c r="AA1428" i="20"/>
  <c r="AI1428" i="20"/>
  <c r="AB1429" i="20"/>
  <c r="AI1432" i="20"/>
  <c r="Y1433" i="20"/>
  <c r="Z1433" i="20" s="1"/>
  <c r="AB1433" i="20"/>
  <c r="AA1436" i="20"/>
  <c r="AI1436" i="20"/>
  <c r="AB1437" i="20"/>
  <c r="AI1440" i="20"/>
  <c r="AB1441" i="20"/>
  <c r="AA1444" i="20"/>
  <c r="AI1444" i="20"/>
  <c r="AB1445" i="20"/>
  <c r="AI1448" i="20"/>
  <c r="Y1449" i="20"/>
  <c r="Z1449" i="20" s="1"/>
  <c r="AB1449" i="20"/>
  <c r="AI1452" i="20"/>
  <c r="AB1453" i="20"/>
  <c r="AA1456" i="20"/>
  <c r="AI1456" i="20"/>
  <c r="AB1457" i="20"/>
  <c r="AI1460" i="20"/>
  <c r="AB1461" i="20"/>
  <c r="AI1464" i="20"/>
  <c r="AB1465" i="20"/>
  <c r="AA1468" i="20"/>
  <c r="AI1468" i="20"/>
  <c r="AB1469" i="20"/>
  <c r="AA1472" i="20"/>
  <c r="AI1472" i="20"/>
  <c r="AB1473" i="20"/>
  <c r="AA1476" i="20"/>
  <c r="AI1476" i="20"/>
  <c r="AB1477" i="20"/>
  <c r="AI1480" i="20"/>
  <c r="Y1481" i="20"/>
  <c r="Z1481" i="20" s="1"/>
  <c r="AB1481" i="20"/>
  <c r="AA1484" i="20"/>
  <c r="AI1484" i="20"/>
  <c r="Y1485" i="20"/>
  <c r="Z1485" i="20" s="1"/>
  <c r="AC1485" i="20" s="1"/>
  <c r="AB1485" i="20"/>
  <c r="AA1488" i="20"/>
  <c r="AI1488" i="20"/>
  <c r="AB1489" i="20"/>
  <c r="AA1492" i="20"/>
  <c r="AI1492" i="20"/>
  <c r="AB1493" i="20"/>
  <c r="AI1496" i="20"/>
  <c r="Y1497" i="20"/>
  <c r="Z1497" i="20" s="1"/>
  <c r="AC1497" i="20" s="1"/>
  <c r="AF1497" i="20"/>
  <c r="AE1497" i="20"/>
  <c r="X1499" i="20"/>
  <c r="AA1499" i="20" s="1"/>
  <c r="X1500" i="20"/>
  <c r="AI1500" i="20"/>
  <c r="Y1501" i="20"/>
  <c r="Z1501" i="20" s="1"/>
  <c r="AI1502" i="20"/>
  <c r="AB1502" i="20"/>
  <c r="AD1510" i="20"/>
  <c r="W1514" i="20"/>
  <c r="X1514" i="20" s="1"/>
  <c r="P1514" i="20"/>
  <c r="AI1516" i="20"/>
  <c r="AB1516" i="20"/>
  <c r="W1522" i="20"/>
  <c r="X1522" i="20" s="1"/>
  <c r="Y1522" i="20" s="1"/>
  <c r="Z1522" i="20" s="1"/>
  <c r="P1522" i="20"/>
  <c r="AI1524" i="20"/>
  <c r="AB1524" i="20"/>
  <c r="W1530" i="20"/>
  <c r="X1530" i="20" s="1"/>
  <c r="P1530" i="20"/>
  <c r="AI1532" i="20"/>
  <c r="AB1532" i="20"/>
  <c r="W1538" i="20"/>
  <c r="X1538" i="20" s="1"/>
  <c r="Y1538" i="20" s="1"/>
  <c r="Z1538" i="20" s="1"/>
  <c r="P1538" i="20"/>
  <c r="AI1540" i="20"/>
  <c r="AB1540" i="20"/>
  <c r="W1546" i="20"/>
  <c r="X1546" i="20" s="1"/>
  <c r="P1546" i="20"/>
  <c r="AI1548" i="20"/>
  <c r="AB1548" i="20"/>
  <c r="W1554" i="20"/>
  <c r="X1554" i="20" s="1"/>
  <c r="Y1554" i="20" s="1"/>
  <c r="Z1554" i="20" s="1"/>
  <c r="P1554" i="20"/>
  <c r="AI1556" i="20"/>
  <c r="AB1556" i="20"/>
  <c r="W1562" i="20"/>
  <c r="X1562" i="20" s="1"/>
  <c r="P1562" i="20"/>
  <c r="AI1564" i="20"/>
  <c r="AB1564" i="20"/>
  <c r="X1566" i="20"/>
  <c r="W1570" i="20"/>
  <c r="X1570" i="20" s="1"/>
  <c r="Y1570" i="20" s="1"/>
  <c r="Z1570" i="20" s="1"/>
  <c r="P1570" i="20"/>
  <c r="AI1572" i="20"/>
  <c r="AB1572" i="20"/>
  <c r="X1574" i="20"/>
  <c r="Y1574" i="20" s="1"/>
  <c r="Z1574" i="20" s="1"/>
  <c r="W1578" i="20"/>
  <c r="X1578" i="20" s="1"/>
  <c r="P1578" i="20"/>
  <c r="AI1580" i="20"/>
  <c r="AB1580" i="20"/>
  <c r="W1586" i="20"/>
  <c r="X1586" i="20" s="1"/>
  <c r="Y1586" i="20" s="1"/>
  <c r="Z1586" i="20" s="1"/>
  <c r="P1586" i="20"/>
  <c r="AI1588" i="20"/>
  <c r="AB1588" i="20"/>
  <c r="W1594" i="20"/>
  <c r="X1594" i="20" s="1"/>
  <c r="P1594" i="20"/>
  <c r="AI1596" i="20"/>
  <c r="AB1596" i="20"/>
  <c r="W1602" i="20"/>
  <c r="X1602" i="20" s="1"/>
  <c r="Y1602" i="20" s="1"/>
  <c r="Z1602" i="20" s="1"/>
  <c r="P1602" i="20"/>
  <c r="AI1604" i="20"/>
  <c r="AB1604" i="20"/>
  <c r="X1606" i="20"/>
  <c r="AA1606" i="20" s="1"/>
  <c r="W1610" i="20"/>
  <c r="X1610" i="20" s="1"/>
  <c r="P1610" i="20"/>
  <c r="AI1612" i="20"/>
  <c r="AB1612" i="20"/>
  <c r="AB1697" i="20"/>
  <c r="AI1699" i="20"/>
  <c r="AB1699" i="20"/>
  <c r="AG1704" i="20"/>
  <c r="AH1704" i="20" s="1"/>
  <c r="AB1705" i="20"/>
  <c r="AB1727" i="20"/>
  <c r="AE1728" i="20"/>
  <c r="AF1728" i="20"/>
  <c r="AB1759" i="20"/>
  <c r="AE1760" i="20"/>
  <c r="AF1760" i="20"/>
  <c r="AI1791" i="20"/>
  <c r="AB1791" i="20"/>
  <c r="AI1807" i="20"/>
  <c r="AB1807" i="20"/>
  <c r="AI1823" i="20"/>
  <c r="AB1823" i="20"/>
  <c r="AI1839" i="20"/>
  <c r="AB1839" i="20"/>
  <c r="Y1156" i="20"/>
  <c r="Z1156" i="20" s="1"/>
  <c r="Y1162" i="20"/>
  <c r="Z1162" i="20" s="1"/>
  <c r="Y1164" i="20"/>
  <c r="Z1164" i="20" s="1"/>
  <c r="AC1164" i="20" s="1"/>
  <c r="Y1166" i="20"/>
  <c r="Z1166" i="20" s="1"/>
  <c r="Y1174" i="20"/>
  <c r="Z1174" i="20" s="1"/>
  <c r="Y1182" i="20"/>
  <c r="Z1182" i="20" s="1"/>
  <c r="Y1188" i="20"/>
  <c r="Z1188" i="20" s="1"/>
  <c r="Y1194" i="20"/>
  <c r="Z1194" i="20" s="1"/>
  <c r="Y1206" i="20"/>
  <c r="Z1206" i="20" s="1"/>
  <c r="Y1214" i="20"/>
  <c r="Z1214" i="20" s="1"/>
  <c r="Y1220" i="20"/>
  <c r="Z1220" i="20" s="1"/>
  <c r="Y1232" i="20"/>
  <c r="Z1232" i="20" s="1"/>
  <c r="Y1238" i="20"/>
  <c r="Z1238" i="20" s="1"/>
  <c r="Y1268" i="20"/>
  <c r="Z1268" i="20" s="1"/>
  <c r="Y1270" i="20"/>
  <c r="Z1270" i="20" s="1"/>
  <c r="Y1284" i="20"/>
  <c r="Z1284" i="20" s="1"/>
  <c r="Y1286" i="20"/>
  <c r="Z1286" i="20" s="1"/>
  <c r="Y1296" i="20"/>
  <c r="Z1296" i="20" s="1"/>
  <c r="Y1302" i="20"/>
  <c r="Z1302" i="20" s="1"/>
  <c r="Y1312" i="20"/>
  <c r="Z1312" i="20" s="1"/>
  <c r="AC1312" i="20" s="1"/>
  <c r="Y1316" i="20"/>
  <c r="Z1316" i="20" s="1"/>
  <c r="AC1316" i="20" s="1"/>
  <c r="Y1318" i="20"/>
  <c r="Z1318" i="20" s="1"/>
  <c r="Y1320" i="20"/>
  <c r="Z1320" i="20" s="1"/>
  <c r="AC1320" i="20" s="1"/>
  <c r="Y1322" i="20"/>
  <c r="Z1322" i="20" s="1"/>
  <c r="AC1322" i="20" s="1"/>
  <c r="Y1324" i="20"/>
  <c r="Z1324" i="20" s="1"/>
  <c r="AC1324" i="20" s="1"/>
  <c r="Y1326" i="20"/>
  <c r="Z1326" i="20" s="1"/>
  <c r="Y1328" i="20"/>
  <c r="Z1328" i="20" s="1"/>
  <c r="AC1328" i="20" s="1"/>
  <c r="Y1332" i="20"/>
  <c r="Z1332" i="20" s="1"/>
  <c r="Y1336" i="20"/>
  <c r="Z1336" i="20" s="1"/>
  <c r="AC1336" i="20" s="1"/>
  <c r="Y1338" i="20"/>
  <c r="Z1338" i="20" s="1"/>
  <c r="AC1338" i="20" s="1"/>
  <c r="Y1342" i="20"/>
  <c r="Z1342" i="20" s="1"/>
  <c r="Y1344" i="20"/>
  <c r="Z1344" i="20" s="1"/>
  <c r="AC1344" i="20" s="1"/>
  <c r="Y1348" i="20"/>
  <c r="Z1348" i="20" s="1"/>
  <c r="AC1348" i="20" s="1"/>
  <c r="Y1350" i="20"/>
  <c r="Z1350" i="20" s="1"/>
  <c r="Y1354" i="20"/>
  <c r="Z1354" i="20" s="1"/>
  <c r="AC1354" i="20" s="1"/>
  <c r="Y1358" i="20"/>
  <c r="Z1358" i="20" s="1"/>
  <c r="Y1362" i="20"/>
  <c r="Z1362" i="20" s="1"/>
  <c r="Y1364" i="20"/>
  <c r="Z1364" i="20" s="1"/>
  <c r="Y1366" i="20"/>
  <c r="Z1366" i="20" s="1"/>
  <c r="Y1372" i="20"/>
  <c r="Z1372" i="20" s="1"/>
  <c r="AC1372" i="20" s="1"/>
  <c r="Y1374" i="20"/>
  <c r="Z1374" i="20" s="1"/>
  <c r="Y1378" i="20"/>
  <c r="Z1378" i="20" s="1"/>
  <c r="Y1386" i="20"/>
  <c r="Z1386" i="20" s="1"/>
  <c r="AC1386" i="20" s="1"/>
  <c r="Y1388" i="20"/>
  <c r="Z1388" i="20" s="1"/>
  <c r="AC1388" i="20" s="1"/>
  <c r="Y1390" i="20"/>
  <c r="Z1390" i="20" s="1"/>
  <c r="Y1396" i="20"/>
  <c r="Z1396" i="20" s="1"/>
  <c r="AC1396" i="20" s="1"/>
  <c r="Y1398" i="20"/>
  <c r="Z1398" i="20" s="1"/>
  <c r="Y1402" i="20"/>
  <c r="Z1402" i="20" s="1"/>
  <c r="AC1402" i="20" s="1"/>
  <c r="Y1404" i="20"/>
  <c r="Z1404" i="20" s="1"/>
  <c r="AC1404" i="20" s="1"/>
  <c r="Y1410" i="20"/>
  <c r="Z1410" i="20" s="1"/>
  <c r="Y1412" i="20"/>
  <c r="Z1412" i="20" s="1"/>
  <c r="Y1414" i="20"/>
  <c r="Z1414" i="20" s="1"/>
  <c r="Y1418" i="20"/>
  <c r="Z1418" i="20" s="1"/>
  <c r="AC1418" i="20" s="1"/>
  <c r="Y1420" i="20"/>
  <c r="Z1420" i="20" s="1"/>
  <c r="AC1420" i="20" s="1"/>
  <c r="Y1426" i="20"/>
  <c r="Z1426" i="20" s="1"/>
  <c r="Y1428" i="20"/>
  <c r="Z1428" i="20" s="1"/>
  <c r="Y1430" i="20"/>
  <c r="Z1430" i="20" s="1"/>
  <c r="Y1434" i="20"/>
  <c r="Z1434" i="20" s="1"/>
  <c r="AC1434" i="20" s="1"/>
  <c r="Y1436" i="20"/>
  <c r="Z1436" i="20" s="1"/>
  <c r="AC1436" i="20" s="1"/>
  <c r="Y1442" i="20"/>
  <c r="Z1442" i="20" s="1"/>
  <c r="Y1444" i="20"/>
  <c r="Z1444" i="20" s="1"/>
  <c r="AC1444" i="20" s="1"/>
  <c r="Y1446" i="20"/>
  <c r="Z1446" i="20" s="1"/>
  <c r="Y1450" i="20"/>
  <c r="Z1450" i="20" s="1"/>
  <c r="AC1450" i="20" s="1"/>
  <c r="Y1454" i="20"/>
  <c r="Z1454" i="20" s="1"/>
  <c r="Y1458" i="20"/>
  <c r="Z1458" i="20" s="1"/>
  <c r="Y1460" i="20"/>
  <c r="Z1460" i="20" s="1"/>
  <c r="Y1462" i="20"/>
  <c r="Z1462" i="20" s="1"/>
  <c r="Y1466" i="20"/>
  <c r="Z1466" i="20" s="1"/>
  <c r="AC1466" i="20" s="1"/>
  <c r="Y1470" i="20"/>
  <c r="Z1470" i="20" s="1"/>
  <c r="Y1474" i="20"/>
  <c r="Z1474" i="20" s="1"/>
  <c r="Y1476" i="20"/>
  <c r="Z1476" i="20" s="1"/>
  <c r="AC1476" i="20" s="1"/>
  <c r="Y1478" i="20"/>
  <c r="Z1478" i="20" s="1"/>
  <c r="Y1484" i="20"/>
  <c r="Z1484" i="20" s="1"/>
  <c r="AC1484" i="20" s="1"/>
  <c r="Y1486" i="20"/>
  <c r="Z1486" i="20" s="1"/>
  <c r="Y1490" i="20"/>
  <c r="Z1490" i="20" s="1"/>
  <c r="Y1492" i="20"/>
  <c r="Z1492" i="20" s="1"/>
  <c r="Y1494" i="20"/>
  <c r="Z1494" i="20" s="1"/>
  <c r="W1502" i="20"/>
  <c r="X1502" i="20" s="1"/>
  <c r="P1502" i="20"/>
  <c r="AF1504" i="20"/>
  <c r="AG1504" i="20" s="1"/>
  <c r="AH1504" i="20" s="1"/>
  <c r="W1510" i="20"/>
  <c r="X1510" i="20" s="1"/>
  <c r="Y1510" i="20" s="1"/>
  <c r="Z1510" i="20" s="1"/>
  <c r="P1510" i="20"/>
  <c r="Y1511" i="20"/>
  <c r="Z1511" i="20" s="1"/>
  <c r="AC1511" i="20" s="1"/>
  <c r="AI1511" i="20"/>
  <c r="W1513" i="20"/>
  <c r="X1513" i="20" s="1"/>
  <c r="AA1513" i="20" s="1"/>
  <c r="P1513" i="20"/>
  <c r="AI1515" i="20"/>
  <c r="W1517" i="20"/>
  <c r="X1517" i="20" s="1"/>
  <c r="AA1517" i="20" s="1"/>
  <c r="P1517" i="20"/>
  <c r="AI1519" i="20"/>
  <c r="W1521" i="20"/>
  <c r="X1521" i="20" s="1"/>
  <c r="AA1521" i="20" s="1"/>
  <c r="P1521" i="20"/>
  <c r="AI1523" i="20"/>
  <c r="W1525" i="20"/>
  <c r="X1525" i="20" s="1"/>
  <c r="AA1525" i="20" s="1"/>
  <c r="P1525" i="20"/>
  <c r="AI1527" i="20"/>
  <c r="W1529" i="20"/>
  <c r="X1529" i="20" s="1"/>
  <c r="P1529" i="20"/>
  <c r="AI1531" i="20"/>
  <c r="W1533" i="20"/>
  <c r="X1533" i="20" s="1"/>
  <c r="AA1533" i="20" s="1"/>
  <c r="P1533" i="20"/>
  <c r="AI1535" i="20"/>
  <c r="W1537" i="20"/>
  <c r="X1537" i="20" s="1"/>
  <c r="P1537" i="20"/>
  <c r="AI1539" i="20"/>
  <c r="W1541" i="20"/>
  <c r="X1541" i="20" s="1"/>
  <c r="AA1541" i="20" s="1"/>
  <c r="P1541" i="20"/>
  <c r="AI1543" i="20"/>
  <c r="W1545" i="20"/>
  <c r="X1545" i="20" s="1"/>
  <c r="AA1545" i="20" s="1"/>
  <c r="P1545" i="20"/>
  <c r="AI1547" i="20"/>
  <c r="W1549" i="20"/>
  <c r="X1549" i="20" s="1"/>
  <c r="AA1549" i="20" s="1"/>
  <c r="P1549" i="20"/>
  <c r="AI1551" i="20"/>
  <c r="W1553" i="20"/>
  <c r="X1553" i="20" s="1"/>
  <c r="P1553" i="20"/>
  <c r="AI1555" i="20"/>
  <c r="W1557" i="20"/>
  <c r="X1557" i="20" s="1"/>
  <c r="AA1557" i="20" s="1"/>
  <c r="P1557" i="20"/>
  <c r="AI1559" i="20"/>
  <c r="W1561" i="20"/>
  <c r="X1561" i="20" s="1"/>
  <c r="AA1561" i="20" s="1"/>
  <c r="P1561" i="20"/>
  <c r="AI1563" i="20"/>
  <c r="W1565" i="20"/>
  <c r="X1565" i="20" s="1"/>
  <c r="AA1565" i="20" s="1"/>
  <c r="P1565" i="20"/>
  <c r="AI1567" i="20"/>
  <c r="W1569" i="20"/>
  <c r="X1569" i="20" s="1"/>
  <c r="P1569" i="20"/>
  <c r="AI1571" i="20"/>
  <c r="W1573" i="20"/>
  <c r="X1573" i="20" s="1"/>
  <c r="AA1573" i="20" s="1"/>
  <c r="P1573" i="20"/>
  <c r="AI1575" i="20"/>
  <c r="W1577" i="20"/>
  <c r="X1577" i="20" s="1"/>
  <c r="AA1577" i="20" s="1"/>
  <c r="P1577" i="20"/>
  <c r="AI1579" i="20"/>
  <c r="W1581" i="20"/>
  <c r="X1581" i="20" s="1"/>
  <c r="AA1581" i="20" s="1"/>
  <c r="P1581" i="20"/>
  <c r="AI1583" i="20"/>
  <c r="W1585" i="20"/>
  <c r="X1585" i="20" s="1"/>
  <c r="P1585" i="20"/>
  <c r="AI1587" i="20"/>
  <c r="W1589" i="20"/>
  <c r="X1589" i="20" s="1"/>
  <c r="P1589" i="20"/>
  <c r="AI1591" i="20"/>
  <c r="W1593" i="20"/>
  <c r="X1593" i="20" s="1"/>
  <c r="AA1593" i="20" s="1"/>
  <c r="P1593" i="20"/>
  <c r="AI1595" i="20"/>
  <c r="W1597" i="20"/>
  <c r="X1597" i="20" s="1"/>
  <c r="AA1597" i="20" s="1"/>
  <c r="P1597" i="20"/>
  <c r="AI1599" i="20"/>
  <c r="W1601" i="20"/>
  <c r="X1601" i="20" s="1"/>
  <c r="P1601" i="20"/>
  <c r="AI1603" i="20"/>
  <c r="W1605" i="20"/>
  <c r="X1605" i="20" s="1"/>
  <c r="AA1605" i="20" s="1"/>
  <c r="P1605" i="20"/>
  <c r="AI1607" i="20"/>
  <c r="W1609" i="20"/>
  <c r="X1609" i="20" s="1"/>
  <c r="AA1609" i="20" s="1"/>
  <c r="P1609" i="20"/>
  <c r="AI1611" i="20"/>
  <c r="W1613" i="20"/>
  <c r="X1613" i="20" s="1"/>
  <c r="AA1613" i="20" s="1"/>
  <c r="P1613" i="20"/>
  <c r="AI1615" i="20"/>
  <c r="AF1617" i="20"/>
  <c r="AE1617" i="20"/>
  <c r="AI1617" i="20"/>
  <c r="AG1618" i="20"/>
  <c r="AH1618" i="20" s="1"/>
  <c r="W1619" i="20"/>
  <c r="P1619" i="20"/>
  <c r="AF1621" i="20"/>
  <c r="AE1621" i="20"/>
  <c r="AI1621" i="20"/>
  <c r="W1623" i="20"/>
  <c r="X1623" i="20" s="1"/>
  <c r="AA1623" i="20" s="1"/>
  <c r="P1623" i="20"/>
  <c r="AF1625" i="20"/>
  <c r="AE1625" i="20"/>
  <c r="AI1625" i="20"/>
  <c r="AG1626" i="20"/>
  <c r="AH1626" i="20" s="1"/>
  <c r="W1627" i="20"/>
  <c r="X1627" i="20" s="1"/>
  <c r="AA1627" i="20" s="1"/>
  <c r="P1627" i="20"/>
  <c r="AF1629" i="20"/>
  <c r="AE1629" i="20"/>
  <c r="AI1629" i="20"/>
  <c r="W1631" i="20"/>
  <c r="P1631" i="20"/>
  <c r="AF1633" i="20"/>
  <c r="AE1633" i="20"/>
  <c r="AI1633" i="20"/>
  <c r="AG1634" i="20"/>
  <c r="AH1634" i="20" s="1"/>
  <c r="W1635" i="20"/>
  <c r="X1635" i="20" s="1"/>
  <c r="P1635" i="20"/>
  <c r="AF1637" i="20"/>
  <c r="AE1637" i="20"/>
  <c r="AI1637" i="20"/>
  <c r="AG1638" i="20"/>
  <c r="AH1638" i="20" s="1"/>
  <c r="W1639" i="20"/>
  <c r="P1639" i="20"/>
  <c r="AF1641" i="20"/>
  <c r="AE1641" i="20"/>
  <c r="AI1641" i="20"/>
  <c r="AG1642" i="20"/>
  <c r="AH1642" i="20" s="1"/>
  <c r="W1643" i="20"/>
  <c r="X1643" i="20" s="1"/>
  <c r="AA1643" i="20" s="1"/>
  <c r="P1643" i="20"/>
  <c r="AF1645" i="20"/>
  <c r="AE1645" i="20"/>
  <c r="AI1645" i="20"/>
  <c r="W1647" i="20"/>
  <c r="P1647" i="20"/>
  <c r="AF1649" i="20"/>
  <c r="AE1649" i="20"/>
  <c r="AI1649" i="20"/>
  <c r="AG1650" i="20"/>
  <c r="AH1650" i="20" s="1"/>
  <c r="W1651" i="20"/>
  <c r="P1651" i="20"/>
  <c r="AF1653" i="20"/>
  <c r="AE1653" i="20"/>
  <c r="AI1653" i="20"/>
  <c r="W1655" i="20"/>
  <c r="X1655" i="20" s="1"/>
  <c r="AA1655" i="20" s="1"/>
  <c r="P1655" i="20"/>
  <c r="AF1657" i="20"/>
  <c r="AE1657" i="20"/>
  <c r="AI1657" i="20"/>
  <c r="AG1658" i="20"/>
  <c r="AH1658" i="20" s="1"/>
  <c r="W1659" i="20"/>
  <c r="P1659" i="20"/>
  <c r="AF1661" i="20"/>
  <c r="AE1661" i="20"/>
  <c r="AI1661" i="20"/>
  <c r="AG1662" i="20"/>
  <c r="AH1662" i="20" s="1"/>
  <c r="W1663" i="20"/>
  <c r="X1663" i="20" s="1"/>
  <c r="P1663" i="20"/>
  <c r="AF1665" i="20"/>
  <c r="AE1665" i="20"/>
  <c r="AI1665" i="20"/>
  <c r="AG1666" i="20"/>
  <c r="AH1666" i="20" s="1"/>
  <c r="W1667" i="20"/>
  <c r="X1667" i="20" s="1"/>
  <c r="P1667" i="20"/>
  <c r="AF1669" i="20"/>
  <c r="AE1669" i="20"/>
  <c r="AI1669" i="20"/>
  <c r="W1671" i="20"/>
  <c r="P1671" i="20"/>
  <c r="AF1673" i="20"/>
  <c r="AE1673" i="20"/>
  <c r="AI1673" i="20"/>
  <c r="AG1674" i="20"/>
  <c r="AH1674" i="20" s="1"/>
  <c r="W1675" i="20"/>
  <c r="P1675" i="20"/>
  <c r="AF1676" i="20"/>
  <c r="AE1676" i="20"/>
  <c r="AB1676" i="20"/>
  <c r="AI1677" i="20"/>
  <c r="AB1677" i="20"/>
  <c r="AB1682" i="20"/>
  <c r="AK1684" i="20"/>
  <c r="AJ1684" i="20"/>
  <c r="AI1689" i="20"/>
  <c r="Y1690" i="20"/>
  <c r="Z1690" i="20" s="1"/>
  <c r="AC1690" i="20" s="1"/>
  <c r="AI1691" i="20"/>
  <c r="AB1691" i="20"/>
  <c r="AD1699" i="20"/>
  <c r="X1702" i="20"/>
  <c r="AA1702" i="20" s="1"/>
  <c r="W1704" i="20"/>
  <c r="P1704" i="20"/>
  <c r="W1705" i="20"/>
  <c r="P1705" i="20"/>
  <c r="W1708" i="20"/>
  <c r="X1708" i="20" s="1"/>
  <c r="P1708" i="20"/>
  <c r="AI1710" i="20"/>
  <c r="AB1710" i="20"/>
  <c r="W1716" i="20"/>
  <c r="X1716" i="20" s="1"/>
  <c r="P1716" i="20"/>
  <c r="AI1718" i="20"/>
  <c r="AB1718" i="20"/>
  <c r="W1724" i="20"/>
  <c r="X1724" i="20" s="1"/>
  <c r="P1724" i="20"/>
  <c r="AI1726" i="20"/>
  <c r="AB1726" i="20"/>
  <c r="W1732" i="20"/>
  <c r="X1732" i="20" s="1"/>
  <c r="P1732" i="20"/>
  <c r="AI1734" i="20"/>
  <c r="AB1734" i="20"/>
  <c r="W1740" i="20"/>
  <c r="P1740" i="20"/>
  <c r="AI1742" i="20"/>
  <c r="AB1742" i="20"/>
  <c r="W1748" i="20"/>
  <c r="X1748" i="20" s="1"/>
  <c r="P1748" i="20"/>
  <c r="AI1750" i="20"/>
  <c r="AB1750" i="20"/>
  <c r="W1756" i="20"/>
  <c r="X1756" i="20" s="1"/>
  <c r="P1756" i="20"/>
  <c r="AI1758" i="20"/>
  <c r="AB1758" i="20"/>
  <c r="W1764" i="20"/>
  <c r="X1764" i="20" s="1"/>
  <c r="P1764" i="20"/>
  <c r="AI1766" i="20"/>
  <c r="AB1766" i="20"/>
  <c r="W1772" i="20"/>
  <c r="P1772" i="20"/>
  <c r="AI1774" i="20"/>
  <c r="AB1774" i="20"/>
  <c r="AB1780" i="20"/>
  <c r="AB1784" i="20"/>
  <c r="AB1788" i="20"/>
  <c r="AB1792" i="20"/>
  <c r="AB1796" i="20"/>
  <c r="AB1800" i="20"/>
  <c r="AB1804" i="20"/>
  <c r="AB1808" i="20"/>
  <c r="AB1812" i="20"/>
  <c r="AB1816" i="20"/>
  <c r="AB1820" i="20"/>
  <c r="AB1824" i="20"/>
  <c r="AB1828" i="20"/>
  <c r="AB1832" i="20"/>
  <c r="AB1836" i="20"/>
  <c r="AB1840" i="20"/>
  <c r="AB1844" i="20"/>
  <c r="AB1848" i="20"/>
  <c r="AB1852" i="20"/>
  <c r="AB1873" i="20"/>
  <c r="AI1875" i="20"/>
  <c r="AB1875" i="20"/>
  <c r="AB1881" i="20"/>
  <c r="W1887" i="20"/>
  <c r="P1887" i="20"/>
  <c r="AD1921" i="20"/>
  <c r="AD1953" i="20"/>
  <c r="AD1985" i="20"/>
  <c r="AE1985" i="20" s="1"/>
  <c r="AD2084" i="20"/>
  <c r="AF1498" i="20"/>
  <c r="W1504" i="20"/>
  <c r="X1504" i="20" s="1"/>
  <c r="P1504" i="20"/>
  <c r="AF1506" i="20"/>
  <c r="W1512" i="20"/>
  <c r="X1512" i="20" s="1"/>
  <c r="AA1512" i="20" s="1"/>
  <c r="P1512" i="20"/>
  <c r="AI1514" i="20"/>
  <c r="W1516" i="20"/>
  <c r="X1516" i="20" s="1"/>
  <c r="AA1516" i="20" s="1"/>
  <c r="P1516" i="20"/>
  <c r="AI1518" i="20"/>
  <c r="W1520" i="20"/>
  <c r="X1520" i="20" s="1"/>
  <c r="P1520" i="20"/>
  <c r="AI1522" i="20"/>
  <c r="W1524" i="20"/>
  <c r="X1524" i="20" s="1"/>
  <c r="Y1524" i="20" s="1"/>
  <c r="Z1524" i="20" s="1"/>
  <c r="P1524" i="20"/>
  <c r="AI1526" i="20"/>
  <c r="W1528" i="20"/>
  <c r="X1528" i="20" s="1"/>
  <c r="AA1528" i="20" s="1"/>
  <c r="P1528" i="20"/>
  <c r="AI1530" i="20"/>
  <c r="W1532" i="20"/>
  <c r="X1532" i="20" s="1"/>
  <c r="P1532" i="20"/>
  <c r="AI1534" i="20"/>
  <c r="W1536" i="20"/>
  <c r="X1536" i="20" s="1"/>
  <c r="AA1536" i="20" s="1"/>
  <c r="P1536" i="20"/>
  <c r="AI1538" i="20"/>
  <c r="W1540" i="20"/>
  <c r="X1540" i="20" s="1"/>
  <c r="Y1540" i="20" s="1"/>
  <c r="Z1540" i="20" s="1"/>
  <c r="P1540" i="20"/>
  <c r="AI1542" i="20"/>
  <c r="W1544" i="20"/>
  <c r="X1544" i="20" s="1"/>
  <c r="P1544" i="20"/>
  <c r="AI1546" i="20"/>
  <c r="W1548" i="20"/>
  <c r="X1548" i="20" s="1"/>
  <c r="P1548" i="20"/>
  <c r="AI1550" i="20"/>
  <c r="W1552" i="20"/>
  <c r="X1552" i="20" s="1"/>
  <c r="AA1552" i="20" s="1"/>
  <c r="P1552" i="20"/>
  <c r="AI1554" i="20"/>
  <c r="W1556" i="20"/>
  <c r="X1556" i="20" s="1"/>
  <c r="Y1556" i="20" s="1"/>
  <c r="Z1556" i="20" s="1"/>
  <c r="P1556" i="20"/>
  <c r="AI1558" i="20"/>
  <c r="W1560" i="20"/>
  <c r="X1560" i="20" s="1"/>
  <c r="AA1560" i="20" s="1"/>
  <c r="P1560" i="20"/>
  <c r="AI1562" i="20"/>
  <c r="W1564" i="20"/>
  <c r="X1564" i="20" s="1"/>
  <c r="P1564" i="20"/>
  <c r="AI1566" i="20"/>
  <c r="W1568" i="20"/>
  <c r="X1568" i="20" s="1"/>
  <c r="P1568" i="20"/>
  <c r="AI1570" i="20"/>
  <c r="W1572" i="20"/>
  <c r="X1572" i="20" s="1"/>
  <c r="P1572" i="20"/>
  <c r="AI1574" i="20"/>
  <c r="W1576" i="20"/>
  <c r="X1576" i="20" s="1"/>
  <c r="AA1576" i="20" s="1"/>
  <c r="P1576" i="20"/>
  <c r="AI1578" i="20"/>
  <c r="W1580" i="20"/>
  <c r="X1580" i="20" s="1"/>
  <c r="AA1580" i="20" s="1"/>
  <c r="P1580" i="20"/>
  <c r="AI1582" i="20"/>
  <c r="W1584" i="20"/>
  <c r="X1584" i="20" s="1"/>
  <c r="P1584" i="20"/>
  <c r="AI1586" i="20"/>
  <c r="W1588" i="20"/>
  <c r="X1588" i="20" s="1"/>
  <c r="Y1588" i="20" s="1"/>
  <c r="Z1588" i="20" s="1"/>
  <c r="P1588" i="20"/>
  <c r="AI1590" i="20"/>
  <c r="W1592" i="20"/>
  <c r="X1592" i="20" s="1"/>
  <c r="AA1592" i="20" s="1"/>
  <c r="P1592" i="20"/>
  <c r="AI1594" i="20"/>
  <c r="W1596" i="20"/>
  <c r="X1596" i="20" s="1"/>
  <c r="P1596" i="20"/>
  <c r="AI1598" i="20"/>
  <c r="W1600" i="20"/>
  <c r="X1600" i="20" s="1"/>
  <c r="AA1600" i="20" s="1"/>
  <c r="P1600" i="20"/>
  <c r="AI1602" i="20"/>
  <c r="W1604" i="20"/>
  <c r="X1604" i="20" s="1"/>
  <c r="Y1604" i="20" s="1"/>
  <c r="Z1604" i="20" s="1"/>
  <c r="P1604" i="20"/>
  <c r="AI1606" i="20"/>
  <c r="W1608" i="20"/>
  <c r="X1608" i="20" s="1"/>
  <c r="AA1608" i="20" s="1"/>
  <c r="P1608" i="20"/>
  <c r="AI1610" i="20"/>
  <c r="W1612" i="20"/>
  <c r="X1612" i="20" s="1"/>
  <c r="P1612" i="20"/>
  <c r="AI1614" i="20"/>
  <c r="W1616" i="20"/>
  <c r="X1616" i="20" s="1"/>
  <c r="AA1616" i="20" s="1"/>
  <c r="P1616" i="20"/>
  <c r="AI1616" i="20"/>
  <c r="AA1620" i="20"/>
  <c r="AI1620" i="20"/>
  <c r="AA1624" i="20"/>
  <c r="AI1624" i="20"/>
  <c r="AA1628" i="20"/>
  <c r="AI1628" i="20"/>
  <c r="AA1632" i="20"/>
  <c r="AI1632" i="20"/>
  <c r="AA1636" i="20"/>
  <c r="AI1636" i="20"/>
  <c r="AA1640" i="20"/>
  <c r="AI1640" i="20"/>
  <c r="AA1644" i="20"/>
  <c r="AI1644" i="20"/>
  <c r="AA1648" i="20"/>
  <c r="AI1648" i="20"/>
  <c r="AA1652" i="20"/>
  <c r="AI1652" i="20"/>
  <c r="AA1656" i="20"/>
  <c r="AI1656" i="20"/>
  <c r="AA1660" i="20"/>
  <c r="AI1660" i="20"/>
  <c r="AA1664" i="20"/>
  <c r="AI1664" i="20"/>
  <c r="AA1668" i="20"/>
  <c r="AI1668" i="20"/>
  <c r="AA1672" i="20"/>
  <c r="AI1672" i="20"/>
  <c r="X1680" i="20"/>
  <c r="AI1681" i="20"/>
  <c r="AI1683" i="20"/>
  <c r="AB1683" i="20"/>
  <c r="AD1691" i="20"/>
  <c r="W1696" i="20"/>
  <c r="X1696" i="20" s="1"/>
  <c r="P1696" i="20"/>
  <c r="W1697" i="20"/>
  <c r="X1697" i="20" s="1"/>
  <c r="Y1697" i="20" s="1"/>
  <c r="Z1697" i="20" s="1"/>
  <c r="P1697" i="20"/>
  <c r="AF1700" i="20"/>
  <c r="AE1700" i="20"/>
  <c r="AI1701" i="20"/>
  <c r="AB1701" i="20"/>
  <c r="AB1706" i="20"/>
  <c r="AE1708" i="20"/>
  <c r="AF1708" i="20"/>
  <c r="AE1716" i="20"/>
  <c r="AF1716" i="20"/>
  <c r="AE1724" i="20"/>
  <c r="AF1724" i="20"/>
  <c r="AE1732" i="20"/>
  <c r="AF1732" i="20"/>
  <c r="AE1740" i="20"/>
  <c r="AF1740" i="20"/>
  <c r="AE1748" i="20"/>
  <c r="AF1748" i="20"/>
  <c r="AE1756" i="20"/>
  <c r="AF1756" i="20"/>
  <c r="AE1764" i="20"/>
  <c r="AF1764" i="20"/>
  <c r="AE1772" i="20"/>
  <c r="AF1772" i="20"/>
  <c r="W1856" i="20"/>
  <c r="X1856" i="20" s="1"/>
  <c r="P1856" i="20"/>
  <c r="AB1866" i="20"/>
  <c r="AC1890" i="20"/>
  <c r="AI1890" i="20"/>
  <c r="AB1890" i="20"/>
  <c r="P1312" i="20"/>
  <c r="P1314" i="20"/>
  <c r="P1316" i="20"/>
  <c r="P1318" i="20"/>
  <c r="P1320" i="20"/>
  <c r="P1322" i="20"/>
  <c r="P1324" i="20"/>
  <c r="P1326" i="20"/>
  <c r="P1328" i="20"/>
  <c r="P1330" i="20"/>
  <c r="P1332" i="20"/>
  <c r="P1334" i="20"/>
  <c r="P1336" i="20"/>
  <c r="P1338" i="20"/>
  <c r="P1340" i="20"/>
  <c r="P1342" i="20"/>
  <c r="P1344" i="20"/>
  <c r="P1346" i="20"/>
  <c r="P1348" i="20"/>
  <c r="P1350" i="20"/>
  <c r="P1352" i="20"/>
  <c r="P1354" i="20"/>
  <c r="P1356" i="20"/>
  <c r="P1358" i="20"/>
  <c r="P1360" i="20"/>
  <c r="P1362" i="20"/>
  <c r="P1364" i="20"/>
  <c r="P1366" i="20"/>
  <c r="P1368" i="20"/>
  <c r="P1370" i="20"/>
  <c r="P1372" i="20"/>
  <c r="P1374" i="20"/>
  <c r="P1376" i="20"/>
  <c r="P1378" i="20"/>
  <c r="P1380" i="20"/>
  <c r="P1382" i="20"/>
  <c r="P1384" i="20"/>
  <c r="P1386" i="20"/>
  <c r="P1388" i="20"/>
  <c r="P1390" i="20"/>
  <c r="P1392" i="20"/>
  <c r="P1394" i="20"/>
  <c r="P1396" i="20"/>
  <c r="P1398" i="20"/>
  <c r="P1400" i="20"/>
  <c r="P1402" i="20"/>
  <c r="P1404" i="20"/>
  <c r="P1406" i="20"/>
  <c r="P1408" i="20"/>
  <c r="P1410" i="20"/>
  <c r="P1412" i="20"/>
  <c r="P1414" i="20"/>
  <c r="P1416" i="20"/>
  <c r="P1418" i="20"/>
  <c r="P1420" i="20"/>
  <c r="P1422" i="20"/>
  <c r="P1424" i="20"/>
  <c r="P1426" i="20"/>
  <c r="P1428" i="20"/>
  <c r="P1430" i="20"/>
  <c r="P1432" i="20"/>
  <c r="P1434" i="20"/>
  <c r="P1436" i="20"/>
  <c r="P1438" i="20"/>
  <c r="P1440" i="20"/>
  <c r="P1442" i="20"/>
  <c r="P1444" i="20"/>
  <c r="P1446" i="20"/>
  <c r="P1448" i="20"/>
  <c r="P1450" i="20"/>
  <c r="P1452" i="20"/>
  <c r="P1454" i="20"/>
  <c r="P1456" i="20"/>
  <c r="P1458" i="20"/>
  <c r="P1460" i="20"/>
  <c r="P1462" i="20"/>
  <c r="P1464" i="20"/>
  <c r="P1466" i="20"/>
  <c r="P1468" i="20"/>
  <c r="P1470" i="20"/>
  <c r="P1472" i="20"/>
  <c r="P1474" i="20"/>
  <c r="P1476" i="20"/>
  <c r="P1478" i="20"/>
  <c r="P1480" i="20"/>
  <c r="P1482" i="20"/>
  <c r="P1484" i="20"/>
  <c r="P1486" i="20"/>
  <c r="P1488" i="20"/>
  <c r="P1490" i="20"/>
  <c r="P1492" i="20"/>
  <c r="P1494" i="20"/>
  <c r="P1496" i="20"/>
  <c r="W1498" i="20"/>
  <c r="X1498" i="20" s="1"/>
  <c r="Y1498" i="20" s="1"/>
  <c r="Z1498" i="20" s="1"/>
  <c r="P1498" i="20"/>
  <c r="AB1498" i="20"/>
  <c r="AJ1499" i="20"/>
  <c r="AF1500" i="20"/>
  <c r="AG1500" i="20" s="1"/>
  <c r="AH1500" i="20" s="1"/>
  <c r="AC1501" i="20"/>
  <c r="P1503" i="20"/>
  <c r="W1506" i="20"/>
  <c r="X1506" i="20" s="1"/>
  <c r="AA1506" i="20" s="1"/>
  <c r="P1506" i="20"/>
  <c r="AB1506" i="20"/>
  <c r="AJ1507" i="20"/>
  <c r="AF1508" i="20"/>
  <c r="AG1508" i="20" s="1"/>
  <c r="AH1508" i="20" s="1"/>
  <c r="P1511" i="20"/>
  <c r="AF1512" i="20"/>
  <c r="AG1512" i="20" s="1"/>
  <c r="AH1512" i="20" s="1"/>
  <c r="AI1513" i="20"/>
  <c r="AB1514" i="20"/>
  <c r="W1515" i="20"/>
  <c r="X1515" i="20" s="1"/>
  <c r="AA1515" i="20" s="1"/>
  <c r="P1515" i="20"/>
  <c r="AF1516" i="20"/>
  <c r="AG1516" i="20" s="1"/>
  <c r="AH1516" i="20" s="1"/>
  <c r="AI1517" i="20"/>
  <c r="AB1518" i="20"/>
  <c r="W1519" i="20"/>
  <c r="X1519" i="20" s="1"/>
  <c r="AA1519" i="20" s="1"/>
  <c r="P1519" i="20"/>
  <c r="AF1520" i="20"/>
  <c r="AG1520" i="20" s="1"/>
  <c r="AH1520" i="20" s="1"/>
  <c r="AI1521" i="20"/>
  <c r="AB1522" i="20"/>
  <c r="W1523" i="20"/>
  <c r="X1523" i="20" s="1"/>
  <c r="AA1523" i="20" s="1"/>
  <c r="P1523" i="20"/>
  <c r="AF1524" i="20"/>
  <c r="AG1524" i="20" s="1"/>
  <c r="AH1524" i="20" s="1"/>
  <c r="AI1525" i="20"/>
  <c r="AB1526" i="20"/>
  <c r="W1527" i="20"/>
  <c r="X1527" i="20" s="1"/>
  <c r="AA1527" i="20" s="1"/>
  <c r="P1527" i="20"/>
  <c r="AF1528" i="20"/>
  <c r="AG1528" i="20" s="1"/>
  <c r="AH1528" i="20" s="1"/>
  <c r="AI1529" i="20"/>
  <c r="AB1530" i="20"/>
  <c r="W1531" i="20"/>
  <c r="X1531" i="20" s="1"/>
  <c r="AA1531" i="20" s="1"/>
  <c r="P1531" i="20"/>
  <c r="AF1532" i="20"/>
  <c r="AG1532" i="20" s="1"/>
  <c r="AH1532" i="20" s="1"/>
  <c r="AI1533" i="20"/>
  <c r="AB1534" i="20"/>
  <c r="W1535" i="20"/>
  <c r="X1535" i="20" s="1"/>
  <c r="AA1535" i="20" s="1"/>
  <c r="P1535" i="20"/>
  <c r="AF1536" i="20"/>
  <c r="AG1536" i="20" s="1"/>
  <c r="AH1536" i="20" s="1"/>
  <c r="AI1537" i="20"/>
  <c r="AA1538" i="20"/>
  <c r="AB1538" i="20"/>
  <c r="W1539" i="20"/>
  <c r="X1539" i="20" s="1"/>
  <c r="AA1539" i="20" s="1"/>
  <c r="P1539" i="20"/>
  <c r="AF1540" i="20"/>
  <c r="AG1540" i="20" s="1"/>
  <c r="AH1540" i="20" s="1"/>
  <c r="AI1541" i="20"/>
  <c r="AB1542" i="20"/>
  <c r="W1543" i="20"/>
  <c r="X1543" i="20" s="1"/>
  <c r="AA1543" i="20" s="1"/>
  <c r="P1543" i="20"/>
  <c r="AF1544" i="20"/>
  <c r="AG1544" i="20" s="1"/>
  <c r="AH1544" i="20" s="1"/>
  <c r="AI1545" i="20"/>
  <c r="AB1546" i="20"/>
  <c r="W1547" i="20"/>
  <c r="X1547" i="20" s="1"/>
  <c r="AA1547" i="20" s="1"/>
  <c r="P1547" i="20"/>
  <c r="AF1548" i="20"/>
  <c r="AG1548" i="20" s="1"/>
  <c r="AH1548" i="20" s="1"/>
  <c r="AI1549" i="20"/>
  <c r="AB1550" i="20"/>
  <c r="W1551" i="20"/>
  <c r="X1551" i="20" s="1"/>
  <c r="AA1551" i="20" s="1"/>
  <c r="P1551" i="20"/>
  <c r="AF1552" i="20"/>
  <c r="AG1552" i="20" s="1"/>
  <c r="AH1552" i="20" s="1"/>
  <c r="AI1553" i="20"/>
  <c r="AB1554" i="20"/>
  <c r="W1555" i="20"/>
  <c r="X1555" i="20" s="1"/>
  <c r="AA1555" i="20" s="1"/>
  <c r="P1555" i="20"/>
  <c r="AF1556" i="20"/>
  <c r="AG1556" i="20" s="1"/>
  <c r="AH1556" i="20" s="1"/>
  <c r="AI1557" i="20"/>
  <c r="AB1558" i="20"/>
  <c r="W1559" i="20"/>
  <c r="X1559" i="20" s="1"/>
  <c r="AA1559" i="20" s="1"/>
  <c r="P1559" i="20"/>
  <c r="AF1560" i="20"/>
  <c r="AG1560" i="20" s="1"/>
  <c r="AH1560" i="20" s="1"/>
  <c r="AI1561" i="20"/>
  <c r="AB1562" i="20"/>
  <c r="W1563" i="20"/>
  <c r="X1563" i="20" s="1"/>
  <c r="AA1563" i="20" s="1"/>
  <c r="P1563" i="20"/>
  <c r="AF1564" i="20"/>
  <c r="AG1564" i="20" s="1"/>
  <c r="AH1564" i="20" s="1"/>
  <c r="AI1565" i="20"/>
  <c r="AB1566" i="20"/>
  <c r="W1567" i="20"/>
  <c r="X1567" i="20" s="1"/>
  <c r="AA1567" i="20" s="1"/>
  <c r="P1567" i="20"/>
  <c r="AF1568" i="20"/>
  <c r="AG1568" i="20" s="1"/>
  <c r="AH1568" i="20" s="1"/>
  <c r="AI1569" i="20"/>
  <c r="AB1570" i="20"/>
  <c r="W1571" i="20"/>
  <c r="X1571" i="20" s="1"/>
  <c r="AA1571" i="20" s="1"/>
  <c r="P1571" i="20"/>
  <c r="AF1572" i="20"/>
  <c r="AG1572" i="20" s="1"/>
  <c r="AH1572" i="20" s="1"/>
  <c r="AI1573" i="20"/>
  <c r="AA1574" i="20"/>
  <c r="AB1574" i="20"/>
  <c r="W1575" i="20"/>
  <c r="X1575" i="20" s="1"/>
  <c r="AA1575" i="20" s="1"/>
  <c r="P1575" i="20"/>
  <c r="AF1576" i="20"/>
  <c r="AG1576" i="20" s="1"/>
  <c r="AH1576" i="20" s="1"/>
  <c r="AI1577" i="20"/>
  <c r="AB1578" i="20"/>
  <c r="W1579" i="20"/>
  <c r="X1579" i="20" s="1"/>
  <c r="AA1579" i="20" s="1"/>
  <c r="P1579" i="20"/>
  <c r="AF1580" i="20"/>
  <c r="AG1580" i="20" s="1"/>
  <c r="AH1580" i="20" s="1"/>
  <c r="AI1581" i="20"/>
  <c r="AB1582" i="20"/>
  <c r="W1583" i="20"/>
  <c r="X1583" i="20" s="1"/>
  <c r="AA1583" i="20" s="1"/>
  <c r="P1583" i="20"/>
  <c r="AF1584" i="20"/>
  <c r="AG1584" i="20" s="1"/>
  <c r="AH1584" i="20" s="1"/>
  <c r="AI1585" i="20"/>
  <c r="AA1586" i="20"/>
  <c r="AB1586" i="20"/>
  <c r="W1587" i="20"/>
  <c r="X1587" i="20" s="1"/>
  <c r="AA1587" i="20" s="1"/>
  <c r="P1587" i="20"/>
  <c r="AF1588" i="20"/>
  <c r="AG1588" i="20" s="1"/>
  <c r="AH1588" i="20" s="1"/>
  <c r="AI1589" i="20"/>
  <c r="AB1590" i="20"/>
  <c r="W1591" i="20"/>
  <c r="X1591" i="20" s="1"/>
  <c r="AA1591" i="20" s="1"/>
  <c r="P1591" i="20"/>
  <c r="AF1592" i="20"/>
  <c r="AG1592" i="20" s="1"/>
  <c r="AH1592" i="20" s="1"/>
  <c r="AI1593" i="20"/>
  <c r="AB1594" i="20"/>
  <c r="W1595" i="20"/>
  <c r="X1595" i="20" s="1"/>
  <c r="AA1595" i="20" s="1"/>
  <c r="P1595" i="20"/>
  <c r="AF1596" i="20"/>
  <c r="AG1596" i="20" s="1"/>
  <c r="AH1596" i="20" s="1"/>
  <c r="AI1597" i="20"/>
  <c r="AB1598" i="20"/>
  <c r="W1599" i="20"/>
  <c r="X1599" i="20" s="1"/>
  <c r="AA1599" i="20" s="1"/>
  <c r="P1599" i="20"/>
  <c r="AF1600" i="20"/>
  <c r="AG1600" i="20" s="1"/>
  <c r="AH1600" i="20" s="1"/>
  <c r="AI1601" i="20"/>
  <c r="AB1602" i="20"/>
  <c r="W1603" i="20"/>
  <c r="X1603" i="20" s="1"/>
  <c r="AA1603" i="20" s="1"/>
  <c r="P1603" i="20"/>
  <c r="AF1604" i="20"/>
  <c r="AG1604" i="20" s="1"/>
  <c r="AH1604" i="20" s="1"/>
  <c r="AI1605" i="20"/>
  <c r="AB1606" i="20"/>
  <c r="W1607" i="20"/>
  <c r="X1607" i="20" s="1"/>
  <c r="AA1607" i="20" s="1"/>
  <c r="P1607" i="20"/>
  <c r="AF1608" i="20"/>
  <c r="AG1608" i="20" s="1"/>
  <c r="AH1608" i="20" s="1"/>
  <c r="AI1609" i="20"/>
  <c r="AB1610" i="20"/>
  <c r="W1611" i="20"/>
  <c r="X1611" i="20" s="1"/>
  <c r="AA1611" i="20" s="1"/>
  <c r="P1611" i="20"/>
  <c r="AF1612" i="20"/>
  <c r="AG1612" i="20" s="1"/>
  <c r="AH1612" i="20" s="1"/>
  <c r="AI1613" i="20"/>
  <c r="AB1614" i="20"/>
  <c r="W1615" i="20"/>
  <c r="X1615" i="20" s="1"/>
  <c r="AA1615" i="20" s="1"/>
  <c r="P1615" i="20"/>
  <c r="AG1616" i="20"/>
  <c r="AH1616" i="20" s="1"/>
  <c r="W1617" i="20"/>
  <c r="X1617" i="20" s="1"/>
  <c r="P1617" i="20"/>
  <c r="X1619" i="20"/>
  <c r="AA1619" i="20" s="1"/>
  <c r="AF1619" i="20"/>
  <c r="AE1619" i="20"/>
  <c r="AI1619" i="20"/>
  <c r="W1621" i="20"/>
  <c r="X1621" i="20" s="1"/>
  <c r="P1621" i="20"/>
  <c r="AF1623" i="20"/>
  <c r="AE1623" i="20"/>
  <c r="AI1623" i="20"/>
  <c r="W1625" i="20"/>
  <c r="X1625" i="20" s="1"/>
  <c r="P1625" i="20"/>
  <c r="AF1627" i="20"/>
  <c r="AE1627" i="20"/>
  <c r="AI1627" i="20"/>
  <c r="W1629" i="20"/>
  <c r="X1629" i="20" s="1"/>
  <c r="P1629" i="20"/>
  <c r="X1631" i="20"/>
  <c r="AF1631" i="20"/>
  <c r="AE1631" i="20"/>
  <c r="AI1631" i="20"/>
  <c r="W1633" i="20"/>
  <c r="X1633" i="20" s="1"/>
  <c r="P1633" i="20"/>
  <c r="AF1635" i="20"/>
  <c r="AE1635" i="20"/>
  <c r="AI1635" i="20"/>
  <c r="W1637" i="20"/>
  <c r="X1637" i="20" s="1"/>
  <c r="P1637" i="20"/>
  <c r="X1639" i="20"/>
  <c r="AF1639" i="20"/>
  <c r="AE1639" i="20"/>
  <c r="AI1639" i="20"/>
  <c r="W1641" i="20"/>
  <c r="X1641" i="20" s="1"/>
  <c r="P1641" i="20"/>
  <c r="AF1643" i="20"/>
  <c r="AE1643" i="20"/>
  <c r="AI1643" i="20"/>
  <c r="W1645" i="20"/>
  <c r="X1645" i="20" s="1"/>
  <c r="P1645" i="20"/>
  <c r="X1647" i="20"/>
  <c r="AF1647" i="20"/>
  <c r="AE1647" i="20"/>
  <c r="AI1647" i="20"/>
  <c r="W1649" i="20"/>
  <c r="X1649" i="20" s="1"/>
  <c r="P1649" i="20"/>
  <c r="X1651" i="20"/>
  <c r="AA1651" i="20" s="1"/>
  <c r="AF1651" i="20"/>
  <c r="AE1651" i="20"/>
  <c r="AI1651" i="20"/>
  <c r="W1653" i="20"/>
  <c r="X1653" i="20" s="1"/>
  <c r="P1653" i="20"/>
  <c r="AF1655" i="20"/>
  <c r="AE1655" i="20"/>
  <c r="AI1655" i="20"/>
  <c r="W1657" i="20"/>
  <c r="X1657" i="20" s="1"/>
  <c r="P1657" i="20"/>
  <c r="X1659" i="20"/>
  <c r="AA1659" i="20" s="1"/>
  <c r="AF1659" i="20"/>
  <c r="AE1659" i="20"/>
  <c r="AI1659" i="20"/>
  <c r="W1661" i="20"/>
  <c r="X1661" i="20" s="1"/>
  <c r="P1661" i="20"/>
  <c r="AF1663" i="20"/>
  <c r="AE1663" i="20"/>
  <c r="AI1663" i="20"/>
  <c r="W1665" i="20"/>
  <c r="X1665" i="20" s="1"/>
  <c r="P1665" i="20"/>
  <c r="AF1667" i="20"/>
  <c r="AE1667" i="20"/>
  <c r="AI1667" i="20"/>
  <c r="W1669" i="20"/>
  <c r="X1669" i="20" s="1"/>
  <c r="P1669" i="20"/>
  <c r="X1671" i="20"/>
  <c r="AA1671" i="20" s="1"/>
  <c r="AF1671" i="20"/>
  <c r="AE1671" i="20"/>
  <c r="AI1671" i="20"/>
  <c r="W1673" i="20"/>
  <c r="X1673" i="20" s="1"/>
  <c r="P1673" i="20"/>
  <c r="X1675" i="20"/>
  <c r="AA1675" i="20" s="1"/>
  <c r="AI1675" i="20"/>
  <c r="AB1675" i="20"/>
  <c r="AD1683" i="20"/>
  <c r="X1686" i="20"/>
  <c r="AA1686" i="20" s="1"/>
  <c r="W1688" i="20"/>
  <c r="X1688" i="20" s="1"/>
  <c r="AA1688" i="20" s="1"/>
  <c r="P1688" i="20"/>
  <c r="W1689" i="20"/>
  <c r="X1689" i="20" s="1"/>
  <c r="P1689" i="20"/>
  <c r="AF1692" i="20"/>
  <c r="AE1692" i="20"/>
  <c r="AB1692" i="20"/>
  <c r="AI1693" i="20"/>
  <c r="AB1693" i="20"/>
  <c r="AB1698" i="20"/>
  <c r="AI1700" i="20"/>
  <c r="X1704" i="20"/>
  <c r="AA1704" i="20" s="1"/>
  <c r="X1705" i="20"/>
  <c r="AI1705" i="20"/>
  <c r="W1712" i="20"/>
  <c r="X1712" i="20" s="1"/>
  <c r="AA1712" i="20" s="1"/>
  <c r="P1712" i="20"/>
  <c r="AI1714" i="20"/>
  <c r="AB1714" i="20"/>
  <c r="W1720" i="20"/>
  <c r="X1720" i="20" s="1"/>
  <c r="AA1720" i="20" s="1"/>
  <c r="P1720" i="20"/>
  <c r="AI1722" i="20"/>
  <c r="AB1722" i="20"/>
  <c r="W1728" i="20"/>
  <c r="X1728" i="20" s="1"/>
  <c r="P1728" i="20"/>
  <c r="AI1730" i="20"/>
  <c r="AB1730" i="20"/>
  <c r="W1736" i="20"/>
  <c r="X1736" i="20" s="1"/>
  <c r="P1736" i="20"/>
  <c r="AI1738" i="20"/>
  <c r="AB1738" i="20"/>
  <c r="X1740" i="20"/>
  <c r="W1744" i="20"/>
  <c r="X1744" i="20" s="1"/>
  <c r="AA1744" i="20" s="1"/>
  <c r="P1744" i="20"/>
  <c r="AI1746" i="20"/>
  <c r="AB1746" i="20"/>
  <c r="W1752" i="20"/>
  <c r="X1752" i="20" s="1"/>
  <c r="AA1752" i="20" s="1"/>
  <c r="P1752" i="20"/>
  <c r="AI1754" i="20"/>
  <c r="AB1754" i="20"/>
  <c r="W1760" i="20"/>
  <c r="X1760" i="20" s="1"/>
  <c r="P1760" i="20"/>
  <c r="AI1762" i="20"/>
  <c r="AB1762" i="20"/>
  <c r="W1768" i="20"/>
  <c r="X1768" i="20" s="1"/>
  <c r="P1768" i="20"/>
  <c r="AI1770" i="20"/>
  <c r="AB1770" i="20"/>
  <c r="X1772" i="20"/>
  <c r="W1776" i="20"/>
  <c r="X1776" i="20" s="1"/>
  <c r="AA1776" i="20" s="1"/>
  <c r="P1776" i="20"/>
  <c r="W1857" i="20"/>
  <c r="X1857" i="20" s="1"/>
  <c r="Y1857" i="20" s="1"/>
  <c r="Z1857" i="20" s="1"/>
  <c r="P1857" i="20"/>
  <c r="AI1861" i="20"/>
  <c r="AB1861" i="20"/>
  <c r="AJ1889" i="20"/>
  <c r="AK1889" i="20"/>
  <c r="AI1913" i="20"/>
  <c r="AK1924" i="20"/>
  <c r="AJ1924" i="20"/>
  <c r="AI1945" i="20"/>
  <c r="AK1956" i="20"/>
  <c r="AJ1956" i="20"/>
  <c r="AI1977" i="20"/>
  <c r="AK1988" i="20"/>
  <c r="AJ1988" i="20"/>
  <c r="AI2009" i="20"/>
  <c r="AD2052" i="20"/>
  <c r="AE2052" i="20" s="1"/>
  <c r="Y1512" i="20"/>
  <c r="Z1512" i="20" s="1"/>
  <c r="Y1528" i="20"/>
  <c r="Z1528" i="20" s="1"/>
  <c r="Y1536" i="20"/>
  <c r="Z1536" i="20" s="1"/>
  <c r="Y1576" i="20"/>
  <c r="Z1576" i="20" s="1"/>
  <c r="Y1592" i="20"/>
  <c r="Z1592" i="20" s="1"/>
  <c r="Y1606" i="20"/>
  <c r="Z1606" i="20" s="1"/>
  <c r="Y1608" i="20"/>
  <c r="Z1608" i="20" s="1"/>
  <c r="Y1618" i="20"/>
  <c r="Z1618" i="20" s="1"/>
  <c r="Y1620" i="20"/>
  <c r="Z1620" i="20" s="1"/>
  <c r="Y1622" i="20"/>
  <c r="Z1622" i="20" s="1"/>
  <c r="Y1624" i="20"/>
  <c r="Z1624" i="20" s="1"/>
  <c r="Y1626" i="20"/>
  <c r="Z1626" i="20" s="1"/>
  <c r="AC1626" i="20" s="1"/>
  <c r="Y1628" i="20"/>
  <c r="Z1628" i="20" s="1"/>
  <c r="Y1630" i="20"/>
  <c r="Z1630" i="20" s="1"/>
  <c r="Y1632" i="20"/>
  <c r="Z1632" i="20" s="1"/>
  <c r="Y1634" i="20"/>
  <c r="Z1634" i="20" s="1"/>
  <c r="AC1634" i="20" s="1"/>
  <c r="Y1636" i="20"/>
  <c r="Z1636" i="20" s="1"/>
  <c r="Y1638" i="20"/>
  <c r="Z1638" i="20" s="1"/>
  <c r="Y1640" i="20"/>
  <c r="Z1640" i="20" s="1"/>
  <c r="Y1642" i="20"/>
  <c r="Z1642" i="20" s="1"/>
  <c r="Y1644" i="20"/>
  <c r="Z1644" i="20" s="1"/>
  <c r="Y1646" i="20"/>
  <c r="Z1646" i="20" s="1"/>
  <c r="AC1646" i="20" s="1"/>
  <c r="Y1648" i="20"/>
  <c r="Z1648" i="20" s="1"/>
  <c r="Y1650" i="20"/>
  <c r="Z1650" i="20" s="1"/>
  <c r="AC1650" i="20" s="1"/>
  <c r="Y1652" i="20"/>
  <c r="Z1652" i="20" s="1"/>
  <c r="Y1654" i="20"/>
  <c r="Z1654" i="20" s="1"/>
  <c r="Y1656" i="20"/>
  <c r="Z1656" i="20" s="1"/>
  <c r="Y1658" i="20"/>
  <c r="Z1658" i="20" s="1"/>
  <c r="AC1658" i="20" s="1"/>
  <c r="Y1660" i="20"/>
  <c r="Z1660" i="20" s="1"/>
  <c r="Y1662" i="20"/>
  <c r="Z1662" i="20" s="1"/>
  <c r="AC1662" i="20" s="1"/>
  <c r="Y1664" i="20"/>
  <c r="Z1664" i="20" s="1"/>
  <c r="Y1666" i="20"/>
  <c r="Z1666" i="20" s="1"/>
  <c r="AC1666" i="20" s="1"/>
  <c r="Y1668" i="20"/>
  <c r="Z1668" i="20" s="1"/>
  <c r="Y1670" i="20"/>
  <c r="Z1670" i="20" s="1"/>
  <c r="AC1670" i="20" s="1"/>
  <c r="Y1672" i="20"/>
  <c r="Z1672" i="20" s="1"/>
  <c r="Y1674" i="20"/>
  <c r="Z1674" i="20" s="1"/>
  <c r="AC1674" i="20" s="1"/>
  <c r="Y1676" i="20"/>
  <c r="Z1676" i="20" s="1"/>
  <c r="AF1677" i="20"/>
  <c r="AG1677" i="20" s="1"/>
  <c r="AH1677" i="20" s="1"/>
  <c r="AG1682" i="20"/>
  <c r="W1683" i="20"/>
  <c r="X1683" i="20" s="1"/>
  <c r="Y1683" i="20" s="1"/>
  <c r="Z1683" i="20" s="1"/>
  <c r="P1683" i="20"/>
  <c r="Y1684" i="20"/>
  <c r="Z1684" i="20" s="1"/>
  <c r="AC1684" i="20" s="1"/>
  <c r="AF1685" i="20"/>
  <c r="AG1685" i="20" s="1"/>
  <c r="AH1685" i="20" s="1"/>
  <c r="W1691" i="20"/>
  <c r="X1691" i="20" s="1"/>
  <c r="P1691" i="20"/>
  <c r="Y1692" i="20"/>
  <c r="Z1692" i="20" s="1"/>
  <c r="AC1692" i="20" s="1"/>
  <c r="AF1693" i="20"/>
  <c r="AG1693" i="20" s="1"/>
  <c r="AH1693" i="20" s="1"/>
  <c r="AG1698" i="20"/>
  <c r="AH1698" i="20" s="1"/>
  <c r="W1699" i="20"/>
  <c r="X1699" i="20" s="1"/>
  <c r="AA1699" i="20" s="1"/>
  <c r="P1699" i="20"/>
  <c r="AF1701" i="20"/>
  <c r="AG1701" i="20" s="1"/>
  <c r="AH1701" i="20" s="1"/>
  <c r="W1707" i="20"/>
  <c r="X1707" i="20" s="1"/>
  <c r="P1707" i="20"/>
  <c r="AI1709" i="20"/>
  <c r="W1711" i="20"/>
  <c r="X1711" i="20" s="1"/>
  <c r="P1711" i="20"/>
  <c r="AI1713" i="20"/>
  <c r="W1715" i="20"/>
  <c r="X1715" i="20" s="1"/>
  <c r="AA1715" i="20" s="1"/>
  <c r="P1715" i="20"/>
  <c r="AI1717" i="20"/>
  <c r="W1719" i="20"/>
  <c r="X1719" i="20" s="1"/>
  <c r="AA1719" i="20" s="1"/>
  <c r="P1719" i="20"/>
  <c r="AI1721" i="20"/>
  <c r="W1723" i="20"/>
  <c r="X1723" i="20" s="1"/>
  <c r="AA1723" i="20" s="1"/>
  <c r="P1723" i="20"/>
  <c r="AI1725" i="20"/>
  <c r="W1727" i="20"/>
  <c r="X1727" i="20" s="1"/>
  <c r="AA1727" i="20" s="1"/>
  <c r="P1727" i="20"/>
  <c r="AI1729" i="20"/>
  <c r="W1731" i="20"/>
  <c r="X1731" i="20" s="1"/>
  <c r="AA1731" i="20" s="1"/>
  <c r="P1731" i="20"/>
  <c r="AI1733" i="20"/>
  <c r="W1735" i="20"/>
  <c r="X1735" i="20" s="1"/>
  <c r="AA1735" i="20" s="1"/>
  <c r="P1735" i="20"/>
  <c r="AI1737" i="20"/>
  <c r="W1739" i="20"/>
  <c r="X1739" i="20" s="1"/>
  <c r="P1739" i="20"/>
  <c r="AI1741" i="20"/>
  <c r="W1743" i="20"/>
  <c r="X1743" i="20" s="1"/>
  <c r="P1743" i="20"/>
  <c r="AI1745" i="20"/>
  <c r="W1747" i="20"/>
  <c r="X1747" i="20" s="1"/>
  <c r="AA1747" i="20" s="1"/>
  <c r="P1747" i="20"/>
  <c r="AI1749" i="20"/>
  <c r="W1751" i="20"/>
  <c r="X1751" i="20" s="1"/>
  <c r="AA1751" i="20" s="1"/>
  <c r="P1751" i="20"/>
  <c r="AI1753" i="20"/>
  <c r="W1755" i="20"/>
  <c r="X1755" i="20" s="1"/>
  <c r="AA1755" i="20" s="1"/>
  <c r="P1755" i="20"/>
  <c r="AI1757" i="20"/>
  <c r="W1759" i="20"/>
  <c r="X1759" i="20" s="1"/>
  <c r="AA1759" i="20" s="1"/>
  <c r="P1759" i="20"/>
  <c r="AI1761" i="20"/>
  <c r="W1763" i="20"/>
  <c r="X1763" i="20" s="1"/>
  <c r="Y1763" i="20" s="1"/>
  <c r="Z1763" i="20" s="1"/>
  <c r="AC1763" i="20" s="1"/>
  <c r="P1763" i="20"/>
  <c r="AI1765" i="20"/>
  <c r="W1767" i="20"/>
  <c r="X1767" i="20" s="1"/>
  <c r="Y1767" i="20" s="1"/>
  <c r="Z1767" i="20" s="1"/>
  <c r="P1767" i="20"/>
  <c r="AI1769" i="20"/>
  <c r="W1771" i="20"/>
  <c r="X1771" i="20" s="1"/>
  <c r="P1771" i="20"/>
  <c r="AI1773" i="20"/>
  <c r="W1775" i="20"/>
  <c r="X1775" i="20" s="1"/>
  <c r="P1775" i="20"/>
  <c r="AF1778" i="20"/>
  <c r="AE1778" i="20"/>
  <c r="AI1778" i="20"/>
  <c r="AG1779" i="20"/>
  <c r="AH1779" i="20" s="1"/>
  <c r="W1780" i="20"/>
  <c r="X1780" i="20" s="1"/>
  <c r="P1780" i="20"/>
  <c r="AF1782" i="20"/>
  <c r="AE1782" i="20"/>
  <c r="AI1782" i="20"/>
  <c r="AG1783" i="20"/>
  <c r="AH1783" i="20" s="1"/>
  <c r="W1784" i="20"/>
  <c r="P1784" i="20"/>
  <c r="AF1786" i="20"/>
  <c r="AE1786" i="20"/>
  <c r="AI1786" i="20"/>
  <c r="AG1787" i="20"/>
  <c r="AH1787" i="20" s="1"/>
  <c r="W1788" i="20"/>
  <c r="X1788" i="20" s="1"/>
  <c r="P1788" i="20"/>
  <c r="AF1790" i="20"/>
  <c r="AE1790" i="20"/>
  <c r="AI1790" i="20"/>
  <c r="AG1791" i="20"/>
  <c r="AH1791" i="20" s="1"/>
  <c r="W1792" i="20"/>
  <c r="P1792" i="20"/>
  <c r="AF1794" i="20"/>
  <c r="AE1794" i="20"/>
  <c r="AI1794" i="20"/>
  <c r="AG1795" i="20"/>
  <c r="AH1795" i="20" s="1"/>
  <c r="W1796" i="20"/>
  <c r="X1796" i="20" s="1"/>
  <c r="P1796" i="20"/>
  <c r="AF1798" i="20"/>
  <c r="AE1798" i="20"/>
  <c r="AI1798" i="20"/>
  <c r="AG1799" i="20"/>
  <c r="AH1799" i="20" s="1"/>
  <c r="W1800" i="20"/>
  <c r="P1800" i="20"/>
  <c r="AF1802" i="20"/>
  <c r="AE1802" i="20"/>
  <c r="AI1802" i="20"/>
  <c r="AG1803" i="20"/>
  <c r="AH1803" i="20" s="1"/>
  <c r="W1804" i="20"/>
  <c r="P1804" i="20"/>
  <c r="AF1806" i="20"/>
  <c r="AE1806" i="20"/>
  <c r="AI1806" i="20"/>
  <c r="AG1807" i="20"/>
  <c r="AH1807" i="20" s="1"/>
  <c r="W1808" i="20"/>
  <c r="X1808" i="20" s="1"/>
  <c r="AA1808" i="20" s="1"/>
  <c r="P1808" i="20"/>
  <c r="AF1810" i="20"/>
  <c r="AE1810" i="20"/>
  <c r="AI1810" i="20"/>
  <c r="AG1811" i="20"/>
  <c r="AH1811" i="20" s="1"/>
  <c r="W1812" i="20"/>
  <c r="X1812" i="20" s="1"/>
  <c r="P1812" i="20"/>
  <c r="AF1814" i="20"/>
  <c r="AE1814" i="20"/>
  <c r="AI1814" i="20"/>
  <c r="AG1815" i="20"/>
  <c r="AH1815" i="20" s="1"/>
  <c r="W1816" i="20"/>
  <c r="X1816" i="20" s="1"/>
  <c r="P1816" i="20"/>
  <c r="AF1818" i="20"/>
  <c r="AE1818" i="20"/>
  <c r="AI1818" i="20"/>
  <c r="AG1819" i="20"/>
  <c r="AH1819" i="20" s="1"/>
  <c r="W1820" i="20"/>
  <c r="P1820" i="20"/>
  <c r="AF1822" i="20"/>
  <c r="AE1822" i="20"/>
  <c r="AI1822" i="20"/>
  <c r="AG1823" i="20"/>
  <c r="AH1823" i="20" s="1"/>
  <c r="W1824" i="20"/>
  <c r="P1824" i="20"/>
  <c r="AF1826" i="20"/>
  <c r="AE1826" i="20"/>
  <c r="AI1826" i="20"/>
  <c r="AG1827" i="20"/>
  <c r="AH1827" i="20" s="1"/>
  <c r="W1828" i="20"/>
  <c r="X1828" i="20" s="1"/>
  <c r="P1828" i="20"/>
  <c r="AF1830" i="20"/>
  <c r="AE1830" i="20"/>
  <c r="AI1830" i="20"/>
  <c r="AG1831" i="20"/>
  <c r="AH1831" i="20" s="1"/>
  <c r="W1832" i="20"/>
  <c r="P1832" i="20"/>
  <c r="AF1834" i="20"/>
  <c r="AE1834" i="20"/>
  <c r="AI1834" i="20"/>
  <c r="AG1835" i="20"/>
  <c r="AH1835" i="20" s="1"/>
  <c r="W1836" i="20"/>
  <c r="X1836" i="20" s="1"/>
  <c r="P1836" i="20"/>
  <c r="AF1838" i="20"/>
  <c r="AE1838" i="20"/>
  <c r="AI1838" i="20"/>
  <c r="AG1839" i="20"/>
  <c r="AH1839" i="20" s="1"/>
  <c r="W1840" i="20"/>
  <c r="X1840" i="20" s="1"/>
  <c r="AA1840" i="20" s="1"/>
  <c r="P1840" i="20"/>
  <c r="AF1842" i="20"/>
  <c r="AE1842" i="20"/>
  <c r="AI1842" i="20"/>
  <c r="AG1843" i="20"/>
  <c r="AH1843" i="20" s="1"/>
  <c r="W1844" i="20"/>
  <c r="X1844" i="20" s="1"/>
  <c r="P1844" i="20"/>
  <c r="AF1846" i="20"/>
  <c r="AE1846" i="20"/>
  <c r="AI1846" i="20"/>
  <c r="AG1847" i="20"/>
  <c r="AH1847" i="20" s="1"/>
  <c r="W1848" i="20"/>
  <c r="P1848" i="20"/>
  <c r="AF1850" i="20"/>
  <c r="AE1850" i="20"/>
  <c r="AI1850" i="20"/>
  <c r="AG1851" i="20"/>
  <c r="AH1851" i="20" s="1"/>
  <c r="W1852" i="20"/>
  <c r="X1852" i="20" s="1"/>
  <c r="P1852" i="20"/>
  <c r="AB1858" i="20"/>
  <c r="AK1860" i="20"/>
  <c r="AJ1860" i="20"/>
  <c r="AI1865" i="20"/>
  <c r="AI1867" i="20"/>
  <c r="AB1867" i="20"/>
  <c r="AD1875" i="20"/>
  <c r="X1878" i="20"/>
  <c r="AA1878" i="20" s="1"/>
  <c r="W1880" i="20"/>
  <c r="X1880" i="20" s="1"/>
  <c r="P1880" i="20"/>
  <c r="W1881" i="20"/>
  <c r="X1881" i="20" s="1"/>
  <c r="Y1881" i="20" s="1"/>
  <c r="Z1881" i="20" s="1"/>
  <c r="AC1881" i="20" s="1"/>
  <c r="P1881" i="20"/>
  <c r="AK1888" i="20"/>
  <c r="AJ1888" i="20"/>
  <c r="W1895" i="20"/>
  <c r="X1895" i="20" s="1"/>
  <c r="P1895" i="20"/>
  <c r="AI1898" i="20"/>
  <c r="AB1898" i="20"/>
  <c r="AK1900" i="20"/>
  <c r="AJ1900" i="20"/>
  <c r="AB1920" i="20"/>
  <c r="AI1920" i="20"/>
  <c r="AI1921" i="20"/>
  <c r="AD1929" i="20"/>
  <c r="AE1929" i="20" s="1"/>
  <c r="AK1932" i="20"/>
  <c r="AJ1932" i="20"/>
  <c r="AB1952" i="20"/>
  <c r="AI1952" i="20"/>
  <c r="AI1953" i="20"/>
  <c r="AD1961" i="20"/>
  <c r="AK1964" i="20"/>
  <c r="AJ1964" i="20"/>
  <c r="AB1984" i="20"/>
  <c r="AI1984" i="20"/>
  <c r="AI1985" i="20"/>
  <c r="AD1993" i="20"/>
  <c r="AE1993" i="20" s="1"/>
  <c r="AK1996" i="20"/>
  <c r="AJ1996" i="20"/>
  <c r="AK2047" i="20"/>
  <c r="AJ2047" i="20"/>
  <c r="AK2079" i="20"/>
  <c r="AJ2079" i="20"/>
  <c r="AD2104" i="20"/>
  <c r="AE2104" i="20" s="1"/>
  <c r="Y2104" i="20"/>
  <c r="Z2104" i="20" s="1"/>
  <c r="W2119" i="20"/>
  <c r="P2119" i="20"/>
  <c r="AD2151" i="20"/>
  <c r="AD2183" i="20"/>
  <c r="AD2251" i="20"/>
  <c r="W1677" i="20"/>
  <c r="X1677" i="20" s="1"/>
  <c r="P1677" i="20"/>
  <c r="Y1678" i="20"/>
  <c r="Z1678" i="20" s="1"/>
  <c r="AF1679" i="20"/>
  <c r="AG1679" i="20" s="1"/>
  <c r="AH1679" i="20" s="1"/>
  <c r="W1685" i="20"/>
  <c r="X1685" i="20" s="1"/>
  <c r="P1685" i="20"/>
  <c r="Y1686" i="20"/>
  <c r="Z1686" i="20" s="1"/>
  <c r="AF1687" i="20"/>
  <c r="W1693" i="20"/>
  <c r="X1693" i="20" s="1"/>
  <c r="P1693" i="20"/>
  <c r="AF1695" i="20"/>
  <c r="AG1695" i="20" s="1"/>
  <c r="AH1695" i="20" s="1"/>
  <c r="W1701" i="20"/>
  <c r="X1701" i="20" s="1"/>
  <c r="P1701" i="20"/>
  <c r="AF1703" i="20"/>
  <c r="AI1708" i="20"/>
  <c r="W1710" i="20"/>
  <c r="X1710" i="20" s="1"/>
  <c r="AA1710" i="20" s="1"/>
  <c r="P1710" i="20"/>
  <c r="AI1712" i="20"/>
  <c r="W1714" i="20"/>
  <c r="X1714" i="20" s="1"/>
  <c r="P1714" i="20"/>
  <c r="AI1716" i="20"/>
  <c r="W1718" i="20"/>
  <c r="X1718" i="20" s="1"/>
  <c r="P1718" i="20"/>
  <c r="AI1720" i="20"/>
  <c r="W1722" i="20"/>
  <c r="X1722" i="20" s="1"/>
  <c r="P1722" i="20"/>
  <c r="AI1724" i="20"/>
  <c r="W1726" i="20"/>
  <c r="X1726" i="20" s="1"/>
  <c r="P1726" i="20"/>
  <c r="AI1728" i="20"/>
  <c r="W1730" i="20"/>
  <c r="X1730" i="20" s="1"/>
  <c r="P1730" i="20"/>
  <c r="AI1732" i="20"/>
  <c r="W1734" i="20"/>
  <c r="X1734" i="20" s="1"/>
  <c r="P1734" i="20"/>
  <c r="AI1736" i="20"/>
  <c r="W1738" i="20"/>
  <c r="X1738" i="20" s="1"/>
  <c r="P1738" i="20"/>
  <c r="AI1740" i="20"/>
  <c r="W1742" i="20"/>
  <c r="X1742" i="20" s="1"/>
  <c r="AA1742" i="20" s="1"/>
  <c r="P1742" i="20"/>
  <c r="AI1744" i="20"/>
  <c r="W1746" i="20"/>
  <c r="X1746" i="20" s="1"/>
  <c r="P1746" i="20"/>
  <c r="AI1748" i="20"/>
  <c r="W1750" i="20"/>
  <c r="X1750" i="20" s="1"/>
  <c r="P1750" i="20"/>
  <c r="AI1752" i="20"/>
  <c r="W1754" i="20"/>
  <c r="X1754" i="20" s="1"/>
  <c r="P1754" i="20"/>
  <c r="AI1756" i="20"/>
  <c r="W1758" i="20"/>
  <c r="X1758" i="20" s="1"/>
  <c r="P1758" i="20"/>
  <c r="AI1760" i="20"/>
  <c r="W1762" i="20"/>
  <c r="X1762" i="20" s="1"/>
  <c r="P1762" i="20"/>
  <c r="AI1764" i="20"/>
  <c r="W1766" i="20"/>
  <c r="X1766" i="20" s="1"/>
  <c r="P1766" i="20"/>
  <c r="AI1768" i="20"/>
  <c r="W1770" i="20"/>
  <c r="X1770" i="20" s="1"/>
  <c r="P1770" i="20"/>
  <c r="AI1772" i="20"/>
  <c r="W1774" i="20"/>
  <c r="X1774" i="20" s="1"/>
  <c r="AA1774" i="20" s="1"/>
  <c r="P1774" i="20"/>
  <c r="AI1776" i="20"/>
  <c r="AI1777" i="20"/>
  <c r="AA1781" i="20"/>
  <c r="AI1781" i="20"/>
  <c r="AA1785" i="20"/>
  <c r="AI1785" i="20"/>
  <c r="AA1789" i="20"/>
  <c r="AI1789" i="20"/>
  <c r="AA1793" i="20"/>
  <c r="AI1793" i="20"/>
  <c r="AA1797" i="20"/>
  <c r="AI1797" i="20"/>
  <c r="AA1801" i="20"/>
  <c r="AI1801" i="20"/>
  <c r="AA1805" i="20"/>
  <c r="AI1805" i="20"/>
  <c r="AA1809" i="20"/>
  <c r="AI1809" i="20"/>
  <c r="AA1813" i="20"/>
  <c r="AI1813" i="20"/>
  <c r="AA1817" i="20"/>
  <c r="AI1817" i="20"/>
  <c r="AA1821" i="20"/>
  <c r="AI1821" i="20"/>
  <c r="AA1825" i="20"/>
  <c r="AI1825" i="20"/>
  <c r="AA1829" i="20"/>
  <c r="AI1829" i="20"/>
  <c r="AA1833" i="20"/>
  <c r="AI1833" i="20"/>
  <c r="AA1837" i="20"/>
  <c r="AI1837" i="20"/>
  <c r="AA1841" i="20"/>
  <c r="AI1841" i="20"/>
  <c r="AA1845" i="20"/>
  <c r="AI1845" i="20"/>
  <c r="AA1849" i="20"/>
  <c r="AI1849" i="20"/>
  <c r="AA1853" i="20"/>
  <c r="AI1853" i="20"/>
  <c r="AF1854" i="20"/>
  <c r="AE1854" i="20"/>
  <c r="AI1857" i="20"/>
  <c r="AI1859" i="20"/>
  <c r="AB1859" i="20"/>
  <c r="AD1867" i="20"/>
  <c r="W1872" i="20"/>
  <c r="X1872" i="20" s="1"/>
  <c r="P1872" i="20"/>
  <c r="W1873" i="20"/>
  <c r="X1873" i="20" s="1"/>
  <c r="Y1873" i="20" s="1"/>
  <c r="Z1873" i="20" s="1"/>
  <c r="P1873" i="20"/>
  <c r="AF1876" i="20"/>
  <c r="AE1876" i="20"/>
  <c r="AI1877" i="20"/>
  <c r="AB1877" i="20"/>
  <c r="AD1889" i="20"/>
  <c r="AE1889" i="20" s="1"/>
  <c r="AK1896" i="20"/>
  <c r="AJ1896" i="20"/>
  <c r="AD1905" i="20"/>
  <c r="AK1908" i="20"/>
  <c r="AJ1908" i="20"/>
  <c r="AB1928" i="20"/>
  <c r="AI1928" i="20"/>
  <c r="AI1929" i="20"/>
  <c r="AD1937" i="20"/>
  <c r="AK1940" i="20"/>
  <c r="AJ1940" i="20"/>
  <c r="AB1960" i="20"/>
  <c r="AI1960" i="20"/>
  <c r="AI1961" i="20"/>
  <c r="AD1969" i="20"/>
  <c r="AE1969" i="20" s="1"/>
  <c r="AK1972" i="20"/>
  <c r="AJ1972" i="20"/>
  <c r="AB1992" i="20"/>
  <c r="AI1992" i="20"/>
  <c r="AI1993" i="20"/>
  <c r="AD2001" i="20"/>
  <c r="AE2001" i="20" s="1"/>
  <c r="AK2004" i="20"/>
  <c r="AJ2004" i="20"/>
  <c r="W2018" i="20"/>
  <c r="X2018" i="20" s="1"/>
  <c r="AA2018" i="20" s="1"/>
  <c r="P2018" i="20"/>
  <c r="AA2036" i="20"/>
  <c r="AD2036" i="20"/>
  <c r="Y2036" i="20"/>
  <c r="Z2036" i="20" s="1"/>
  <c r="AA2068" i="20"/>
  <c r="AD2068" i="20"/>
  <c r="Y2068" i="20"/>
  <c r="Z2068" i="20" s="1"/>
  <c r="AC2086" i="20"/>
  <c r="N2086" i="20" s="1"/>
  <c r="AD2112" i="20"/>
  <c r="AE2112" i="20" s="1"/>
  <c r="P1618" i="20"/>
  <c r="P1620" i="20"/>
  <c r="P1622" i="20"/>
  <c r="P1624" i="20"/>
  <c r="P1626" i="20"/>
  <c r="P1628" i="20"/>
  <c r="P1630" i="20"/>
  <c r="P1632" i="20"/>
  <c r="P1634" i="20"/>
  <c r="P1636" i="20"/>
  <c r="P1638" i="20"/>
  <c r="P1640" i="20"/>
  <c r="P1642" i="20"/>
  <c r="P1644" i="20"/>
  <c r="P1646" i="20"/>
  <c r="P1648" i="20"/>
  <c r="P1650" i="20"/>
  <c r="P1652" i="20"/>
  <c r="P1654" i="20"/>
  <c r="P1656" i="20"/>
  <c r="P1658" i="20"/>
  <c r="P1660" i="20"/>
  <c r="P1662" i="20"/>
  <c r="P1664" i="20"/>
  <c r="P1666" i="20"/>
  <c r="P1668" i="20"/>
  <c r="P1670" i="20"/>
  <c r="P1672" i="20"/>
  <c r="P1674" i="20"/>
  <c r="AD1675" i="20"/>
  <c r="P1676" i="20"/>
  <c r="W1679" i="20"/>
  <c r="X1679" i="20" s="1"/>
  <c r="Y1679" i="20" s="1"/>
  <c r="Z1679" i="20" s="1"/>
  <c r="P1679" i="20"/>
  <c r="AB1679" i="20"/>
  <c r="AJ1680" i="20"/>
  <c r="AF1681" i="20"/>
  <c r="AG1681" i="20" s="1"/>
  <c r="AH1681" i="20" s="1"/>
  <c r="P1684" i="20"/>
  <c r="W1687" i="20"/>
  <c r="X1687" i="20" s="1"/>
  <c r="Y1687" i="20" s="1"/>
  <c r="Z1687" i="20" s="1"/>
  <c r="P1687" i="20"/>
  <c r="AB1687" i="20"/>
  <c r="AJ1688" i="20"/>
  <c r="AF1689" i="20"/>
  <c r="AG1689" i="20" s="1"/>
  <c r="AH1689" i="20" s="1"/>
  <c r="P1692" i="20"/>
  <c r="W1695" i="20"/>
  <c r="X1695" i="20" s="1"/>
  <c r="Y1695" i="20" s="1"/>
  <c r="Z1695" i="20" s="1"/>
  <c r="P1695" i="20"/>
  <c r="AB1695" i="20"/>
  <c r="AJ1696" i="20"/>
  <c r="AA1697" i="20"/>
  <c r="AF1697" i="20"/>
  <c r="AG1697" i="20" s="1"/>
  <c r="AH1697" i="20" s="1"/>
  <c r="P1700" i="20"/>
  <c r="W1703" i="20"/>
  <c r="X1703" i="20" s="1"/>
  <c r="Y1703" i="20" s="1"/>
  <c r="Z1703" i="20" s="1"/>
  <c r="P1703" i="20"/>
  <c r="AB1703" i="20"/>
  <c r="AJ1704" i="20"/>
  <c r="AF1705" i="20"/>
  <c r="AG1705" i="20" s="1"/>
  <c r="AH1705" i="20" s="1"/>
  <c r="AI1707" i="20"/>
  <c r="AB1708" i="20"/>
  <c r="W1709" i="20"/>
  <c r="X1709" i="20" s="1"/>
  <c r="AA1709" i="20" s="1"/>
  <c r="P1709" i="20"/>
  <c r="AF1710" i="20"/>
  <c r="AG1710" i="20" s="1"/>
  <c r="AH1710" i="20" s="1"/>
  <c r="AI1711" i="20"/>
  <c r="AB1712" i="20"/>
  <c r="W1713" i="20"/>
  <c r="X1713" i="20" s="1"/>
  <c r="P1713" i="20"/>
  <c r="AF1714" i="20"/>
  <c r="AG1714" i="20" s="1"/>
  <c r="AH1714" i="20" s="1"/>
  <c r="AI1715" i="20"/>
  <c r="AB1716" i="20"/>
  <c r="W1717" i="20"/>
  <c r="X1717" i="20" s="1"/>
  <c r="Y1717" i="20" s="1"/>
  <c r="Z1717" i="20" s="1"/>
  <c r="P1717" i="20"/>
  <c r="AF1718" i="20"/>
  <c r="AG1718" i="20" s="1"/>
  <c r="AH1718" i="20" s="1"/>
  <c r="AI1719" i="20"/>
  <c r="Y1720" i="20"/>
  <c r="Z1720" i="20" s="1"/>
  <c r="AB1720" i="20"/>
  <c r="W1721" i="20"/>
  <c r="X1721" i="20" s="1"/>
  <c r="AA1721" i="20" s="1"/>
  <c r="P1721" i="20"/>
  <c r="AF1722" i="20"/>
  <c r="AG1722" i="20" s="1"/>
  <c r="AH1722" i="20" s="1"/>
  <c r="AI1723" i="20"/>
  <c r="AB1724" i="20"/>
  <c r="W1725" i="20"/>
  <c r="X1725" i="20" s="1"/>
  <c r="AA1725" i="20" s="1"/>
  <c r="P1725" i="20"/>
  <c r="AF1726" i="20"/>
  <c r="AG1726" i="20" s="1"/>
  <c r="AH1726" i="20" s="1"/>
  <c r="AI1727" i="20"/>
  <c r="AB1728" i="20"/>
  <c r="W1729" i="20"/>
  <c r="X1729" i="20" s="1"/>
  <c r="P1729" i="20"/>
  <c r="AF1730" i="20"/>
  <c r="AG1730" i="20" s="1"/>
  <c r="AH1730" i="20" s="1"/>
  <c r="AI1731" i="20"/>
  <c r="AB1732" i="20"/>
  <c r="W1733" i="20"/>
  <c r="X1733" i="20" s="1"/>
  <c r="Y1733" i="20" s="1"/>
  <c r="Z1733" i="20" s="1"/>
  <c r="P1733" i="20"/>
  <c r="AF1734" i="20"/>
  <c r="AG1734" i="20" s="1"/>
  <c r="AH1734" i="20" s="1"/>
  <c r="AI1735" i="20"/>
  <c r="AB1736" i="20"/>
  <c r="W1737" i="20"/>
  <c r="X1737" i="20" s="1"/>
  <c r="AA1737" i="20" s="1"/>
  <c r="P1737" i="20"/>
  <c r="AF1738" i="20"/>
  <c r="AG1738" i="20" s="1"/>
  <c r="AH1738" i="20" s="1"/>
  <c r="AI1739" i="20"/>
  <c r="AB1740" i="20"/>
  <c r="W1741" i="20"/>
  <c r="X1741" i="20" s="1"/>
  <c r="P1741" i="20"/>
  <c r="AF1742" i="20"/>
  <c r="AG1742" i="20" s="1"/>
  <c r="AH1742" i="20" s="1"/>
  <c r="AI1743" i="20"/>
  <c r="AB1744" i="20"/>
  <c r="W1745" i="20"/>
  <c r="X1745" i="20" s="1"/>
  <c r="P1745" i="20"/>
  <c r="AF1746" i="20"/>
  <c r="AG1746" i="20" s="1"/>
  <c r="AH1746" i="20" s="1"/>
  <c r="AI1747" i="20"/>
  <c r="AB1748" i="20"/>
  <c r="W1749" i="20"/>
  <c r="X1749" i="20" s="1"/>
  <c r="Y1749" i="20" s="1"/>
  <c r="Z1749" i="20" s="1"/>
  <c r="P1749" i="20"/>
  <c r="AF1750" i="20"/>
  <c r="AG1750" i="20" s="1"/>
  <c r="AH1750" i="20" s="1"/>
  <c r="AI1751" i="20"/>
  <c r="Y1752" i="20"/>
  <c r="Z1752" i="20" s="1"/>
  <c r="AB1752" i="20"/>
  <c r="W1753" i="20"/>
  <c r="X1753" i="20" s="1"/>
  <c r="P1753" i="20"/>
  <c r="AF1754" i="20"/>
  <c r="AG1754" i="20" s="1"/>
  <c r="AH1754" i="20" s="1"/>
  <c r="AI1755" i="20"/>
  <c r="AB1756" i="20"/>
  <c r="W1757" i="20"/>
  <c r="X1757" i="20" s="1"/>
  <c r="AA1757" i="20" s="1"/>
  <c r="P1757" i="20"/>
  <c r="AF1758" i="20"/>
  <c r="AG1758" i="20" s="1"/>
  <c r="AH1758" i="20" s="1"/>
  <c r="AI1759" i="20"/>
  <c r="AB1760" i="20"/>
  <c r="W1761" i="20"/>
  <c r="X1761" i="20" s="1"/>
  <c r="P1761" i="20"/>
  <c r="AF1762" i="20"/>
  <c r="AG1762" i="20" s="1"/>
  <c r="AH1762" i="20" s="1"/>
  <c r="AI1763" i="20"/>
  <c r="AB1764" i="20"/>
  <c r="W1765" i="20"/>
  <c r="X1765" i="20" s="1"/>
  <c r="Y1765" i="20" s="1"/>
  <c r="Z1765" i="20" s="1"/>
  <c r="P1765" i="20"/>
  <c r="AF1766" i="20"/>
  <c r="AG1766" i="20" s="1"/>
  <c r="AH1766" i="20" s="1"/>
  <c r="AI1767" i="20"/>
  <c r="AB1768" i="20"/>
  <c r="W1769" i="20"/>
  <c r="X1769" i="20" s="1"/>
  <c r="AA1769" i="20" s="1"/>
  <c r="P1769" i="20"/>
  <c r="AF1770" i="20"/>
  <c r="AG1770" i="20" s="1"/>
  <c r="AH1770" i="20" s="1"/>
  <c r="AI1771" i="20"/>
  <c r="AB1772" i="20"/>
  <c r="W1773" i="20"/>
  <c r="X1773" i="20" s="1"/>
  <c r="AA1773" i="20" s="1"/>
  <c r="P1773" i="20"/>
  <c r="AF1774" i="20"/>
  <c r="AG1774" i="20" s="1"/>
  <c r="AH1774" i="20" s="1"/>
  <c r="AI1775" i="20"/>
  <c r="AB1776" i="20"/>
  <c r="W1777" i="20"/>
  <c r="X1777" i="20" s="1"/>
  <c r="P1777" i="20"/>
  <c r="W1778" i="20"/>
  <c r="X1778" i="20" s="1"/>
  <c r="P1778" i="20"/>
  <c r="AF1780" i="20"/>
  <c r="AE1780" i="20"/>
  <c r="AI1780" i="20"/>
  <c r="AG1781" i="20"/>
  <c r="AH1781" i="20" s="1"/>
  <c r="W1782" i="20"/>
  <c r="X1782" i="20" s="1"/>
  <c r="P1782" i="20"/>
  <c r="X1784" i="20"/>
  <c r="AF1784" i="20"/>
  <c r="AE1784" i="20"/>
  <c r="AI1784" i="20"/>
  <c r="AG1785" i="20"/>
  <c r="AH1785" i="20" s="1"/>
  <c r="W1786" i="20"/>
  <c r="X1786" i="20" s="1"/>
  <c r="AA1786" i="20" s="1"/>
  <c r="P1786" i="20"/>
  <c r="AF1788" i="20"/>
  <c r="AE1788" i="20"/>
  <c r="AI1788" i="20"/>
  <c r="W1790" i="20"/>
  <c r="X1790" i="20" s="1"/>
  <c r="AA1790" i="20" s="1"/>
  <c r="P1790" i="20"/>
  <c r="X1792" i="20"/>
  <c r="AA1792" i="20" s="1"/>
  <c r="AF1792" i="20"/>
  <c r="AE1792" i="20"/>
  <c r="AI1792" i="20"/>
  <c r="AG1793" i="20"/>
  <c r="AH1793" i="20" s="1"/>
  <c r="W1794" i="20"/>
  <c r="X1794" i="20" s="1"/>
  <c r="P1794" i="20"/>
  <c r="AF1796" i="20"/>
  <c r="AE1796" i="20"/>
  <c r="AI1796" i="20"/>
  <c r="AG1797" i="20"/>
  <c r="AH1797" i="20" s="1"/>
  <c r="W1798" i="20"/>
  <c r="X1798" i="20" s="1"/>
  <c r="P1798" i="20"/>
  <c r="X1800" i="20"/>
  <c r="AA1800" i="20" s="1"/>
  <c r="AF1800" i="20"/>
  <c r="AE1800" i="20"/>
  <c r="AI1800" i="20"/>
  <c r="AG1801" i="20"/>
  <c r="AH1801" i="20" s="1"/>
  <c r="W1802" i="20"/>
  <c r="X1802" i="20" s="1"/>
  <c r="AA1802" i="20" s="1"/>
  <c r="P1802" i="20"/>
  <c r="X1804" i="20"/>
  <c r="AF1804" i="20"/>
  <c r="AE1804" i="20"/>
  <c r="AI1804" i="20"/>
  <c r="W1806" i="20"/>
  <c r="X1806" i="20" s="1"/>
  <c r="AA1806" i="20" s="1"/>
  <c r="P1806" i="20"/>
  <c r="AF1808" i="20"/>
  <c r="AE1808" i="20"/>
  <c r="AI1808" i="20"/>
  <c r="AG1809" i="20"/>
  <c r="AH1809" i="20" s="1"/>
  <c r="W1810" i="20"/>
  <c r="X1810" i="20" s="1"/>
  <c r="P1810" i="20"/>
  <c r="AF1812" i="20"/>
  <c r="AE1812" i="20"/>
  <c r="AI1812" i="20"/>
  <c r="AG1813" i="20"/>
  <c r="AH1813" i="20" s="1"/>
  <c r="W1814" i="20"/>
  <c r="X1814" i="20" s="1"/>
  <c r="P1814" i="20"/>
  <c r="AF1816" i="20"/>
  <c r="AE1816" i="20"/>
  <c r="AI1816" i="20"/>
  <c r="AG1817" i="20"/>
  <c r="AH1817" i="20" s="1"/>
  <c r="W1818" i="20"/>
  <c r="X1818" i="20" s="1"/>
  <c r="AA1818" i="20" s="1"/>
  <c r="P1818" i="20"/>
  <c r="X1820" i="20"/>
  <c r="AF1820" i="20"/>
  <c r="AE1820" i="20"/>
  <c r="AI1820" i="20"/>
  <c r="W1822" i="20"/>
  <c r="X1822" i="20" s="1"/>
  <c r="AA1822" i="20" s="1"/>
  <c r="P1822" i="20"/>
  <c r="X1824" i="20"/>
  <c r="AA1824" i="20" s="1"/>
  <c r="AF1824" i="20"/>
  <c r="AE1824" i="20"/>
  <c r="AI1824" i="20"/>
  <c r="AG1825" i="20"/>
  <c r="AH1825" i="20" s="1"/>
  <c r="W1826" i="20"/>
  <c r="X1826" i="20" s="1"/>
  <c r="P1826" i="20"/>
  <c r="AF1828" i="20"/>
  <c r="AE1828" i="20"/>
  <c r="AI1828" i="20"/>
  <c r="AG1829" i="20"/>
  <c r="AH1829" i="20" s="1"/>
  <c r="W1830" i="20"/>
  <c r="X1830" i="20" s="1"/>
  <c r="P1830" i="20"/>
  <c r="X1832" i="20"/>
  <c r="AA1832" i="20" s="1"/>
  <c r="AF1832" i="20"/>
  <c r="AE1832" i="20"/>
  <c r="AI1832" i="20"/>
  <c r="AG1833" i="20"/>
  <c r="AH1833" i="20" s="1"/>
  <c r="W1834" i="20"/>
  <c r="X1834" i="20" s="1"/>
  <c r="AA1834" i="20" s="1"/>
  <c r="P1834" i="20"/>
  <c r="AF1836" i="20"/>
  <c r="AE1836" i="20"/>
  <c r="AI1836" i="20"/>
  <c r="W1838" i="20"/>
  <c r="X1838" i="20" s="1"/>
  <c r="AA1838" i="20" s="1"/>
  <c r="P1838" i="20"/>
  <c r="AF1840" i="20"/>
  <c r="AE1840" i="20"/>
  <c r="AI1840" i="20"/>
  <c r="AG1841" i="20"/>
  <c r="AH1841" i="20" s="1"/>
  <c r="W1842" i="20"/>
  <c r="X1842" i="20" s="1"/>
  <c r="P1842" i="20"/>
  <c r="AF1844" i="20"/>
  <c r="AE1844" i="20"/>
  <c r="AI1844" i="20"/>
  <c r="AG1845" i="20"/>
  <c r="AH1845" i="20" s="1"/>
  <c r="W1846" i="20"/>
  <c r="X1846" i="20" s="1"/>
  <c r="P1846" i="20"/>
  <c r="X1848" i="20"/>
  <c r="AF1848" i="20"/>
  <c r="AE1848" i="20"/>
  <c r="AI1848" i="20"/>
  <c r="AG1849" i="20"/>
  <c r="AH1849" i="20" s="1"/>
  <c r="W1850" i="20"/>
  <c r="X1850" i="20" s="1"/>
  <c r="AA1850" i="20" s="1"/>
  <c r="P1850" i="20"/>
  <c r="AF1852" i="20"/>
  <c r="AE1852" i="20"/>
  <c r="AI1852" i="20"/>
  <c r="W1854" i="20"/>
  <c r="X1854" i="20" s="1"/>
  <c r="AA1854" i="20" s="1"/>
  <c r="P1854" i="20"/>
  <c r="AD1859" i="20"/>
  <c r="X1862" i="20"/>
  <c r="W1864" i="20"/>
  <c r="X1864" i="20" s="1"/>
  <c r="AA1864" i="20" s="1"/>
  <c r="P1864" i="20"/>
  <c r="W1865" i="20"/>
  <c r="X1865" i="20" s="1"/>
  <c r="P1865" i="20"/>
  <c r="AF1868" i="20"/>
  <c r="AE1868" i="20"/>
  <c r="AB1868" i="20"/>
  <c r="AI1869" i="20"/>
  <c r="AB1869" i="20"/>
  <c r="AB1874" i="20"/>
  <c r="AI1876" i="20"/>
  <c r="AI1881" i="20"/>
  <c r="Y1882" i="20"/>
  <c r="Z1882" i="20" s="1"/>
  <c r="AC1882" i="20" s="1"/>
  <c r="AI1882" i="20"/>
  <c r="AB1882" i="20"/>
  <c r="X1894" i="20"/>
  <c r="AA1894" i="20" s="1"/>
  <c r="AD1897" i="20"/>
  <c r="AE1897" i="20" s="1"/>
  <c r="AB1904" i="20"/>
  <c r="AI1904" i="20"/>
  <c r="AI1905" i="20"/>
  <c r="AD1913" i="20"/>
  <c r="AE1913" i="20" s="1"/>
  <c r="AK1916" i="20"/>
  <c r="AJ1916" i="20"/>
  <c r="AB1936" i="20"/>
  <c r="AI1936" i="20"/>
  <c r="AI1937" i="20"/>
  <c r="AD1945" i="20"/>
  <c r="AE1945" i="20" s="1"/>
  <c r="AK1948" i="20"/>
  <c r="AJ1948" i="20"/>
  <c r="AB1968" i="20"/>
  <c r="AI1968" i="20"/>
  <c r="AI1969" i="20"/>
  <c r="AD1977" i="20"/>
  <c r="AK1980" i="20"/>
  <c r="AJ1980" i="20"/>
  <c r="AB2000" i="20"/>
  <c r="AI2000" i="20"/>
  <c r="AI2001" i="20"/>
  <c r="AD2009" i="20"/>
  <c r="AE2009" i="20" s="1"/>
  <c r="AK2012" i="20"/>
  <c r="AJ2012" i="20"/>
  <c r="AK2063" i="20"/>
  <c r="AJ2063" i="20"/>
  <c r="AI2123" i="20"/>
  <c r="AB2123" i="20"/>
  <c r="W2141" i="20"/>
  <c r="P2141" i="20"/>
  <c r="Y1715" i="20"/>
  <c r="Z1715" i="20" s="1"/>
  <c r="Y1723" i="20"/>
  <c r="Z1723" i="20" s="1"/>
  <c r="Y1727" i="20"/>
  <c r="Z1727" i="20" s="1"/>
  <c r="Y1731" i="20"/>
  <c r="Z1731" i="20" s="1"/>
  <c r="Y1747" i="20"/>
  <c r="Z1747" i="20" s="1"/>
  <c r="Y1755" i="20"/>
  <c r="Z1755" i="20" s="1"/>
  <c r="Y1759" i="20"/>
  <c r="Z1759" i="20" s="1"/>
  <c r="Y1769" i="20"/>
  <c r="Z1769" i="20" s="1"/>
  <c r="Y1773" i="20"/>
  <c r="Z1773" i="20" s="1"/>
  <c r="AC1773" i="20" s="1"/>
  <c r="Y1779" i="20"/>
  <c r="Z1779" i="20" s="1"/>
  <c r="Y1781" i="20"/>
  <c r="Z1781" i="20" s="1"/>
  <c r="AC1781" i="20" s="1"/>
  <c r="Y1783" i="20"/>
  <c r="Z1783" i="20" s="1"/>
  <c r="Y1785" i="20"/>
  <c r="Z1785" i="20" s="1"/>
  <c r="AC1785" i="20" s="1"/>
  <c r="Y1787" i="20"/>
  <c r="Z1787" i="20" s="1"/>
  <c r="Y1789" i="20"/>
  <c r="Z1789" i="20" s="1"/>
  <c r="AC1789" i="20" s="1"/>
  <c r="Y1791" i="20"/>
  <c r="Z1791" i="20" s="1"/>
  <c r="AC1791" i="20" s="1"/>
  <c r="Y1793" i="20"/>
  <c r="Z1793" i="20" s="1"/>
  <c r="AC1793" i="20" s="1"/>
  <c r="Y1795" i="20"/>
  <c r="Z1795" i="20" s="1"/>
  <c r="Y1797" i="20"/>
  <c r="Z1797" i="20" s="1"/>
  <c r="AC1797" i="20" s="1"/>
  <c r="Y1799" i="20"/>
  <c r="Z1799" i="20" s="1"/>
  <c r="Y1801" i="20"/>
  <c r="Z1801" i="20" s="1"/>
  <c r="AC1801" i="20" s="1"/>
  <c r="Y1803" i="20"/>
  <c r="Z1803" i="20" s="1"/>
  <c r="Y1805" i="20"/>
  <c r="Z1805" i="20" s="1"/>
  <c r="AC1805" i="20" s="1"/>
  <c r="Y1807" i="20"/>
  <c r="Z1807" i="20" s="1"/>
  <c r="AC1807" i="20" s="1"/>
  <c r="Y1809" i="20"/>
  <c r="Z1809" i="20" s="1"/>
  <c r="AC1809" i="20" s="1"/>
  <c r="Y1811" i="20"/>
  <c r="Z1811" i="20" s="1"/>
  <c r="Y1813" i="20"/>
  <c r="Z1813" i="20" s="1"/>
  <c r="AC1813" i="20" s="1"/>
  <c r="Y1815" i="20"/>
  <c r="Z1815" i="20" s="1"/>
  <c r="AC1815" i="20" s="1"/>
  <c r="Y1817" i="20"/>
  <c r="Z1817" i="20" s="1"/>
  <c r="AC1817" i="20" s="1"/>
  <c r="Y1819" i="20"/>
  <c r="Z1819" i="20" s="1"/>
  <c r="Y1821" i="20"/>
  <c r="Z1821" i="20" s="1"/>
  <c r="AC1821" i="20" s="1"/>
  <c r="Y1823" i="20"/>
  <c r="Z1823" i="20" s="1"/>
  <c r="Y1825" i="20"/>
  <c r="Z1825" i="20" s="1"/>
  <c r="AC1825" i="20" s="1"/>
  <c r="Y1827" i="20"/>
  <c r="Z1827" i="20" s="1"/>
  <c r="Y1829" i="20"/>
  <c r="Z1829" i="20" s="1"/>
  <c r="AC1829" i="20" s="1"/>
  <c r="Y1831" i="20"/>
  <c r="Z1831" i="20" s="1"/>
  <c r="AC1831" i="20" s="1"/>
  <c r="Y1833" i="20"/>
  <c r="Z1833" i="20" s="1"/>
  <c r="AC1833" i="20" s="1"/>
  <c r="Y1835" i="20"/>
  <c r="Z1835" i="20" s="1"/>
  <c r="Y1837" i="20"/>
  <c r="Z1837" i="20" s="1"/>
  <c r="AC1837" i="20" s="1"/>
  <c r="Y1839" i="20"/>
  <c r="Z1839" i="20" s="1"/>
  <c r="Y1841" i="20"/>
  <c r="Z1841" i="20" s="1"/>
  <c r="AC1841" i="20" s="1"/>
  <c r="Y1843" i="20"/>
  <c r="Z1843" i="20" s="1"/>
  <c r="Y1845" i="20"/>
  <c r="Z1845" i="20" s="1"/>
  <c r="AC1845" i="20" s="1"/>
  <c r="Y1847" i="20"/>
  <c r="Z1847" i="20" s="1"/>
  <c r="Y1849" i="20"/>
  <c r="Z1849" i="20" s="1"/>
  <c r="AC1849" i="20" s="1"/>
  <c r="Y1851" i="20"/>
  <c r="Z1851" i="20" s="1"/>
  <c r="Y1853" i="20"/>
  <c r="Z1853" i="20" s="1"/>
  <c r="AC1853" i="20" s="1"/>
  <c r="AG1858" i="20"/>
  <c r="AH1858" i="20" s="1"/>
  <c r="W1859" i="20"/>
  <c r="X1859" i="20" s="1"/>
  <c r="AA1859" i="20" s="1"/>
  <c r="P1859" i="20"/>
  <c r="Y1860" i="20"/>
  <c r="Z1860" i="20" s="1"/>
  <c r="AF1861" i="20"/>
  <c r="AG1861" i="20" s="1"/>
  <c r="AH1861" i="20" s="1"/>
  <c r="W1867" i="20"/>
  <c r="X1867" i="20" s="1"/>
  <c r="P1867" i="20"/>
  <c r="Y1868" i="20"/>
  <c r="Z1868" i="20" s="1"/>
  <c r="AC1868" i="20" s="1"/>
  <c r="AF1869" i="20"/>
  <c r="AG1869" i="20" s="1"/>
  <c r="AH1869" i="20" s="1"/>
  <c r="W1875" i="20"/>
  <c r="X1875" i="20" s="1"/>
  <c r="Y1875" i="20" s="1"/>
  <c r="Z1875" i="20" s="1"/>
  <c r="P1875" i="20"/>
  <c r="AF1877" i="20"/>
  <c r="AG1877" i="20" s="1"/>
  <c r="AH1877" i="20" s="1"/>
  <c r="AF1883" i="20"/>
  <c r="Y1884" i="20"/>
  <c r="Z1884" i="20" s="1"/>
  <c r="AC1884" i="20" s="1"/>
  <c r="AG1884" i="20"/>
  <c r="AH1884" i="20" s="1"/>
  <c r="W1889" i="20"/>
  <c r="P1889" i="20"/>
  <c r="AB1889" i="20"/>
  <c r="AF1891" i="20"/>
  <c r="W1897" i="20"/>
  <c r="X1897" i="20" s="1"/>
  <c r="P1897" i="20"/>
  <c r="AB1897" i="20"/>
  <c r="AD1899" i="20"/>
  <c r="X1902" i="20"/>
  <c r="AA1902" i="20" s="1"/>
  <c r="AK1902" i="20"/>
  <c r="AJ1902" i="20"/>
  <c r="AB1905" i="20"/>
  <c r="AB1906" i="20"/>
  <c r="AA1907" i="20"/>
  <c r="AD1907" i="20"/>
  <c r="AE1907" i="20" s="1"/>
  <c r="AC1909" i="20"/>
  <c r="X1910" i="20"/>
  <c r="AA1910" i="20" s="1"/>
  <c r="AK1910" i="20"/>
  <c r="AJ1910" i="20"/>
  <c r="AG1912" i="20"/>
  <c r="AH1912" i="20" s="1"/>
  <c r="AB1913" i="20"/>
  <c r="AB1914" i="20"/>
  <c r="AA1915" i="20"/>
  <c r="AD1915" i="20"/>
  <c r="X1918" i="20"/>
  <c r="AA1918" i="20" s="1"/>
  <c r="AK1918" i="20"/>
  <c r="AJ1918" i="20"/>
  <c r="AB1921" i="20"/>
  <c r="AB1922" i="20"/>
  <c r="AA1923" i="20"/>
  <c r="AD1923" i="20"/>
  <c r="Y1924" i="20"/>
  <c r="Z1924" i="20" s="1"/>
  <c r="AC1924" i="20" s="1"/>
  <c r="AC1925" i="20"/>
  <c r="X1926" i="20"/>
  <c r="AA1926" i="20" s="1"/>
  <c r="AK1926" i="20"/>
  <c r="AJ1926" i="20"/>
  <c r="AG1928" i="20"/>
  <c r="AH1928" i="20" s="1"/>
  <c r="AB1929" i="20"/>
  <c r="AB1930" i="20"/>
  <c r="AA1931" i="20"/>
  <c r="AD1931" i="20"/>
  <c r="Y1932" i="20"/>
  <c r="Z1932" i="20" s="1"/>
  <c r="AC1933" i="20"/>
  <c r="X1934" i="20"/>
  <c r="AA1934" i="20" s="1"/>
  <c r="AK1934" i="20"/>
  <c r="AJ1934" i="20"/>
  <c r="AB1937" i="20"/>
  <c r="AB1938" i="20"/>
  <c r="AD1939" i="20"/>
  <c r="AE1939" i="20" s="1"/>
  <c r="AC1941" i="20"/>
  <c r="X1942" i="20"/>
  <c r="AA1942" i="20" s="1"/>
  <c r="AK1942" i="20"/>
  <c r="AJ1942" i="20"/>
  <c r="AG1944" i="20"/>
  <c r="AH1944" i="20" s="1"/>
  <c r="AB1945" i="20"/>
  <c r="AB1946" i="20"/>
  <c r="AA1947" i="20"/>
  <c r="AD1947" i="20"/>
  <c r="Y1948" i="20"/>
  <c r="Z1948" i="20" s="1"/>
  <c r="AC1948" i="20" s="1"/>
  <c r="X1950" i="20"/>
  <c r="AA1950" i="20" s="1"/>
  <c r="AK1950" i="20"/>
  <c r="AJ1950" i="20"/>
  <c r="AB1953" i="20"/>
  <c r="AB1954" i="20"/>
  <c r="AD1955" i="20"/>
  <c r="X1958" i="20"/>
  <c r="AA1958" i="20" s="1"/>
  <c r="AK1958" i="20"/>
  <c r="AJ1958" i="20"/>
  <c r="AB1961" i="20"/>
  <c r="AB1962" i="20"/>
  <c r="AA1963" i="20"/>
  <c r="AD1963" i="20"/>
  <c r="AC1965" i="20"/>
  <c r="X1966" i="20"/>
  <c r="AA1966" i="20" s="1"/>
  <c r="AK1966" i="20"/>
  <c r="AJ1966" i="20"/>
  <c r="AB1969" i="20"/>
  <c r="AB1970" i="20"/>
  <c r="AA1971" i="20"/>
  <c r="AD1971" i="20"/>
  <c r="AE1971" i="20" s="1"/>
  <c r="Y1972" i="20"/>
  <c r="Z1972" i="20" s="1"/>
  <c r="AC1972" i="20" s="1"/>
  <c r="X1974" i="20"/>
  <c r="AA1974" i="20" s="1"/>
  <c r="AK1974" i="20"/>
  <c r="AJ1974" i="20"/>
  <c r="AG1976" i="20"/>
  <c r="AH1976" i="20" s="1"/>
  <c r="AB1977" i="20"/>
  <c r="AB1978" i="20"/>
  <c r="AA1979" i="20"/>
  <c r="AD1979" i="20"/>
  <c r="AC1981" i="20"/>
  <c r="X1982" i="20"/>
  <c r="AA1982" i="20" s="1"/>
  <c r="AK1982" i="20"/>
  <c r="AJ1982" i="20"/>
  <c r="AB1985" i="20"/>
  <c r="AB1986" i="20"/>
  <c r="AA1987" i="20"/>
  <c r="AD1987" i="20"/>
  <c r="AC1989" i="20"/>
  <c r="X1990" i="20"/>
  <c r="AA1990" i="20" s="1"/>
  <c r="AK1990" i="20"/>
  <c r="AJ1990" i="20"/>
  <c r="AG1992" i="20"/>
  <c r="AH1992" i="20" s="1"/>
  <c r="AB1993" i="20"/>
  <c r="AB1994" i="20"/>
  <c r="AA1995" i="20"/>
  <c r="AD1995" i="20"/>
  <c r="Y1996" i="20"/>
  <c r="Z1996" i="20" s="1"/>
  <c r="AC1996" i="20" s="1"/>
  <c r="AC1997" i="20"/>
  <c r="X1998" i="20"/>
  <c r="AA1998" i="20" s="1"/>
  <c r="AK1998" i="20"/>
  <c r="AJ1998" i="20"/>
  <c r="AB2001" i="20"/>
  <c r="AB2002" i="20"/>
  <c r="AA2003" i="20"/>
  <c r="AD2003" i="20"/>
  <c r="AE2003" i="20" s="1"/>
  <c r="Y2004" i="20"/>
  <c r="Z2004" i="20" s="1"/>
  <c r="AC2004" i="20" s="1"/>
  <c r="AC2005" i="20"/>
  <c r="X2006" i="20"/>
  <c r="AA2006" i="20" s="1"/>
  <c r="AK2006" i="20"/>
  <c r="AJ2006" i="20"/>
  <c r="AG2008" i="20"/>
  <c r="AH2008" i="20" s="1"/>
  <c r="AB2009" i="20"/>
  <c r="AB2010" i="20"/>
  <c r="AA2011" i="20"/>
  <c r="AD2011" i="20"/>
  <c r="Y2012" i="20"/>
  <c r="Z2012" i="20" s="1"/>
  <c r="AC2012" i="20" s="1"/>
  <c r="AC2013" i="20"/>
  <c r="X2014" i="20"/>
  <c r="AA2014" i="20" s="1"/>
  <c r="AK2014" i="20"/>
  <c r="AJ2014" i="20"/>
  <c r="AB2015" i="20"/>
  <c r="AI2015" i="20"/>
  <c r="AD2016" i="20"/>
  <c r="AE2016" i="20" s="1"/>
  <c r="AK2017" i="20"/>
  <c r="AJ2017" i="20"/>
  <c r="AC2022" i="20"/>
  <c r="AK2035" i="20"/>
  <c r="AJ2035" i="20"/>
  <c r="AA2040" i="20"/>
  <c r="AD2040" i="20"/>
  <c r="Y2040" i="20"/>
  <c r="Z2040" i="20" s="1"/>
  <c r="AK2051" i="20"/>
  <c r="AJ2051" i="20"/>
  <c r="AA2056" i="20"/>
  <c r="AD2056" i="20"/>
  <c r="Y2056" i="20"/>
  <c r="Z2056" i="20" s="1"/>
  <c r="AK2067" i="20"/>
  <c r="AJ2067" i="20"/>
  <c r="AA2072" i="20"/>
  <c r="AD2072" i="20"/>
  <c r="Y2072" i="20"/>
  <c r="Z2072" i="20" s="1"/>
  <c r="AK2083" i="20"/>
  <c r="AJ2083" i="20"/>
  <c r="AA2088" i="20"/>
  <c r="AD2088" i="20"/>
  <c r="AE2088" i="20" s="1"/>
  <c r="Y2088" i="20"/>
  <c r="Z2088" i="20" s="1"/>
  <c r="AK2095" i="20"/>
  <c r="AJ2095" i="20"/>
  <c r="AK2103" i="20"/>
  <c r="AJ2103" i="20"/>
  <c r="AK2111" i="20"/>
  <c r="AJ2111" i="20"/>
  <c r="AF2122" i="20"/>
  <c r="AE2122" i="20"/>
  <c r="AK2134" i="20"/>
  <c r="AJ2134" i="20"/>
  <c r="AF1855" i="20"/>
  <c r="AG1855" i="20" s="1"/>
  <c r="AH1855" i="20" s="1"/>
  <c r="W1861" i="20"/>
  <c r="X1861" i="20" s="1"/>
  <c r="P1861" i="20"/>
  <c r="AF1863" i="20"/>
  <c r="AG1863" i="20" s="1"/>
  <c r="AH1863" i="20" s="1"/>
  <c r="W1869" i="20"/>
  <c r="X1869" i="20" s="1"/>
  <c r="P1869" i="20"/>
  <c r="Y1870" i="20"/>
  <c r="Z1870" i="20" s="1"/>
  <c r="AF1871" i="20"/>
  <c r="AG1871" i="20" s="1"/>
  <c r="AH1871" i="20" s="1"/>
  <c r="W1877" i="20"/>
  <c r="X1877" i="20" s="1"/>
  <c r="P1877" i="20"/>
  <c r="Y1878" i="20"/>
  <c r="Z1878" i="20" s="1"/>
  <c r="AF1879" i="20"/>
  <c r="AG1879" i="20" s="1"/>
  <c r="AH1879" i="20" s="1"/>
  <c r="W1883" i="20"/>
  <c r="X1883" i="20" s="1"/>
  <c r="P1883" i="20"/>
  <c r="AK1884" i="20"/>
  <c r="Y1886" i="20"/>
  <c r="Z1886" i="20" s="1"/>
  <c r="AC1886" i="20" s="1"/>
  <c r="X1887" i="20"/>
  <c r="Y1887" i="20" s="1"/>
  <c r="Z1887" i="20" s="1"/>
  <c r="W1891" i="20"/>
  <c r="X1891" i="20" s="1"/>
  <c r="P1891" i="20"/>
  <c r="AK1892" i="20"/>
  <c r="Y1894" i="20"/>
  <c r="Z1894" i="20" s="1"/>
  <c r="AC1894" i="20" s="1"/>
  <c r="W1899" i="20"/>
  <c r="X1899" i="20" s="1"/>
  <c r="AA1899" i="20" s="1"/>
  <c r="P1899" i="20"/>
  <c r="AB1900" i="20"/>
  <c r="AA1901" i="20"/>
  <c r="AD1901" i="20"/>
  <c r="X1903" i="20"/>
  <c r="Y1903" i="20" s="1"/>
  <c r="Z1903" i="20" s="1"/>
  <c r="AB1908" i="20"/>
  <c r="AA1909" i="20"/>
  <c r="AD1909" i="20"/>
  <c r="Y1910" i="20"/>
  <c r="Z1910" i="20" s="1"/>
  <c r="X1911" i="20"/>
  <c r="Y1911" i="20" s="1"/>
  <c r="Z1911" i="20" s="1"/>
  <c r="AB1916" i="20"/>
  <c r="AA1917" i="20"/>
  <c r="AD1917" i="20"/>
  <c r="X1919" i="20"/>
  <c r="Y1919" i="20" s="1"/>
  <c r="Z1919" i="20" s="1"/>
  <c r="AB1924" i="20"/>
  <c r="AA1925" i="20"/>
  <c r="AD1925" i="20"/>
  <c r="Y1926" i="20"/>
  <c r="Z1926" i="20" s="1"/>
  <c r="AC1926" i="20" s="1"/>
  <c r="X1927" i="20"/>
  <c r="Y1927" i="20" s="1"/>
  <c r="Z1927" i="20" s="1"/>
  <c r="AC1932" i="20"/>
  <c r="AB1932" i="20"/>
  <c r="AA1933" i="20"/>
  <c r="AD1933" i="20"/>
  <c r="X1935" i="20"/>
  <c r="Y1935" i="20" s="1"/>
  <c r="Z1935" i="20" s="1"/>
  <c r="AB1940" i="20"/>
  <c r="AA1941" i="20"/>
  <c r="AD1941" i="20"/>
  <c r="X1943" i="20"/>
  <c r="Y1943" i="20" s="1"/>
  <c r="Z1943" i="20" s="1"/>
  <c r="AB1948" i="20"/>
  <c r="AD1949" i="20"/>
  <c r="X1951" i="20"/>
  <c r="Y1951" i="20" s="1"/>
  <c r="Z1951" i="20" s="1"/>
  <c r="AB1956" i="20"/>
  <c r="AA1957" i="20"/>
  <c r="AD1957" i="20"/>
  <c r="Y1958" i="20"/>
  <c r="Z1958" i="20" s="1"/>
  <c r="AC1958" i="20" s="1"/>
  <c r="X1959" i="20"/>
  <c r="Y1959" i="20" s="1"/>
  <c r="Z1959" i="20" s="1"/>
  <c r="AB1964" i="20"/>
  <c r="AA1965" i="20"/>
  <c r="AD1965" i="20"/>
  <c r="X1967" i="20"/>
  <c r="Y1967" i="20" s="1"/>
  <c r="Z1967" i="20" s="1"/>
  <c r="AB1972" i="20"/>
  <c r="AA1973" i="20"/>
  <c r="AD1973" i="20"/>
  <c r="Y1974" i="20"/>
  <c r="Z1974" i="20" s="1"/>
  <c r="AC1974" i="20" s="1"/>
  <c r="X1975" i="20"/>
  <c r="Y1975" i="20" s="1"/>
  <c r="Z1975" i="20" s="1"/>
  <c r="AB1980" i="20"/>
  <c r="AA1981" i="20"/>
  <c r="AD1981" i="20"/>
  <c r="X1983" i="20"/>
  <c r="Y1983" i="20" s="1"/>
  <c r="Z1983" i="20" s="1"/>
  <c r="AB1988" i="20"/>
  <c r="AA1989" i="20"/>
  <c r="AD1989" i="20"/>
  <c r="Y1990" i="20"/>
  <c r="Z1990" i="20" s="1"/>
  <c r="AC1990" i="20" s="1"/>
  <c r="X1991" i="20"/>
  <c r="Y1991" i="20" s="1"/>
  <c r="Z1991" i="20" s="1"/>
  <c r="AB1996" i="20"/>
  <c r="AA1997" i="20"/>
  <c r="AD1997" i="20"/>
  <c r="X1999" i="20"/>
  <c r="Y1999" i="20" s="1"/>
  <c r="Z1999" i="20" s="1"/>
  <c r="AB2004" i="20"/>
  <c r="AA2005" i="20"/>
  <c r="AD2005" i="20"/>
  <c r="X2007" i="20"/>
  <c r="Y2007" i="20" s="1"/>
  <c r="Z2007" i="20" s="1"/>
  <c r="AB2012" i="20"/>
  <c r="AA2013" i="20"/>
  <c r="AD2013" i="20"/>
  <c r="X2015" i="20"/>
  <c r="Y2015" i="20" s="1"/>
  <c r="Z2015" i="20" s="1"/>
  <c r="AJ2018" i="20"/>
  <c r="AK2018" i="20"/>
  <c r="AD2019" i="20"/>
  <c r="AI2019" i="20"/>
  <c r="AB2019" i="20"/>
  <c r="AJ2022" i="20"/>
  <c r="AK2022" i="20"/>
  <c r="AI2024" i="20"/>
  <c r="AD2028" i="20"/>
  <c r="AE2028" i="20" s="1"/>
  <c r="Y2028" i="20"/>
  <c r="Z2028" i="20" s="1"/>
  <c r="AJ2028" i="20"/>
  <c r="AK2028" i="20"/>
  <c r="AD2032" i="20"/>
  <c r="AE2032" i="20" s="1"/>
  <c r="Y2032" i="20"/>
  <c r="Z2032" i="20" s="1"/>
  <c r="AJ2032" i="20"/>
  <c r="AK2032" i="20"/>
  <c r="AK2039" i="20"/>
  <c r="AJ2039" i="20"/>
  <c r="AD2044" i="20"/>
  <c r="AE2044" i="20" s="1"/>
  <c r="Y2044" i="20"/>
  <c r="Z2044" i="20" s="1"/>
  <c r="AK2055" i="20"/>
  <c r="AJ2055" i="20"/>
  <c r="AA2060" i="20"/>
  <c r="AD2060" i="20"/>
  <c r="AE2060" i="20" s="1"/>
  <c r="Y2060" i="20"/>
  <c r="Z2060" i="20" s="1"/>
  <c r="AK2071" i="20"/>
  <c r="AJ2071" i="20"/>
  <c r="AD2076" i="20"/>
  <c r="AE2076" i="20" s="1"/>
  <c r="Y2076" i="20"/>
  <c r="Z2076" i="20" s="1"/>
  <c r="AC2078" i="20"/>
  <c r="N2078" i="20" s="1"/>
  <c r="AK2087" i="20"/>
  <c r="AJ2087" i="20"/>
  <c r="AD2092" i="20"/>
  <c r="AE2092" i="20" s="1"/>
  <c r="Y2092" i="20"/>
  <c r="Z2092" i="20" s="1"/>
  <c r="AA2100" i="20"/>
  <c r="AD2100" i="20"/>
  <c r="AE2100" i="20" s="1"/>
  <c r="AD2108" i="20"/>
  <c r="AD2113" i="20"/>
  <c r="AE2113" i="20" s="1"/>
  <c r="AJ2143" i="20"/>
  <c r="AK2143" i="20"/>
  <c r="AK2154" i="20"/>
  <c r="AJ2154" i="20"/>
  <c r="AI2175" i="20"/>
  <c r="AK2186" i="20"/>
  <c r="AJ2186" i="20"/>
  <c r="AI2207" i="20"/>
  <c r="P1779" i="20"/>
  <c r="P1781" i="20"/>
  <c r="P1783" i="20"/>
  <c r="P1785" i="20"/>
  <c r="P1787" i="20"/>
  <c r="P1789" i="20"/>
  <c r="P1791" i="20"/>
  <c r="P1793" i="20"/>
  <c r="P1795" i="20"/>
  <c r="P1797" i="20"/>
  <c r="P1799" i="20"/>
  <c r="P1801" i="20"/>
  <c r="P1803" i="20"/>
  <c r="P1805" i="20"/>
  <c r="P1807" i="20"/>
  <c r="P1809" i="20"/>
  <c r="P1811" i="20"/>
  <c r="P1813" i="20"/>
  <c r="P1815" i="20"/>
  <c r="P1817" i="20"/>
  <c r="P1819" i="20"/>
  <c r="P1821" i="20"/>
  <c r="P1823" i="20"/>
  <c r="P1825" i="20"/>
  <c r="P1827" i="20"/>
  <c r="P1829" i="20"/>
  <c r="P1831" i="20"/>
  <c r="P1833" i="20"/>
  <c r="P1835" i="20"/>
  <c r="P1837" i="20"/>
  <c r="P1839" i="20"/>
  <c r="P1841" i="20"/>
  <c r="P1843" i="20"/>
  <c r="P1845" i="20"/>
  <c r="P1847" i="20"/>
  <c r="P1849" i="20"/>
  <c r="P1851" i="20"/>
  <c r="P1853" i="20"/>
  <c r="W1855" i="20"/>
  <c r="X1855" i="20" s="1"/>
  <c r="Y1855" i="20" s="1"/>
  <c r="Z1855" i="20" s="1"/>
  <c r="P1855" i="20"/>
  <c r="AB1855" i="20"/>
  <c r="AJ1856" i="20"/>
  <c r="AA1857" i="20"/>
  <c r="AF1857" i="20"/>
  <c r="AG1857" i="20" s="1"/>
  <c r="AH1857" i="20" s="1"/>
  <c r="P1860" i="20"/>
  <c r="W1863" i="20"/>
  <c r="X1863" i="20" s="1"/>
  <c r="Y1863" i="20" s="1"/>
  <c r="Z1863" i="20" s="1"/>
  <c r="P1863" i="20"/>
  <c r="AB1863" i="20"/>
  <c r="Y1864" i="20"/>
  <c r="Z1864" i="20" s="1"/>
  <c r="AJ1864" i="20"/>
  <c r="AF1865" i="20"/>
  <c r="AG1865" i="20" s="1"/>
  <c r="AH1865" i="20" s="1"/>
  <c r="P1868" i="20"/>
  <c r="W1871" i="20"/>
  <c r="X1871" i="20" s="1"/>
  <c r="Y1871" i="20" s="1"/>
  <c r="Z1871" i="20" s="1"/>
  <c r="P1871" i="20"/>
  <c r="AB1871" i="20"/>
  <c r="AJ1872" i="20"/>
  <c r="AA1873" i="20"/>
  <c r="AF1873" i="20"/>
  <c r="AG1873" i="20" s="1"/>
  <c r="AH1873" i="20" s="1"/>
  <c r="P1876" i="20"/>
  <c r="W1879" i="20"/>
  <c r="X1879" i="20" s="1"/>
  <c r="Y1879" i="20" s="1"/>
  <c r="Z1879" i="20" s="1"/>
  <c r="P1879" i="20"/>
  <c r="AB1879" i="20"/>
  <c r="AJ1880" i="20"/>
  <c r="AF1881" i="20"/>
  <c r="AG1881" i="20" s="1"/>
  <c r="AH1881" i="20" s="1"/>
  <c r="AJ1884" i="20"/>
  <c r="W1885" i="20"/>
  <c r="X1885" i="20" s="1"/>
  <c r="P1885" i="20"/>
  <c r="AD1885" i="20"/>
  <c r="AB1885" i="20"/>
  <c r="AB1886" i="20"/>
  <c r="AI1886" i="20"/>
  <c r="AF1887" i="20"/>
  <c r="Y1888" i="20"/>
  <c r="Z1888" i="20" s="1"/>
  <c r="X1889" i="20"/>
  <c r="AA1889" i="20" s="1"/>
  <c r="AJ1892" i="20"/>
  <c r="W1893" i="20"/>
  <c r="X1893" i="20" s="1"/>
  <c r="P1893" i="20"/>
  <c r="AD1893" i="20"/>
  <c r="AB1893" i="20"/>
  <c r="AB1894" i="20"/>
  <c r="AI1894" i="20"/>
  <c r="AF1895" i="20"/>
  <c r="Y1896" i="20"/>
  <c r="Z1896" i="20" s="1"/>
  <c r="AC1896" i="20" s="1"/>
  <c r="AG1896" i="20"/>
  <c r="AH1896" i="20" s="1"/>
  <c r="AK1901" i="20"/>
  <c r="AB1901" i="20"/>
  <c r="AB1902" i="20"/>
  <c r="AD1903" i="20"/>
  <c r="Y1904" i="20"/>
  <c r="Z1904" i="20" s="1"/>
  <c r="X1905" i="20"/>
  <c r="X1906" i="20"/>
  <c r="AA1906" i="20" s="1"/>
  <c r="AI1906" i="20"/>
  <c r="Y1907" i="20"/>
  <c r="Z1907" i="20" s="1"/>
  <c r="AG1908" i="20"/>
  <c r="AH1908" i="20" s="1"/>
  <c r="AK1909" i="20"/>
  <c r="AB1909" i="20"/>
  <c r="AC1910" i="20"/>
  <c r="AB1910" i="20"/>
  <c r="AD1911" i="20"/>
  <c r="X1913" i="20"/>
  <c r="X1914" i="20"/>
  <c r="AI1914" i="20"/>
  <c r="Y1915" i="20"/>
  <c r="Z1915" i="20" s="1"/>
  <c r="AK1917" i="20"/>
  <c r="AB1917" i="20"/>
  <c r="AB1918" i="20"/>
  <c r="AD1919" i="20"/>
  <c r="AE1919" i="20" s="1"/>
  <c r="Y1920" i="20"/>
  <c r="Z1920" i="20" s="1"/>
  <c r="X1921" i="20"/>
  <c r="Y1921" i="20" s="1"/>
  <c r="Z1921" i="20" s="1"/>
  <c r="X1922" i="20"/>
  <c r="AI1922" i="20"/>
  <c r="Y1923" i="20"/>
  <c r="Z1923" i="20" s="1"/>
  <c r="AG1924" i="20"/>
  <c r="AH1924" i="20" s="1"/>
  <c r="AK1925" i="20"/>
  <c r="AB1925" i="20"/>
  <c r="AB1926" i="20"/>
  <c r="AA1927" i="20"/>
  <c r="AD1927" i="20"/>
  <c r="AE1927" i="20" s="1"/>
  <c r="X1929" i="20"/>
  <c r="AA1929" i="20" s="1"/>
  <c r="X1930" i="20"/>
  <c r="AA1930" i="20" s="1"/>
  <c r="AI1930" i="20"/>
  <c r="Y1931" i="20"/>
  <c r="Z1931" i="20" s="1"/>
  <c r="AK1933" i="20"/>
  <c r="AB1933" i="20"/>
  <c r="AB1934" i="20"/>
  <c r="AD1935" i="20"/>
  <c r="Y1936" i="20"/>
  <c r="Z1936" i="20" s="1"/>
  <c r="AC1936" i="20" s="1"/>
  <c r="X1937" i="20"/>
  <c r="Y1937" i="20" s="1"/>
  <c r="Z1937" i="20" s="1"/>
  <c r="X1938" i="20"/>
  <c r="AA1938" i="20" s="1"/>
  <c r="AI1938" i="20"/>
  <c r="AG1940" i="20"/>
  <c r="AH1940" i="20" s="1"/>
  <c r="AK1941" i="20"/>
  <c r="AB1941" i="20"/>
  <c r="AB1942" i="20"/>
  <c r="AD1943" i="20"/>
  <c r="X1945" i="20"/>
  <c r="Y1945" i="20" s="1"/>
  <c r="Z1945" i="20" s="1"/>
  <c r="AI1946" i="20"/>
  <c r="Y1947" i="20"/>
  <c r="Z1947" i="20" s="1"/>
  <c r="AK1949" i="20"/>
  <c r="AB1949" i="20"/>
  <c r="AB1950" i="20"/>
  <c r="AD1951" i="20"/>
  <c r="AE1951" i="20" s="1"/>
  <c r="Y1952" i="20"/>
  <c r="Z1952" i="20" s="1"/>
  <c r="X1953" i="20"/>
  <c r="Y1953" i="20" s="1"/>
  <c r="Z1953" i="20" s="1"/>
  <c r="X1954" i="20"/>
  <c r="AA1954" i="20" s="1"/>
  <c r="AI1954" i="20"/>
  <c r="Y1955" i="20"/>
  <c r="Z1955" i="20" s="1"/>
  <c r="AK1957" i="20"/>
  <c r="AB1957" i="20"/>
  <c r="AB1958" i="20"/>
  <c r="AA1959" i="20"/>
  <c r="AD1959" i="20"/>
  <c r="AE1959" i="20" s="1"/>
  <c r="Y1960" i="20"/>
  <c r="Z1960" i="20" s="1"/>
  <c r="X1961" i="20"/>
  <c r="Y1961" i="20" s="1"/>
  <c r="Z1961" i="20" s="1"/>
  <c r="X1962" i="20"/>
  <c r="AI1962" i="20"/>
  <c r="Y1963" i="20"/>
  <c r="Z1963" i="20" s="1"/>
  <c r="AK1965" i="20"/>
  <c r="AB1965" i="20"/>
  <c r="AB1966" i="20"/>
  <c r="AD1967" i="20"/>
  <c r="Y1968" i="20"/>
  <c r="Z1968" i="20" s="1"/>
  <c r="X1969" i="20"/>
  <c r="X1970" i="20"/>
  <c r="AA1970" i="20" s="1"/>
  <c r="AI1970" i="20"/>
  <c r="Y1971" i="20"/>
  <c r="Z1971" i="20" s="1"/>
  <c r="AG1972" i="20"/>
  <c r="AH1972" i="20" s="1"/>
  <c r="AK1973" i="20"/>
  <c r="AB1973" i="20"/>
  <c r="AB1974" i="20"/>
  <c r="AD1975" i="20"/>
  <c r="X1977" i="20"/>
  <c r="Y1977" i="20" s="1"/>
  <c r="Z1977" i="20" s="1"/>
  <c r="X1978" i="20"/>
  <c r="AI1978" i="20"/>
  <c r="Y1979" i="20"/>
  <c r="Z1979" i="20" s="1"/>
  <c r="AK1981" i="20"/>
  <c r="AB1981" i="20"/>
  <c r="N1981" i="20" s="1"/>
  <c r="AB1982" i="20"/>
  <c r="AF1983" i="20"/>
  <c r="AD1983" i="20"/>
  <c r="AE1983" i="20" s="1"/>
  <c r="Y1984" i="20"/>
  <c r="Z1984" i="20" s="1"/>
  <c r="X1985" i="20"/>
  <c r="AA1985" i="20" s="1"/>
  <c r="X1986" i="20"/>
  <c r="AA1986" i="20" s="1"/>
  <c r="AI1986" i="20"/>
  <c r="Y1987" i="20"/>
  <c r="Z1987" i="20" s="1"/>
  <c r="AG1988" i="20"/>
  <c r="AH1988" i="20" s="1"/>
  <c r="AK1989" i="20"/>
  <c r="AB1989" i="20"/>
  <c r="AB1990" i="20"/>
  <c r="AA1991" i="20"/>
  <c r="AD1991" i="20"/>
  <c r="AE1991" i="20" s="1"/>
  <c r="Y1992" i="20"/>
  <c r="Z1992" i="20" s="1"/>
  <c r="X1993" i="20"/>
  <c r="Y1993" i="20" s="1"/>
  <c r="Z1993" i="20" s="1"/>
  <c r="X1994" i="20"/>
  <c r="AI1994" i="20"/>
  <c r="Y1995" i="20"/>
  <c r="Z1995" i="20" s="1"/>
  <c r="AK1997" i="20"/>
  <c r="AB1997" i="20"/>
  <c r="AB1998" i="20"/>
  <c r="AD1999" i="20"/>
  <c r="X2001" i="20"/>
  <c r="AA2001" i="20" s="1"/>
  <c r="X2002" i="20"/>
  <c r="AA2002" i="20" s="1"/>
  <c r="AI2002" i="20"/>
  <c r="Y2003" i="20"/>
  <c r="Z2003" i="20" s="1"/>
  <c r="AG2004" i="20"/>
  <c r="AH2004" i="20" s="1"/>
  <c r="AK2005" i="20"/>
  <c r="AB2005" i="20"/>
  <c r="AB2006" i="20"/>
  <c r="AD2007" i="20"/>
  <c r="Y2008" i="20"/>
  <c r="Z2008" i="20" s="1"/>
  <c r="AC2008" i="20" s="1"/>
  <c r="X2009" i="20"/>
  <c r="X2010" i="20"/>
  <c r="AI2010" i="20"/>
  <c r="Y2011" i="20"/>
  <c r="Z2011" i="20" s="1"/>
  <c r="AK2013" i="20"/>
  <c r="AB2013" i="20"/>
  <c r="AB2014" i="20"/>
  <c r="AA2015" i="20"/>
  <c r="AD2015" i="20"/>
  <c r="AE2015" i="20" s="1"/>
  <c r="AI2023" i="20"/>
  <c r="AD2024" i="20"/>
  <c r="AI2025" i="20"/>
  <c r="AK2043" i="20"/>
  <c r="AJ2043" i="20"/>
  <c r="AD2048" i="20"/>
  <c r="AE2048" i="20" s="1"/>
  <c r="AK2059" i="20"/>
  <c r="AJ2059" i="20"/>
  <c r="AA2064" i="20"/>
  <c r="AD2064" i="20"/>
  <c r="AE2064" i="20" s="1"/>
  <c r="Y2064" i="20"/>
  <c r="Z2064" i="20" s="1"/>
  <c r="AK2075" i="20"/>
  <c r="AJ2075" i="20"/>
  <c r="AA2080" i="20"/>
  <c r="AD2080" i="20"/>
  <c r="AE2080" i="20" s="1"/>
  <c r="Y2080" i="20"/>
  <c r="Z2080" i="20" s="1"/>
  <c r="N2082" i="20"/>
  <c r="AK2091" i="20"/>
  <c r="AJ2091" i="20"/>
  <c r="AK2099" i="20"/>
  <c r="AJ2099" i="20"/>
  <c r="AK2107" i="20"/>
  <c r="AJ2107" i="20"/>
  <c r="AI2114" i="20"/>
  <c r="W2118" i="20"/>
  <c r="X2118" i="20" s="1"/>
  <c r="P2118" i="20"/>
  <c r="AB2128" i="20"/>
  <c r="AB2174" i="20"/>
  <c r="AI2174" i="20"/>
  <c r="AB2206" i="20"/>
  <c r="AI2206" i="20"/>
  <c r="AI2234" i="20"/>
  <c r="AC2308" i="20"/>
  <c r="AB2016" i="20"/>
  <c r="AD2017" i="20"/>
  <c r="AE2017" i="20" s="1"/>
  <c r="X2020" i="20"/>
  <c r="AF2022" i="20"/>
  <c r="AG2022" i="20" s="1"/>
  <c r="AH2022" i="20" s="1"/>
  <c r="AB2024" i="20"/>
  <c r="AD2025" i="20"/>
  <c r="AE2025" i="20" s="1"/>
  <c r="Y2025" i="20"/>
  <c r="Z2025" i="20" s="1"/>
  <c r="X2026" i="20"/>
  <c r="Y2026" i="20" s="1"/>
  <c r="Z2026" i="20" s="1"/>
  <c r="AB2028" i="20"/>
  <c r="AD2029" i="20"/>
  <c r="AE2029" i="20" s="1"/>
  <c r="AA2029" i="20"/>
  <c r="AB2029" i="20"/>
  <c r="X2030" i="20"/>
  <c r="Y2030" i="20" s="1"/>
  <c r="Z2030" i="20" s="1"/>
  <c r="AB2032" i="20"/>
  <c r="AD2033" i="20"/>
  <c r="AA2033" i="20"/>
  <c r="AB2033" i="20"/>
  <c r="X2034" i="20"/>
  <c r="AF2114" i="20"/>
  <c r="AE2114" i="20"/>
  <c r="AB2114" i="20"/>
  <c r="AI2115" i="20"/>
  <c r="AB2115" i="20"/>
  <c r="AB2120" i="20"/>
  <c r="AK2122" i="20"/>
  <c r="AJ2122" i="20"/>
  <c r="AI2127" i="20"/>
  <c r="Y2128" i="20"/>
  <c r="Z2128" i="20" s="1"/>
  <c r="AI2129" i="20"/>
  <c r="AB2129" i="20"/>
  <c r="X2132" i="20"/>
  <c r="AA2132" i="20" s="1"/>
  <c r="AD2135" i="20"/>
  <c r="AE2135" i="20" s="1"/>
  <c r="AK2142" i="20"/>
  <c r="AJ2142" i="20"/>
  <c r="AB2150" i="20"/>
  <c r="AI2150" i="20"/>
  <c r="AI2151" i="20"/>
  <c r="AD2159" i="20"/>
  <c r="AE2159" i="20" s="1"/>
  <c r="AK2162" i="20"/>
  <c r="AJ2162" i="20"/>
  <c r="AB2182" i="20"/>
  <c r="AI2182" i="20"/>
  <c r="AI2183" i="20"/>
  <c r="AD2191" i="20"/>
  <c r="AE2191" i="20" s="1"/>
  <c r="AK2194" i="20"/>
  <c r="AJ2194" i="20"/>
  <c r="AK2214" i="20"/>
  <c r="AJ2214" i="20"/>
  <c r="AI2225" i="20"/>
  <c r="AA2229" i="20"/>
  <c r="AD2229" i="20"/>
  <c r="AE2229" i="20" s="1"/>
  <c r="Y2229" i="20"/>
  <c r="Z2229" i="20" s="1"/>
  <c r="AB2229" i="20"/>
  <c r="AD2247" i="20"/>
  <c r="AE2247" i="20" s="1"/>
  <c r="AC2288" i="20"/>
  <c r="P1901" i="20"/>
  <c r="P1903" i="20"/>
  <c r="P1905" i="20"/>
  <c r="P1907" i="20"/>
  <c r="P1909" i="20"/>
  <c r="P1911" i="20"/>
  <c r="P1913" i="20"/>
  <c r="P1915" i="20"/>
  <c r="P1917" i="20"/>
  <c r="P1919" i="20"/>
  <c r="P1921" i="20"/>
  <c r="P1923" i="20"/>
  <c r="P1925" i="20"/>
  <c r="P1927" i="20"/>
  <c r="P1929" i="20"/>
  <c r="P1931" i="20"/>
  <c r="P1933" i="20"/>
  <c r="P1935" i="20"/>
  <c r="P1937" i="20"/>
  <c r="P1939" i="20"/>
  <c r="P1941" i="20"/>
  <c r="P1943" i="20"/>
  <c r="P1945" i="20"/>
  <c r="P1947" i="20"/>
  <c r="P1949" i="20"/>
  <c r="P1951" i="20"/>
  <c r="P1953" i="20"/>
  <c r="P1955" i="20"/>
  <c r="P1957" i="20"/>
  <c r="P1959" i="20"/>
  <c r="P1961" i="20"/>
  <c r="P1963" i="20"/>
  <c r="P1965" i="20"/>
  <c r="P1967" i="20"/>
  <c r="P1969" i="20"/>
  <c r="P1971" i="20"/>
  <c r="P1973" i="20"/>
  <c r="P1975" i="20"/>
  <c r="P1977" i="20"/>
  <c r="P1979" i="20"/>
  <c r="P1981" i="20"/>
  <c r="P1983" i="20"/>
  <c r="P1985" i="20"/>
  <c r="P1987" i="20"/>
  <c r="P1989" i="20"/>
  <c r="P1991" i="20"/>
  <c r="P1993" i="20"/>
  <c r="P1995" i="20"/>
  <c r="P1997" i="20"/>
  <c r="P1999" i="20"/>
  <c r="P2001" i="20"/>
  <c r="P2003" i="20"/>
  <c r="P2005" i="20"/>
  <c r="P2007" i="20"/>
  <c r="P2009" i="20"/>
  <c r="P2011" i="20"/>
  <c r="P2013" i="20"/>
  <c r="P2015" i="20"/>
  <c r="P2016" i="20"/>
  <c r="Y2018" i="20"/>
  <c r="Z2018" i="20" s="1"/>
  <c r="AF2020" i="20"/>
  <c r="AG2020" i="20" s="1"/>
  <c r="AH2020" i="20" s="1"/>
  <c r="AK2020" i="20"/>
  <c r="AA2022" i="20"/>
  <c r="AB2022" i="20"/>
  <c r="AD2023" i="20"/>
  <c r="Y2023" i="20"/>
  <c r="Z2023" i="20" s="1"/>
  <c r="AC2023" i="20" s="1"/>
  <c r="P2024" i="20"/>
  <c r="AA2025" i="20"/>
  <c r="AF2025" i="20"/>
  <c r="AG2025" i="20" s="1"/>
  <c r="AH2025" i="20" s="1"/>
  <c r="AD2026" i="20"/>
  <c r="AE2026" i="20" s="1"/>
  <c r="X2027" i="20"/>
  <c r="Y2027" i="20" s="1"/>
  <c r="Z2027" i="20" s="1"/>
  <c r="AC2029" i="20"/>
  <c r="AK2029" i="20"/>
  <c r="AD2030" i="20"/>
  <c r="AE2030" i="20" s="1"/>
  <c r="X2031" i="20"/>
  <c r="AC2033" i="20"/>
  <c r="AK2033" i="20"/>
  <c r="AD2034" i="20"/>
  <c r="AE2034" i="20" s="1"/>
  <c r="X2035" i="20"/>
  <c r="AA2035" i="20" s="1"/>
  <c r="AK2036" i="20"/>
  <c r="AB2036" i="20"/>
  <c r="AK2037" i="20"/>
  <c r="AJ2037" i="20"/>
  <c r="AA2038" i="20"/>
  <c r="AD2038" i="20"/>
  <c r="AE2038" i="20" s="1"/>
  <c r="AC2038" i="20"/>
  <c r="N2038" i="20" s="1"/>
  <c r="X2039" i="20"/>
  <c r="AA2039" i="20" s="1"/>
  <c r="AK2040" i="20"/>
  <c r="AB2040" i="20"/>
  <c r="AK2041" i="20"/>
  <c r="AJ2041" i="20"/>
  <c r="AA2042" i="20"/>
  <c r="AD2042" i="20"/>
  <c r="AE2042" i="20" s="1"/>
  <c r="AC2042" i="20"/>
  <c r="N2042" i="20" s="1"/>
  <c r="X2043" i="20"/>
  <c r="AA2043" i="20" s="1"/>
  <c r="AK2044" i="20"/>
  <c r="AB2044" i="20"/>
  <c r="AK2045" i="20"/>
  <c r="AJ2045" i="20"/>
  <c r="AD2046" i="20"/>
  <c r="AE2046" i="20" s="1"/>
  <c r="X2047" i="20"/>
  <c r="AA2047" i="20" s="1"/>
  <c r="AK2048" i="20"/>
  <c r="AB2048" i="20"/>
  <c r="AK2049" i="20"/>
  <c r="AJ2049" i="20"/>
  <c r="AA2050" i="20"/>
  <c r="AD2050" i="20"/>
  <c r="AC2050" i="20"/>
  <c r="N2050" i="20" s="1"/>
  <c r="X2051" i="20"/>
  <c r="AA2051" i="20" s="1"/>
  <c r="AK2052" i="20"/>
  <c r="AB2052" i="20"/>
  <c r="AK2053" i="20"/>
  <c r="AJ2053" i="20"/>
  <c r="AA2054" i="20"/>
  <c r="AD2054" i="20"/>
  <c r="AE2054" i="20" s="1"/>
  <c r="AC2054" i="20"/>
  <c r="N2054" i="20" s="1"/>
  <c r="AK2056" i="20"/>
  <c r="AB2056" i="20"/>
  <c r="AK2057" i="20"/>
  <c r="AJ2057" i="20"/>
  <c r="AD2058" i="20"/>
  <c r="AE2058" i="20" s="1"/>
  <c r="X2059" i="20"/>
  <c r="AA2059" i="20" s="1"/>
  <c r="AK2060" i="20"/>
  <c r="AB2060" i="20"/>
  <c r="AK2061" i="20"/>
  <c r="AJ2061" i="20"/>
  <c r="AD2062" i="20"/>
  <c r="AE2062" i="20" s="1"/>
  <c r="X2063" i="20"/>
  <c r="AA2063" i="20" s="1"/>
  <c r="AK2064" i="20"/>
  <c r="AB2064" i="20"/>
  <c r="AK2065" i="20"/>
  <c r="AJ2065" i="20"/>
  <c r="AA2066" i="20"/>
  <c r="AD2066" i="20"/>
  <c r="X2067" i="20"/>
  <c r="AA2067" i="20" s="1"/>
  <c r="AK2068" i="20"/>
  <c r="AB2068" i="20"/>
  <c r="AK2069" i="20"/>
  <c r="AJ2069" i="20"/>
  <c r="AA2070" i="20"/>
  <c r="AD2070" i="20"/>
  <c r="AE2070" i="20" s="1"/>
  <c r="AC2070" i="20"/>
  <c r="N2070" i="20" s="1"/>
  <c r="X2071" i="20"/>
  <c r="AA2071" i="20" s="1"/>
  <c r="AK2072" i="20"/>
  <c r="AB2072" i="20"/>
  <c r="AK2073" i="20"/>
  <c r="AJ2073" i="20"/>
  <c r="AD2074" i="20"/>
  <c r="AE2074" i="20" s="1"/>
  <c r="X2075" i="20"/>
  <c r="AA2075" i="20" s="1"/>
  <c r="AK2076" i="20"/>
  <c r="AB2076" i="20"/>
  <c r="AK2077" i="20"/>
  <c r="AJ2077" i="20"/>
  <c r="AA2078" i="20"/>
  <c r="AD2078" i="20"/>
  <c r="AE2078" i="20" s="1"/>
  <c r="X2079" i="20"/>
  <c r="AA2079" i="20" s="1"/>
  <c r="AK2080" i="20"/>
  <c r="AB2080" i="20"/>
  <c r="AK2081" i="20"/>
  <c r="AJ2081" i="20"/>
  <c r="AD2082" i="20"/>
  <c r="AE2082" i="20" s="1"/>
  <c r="X2083" i="20"/>
  <c r="AK2084" i="20"/>
  <c r="AB2084" i="20"/>
  <c r="AK2085" i="20"/>
  <c r="AJ2085" i="20"/>
  <c r="AA2086" i="20"/>
  <c r="AD2086" i="20"/>
  <c r="X2087" i="20"/>
  <c r="AA2087" i="20" s="1"/>
  <c r="AK2088" i="20"/>
  <c r="AB2088" i="20"/>
  <c r="AK2089" i="20"/>
  <c r="AJ2089" i="20"/>
  <c r="AD2090" i="20"/>
  <c r="AE2090" i="20" s="1"/>
  <c r="AB2092" i="20"/>
  <c r="AK2093" i="20"/>
  <c r="AJ2093" i="20"/>
  <c r="AD2094" i="20"/>
  <c r="AB2096" i="20"/>
  <c r="AK2097" i="20"/>
  <c r="AJ2097" i="20"/>
  <c r="AD2098" i="20"/>
  <c r="AE2098" i="20" s="1"/>
  <c r="AB2100" i="20"/>
  <c r="AK2101" i="20"/>
  <c r="AJ2101" i="20"/>
  <c r="AD2102" i="20"/>
  <c r="AE2102" i="20" s="1"/>
  <c r="AB2104" i="20"/>
  <c r="AK2105" i="20"/>
  <c r="AJ2105" i="20"/>
  <c r="AA2106" i="20"/>
  <c r="AD2106" i="20"/>
  <c r="AE2106" i="20" s="1"/>
  <c r="AB2108" i="20"/>
  <c r="AK2109" i="20"/>
  <c r="AJ2109" i="20"/>
  <c r="AD2110" i="20"/>
  <c r="AB2112" i="20"/>
  <c r="X2119" i="20"/>
  <c r="Y2119" i="20" s="1"/>
  <c r="Z2119" i="20" s="1"/>
  <c r="AC2119" i="20" s="1"/>
  <c r="AI2119" i="20"/>
  <c r="AI2121" i="20"/>
  <c r="AB2121" i="20"/>
  <c r="AD2129" i="20"/>
  <c r="AE2129" i="20" s="1"/>
  <c r="AD2143" i="20"/>
  <c r="AE2143" i="20" s="1"/>
  <c r="AB2158" i="20"/>
  <c r="AI2158" i="20"/>
  <c r="AI2159" i="20"/>
  <c r="AD2167" i="20"/>
  <c r="AE2167" i="20" s="1"/>
  <c r="AK2170" i="20"/>
  <c r="AJ2170" i="20"/>
  <c r="AB2190" i="20"/>
  <c r="AI2190" i="20"/>
  <c r="AI2191" i="20"/>
  <c r="AD2199" i="20"/>
  <c r="AK2202" i="20"/>
  <c r="AJ2202" i="20"/>
  <c r="AI2233" i="20"/>
  <c r="AD2243" i="20"/>
  <c r="AE2243" i="20" s="1"/>
  <c r="X2016" i="20"/>
  <c r="AF2018" i="20"/>
  <c r="AG2018" i="20" s="1"/>
  <c r="AH2018" i="20" s="1"/>
  <c r="AL2020" i="20"/>
  <c r="AD2021" i="20"/>
  <c r="X2024" i="20"/>
  <c r="Y2024" i="20" s="1"/>
  <c r="Z2024" i="20" s="1"/>
  <c r="AD2027" i="20"/>
  <c r="AA2027" i="20"/>
  <c r="AB2027" i="20"/>
  <c r="AD2031" i="20"/>
  <c r="AE2031" i="20" s="1"/>
  <c r="AB2031" i="20"/>
  <c r="AI2113" i="20"/>
  <c r="AB2113" i="20"/>
  <c r="AG2118" i="20"/>
  <c r="AH2118" i="20" s="1"/>
  <c r="AD2121" i="20"/>
  <c r="X2124" i="20"/>
  <c r="AA2124" i="20" s="1"/>
  <c r="AL2124" i="20"/>
  <c r="W2126" i="20"/>
  <c r="X2126" i="20" s="1"/>
  <c r="P2126" i="20"/>
  <c r="W2127" i="20"/>
  <c r="X2127" i="20" s="1"/>
  <c r="Y2127" i="20" s="1"/>
  <c r="Z2127" i="20" s="1"/>
  <c r="P2127" i="20"/>
  <c r="W2133" i="20"/>
  <c r="X2133" i="20" s="1"/>
  <c r="P2133" i="20"/>
  <c r="AI2136" i="20"/>
  <c r="AB2136" i="20"/>
  <c r="AK2146" i="20"/>
  <c r="AJ2146" i="20"/>
  <c r="AB2166" i="20"/>
  <c r="AI2166" i="20"/>
  <c r="AI2167" i="20"/>
  <c r="AD2175" i="20"/>
  <c r="AK2178" i="20"/>
  <c r="AJ2178" i="20"/>
  <c r="AB2198" i="20"/>
  <c r="AI2198" i="20"/>
  <c r="AI2199" i="20"/>
  <c r="AD2207" i="20"/>
  <c r="AE2207" i="20" s="1"/>
  <c r="AK2210" i="20"/>
  <c r="AJ2210" i="20"/>
  <c r="AK2216" i="20"/>
  <c r="AJ2216" i="20"/>
  <c r="AI2226" i="20"/>
  <c r="AD2239" i="20"/>
  <c r="AE2239" i="20" s="1"/>
  <c r="AC2292" i="20"/>
  <c r="AC2300" i="20"/>
  <c r="W2113" i="20"/>
  <c r="X2113" i="20" s="1"/>
  <c r="P2113" i="20"/>
  <c r="Y2114" i="20"/>
  <c r="Z2114" i="20" s="1"/>
  <c r="AC2114" i="20" s="1"/>
  <c r="AF2115" i="20"/>
  <c r="AG2115" i="20" s="1"/>
  <c r="AH2115" i="20" s="1"/>
  <c r="W2121" i="20"/>
  <c r="X2121" i="20" s="1"/>
  <c r="AA2121" i="20" s="1"/>
  <c r="P2121" i="20"/>
  <c r="Y2122" i="20"/>
  <c r="Z2122" i="20" s="1"/>
  <c r="AF2123" i="20"/>
  <c r="AG2123" i="20" s="1"/>
  <c r="AH2123" i="20" s="1"/>
  <c r="AG2128" i="20"/>
  <c r="AH2128" i="20" s="1"/>
  <c r="W2129" i="20"/>
  <c r="X2129" i="20" s="1"/>
  <c r="Y2129" i="20" s="1"/>
  <c r="Z2129" i="20" s="1"/>
  <c r="P2129" i="20"/>
  <c r="Y2130" i="20"/>
  <c r="Z2130" i="20" s="1"/>
  <c r="AC2130" i="20" s="1"/>
  <c r="W2135" i="20"/>
  <c r="X2135" i="20" s="1"/>
  <c r="P2135" i="20"/>
  <c r="AB2135" i="20"/>
  <c r="AF2137" i="20"/>
  <c r="AG2138" i="20"/>
  <c r="AH2138" i="20" s="1"/>
  <c r="W2143" i="20"/>
  <c r="X2143" i="20" s="1"/>
  <c r="AA2143" i="20" s="1"/>
  <c r="P2143" i="20"/>
  <c r="AB2143" i="20"/>
  <c r="AB2144" i="20"/>
  <c r="AA2145" i="20"/>
  <c r="AD2145" i="20"/>
  <c r="AE2145" i="20" s="1"/>
  <c r="AC2147" i="20"/>
  <c r="X2148" i="20"/>
  <c r="AA2148" i="20" s="1"/>
  <c r="AK2148" i="20"/>
  <c r="AJ2148" i="20"/>
  <c r="AG2150" i="20"/>
  <c r="AH2150" i="20" s="1"/>
  <c r="AB2151" i="20"/>
  <c r="AB2152" i="20"/>
  <c r="AA2153" i="20"/>
  <c r="AD2153" i="20"/>
  <c r="Y2154" i="20"/>
  <c r="Z2154" i="20" s="1"/>
  <c r="AC2154" i="20" s="1"/>
  <c r="AC2155" i="20"/>
  <c r="X2156" i="20"/>
  <c r="AA2156" i="20" s="1"/>
  <c r="AK2156" i="20"/>
  <c r="AJ2156" i="20"/>
  <c r="AG2158" i="20"/>
  <c r="AH2158" i="20" s="1"/>
  <c r="AB2159" i="20"/>
  <c r="AB2160" i="20"/>
  <c r="AA2161" i="20"/>
  <c r="AD2161" i="20"/>
  <c r="AE2161" i="20" s="1"/>
  <c r="Y2162" i="20"/>
  <c r="Z2162" i="20" s="1"/>
  <c r="AC2162" i="20" s="1"/>
  <c r="AC2163" i="20"/>
  <c r="X2164" i="20"/>
  <c r="AA2164" i="20" s="1"/>
  <c r="AK2164" i="20"/>
  <c r="AJ2164" i="20"/>
  <c r="AG2166" i="20"/>
  <c r="AH2166" i="20" s="1"/>
  <c r="AB2167" i="20"/>
  <c r="AB2168" i="20"/>
  <c r="AA2169" i="20"/>
  <c r="AD2169" i="20"/>
  <c r="Y2170" i="20"/>
  <c r="Z2170" i="20" s="1"/>
  <c r="AC2170" i="20" s="1"/>
  <c r="AC2171" i="20"/>
  <c r="X2172" i="20"/>
  <c r="AA2172" i="20" s="1"/>
  <c r="AK2172" i="20"/>
  <c r="AJ2172" i="20"/>
  <c r="AB2175" i="20"/>
  <c r="AB2176" i="20"/>
  <c r="AA2177" i="20"/>
  <c r="AD2177" i="20"/>
  <c r="AE2177" i="20" s="1"/>
  <c r="Y2178" i="20"/>
  <c r="Z2178" i="20" s="1"/>
  <c r="AC2178" i="20" s="1"/>
  <c r="AC2179" i="20"/>
  <c r="X2180" i="20"/>
  <c r="AA2180" i="20" s="1"/>
  <c r="AK2180" i="20"/>
  <c r="AJ2180" i="20"/>
  <c r="AG2182" i="20"/>
  <c r="AH2182" i="20" s="1"/>
  <c r="AB2183" i="20"/>
  <c r="AB2184" i="20"/>
  <c r="AA2185" i="20"/>
  <c r="AD2185" i="20"/>
  <c r="Y2186" i="20"/>
  <c r="Z2186" i="20" s="1"/>
  <c r="AC2187" i="20"/>
  <c r="X2188" i="20"/>
  <c r="AA2188" i="20" s="1"/>
  <c r="AK2188" i="20"/>
  <c r="AJ2188" i="20"/>
  <c r="AB2191" i="20"/>
  <c r="AB2192" i="20"/>
  <c r="AA2193" i="20"/>
  <c r="AD2193" i="20"/>
  <c r="AE2193" i="20" s="1"/>
  <c r="Y2194" i="20"/>
  <c r="Z2194" i="20" s="1"/>
  <c r="AC2194" i="20" s="1"/>
  <c r="X2196" i="20"/>
  <c r="AA2196" i="20" s="1"/>
  <c r="AK2196" i="20"/>
  <c r="AJ2196" i="20"/>
  <c r="AG2198" i="20"/>
  <c r="AH2198" i="20" s="1"/>
  <c r="AB2199" i="20"/>
  <c r="AB2200" i="20"/>
  <c r="AA2201" i="20"/>
  <c r="AD2201" i="20"/>
  <c r="Y2202" i="20"/>
  <c r="Z2202" i="20" s="1"/>
  <c r="AC2202" i="20" s="1"/>
  <c r="AC2203" i="20"/>
  <c r="X2204" i="20"/>
  <c r="AA2204" i="20" s="1"/>
  <c r="AK2204" i="20"/>
  <c r="AJ2204" i="20"/>
  <c r="AB2207" i="20"/>
  <c r="AB2208" i="20"/>
  <c r="AA2209" i="20"/>
  <c r="AD2209" i="20"/>
  <c r="AE2209" i="20" s="1"/>
  <c r="AC2211" i="20"/>
  <c r="X2212" i="20"/>
  <c r="AA2212" i="20" s="1"/>
  <c r="AK2212" i="20"/>
  <c r="AJ2212" i="20"/>
  <c r="AI2215" i="20"/>
  <c r="AB2215" i="20"/>
  <c r="W2221" i="20"/>
  <c r="X2221" i="20" s="1"/>
  <c r="Y2221" i="20" s="1"/>
  <c r="Z2221" i="20" s="1"/>
  <c r="P2221" i="20"/>
  <c r="AB2222" i="20"/>
  <c r="AI2223" i="20"/>
  <c r="AI2227" i="20"/>
  <c r="AI2228" i="20"/>
  <c r="AA2231" i="20"/>
  <c r="AD2231" i="20"/>
  <c r="AE2231" i="20" s="1"/>
  <c r="Y2231" i="20"/>
  <c r="Z2231" i="20" s="1"/>
  <c r="AI2235" i="20"/>
  <c r="AI2238" i="20"/>
  <c r="AB2239" i="20"/>
  <c r="AI2239" i="20"/>
  <c r="AI2242" i="20"/>
  <c r="AB2243" i="20"/>
  <c r="AI2243" i="20"/>
  <c r="AI2246" i="20"/>
  <c r="AB2247" i="20"/>
  <c r="AI2247" i="20"/>
  <c r="AI2250" i="20"/>
  <c r="AB2251" i="20"/>
  <c r="AI2251" i="20"/>
  <c r="AD2255" i="20"/>
  <c r="AE2255" i="20" s="1"/>
  <c r="AC2284" i="20"/>
  <c r="N2284" i="20" s="1"/>
  <c r="AC2296" i="20"/>
  <c r="AB2302" i="20"/>
  <c r="AI2302" i="20"/>
  <c r="AB2390" i="20"/>
  <c r="Y2037" i="20"/>
  <c r="Z2037" i="20" s="1"/>
  <c r="Y2041" i="20"/>
  <c r="Z2041" i="20" s="1"/>
  <c r="Y2045" i="20"/>
  <c r="Z2045" i="20" s="1"/>
  <c r="Y2049" i="20"/>
  <c r="Z2049" i="20" s="1"/>
  <c r="Y2053" i="20"/>
  <c r="Z2053" i="20" s="1"/>
  <c r="Y2057" i="20"/>
  <c r="Z2057" i="20" s="1"/>
  <c r="Y2061" i="20"/>
  <c r="Z2061" i="20" s="1"/>
  <c r="Y2065" i="20"/>
  <c r="Z2065" i="20" s="1"/>
  <c r="Y2069" i="20"/>
  <c r="Z2069" i="20" s="1"/>
  <c r="Y2073" i="20"/>
  <c r="Z2073" i="20" s="1"/>
  <c r="Y2077" i="20"/>
  <c r="Z2077" i="20" s="1"/>
  <c r="Y2079" i="20"/>
  <c r="Z2079" i="20" s="1"/>
  <c r="Y2081" i="20"/>
  <c r="Z2081" i="20" s="1"/>
  <c r="Y2085" i="20"/>
  <c r="Z2085" i="20" s="1"/>
  <c r="Y2089" i="20"/>
  <c r="Z2089" i="20" s="1"/>
  <c r="Y2093" i="20"/>
  <c r="Z2093" i="20" s="1"/>
  <c r="Y2097" i="20"/>
  <c r="Z2097" i="20" s="1"/>
  <c r="Y2101" i="20"/>
  <c r="Z2101" i="20" s="1"/>
  <c r="Y2105" i="20"/>
  <c r="Z2105" i="20" s="1"/>
  <c r="Y2107" i="20"/>
  <c r="Z2107" i="20" s="1"/>
  <c r="Y2109" i="20"/>
  <c r="Z2109" i="20" s="1"/>
  <c r="Y2111" i="20"/>
  <c r="Z2111" i="20" s="1"/>
  <c r="W2115" i="20"/>
  <c r="X2115" i="20" s="1"/>
  <c r="P2115" i="20"/>
  <c r="Y2116" i="20"/>
  <c r="Z2116" i="20" s="1"/>
  <c r="AC2116" i="20" s="1"/>
  <c r="AF2117" i="20"/>
  <c r="W2123" i="20"/>
  <c r="X2123" i="20" s="1"/>
  <c r="P2123" i="20"/>
  <c r="AF2125" i="20"/>
  <c r="AG2125" i="20" s="1"/>
  <c r="AH2125" i="20" s="1"/>
  <c r="AK2130" i="20"/>
  <c r="W2137" i="20"/>
  <c r="X2137" i="20" s="1"/>
  <c r="AA2137" i="20" s="1"/>
  <c r="P2137" i="20"/>
  <c r="AK2138" i="20"/>
  <c r="X2141" i="20"/>
  <c r="Y2141" i="20" s="1"/>
  <c r="Z2141" i="20" s="1"/>
  <c r="AB2146" i="20"/>
  <c r="AA2147" i="20"/>
  <c r="AD2147" i="20"/>
  <c r="AE2147" i="20" s="1"/>
  <c r="X2149" i="20"/>
  <c r="Y2149" i="20" s="1"/>
  <c r="Z2149" i="20" s="1"/>
  <c r="AB2154" i="20"/>
  <c r="AA2155" i="20"/>
  <c r="AD2155" i="20"/>
  <c r="AE2155" i="20" s="1"/>
  <c r="X2157" i="20"/>
  <c r="Y2157" i="20" s="1"/>
  <c r="Z2157" i="20" s="1"/>
  <c r="AB2162" i="20"/>
  <c r="AA2163" i="20"/>
  <c r="AD2163" i="20"/>
  <c r="AE2163" i="20" s="1"/>
  <c r="X2165" i="20"/>
  <c r="Y2165" i="20" s="1"/>
  <c r="Z2165" i="20" s="1"/>
  <c r="AB2170" i="20"/>
  <c r="AA2171" i="20"/>
  <c r="AD2171" i="20"/>
  <c r="AE2171" i="20" s="1"/>
  <c r="X2173" i="20"/>
  <c r="Y2173" i="20" s="1"/>
  <c r="Z2173" i="20" s="1"/>
  <c r="AB2178" i="20"/>
  <c r="AA2179" i="20"/>
  <c r="AD2179" i="20"/>
  <c r="AE2179" i="20" s="1"/>
  <c r="Y2180" i="20"/>
  <c r="Z2180" i="20" s="1"/>
  <c r="X2181" i="20"/>
  <c r="Y2181" i="20" s="1"/>
  <c r="Z2181" i="20" s="1"/>
  <c r="AC2186" i="20"/>
  <c r="AB2186" i="20"/>
  <c r="AA2187" i="20"/>
  <c r="AD2187" i="20"/>
  <c r="AE2187" i="20" s="1"/>
  <c r="X2189" i="20"/>
  <c r="Y2189" i="20" s="1"/>
  <c r="Z2189" i="20" s="1"/>
  <c r="AB2194" i="20"/>
  <c r="AD2195" i="20"/>
  <c r="AE2195" i="20" s="1"/>
  <c r="X2197" i="20"/>
  <c r="Y2197" i="20" s="1"/>
  <c r="Z2197" i="20" s="1"/>
  <c r="AB2202" i="20"/>
  <c r="AA2203" i="20"/>
  <c r="AD2203" i="20"/>
  <c r="AE2203" i="20" s="1"/>
  <c r="X2205" i="20"/>
  <c r="Y2205" i="20" s="1"/>
  <c r="Z2205" i="20" s="1"/>
  <c r="AB2210" i="20"/>
  <c r="AA2211" i="20"/>
  <c r="AD2211" i="20"/>
  <c r="AE2211" i="20" s="1"/>
  <c r="X2213" i="20"/>
  <c r="Y2213" i="20" s="1"/>
  <c r="Z2213" i="20" s="1"/>
  <c r="AB2214" i="20"/>
  <c r="AA2215" i="20"/>
  <c r="AD2215" i="20"/>
  <c r="AE2215" i="20" s="1"/>
  <c r="Y2215" i="20"/>
  <c r="Z2215" i="20" s="1"/>
  <c r="AI2219" i="20"/>
  <c r="AB2219" i="20"/>
  <c r="X2222" i="20"/>
  <c r="AA2222" i="20" s="1"/>
  <c r="AA2225" i="20"/>
  <c r="AD2225" i="20"/>
  <c r="AE2225" i="20" s="1"/>
  <c r="Y2225" i="20"/>
  <c r="Z2225" i="20" s="1"/>
  <c r="AC2225" i="20" s="1"/>
  <c r="AI2229" i="20"/>
  <c r="AI2230" i="20"/>
  <c r="AA2233" i="20"/>
  <c r="AD2233" i="20"/>
  <c r="AD2237" i="20"/>
  <c r="AE2237" i="20" s="1"/>
  <c r="AD2241" i="20"/>
  <c r="AD2245" i="20"/>
  <c r="AE2245" i="20" s="1"/>
  <c r="AD2249" i="20"/>
  <c r="AE2249" i="20" s="1"/>
  <c r="AK2254" i="20"/>
  <c r="AJ2254" i="20"/>
  <c r="AK2261" i="20"/>
  <c r="AJ2261" i="20"/>
  <c r="AC2304" i="20"/>
  <c r="AB2310" i="20"/>
  <c r="AI2310" i="20"/>
  <c r="AC2310" i="20"/>
  <c r="AD2035" i="20"/>
  <c r="AD2037" i="20"/>
  <c r="AD2039" i="20"/>
  <c r="AE2039" i="20" s="1"/>
  <c r="AD2041" i="20"/>
  <c r="AD2043" i="20"/>
  <c r="AE2043" i="20" s="1"/>
  <c r="AD2045" i="20"/>
  <c r="AD2047" i="20"/>
  <c r="AD2049" i="20"/>
  <c r="AE2049" i="20" s="1"/>
  <c r="AD2051" i="20"/>
  <c r="AD2053" i="20"/>
  <c r="AD2055" i="20"/>
  <c r="AE2055" i="20" s="1"/>
  <c r="AD2057" i="20"/>
  <c r="AD2059" i="20"/>
  <c r="AE2059" i="20" s="1"/>
  <c r="AD2061" i="20"/>
  <c r="AD2063" i="20"/>
  <c r="AD2065" i="20"/>
  <c r="AE2065" i="20" s="1"/>
  <c r="AD2067" i="20"/>
  <c r="AD2069" i="20"/>
  <c r="AD2071" i="20"/>
  <c r="AE2071" i="20" s="1"/>
  <c r="AD2073" i="20"/>
  <c r="AD2075" i="20"/>
  <c r="AE2075" i="20" s="1"/>
  <c r="AD2077" i="20"/>
  <c r="AD2079" i="20"/>
  <c r="AD2081" i="20"/>
  <c r="AE2081" i="20" s="1"/>
  <c r="AD2083" i="20"/>
  <c r="AD2085" i="20"/>
  <c r="AD2087" i="20"/>
  <c r="AE2087" i="20" s="1"/>
  <c r="AD2089" i="20"/>
  <c r="AD2091" i="20"/>
  <c r="AE2091" i="20" s="1"/>
  <c r="AD2093" i="20"/>
  <c r="AD2095" i="20"/>
  <c r="AD2097" i="20"/>
  <c r="AE2097" i="20" s="1"/>
  <c r="AD2099" i="20"/>
  <c r="AD2101" i="20"/>
  <c r="AD2103" i="20"/>
  <c r="AE2103" i="20" s="1"/>
  <c r="AD2105" i="20"/>
  <c r="AD2107" i="20"/>
  <c r="AE2107" i="20" s="1"/>
  <c r="AD2109" i="20"/>
  <c r="AD2111" i="20"/>
  <c r="P2114" i="20"/>
  <c r="W2117" i="20"/>
  <c r="X2117" i="20" s="1"/>
  <c r="Y2117" i="20" s="1"/>
  <c r="Z2117" i="20" s="1"/>
  <c r="P2117" i="20"/>
  <c r="AB2117" i="20"/>
  <c r="AJ2118" i="20"/>
  <c r="AA2119" i="20"/>
  <c r="AF2119" i="20"/>
  <c r="AG2119" i="20" s="1"/>
  <c r="AH2119" i="20" s="1"/>
  <c r="P2122" i="20"/>
  <c r="W2125" i="20"/>
  <c r="X2125" i="20" s="1"/>
  <c r="Y2125" i="20" s="1"/>
  <c r="Z2125" i="20" s="1"/>
  <c r="P2125" i="20"/>
  <c r="AB2125" i="20"/>
  <c r="AJ2126" i="20"/>
  <c r="AF2127" i="20"/>
  <c r="AG2127" i="20" s="1"/>
  <c r="AH2127" i="20" s="1"/>
  <c r="AJ2130" i="20"/>
  <c r="W2131" i="20"/>
  <c r="X2131" i="20" s="1"/>
  <c r="P2131" i="20"/>
  <c r="AD2131" i="20"/>
  <c r="AE2131" i="20" s="1"/>
  <c r="AB2131" i="20"/>
  <c r="AB2132" i="20"/>
  <c r="AI2132" i="20"/>
  <c r="AF2133" i="20"/>
  <c r="Y2134" i="20"/>
  <c r="Z2134" i="20" s="1"/>
  <c r="AG2134" i="20"/>
  <c r="AH2134" i="20" s="1"/>
  <c r="AJ2138" i="20"/>
  <c r="AL2138" i="20" s="1"/>
  <c r="W2139" i="20"/>
  <c r="X2139" i="20" s="1"/>
  <c r="Y2139" i="20" s="1"/>
  <c r="Z2139" i="20" s="1"/>
  <c r="P2139" i="20"/>
  <c r="AD2139" i="20"/>
  <c r="AB2139" i="20"/>
  <c r="AB2140" i="20"/>
  <c r="AI2140" i="20"/>
  <c r="AF2141" i="20"/>
  <c r="Y2142" i="20"/>
  <c r="Z2142" i="20" s="1"/>
  <c r="AG2142" i="20"/>
  <c r="AH2142" i="20" s="1"/>
  <c r="X2144" i="20"/>
  <c r="AA2144" i="20" s="1"/>
  <c r="AI2144" i="20"/>
  <c r="Y2145" i="20"/>
  <c r="Z2145" i="20" s="1"/>
  <c r="AK2147" i="20"/>
  <c r="AB2147" i="20"/>
  <c r="N2147" i="20" s="1"/>
  <c r="AB2148" i="20"/>
  <c r="AD2149" i="20"/>
  <c r="AE2149" i="20" s="1"/>
  <c r="X2151" i="20"/>
  <c r="AA2151" i="20" s="1"/>
  <c r="X2152" i="20"/>
  <c r="AI2152" i="20"/>
  <c r="Y2153" i="20"/>
  <c r="Z2153" i="20" s="1"/>
  <c r="AK2155" i="20"/>
  <c r="AB2155" i="20"/>
  <c r="AB2156" i="20"/>
  <c r="AD2157" i="20"/>
  <c r="X2159" i="20"/>
  <c r="AA2159" i="20" s="1"/>
  <c r="X2160" i="20"/>
  <c r="AA2160" i="20" s="1"/>
  <c r="AI2160" i="20"/>
  <c r="Y2161" i="20"/>
  <c r="Z2161" i="20" s="1"/>
  <c r="AG2162" i="20"/>
  <c r="AH2162" i="20" s="1"/>
  <c r="AK2163" i="20"/>
  <c r="AB2163" i="20"/>
  <c r="N2163" i="20" s="1"/>
  <c r="AB2164" i="20"/>
  <c r="AD2165" i="20"/>
  <c r="AE2165" i="20" s="1"/>
  <c r="Y2166" i="20"/>
  <c r="Z2166" i="20" s="1"/>
  <c r="X2167" i="20"/>
  <c r="AA2167" i="20" s="1"/>
  <c r="X2168" i="20"/>
  <c r="AA2168" i="20" s="1"/>
  <c r="AI2168" i="20"/>
  <c r="Y2169" i="20"/>
  <c r="Z2169" i="20" s="1"/>
  <c r="AK2171" i="20"/>
  <c r="AB2171" i="20"/>
  <c r="AB2172" i="20"/>
  <c r="AD2173" i="20"/>
  <c r="Y2174" i="20"/>
  <c r="Z2174" i="20" s="1"/>
  <c r="AC2174" i="20" s="1"/>
  <c r="X2175" i="20"/>
  <c r="X2176" i="20"/>
  <c r="AA2176" i="20" s="1"/>
  <c r="AI2176" i="20"/>
  <c r="Y2177" i="20"/>
  <c r="Z2177" i="20" s="1"/>
  <c r="AG2178" i="20"/>
  <c r="AH2178" i="20" s="1"/>
  <c r="AK2179" i="20"/>
  <c r="AB2179" i="20"/>
  <c r="AB2180" i="20"/>
  <c r="AD2181" i="20"/>
  <c r="AE2181" i="20" s="1"/>
  <c r="Y2182" i="20"/>
  <c r="Z2182" i="20" s="1"/>
  <c r="X2183" i="20"/>
  <c r="X2184" i="20"/>
  <c r="AA2184" i="20" s="1"/>
  <c r="AI2184" i="20"/>
  <c r="Y2185" i="20"/>
  <c r="Z2185" i="20" s="1"/>
  <c r="AK2187" i="20"/>
  <c r="AB2187" i="20"/>
  <c r="AB2188" i="20"/>
  <c r="AD2189" i="20"/>
  <c r="Y2190" i="20"/>
  <c r="Z2190" i="20" s="1"/>
  <c r="X2191" i="20"/>
  <c r="Y2191" i="20" s="1"/>
  <c r="Z2191" i="20" s="1"/>
  <c r="X2192" i="20"/>
  <c r="AA2192" i="20" s="1"/>
  <c r="AI2192" i="20"/>
  <c r="Y2193" i="20"/>
  <c r="Z2193" i="20" s="1"/>
  <c r="AG2194" i="20"/>
  <c r="AK2195" i="20"/>
  <c r="AB2195" i="20"/>
  <c r="AB2196" i="20"/>
  <c r="AD2197" i="20"/>
  <c r="AE2197" i="20" s="1"/>
  <c r="Y2198" i="20"/>
  <c r="Z2198" i="20" s="1"/>
  <c r="X2199" i="20"/>
  <c r="Y2199" i="20" s="1"/>
  <c r="Z2199" i="20" s="1"/>
  <c r="X2200" i="20"/>
  <c r="AI2200" i="20"/>
  <c r="Y2201" i="20"/>
  <c r="Z2201" i="20" s="1"/>
  <c r="AK2203" i="20"/>
  <c r="AB2203" i="20"/>
  <c r="AB2204" i="20"/>
  <c r="AD2205" i="20"/>
  <c r="Y2206" i="20"/>
  <c r="Z2206" i="20" s="1"/>
  <c r="AC2206" i="20" s="1"/>
  <c r="X2207" i="20"/>
  <c r="X2208" i="20"/>
  <c r="AA2208" i="20" s="1"/>
  <c r="AI2208" i="20"/>
  <c r="Y2209" i="20"/>
  <c r="Z2209" i="20" s="1"/>
  <c r="AG2210" i="20"/>
  <c r="AH2210" i="20" s="1"/>
  <c r="AK2211" i="20"/>
  <c r="AB2211" i="20"/>
  <c r="AB2212" i="20"/>
  <c r="AD2213" i="20"/>
  <c r="AE2213" i="20" s="1"/>
  <c r="AF2216" i="20"/>
  <c r="AE2216" i="20"/>
  <c r="AB2216" i="20"/>
  <c r="AI2217" i="20"/>
  <c r="AB2217" i="20"/>
  <c r="W2220" i="20"/>
  <c r="X2220" i="20" s="1"/>
  <c r="P2220" i="20"/>
  <c r="AA2223" i="20"/>
  <c r="AD2223" i="20"/>
  <c r="AE2223" i="20" s="1"/>
  <c r="Y2223" i="20"/>
  <c r="Z2223" i="20" s="1"/>
  <c r="X2224" i="20"/>
  <c r="AI2224" i="20"/>
  <c r="AA2227" i="20"/>
  <c r="AD2227" i="20"/>
  <c r="AE2227" i="20" s="1"/>
  <c r="Y2227" i="20"/>
  <c r="Z2227" i="20" s="1"/>
  <c r="AC2227" i="20" s="1"/>
  <c r="AB2231" i="20"/>
  <c r="AI2231" i="20"/>
  <c r="AC2231" i="20"/>
  <c r="AI2232" i="20"/>
  <c r="AA2235" i="20"/>
  <c r="AD2235" i="20"/>
  <c r="AE2235" i="20" s="1"/>
  <c r="Y2235" i="20"/>
  <c r="Z2235" i="20" s="1"/>
  <c r="AI2236" i="20"/>
  <c r="AB2237" i="20"/>
  <c r="AI2237" i="20"/>
  <c r="AI2240" i="20"/>
  <c r="AB2241" i="20"/>
  <c r="AI2241" i="20"/>
  <c r="AI2244" i="20"/>
  <c r="AB2245" i="20"/>
  <c r="AI2245" i="20"/>
  <c r="AI2248" i="20"/>
  <c r="AB2249" i="20"/>
  <c r="AI2249" i="20"/>
  <c r="AI2252" i="20"/>
  <c r="AB2257" i="20"/>
  <c r="AI2257" i="20"/>
  <c r="AC2257" i="20"/>
  <c r="AA2266" i="20"/>
  <c r="AD2266" i="20"/>
  <c r="AE2266" i="20" s="1"/>
  <c r="Y2266" i="20"/>
  <c r="Z2266" i="20" s="1"/>
  <c r="AC2266" i="20" s="1"/>
  <c r="AI2270" i="20"/>
  <c r="AI2286" i="20"/>
  <c r="AC2286" i="20"/>
  <c r="Y2216" i="20"/>
  <c r="Z2216" i="20" s="1"/>
  <c r="AC2216" i="20" s="1"/>
  <c r="AF2217" i="20"/>
  <c r="AG2217" i="20" s="1"/>
  <c r="AH2217" i="20" s="1"/>
  <c r="AG2222" i="20"/>
  <c r="AH2222" i="20" s="1"/>
  <c r="AB2224" i="20"/>
  <c r="Y2226" i="20"/>
  <c r="Z2226" i="20" s="1"/>
  <c r="AC2226" i="20" s="1"/>
  <c r="AB2226" i="20"/>
  <c r="Y2228" i="20"/>
  <c r="Z2228" i="20" s="1"/>
  <c r="AC2228" i="20" s="1"/>
  <c r="AB2228" i="20"/>
  <c r="Y2230" i="20"/>
  <c r="Z2230" i="20" s="1"/>
  <c r="AC2230" i="20" s="1"/>
  <c r="AB2230" i="20"/>
  <c r="Y2232" i="20"/>
  <c r="Z2232" i="20" s="1"/>
  <c r="AC2232" i="20" s="1"/>
  <c r="AB2232" i="20"/>
  <c r="Y2234" i="20"/>
  <c r="Z2234" i="20" s="1"/>
  <c r="AC2234" i="20" s="1"/>
  <c r="AB2234" i="20"/>
  <c r="AB2236" i="20"/>
  <c r="AB2238" i="20"/>
  <c r="AB2240" i="20"/>
  <c r="AB2242" i="20"/>
  <c r="AB2244" i="20"/>
  <c r="AB2246" i="20"/>
  <c r="AB2248" i="20"/>
  <c r="AB2250" i="20"/>
  <c r="AB2252" i="20"/>
  <c r="AA2253" i="20"/>
  <c r="AD2253" i="20"/>
  <c r="AE2253" i="20" s="1"/>
  <c r="X2254" i="20"/>
  <c r="AB2255" i="20"/>
  <c r="AI2255" i="20"/>
  <c r="Y2256" i="20"/>
  <c r="Z2256" i="20" s="1"/>
  <c r="AJ2262" i="20"/>
  <c r="AK2262" i="20"/>
  <c r="AD2263" i="20"/>
  <c r="AE2263" i="20" s="1"/>
  <c r="AK2263" i="20"/>
  <c r="AJ2263" i="20"/>
  <c r="AB2265" i="20"/>
  <c r="AI2265" i="20"/>
  <c r="AI2266" i="20"/>
  <c r="AI2282" i="20"/>
  <c r="AG2312" i="20"/>
  <c r="AH2312" i="20" s="1"/>
  <c r="AB2328" i="20"/>
  <c r="AB2332" i="20"/>
  <c r="AB2336" i="20"/>
  <c r="AB2340" i="20"/>
  <c r="AB2344" i="20"/>
  <c r="AB2348" i="20"/>
  <c r="AB2374" i="20"/>
  <c r="P2145" i="20"/>
  <c r="P2147" i="20"/>
  <c r="P2149" i="20"/>
  <c r="P2151" i="20"/>
  <c r="P2153" i="20"/>
  <c r="P2155" i="20"/>
  <c r="P2157" i="20"/>
  <c r="P2159" i="20"/>
  <c r="P2161" i="20"/>
  <c r="P2163" i="20"/>
  <c r="P2165" i="20"/>
  <c r="P2167" i="20"/>
  <c r="P2169" i="20"/>
  <c r="P2171" i="20"/>
  <c r="P2173" i="20"/>
  <c r="P2175" i="20"/>
  <c r="P2177" i="20"/>
  <c r="P2179" i="20"/>
  <c r="P2181" i="20"/>
  <c r="P2183" i="20"/>
  <c r="P2185" i="20"/>
  <c r="P2187" i="20"/>
  <c r="P2189" i="20"/>
  <c r="P2191" i="20"/>
  <c r="P2193" i="20"/>
  <c r="P2195" i="20"/>
  <c r="P2197" i="20"/>
  <c r="P2199" i="20"/>
  <c r="P2201" i="20"/>
  <c r="P2203" i="20"/>
  <c r="P2205" i="20"/>
  <c r="P2207" i="20"/>
  <c r="P2209" i="20"/>
  <c r="P2211" i="20"/>
  <c r="P2213" i="20"/>
  <c r="Y2214" i="20"/>
  <c r="Z2214" i="20" s="1"/>
  <c r="AC2214" i="20" s="1"/>
  <c r="P2215" i="20"/>
  <c r="W2217" i="20"/>
  <c r="X2217" i="20" s="1"/>
  <c r="P2217" i="20"/>
  <c r="Y2218" i="20"/>
  <c r="Z2218" i="20" s="1"/>
  <c r="AE2218" i="20"/>
  <c r="AG2218" i="20" s="1"/>
  <c r="AH2218" i="20" s="1"/>
  <c r="AJ2218" i="20"/>
  <c r="AF2219" i="20"/>
  <c r="AG2219" i="20" s="1"/>
  <c r="AH2219" i="20" s="1"/>
  <c r="P2222" i="20"/>
  <c r="AG2224" i="20"/>
  <c r="AH2224" i="20" s="1"/>
  <c r="AG2226" i="20"/>
  <c r="AH2226" i="20" s="1"/>
  <c r="AG2228" i="20"/>
  <c r="AH2228" i="20" s="1"/>
  <c r="AG2230" i="20"/>
  <c r="AH2230" i="20" s="1"/>
  <c r="AG2232" i="20"/>
  <c r="AH2232" i="20" s="1"/>
  <c r="AB2253" i="20"/>
  <c r="N2253" i="20" s="1"/>
  <c r="AI2253" i="20"/>
  <c r="AK2258" i="20"/>
  <c r="AJ2258" i="20"/>
  <c r="AB2259" i="20"/>
  <c r="AD2259" i="20"/>
  <c r="AE2259" i="20" s="1"/>
  <c r="AK2259" i="20"/>
  <c r="AJ2259" i="20"/>
  <c r="AD2264" i="20"/>
  <c r="AE2264" i="20" s="1"/>
  <c r="AI2278" i="20"/>
  <c r="AB2290" i="20"/>
  <c r="AI2290" i="20"/>
  <c r="AB2298" i="20"/>
  <c r="AI2298" i="20"/>
  <c r="AB2306" i="20"/>
  <c r="AI2306" i="20"/>
  <c r="AB2325" i="20"/>
  <c r="AE2326" i="20"/>
  <c r="AF2326" i="20"/>
  <c r="W2356" i="20"/>
  <c r="X2356" i="20" s="1"/>
  <c r="P2356" i="20"/>
  <c r="AD2214" i="20"/>
  <c r="P2216" i="20"/>
  <c r="W2219" i="20"/>
  <c r="X2219" i="20" s="1"/>
  <c r="Y2219" i="20" s="1"/>
  <c r="Z2219" i="20" s="1"/>
  <c r="P2219" i="20"/>
  <c r="AA2221" i="20"/>
  <c r="AF2221" i="20"/>
  <c r="P2224" i="20"/>
  <c r="X2237" i="20"/>
  <c r="Y2237" i="20" s="1"/>
  <c r="Z2237" i="20" s="1"/>
  <c r="AC2237" i="20" s="1"/>
  <c r="X2239" i="20"/>
  <c r="Y2239" i="20" s="1"/>
  <c r="Z2239" i="20" s="1"/>
  <c r="AC2239" i="20" s="1"/>
  <c r="X2241" i="20"/>
  <c r="Y2241" i="20" s="1"/>
  <c r="Z2241" i="20" s="1"/>
  <c r="X2243" i="20"/>
  <c r="X2245" i="20"/>
  <c r="Y2245" i="20" s="1"/>
  <c r="Z2245" i="20" s="1"/>
  <c r="X2246" i="20"/>
  <c r="AA2246" i="20" s="1"/>
  <c r="X2247" i="20"/>
  <c r="AA2247" i="20" s="1"/>
  <c r="X2248" i="20"/>
  <c r="AA2248" i="20" s="1"/>
  <c r="X2249" i="20"/>
  <c r="AA2249" i="20" s="1"/>
  <c r="X2250" i="20"/>
  <c r="AA2250" i="20" s="1"/>
  <c r="X2251" i="20"/>
  <c r="X2252" i="20"/>
  <c r="AA2252" i="20" s="1"/>
  <c r="AK2256" i="20"/>
  <c r="AJ2256" i="20"/>
  <c r="AA2257" i="20"/>
  <c r="AD2257" i="20"/>
  <c r="AE2257" i="20" s="1"/>
  <c r="X2258" i="20"/>
  <c r="AA2258" i="20" s="1"/>
  <c r="AD2260" i="20"/>
  <c r="AE2260" i="20" s="1"/>
  <c r="Y2260" i="20"/>
  <c r="Z2260" i="20" s="1"/>
  <c r="AC2260" i="20" s="1"/>
  <c r="AA2260" i="20"/>
  <c r="AI2260" i="20"/>
  <c r="W2262" i="20"/>
  <c r="X2262" i="20" s="1"/>
  <c r="P2262" i="20"/>
  <c r="AB2263" i="20"/>
  <c r="AI2274" i="20"/>
  <c r="AC2274" i="20"/>
  <c r="AE2313" i="20"/>
  <c r="AF2313" i="20"/>
  <c r="AB2317" i="20"/>
  <c r="AE2318" i="20"/>
  <c r="AF2318" i="20"/>
  <c r="AF2252" i="20"/>
  <c r="AG2252" i="20" s="1"/>
  <c r="AH2252" i="20" s="1"/>
  <c r="AF2254" i="20"/>
  <c r="AF2256" i="20"/>
  <c r="AG2256" i="20" s="1"/>
  <c r="AH2256" i="20" s="1"/>
  <c r="AF2258" i="20"/>
  <c r="AG2258" i="20" s="1"/>
  <c r="AH2258" i="20" s="1"/>
  <c r="AB2260" i="20"/>
  <c r="AD2261" i="20"/>
  <c r="Y2261" i="20"/>
  <c r="Z2261" i="20" s="1"/>
  <c r="AC2261" i="20" s="1"/>
  <c r="W2264" i="20"/>
  <c r="X2264" i="20" s="1"/>
  <c r="Y2264" i="20" s="1"/>
  <c r="Z2264" i="20" s="1"/>
  <c r="P2264" i="20"/>
  <c r="AB2266" i="20"/>
  <c r="AK2267" i="20"/>
  <c r="AJ2267" i="20"/>
  <c r="AD2268" i="20"/>
  <c r="AE2268" i="20" s="1"/>
  <c r="X2269" i="20"/>
  <c r="AA2269" i="20" s="1"/>
  <c r="AB2270" i="20"/>
  <c r="AK2271" i="20"/>
  <c r="AJ2271" i="20"/>
  <c r="AA2272" i="20"/>
  <c r="AD2272" i="20"/>
  <c r="AE2272" i="20" s="1"/>
  <c r="AC2272" i="20"/>
  <c r="X2273" i="20"/>
  <c r="AB2274" i="20"/>
  <c r="AK2275" i="20"/>
  <c r="AJ2275" i="20"/>
  <c r="AD2276" i="20"/>
  <c r="AE2276" i="20" s="1"/>
  <c r="X2277" i="20"/>
  <c r="AA2277" i="20" s="1"/>
  <c r="AB2278" i="20"/>
  <c r="AK2279" i="20"/>
  <c r="AJ2279" i="20"/>
  <c r="AA2280" i="20"/>
  <c r="AD2280" i="20"/>
  <c r="AC2280" i="20"/>
  <c r="N2280" i="20" s="1"/>
  <c r="X2281" i="20"/>
  <c r="AA2281" i="20" s="1"/>
  <c r="AB2282" i="20"/>
  <c r="AK2283" i="20"/>
  <c r="AJ2283" i="20"/>
  <c r="AA2284" i="20"/>
  <c r="AD2284" i="20"/>
  <c r="AE2284" i="20" s="1"/>
  <c r="X2285" i="20"/>
  <c r="AA2285" i="20" s="1"/>
  <c r="AB2286" i="20"/>
  <c r="AK2287" i="20"/>
  <c r="AJ2287" i="20"/>
  <c r="AA2288" i="20"/>
  <c r="AD2288" i="20"/>
  <c r="AE2288" i="20" s="1"/>
  <c r="X2289" i="20"/>
  <c r="AA2289" i="20" s="1"/>
  <c r="AK2291" i="20"/>
  <c r="AJ2291" i="20"/>
  <c r="AA2292" i="20"/>
  <c r="AD2292" i="20"/>
  <c r="X2293" i="20"/>
  <c r="AA2293" i="20" s="1"/>
  <c r="AK2295" i="20"/>
  <c r="AJ2295" i="20"/>
  <c r="AA2296" i="20"/>
  <c r="AD2296" i="20"/>
  <c r="AE2296" i="20" s="1"/>
  <c r="X2297" i="20"/>
  <c r="AK2299" i="20"/>
  <c r="AJ2299" i="20"/>
  <c r="AA2300" i="20"/>
  <c r="AD2300" i="20"/>
  <c r="AE2300" i="20" s="1"/>
  <c r="X2301" i="20"/>
  <c r="AA2301" i="20" s="1"/>
  <c r="AK2303" i="20"/>
  <c r="AJ2303" i="20"/>
  <c r="AA2304" i="20"/>
  <c r="AD2304" i="20"/>
  <c r="AE2304" i="20" s="1"/>
  <c r="X2305" i="20"/>
  <c r="AA2305" i="20" s="1"/>
  <c r="AK2307" i="20"/>
  <c r="AJ2307" i="20"/>
  <c r="AA2308" i="20"/>
  <c r="AD2308" i="20"/>
  <c r="X2309" i="20"/>
  <c r="AA2309" i="20" s="1"/>
  <c r="AK2311" i="20"/>
  <c r="AJ2311" i="20"/>
  <c r="W2312" i="20"/>
  <c r="X2312" i="20" s="1"/>
  <c r="P2312" i="20"/>
  <c r="W2313" i="20"/>
  <c r="X2313" i="20" s="1"/>
  <c r="Y2313" i="20" s="1"/>
  <c r="Z2313" i="20" s="1"/>
  <c r="P2313" i="20"/>
  <c r="W2314" i="20"/>
  <c r="X2314" i="20" s="1"/>
  <c r="P2314" i="20"/>
  <c r="AI2316" i="20"/>
  <c r="AB2316" i="20"/>
  <c r="W2322" i="20"/>
  <c r="X2322" i="20" s="1"/>
  <c r="P2322" i="20"/>
  <c r="AI2324" i="20"/>
  <c r="AB2324" i="20"/>
  <c r="W2354" i="20"/>
  <c r="X2354" i="20" s="1"/>
  <c r="Y2354" i="20" s="1"/>
  <c r="Z2354" i="20" s="1"/>
  <c r="P2354" i="20"/>
  <c r="AB2366" i="20"/>
  <c r="AI2369" i="20"/>
  <c r="AB2369" i="20"/>
  <c r="AB2386" i="20"/>
  <c r="P2223" i="20"/>
  <c r="P2225" i="20"/>
  <c r="P2227" i="20"/>
  <c r="P2229" i="20"/>
  <c r="P2231" i="20"/>
  <c r="P2233" i="20"/>
  <c r="P2235" i="20"/>
  <c r="P2237" i="20"/>
  <c r="P2239" i="20"/>
  <c r="P2241" i="20"/>
  <c r="P2243" i="20"/>
  <c r="P2245" i="20"/>
  <c r="P2247" i="20"/>
  <c r="P2249" i="20"/>
  <c r="P2251" i="20"/>
  <c r="AB2264" i="20"/>
  <c r="AB2288" i="20"/>
  <c r="AI2288" i="20"/>
  <c r="AB2292" i="20"/>
  <c r="AI2292" i="20"/>
  <c r="AB2296" i="20"/>
  <c r="N2296" i="20" s="1"/>
  <c r="AI2296" i="20"/>
  <c r="AB2300" i="20"/>
  <c r="AI2300" i="20"/>
  <c r="AB2304" i="20"/>
  <c r="AI2304" i="20"/>
  <c r="AB2308" i="20"/>
  <c r="AI2308" i="20"/>
  <c r="AE2314" i="20"/>
  <c r="AF2314" i="20"/>
  <c r="AE2322" i="20"/>
  <c r="AF2322" i="20"/>
  <c r="W2352" i="20"/>
  <c r="X2352" i="20" s="1"/>
  <c r="P2352" i="20"/>
  <c r="AI2361" i="20"/>
  <c r="AB2361" i="20"/>
  <c r="AB2382" i="20"/>
  <c r="AA2429" i="20"/>
  <c r="AD2429" i="20"/>
  <c r="AE2429" i="20" s="1"/>
  <c r="Y2429" i="20"/>
  <c r="Z2429" i="20" s="1"/>
  <c r="AF2262" i="20"/>
  <c r="AG2262" i="20" s="1"/>
  <c r="AH2262" i="20" s="1"/>
  <c r="AK2269" i="20"/>
  <c r="AJ2269" i="20"/>
  <c r="AA2270" i="20"/>
  <c r="AD2270" i="20"/>
  <c r="AE2270" i="20" s="1"/>
  <c r="AK2273" i="20"/>
  <c r="AJ2273" i="20"/>
  <c r="AA2274" i="20"/>
  <c r="AD2274" i="20"/>
  <c r="AE2274" i="20" s="1"/>
  <c r="AK2277" i="20"/>
  <c r="AJ2277" i="20"/>
  <c r="AD2278" i="20"/>
  <c r="AE2278" i="20" s="1"/>
  <c r="AK2281" i="20"/>
  <c r="AJ2281" i="20"/>
  <c r="AA2282" i="20"/>
  <c r="AD2282" i="20"/>
  <c r="AE2282" i="20" s="1"/>
  <c r="AK2285" i="20"/>
  <c r="AJ2285" i="20"/>
  <c r="AD2286" i="20"/>
  <c r="AE2286" i="20" s="1"/>
  <c r="AK2289" i="20"/>
  <c r="AJ2289" i="20"/>
  <c r="AD2290" i="20"/>
  <c r="AE2290" i="20" s="1"/>
  <c r="AK2293" i="20"/>
  <c r="AJ2293" i="20"/>
  <c r="AA2294" i="20"/>
  <c r="AD2294" i="20"/>
  <c r="AE2294" i="20" s="1"/>
  <c r="AK2297" i="20"/>
  <c r="AJ2297" i="20"/>
  <c r="AA2298" i="20"/>
  <c r="AD2298" i="20"/>
  <c r="AE2298" i="20" s="1"/>
  <c r="AK2301" i="20"/>
  <c r="AJ2301" i="20"/>
  <c r="AD2302" i="20"/>
  <c r="AE2302" i="20" s="1"/>
  <c r="AK2305" i="20"/>
  <c r="AJ2305" i="20"/>
  <c r="AA2306" i="20"/>
  <c r="AD2306" i="20"/>
  <c r="AE2306" i="20" s="1"/>
  <c r="AK2309" i="20"/>
  <c r="AJ2309" i="20"/>
  <c r="AA2310" i="20"/>
  <c r="AD2310" i="20"/>
  <c r="AE2310" i="20" s="1"/>
  <c r="W2318" i="20"/>
  <c r="X2318" i="20" s="1"/>
  <c r="AA2318" i="20" s="1"/>
  <c r="P2318" i="20"/>
  <c r="AI2320" i="20"/>
  <c r="AB2320" i="20"/>
  <c r="W2326" i="20"/>
  <c r="X2326" i="20" s="1"/>
  <c r="P2326" i="20"/>
  <c r="AI2327" i="20"/>
  <c r="AB2327" i="20"/>
  <c r="AI2331" i="20"/>
  <c r="AB2331" i="20"/>
  <c r="AI2335" i="20"/>
  <c r="AC2335" i="20"/>
  <c r="AB2335" i="20"/>
  <c r="AI2339" i="20"/>
  <c r="AC2339" i="20"/>
  <c r="AB2339" i="20"/>
  <c r="AI2343" i="20"/>
  <c r="AC2343" i="20"/>
  <c r="AB2343" i="20"/>
  <c r="AI2347" i="20"/>
  <c r="AC2347" i="20"/>
  <c r="AB2347" i="20"/>
  <c r="W2358" i="20"/>
  <c r="X2358" i="20" s="1"/>
  <c r="P2358" i="20"/>
  <c r="AB2378" i="20"/>
  <c r="AB2394" i="20"/>
  <c r="AB2267" i="20"/>
  <c r="AI2315" i="20"/>
  <c r="W2317" i="20"/>
  <c r="X2317" i="20" s="1"/>
  <c r="Y2317" i="20" s="1"/>
  <c r="Z2317" i="20" s="1"/>
  <c r="AC2317" i="20" s="1"/>
  <c r="P2317" i="20"/>
  <c r="AI2319" i="20"/>
  <c r="W2321" i="20"/>
  <c r="X2321" i="20" s="1"/>
  <c r="AA2321" i="20" s="1"/>
  <c r="P2321" i="20"/>
  <c r="AI2323" i="20"/>
  <c r="W2325" i="20"/>
  <c r="X2325" i="20" s="1"/>
  <c r="P2325" i="20"/>
  <c r="AI2326" i="20"/>
  <c r="W2328" i="20"/>
  <c r="X2328" i="20" s="1"/>
  <c r="AA2328" i="20" s="1"/>
  <c r="P2328" i="20"/>
  <c r="AF2330" i="20"/>
  <c r="AE2330" i="20"/>
  <c r="AI2330" i="20"/>
  <c r="W2332" i="20"/>
  <c r="X2332" i="20" s="1"/>
  <c r="P2332" i="20"/>
  <c r="AF2334" i="20"/>
  <c r="AE2334" i="20"/>
  <c r="AI2334" i="20"/>
  <c r="W2336" i="20"/>
  <c r="P2336" i="20"/>
  <c r="AF2338" i="20"/>
  <c r="AE2338" i="20"/>
  <c r="AI2338" i="20"/>
  <c r="W2340" i="20"/>
  <c r="X2340" i="20" s="1"/>
  <c r="P2340" i="20"/>
  <c r="AF2342" i="20"/>
  <c r="AE2342" i="20"/>
  <c r="AI2342" i="20"/>
  <c r="W2344" i="20"/>
  <c r="X2344" i="20" s="1"/>
  <c r="P2344" i="20"/>
  <c r="AF2346" i="20"/>
  <c r="AE2346" i="20"/>
  <c r="AI2346" i="20"/>
  <c r="W2348" i="20"/>
  <c r="X2348" i="20" s="1"/>
  <c r="Y2348" i="20" s="1"/>
  <c r="Z2348" i="20" s="1"/>
  <c r="P2348" i="20"/>
  <c r="AF2350" i="20"/>
  <c r="AE2350" i="20"/>
  <c r="AI2350" i="20"/>
  <c r="Y2351" i="20"/>
  <c r="Z2351" i="20" s="1"/>
  <c r="AC2351" i="20" s="1"/>
  <c r="W2363" i="20"/>
  <c r="X2363" i="20" s="1"/>
  <c r="AA2363" i="20" s="1"/>
  <c r="P2363" i="20"/>
  <c r="AE2367" i="20"/>
  <c r="AF2367" i="20"/>
  <c r="W2371" i="20"/>
  <c r="X2371" i="20" s="1"/>
  <c r="AA2371" i="20" s="1"/>
  <c r="P2371" i="20"/>
  <c r="Y2265" i="20"/>
  <c r="Z2265" i="20" s="1"/>
  <c r="AC2265" i="20" s="1"/>
  <c r="P2266" i="20"/>
  <c r="Y2267" i="20"/>
  <c r="Z2267" i="20" s="1"/>
  <c r="Y2271" i="20"/>
  <c r="Z2271" i="20" s="1"/>
  <c r="Y2275" i="20"/>
  <c r="Z2275" i="20" s="1"/>
  <c r="Y2279" i="20"/>
  <c r="Z2279" i="20" s="1"/>
  <c r="Y2287" i="20"/>
  <c r="Z2287" i="20" s="1"/>
  <c r="Y2291" i="20"/>
  <c r="Z2291" i="20" s="1"/>
  <c r="Y2295" i="20"/>
  <c r="Z2295" i="20" s="1"/>
  <c r="Y2299" i="20"/>
  <c r="Z2299" i="20" s="1"/>
  <c r="Y2303" i="20"/>
  <c r="Z2303" i="20" s="1"/>
  <c r="Y2307" i="20"/>
  <c r="Z2307" i="20" s="1"/>
  <c r="Y2309" i="20"/>
  <c r="Z2309" i="20" s="1"/>
  <c r="Y2311" i="20"/>
  <c r="Z2311" i="20" s="1"/>
  <c r="AI2314" i="20"/>
  <c r="W2316" i="20"/>
  <c r="X2316" i="20" s="1"/>
  <c r="AA2316" i="20" s="1"/>
  <c r="P2316" i="20"/>
  <c r="AI2318" i="20"/>
  <c r="W2320" i="20"/>
  <c r="X2320" i="20" s="1"/>
  <c r="P2320" i="20"/>
  <c r="AI2322" i="20"/>
  <c r="W2324" i="20"/>
  <c r="X2324" i="20" s="1"/>
  <c r="P2324" i="20"/>
  <c r="AA2329" i="20"/>
  <c r="AI2329" i="20"/>
  <c r="AA2333" i="20"/>
  <c r="AI2333" i="20"/>
  <c r="Y2337" i="20"/>
  <c r="Z2337" i="20" s="1"/>
  <c r="AC2337" i="20" s="1"/>
  <c r="AI2337" i="20"/>
  <c r="Y2341" i="20"/>
  <c r="Z2341" i="20" s="1"/>
  <c r="AI2341" i="20"/>
  <c r="Y2345" i="20"/>
  <c r="Z2345" i="20" s="1"/>
  <c r="AI2345" i="20"/>
  <c r="Y2349" i="20"/>
  <c r="Z2349" i="20" s="1"/>
  <c r="AC2349" i="20" s="1"/>
  <c r="AI2349" i="20"/>
  <c r="AI2359" i="20"/>
  <c r="AB2359" i="20"/>
  <c r="AI2365" i="20"/>
  <c r="AB2365" i="20"/>
  <c r="AI2373" i="20"/>
  <c r="AB2373" i="20"/>
  <c r="AA2413" i="20"/>
  <c r="AD2413" i="20"/>
  <c r="AE2413" i="20" s="1"/>
  <c r="Y2413" i="20"/>
  <c r="Z2413" i="20" s="1"/>
  <c r="AD2265" i="20"/>
  <c r="AD2267" i="20"/>
  <c r="AE2267" i="20" s="1"/>
  <c r="AD2269" i="20"/>
  <c r="AE2269" i="20" s="1"/>
  <c r="AD2271" i="20"/>
  <c r="AD2273" i="20"/>
  <c r="AE2273" i="20" s="1"/>
  <c r="AD2275" i="20"/>
  <c r="AE2275" i="20" s="1"/>
  <c r="AD2277" i="20"/>
  <c r="AE2277" i="20" s="1"/>
  <c r="AD2279" i="20"/>
  <c r="AD2281" i="20"/>
  <c r="AE2281" i="20" s="1"/>
  <c r="AD2283" i="20"/>
  <c r="AE2283" i="20" s="1"/>
  <c r="AD2285" i="20"/>
  <c r="AE2285" i="20" s="1"/>
  <c r="AD2287" i="20"/>
  <c r="AD2289" i="20"/>
  <c r="AE2289" i="20" s="1"/>
  <c r="AD2291" i="20"/>
  <c r="AE2291" i="20" s="1"/>
  <c r="AD2293" i="20"/>
  <c r="AE2293" i="20" s="1"/>
  <c r="AD2295" i="20"/>
  <c r="AD2297" i="20"/>
  <c r="AE2297" i="20" s="1"/>
  <c r="AD2299" i="20"/>
  <c r="AE2299" i="20" s="1"/>
  <c r="AD2301" i="20"/>
  <c r="AE2301" i="20" s="1"/>
  <c r="AD2303" i="20"/>
  <c r="AD2305" i="20"/>
  <c r="AE2305" i="20" s="1"/>
  <c r="AD2307" i="20"/>
  <c r="AE2307" i="20" s="1"/>
  <c r="AD2309" i="20"/>
  <c r="AE2309" i="20" s="1"/>
  <c r="AD2311" i="20"/>
  <c r="AJ2312" i="20"/>
  <c r="AL2312" i="20" s="1"/>
  <c r="AI2313" i="20"/>
  <c r="AB2314" i="20"/>
  <c r="W2315" i="20"/>
  <c r="X2315" i="20" s="1"/>
  <c r="Y2315" i="20" s="1"/>
  <c r="Z2315" i="20" s="1"/>
  <c r="AC2315" i="20" s="1"/>
  <c r="P2315" i="20"/>
  <c r="AF2316" i="20"/>
  <c r="AG2316" i="20" s="1"/>
  <c r="AH2316" i="20" s="1"/>
  <c r="AI2317" i="20"/>
  <c r="AB2318" i="20"/>
  <c r="W2319" i="20"/>
  <c r="X2319" i="20" s="1"/>
  <c r="AA2319" i="20" s="1"/>
  <c r="P2319" i="20"/>
  <c r="AF2320" i="20"/>
  <c r="AG2320" i="20" s="1"/>
  <c r="AH2320" i="20" s="1"/>
  <c r="AI2321" i="20"/>
  <c r="AB2322" i="20"/>
  <c r="W2323" i="20"/>
  <c r="X2323" i="20" s="1"/>
  <c r="Y2323" i="20" s="1"/>
  <c r="Z2323" i="20" s="1"/>
  <c r="P2323" i="20"/>
  <c r="AF2324" i="20"/>
  <c r="AG2324" i="20" s="1"/>
  <c r="AH2324" i="20" s="1"/>
  <c r="AI2325" i="20"/>
  <c r="AB2326" i="20"/>
  <c r="AF2328" i="20"/>
  <c r="AE2328" i="20"/>
  <c r="AI2328" i="20"/>
  <c r="AG2329" i="20"/>
  <c r="AH2329" i="20" s="1"/>
  <c r="W2330" i="20"/>
  <c r="X2330" i="20" s="1"/>
  <c r="AA2330" i="20" s="1"/>
  <c r="P2330" i="20"/>
  <c r="AF2332" i="20"/>
  <c r="AE2332" i="20"/>
  <c r="AI2332" i="20"/>
  <c r="AG2333" i="20"/>
  <c r="AH2333" i="20" s="1"/>
  <c r="W2334" i="20"/>
  <c r="X2334" i="20" s="1"/>
  <c r="AA2334" i="20" s="1"/>
  <c r="P2334" i="20"/>
  <c r="X2336" i="20"/>
  <c r="AA2336" i="20" s="1"/>
  <c r="AF2336" i="20"/>
  <c r="AE2336" i="20"/>
  <c r="AI2336" i="20"/>
  <c r="AG2337" i="20"/>
  <c r="AH2337" i="20" s="1"/>
  <c r="W2338" i="20"/>
  <c r="X2338" i="20" s="1"/>
  <c r="Y2338" i="20" s="1"/>
  <c r="Z2338" i="20" s="1"/>
  <c r="P2338" i="20"/>
  <c r="AF2340" i="20"/>
  <c r="AE2340" i="20"/>
  <c r="AI2340" i="20"/>
  <c r="AG2341" i="20"/>
  <c r="AH2341" i="20" s="1"/>
  <c r="W2342" i="20"/>
  <c r="X2342" i="20" s="1"/>
  <c r="AA2342" i="20" s="1"/>
  <c r="P2342" i="20"/>
  <c r="AF2344" i="20"/>
  <c r="AE2344" i="20"/>
  <c r="AI2344" i="20"/>
  <c r="AG2345" i="20"/>
  <c r="AH2345" i="20" s="1"/>
  <c r="W2346" i="20"/>
  <c r="X2346" i="20" s="1"/>
  <c r="P2346" i="20"/>
  <c r="AF2348" i="20"/>
  <c r="AE2348" i="20"/>
  <c r="AI2348" i="20"/>
  <c r="AG2349" i="20"/>
  <c r="AH2349" i="20" s="1"/>
  <c r="W2350" i="20"/>
  <c r="X2350" i="20" s="1"/>
  <c r="AA2350" i="20" s="1"/>
  <c r="P2350" i="20"/>
  <c r="AI2351" i="20"/>
  <c r="AK2352" i="20"/>
  <c r="AJ2352" i="20"/>
  <c r="AI2353" i="20"/>
  <c r="AK2354" i="20"/>
  <c r="AJ2354" i="20"/>
  <c r="AI2355" i="20"/>
  <c r="AK2356" i="20"/>
  <c r="AJ2356" i="20"/>
  <c r="AI2357" i="20"/>
  <c r="AK2358" i="20"/>
  <c r="AJ2358" i="20"/>
  <c r="W2360" i="20"/>
  <c r="X2360" i="20" s="1"/>
  <c r="P2360" i="20"/>
  <c r="AE2363" i="20"/>
  <c r="AF2363" i="20"/>
  <c r="W2367" i="20"/>
  <c r="X2367" i="20" s="1"/>
  <c r="AA2367" i="20" s="1"/>
  <c r="P2367" i="20"/>
  <c r="AE2371" i="20"/>
  <c r="AF2371" i="20"/>
  <c r="AI2377" i="20"/>
  <c r="AB2377" i="20"/>
  <c r="AI2381" i="20"/>
  <c r="AB2381" i="20"/>
  <c r="AI2385" i="20"/>
  <c r="AB2385" i="20"/>
  <c r="AI2389" i="20"/>
  <c r="AB2389" i="20"/>
  <c r="AI2393" i="20"/>
  <c r="AB2393" i="20"/>
  <c r="W2398" i="20"/>
  <c r="P2398" i="20"/>
  <c r="AA2421" i="20"/>
  <c r="AD2421" i="20"/>
  <c r="AE2421" i="20" s="1"/>
  <c r="Y2421" i="20"/>
  <c r="Z2421" i="20" s="1"/>
  <c r="AI2432" i="20"/>
  <c r="AB2432" i="20"/>
  <c r="Y2321" i="20"/>
  <c r="Z2321" i="20" s="1"/>
  <c r="Y2327" i="20"/>
  <c r="Z2327" i="20" s="1"/>
  <c r="AC2327" i="20" s="1"/>
  <c r="Y2329" i="20"/>
  <c r="Z2329" i="20" s="1"/>
  <c r="Y2331" i="20"/>
  <c r="Z2331" i="20" s="1"/>
  <c r="AC2331" i="20" s="1"/>
  <c r="Y2333" i="20"/>
  <c r="Z2333" i="20" s="1"/>
  <c r="Y2353" i="20"/>
  <c r="Z2353" i="20" s="1"/>
  <c r="Y2355" i="20"/>
  <c r="Z2355" i="20" s="1"/>
  <c r="AC2355" i="20" s="1"/>
  <c r="Y2357" i="20"/>
  <c r="Z2357" i="20" s="1"/>
  <c r="AA2359" i="20"/>
  <c r="Y2359" i="20"/>
  <c r="Z2359" i="20" s="1"/>
  <c r="AD2359" i="20"/>
  <c r="AE2359" i="20" s="1"/>
  <c r="AI2360" i="20"/>
  <c r="W2362" i="20"/>
  <c r="X2362" i="20" s="1"/>
  <c r="P2362" i="20"/>
  <c r="AI2364" i="20"/>
  <c r="W2366" i="20"/>
  <c r="X2366" i="20" s="1"/>
  <c r="P2366" i="20"/>
  <c r="AI2368" i="20"/>
  <c r="W2370" i="20"/>
  <c r="X2370" i="20" s="1"/>
  <c r="P2370" i="20"/>
  <c r="AI2372" i="20"/>
  <c r="W2374" i="20"/>
  <c r="X2374" i="20" s="1"/>
  <c r="P2374" i="20"/>
  <c r="AF2376" i="20"/>
  <c r="AE2376" i="20"/>
  <c r="AI2376" i="20"/>
  <c r="W2378" i="20"/>
  <c r="X2378" i="20" s="1"/>
  <c r="AA2378" i="20" s="1"/>
  <c r="P2378" i="20"/>
  <c r="AF2380" i="20"/>
  <c r="AE2380" i="20"/>
  <c r="AI2380" i="20"/>
  <c r="W2382" i="20"/>
  <c r="P2382" i="20"/>
  <c r="AF2384" i="20"/>
  <c r="AE2384" i="20"/>
  <c r="AI2384" i="20"/>
  <c r="W2386" i="20"/>
  <c r="X2386" i="20" s="1"/>
  <c r="AA2386" i="20" s="1"/>
  <c r="P2386" i="20"/>
  <c r="AF2388" i="20"/>
  <c r="AE2388" i="20"/>
  <c r="AI2388" i="20"/>
  <c r="W2390" i="20"/>
  <c r="X2390" i="20" s="1"/>
  <c r="P2390" i="20"/>
  <c r="AF2392" i="20"/>
  <c r="AE2392" i="20"/>
  <c r="AI2392" i="20"/>
  <c r="W2394" i="20"/>
  <c r="P2394" i="20"/>
  <c r="AF2396" i="20"/>
  <c r="AE2396" i="20"/>
  <c r="AI2396" i="20"/>
  <c r="Y2397" i="20"/>
  <c r="Z2397" i="20" s="1"/>
  <c r="AI2399" i="20"/>
  <c r="AK2400" i="20"/>
  <c r="AJ2400" i="20"/>
  <c r="AI2401" i="20"/>
  <c r="AK2402" i="20"/>
  <c r="AJ2402" i="20"/>
  <c r="AI2403" i="20"/>
  <c r="AK2412" i="20"/>
  <c r="AJ2412" i="20"/>
  <c r="AK2420" i="20"/>
  <c r="AJ2420" i="20"/>
  <c r="AK2428" i="20"/>
  <c r="AJ2428" i="20"/>
  <c r="AI2434" i="20"/>
  <c r="AB2434" i="20"/>
  <c r="AF2352" i="20"/>
  <c r="AD2353" i="20"/>
  <c r="AF2354" i="20"/>
  <c r="AD2355" i="20"/>
  <c r="AF2356" i="20"/>
  <c r="AD2357" i="20"/>
  <c r="AF2358" i="20"/>
  <c r="AF2359" i="20"/>
  <c r="AG2359" i="20" s="1"/>
  <c r="AH2359" i="20" s="1"/>
  <c r="W2361" i="20"/>
  <c r="X2361" i="20" s="1"/>
  <c r="AA2361" i="20" s="1"/>
  <c r="P2361" i="20"/>
  <c r="AF2362" i="20"/>
  <c r="AG2362" i="20" s="1"/>
  <c r="AH2362" i="20" s="1"/>
  <c r="AI2363" i="20"/>
  <c r="AB2364" i="20"/>
  <c r="W2365" i="20"/>
  <c r="X2365" i="20" s="1"/>
  <c r="AA2365" i="20" s="1"/>
  <c r="P2365" i="20"/>
  <c r="AF2366" i="20"/>
  <c r="AG2366" i="20" s="1"/>
  <c r="AH2366" i="20" s="1"/>
  <c r="AI2367" i="20"/>
  <c r="AB2368" i="20"/>
  <c r="W2369" i="20"/>
  <c r="X2369" i="20" s="1"/>
  <c r="Y2369" i="20" s="1"/>
  <c r="Z2369" i="20" s="1"/>
  <c r="P2369" i="20"/>
  <c r="AF2370" i="20"/>
  <c r="AG2370" i="20" s="1"/>
  <c r="AH2370" i="20" s="1"/>
  <c r="AI2371" i="20"/>
  <c r="AB2372" i="20"/>
  <c r="W2373" i="20"/>
  <c r="X2373" i="20" s="1"/>
  <c r="P2373" i="20"/>
  <c r="AF2374" i="20"/>
  <c r="AG2374" i="20" s="1"/>
  <c r="AH2374" i="20" s="1"/>
  <c r="AA2375" i="20"/>
  <c r="AI2375" i="20"/>
  <c r="AB2376" i="20"/>
  <c r="AA2379" i="20"/>
  <c r="AI2379" i="20"/>
  <c r="AB2380" i="20"/>
  <c r="AA2383" i="20"/>
  <c r="AI2383" i="20"/>
  <c r="AB2384" i="20"/>
  <c r="AA2387" i="20"/>
  <c r="AI2387" i="20"/>
  <c r="AB2388" i="20"/>
  <c r="Y2391" i="20"/>
  <c r="Z2391" i="20" s="1"/>
  <c r="AC2391" i="20" s="1"/>
  <c r="AI2391" i="20"/>
  <c r="AB2392" i="20"/>
  <c r="Y2395" i="20"/>
  <c r="Z2395" i="20" s="1"/>
  <c r="AC2395" i="20" s="1"/>
  <c r="AI2395" i="20"/>
  <c r="AB2396" i="20"/>
  <c r="X2398" i="20"/>
  <c r="AA2398" i="20" s="1"/>
  <c r="W2400" i="20"/>
  <c r="X2400" i="20" s="1"/>
  <c r="AA2400" i="20" s="1"/>
  <c r="P2400" i="20"/>
  <c r="W2402" i="20"/>
  <c r="X2402" i="20" s="1"/>
  <c r="Y2402" i="20" s="1"/>
  <c r="Z2402" i="20" s="1"/>
  <c r="P2402" i="20"/>
  <c r="AI2405" i="20"/>
  <c r="AA2409" i="20"/>
  <c r="AD2409" i="20"/>
  <c r="Y2409" i="20"/>
  <c r="Z2409" i="20" s="1"/>
  <c r="AA2417" i="20"/>
  <c r="AD2417" i="20"/>
  <c r="AE2417" i="20" s="1"/>
  <c r="Y2417" i="20"/>
  <c r="Z2417" i="20" s="1"/>
  <c r="AA2425" i="20"/>
  <c r="AD2425" i="20"/>
  <c r="Y2425" i="20"/>
  <c r="Z2425" i="20" s="1"/>
  <c r="AI2443" i="20"/>
  <c r="P2327" i="20"/>
  <c r="P2329" i="20"/>
  <c r="P2331" i="20"/>
  <c r="P2333" i="20"/>
  <c r="P2335" i="20"/>
  <c r="P2337" i="20"/>
  <c r="P2339" i="20"/>
  <c r="P2341" i="20"/>
  <c r="P2343" i="20"/>
  <c r="P2345" i="20"/>
  <c r="P2347" i="20"/>
  <c r="P2349" i="20"/>
  <c r="AI2362" i="20"/>
  <c r="W2364" i="20"/>
  <c r="X2364" i="20" s="1"/>
  <c r="AA2364" i="20" s="1"/>
  <c r="P2364" i="20"/>
  <c r="AI2366" i="20"/>
  <c r="W2368" i="20"/>
  <c r="X2368" i="20" s="1"/>
  <c r="P2368" i="20"/>
  <c r="AI2370" i="20"/>
  <c r="W2372" i="20"/>
  <c r="X2372" i="20" s="1"/>
  <c r="AA2372" i="20" s="1"/>
  <c r="P2372" i="20"/>
  <c r="AI2374" i="20"/>
  <c r="W2376" i="20"/>
  <c r="X2376" i="20" s="1"/>
  <c r="P2376" i="20"/>
  <c r="AF2378" i="20"/>
  <c r="AE2378" i="20"/>
  <c r="AI2378" i="20"/>
  <c r="W2380" i="20"/>
  <c r="X2380" i="20" s="1"/>
  <c r="P2380" i="20"/>
  <c r="X2382" i="20"/>
  <c r="AA2382" i="20" s="1"/>
  <c r="AF2382" i="20"/>
  <c r="AE2382" i="20"/>
  <c r="AI2382" i="20"/>
  <c r="W2384" i="20"/>
  <c r="X2384" i="20" s="1"/>
  <c r="P2384" i="20"/>
  <c r="AF2386" i="20"/>
  <c r="AE2386" i="20"/>
  <c r="AI2386" i="20"/>
  <c r="W2388" i="20"/>
  <c r="X2388" i="20" s="1"/>
  <c r="P2388" i="20"/>
  <c r="AF2390" i="20"/>
  <c r="AE2390" i="20"/>
  <c r="AI2390" i="20"/>
  <c r="W2392" i="20"/>
  <c r="X2392" i="20" s="1"/>
  <c r="P2392" i="20"/>
  <c r="X2394" i="20"/>
  <c r="Y2394" i="20" s="1"/>
  <c r="Z2394" i="20" s="1"/>
  <c r="AF2394" i="20"/>
  <c r="AE2394" i="20"/>
  <c r="AI2394" i="20"/>
  <c r="W2396" i="20"/>
  <c r="X2396" i="20" s="1"/>
  <c r="P2396" i="20"/>
  <c r="AI2397" i="20"/>
  <c r="AC2397" i="20"/>
  <c r="AK2398" i="20"/>
  <c r="AJ2398" i="20"/>
  <c r="Y2399" i="20"/>
  <c r="Z2399" i="20" s="1"/>
  <c r="AC2399" i="20" s="1"/>
  <c r="AB2399" i="20"/>
  <c r="AI2404" i="20"/>
  <c r="AD2405" i="20"/>
  <c r="AK2408" i="20"/>
  <c r="AJ2408" i="20"/>
  <c r="AK2416" i="20"/>
  <c r="AJ2416" i="20"/>
  <c r="AK2424" i="20"/>
  <c r="AJ2424" i="20"/>
  <c r="Y2365" i="20"/>
  <c r="Z2365" i="20" s="1"/>
  <c r="Y2375" i="20"/>
  <c r="Z2375" i="20" s="1"/>
  <c r="AC2375" i="20" s="1"/>
  <c r="Y2377" i="20"/>
  <c r="Z2377" i="20" s="1"/>
  <c r="AC2377" i="20" s="1"/>
  <c r="Y2379" i="20"/>
  <c r="Z2379" i="20" s="1"/>
  <c r="AC2379" i="20" s="1"/>
  <c r="Y2381" i="20"/>
  <c r="Z2381" i="20" s="1"/>
  <c r="Y2383" i="20"/>
  <c r="Z2383" i="20" s="1"/>
  <c r="Y2385" i="20"/>
  <c r="Z2385" i="20" s="1"/>
  <c r="Y2387" i="20"/>
  <c r="Z2387" i="20" s="1"/>
  <c r="Y2389" i="20"/>
  <c r="Z2389" i="20" s="1"/>
  <c r="Y2401" i="20"/>
  <c r="Z2401" i="20" s="1"/>
  <c r="AA2402" i="20"/>
  <c r="Y2403" i="20"/>
  <c r="Z2403" i="20" s="1"/>
  <c r="AC2403" i="20" s="1"/>
  <c r="AB2405" i="20"/>
  <c r="AD2406" i="20"/>
  <c r="Y2406" i="20"/>
  <c r="Z2406" i="20" s="1"/>
  <c r="AD2434" i="20"/>
  <c r="X2437" i="20"/>
  <c r="AA2437" i="20" s="1"/>
  <c r="AL2437" i="20"/>
  <c r="W2439" i="20"/>
  <c r="X2439" i="20" s="1"/>
  <c r="P2439" i="20"/>
  <c r="AI2440" i="20"/>
  <c r="AB2440" i="20"/>
  <c r="N2440" i="20" s="1"/>
  <c r="AI2448" i="20"/>
  <c r="AF2398" i="20"/>
  <c r="AF2400" i="20"/>
  <c r="AG2400" i="20" s="1"/>
  <c r="AH2400" i="20" s="1"/>
  <c r="AD2401" i="20"/>
  <c r="AF2402" i="20"/>
  <c r="AG2402" i="20" s="1"/>
  <c r="AH2402" i="20" s="1"/>
  <c r="AD2403" i="20"/>
  <c r="AD2404" i="20"/>
  <c r="P2405" i="20"/>
  <c r="AA2407" i="20"/>
  <c r="AD2407" i="20"/>
  <c r="AE2407" i="20" s="1"/>
  <c r="AC2407" i="20"/>
  <c r="AB2409" i="20"/>
  <c r="AK2410" i="20"/>
  <c r="AJ2410" i="20"/>
  <c r="AA2411" i="20"/>
  <c r="AD2411" i="20"/>
  <c r="AE2411" i="20" s="1"/>
  <c r="AC2411" i="20"/>
  <c r="N2411" i="20" s="1"/>
  <c r="AB2413" i="20"/>
  <c r="AK2414" i="20"/>
  <c r="AJ2414" i="20"/>
  <c r="AA2415" i="20"/>
  <c r="AD2415" i="20"/>
  <c r="AE2415" i="20" s="1"/>
  <c r="AC2415" i="20"/>
  <c r="N2415" i="20" s="1"/>
  <c r="AB2417" i="20"/>
  <c r="AK2418" i="20"/>
  <c r="AJ2418" i="20"/>
  <c r="AA2419" i="20"/>
  <c r="AD2419" i="20"/>
  <c r="AE2419" i="20" s="1"/>
  <c r="AC2419" i="20"/>
  <c r="N2419" i="20" s="1"/>
  <c r="AB2421" i="20"/>
  <c r="AK2422" i="20"/>
  <c r="AJ2422" i="20"/>
  <c r="AA2423" i="20"/>
  <c r="AD2423" i="20"/>
  <c r="AE2423" i="20" s="1"/>
  <c r="AC2423" i="20"/>
  <c r="N2423" i="20" s="1"/>
  <c r="AB2425" i="20"/>
  <c r="AK2426" i="20"/>
  <c r="AJ2426" i="20"/>
  <c r="AA2427" i="20"/>
  <c r="AD2427" i="20"/>
  <c r="AE2427" i="20" s="1"/>
  <c r="AC2427" i="20"/>
  <c r="N2427" i="20" s="1"/>
  <c r="W2431" i="20"/>
  <c r="X2431" i="20" s="1"/>
  <c r="P2431" i="20"/>
  <c r="W2432" i="20"/>
  <c r="X2432" i="20" s="1"/>
  <c r="P2432" i="20"/>
  <c r="AF2435" i="20"/>
  <c r="AE2435" i="20"/>
  <c r="AI2436" i="20"/>
  <c r="AB2436" i="20"/>
  <c r="AB2441" i="20"/>
  <c r="AF2443" i="20"/>
  <c r="AE2443" i="20"/>
  <c r="X2444" i="20"/>
  <c r="AA2444" i="20" s="1"/>
  <c r="W2447" i="20"/>
  <c r="X2447" i="20" s="1"/>
  <c r="AA2447" i="20" s="1"/>
  <c r="P2447" i="20"/>
  <c r="AB2449" i="20"/>
  <c r="AI2451" i="20"/>
  <c r="AB2451" i="20"/>
  <c r="P2375" i="20"/>
  <c r="P2377" i="20"/>
  <c r="P2379" i="20"/>
  <c r="P2381" i="20"/>
  <c r="P2383" i="20"/>
  <c r="P2385" i="20"/>
  <c r="P2387" i="20"/>
  <c r="P2389" i="20"/>
  <c r="P2391" i="20"/>
  <c r="P2393" i="20"/>
  <c r="P2395" i="20"/>
  <c r="X2405" i="20"/>
  <c r="AK2406" i="20"/>
  <c r="AJ2406" i="20"/>
  <c r="AB2433" i="20"/>
  <c r="AK2435" i="20"/>
  <c r="AJ2435" i="20"/>
  <c r="AK2441" i="20"/>
  <c r="AJ2441" i="20"/>
  <c r="W2434" i="20"/>
  <c r="X2434" i="20" s="1"/>
  <c r="Y2434" i="20" s="1"/>
  <c r="Z2434" i="20" s="1"/>
  <c r="P2434" i="20"/>
  <c r="Y2435" i="20"/>
  <c r="Z2435" i="20" s="1"/>
  <c r="AF2436" i="20"/>
  <c r="AG2436" i="20" s="1"/>
  <c r="AH2436" i="20" s="1"/>
  <c r="AI2442" i="20"/>
  <c r="AB2443" i="20"/>
  <c r="AF2445" i="20"/>
  <c r="AE2445" i="20"/>
  <c r="AI2445" i="20"/>
  <c r="AA2448" i="20"/>
  <c r="W2449" i="20"/>
  <c r="X2449" i="20" s="1"/>
  <c r="AA2449" i="20" s="1"/>
  <c r="P2449" i="20"/>
  <c r="AD2451" i="20"/>
  <c r="X2454" i="20"/>
  <c r="AA2454" i="20" s="1"/>
  <c r="AI2455" i="20"/>
  <c r="AB2455" i="20"/>
  <c r="W2461" i="20"/>
  <c r="X2461" i="20" s="1"/>
  <c r="P2461" i="20"/>
  <c r="Y2408" i="20"/>
  <c r="Z2408" i="20" s="1"/>
  <c r="Y2410" i="20"/>
  <c r="Z2410" i="20" s="1"/>
  <c r="Y2412" i="20"/>
  <c r="Z2412" i="20" s="1"/>
  <c r="Y2418" i="20"/>
  <c r="Z2418" i="20" s="1"/>
  <c r="Y2426" i="20"/>
  <c r="Z2426" i="20" s="1"/>
  <c r="Y2428" i="20"/>
  <c r="Z2428" i="20" s="1"/>
  <c r="AF2430" i="20"/>
  <c r="AG2430" i="20" s="1"/>
  <c r="AH2430" i="20" s="1"/>
  <c r="AL2430" i="20" s="1"/>
  <c r="W2436" i="20"/>
  <c r="X2436" i="20" s="1"/>
  <c r="P2436" i="20"/>
  <c r="AF2438" i="20"/>
  <c r="AA2442" i="20"/>
  <c r="W2443" i="20"/>
  <c r="X2443" i="20" s="1"/>
  <c r="AA2443" i="20" s="1"/>
  <c r="P2443" i="20"/>
  <c r="AI2444" i="20"/>
  <c r="AF2447" i="20"/>
  <c r="AE2447" i="20"/>
  <c r="AI2447" i="20"/>
  <c r="AA2450" i="20"/>
  <c r="AF2452" i="20"/>
  <c r="AE2452" i="20"/>
  <c r="AI2453" i="20"/>
  <c r="AB2453" i="20"/>
  <c r="W2456" i="20"/>
  <c r="X2456" i="20" s="1"/>
  <c r="P2456" i="20"/>
  <c r="W2479" i="20"/>
  <c r="X2479" i="20" s="1"/>
  <c r="P2479" i="20"/>
  <c r="AD2408" i="20"/>
  <c r="AE2408" i="20" s="1"/>
  <c r="AD2410" i="20"/>
  <c r="AE2410" i="20" s="1"/>
  <c r="AD2412" i="20"/>
  <c r="AE2412" i="20" s="1"/>
  <c r="AD2414" i="20"/>
  <c r="AE2414" i="20" s="1"/>
  <c r="AD2416" i="20"/>
  <c r="AE2416" i="20" s="1"/>
  <c r="AD2418" i="20"/>
  <c r="AE2418" i="20" s="1"/>
  <c r="AD2420" i="20"/>
  <c r="AE2420" i="20" s="1"/>
  <c r="AD2422" i="20"/>
  <c r="AE2422" i="20" s="1"/>
  <c r="AD2424" i="20"/>
  <c r="AE2424" i="20" s="1"/>
  <c r="AD2426" i="20"/>
  <c r="AE2426" i="20" s="1"/>
  <c r="AD2428" i="20"/>
  <c r="AE2428" i="20" s="1"/>
  <c r="AB2429" i="20"/>
  <c r="W2430" i="20"/>
  <c r="X2430" i="20" s="1"/>
  <c r="AA2430" i="20" s="1"/>
  <c r="P2430" i="20"/>
  <c r="AB2430" i="20"/>
  <c r="AJ2431" i="20"/>
  <c r="AF2432" i="20"/>
  <c r="AG2432" i="20" s="1"/>
  <c r="AH2432" i="20" s="1"/>
  <c r="P2435" i="20"/>
  <c r="W2438" i="20"/>
  <c r="X2438" i="20" s="1"/>
  <c r="AA2438" i="20" s="1"/>
  <c r="P2438" i="20"/>
  <c r="AB2438" i="20"/>
  <c r="AJ2439" i="20"/>
  <c r="AA2440" i="20"/>
  <c r="AD2440" i="20"/>
  <c r="AE2440" i="20" s="1"/>
  <c r="W2445" i="20"/>
  <c r="X2445" i="20" s="1"/>
  <c r="P2445" i="20"/>
  <c r="AI2446" i="20"/>
  <c r="AB2447" i="20"/>
  <c r="AF2449" i="20"/>
  <c r="AE2449" i="20"/>
  <c r="AI2449" i="20"/>
  <c r="AK2452" i="20"/>
  <c r="AJ2452" i="20"/>
  <c r="AI2456" i="20"/>
  <c r="AB2456" i="20"/>
  <c r="X2460" i="20"/>
  <c r="AA2460" i="20" s="1"/>
  <c r="W2465" i="20"/>
  <c r="X2465" i="20" s="1"/>
  <c r="P2465" i="20"/>
  <c r="Y2442" i="20"/>
  <c r="Z2442" i="20" s="1"/>
  <c r="AC2442" i="20" s="1"/>
  <c r="Y2446" i="20"/>
  <c r="Z2446" i="20" s="1"/>
  <c r="AC2446" i="20" s="1"/>
  <c r="Y2448" i="20"/>
  <c r="Z2448" i="20" s="1"/>
  <c r="Y2450" i="20"/>
  <c r="Z2450" i="20" s="1"/>
  <c r="W2451" i="20"/>
  <c r="X2451" i="20" s="1"/>
  <c r="AA2451" i="20" s="1"/>
  <c r="P2451" i="20"/>
  <c r="Y2452" i="20"/>
  <c r="Z2452" i="20" s="1"/>
  <c r="AF2453" i="20"/>
  <c r="AG2453" i="20" s="1"/>
  <c r="AH2453" i="20" s="1"/>
  <c r="Y2458" i="20"/>
  <c r="Z2458" i="20" s="1"/>
  <c r="AG2458" i="20"/>
  <c r="AH2458" i="20" s="1"/>
  <c r="AI2462" i="20"/>
  <c r="AK2463" i="20"/>
  <c r="AJ2463" i="20"/>
  <c r="AB2467" i="20"/>
  <c r="AB2469" i="20"/>
  <c r="X2471" i="20"/>
  <c r="AA2471" i="20" s="1"/>
  <c r="AF2475" i="20"/>
  <c r="AE2475" i="20"/>
  <c r="AK2483" i="20"/>
  <c r="AJ2483" i="20"/>
  <c r="W2487" i="20"/>
  <c r="X2487" i="20" s="1"/>
  <c r="AA2487" i="20" s="1"/>
  <c r="P2487" i="20"/>
  <c r="AD2442" i="20"/>
  <c r="AD2444" i="20"/>
  <c r="AD2446" i="20"/>
  <c r="AD2448" i="20"/>
  <c r="AD2450" i="20"/>
  <c r="W2453" i="20"/>
  <c r="X2453" i="20" s="1"/>
  <c r="P2453" i="20"/>
  <c r="AE2454" i="20"/>
  <c r="AG2454" i="20" s="1"/>
  <c r="AH2454" i="20" s="1"/>
  <c r="AJ2454" i="20"/>
  <c r="AF2455" i="20"/>
  <c r="AG2455" i="20" s="1"/>
  <c r="AH2455" i="20" s="1"/>
  <c r="W2457" i="20"/>
  <c r="X2457" i="20" s="1"/>
  <c r="P2457" i="20"/>
  <c r="AD2457" i="20"/>
  <c r="AE2457" i="20" s="1"/>
  <c r="AB2457" i="20"/>
  <c r="AB2458" i="20"/>
  <c r="AI2458" i="20"/>
  <c r="W2463" i="20"/>
  <c r="X2463" i="20" s="1"/>
  <c r="P2463" i="20"/>
  <c r="AI2468" i="20"/>
  <c r="AB2468" i="20"/>
  <c r="AF2469" i="20"/>
  <c r="AE2469" i="20"/>
  <c r="AI2470" i="20"/>
  <c r="AB2470" i="20"/>
  <c r="P2440" i="20"/>
  <c r="P2442" i="20"/>
  <c r="P2444" i="20"/>
  <c r="P2446" i="20"/>
  <c r="P2448" i="20"/>
  <c r="P2450" i="20"/>
  <c r="P2452" i="20"/>
  <c r="W2455" i="20"/>
  <c r="X2455" i="20" s="1"/>
  <c r="P2455" i="20"/>
  <c r="W2459" i="20"/>
  <c r="X2459" i="20" s="1"/>
  <c r="Y2459" i="20" s="1"/>
  <c r="Z2459" i="20" s="1"/>
  <c r="P2459" i="20"/>
  <c r="AD2459" i="20"/>
  <c r="AE2459" i="20" s="1"/>
  <c r="AB2459" i="20"/>
  <c r="AB2460" i="20"/>
  <c r="AI2460" i="20"/>
  <c r="AF2461" i="20"/>
  <c r="Y2462" i="20"/>
  <c r="Z2462" i="20" s="1"/>
  <c r="AB2462" i="20"/>
  <c r="AI2464" i="20"/>
  <c r="AK2465" i="20"/>
  <c r="AJ2465" i="20"/>
  <c r="Y2467" i="20"/>
  <c r="Z2467" i="20" s="1"/>
  <c r="AC2467" i="20" s="1"/>
  <c r="AD2468" i="20"/>
  <c r="AI2469" i="20"/>
  <c r="W2473" i="20"/>
  <c r="X2473" i="20" s="1"/>
  <c r="P2473" i="20"/>
  <c r="AI2475" i="20"/>
  <c r="AA2478" i="20"/>
  <c r="AI2480" i="20"/>
  <c r="W2468" i="20"/>
  <c r="X2468" i="20" s="1"/>
  <c r="Y2468" i="20" s="1"/>
  <c r="Z2468" i="20" s="1"/>
  <c r="P2468" i="20"/>
  <c r="Y2469" i="20"/>
  <c r="Z2469" i="20" s="1"/>
  <c r="AC2469" i="20" s="1"/>
  <c r="AF2470" i="20"/>
  <c r="AG2470" i="20" s="1"/>
  <c r="AH2470" i="20" s="1"/>
  <c r="AI2474" i="20"/>
  <c r="AB2475" i="20"/>
  <c r="AF2477" i="20"/>
  <c r="AE2477" i="20"/>
  <c r="AI2477" i="20"/>
  <c r="AA2480" i="20"/>
  <c r="W2481" i="20"/>
  <c r="X2481" i="20" s="1"/>
  <c r="P2481" i="20"/>
  <c r="AI2482" i="20"/>
  <c r="AB2482" i="20"/>
  <c r="AE2487" i="20"/>
  <c r="AF2487" i="20"/>
  <c r="AB2499" i="20"/>
  <c r="AE2500" i="20"/>
  <c r="AF2500" i="20"/>
  <c r="AF2463" i="20"/>
  <c r="AG2463" i="20" s="1"/>
  <c r="AH2463" i="20" s="1"/>
  <c r="AF2465" i="20"/>
  <c r="W2470" i="20"/>
  <c r="X2470" i="20" s="1"/>
  <c r="P2470" i="20"/>
  <c r="Y2471" i="20"/>
  <c r="Z2471" i="20" s="1"/>
  <c r="AF2472" i="20"/>
  <c r="AA2474" i="20"/>
  <c r="AD2474" i="20"/>
  <c r="AE2474" i="20" s="1"/>
  <c r="Y2474" i="20"/>
  <c r="Z2474" i="20" s="1"/>
  <c r="AC2474" i="20" s="1"/>
  <c r="W2475" i="20"/>
  <c r="X2475" i="20" s="1"/>
  <c r="P2475" i="20"/>
  <c r="AI2476" i="20"/>
  <c r="AF2479" i="20"/>
  <c r="AE2479" i="20"/>
  <c r="AI2479" i="20"/>
  <c r="AD2482" i="20"/>
  <c r="AE2482" i="20" s="1"/>
  <c r="AB2491" i="20"/>
  <c r="AE2492" i="20"/>
  <c r="AF2492" i="20"/>
  <c r="W2472" i="20"/>
  <c r="X2472" i="20" s="1"/>
  <c r="AA2472" i="20" s="1"/>
  <c r="P2472" i="20"/>
  <c r="AK2473" i="20"/>
  <c r="AJ2473" i="20"/>
  <c r="AA2476" i="20"/>
  <c r="W2477" i="20"/>
  <c r="X2477" i="20" s="1"/>
  <c r="AA2477" i="20" s="1"/>
  <c r="P2477" i="20"/>
  <c r="AI2478" i="20"/>
  <c r="AF2481" i="20"/>
  <c r="AE2481" i="20"/>
  <c r="AI2481" i="20"/>
  <c r="AF2483" i="20"/>
  <c r="AE2483" i="20"/>
  <c r="AI2485" i="20"/>
  <c r="AB2485" i="20"/>
  <c r="AI2489" i="20"/>
  <c r="AB2489" i="20"/>
  <c r="Y2476" i="20"/>
  <c r="Z2476" i="20" s="1"/>
  <c r="AC2476" i="20" s="1"/>
  <c r="Y2478" i="20"/>
  <c r="Z2478" i="20" s="1"/>
  <c r="Y2480" i="20"/>
  <c r="Z2480" i="20" s="1"/>
  <c r="W2482" i="20"/>
  <c r="X2482" i="20" s="1"/>
  <c r="AA2482" i="20" s="1"/>
  <c r="P2482" i="20"/>
  <c r="Y2483" i="20"/>
  <c r="Z2483" i="20" s="1"/>
  <c r="AC2483" i="20" s="1"/>
  <c r="AI2484" i="20"/>
  <c r="W2486" i="20"/>
  <c r="X2486" i="20" s="1"/>
  <c r="P2486" i="20"/>
  <c r="AI2488" i="20"/>
  <c r="W2491" i="20"/>
  <c r="X2491" i="20" s="1"/>
  <c r="P2491" i="20"/>
  <c r="W2496" i="20"/>
  <c r="X2496" i="20" s="1"/>
  <c r="P2496" i="20"/>
  <c r="AI2498" i="20"/>
  <c r="AB2498" i="20"/>
  <c r="AD2476" i="20"/>
  <c r="AD2478" i="20"/>
  <c r="AD2480" i="20"/>
  <c r="W2484" i="20"/>
  <c r="X2484" i="20" s="1"/>
  <c r="P2484" i="20"/>
  <c r="AB2484" i="20"/>
  <c r="W2485" i="20"/>
  <c r="X2485" i="20" s="1"/>
  <c r="P2485" i="20"/>
  <c r="AF2486" i="20"/>
  <c r="AG2486" i="20" s="1"/>
  <c r="AH2486" i="20" s="1"/>
  <c r="AI2487" i="20"/>
  <c r="AB2488" i="20"/>
  <c r="W2489" i="20"/>
  <c r="X2489" i="20" s="1"/>
  <c r="P2489" i="20"/>
  <c r="AE2496" i="20"/>
  <c r="AF2496" i="20"/>
  <c r="P2474" i="20"/>
  <c r="P2476" i="20"/>
  <c r="P2478" i="20"/>
  <c r="P2480" i="20"/>
  <c r="P2483" i="20"/>
  <c r="AD2484" i="20"/>
  <c r="AF2485" i="20"/>
  <c r="AI2486" i="20"/>
  <c r="AB2487" i="20"/>
  <c r="W2488" i="20"/>
  <c r="X2488" i="20" s="1"/>
  <c r="AA2488" i="20" s="1"/>
  <c r="P2488" i="20"/>
  <c r="AF2489" i="20"/>
  <c r="AG2489" i="20" s="1"/>
  <c r="AH2489" i="20" s="1"/>
  <c r="AA2490" i="20"/>
  <c r="W2492" i="20"/>
  <c r="X2492" i="20" s="1"/>
  <c r="AA2492" i="20" s="1"/>
  <c r="P2492" i="20"/>
  <c r="AI2494" i="20"/>
  <c r="AB2494" i="20"/>
  <c r="W2500" i="20"/>
  <c r="X2500" i="20" s="1"/>
  <c r="P2500" i="20"/>
  <c r="AI2502" i="20"/>
  <c r="AB2502" i="20"/>
  <c r="Y2490" i="20"/>
  <c r="Z2490" i="20" s="1"/>
  <c r="AI2493" i="20"/>
  <c r="W2495" i="20"/>
  <c r="X2495" i="20" s="1"/>
  <c r="AA2495" i="20" s="1"/>
  <c r="P2495" i="20"/>
  <c r="AI2497" i="20"/>
  <c r="W2499" i="20"/>
  <c r="X2499" i="20" s="1"/>
  <c r="Y2499" i="20" s="1"/>
  <c r="Z2499" i="20" s="1"/>
  <c r="AC2499" i="20" s="1"/>
  <c r="P2499" i="20"/>
  <c r="AI2501" i="20"/>
  <c r="W2503" i="20"/>
  <c r="X2503" i="20" s="1"/>
  <c r="P2503" i="20"/>
  <c r="AI2492" i="20"/>
  <c r="W2494" i="20"/>
  <c r="X2494" i="20" s="1"/>
  <c r="P2494" i="20"/>
  <c r="AI2496" i="20"/>
  <c r="W2498" i="20"/>
  <c r="X2498" i="20" s="1"/>
  <c r="P2498" i="20"/>
  <c r="AI2500" i="20"/>
  <c r="W2502" i="20"/>
  <c r="X2502" i="20" s="1"/>
  <c r="P2502" i="20"/>
  <c r="AF2503" i="20"/>
  <c r="AG2503" i="20" s="1"/>
  <c r="AH2503" i="20" s="1"/>
  <c r="AI2504" i="20"/>
  <c r="AK2505" i="20"/>
  <c r="AJ2505" i="20"/>
  <c r="P2490" i="20"/>
  <c r="AJ2490" i="20"/>
  <c r="AI2491" i="20"/>
  <c r="AB2492" i="20"/>
  <c r="W2493" i="20"/>
  <c r="X2493" i="20" s="1"/>
  <c r="Y2493" i="20" s="1"/>
  <c r="Z2493" i="20" s="1"/>
  <c r="P2493" i="20"/>
  <c r="AF2494" i="20"/>
  <c r="AG2494" i="20" s="1"/>
  <c r="AH2494" i="20" s="1"/>
  <c r="AI2495" i="20"/>
  <c r="AB2496" i="20"/>
  <c r="W2497" i="20"/>
  <c r="X2497" i="20" s="1"/>
  <c r="Y2497" i="20" s="1"/>
  <c r="Z2497" i="20" s="1"/>
  <c r="P2497" i="20"/>
  <c r="AF2498" i="20"/>
  <c r="AG2498" i="20" s="1"/>
  <c r="AH2498" i="20" s="1"/>
  <c r="AI2499" i="20"/>
  <c r="AB2500" i="20"/>
  <c r="W2501" i="20"/>
  <c r="X2501" i="20" s="1"/>
  <c r="Y2501" i="20" s="1"/>
  <c r="Z2501" i="20" s="1"/>
  <c r="P2501" i="20"/>
  <c r="AF2502" i="20"/>
  <c r="AG2502" i="20" s="1"/>
  <c r="AH2502" i="20" s="1"/>
  <c r="AI2503" i="20"/>
  <c r="W2505" i="20"/>
  <c r="X2505" i="20" s="1"/>
  <c r="AA2505" i="20" s="1"/>
  <c r="P2505" i="20"/>
  <c r="AA2493" i="20"/>
  <c r="AD2504" i="20"/>
  <c r="AF2505" i="20"/>
  <c r="P2504" i="20"/>
  <c r="Y2344" i="20" l="1"/>
  <c r="Z2344" i="20" s="1"/>
  <c r="AC2344" i="20" s="1"/>
  <c r="AA2344" i="20"/>
  <c r="AA1898" i="20"/>
  <c r="Y1898" i="20"/>
  <c r="Z1898" i="20" s="1"/>
  <c r="AC1898" i="20" s="1"/>
  <c r="AH814" i="20"/>
  <c r="AL814" i="20"/>
  <c r="AA1682" i="20"/>
  <c r="Y1682" i="20"/>
  <c r="Z1682" i="20" s="1"/>
  <c r="AC1682" i="20" s="1"/>
  <c r="AA2238" i="20"/>
  <c r="Y2238" i="20"/>
  <c r="Z2238" i="20" s="1"/>
  <c r="AC2238" i="20" s="1"/>
  <c r="AA2048" i="20"/>
  <c r="Y2048" i="20"/>
  <c r="Z2048" i="20" s="1"/>
  <c r="Y1681" i="20"/>
  <c r="Z1681" i="20" s="1"/>
  <c r="AC1681" i="20" s="1"/>
  <c r="AA1681" i="20"/>
  <c r="AA1614" i="20"/>
  <c r="Y1614" i="20"/>
  <c r="Z1614" i="20" s="1"/>
  <c r="AC1614" i="20" s="1"/>
  <c r="AA1582" i="20"/>
  <c r="Y1582" i="20"/>
  <c r="Z1582" i="20" s="1"/>
  <c r="AC1582" i="20" s="1"/>
  <c r="Y1518" i="20"/>
  <c r="Z1518" i="20" s="1"/>
  <c r="AC1518" i="20" s="1"/>
  <c r="AA1518" i="20"/>
  <c r="Y1071" i="20"/>
  <c r="Z1071" i="20" s="1"/>
  <c r="AA1071" i="20"/>
  <c r="AA2424" i="20"/>
  <c r="Y2424" i="20"/>
  <c r="Z2424" i="20" s="1"/>
  <c r="Y247" i="20"/>
  <c r="Z247" i="20" s="1"/>
  <c r="AC247" i="20" s="1"/>
  <c r="AA247" i="20"/>
  <c r="Y377" i="20"/>
  <c r="Z377" i="20" s="1"/>
  <c r="AA377" i="20"/>
  <c r="Y2290" i="20"/>
  <c r="Z2290" i="20" s="1"/>
  <c r="AC2290" i="20" s="1"/>
  <c r="AA2290" i="20"/>
  <c r="Y2276" i="20"/>
  <c r="Z2276" i="20" s="1"/>
  <c r="AC2276" i="20" s="1"/>
  <c r="N2276" i="20" s="1"/>
  <c r="AA2276" i="20"/>
  <c r="Y1542" i="20"/>
  <c r="Z1542" i="20" s="1"/>
  <c r="AA1542" i="20"/>
  <c r="AA2416" i="20"/>
  <c r="Y2416" i="20"/>
  <c r="Z2416" i="20" s="1"/>
  <c r="AA536" i="20"/>
  <c r="Y536" i="20"/>
  <c r="Z536" i="20" s="1"/>
  <c r="N2211" i="20"/>
  <c r="Y2039" i="20"/>
  <c r="Z2039" i="20" s="1"/>
  <c r="Y1757" i="20"/>
  <c r="Z1757" i="20" s="1"/>
  <c r="AC1757" i="20" s="1"/>
  <c r="AA1554" i="20"/>
  <c r="Y1210" i="20"/>
  <c r="Z1210" i="20" s="1"/>
  <c r="Y1453" i="20"/>
  <c r="Z1453" i="20" s="1"/>
  <c r="AC1453" i="20" s="1"/>
  <c r="AG937" i="20"/>
  <c r="AH937" i="20" s="1"/>
  <c r="AA499" i="20"/>
  <c r="Y1254" i="20"/>
  <c r="Z1254" i="20" s="1"/>
  <c r="Y1105" i="20"/>
  <c r="Z1105" i="20" s="1"/>
  <c r="AC1105" i="20" s="1"/>
  <c r="AL1117" i="20"/>
  <c r="Y941" i="20"/>
  <c r="Z941" i="20" s="1"/>
  <c r="Y861" i="20"/>
  <c r="Z861" i="20" s="1"/>
  <c r="AA632" i="20"/>
  <c r="AA203" i="20"/>
  <c r="Y2444" i="20"/>
  <c r="Z2444" i="20" s="1"/>
  <c r="Y2293" i="20"/>
  <c r="Z2293" i="20" s="1"/>
  <c r="N2203" i="20"/>
  <c r="AA2030" i="20"/>
  <c r="AA1911" i="20"/>
  <c r="Y1616" i="20"/>
  <c r="Z1616" i="20" s="1"/>
  <c r="AG1708" i="20"/>
  <c r="AH1708" i="20" s="1"/>
  <c r="Y1248" i="20"/>
  <c r="Z1248" i="20" s="1"/>
  <c r="Y1295" i="20"/>
  <c r="Z1295" i="20" s="1"/>
  <c r="Y1227" i="20"/>
  <c r="Z1227" i="20" s="1"/>
  <c r="AA991" i="20"/>
  <c r="AA637" i="20"/>
  <c r="Y1858" i="20"/>
  <c r="Z1858" i="20" s="1"/>
  <c r="AC1858" i="20" s="1"/>
  <c r="AF1729" i="20"/>
  <c r="AG1729" i="20" s="1"/>
  <c r="AH1729" i="20" s="1"/>
  <c r="AF1306" i="20"/>
  <c r="AG1306" i="20" s="1"/>
  <c r="AH1306" i="20" s="1"/>
  <c r="AF1238" i="20"/>
  <c r="AG1238" i="20" s="1"/>
  <c r="AH1238" i="20" s="1"/>
  <c r="AF868" i="20"/>
  <c r="AG868" i="20" s="1"/>
  <c r="AH868" i="20" s="1"/>
  <c r="AG440" i="20"/>
  <c r="AH440" i="20" s="1"/>
  <c r="Y2367" i="20"/>
  <c r="Z2367" i="20" s="1"/>
  <c r="AC2367" i="20" s="1"/>
  <c r="N2013" i="20"/>
  <c r="Y1675" i="20"/>
  <c r="Z1675" i="20" s="1"/>
  <c r="Y1552" i="20"/>
  <c r="Z1552" i="20" s="1"/>
  <c r="AA1570" i="20"/>
  <c r="AA1522" i="20"/>
  <c r="Y1499" i="20"/>
  <c r="Z1499" i="20" s="1"/>
  <c r="Y1190" i="20"/>
  <c r="Z1190" i="20" s="1"/>
  <c r="Y1158" i="20"/>
  <c r="Z1158" i="20" s="1"/>
  <c r="Y1417" i="20"/>
  <c r="Z1417" i="20" s="1"/>
  <c r="AG877" i="20"/>
  <c r="AH877" i="20" s="1"/>
  <c r="AA435" i="20"/>
  <c r="AA371" i="20"/>
  <c r="AF1563" i="20"/>
  <c r="AG1563" i="20" s="1"/>
  <c r="AH1563" i="20" s="1"/>
  <c r="AF1597" i="20"/>
  <c r="AG1597" i="20" s="1"/>
  <c r="AH1597" i="20" s="1"/>
  <c r="AF2000" i="20"/>
  <c r="AG2000" i="20" s="1"/>
  <c r="AH2000" i="20" s="1"/>
  <c r="AF1484" i="20"/>
  <c r="AG1484" i="20" s="1"/>
  <c r="AH1484" i="20" s="1"/>
  <c r="AL2125" i="20"/>
  <c r="AG197" i="20"/>
  <c r="AH197" i="20" s="1"/>
  <c r="Y2277" i="20"/>
  <c r="Z2277" i="20" s="1"/>
  <c r="N2292" i="20"/>
  <c r="N2179" i="20"/>
  <c r="Y1702" i="20"/>
  <c r="Z1702" i="20" s="1"/>
  <c r="Y1600" i="20"/>
  <c r="Z1600" i="20" s="1"/>
  <c r="AG1724" i="20"/>
  <c r="AH1724" i="20" s="1"/>
  <c r="Y1178" i="20"/>
  <c r="Z1178" i="20" s="1"/>
  <c r="Y1357" i="20"/>
  <c r="Z1357" i="20" s="1"/>
  <c r="AC1357" i="20" s="1"/>
  <c r="Y1231" i="20"/>
  <c r="Z1231" i="20" s="1"/>
  <c r="Y1139" i="20"/>
  <c r="Z1139" i="20" s="1"/>
  <c r="AA945" i="20"/>
  <c r="AG961" i="20"/>
  <c r="AH961" i="20" s="1"/>
  <c r="AA405" i="20"/>
  <c r="AA283" i="20"/>
  <c r="AF934" i="20"/>
  <c r="AG934" i="20" s="1"/>
  <c r="AH934" i="20" s="1"/>
  <c r="AG2350" i="20"/>
  <c r="AH2350" i="20" s="1"/>
  <c r="Y2319" i="20"/>
  <c r="Z2319" i="20" s="1"/>
  <c r="AA2026" i="20"/>
  <c r="AL1879" i="20"/>
  <c r="AA1602" i="20"/>
  <c r="Y1212" i="20"/>
  <c r="Z1212" i="20" s="1"/>
  <c r="AC1212" i="20" s="1"/>
  <c r="Y1421" i="20"/>
  <c r="Z1421" i="20" s="1"/>
  <c r="AC1421" i="20" s="1"/>
  <c r="AA849" i="20"/>
  <c r="Y687" i="20"/>
  <c r="Z687" i="20" s="1"/>
  <c r="AA653" i="20"/>
  <c r="AG909" i="20"/>
  <c r="AH909" i="20" s="1"/>
  <c r="AA664" i="20"/>
  <c r="AA395" i="20"/>
  <c r="Y409" i="20"/>
  <c r="Z409" i="20" s="1"/>
  <c r="Y2102" i="20"/>
  <c r="Z2102" i="20" s="1"/>
  <c r="AC2102" i="20" s="1"/>
  <c r="N2102" i="20" s="1"/>
  <c r="AF2140" i="20"/>
  <c r="AG2140" i="20" s="1"/>
  <c r="AH2140" i="20" s="1"/>
  <c r="AG1577" i="20"/>
  <c r="AH1577" i="20" s="1"/>
  <c r="AG262" i="20"/>
  <c r="AH262" i="20" s="1"/>
  <c r="AG210" i="20"/>
  <c r="AH210" i="20" s="1"/>
  <c r="AF444" i="20"/>
  <c r="AG444" i="20" s="1"/>
  <c r="AH444" i="20" s="1"/>
  <c r="AG360" i="20"/>
  <c r="AH360" i="20" s="1"/>
  <c r="C6" i="110"/>
  <c r="B3" i="113"/>
  <c r="E11" i="113" s="1"/>
  <c r="E12" i="113" s="1"/>
  <c r="E13" i="113" s="1"/>
  <c r="Y2358" i="20"/>
  <c r="Z2358" i="20" s="1"/>
  <c r="AA2358" i="20"/>
  <c r="Y2491" i="20"/>
  <c r="Z2491" i="20" s="1"/>
  <c r="AC2491" i="20" s="1"/>
  <c r="AA2491" i="20"/>
  <c r="AA2501" i="20"/>
  <c r="Y2487" i="20"/>
  <c r="Z2487" i="20" s="1"/>
  <c r="AA2354" i="20"/>
  <c r="AG2363" i="20"/>
  <c r="AH2363" i="20" s="1"/>
  <c r="N2274" i="20"/>
  <c r="N2187" i="20"/>
  <c r="AL2118" i="20"/>
  <c r="Y2164" i="20"/>
  <c r="Z2164" i="20" s="1"/>
  <c r="Y2148" i="20"/>
  <c r="Z2148" i="20" s="1"/>
  <c r="Y2124" i="20"/>
  <c r="Z2124" i="20" s="1"/>
  <c r="AC2124" i="20" s="1"/>
  <c r="Y2063" i="20"/>
  <c r="Z2063" i="20" s="1"/>
  <c r="AA1943" i="20"/>
  <c r="AF672" i="20"/>
  <c r="AG953" i="20"/>
  <c r="AH953" i="20" s="1"/>
  <c r="AG26" i="20"/>
  <c r="AH26" i="20" s="1"/>
  <c r="Y32" i="20"/>
  <c r="Z32" i="20" s="1"/>
  <c r="Y26" i="20"/>
  <c r="Z26" i="20" s="1"/>
  <c r="AC26" i="20" s="1"/>
  <c r="Y2482" i="20"/>
  <c r="Z2482" i="20" s="1"/>
  <c r="AC2482" i="20" s="1"/>
  <c r="AG2487" i="20"/>
  <c r="AH2487" i="20" s="1"/>
  <c r="AF2310" i="20"/>
  <c r="AG2310" i="20" s="1"/>
  <c r="AH2310" i="20" s="1"/>
  <c r="AF2042" i="20"/>
  <c r="AG2042" i="20" s="1"/>
  <c r="AH2042" i="20" s="1"/>
  <c r="AF2030" i="20"/>
  <c r="AF2080" i="20"/>
  <c r="AG2080" i="20" s="1"/>
  <c r="AH2080" i="20" s="1"/>
  <c r="AF1959" i="20"/>
  <c r="AG1959" i="20" s="1"/>
  <c r="AH1959" i="20" s="1"/>
  <c r="AG1333" i="20"/>
  <c r="AH1333" i="20" s="1"/>
  <c r="AF792" i="20"/>
  <c r="AF706" i="20"/>
  <c r="AG706" i="20" s="1"/>
  <c r="AH706" i="20" s="1"/>
  <c r="AG291" i="20"/>
  <c r="AH291" i="20" s="1"/>
  <c r="AF2120" i="20"/>
  <c r="AG2120" i="20" s="1"/>
  <c r="AH2120" i="20" s="1"/>
  <c r="AF1932" i="20"/>
  <c r="AG1932" i="20" s="1"/>
  <c r="AH1932" i="20" s="1"/>
  <c r="AF2190" i="20"/>
  <c r="AG2190" i="20" s="1"/>
  <c r="AH2190" i="20" s="1"/>
  <c r="AG326" i="20"/>
  <c r="AH326" i="20" s="1"/>
  <c r="AG234" i="20"/>
  <c r="AH234" i="20" s="1"/>
  <c r="AF314" i="20"/>
  <c r="AG314" i="20" s="1"/>
  <c r="AH314" i="20" s="1"/>
  <c r="AF2419" i="20"/>
  <c r="AF2264" i="20"/>
  <c r="AG2264" i="20" s="1"/>
  <c r="AH2264" i="20" s="1"/>
  <c r="AF2165" i="20"/>
  <c r="AG2165" i="20" s="1"/>
  <c r="AH2165" i="20" s="1"/>
  <c r="AF2171" i="20"/>
  <c r="AG2171" i="20" s="1"/>
  <c r="AH2171" i="20" s="1"/>
  <c r="AF2163" i="20"/>
  <c r="AG2163" i="20" s="1"/>
  <c r="AH2163" i="20" s="1"/>
  <c r="AF2031" i="20"/>
  <c r="AG2031" i="20" s="1"/>
  <c r="AH2031" i="20" s="1"/>
  <c r="AF2106" i="20"/>
  <c r="AG2106" i="20" s="1"/>
  <c r="AH2106" i="20" s="1"/>
  <c r="AG1546" i="20"/>
  <c r="AH1546" i="20" s="1"/>
  <c r="AG1235" i="20"/>
  <c r="AH1235" i="20" s="1"/>
  <c r="AG1215" i="20"/>
  <c r="AH1215" i="20" s="1"/>
  <c r="AF710" i="20"/>
  <c r="AG945" i="20"/>
  <c r="AH945" i="20" s="1"/>
  <c r="AF628" i="20"/>
  <c r="AG628" i="20" s="1"/>
  <c r="AH628" i="20" s="1"/>
  <c r="AG2467" i="20"/>
  <c r="AH2467" i="20" s="1"/>
  <c r="AG2250" i="20"/>
  <c r="AH2250" i="20" s="1"/>
  <c r="AF1553" i="20"/>
  <c r="AG1553" i="20" s="1"/>
  <c r="AH1553" i="20" s="1"/>
  <c r="AF1515" i="20"/>
  <c r="AG1515" i="20" s="1"/>
  <c r="AH1515" i="20" s="1"/>
  <c r="AF1420" i="20"/>
  <c r="AG1420" i="20" s="1"/>
  <c r="AH1420" i="20" s="1"/>
  <c r="AF1496" i="20"/>
  <c r="AG1496" i="20" s="1"/>
  <c r="AH1496" i="20" s="1"/>
  <c r="AG1328" i="20"/>
  <c r="AH1328" i="20" s="1"/>
  <c r="AF1880" i="20"/>
  <c r="AG1880" i="20" s="1"/>
  <c r="Y171" i="20"/>
  <c r="Z171" i="20" s="1"/>
  <c r="AA171" i="20"/>
  <c r="AA183" i="20"/>
  <c r="Y142" i="20"/>
  <c r="Z142" i="20" s="1"/>
  <c r="Y87" i="20"/>
  <c r="Z87" i="20" s="1"/>
  <c r="AC87" i="20" s="1"/>
  <c r="AA116" i="20"/>
  <c r="AA122" i="20"/>
  <c r="AA90" i="20"/>
  <c r="AA58" i="20"/>
  <c r="AA151" i="20"/>
  <c r="Y86" i="20"/>
  <c r="Z86" i="20" s="1"/>
  <c r="Y54" i="20"/>
  <c r="Z54" i="20" s="1"/>
  <c r="N162" i="20"/>
  <c r="AA146" i="20"/>
  <c r="Y82" i="20"/>
  <c r="Z82" i="20" s="1"/>
  <c r="AC82" i="20" s="1"/>
  <c r="Y50" i="20"/>
  <c r="Z50" i="20" s="1"/>
  <c r="AC50" i="20" s="1"/>
  <c r="Y172" i="20"/>
  <c r="Z172" i="20" s="1"/>
  <c r="Y131" i="20"/>
  <c r="Z131" i="20" s="1"/>
  <c r="AC131" i="20" s="1"/>
  <c r="AG165" i="20"/>
  <c r="AH165" i="20" s="1"/>
  <c r="Y48" i="20"/>
  <c r="Z48" i="20" s="1"/>
  <c r="AC48" i="20" s="1"/>
  <c r="N48" i="20" s="1"/>
  <c r="N170" i="20"/>
  <c r="Y42" i="20"/>
  <c r="Z42" i="20" s="1"/>
  <c r="AC42" i="20" s="1"/>
  <c r="Y2340" i="20"/>
  <c r="Z2340" i="20" s="1"/>
  <c r="AA2340" i="20"/>
  <c r="AA2420" i="20"/>
  <c r="Y2420" i="20"/>
  <c r="Z2420" i="20" s="1"/>
  <c r="AA2150" i="20"/>
  <c r="Y2150" i="20"/>
  <c r="Z2150" i="20" s="1"/>
  <c r="AC2150" i="20" s="1"/>
  <c r="AA2499" i="20"/>
  <c r="Y2447" i="20"/>
  <c r="Z2447" i="20" s="1"/>
  <c r="AG2394" i="20"/>
  <c r="AH2394" i="20" s="1"/>
  <c r="AA2313" i="20"/>
  <c r="AF2276" i="20"/>
  <c r="AF2272" i="20"/>
  <c r="AG2272" i="20" s="1"/>
  <c r="AH2272" i="20" s="1"/>
  <c r="AF2260" i="20"/>
  <c r="N2306" i="20"/>
  <c r="AA2213" i="20"/>
  <c r="AA2181" i="20"/>
  <c r="N2155" i="20"/>
  <c r="Y2137" i="20"/>
  <c r="Z2137" i="20" s="1"/>
  <c r="Y2196" i="20"/>
  <c r="Z2196" i="20" s="1"/>
  <c r="AF2048" i="20"/>
  <c r="AG2048" i="20" s="1"/>
  <c r="AH2048" i="20" s="1"/>
  <c r="AA1975" i="20"/>
  <c r="AF1919" i="20"/>
  <c r="AF1971" i="20"/>
  <c r="AG1971" i="20" s="1"/>
  <c r="AH1971" i="20" s="1"/>
  <c r="Y1721" i="20"/>
  <c r="Z1721" i="20" s="1"/>
  <c r="AG1794" i="20"/>
  <c r="AH1794" i="20" s="1"/>
  <c r="Y1300" i="20"/>
  <c r="Z1300" i="20" s="1"/>
  <c r="AG949" i="20"/>
  <c r="AH949" i="20" s="1"/>
  <c r="AF659" i="20"/>
  <c r="AF643" i="20"/>
  <c r="AF2200" i="20"/>
  <c r="AG2200" i="20" s="1"/>
  <c r="AH2200" i="20" s="1"/>
  <c r="AF2212" i="20"/>
  <c r="AG2212" i="20" s="1"/>
  <c r="AH2212" i="20" s="1"/>
  <c r="AF1240" i="20"/>
  <c r="AG1240" i="20" s="1"/>
  <c r="AH1240" i="20" s="1"/>
  <c r="AF1137" i="20"/>
  <c r="AG1137" i="20" s="1"/>
  <c r="AH1137" i="20" s="1"/>
  <c r="AF1214" i="20"/>
  <c r="AG1214" i="20" s="1"/>
  <c r="AH1214" i="20" s="1"/>
  <c r="AF100" i="20"/>
  <c r="AG100" i="20" s="1"/>
  <c r="AH100" i="20" s="1"/>
  <c r="AF2180" i="20"/>
  <c r="AG2180" i="20" s="1"/>
  <c r="AH2180" i="20" s="1"/>
  <c r="AG2318" i="20"/>
  <c r="AH2318" i="20" s="1"/>
  <c r="AF2249" i="20"/>
  <c r="AF2195" i="20"/>
  <c r="AG2195" i="20" s="1"/>
  <c r="AH2195" i="20" s="1"/>
  <c r="Y2132" i="20"/>
  <c r="Z2132" i="20" s="1"/>
  <c r="Y2071" i="20"/>
  <c r="Z2071" i="20" s="1"/>
  <c r="AF2159" i="20"/>
  <c r="N1917" i="20"/>
  <c r="AL1974" i="20"/>
  <c r="Y1709" i="20"/>
  <c r="Z1709" i="20" s="1"/>
  <c r="AC1709" i="20" s="1"/>
  <c r="AG1846" i="20"/>
  <c r="AH1846" i="20" s="1"/>
  <c r="AG1830" i="20"/>
  <c r="AH1830" i="20" s="1"/>
  <c r="AG1798" i="20"/>
  <c r="AH1798" i="20" s="1"/>
  <c r="AG1782" i="20"/>
  <c r="AH1782" i="20" s="1"/>
  <c r="AF2052" i="20"/>
  <c r="AG2052" i="20" s="1"/>
  <c r="AH2052" i="20" s="1"/>
  <c r="AG1461" i="20"/>
  <c r="AH1461" i="20" s="1"/>
  <c r="AG917" i="20"/>
  <c r="AH917" i="20" s="1"/>
  <c r="AF722" i="20"/>
  <c r="AA595" i="20"/>
  <c r="AA551" i="20"/>
  <c r="AG39" i="20"/>
  <c r="AH39" i="20" s="1"/>
  <c r="AG125" i="20"/>
  <c r="AH125" i="20" s="1"/>
  <c r="AF2439" i="20"/>
  <c r="AG2439" i="20" s="1"/>
  <c r="AH2439" i="20" s="1"/>
  <c r="AF1918" i="20"/>
  <c r="AG1918" i="20" s="1"/>
  <c r="AH1918" i="20" s="1"/>
  <c r="AF2323" i="20"/>
  <c r="AG2323" i="20" s="1"/>
  <c r="AH2323" i="20" s="1"/>
  <c r="AF2126" i="20"/>
  <c r="AG2126" i="20" s="1"/>
  <c r="AH2126" i="20" s="1"/>
  <c r="Y2371" i="20"/>
  <c r="Z2371" i="20" s="1"/>
  <c r="AC2371" i="20" s="1"/>
  <c r="N2270" i="20"/>
  <c r="AF2225" i="20"/>
  <c r="AG2225" i="20" s="1"/>
  <c r="AH2225" i="20" s="1"/>
  <c r="Y1942" i="20"/>
  <c r="Z1942" i="20" s="1"/>
  <c r="AC1942" i="20" s="1"/>
  <c r="AF782" i="20"/>
  <c r="AF750" i="20"/>
  <c r="AG309" i="20"/>
  <c r="AH309" i="20" s="1"/>
  <c r="AG293" i="20"/>
  <c r="AH293" i="20" s="1"/>
  <c r="AG181" i="20"/>
  <c r="AH181" i="20" s="1"/>
  <c r="AL2466" i="20"/>
  <c r="AG2242" i="20"/>
  <c r="AH2242" i="20" s="1"/>
  <c r="AG2196" i="20"/>
  <c r="AH2196" i="20" s="1"/>
  <c r="AF1954" i="20"/>
  <c r="AG1954" i="20" s="1"/>
  <c r="AH1954" i="20" s="1"/>
  <c r="AF1864" i="20"/>
  <c r="AG1864" i="20" s="1"/>
  <c r="AH1864" i="20" s="1"/>
  <c r="Y1086" i="20"/>
  <c r="Z1086" i="20" s="1"/>
  <c r="AC1086" i="20" s="1"/>
  <c r="AG1336" i="20"/>
  <c r="AH1336" i="20" s="1"/>
  <c r="AG1237" i="20"/>
  <c r="AH1237" i="20" s="1"/>
  <c r="AF1176" i="20"/>
  <c r="AG1176" i="20" s="1"/>
  <c r="AH1176" i="20" s="1"/>
  <c r="AF1242" i="20"/>
  <c r="AG1242" i="20" s="1"/>
  <c r="AH1242" i="20" s="1"/>
  <c r="AF364" i="20"/>
  <c r="AG364" i="20" s="1"/>
  <c r="AH364" i="20" s="1"/>
  <c r="AF932" i="20"/>
  <c r="AG932" i="20" s="1"/>
  <c r="AH932" i="20" s="1"/>
  <c r="AG246" i="20"/>
  <c r="AH246" i="20" s="1"/>
  <c r="AF2431" i="20"/>
  <c r="AG2431" i="20" s="1"/>
  <c r="AH2431" i="20" s="1"/>
  <c r="AF1737" i="20"/>
  <c r="AG1737" i="20" s="1"/>
  <c r="AH1737" i="20" s="1"/>
  <c r="AF2421" i="20"/>
  <c r="Y2285" i="20"/>
  <c r="Z2285" i="20" s="1"/>
  <c r="AF2300" i="20"/>
  <c r="AG2300" i="20" s="1"/>
  <c r="AH2300" i="20" s="1"/>
  <c r="AA2197" i="20"/>
  <c r="N2171" i="20"/>
  <c r="AA2165" i="20"/>
  <c r="AF2245" i="20"/>
  <c r="AG2245" i="20" s="1"/>
  <c r="AH2245" i="20" s="1"/>
  <c r="Y2087" i="20"/>
  <c r="Z2087" i="20" s="1"/>
  <c r="AF1927" i="20"/>
  <c r="AG1927" i="20" s="1"/>
  <c r="AH1927" i="20" s="1"/>
  <c r="AL1884" i="20"/>
  <c r="O1884" i="20" s="1"/>
  <c r="AL1864" i="20"/>
  <c r="Y2006" i="20"/>
  <c r="Z2006" i="20" s="1"/>
  <c r="AC2006" i="20" s="1"/>
  <c r="Y1737" i="20"/>
  <c r="Z1737" i="20" s="1"/>
  <c r="Y1688" i="20"/>
  <c r="Z1688" i="20" s="1"/>
  <c r="Y1180" i="20"/>
  <c r="Z1180" i="20" s="1"/>
  <c r="AC1180" i="20" s="1"/>
  <c r="AG1055" i="20"/>
  <c r="AH1055" i="20" s="1"/>
  <c r="AG1023" i="20"/>
  <c r="AH1023" i="20" s="1"/>
  <c r="AG1514" i="20"/>
  <c r="AH1514" i="20" s="1"/>
  <c r="AG1720" i="20"/>
  <c r="AH1720" i="20" s="1"/>
  <c r="AF663" i="20"/>
  <c r="AG663" i="20" s="1"/>
  <c r="AH663" i="20" s="1"/>
  <c r="AF647" i="20"/>
  <c r="AF2176" i="20"/>
  <c r="AG2176" i="20" s="1"/>
  <c r="AH2176" i="20" s="1"/>
  <c r="AL2126" i="20"/>
  <c r="AF1652" i="20"/>
  <c r="AG1652" i="20" s="1"/>
  <c r="AH1652" i="20" s="1"/>
  <c r="AF1767" i="20"/>
  <c r="AG1767" i="20" s="1"/>
  <c r="AH1767" i="20" s="1"/>
  <c r="N754" i="20"/>
  <c r="AF872" i="20"/>
  <c r="AG872" i="20" s="1"/>
  <c r="AH872" i="20" s="1"/>
  <c r="AG408" i="20"/>
  <c r="AH408" i="20" s="1"/>
  <c r="AL2439" i="20"/>
  <c r="Y2301" i="20"/>
  <c r="Z2301" i="20" s="1"/>
  <c r="AF2098" i="20"/>
  <c r="AF2029" i="20"/>
  <c r="AG2029" i="20" s="1"/>
  <c r="AH2029" i="20" s="1"/>
  <c r="AL1910" i="20"/>
  <c r="AF1913" i="20"/>
  <c r="AG1913" i="20" s="1"/>
  <c r="AH1913" i="20" s="1"/>
  <c r="AG1822" i="20"/>
  <c r="AH1822" i="20" s="1"/>
  <c r="AG1790" i="20"/>
  <c r="AH1790" i="20" s="1"/>
  <c r="Y1264" i="20"/>
  <c r="Z1264" i="20" s="1"/>
  <c r="AF690" i="20"/>
  <c r="AA571" i="20"/>
  <c r="AG147" i="20"/>
  <c r="AH147" i="20" s="1"/>
  <c r="AG229" i="20"/>
  <c r="AH229" i="20" s="1"/>
  <c r="AG133" i="20"/>
  <c r="AH133" i="20" s="1"/>
  <c r="AG346" i="20"/>
  <c r="AH346" i="20" s="1"/>
  <c r="AF1958" i="20"/>
  <c r="AG1958" i="20" s="1"/>
  <c r="AH1958" i="20" s="1"/>
  <c r="Y2488" i="20"/>
  <c r="Z2488" i="20" s="1"/>
  <c r="AA1055" i="20"/>
  <c r="AG929" i="20"/>
  <c r="AH929" i="20" s="1"/>
  <c r="AG1263" i="20"/>
  <c r="AH1263" i="20" s="1"/>
  <c r="AF798" i="20"/>
  <c r="AF766" i="20"/>
  <c r="AF734" i="20"/>
  <c r="AF636" i="20"/>
  <c r="AA615" i="20"/>
  <c r="AA599" i="20"/>
  <c r="AA587" i="20"/>
  <c r="AA543" i="20"/>
  <c r="AA531" i="20"/>
  <c r="AA519" i="20"/>
  <c r="AA389" i="20"/>
  <c r="AG103" i="20"/>
  <c r="AH103" i="20" s="1"/>
  <c r="AF1968" i="20"/>
  <c r="AG1968" i="20" s="1"/>
  <c r="AH1968" i="20" s="1"/>
  <c r="AF1444" i="20"/>
  <c r="AG1444" i="20" s="1"/>
  <c r="AH1444" i="20" s="1"/>
  <c r="AG1125" i="20"/>
  <c r="AF1440" i="20"/>
  <c r="AG1440" i="20" s="1"/>
  <c r="AH1440" i="20" s="1"/>
  <c r="AG1245" i="20"/>
  <c r="AH1245" i="20" s="1"/>
  <c r="AF1432" i="20"/>
  <c r="AG1432" i="20" s="1"/>
  <c r="AH1432" i="20" s="1"/>
  <c r="AG1269" i="20"/>
  <c r="AH1269" i="20" s="1"/>
  <c r="AF2490" i="20"/>
  <c r="AG2490" i="20" s="1"/>
  <c r="AH2490" i="20" s="1"/>
  <c r="AG464" i="20"/>
  <c r="AH464" i="20" s="1"/>
  <c r="AG496" i="20"/>
  <c r="AH496" i="20" s="1"/>
  <c r="Y28" i="20"/>
  <c r="Z28" i="20" s="1"/>
  <c r="AC28" i="20" s="1"/>
  <c r="N28" i="20" s="1"/>
  <c r="E9" i="19" s="1"/>
  <c r="AG28" i="20"/>
  <c r="AH28" i="20" s="1"/>
  <c r="AA2494" i="20"/>
  <c r="Y2494" i="20"/>
  <c r="Z2494" i="20" s="1"/>
  <c r="AA2457" i="20"/>
  <c r="Y2457" i="20"/>
  <c r="Z2457" i="20" s="1"/>
  <c r="AL2454" i="20"/>
  <c r="AA1768" i="20"/>
  <c r="Y1768" i="20"/>
  <c r="Z1768" i="20" s="1"/>
  <c r="Y993" i="20"/>
  <c r="Z993" i="20" s="1"/>
  <c r="AA993" i="20"/>
  <c r="AA1892" i="20"/>
  <c r="Y1892" i="20"/>
  <c r="Z1892" i="20" s="1"/>
  <c r="AC1892" i="20" s="1"/>
  <c r="Y2268" i="20"/>
  <c r="Z2268" i="20" s="1"/>
  <c r="AC2268" i="20" s="1"/>
  <c r="N2268" i="20" s="1"/>
  <c r="AA2268" i="20"/>
  <c r="Y2017" i="20"/>
  <c r="Z2017" i="20" s="1"/>
  <c r="AA2017" i="20"/>
  <c r="AA2255" i="20"/>
  <c r="Y2255" i="20"/>
  <c r="Z2255" i="20" s="1"/>
  <c r="AA2103" i="20"/>
  <c r="Y2103" i="20"/>
  <c r="Z2103" i="20" s="1"/>
  <c r="AA2099" i="20"/>
  <c r="Y2099" i="20"/>
  <c r="Z2099" i="20" s="1"/>
  <c r="AA2095" i="20"/>
  <c r="Y2095" i="20"/>
  <c r="Z2095" i="20" s="1"/>
  <c r="AA2091" i="20"/>
  <c r="Y2091" i="20"/>
  <c r="Z2091" i="20" s="1"/>
  <c r="Y667" i="20"/>
  <c r="Z667" i="20" s="1"/>
  <c r="AC667" i="20" s="1"/>
  <c r="AA667" i="20"/>
  <c r="Y651" i="20"/>
  <c r="Z651" i="20" s="1"/>
  <c r="AC651" i="20" s="1"/>
  <c r="AA651" i="20"/>
  <c r="Y1584" i="20"/>
  <c r="Z1584" i="20" s="1"/>
  <c r="AA1584" i="20"/>
  <c r="Y1057" i="20"/>
  <c r="Z1057" i="20" s="1"/>
  <c r="AA1057" i="20"/>
  <c r="AA2394" i="20"/>
  <c r="AG2346" i="20"/>
  <c r="AH2346" i="20" s="1"/>
  <c r="AG2334" i="20"/>
  <c r="AH2334" i="20" s="1"/>
  <c r="AF2306" i="20"/>
  <c r="AF2294" i="20"/>
  <c r="AG2294" i="20" s="1"/>
  <c r="AH2294" i="20" s="1"/>
  <c r="AF2278" i="20"/>
  <c r="AG2278" i="20" s="1"/>
  <c r="AH2278" i="20" s="1"/>
  <c r="AF2259" i="20"/>
  <c r="AL2218" i="20"/>
  <c r="AF2223" i="20"/>
  <c r="AG2223" i="20" s="1"/>
  <c r="AH2223" i="20" s="1"/>
  <c r="AF2203" i="20"/>
  <c r="AG2203" i="20" s="1"/>
  <c r="AH2203" i="20" s="1"/>
  <c r="AA2024" i="20"/>
  <c r="AL2018" i="20"/>
  <c r="AF2076" i="20"/>
  <c r="AL1990" i="20"/>
  <c r="AF1939" i="20"/>
  <c r="AG1939" i="20" s="1"/>
  <c r="AH1939" i="20" s="1"/>
  <c r="AF1993" i="20"/>
  <c r="AG1993" i="20" s="1"/>
  <c r="AH1993" i="20" s="1"/>
  <c r="Y1929" i="20"/>
  <c r="Z1929" i="20" s="1"/>
  <c r="AG1838" i="20"/>
  <c r="AH1838" i="20" s="1"/>
  <c r="AG1810" i="20"/>
  <c r="AH1810" i="20" s="1"/>
  <c r="AG1772" i="20"/>
  <c r="AH1772" i="20" s="1"/>
  <c r="AG1756" i="20"/>
  <c r="AH1756" i="20" s="1"/>
  <c r="AG1740" i="20"/>
  <c r="AH1740" i="20" s="1"/>
  <c r="Y1591" i="20"/>
  <c r="Z1591" i="20" s="1"/>
  <c r="AC1591" i="20" s="1"/>
  <c r="AA1288" i="20"/>
  <c r="AG1776" i="20"/>
  <c r="AH1776" i="20" s="1"/>
  <c r="AG1243" i="20"/>
  <c r="AH1243" i="20" s="1"/>
  <c r="AG1223" i="20"/>
  <c r="AH1223" i="20" s="1"/>
  <c r="Y1118" i="20"/>
  <c r="Z1118" i="20" s="1"/>
  <c r="AF789" i="20"/>
  <c r="AF725" i="20"/>
  <c r="AF641" i="20"/>
  <c r="AF637" i="20"/>
  <c r="AG637" i="20" s="1"/>
  <c r="AH637" i="20" s="1"/>
  <c r="AF633" i="20"/>
  <c r="AG1355" i="20"/>
  <c r="AH1355" i="20" s="1"/>
  <c r="Y852" i="20"/>
  <c r="Z852" i="20" s="1"/>
  <c r="AF674" i="20"/>
  <c r="AG647" i="20"/>
  <c r="AH647" i="20" s="1"/>
  <c r="AF631" i="20"/>
  <c r="AG631" i="20" s="1"/>
  <c r="AH631" i="20" s="1"/>
  <c r="AG873" i="20"/>
  <c r="AH873" i="20" s="1"/>
  <c r="Y840" i="20"/>
  <c r="Z840" i="20" s="1"/>
  <c r="AC840" i="20" s="1"/>
  <c r="AF740" i="20"/>
  <c r="Y139" i="20"/>
  <c r="Z139" i="20" s="1"/>
  <c r="AF724" i="20"/>
  <c r="AG724" i="20" s="1"/>
  <c r="AH724" i="20" s="1"/>
  <c r="AL433" i="20"/>
  <c r="Y2433" i="20"/>
  <c r="Z2433" i="20" s="1"/>
  <c r="AC2433" i="20" s="1"/>
  <c r="AF2373" i="20"/>
  <c r="AG2373" i="20" s="1"/>
  <c r="AH2373" i="20" s="1"/>
  <c r="Y2236" i="20"/>
  <c r="Z2236" i="20" s="1"/>
  <c r="AC2236" i="20" s="1"/>
  <c r="AF1866" i="20"/>
  <c r="AG1866" i="20" s="1"/>
  <c r="AH1866" i="20" s="1"/>
  <c r="AF1537" i="20"/>
  <c r="AG1537" i="20" s="1"/>
  <c r="AH1537" i="20" s="1"/>
  <c r="AF1713" i="20"/>
  <c r="AG1713" i="20" s="1"/>
  <c r="AH1713" i="20" s="1"/>
  <c r="AG880" i="20"/>
  <c r="AH880" i="20" s="1"/>
  <c r="AF390" i="20"/>
  <c r="AG390" i="20" s="1"/>
  <c r="AH390" i="20" s="1"/>
  <c r="AG818" i="20"/>
  <c r="AF460" i="20"/>
  <c r="AG460" i="20" s="1"/>
  <c r="AH460" i="20" s="1"/>
  <c r="AG274" i="20"/>
  <c r="AH274" i="20" s="1"/>
  <c r="AG254" i="20"/>
  <c r="AH254" i="20" s="1"/>
  <c r="AF132" i="20"/>
  <c r="AG132" i="20" s="1"/>
  <c r="AH132" i="20" s="1"/>
  <c r="AF2168" i="20"/>
  <c r="AG2168" i="20" s="1"/>
  <c r="AH2168" i="20" s="1"/>
  <c r="AF1769" i="20"/>
  <c r="AG1769" i="20" s="1"/>
  <c r="AH1769" i="20" s="1"/>
  <c r="AF2146" i="20"/>
  <c r="AG2146" i="20" s="1"/>
  <c r="AH2146" i="20" s="1"/>
  <c r="AF1777" i="20"/>
  <c r="AG1777" i="20" s="1"/>
  <c r="AH1777" i="20" s="1"/>
  <c r="AF1390" i="20"/>
  <c r="AG1390" i="20" s="1"/>
  <c r="AH1390" i="20" s="1"/>
  <c r="AF1358" i="20"/>
  <c r="AG1358" i="20" s="1"/>
  <c r="AH1358" i="20" s="1"/>
  <c r="AF888" i="20"/>
  <c r="AG888" i="20" s="1"/>
  <c r="AH888" i="20" s="1"/>
  <c r="AF1607" i="20"/>
  <c r="AG1607" i="20" s="1"/>
  <c r="AH1607" i="20" s="1"/>
  <c r="AF1412" i="20"/>
  <c r="AG1412" i="20" s="1"/>
  <c r="AH1412" i="20" s="1"/>
  <c r="AF1380" i="20"/>
  <c r="AG1380" i="20" s="1"/>
  <c r="AH1380" i="20" s="1"/>
  <c r="AF1257" i="20"/>
  <c r="AG1257" i="20" s="1"/>
  <c r="AH1257" i="20" s="1"/>
  <c r="AF876" i="20"/>
  <c r="AG876" i="20" s="1"/>
  <c r="AH876" i="20" s="1"/>
  <c r="AF1499" i="20"/>
  <c r="AG1499" i="20" s="1"/>
  <c r="AH1499" i="20" s="1"/>
  <c r="AF944" i="20"/>
  <c r="AG944" i="20" s="1"/>
  <c r="AH944" i="20" s="1"/>
  <c r="AF480" i="20"/>
  <c r="AG480" i="20" s="1"/>
  <c r="AH480" i="20" s="1"/>
  <c r="AF196" i="20"/>
  <c r="AG196" i="20" s="1"/>
  <c r="AH196" i="20" s="1"/>
  <c r="AF172" i="20"/>
  <c r="AG172" i="20" s="1"/>
  <c r="AH172" i="20" s="1"/>
  <c r="AF156" i="20"/>
  <c r="AG156" i="20" s="1"/>
  <c r="AH156" i="20" s="1"/>
  <c r="AF2407" i="20"/>
  <c r="AG2342" i="20"/>
  <c r="AH2342" i="20" s="1"/>
  <c r="AG2330" i="20"/>
  <c r="AH2330" i="20" s="1"/>
  <c r="N2335" i="20"/>
  <c r="AF2290" i="20"/>
  <c r="AF2274" i="20"/>
  <c r="AG2274" i="20" s="1"/>
  <c r="AH2274" i="20" s="1"/>
  <c r="N2298" i="20"/>
  <c r="AF2197" i="20"/>
  <c r="AG2197" i="20" s="1"/>
  <c r="AH2197" i="20" s="1"/>
  <c r="AL2171" i="20"/>
  <c r="AL2163" i="20"/>
  <c r="AL2222" i="20"/>
  <c r="AL2196" i="20"/>
  <c r="AF2167" i="20"/>
  <c r="AF2090" i="20"/>
  <c r="AG2090" i="20" s="1"/>
  <c r="AH2090" i="20" s="1"/>
  <c r="AF2074" i="20"/>
  <c r="AF2058" i="20"/>
  <c r="AG2058" i="20" s="1"/>
  <c r="AH2058" i="20" s="1"/>
  <c r="AF2191" i="20"/>
  <c r="AG2191" i="20" s="1"/>
  <c r="AH2191" i="20" s="1"/>
  <c r="AF1991" i="20"/>
  <c r="AF2032" i="20"/>
  <c r="AA1879" i="20"/>
  <c r="Y2002" i="20"/>
  <c r="Z2002" i="20" s="1"/>
  <c r="Y1832" i="20"/>
  <c r="Z1832" i="20" s="1"/>
  <c r="AG1643" i="20"/>
  <c r="AH1643" i="20" s="1"/>
  <c r="Y1575" i="20"/>
  <c r="Z1575" i="20" s="1"/>
  <c r="AG1493" i="20"/>
  <c r="AH1493" i="20" s="1"/>
  <c r="AA1176" i="20"/>
  <c r="AF773" i="20"/>
  <c r="AF709" i="20"/>
  <c r="AL706" i="20"/>
  <c r="AF808" i="20"/>
  <c r="AG808" i="20" s="1"/>
  <c r="AH808" i="20" s="1"/>
  <c r="Y936" i="20"/>
  <c r="Z936" i="20" s="1"/>
  <c r="AC936" i="20" s="1"/>
  <c r="Y65" i="20"/>
  <c r="Z65" i="20" s="1"/>
  <c r="AC65" i="20" s="1"/>
  <c r="N65" i="20" s="1"/>
  <c r="AG341" i="20"/>
  <c r="AH341" i="20" s="1"/>
  <c r="AG277" i="20"/>
  <c r="AH277" i="20" s="1"/>
  <c r="AG245" i="20"/>
  <c r="AH245" i="20" s="1"/>
  <c r="AG213" i="20"/>
  <c r="AH213" i="20" s="1"/>
  <c r="AG97" i="20"/>
  <c r="AH97" i="20" s="1"/>
  <c r="AG81" i="20"/>
  <c r="AH81" i="20" s="1"/>
  <c r="AG65" i="20"/>
  <c r="AH65" i="20" s="1"/>
  <c r="AF2397" i="20"/>
  <c r="AG2397" i="20" s="1"/>
  <c r="AH2397" i="20" s="1"/>
  <c r="AF2365" i="20"/>
  <c r="AG2365" i="20" s="1"/>
  <c r="AH2365" i="20" s="1"/>
  <c r="Y2240" i="20"/>
  <c r="Z2240" i="20" s="1"/>
  <c r="AC2240" i="20" s="1"/>
  <c r="AF2327" i="20"/>
  <c r="AG2327" i="20" s="1"/>
  <c r="AH2327" i="20" s="1"/>
  <c r="AF2317" i="20"/>
  <c r="AG2317" i="20" s="1"/>
  <c r="AH2317" i="20" s="1"/>
  <c r="AG2184" i="20"/>
  <c r="AH2184" i="20" s="1"/>
  <c r="AG2234" i="20"/>
  <c r="AH2234" i="20" s="1"/>
  <c r="AF2204" i="20"/>
  <c r="AG2204" i="20" s="1"/>
  <c r="AH2204" i="20" s="1"/>
  <c r="AF1948" i="20"/>
  <c r="AF1902" i="20"/>
  <c r="AF1920" i="20"/>
  <c r="AG1920" i="20" s="1"/>
  <c r="AH1920" i="20" s="1"/>
  <c r="AF1636" i="20"/>
  <c r="AG1636" i="20" s="1"/>
  <c r="AH1636" i="20" s="1"/>
  <c r="AG1956" i="20"/>
  <c r="AF1476" i="20"/>
  <c r="AG1476" i="20" s="1"/>
  <c r="AH1476" i="20" s="1"/>
  <c r="AG1320" i="20"/>
  <c r="AH1320" i="20" s="1"/>
  <c r="AF1984" i="20"/>
  <c r="AG1984" i="20" s="1"/>
  <c r="AH1984" i="20" s="1"/>
  <c r="AF1348" i="20"/>
  <c r="AF1316" i="20"/>
  <c r="AG1316" i="20" s="1"/>
  <c r="AH1316" i="20" s="1"/>
  <c r="AF1569" i="20"/>
  <c r="AG1569" i="20" s="1"/>
  <c r="AH1569" i="20" s="1"/>
  <c r="AF1278" i="20"/>
  <c r="AG1278" i="20" s="1"/>
  <c r="AH1278" i="20" s="1"/>
  <c r="AG1141" i="20"/>
  <c r="N758" i="20"/>
  <c r="AG1561" i="20"/>
  <c r="AH1561" i="20" s="1"/>
  <c r="AF436" i="20"/>
  <c r="AG436" i="20" s="1"/>
  <c r="AH436" i="20" s="1"/>
  <c r="AF388" i="20"/>
  <c r="AG388" i="20" s="1"/>
  <c r="AH388" i="20" s="1"/>
  <c r="AF200" i="20"/>
  <c r="AG200" i="20" s="1"/>
  <c r="AH200" i="20" s="1"/>
  <c r="Y762" i="20"/>
  <c r="Z762" i="20" s="1"/>
  <c r="AC762" i="20" s="1"/>
  <c r="N762" i="20" s="1"/>
  <c r="AF500" i="20"/>
  <c r="AG500" i="20" s="1"/>
  <c r="AH500" i="20" s="1"/>
  <c r="AF320" i="20"/>
  <c r="AG320" i="20" s="1"/>
  <c r="AH320" i="20" s="1"/>
  <c r="AF204" i="20"/>
  <c r="AG204" i="20" s="1"/>
  <c r="AH204" i="20" s="1"/>
  <c r="AF300" i="20"/>
  <c r="AG300" i="20" s="1"/>
  <c r="AH300" i="20" s="1"/>
  <c r="AF2351" i="20"/>
  <c r="AG2351" i="20" s="1"/>
  <c r="AH2351" i="20" s="1"/>
  <c r="AF1688" i="20"/>
  <c r="AG1688" i="20" s="1"/>
  <c r="AH1688" i="20" s="1"/>
  <c r="AF1696" i="20"/>
  <c r="AG1696" i="20" s="1"/>
  <c r="AH1696" i="20" s="1"/>
  <c r="AF1575" i="20"/>
  <c r="AG1575" i="20" s="1"/>
  <c r="AH1575" i="20" s="1"/>
  <c r="AF1414" i="20"/>
  <c r="AG1414" i="20" s="1"/>
  <c r="AH1414" i="20" s="1"/>
  <c r="AF1382" i="20"/>
  <c r="AG1382" i="20" s="1"/>
  <c r="AH1382" i="20" s="1"/>
  <c r="AF1350" i="20"/>
  <c r="AG1350" i="20" s="1"/>
  <c r="AH1350" i="20" s="1"/>
  <c r="AF1318" i="20"/>
  <c r="AG1318" i="20" s="1"/>
  <c r="AH1318" i="20" s="1"/>
  <c r="AF906" i="20"/>
  <c r="AG906" i="20" s="1"/>
  <c r="AH906" i="20" s="1"/>
  <c r="AF878" i="20"/>
  <c r="AG878" i="20" s="1"/>
  <c r="AH878" i="20" s="1"/>
  <c r="AF1872" i="20"/>
  <c r="AG1872" i="20" s="1"/>
  <c r="AH1872" i="20" s="1"/>
  <c r="AF1573" i="20"/>
  <c r="AG1573" i="20" s="1"/>
  <c r="AH1573" i="20" s="1"/>
  <c r="AF1404" i="20"/>
  <c r="AG1404" i="20" s="1"/>
  <c r="AH1404" i="20" s="1"/>
  <c r="AF1372" i="20"/>
  <c r="AG1372" i="20" s="1"/>
  <c r="AH1372" i="20" s="1"/>
  <c r="AF1309" i="20"/>
  <c r="AG1309" i="20" s="1"/>
  <c r="AH1309" i="20" s="1"/>
  <c r="AF448" i="20"/>
  <c r="AG448" i="20" s="1"/>
  <c r="AH448" i="20" s="1"/>
  <c r="AF148" i="20"/>
  <c r="AG148" i="20" s="1"/>
  <c r="AH148" i="20" s="1"/>
  <c r="AF2288" i="20"/>
  <c r="AG2288" i="20" s="1"/>
  <c r="AH2288" i="20" s="1"/>
  <c r="AF2253" i="20"/>
  <c r="AG2253" i="20" s="1"/>
  <c r="AH2253" i="20" s="1"/>
  <c r="AF2231" i="20"/>
  <c r="AG2231" i="20" s="1"/>
  <c r="AH2231" i="20" s="1"/>
  <c r="AF2097" i="20"/>
  <c r="AG2097" i="20" s="1"/>
  <c r="AH2097" i="20" s="1"/>
  <c r="AF2247" i="20"/>
  <c r="AG2247" i="20" s="1"/>
  <c r="AH2247" i="20" s="1"/>
  <c r="N2029" i="20"/>
  <c r="AF1951" i="20"/>
  <c r="AL1927" i="20"/>
  <c r="AL1872" i="20"/>
  <c r="AF2092" i="20"/>
  <c r="AG2092" i="20" s="1"/>
  <c r="AH2092" i="20" s="1"/>
  <c r="AF2044" i="20"/>
  <c r="AF2003" i="20"/>
  <c r="AG2003" i="20" s="1"/>
  <c r="AH2003" i="20" s="1"/>
  <c r="AL1926" i="20"/>
  <c r="AF1907" i="20"/>
  <c r="AG1907" i="20" s="1"/>
  <c r="AH1907" i="20" s="1"/>
  <c r="AF1945" i="20"/>
  <c r="AG1945" i="20" s="1"/>
  <c r="AH1945" i="20" s="1"/>
  <c r="AL1696" i="20"/>
  <c r="AF1929" i="20"/>
  <c r="AG1842" i="20"/>
  <c r="AH1842" i="20" s="1"/>
  <c r="AG1814" i="20"/>
  <c r="AH1814" i="20" s="1"/>
  <c r="AG1806" i="20"/>
  <c r="AH1806" i="20" s="1"/>
  <c r="AG1778" i="20"/>
  <c r="AH1778" i="20" s="1"/>
  <c r="AG1764" i="20"/>
  <c r="AH1764" i="20" s="1"/>
  <c r="AG1732" i="20"/>
  <c r="AH1732" i="20" s="1"/>
  <c r="AG1760" i="20"/>
  <c r="AH1760" i="20" s="1"/>
  <c r="AG1071" i="20"/>
  <c r="AH1071" i="20" s="1"/>
  <c r="AG991" i="20"/>
  <c r="AH991" i="20" s="1"/>
  <c r="AG1239" i="20"/>
  <c r="AH1239" i="20" s="1"/>
  <c r="Y1001" i="20"/>
  <c r="Z1001" i="20" s="1"/>
  <c r="Y954" i="20"/>
  <c r="Z954" i="20" s="1"/>
  <c r="Y890" i="20"/>
  <c r="Z890" i="20" s="1"/>
  <c r="Y826" i="20"/>
  <c r="Z826" i="20" s="1"/>
  <c r="AG1299" i="20"/>
  <c r="AH1299" i="20" s="1"/>
  <c r="AG1267" i="20"/>
  <c r="AH1267" i="20" s="1"/>
  <c r="AG1207" i="20"/>
  <c r="AH1207" i="20" s="1"/>
  <c r="AG1191" i="20"/>
  <c r="AH1191" i="20" s="1"/>
  <c r="AG1151" i="20"/>
  <c r="AH1151" i="20" s="1"/>
  <c r="AF757" i="20"/>
  <c r="AF693" i="20"/>
  <c r="AF673" i="20"/>
  <c r="AF669" i="20"/>
  <c r="AG669" i="20" s="1"/>
  <c r="AH669" i="20" s="1"/>
  <c r="AF665" i="20"/>
  <c r="AG1594" i="20"/>
  <c r="AH1594" i="20" s="1"/>
  <c r="Y1015" i="20"/>
  <c r="Z1015" i="20" s="1"/>
  <c r="AC1015" i="20" s="1"/>
  <c r="AG885" i="20"/>
  <c r="AH885" i="20" s="1"/>
  <c r="AG853" i="20"/>
  <c r="AH853" i="20" s="1"/>
  <c r="AG845" i="20"/>
  <c r="AH845" i="20" s="1"/>
  <c r="AF678" i="20"/>
  <c r="AF668" i="20"/>
  <c r="Y1035" i="20"/>
  <c r="Z1035" i="20" s="1"/>
  <c r="Y1083" i="20"/>
  <c r="Z1083" i="20" s="1"/>
  <c r="AG881" i="20"/>
  <c r="AH881" i="20" s="1"/>
  <c r="AG857" i="20"/>
  <c r="AH857" i="20" s="1"/>
  <c r="AL531" i="20"/>
  <c r="AG227" i="20"/>
  <c r="AH227" i="20" s="1"/>
  <c r="AG195" i="20"/>
  <c r="AH195" i="20" s="1"/>
  <c r="AF662" i="20"/>
  <c r="AG662" i="20" s="1"/>
  <c r="AH662" i="20" s="1"/>
  <c r="AF776" i="20"/>
  <c r="AG776" i="20" s="1"/>
  <c r="AH776" i="20" s="1"/>
  <c r="N2393" i="20"/>
  <c r="AF2433" i="20"/>
  <c r="N2259" i="20"/>
  <c r="AF2186" i="20"/>
  <c r="AG2186" i="20" s="1"/>
  <c r="AH2186" i="20" s="1"/>
  <c r="AF1620" i="20"/>
  <c r="AG1620" i="20" s="1"/>
  <c r="AH1620" i="20" s="1"/>
  <c r="AF1717" i="20"/>
  <c r="AG1717" i="20" s="1"/>
  <c r="AH1717" i="20" s="1"/>
  <c r="N674" i="20"/>
  <c r="N714" i="20"/>
  <c r="N682" i="20"/>
  <c r="AF936" i="20"/>
  <c r="AG936" i="20" s="1"/>
  <c r="AH936" i="20" s="1"/>
  <c r="AF884" i="20"/>
  <c r="AG884" i="20" s="1"/>
  <c r="AH884" i="20" s="1"/>
  <c r="AF344" i="20"/>
  <c r="AG344" i="20" s="1"/>
  <c r="AH344" i="20" s="1"/>
  <c r="AF304" i="20"/>
  <c r="AG304" i="20" s="1"/>
  <c r="AH304" i="20" s="1"/>
  <c r="AF280" i="20"/>
  <c r="AG280" i="20" s="1"/>
  <c r="AH280" i="20" s="1"/>
  <c r="AF296" i="20"/>
  <c r="AG296" i="20" s="1"/>
  <c r="AH296" i="20" s="1"/>
  <c r="AG350" i="20"/>
  <c r="AH350" i="20" s="1"/>
  <c r="AF228" i="20"/>
  <c r="AG228" i="20" s="1"/>
  <c r="AH228" i="20" s="1"/>
  <c r="AF68" i="20"/>
  <c r="AG68" i="20" s="1"/>
  <c r="AH68" i="20" s="1"/>
  <c r="AF1709" i="20"/>
  <c r="AG1709" i="20" s="1"/>
  <c r="AH1709" i="20" s="1"/>
  <c r="AF1680" i="20"/>
  <c r="AG1680" i="20" s="1"/>
  <c r="AH1680" i="20" s="1"/>
  <c r="AF1406" i="20"/>
  <c r="AG1406" i="20" s="1"/>
  <c r="AH1406" i="20" s="1"/>
  <c r="AF1374" i="20"/>
  <c r="AG1374" i="20" s="1"/>
  <c r="AH1374" i="20" s="1"/>
  <c r="AF1296" i="20"/>
  <c r="AG1296" i="20" s="1"/>
  <c r="AH1296" i="20" s="1"/>
  <c r="AF1282" i="20"/>
  <c r="AG1282" i="20" s="1"/>
  <c r="AH1282" i="20" s="1"/>
  <c r="AF1188" i="20"/>
  <c r="AG1188" i="20" s="1"/>
  <c r="AH1188" i="20" s="1"/>
  <c r="AF940" i="20"/>
  <c r="AG940" i="20" s="1"/>
  <c r="AH940" i="20" s="1"/>
  <c r="AF844" i="20"/>
  <c r="AG844" i="20" s="1"/>
  <c r="AH844" i="20" s="1"/>
  <c r="AF1541" i="20"/>
  <c r="AG1541" i="20" s="1"/>
  <c r="AH1541" i="20" s="1"/>
  <c r="AF1396" i="20"/>
  <c r="AG1396" i="20" s="1"/>
  <c r="AH1396" i="20" s="1"/>
  <c r="AF1364" i="20"/>
  <c r="AG1364" i="20" s="1"/>
  <c r="AH1364" i="20" s="1"/>
  <c r="AF1262" i="20"/>
  <c r="AG1262" i="20" s="1"/>
  <c r="AH1262" i="20" s="1"/>
  <c r="AF1253" i="20"/>
  <c r="AG1253" i="20" s="1"/>
  <c r="AH1253" i="20" s="1"/>
  <c r="AF938" i="20"/>
  <c r="AG938" i="20" s="1"/>
  <c r="AH938" i="20" s="1"/>
  <c r="AF1305" i="20"/>
  <c r="AG1305" i="20" s="1"/>
  <c r="AH1305" i="20" s="1"/>
  <c r="AF432" i="20"/>
  <c r="AG432" i="20" s="1"/>
  <c r="AH432" i="20" s="1"/>
  <c r="AF416" i="20"/>
  <c r="AG416" i="20" s="1"/>
  <c r="AH416" i="20" s="1"/>
  <c r="AF180" i="20"/>
  <c r="AG180" i="20" s="1"/>
  <c r="AH180" i="20" s="1"/>
  <c r="AF164" i="20"/>
  <c r="AG164" i="20" s="1"/>
  <c r="AH164" i="20" s="1"/>
  <c r="AF136" i="20"/>
  <c r="AG136" i="20" s="1"/>
  <c r="AH136" i="20" s="1"/>
  <c r="N2304" i="20"/>
  <c r="AL2212" i="20"/>
  <c r="AF2193" i="20"/>
  <c r="AG2193" i="20" s="1"/>
  <c r="AH2193" i="20" s="1"/>
  <c r="AF2145" i="20"/>
  <c r="AG2145" i="20" s="1"/>
  <c r="AH2145" i="20" s="1"/>
  <c r="AF2055" i="20"/>
  <c r="AG2055" i="20" s="1"/>
  <c r="AH2055" i="20" s="1"/>
  <c r="Y2168" i="20"/>
  <c r="Z2168" i="20" s="1"/>
  <c r="AC2168" i="20" s="1"/>
  <c r="AL2146" i="20"/>
  <c r="AF2046" i="20"/>
  <c r="N2022" i="20"/>
  <c r="AG1826" i="20"/>
  <c r="AH1826" i="20" s="1"/>
  <c r="Y1985" i="20"/>
  <c r="Z1985" i="20" s="1"/>
  <c r="AC1985" i="20" s="1"/>
  <c r="AG1768" i="20"/>
  <c r="AH1768" i="20" s="1"/>
  <c r="AG1429" i="20"/>
  <c r="AH1429" i="20" s="1"/>
  <c r="AG1397" i="20"/>
  <c r="AH1397" i="20" s="1"/>
  <c r="AA1224" i="20"/>
  <c r="Y1110" i="20"/>
  <c r="Z1110" i="20" s="1"/>
  <c r="AF805" i="20"/>
  <c r="AG805" i="20" s="1"/>
  <c r="AH805" i="20" s="1"/>
  <c r="AL805" i="20" s="1"/>
  <c r="AF741" i="20"/>
  <c r="AF677" i="20"/>
  <c r="Y916" i="20"/>
  <c r="Z916" i="20" s="1"/>
  <c r="Y1609" i="20"/>
  <c r="Z1609" i="20" s="1"/>
  <c r="AC1609" i="20" s="1"/>
  <c r="AG127" i="20"/>
  <c r="AH127" i="20" s="1"/>
  <c r="AG83" i="20"/>
  <c r="AH83" i="20" s="1"/>
  <c r="AL393" i="20"/>
  <c r="AL662" i="20"/>
  <c r="AF646" i="20"/>
  <c r="AG646" i="20" s="1"/>
  <c r="AH646" i="20" s="1"/>
  <c r="AF692" i="20"/>
  <c r="AG692" i="20" s="1"/>
  <c r="AH692" i="20" s="1"/>
  <c r="AL481" i="20"/>
  <c r="AL373" i="20"/>
  <c r="AG325" i="20"/>
  <c r="AH325" i="20" s="1"/>
  <c r="AG261" i="20"/>
  <c r="AH261" i="20" s="1"/>
  <c r="AG149" i="20"/>
  <c r="AH149" i="20" s="1"/>
  <c r="AG93" i="20"/>
  <c r="AH93" i="20" s="1"/>
  <c r="AG69" i="20"/>
  <c r="AH69" i="20" s="1"/>
  <c r="AL2116" i="20"/>
  <c r="O2116" i="20" s="1"/>
  <c r="AG2164" i="20"/>
  <c r="AH2164" i="20" s="1"/>
  <c r="AF2208" i="20"/>
  <c r="AG2208" i="20" s="1"/>
  <c r="AH2208" i="20" s="1"/>
  <c r="AF2172" i="20"/>
  <c r="AF1934" i="20"/>
  <c r="AF1906" i="20"/>
  <c r="AG1906" i="20" s="1"/>
  <c r="AH1906" i="20" s="1"/>
  <c r="AF1936" i="20"/>
  <c r="AG1936" i="20" s="1"/>
  <c r="AH1936" i="20" s="1"/>
  <c r="AF1668" i="20"/>
  <c r="AG1668" i="20" s="1"/>
  <c r="AH1668" i="20" s="1"/>
  <c r="AF1472" i="20"/>
  <c r="AG1472" i="20" s="1"/>
  <c r="AH1472" i="20" s="1"/>
  <c r="AF1332" i="20"/>
  <c r="AG1332" i="20" s="1"/>
  <c r="AH1332" i="20" s="1"/>
  <c r="AF1581" i="20"/>
  <c r="AG1581" i="20" s="1"/>
  <c r="AH1581" i="20" s="1"/>
  <c r="AF1549" i="20"/>
  <c r="AG1549" i="20" s="1"/>
  <c r="AH1549" i="20" s="1"/>
  <c r="AF1452" i="20"/>
  <c r="AG1452" i="20" s="1"/>
  <c r="AH1452" i="20" s="1"/>
  <c r="AG1266" i="20"/>
  <c r="AH1266" i="20" s="1"/>
  <c r="AF1509" i="20"/>
  <c r="AG1509" i="20" s="1"/>
  <c r="AH1509" i="20" s="1"/>
  <c r="AF1464" i="20"/>
  <c r="AG1464" i="20" s="1"/>
  <c r="AH1464" i="20" s="1"/>
  <c r="AF914" i="20"/>
  <c r="AG914" i="20" s="1"/>
  <c r="AH914" i="20" s="1"/>
  <c r="AF1246" i="20"/>
  <c r="AG1246" i="20" s="1"/>
  <c r="AH1246" i="20" s="1"/>
  <c r="AF1180" i="20"/>
  <c r="AG1180" i="20" s="1"/>
  <c r="AH1180" i="20" s="1"/>
  <c r="AG1158" i="20"/>
  <c r="AH1158" i="20" s="1"/>
  <c r="AF252" i="20"/>
  <c r="AG252" i="20" s="1"/>
  <c r="AH252" i="20" s="1"/>
  <c r="AG896" i="20"/>
  <c r="AH896" i="20" s="1"/>
  <c r="AG456" i="20"/>
  <c r="AH456" i="20" s="1"/>
  <c r="AG338" i="20"/>
  <c r="AH338" i="20" s="1"/>
  <c r="AG1942" i="20"/>
  <c r="AH1942" i="20" s="1"/>
  <c r="AG488" i="20"/>
  <c r="AH488" i="20" s="1"/>
  <c r="AF374" i="20"/>
  <c r="AG374" i="20" s="1"/>
  <c r="AH374" i="20" s="1"/>
  <c r="AF36" i="20"/>
  <c r="AG36" i="20" s="1"/>
  <c r="AH36" i="20" s="1"/>
  <c r="AF2148" i="20"/>
  <c r="AG2148" i="20" s="1"/>
  <c r="AH2148" i="20" s="1"/>
  <c r="AF1741" i="20"/>
  <c r="AG1741" i="20" s="1"/>
  <c r="AH1741" i="20" s="1"/>
  <c r="AG1898" i="20"/>
  <c r="AH1898" i="20" s="1"/>
  <c r="AF1398" i="20"/>
  <c r="AG1398" i="20" s="1"/>
  <c r="AH1398" i="20" s="1"/>
  <c r="AF1366" i="20"/>
  <c r="AG1366" i="20" s="1"/>
  <c r="AH1366" i="20" s="1"/>
  <c r="AF1340" i="20"/>
  <c r="AG1340" i="20" s="1"/>
  <c r="AH1340" i="20" s="1"/>
  <c r="AF1292" i="20"/>
  <c r="AG1292" i="20" s="1"/>
  <c r="AH1292" i="20" s="1"/>
  <c r="AG1962" i="20"/>
  <c r="AH1962" i="20" s="1"/>
  <c r="AG1890" i="20"/>
  <c r="AH1890" i="20" s="1"/>
  <c r="AF1388" i="20"/>
  <c r="AG1388" i="20" s="1"/>
  <c r="AH1388" i="20" s="1"/>
  <c r="AF1356" i="20"/>
  <c r="AG1356" i="20" s="1"/>
  <c r="AH1356" i="20" s="1"/>
  <c r="AF842" i="20"/>
  <c r="AG842" i="20" s="1"/>
  <c r="AH842" i="20" s="1"/>
  <c r="AF1507" i="20"/>
  <c r="AG1507" i="20" s="1"/>
  <c r="AH1507" i="20" s="1"/>
  <c r="AF368" i="20"/>
  <c r="AG368" i="20" s="1"/>
  <c r="AH368" i="20" s="1"/>
  <c r="AF188" i="20"/>
  <c r="AG188" i="20" s="1"/>
  <c r="AH188" i="20" s="1"/>
  <c r="P15" i="20"/>
  <c r="Q15" i="20" s="1"/>
  <c r="R15" i="20" s="1"/>
  <c r="AG29" i="20"/>
  <c r="AH29" i="20" s="1"/>
  <c r="AA2500" i="20"/>
  <c r="Y2500" i="20"/>
  <c r="Z2500" i="20" s="1"/>
  <c r="AA2489" i="20"/>
  <c r="Y2489" i="20"/>
  <c r="Z2489" i="20" s="1"/>
  <c r="AC2489" i="20" s="1"/>
  <c r="N2489" i="20" s="1"/>
  <c r="Y2332" i="20"/>
  <c r="Z2332" i="20" s="1"/>
  <c r="AA2332" i="20"/>
  <c r="AA2322" i="20"/>
  <c r="Y2322" i="20"/>
  <c r="Z2322" i="20" s="1"/>
  <c r="AC2322" i="20" s="1"/>
  <c r="N2322" i="20" s="1"/>
  <c r="AA1816" i="20"/>
  <c r="Y1816" i="20"/>
  <c r="Z1816" i="20" s="1"/>
  <c r="Y959" i="20"/>
  <c r="Z959" i="20" s="1"/>
  <c r="AA959" i="20"/>
  <c r="AA2283" i="20"/>
  <c r="Y2283" i="20"/>
  <c r="Z2283" i="20" s="1"/>
  <c r="AA2392" i="20"/>
  <c r="Y2392" i="20"/>
  <c r="Z2392" i="20" s="1"/>
  <c r="AA1247" i="20"/>
  <c r="Y1247" i="20"/>
  <c r="Z1247" i="20" s="1"/>
  <c r="AC1247" i="20" s="1"/>
  <c r="N1247" i="20" s="1"/>
  <c r="Y2302" i="20"/>
  <c r="Z2302" i="20" s="1"/>
  <c r="AC2302" i="20" s="1"/>
  <c r="AA2302" i="20"/>
  <c r="AA592" i="20"/>
  <c r="Y592" i="20"/>
  <c r="Z592" i="20" s="1"/>
  <c r="AA2373" i="20"/>
  <c r="Y2373" i="20"/>
  <c r="Z2373" i="20" s="1"/>
  <c r="Y2453" i="20"/>
  <c r="Z2453" i="20" s="1"/>
  <c r="AA2453" i="20"/>
  <c r="AA2376" i="20"/>
  <c r="Y2376" i="20"/>
  <c r="Z2376" i="20" s="1"/>
  <c r="AC2376" i="20" s="1"/>
  <c r="N2376" i="20" s="1"/>
  <c r="AA1133" i="20"/>
  <c r="Y1133" i="20"/>
  <c r="Z1133" i="20" s="1"/>
  <c r="AA1469" i="20"/>
  <c r="Y1469" i="20"/>
  <c r="Z1469" i="20" s="1"/>
  <c r="AC1469" i="20" s="1"/>
  <c r="AA1405" i="20"/>
  <c r="Y1405" i="20"/>
  <c r="Z1405" i="20" s="1"/>
  <c r="AC1405" i="20" s="1"/>
  <c r="Y459" i="20"/>
  <c r="Z459" i="20" s="1"/>
  <c r="AC459" i="20" s="1"/>
  <c r="AA459" i="20"/>
  <c r="AA1928" i="20"/>
  <c r="Y1928" i="20"/>
  <c r="Z1928" i="20" s="1"/>
  <c r="AC1928" i="20" s="1"/>
  <c r="AA540" i="20"/>
  <c r="Y540" i="20"/>
  <c r="Z540" i="20" s="1"/>
  <c r="AE1735" i="20"/>
  <c r="AF1735" i="20"/>
  <c r="AG1735" i="20" s="1"/>
  <c r="AH1735" i="20" s="1"/>
  <c r="AG1878" i="20"/>
  <c r="AH1878" i="20" s="1"/>
  <c r="AA1406" i="20"/>
  <c r="Y1406" i="20"/>
  <c r="Z1406" i="20" s="1"/>
  <c r="AA1382" i="20"/>
  <c r="Y1382" i="20"/>
  <c r="Z1382" i="20" s="1"/>
  <c r="Y1334" i="20"/>
  <c r="Z1334" i="20" s="1"/>
  <c r="AA1334" i="20"/>
  <c r="AE1304" i="20"/>
  <c r="AF1304" i="20"/>
  <c r="AE1882" i="20"/>
  <c r="AF1882" i="20"/>
  <c r="AE1233" i="20"/>
  <c r="AF1233" i="20"/>
  <c r="Y710" i="20"/>
  <c r="Z710" i="20" s="1"/>
  <c r="AC710" i="20" s="1"/>
  <c r="N710" i="20" s="1"/>
  <c r="AA710" i="20"/>
  <c r="Y680" i="20"/>
  <c r="Z680" i="20" s="1"/>
  <c r="AA680" i="20"/>
  <c r="AA654" i="20"/>
  <c r="Y654" i="20"/>
  <c r="Z654" i="20" s="1"/>
  <c r="AA366" i="20"/>
  <c r="Y366" i="20"/>
  <c r="Z366" i="20" s="1"/>
  <c r="AA346" i="20"/>
  <c r="Y346" i="20"/>
  <c r="Z346" i="20" s="1"/>
  <c r="AA322" i="20"/>
  <c r="Y322" i="20"/>
  <c r="Z322" i="20" s="1"/>
  <c r="AA298" i="20"/>
  <c r="Y298" i="20"/>
  <c r="Z298" i="20" s="1"/>
  <c r="AE208" i="20"/>
  <c r="AF208" i="20"/>
  <c r="AA464" i="20"/>
  <c r="Y464" i="20"/>
  <c r="Z464" i="20" s="1"/>
  <c r="AA2497" i="20"/>
  <c r="Y2466" i="20"/>
  <c r="Z2466" i="20" s="1"/>
  <c r="AC2466" i="20" s="1"/>
  <c r="O2466" i="20" s="1"/>
  <c r="AL2463" i="20"/>
  <c r="AF2459" i="20"/>
  <c r="Y2464" i="20"/>
  <c r="Z2464" i="20" s="1"/>
  <c r="AC2464" i="20" s="1"/>
  <c r="AF2423" i="20"/>
  <c r="Y2398" i="20"/>
  <c r="Z2398" i="20" s="1"/>
  <c r="Y2372" i="20"/>
  <c r="Z2372" i="20" s="1"/>
  <c r="AC2372" i="20" s="1"/>
  <c r="AG2336" i="20"/>
  <c r="AH2336" i="20" s="1"/>
  <c r="AF2413" i="20"/>
  <c r="AG2367" i="20"/>
  <c r="AH2367" i="20" s="1"/>
  <c r="AF2297" i="20"/>
  <c r="AG2297" i="20" s="1"/>
  <c r="AH2297" i="20" s="1"/>
  <c r="AF2281" i="20"/>
  <c r="N2339" i="20"/>
  <c r="AA2286" i="20"/>
  <c r="AF2284" i="20"/>
  <c r="AF2268" i="20"/>
  <c r="AG2313" i="20"/>
  <c r="AH2313" i="20" s="1"/>
  <c r="AL2256" i="20"/>
  <c r="AL2262" i="20"/>
  <c r="AF2235" i="20"/>
  <c r="AG2235" i="20" s="1"/>
  <c r="AH2235" i="20" s="1"/>
  <c r="Y2158" i="20"/>
  <c r="Z2158" i="20" s="1"/>
  <c r="AC2158" i="20" s="1"/>
  <c r="AA2152" i="20"/>
  <c r="Y2152" i="20"/>
  <c r="Z2152" i="20" s="1"/>
  <c r="AC2152" i="20" s="1"/>
  <c r="AA2149" i="20"/>
  <c r="AE2105" i="20"/>
  <c r="AF2105" i="20"/>
  <c r="AE2089" i="20"/>
  <c r="AF2089" i="20"/>
  <c r="AE2073" i="20"/>
  <c r="AF2073" i="20"/>
  <c r="AE2057" i="20"/>
  <c r="AF2057" i="20"/>
  <c r="AE2041" i="20"/>
  <c r="AF2041" i="20"/>
  <c r="AF2237" i="20"/>
  <c r="AG2237" i="20" s="1"/>
  <c r="AH2237" i="20" s="1"/>
  <c r="AF2211" i="20"/>
  <c r="AF2155" i="20"/>
  <c r="AF2147" i="20"/>
  <c r="Y2047" i="20"/>
  <c r="Z2047" i="20" s="1"/>
  <c r="AF2255" i="20"/>
  <c r="AG2255" i="20" s="1"/>
  <c r="AH2255" i="20" s="1"/>
  <c r="Y2248" i="20"/>
  <c r="Z2248" i="20" s="1"/>
  <c r="AF2209" i="20"/>
  <c r="AG2209" i="20" s="1"/>
  <c r="AH2209" i="20" s="1"/>
  <c r="AA2113" i="20"/>
  <c r="Y2113" i="20"/>
  <c r="Z2113" i="20" s="1"/>
  <c r="AF2091" i="20"/>
  <c r="AF2071" i="20"/>
  <c r="AG2071" i="20" s="1"/>
  <c r="AH2071" i="20" s="1"/>
  <c r="AF2049" i="20"/>
  <c r="AG2049" i="20" s="1"/>
  <c r="AH2049" i="20" s="1"/>
  <c r="AA2239" i="20"/>
  <c r="AF2207" i="20"/>
  <c r="AG2207" i="20" s="1"/>
  <c r="AH2207" i="20" s="1"/>
  <c r="AF2243" i="20"/>
  <c r="AG2243" i="20" s="1"/>
  <c r="AH2243" i="20" s="1"/>
  <c r="AE2199" i="20"/>
  <c r="AF2199" i="20"/>
  <c r="AF2102" i="20"/>
  <c r="AG2102" i="20" s="1"/>
  <c r="AH2102" i="20" s="1"/>
  <c r="N2288" i="20"/>
  <c r="AE2033" i="20"/>
  <c r="AF2033" i="20"/>
  <c r="AA2007" i="20"/>
  <c r="Y1905" i="20"/>
  <c r="Z1905" i="20" s="1"/>
  <c r="AA1905" i="20"/>
  <c r="AL1918" i="20"/>
  <c r="AA1726" i="20"/>
  <c r="Y1726" i="20"/>
  <c r="Z1726" i="20" s="1"/>
  <c r="Y1866" i="20"/>
  <c r="Z1866" i="20" s="1"/>
  <c r="AC1866" i="20" s="1"/>
  <c r="AA1828" i="20"/>
  <c r="Y1828" i="20"/>
  <c r="Z1828" i="20" s="1"/>
  <c r="AA1771" i="20"/>
  <c r="Y1771" i="20"/>
  <c r="Z1771" i="20" s="1"/>
  <c r="AA1739" i="20"/>
  <c r="Y1739" i="20"/>
  <c r="Z1739" i="20" s="1"/>
  <c r="Y1800" i="20"/>
  <c r="Z1800" i="20" s="1"/>
  <c r="AA1736" i="20"/>
  <c r="Y1736" i="20"/>
  <c r="Z1736" i="20" s="1"/>
  <c r="AC1736" i="20" s="1"/>
  <c r="AA1568" i="20"/>
  <c r="Y1568" i="20"/>
  <c r="Z1568" i="20" s="1"/>
  <c r="AA1667" i="20"/>
  <c r="Y1667" i="20"/>
  <c r="Z1667" i="20" s="1"/>
  <c r="AC1667" i="20" s="1"/>
  <c r="AA1529" i="20"/>
  <c r="Y1529" i="20"/>
  <c r="Z1529" i="20" s="1"/>
  <c r="AC1529" i="20" s="1"/>
  <c r="Y1340" i="20"/>
  <c r="Z1340" i="20" s="1"/>
  <c r="AC1340" i="20" s="1"/>
  <c r="AA1738" i="20"/>
  <c r="Y1738" i="20"/>
  <c r="Z1738" i="20" s="1"/>
  <c r="AA1236" i="20"/>
  <c r="Y1236" i="20"/>
  <c r="Z1236" i="20" s="1"/>
  <c r="Y1208" i="20"/>
  <c r="Z1208" i="20" s="1"/>
  <c r="AA1208" i="20"/>
  <c r="AA1289" i="20"/>
  <c r="Y1289" i="20"/>
  <c r="Z1289" i="20" s="1"/>
  <c r="AA1225" i="20"/>
  <c r="Y1225" i="20"/>
  <c r="Z1225" i="20" s="1"/>
  <c r="AA1150" i="20"/>
  <c r="Y1150" i="20"/>
  <c r="Z1150" i="20" s="1"/>
  <c r="Y1039" i="20"/>
  <c r="Z1039" i="20" s="1"/>
  <c r="AC1039" i="20" s="1"/>
  <c r="N1039" i="20" s="1"/>
  <c r="AA1039" i="20"/>
  <c r="AA1311" i="20"/>
  <c r="Y1311" i="20"/>
  <c r="Z1311" i="20" s="1"/>
  <c r="AA1279" i="20"/>
  <c r="Y1279" i="20"/>
  <c r="Z1279" i="20" s="1"/>
  <c r="Y1065" i="20"/>
  <c r="Z1065" i="20" s="1"/>
  <c r="Y1440" i="20"/>
  <c r="Z1440" i="20" s="1"/>
  <c r="AA1440" i="20"/>
  <c r="AA1262" i="20"/>
  <c r="Y1262" i="20"/>
  <c r="Z1262" i="20" s="1"/>
  <c r="AA1051" i="20"/>
  <c r="Y1051" i="20"/>
  <c r="Z1051" i="20" s="1"/>
  <c r="AE714" i="20"/>
  <c r="AF714" i="20"/>
  <c r="AG690" i="20"/>
  <c r="AH690" i="20" s="1"/>
  <c r="AA679" i="20"/>
  <c r="Y679" i="20"/>
  <c r="Z679" i="20" s="1"/>
  <c r="AG611" i="20"/>
  <c r="AH611" i="20" s="1"/>
  <c r="AG603" i="20"/>
  <c r="AH603" i="20" s="1"/>
  <c r="AG587" i="20"/>
  <c r="AH587" i="20" s="1"/>
  <c r="AG579" i="20"/>
  <c r="AH579" i="20" s="1"/>
  <c r="AG571" i="20"/>
  <c r="AH571" i="20" s="1"/>
  <c r="AG555" i="20"/>
  <c r="AH555" i="20" s="1"/>
  <c r="AL555" i="20" s="1"/>
  <c r="AG547" i="20"/>
  <c r="AH547" i="20" s="1"/>
  <c r="AG539" i="20"/>
  <c r="AH539" i="20" s="1"/>
  <c r="AL539" i="20" s="1"/>
  <c r="AG523" i="20"/>
  <c r="AH523" i="20" s="1"/>
  <c r="AG515" i="20"/>
  <c r="AH515" i="20" s="1"/>
  <c r="AG507" i="20"/>
  <c r="AH507" i="20" s="1"/>
  <c r="AG499" i="20"/>
  <c r="AH499" i="20" s="1"/>
  <c r="AL499" i="20" s="1"/>
  <c r="AG483" i="20"/>
  <c r="AH483" i="20" s="1"/>
  <c r="AG475" i="20"/>
  <c r="AH475" i="20" s="1"/>
  <c r="AL475" i="20" s="1"/>
  <c r="AG451" i="20"/>
  <c r="AH451" i="20" s="1"/>
  <c r="AG435" i="20"/>
  <c r="AH435" i="20" s="1"/>
  <c r="AL435" i="20" s="1"/>
  <c r="AG427" i="20"/>
  <c r="AH427" i="20" s="1"/>
  <c r="AA1255" i="20"/>
  <c r="Y1255" i="20"/>
  <c r="Z1255" i="20" s="1"/>
  <c r="AE772" i="20"/>
  <c r="AF772" i="20"/>
  <c r="Y547" i="20"/>
  <c r="Z547" i="20" s="1"/>
  <c r="AA547" i="20"/>
  <c r="Y491" i="20"/>
  <c r="Z491" i="20" s="1"/>
  <c r="AA491" i="20"/>
  <c r="Y475" i="20"/>
  <c r="Z475" i="20" s="1"/>
  <c r="AA475" i="20"/>
  <c r="Y385" i="20"/>
  <c r="Z385" i="20" s="1"/>
  <c r="AA385" i="20"/>
  <c r="AA379" i="20"/>
  <c r="Y379" i="20"/>
  <c r="Z379" i="20" s="1"/>
  <c r="Y343" i="20"/>
  <c r="Z343" i="20" s="1"/>
  <c r="AC343" i="20" s="1"/>
  <c r="AA343" i="20"/>
  <c r="Y398" i="20"/>
  <c r="Z398" i="20" s="1"/>
  <c r="AC398" i="20" s="1"/>
  <c r="AE696" i="20"/>
  <c r="AF696" i="20"/>
  <c r="Y670" i="20"/>
  <c r="Z670" i="20" s="1"/>
  <c r="AC670" i="20" s="1"/>
  <c r="N670" i="20" s="1"/>
  <c r="Y662" i="20"/>
  <c r="Z662" i="20" s="1"/>
  <c r="AC662" i="20" s="1"/>
  <c r="AL646" i="20"/>
  <c r="AE708" i="20"/>
  <c r="AF708" i="20"/>
  <c r="Y401" i="20"/>
  <c r="Z401" i="20" s="1"/>
  <c r="AA401" i="20"/>
  <c r="Y199" i="20"/>
  <c r="Z199" i="20" s="1"/>
  <c r="AC199" i="20" s="1"/>
  <c r="AA199" i="20"/>
  <c r="AA127" i="20"/>
  <c r="Y127" i="20"/>
  <c r="Z127" i="20" s="1"/>
  <c r="N2272" i="20"/>
  <c r="AA2244" i="20"/>
  <c r="Y2244" i="20"/>
  <c r="Z2244" i="20" s="1"/>
  <c r="AC2244" i="20" s="1"/>
  <c r="AA2136" i="20"/>
  <c r="Y2136" i="20"/>
  <c r="Z2136" i="20" s="1"/>
  <c r="AC2136" i="20" s="1"/>
  <c r="Y2112" i="20"/>
  <c r="Z2112" i="20" s="1"/>
  <c r="AC2112" i="20" s="1"/>
  <c r="N2112" i="20" s="1"/>
  <c r="AA2112" i="20"/>
  <c r="AA2108" i="20"/>
  <c r="Y2108" i="20"/>
  <c r="Z2108" i="20" s="1"/>
  <c r="Y2098" i="20"/>
  <c r="Z2098" i="20" s="1"/>
  <c r="AA2098" i="20"/>
  <c r="AA2096" i="20"/>
  <c r="Y2096" i="20"/>
  <c r="Z2096" i="20" s="1"/>
  <c r="Y2094" i="20"/>
  <c r="Z2094" i="20" s="1"/>
  <c r="AC2094" i="20" s="1"/>
  <c r="N2094" i="20" s="1"/>
  <c r="AA2094" i="20"/>
  <c r="AA2090" i="20"/>
  <c r="Y2090" i="20"/>
  <c r="Z2090" i="20" s="1"/>
  <c r="AC2090" i="20" s="1"/>
  <c r="N2090" i="20" s="1"/>
  <c r="AA2021" i="20"/>
  <c r="Y2021" i="20"/>
  <c r="Z2021" i="20" s="1"/>
  <c r="AC2021" i="20" s="1"/>
  <c r="AE2156" i="20"/>
  <c r="AF2156" i="20"/>
  <c r="Y2120" i="20"/>
  <c r="Z2120" i="20" s="1"/>
  <c r="AC2120" i="20" s="1"/>
  <c r="Y2062" i="20"/>
  <c r="Z2062" i="20" s="1"/>
  <c r="AC2062" i="20" s="1"/>
  <c r="N2062" i="20" s="1"/>
  <c r="AA2062" i="20"/>
  <c r="Y2046" i="20"/>
  <c r="Z2046" i="20" s="1"/>
  <c r="AC2046" i="20" s="1"/>
  <c r="N2046" i="20" s="1"/>
  <c r="AA2046" i="20"/>
  <c r="AE1894" i="20"/>
  <c r="AF1894" i="20"/>
  <c r="AA1976" i="20"/>
  <c r="Y1976" i="20"/>
  <c r="Z1976" i="20" s="1"/>
  <c r="AE1916" i="20"/>
  <c r="AF1916" i="20"/>
  <c r="AE1761" i="20"/>
  <c r="AF1761" i="20"/>
  <c r="AA1330" i="20"/>
  <c r="Y1330" i="20"/>
  <c r="Z1330" i="20" s="1"/>
  <c r="AA1314" i="20"/>
  <c r="Y1314" i="20"/>
  <c r="Z1314" i="20" s="1"/>
  <c r="AE1900" i="20"/>
  <c r="AF1900" i="20"/>
  <c r="AA1505" i="20"/>
  <c r="Y1505" i="20"/>
  <c r="Z1505" i="20" s="1"/>
  <c r="AC1505" i="20" s="1"/>
  <c r="AE1428" i="20"/>
  <c r="AF1428" i="20"/>
  <c r="Y621" i="20"/>
  <c r="Z621" i="20" s="1"/>
  <c r="AA621" i="20"/>
  <c r="AF1244" i="20"/>
  <c r="AG1244" i="20" s="1"/>
  <c r="AH1244" i="20" s="1"/>
  <c r="N742" i="20"/>
  <c r="Y1509" i="20"/>
  <c r="Z1509" i="20" s="1"/>
  <c r="AC1509" i="20" s="1"/>
  <c r="AA1125" i="20"/>
  <c r="Y1125" i="20"/>
  <c r="Z1125" i="20" s="1"/>
  <c r="AC1125" i="20" s="1"/>
  <c r="N1050" i="20"/>
  <c r="N1018" i="20"/>
  <c r="N986" i="20"/>
  <c r="AF946" i="20"/>
  <c r="AG946" i="20" s="1"/>
  <c r="AH946" i="20" s="1"/>
  <c r="AE902" i="20"/>
  <c r="AF902" i="20"/>
  <c r="Y720" i="20"/>
  <c r="Z720" i="20" s="1"/>
  <c r="AA720" i="20"/>
  <c r="AA693" i="20"/>
  <c r="Y693" i="20"/>
  <c r="Z693" i="20" s="1"/>
  <c r="AA608" i="20"/>
  <c r="Y608" i="20"/>
  <c r="Z608" i="20" s="1"/>
  <c r="AA556" i="20"/>
  <c r="Y556" i="20"/>
  <c r="Z556" i="20" s="1"/>
  <c r="AA506" i="20"/>
  <c r="Y506" i="20"/>
  <c r="Z506" i="20" s="1"/>
  <c r="AC506" i="20" s="1"/>
  <c r="AA426" i="20"/>
  <c r="Y426" i="20"/>
  <c r="Z426" i="20" s="1"/>
  <c r="AA378" i="20"/>
  <c r="Y378" i="20"/>
  <c r="Z378" i="20" s="1"/>
  <c r="AC378" i="20" s="1"/>
  <c r="AA462" i="20"/>
  <c r="Y462" i="20"/>
  <c r="Z462" i="20" s="1"/>
  <c r="AC462" i="20" s="1"/>
  <c r="AA446" i="20"/>
  <c r="Y446" i="20"/>
  <c r="Z446" i="20" s="1"/>
  <c r="AA430" i="20"/>
  <c r="Y430" i="20"/>
  <c r="Z430" i="20" s="1"/>
  <c r="AE898" i="20"/>
  <c r="AF898" i="20"/>
  <c r="AA725" i="20"/>
  <c r="Y725" i="20"/>
  <c r="Z725" i="20" s="1"/>
  <c r="AA719" i="20"/>
  <c r="Y719" i="20"/>
  <c r="Z719" i="20" s="1"/>
  <c r="AA717" i="20"/>
  <c r="Y717" i="20"/>
  <c r="Z717" i="20" s="1"/>
  <c r="Y659" i="20"/>
  <c r="Z659" i="20" s="1"/>
  <c r="AC659" i="20" s="1"/>
  <c r="AA659" i="20"/>
  <c r="AA600" i="20"/>
  <c r="Y600" i="20"/>
  <c r="Z600" i="20" s="1"/>
  <c r="AA584" i="20"/>
  <c r="Y584" i="20"/>
  <c r="Z584" i="20" s="1"/>
  <c r="AE964" i="20"/>
  <c r="AF964" i="20"/>
  <c r="Y746" i="20"/>
  <c r="Z746" i="20" s="1"/>
  <c r="AC746" i="20" s="1"/>
  <c r="N746" i="20" s="1"/>
  <c r="AA572" i="20"/>
  <c r="Y572" i="20"/>
  <c r="Z572" i="20" s="1"/>
  <c r="AA502" i="20"/>
  <c r="Y502" i="20"/>
  <c r="Z502" i="20" s="1"/>
  <c r="AE412" i="20"/>
  <c r="AF412" i="20"/>
  <c r="AE380" i="20"/>
  <c r="AF380" i="20"/>
  <c r="AA424" i="20"/>
  <c r="Y424" i="20"/>
  <c r="Z424" i="20" s="1"/>
  <c r="AA186" i="20"/>
  <c r="Y186" i="20"/>
  <c r="Z186" i="20" s="1"/>
  <c r="AC186" i="20" s="1"/>
  <c r="AA154" i="20"/>
  <c r="Y154" i="20"/>
  <c r="Z154" i="20" s="1"/>
  <c r="AE104" i="20"/>
  <c r="AF104" i="20"/>
  <c r="AE72" i="20"/>
  <c r="AF72" i="20"/>
  <c r="AE40" i="20"/>
  <c r="AF40" i="20"/>
  <c r="AE30" i="20"/>
  <c r="AF30" i="20"/>
  <c r="AF120" i="20"/>
  <c r="AG120" i="20" s="1"/>
  <c r="AH120" i="20" s="1"/>
  <c r="Y2495" i="20"/>
  <c r="Z2495" i="20" s="1"/>
  <c r="AC2495" i="20" s="1"/>
  <c r="N2495" i="20" s="1"/>
  <c r="AF2299" i="20"/>
  <c r="AG2299" i="20" s="1"/>
  <c r="AH2299" i="20" s="1"/>
  <c r="AF2267" i="20"/>
  <c r="AA2317" i="20"/>
  <c r="AE2051" i="20"/>
  <c r="AF2051" i="20"/>
  <c r="AA2191" i="20"/>
  <c r="AE2007" i="20"/>
  <c r="AF2007" i="20"/>
  <c r="AE2019" i="20"/>
  <c r="AF2019" i="20"/>
  <c r="AA1862" i="20"/>
  <c r="Y1862" i="20"/>
  <c r="Z1862" i="20" s="1"/>
  <c r="AA1784" i="20"/>
  <c r="Y1784" i="20"/>
  <c r="Z1784" i="20" s="1"/>
  <c r="AC1784" i="20" s="1"/>
  <c r="N1784" i="20" s="1"/>
  <c r="AA1758" i="20"/>
  <c r="Y1758" i="20"/>
  <c r="Z1758" i="20" s="1"/>
  <c r="AE2151" i="20"/>
  <c r="AF2151" i="20"/>
  <c r="AA1196" i="20"/>
  <c r="Y1196" i="20"/>
  <c r="Z1196" i="20" s="1"/>
  <c r="AC1196" i="20" s="1"/>
  <c r="AA1172" i="20"/>
  <c r="Y1172" i="20"/>
  <c r="Z1172" i="20" s="1"/>
  <c r="AC1172" i="20" s="1"/>
  <c r="Y1160" i="20"/>
  <c r="Z1160" i="20" s="1"/>
  <c r="AA1160" i="20"/>
  <c r="AA1373" i="20"/>
  <c r="Y1373" i="20"/>
  <c r="Z1373" i="20" s="1"/>
  <c r="AC1373" i="20" s="1"/>
  <c r="Y1124" i="20"/>
  <c r="Z1124" i="20" s="1"/>
  <c r="AA1124" i="20"/>
  <c r="Y858" i="20"/>
  <c r="Z858" i="20" s="1"/>
  <c r="AA1329" i="20"/>
  <c r="Y1329" i="20"/>
  <c r="Z1329" i="20" s="1"/>
  <c r="AA1313" i="20"/>
  <c r="Y1313" i="20"/>
  <c r="Z1313" i="20" s="1"/>
  <c r="AC1313" i="20" s="1"/>
  <c r="N1313" i="20" s="1"/>
  <c r="Y1033" i="20"/>
  <c r="Z1033" i="20" s="1"/>
  <c r="AC1033" i="20" s="1"/>
  <c r="N1033" i="20" s="1"/>
  <c r="AA1033" i="20"/>
  <c r="AA987" i="20"/>
  <c r="Y987" i="20"/>
  <c r="Z987" i="20" s="1"/>
  <c r="Y889" i="20"/>
  <c r="Z889" i="20" s="1"/>
  <c r="AC889" i="20" s="1"/>
  <c r="AA889" i="20"/>
  <c r="AA845" i="20"/>
  <c r="Y845" i="20"/>
  <c r="Z845" i="20" s="1"/>
  <c r="AC845" i="20" s="1"/>
  <c r="AE694" i="20"/>
  <c r="AF694" i="20"/>
  <c r="Y579" i="20"/>
  <c r="Z579" i="20" s="1"/>
  <c r="AA579" i="20"/>
  <c r="AA369" i="20"/>
  <c r="Y369" i="20"/>
  <c r="Z369" i="20" s="1"/>
  <c r="AA67" i="20"/>
  <c r="Y67" i="20"/>
  <c r="Z67" i="20" s="1"/>
  <c r="AC67" i="20" s="1"/>
  <c r="N67" i="20" s="1"/>
  <c r="AE680" i="20"/>
  <c r="AF680" i="20"/>
  <c r="AE676" i="20"/>
  <c r="AF676" i="20"/>
  <c r="Y263" i="20"/>
  <c r="Z263" i="20" s="1"/>
  <c r="AC263" i="20" s="1"/>
  <c r="AA263" i="20"/>
  <c r="AE2464" i="20"/>
  <c r="AF2464" i="20"/>
  <c r="AE2381" i="20"/>
  <c r="AF2381" i="20"/>
  <c r="AE2360" i="20"/>
  <c r="AF2360" i="20"/>
  <c r="Y2058" i="20"/>
  <c r="Z2058" i="20" s="1"/>
  <c r="AC2058" i="20" s="1"/>
  <c r="N2058" i="20" s="1"/>
  <c r="AA2058" i="20"/>
  <c r="AA2242" i="20"/>
  <c r="Y2242" i="20"/>
  <c r="Z2242" i="20" s="1"/>
  <c r="AA1694" i="20"/>
  <c r="Y1694" i="20"/>
  <c r="Z1694" i="20" s="1"/>
  <c r="AA1482" i="20"/>
  <c r="Y1482" i="20"/>
  <c r="Z1482" i="20" s="1"/>
  <c r="AC1482" i="20" s="1"/>
  <c r="AA1452" i="20"/>
  <c r="Y1452" i="20"/>
  <c r="Z1452" i="20" s="1"/>
  <c r="AC1452" i="20" s="1"/>
  <c r="Y1438" i="20"/>
  <c r="Z1438" i="20" s="1"/>
  <c r="AA1438" i="20"/>
  <c r="AA2146" i="20"/>
  <c r="Y2146" i="20"/>
  <c r="Z2146" i="20" s="1"/>
  <c r="AC2146" i="20" s="1"/>
  <c r="AA1908" i="20"/>
  <c r="Y1908" i="20"/>
  <c r="Z1908" i="20" s="1"/>
  <c r="AC1908" i="20" s="1"/>
  <c r="AA1876" i="20"/>
  <c r="Y1876" i="20"/>
  <c r="Z1876" i="20" s="1"/>
  <c r="AC1876" i="20" s="1"/>
  <c r="AA2019" i="20"/>
  <c r="Y2019" i="20"/>
  <c r="Z2019" i="20" s="1"/>
  <c r="AC2019" i="20" s="1"/>
  <c r="AE1747" i="20"/>
  <c r="AF1747" i="20"/>
  <c r="AE1715" i="20"/>
  <c r="AF1715" i="20"/>
  <c r="AA1706" i="20"/>
  <c r="Y1706" i="20"/>
  <c r="Z1706" i="20" s="1"/>
  <c r="AC1706" i="20" s="1"/>
  <c r="AE1615" i="20"/>
  <c r="AF1615" i="20"/>
  <c r="Y1394" i="20"/>
  <c r="Z1394" i="20" s="1"/>
  <c r="AC1394" i="20" s="1"/>
  <c r="N1394" i="20" s="1"/>
  <c r="AA1394" i="20"/>
  <c r="AA1129" i="20"/>
  <c r="Y1129" i="20"/>
  <c r="Z1129" i="20" s="1"/>
  <c r="Y712" i="20"/>
  <c r="Z712" i="20" s="1"/>
  <c r="AC712" i="20" s="1"/>
  <c r="N712" i="20" s="1"/>
  <c r="AA712" i="20"/>
  <c r="Y646" i="20"/>
  <c r="Z646" i="20" s="1"/>
  <c r="AC646" i="20" s="1"/>
  <c r="AA646" i="20"/>
  <c r="AA560" i="20"/>
  <c r="Y560" i="20"/>
  <c r="Z560" i="20" s="1"/>
  <c r="AA414" i="20"/>
  <c r="Y414" i="20"/>
  <c r="Z414" i="20" s="1"/>
  <c r="AA314" i="20"/>
  <c r="Y314" i="20"/>
  <c r="Z314" i="20" s="1"/>
  <c r="AC314" i="20" s="1"/>
  <c r="AE288" i="20"/>
  <c r="AF288" i="20"/>
  <c r="AE240" i="20"/>
  <c r="AF240" i="20"/>
  <c r="AA1940" i="20"/>
  <c r="Y1940" i="20"/>
  <c r="Z1940" i="20" s="1"/>
  <c r="AC1940" i="20" s="1"/>
  <c r="Y2504" i="20"/>
  <c r="Z2504" i="20" s="1"/>
  <c r="AC2504" i="20" s="1"/>
  <c r="AG2496" i="20"/>
  <c r="AH2496" i="20" s="1"/>
  <c r="AF2474" i="20"/>
  <c r="AG2474" i="20" s="1"/>
  <c r="AH2474" i="20" s="1"/>
  <c r="AG2477" i="20"/>
  <c r="AH2477" i="20" s="1"/>
  <c r="Y2472" i="20"/>
  <c r="Z2472" i="20" s="1"/>
  <c r="Y2422" i="20"/>
  <c r="Z2422" i="20" s="1"/>
  <c r="Y2414" i="20"/>
  <c r="Z2414" i="20" s="1"/>
  <c r="Y2430" i="20"/>
  <c r="Z2430" i="20" s="1"/>
  <c r="AF2427" i="20"/>
  <c r="AG2427" i="20" s="1"/>
  <c r="AH2427" i="20" s="1"/>
  <c r="AF2411" i="20"/>
  <c r="N2407" i="20"/>
  <c r="AA2434" i="20"/>
  <c r="AA2338" i="20"/>
  <c r="AF2307" i="20"/>
  <c r="AF2291" i="20"/>
  <c r="AF2275" i="20"/>
  <c r="AF2302" i="20"/>
  <c r="AG2302" i="20" s="1"/>
  <c r="AH2302" i="20" s="1"/>
  <c r="AF2286" i="20"/>
  <c r="AG2286" i="20" s="1"/>
  <c r="AH2286" i="20" s="1"/>
  <c r="AF2270" i="20"/>
  <c r="AG2270" i="20" s="1"/>
  <c r="AH2270" i="20" s="1"/>
  <c r="AF2304" i="20"/>
  <c r="AG2304" i="20" s="1"/>
  <c r="AH2304" i="20" s="1"/>
  <c r="AF2296" i="20"/>
  <c r="AG2296" i="20" s="1"/>
  <c r="AH2296" i="20" s="1"/>
  <c r="AF2257" i="20"/>
  <c r="AG2257" i="20" s="1"/>
  <c r="AH2257" i="20" s="1"/>
  <c r="Y2243" i="20"/>
  <c r="Z2243" i="20" s="1"/>
  <c r="AA2243" i="20"/>
  <c r="N2290" i="20"/>
  <c r="AA2259" i="20"/>
  <c r="Y2212" i="20"/>
  <c r="Z2212" i="20" s="1"/>
  <c r="Y2263" i="20"/>
  <c r="Z2263" i="20" s="1"/>
  <c r="AF2227" i="20"/>
  <c r="AG2227" i="20" s="1"/>
  <c r="AH2227" i="20" s="1"/>
  <c r="AF2213" i="20"/>
  <c r="AG2213" i="20" s="1"/>
  <c r="AH2213" i="20" s="1"/>
  <c r="Y2207" i="20"/>
  <c r="Z2207" i="20" s="1"/>
  <c r="AC2207" i="20" s="1"/>
  <c r="AA2207" i="20"/>
  <c r="AF2181" i="20"/>
  <c r="AG2181" i="20" s="1"/>
  <c r="AH2181" i="20" s="1"/>
  <c r="AA2175" i="20"/>
  <c r="Y2175" i="20"/>
  <c r="Z2175" i="20" s="1"/>
  <c r="AF2149" i="20"/>
  <c r="AG2149" i="20" s="1"/>
  <c r="AH2149" i="20" s="1"/>
  <c r="Y2135" i="20"/>
  <c r="Z2135" i="20" s="1"/>
  <c r="AA2135" i="20"/>
  <c r="AE2111" i="20"/>
  <c r="AF2111" i="20"/>
  <c r="AE2095" i="20"/>
  <c r="AF2095" i="20"/>
  <c r="AE2079" i="20"/>
  <c r="AF2079" i="20"/>
  <c r="AE2063" i="20"/>
  <c r="AF2063" i="20"/>
  <c r="AE2047" i="20"/>
  <c r="AF2047" i="20"/>
  <c r="AL2203" i="20"/>
  <c r="AL2195" i="20"/>
  <c r="Y2140" i="20"/>
  <c r="Z2140" i="20" s="1"/>
  <c r="AC2140" i="20" s="1"/>
  <c r="Y2055" i="20"/>
  <c r="Z2055" i="20" s="1"/>
  <c r="AC2055" i="20" s="1"/>
  <c r="N2055" i="20" s="1"/>
  <c r="N2302" i="20"/>
  <c r="Y2210" i="20"/>
  <c r="Z2210" i="20" s="1"/>
  <c r="AC2210" i="20" s="1"/>
  <c r="AF2161" i="20"/>
  <c r="AG2161" i="20" s="1"/>
  <c r="AH2161" i="20" s="1"/>
  <c r="AF2107" i="20"/>
  <c r="AF2087" i="20"/>
  <c r="AG2087" i="20" s="1"/>
  <c r="AH2087" i="20" s="1"/>
  <c r="AF2065" i="20"/>
  <c r="AG2065" i="20" s="1"/>
  <c r="AH2065" i="20" s="1"/>
  <c r="AF2043" i="20"/>
  <c r="AL2106" i="20"/>
  <c r="O2106" i="20" s="1"/>
  <c r="AA2082" i="20"/>
  <c r="AE2050" i="20"/>
  <c r="AF2050" i="20"/>
  <c r="AL2042" i="20"/>
  <c r="Y2247" i="20"/>
  <c r="Z2247" i="20" s="1"/>
  <c r="AC2247" i="20" s="1"/>
  <c r="Y2184" i="20"/>
  <c r="Z2184" i="20" s="1"/>
  <c r="AC2184" i="20" s="1"/>
  <c r="AL2162" i="20"/>
  <c r="Y2034" i="20"/>
  <c r="Z2034" i="20" s="1"/>
  <c r="AA2034" i="20"/>
  <c r="N2308" i="20"/>
  <c r="AA2009" i="20"/>
  <c r="Y2009" i="20"/>
  <c r="Z2009" i="20" s="1"/>
  <c r="AA1969" i="20"/>
  <c r="Y1969" i="20"/>
  <c r="Z1969" i="20" s="1"/>
  <c r="AL1959" i="20"/>
  <c r="AE1935" i="20"/>
  <c r="AG1935" i="20" s="1"/>
  <c r="AH1935" i="20" s="1"/>
  <c r="AF1935" i="20"/>
  <c r="AA1922" i="20"/>
  <c r="Y1922" i="20"/>
  <c r="Z1922" i="20" s="1"/>
  <c r="Y1913" i="20"/>
  <c r="Z1913" i="20" s="1"/>
  <c r="AA1913" i="20"/>
  <c r="AE1893" i="20"/>
  <c r="AF1893" i="20"/>
  <c r="Y1885" i="20"/>
  <c r="Z1885" i="20" s="1"/>
  <c r="AC1885" i="20" s="1"/>
  <c r="N1885" i="20" s="1"/>
  <c r="AA1885" i="20"/>
  <c r="AE1987" i="20"/>
  <c r="AF1987" i="20"/>
  <c r="AE1955" i="20"/>
  <c r="AF1955" i="20"/>
  <c r="AA1848" i="20"/>
  <c r="Y1848" i="20"/>
  <c r="Z1848" i="20" s="1"/>
  <c r="AA1753" i="20"/>
  <c r="Y1753" i="20"/>
  <c r="Z1753" i="20" s="1"/>
  <c r="AC1753" i="20" s="1"/>
  <c r="AA1741" i="20"/>
  <c r="Y1741" i="20"/>
  <c r="Z1741" i="20" s="1"/>
  <c r="AC1741" i="20" s="1"/>
  <c r="AE1905" i="20"/>
  <c r="AF1905" i="20"/>
  <c r="Y1701" i="20"/>
  <c r="Z1701" i="20" s="1"/>
  <c r="AA1701" i="20"/>
  <c r="AG1687" i="20"/>
  <c r="AH1687" i="20" s="1"/>
  <c r="AE2251" i="20"/>
  <c r="AF2251" i="20"/>
  <c r="AA1812" i="20"/>
  <c r="Y1812" i="20"/>
  <c r="Z1812" i="20" s="1"/>
  <c r="AA1775" i="20"/>
  <c r="Y1775" i="20"/>
  <c r="Z1775" i="20" s="1"/>
  <c r="AA1743" i="20"/>
  <c r="Y1743" i="20"/>
  <c r="Z1743" i="20" s="1"/>
  <c r="AC1743" i="20" s="1"/>
  <c r="Y1572" i="20"/>
  <c r="Z1572" i="20" s="1"/>
  <c r="AA1572" i="20"/>
  <c r="Y1422" i="20"/>
  <c r="Z1422" i="20" s="1"/>
  <c r="Y1655" i="20"/>
  <c r="Z1655" i="20" s="1"/>
  <c r="AA1550" i="20"/>
  <c r="Y1550" i="20"/>
  <c r="Z1550" i="20" s="1"/>
  <c r="AC1550" i="20" s="1"/>
  <c r="AA1380" i="20"/>
  <c r="Y1304" i="20"/>
  <c r="Z1304" i="20" s="1"/>
  <c r="AC1304" i="20" s="1"/>
  <c r="N1304" i="20" s="1"/>
  <c r="AA1304" i="20"/>
  <c r="AA1280" i="20"/>
  <c r="AG1130" i="20"/>
  <c r="AH1130" i="20" s="1"/>
  <c r="AA1310" i="20"/>
  <c r="Y1310" i="20"/>
  <c r="Z1310" i="20" s="1"/>
  <c r="Y1305" i="20"/>
  <c r="Z1305" i="20" s="1"/>
  <c r="Y1102" i="20"/>
  <c r="Z1102" i="20" s="1"/>
  <c r="AC1102" i="20" s="1"/>
  <c r="AA1102" i="20"/>
  <c r="AA1041" i="20"/>
  <c r="AA929" i="20"/>
  <c r="Y1095" i="20"/>
  <c r="Z1095" i="20" s="1"/>
  <c r="AC1095" i="20" s="1"/>
  <c r="AA1095" i="20"/>
  <c r="Y1049" i="20"/>
  <c r="Z1049" i="20" s="1"/>
  <c r="AA1049" i="20"/>
  <c r="AA1017" i="20"/>
  <c r="Y1017" i="20"/>
  <c r="Z1017" i="20" s="1"/>
  <c r="AC1017" i="20" s="1"/>
  <c r="N1017" i="20" s="1"/>
  <c r="Y975" i="20"/>
  <c r="Z975" i="20" s="1"/>
  <c r="AA975" i="20"/>
  <c r="Y816" i="20"/>
  <c r="Z816" i="20" s="1"/>
  <c r="AC816" i="20" s="1"/>
  <c r="Y922" i="20"/>
  <c r="Z922" i="20" s="1"/>
  <c r="Y1376" i="20"/>
  <c r="Z1376" i="20" s="1"/>
  <c r="AA1376" i="20"/>
  <c r="AA1291" i="20"/>
  <c r="Y1291" i="20"/>
  <c r="Z1291" i="20" s="1"/>
  <c r="AA940" i="20"/>
  <c r="Y940" i="20"/>
  <c r="Z940" i="20" s="1"/>
  <c r="AA924" i="20"/>
  <c r="Y924" i="20"/>
  <c r="Z924" i="20" s="1"/>
  <c r="AG633" i="20"/>
  <c r="AH633" i="20" s="1"/>
  <c r="AL633" i="20"/>
  <c r="AE726" i="20"/>
  <c r="AF726" i="20"/>
  <c r="AG672" i="20"/>
  <c r="AH672" i="20" s="1"/>
  <c r="AA635" i="20"/>
  <c r="AA575" i="20"/>
  <c r="AA167" i="20"/>
  <c r="AE756" i="20"/>
  <c r="AF756" i="20"/>
  <c r="AE732" i="20"/>
  <c r="AF732" i="20"/>
  <c r="AL595" i="20"/>
  <c r="Y515" i="20"/>
  <c r="Z515" i="20" s="1"/>
  <c r="AA515" i="20"/>
  <c r="Y403" i="20"/>
  <c r="Z403" i="20" s="1"/>
  <c r="AC403" i="20" s="1"/>
  <c r="N403" i="20" s="1"/>
  <c r="AA403" i="20"/>
  <c r="Y347" i="20"/>
  <c r="Z347" i="20" s="1"/>
  <c r="AC347" i="20" s="1"/>
  <c r="AA347" i="20"/>
  <c r="AE720" i="20"/>
  <c r="AG720" i="20" s="1"/>
  <c r="AH720" i="20" s="1"/>
  <c r="AL720" i="20" s="1"/>
  <c r="AF720" i="20"/>
  <c r="AE712" i="20"/>
  <c r="AF712" i="20"/>
  <c r="Y638" i="20"/>
  <c r="Z638" i="20" s="1"/>
  <c r="AC638" i="20" s="1"/>
  <c r="N638" i="20" s="1"/>
  <c r="AA487" i="20"/>
  <c r="Y487" i="20"/>
  <c r="Z487" i="20" s="1"/>
  <c r="AE2495" i="20"/>
  <c r="AF2495" i="20"/>
  <c r="AE2206" i="20"/>
  <c r="AF2206" i="20"/>
  <c r="AG2206" i="20" s="1"/>
  <c r="AH2206" i="20" s="1"/>
  <c r="AE2170" i="20"/>
  <c r="AF2170" i="20"/>
  <c r="AF2220" i="20"/>
  <c r="AG2220" i="20" s="1"/>
  <c r="Y2195" i="20"/>
  <c r="Z2195" i="20" s="1"/>
  <c r="AC2195" i="20" s="1"/>
  <c r="AE2315" i="20"/>
  <c r="AF2315" i="20"/>
  <c r="AE2188" i="20"/>
  <c r="AF2188" i="20"/>
  <c r="AA1956" i="20"/>
  <c r="Y1956" i="20"/>
  <c r="Z1956" i="20" s="1"/>
  <c r="AC1956" i="20" s="1"/>
  <c r="AE1998" i="20"/>
  <c r="AF1998" i="20"/>
  <c r="AE1982" i="20"/>
  <c r="AF1982" i="20"/>
  <c r="AL2004" i="20"/>
  <c r="O2004" i="20" s="1"/>
  <c r="AE1938" i="20"/>
  <c r="AF1938" i="20"/>
  <c r="AA1503" i="20"/>
  <c r="Y1503" i="20"/>
  <c r="Z1503" i="20" s="1"/>
  <c r="AF1664" i="20"/>
  <c r="AG1664" i="20" s="1"/>
  <c r="AH1664" i="20" s="1"/>
  <c r="AA1098" i="20"/>
  <c r="Y1098" i="20"/>
  <c r="Z1098" i="20" s="1"/>
  <c r="AA1082" i="20"/>
  <c r="Y1082" i="20"/>
  <c r="Z1082" i="20" s="1"/>
  <c r="AA805" i="20"/>
  <c r="Y805" i="20"/>
  <c r="Z805" i="20" s="1"/>
  <c r="AA797" i="20"/>
  <c r="Y797" i="20"/>
  <c r="Z797" i="20" s="1"/>
  <c r="AA789" i="20"/>
  <c r="Y789" i="20"/>
  <c r="Z789" i="20" s="1"/>
  <c r="AC789" i="20" s="1"/>
  <c r="AA781" i="20"/>
  <c r="Y781" i="20"/>
  <c r="Z781" i="20" s="1"/>
  <c r="AA773" i="20"/>
  <c r="Y773" i="20"/>
  <c r="Z773" i="20" s="1"/>
  <c r="AC773" i="20" s="1"/>
  <c r="AA765" i="20"/>
  <c r="Y765" i="20"/>
  <c r="Z765" i="20" s="1"/>
  <c r="AA757" i="20"/>
  <c r="Y757" i="20"/>
  <c r="Z757" i="20" s="1"/>
  <c r="AC757" i="20" s="1"/>
  <c r="AA749" i="20"/>
  <c r="Y749" i="20"/>
  <c r="Z749" i="20" s="1"/>
  <c r="AA741" i="20"/>
  <c r="Y741" i="20"/>
  <c r="Z741" i="20" s="1"/>
  <c r="AA733" i="20"/>
  <c r="Y733" i="20"/>
  <c r="Z733" i="20" s="1"/>
  <c r="AE1456" i="20"/>
  <c r="AF1456" i="20"/>
  <c r="AG1271" i="20"/>
  <c r="AH1271" i="20" s="1"/>
  <c r="AE1289" i="20"/>
  <c r="AF1289" i="20"/>
  <c r="AA1092" i="20"/>
  <c r="Y1092" i="20"/>
  <c r="Z1092" i="20" s="1"/>
  <c r="AE918" i="20"/>
  <c r="AF918" i="20"/>
  <c r="AE850" i="20"/>
  <c r="AF850" i="20"/>
  <c r="AA804" i="20"/>
  <c r="Y804" i="20"/>
  <c r="Z804" i="20" s="1"/>
  <c r="Y788" i="20"/>
  <c r="Z788" i="20" s="1"/>
  <c r="AA788" i="20"/>
  <c r="Y772" i="20"/>
  <c r="Z772" i="20" s="1"/>
  <c r="AA772" i="20"/>
  <c r="Y756" i="20"/>
  <c r="Z756" i="20" s="1"/>
  <c r="AC756" i="20" s="1"/>
  <c r="N756" i="20" s="1"/>
  <c r="AA756" i="20"/>
  <c r="AE1302" i="20"/>
  <c r="AF1302" i="20"/>
  <c r="Y728" i="20"/>
  <c r="Z728" i="20" s="1"/>
  <c r="AA728" i="20"/>
  <c r="Y726" i="20"/>
  <c r="Z726" i="20" s="1"/>
  <c r="AA726" i="20"/>
  <c r="AA709" i="20"/>
  <c r="Y709" i="20"/>
  <c r="Z709" i="20" s="1"/>
  <c r="AA685" i="20"/>
  <c r="Y685" i="20"/>
  <c r="Z685" i="20" s="1"/>
  <c r="AA677" i="20"/>
  <c r="Y677" i="20"/>
  <c r="Z677" i="20" s="1"/>
  <c r="Y671" i="20"/>
  <c r="Z671" i="20" s="1"/>
  <c r="AC671" i="20" s="1"/>
  <c r="AA671" i="20"/>
  <c r="Y663" i="20"/>
  <c r="Z663" i="20" s="1"/>
  <c r="AC663" i="20" s="1"/>
  <c r="AA663" i="20"/>
  <c r="AA658" i="20"/>
  <c r="Y658" i="20"/>
  <c r="Z658" i="20" s="1"/>
  <c r="Y655" i="20"/>
  <c r="Z655" i="20" s="1"/>
  <c r="AC655" i="20" s="1"/>
  <c r="AA655" i="20"/>
  <c r="Y652" i="20"/>
  <c r="Z652" i="20" s="1"/>
  <c r="AA652" i="20"/>
  <c r="AA650" i="20"/>
  <c r="Y650" i="20"/>
  <c r="Z650" i="20" s="1"/>
  <c r="Y647" i="20"/>
  <c r="Z647" i="20" s="1"/>
  <c r="AA647" i="20"/>
  <c r="Y642" i="20"/>
  <c r="Z642" i="20" s="1"/>
  <c r="AC642" i="20" s="1"/>
  <c r="AA642" i="20"/>
  <c r="Y639" i="20"/>
  <c r="Z639" i="20" s="1"/>
  <c r="AC639" i="20" s="1"/>
  <c r="AA639" i="20"/>
  <c r="Y636" i="20"/>
  <c r="Z636" i="20" s="1"/>
  <c r="AC636" i="20" s="1"/>
  <c r="AA636" i="20"/>
  <c r="Y631" i="20"/>
  <c r="Z631" i="20" s="1"/>
  <c r="AC631" i="20" s="1"/>
  <c r="AA631" i="20"/>
  <c r="AA604" i="20"/>
  <c r="Y604" i="20"/>
  <c r="Z604" i="20" s="1"/>
  <c r="AA552" i="20"/>
  <c r="Y552" i="20"/>
  <c r="Z552" i="20" s="1"/>
  <c r="AA494" i="20"/>
  <c r="Y494" i="20"/>
  <c r="Z494" i="20" s="1"/>
  <c r="AC494" i="20" s="1"/>
  <c r="AA478" i="20"/>
  <c r="Y478" i="20"/>
  <c r="Z478" i="20" s="1"/>
  <c r="Y696" i="20"/>
  <c r="Z696" i="20" s="1"/>
  <c r="AA696" i="20"/>
  <c r="Y730" i="20"/>
  <c r="Z730" i="20" s="1"/>
  <c r="AC730" i="20" s="1"/>
  <c r="N730" i="20" s="1"/>
  <c r="AA616" i="20"/>
  <c r="Y616" i="20"/>
  <c r="Z616" i="20" s="1"/>
  <c r="AF88" i="20"/>
  <c r="AG88" i="20" s="1"/>
  <c r="AH88" i="20" s="1"/>
  <c r="AF2283" i="20"/>
  <c r="Y2250" i="20"/>
  <c r="Z2250" i="20" s="1"/>
  <c r="AH2194" i="20"/>
  <c r="AL2194" i="20" s="1"/>
  <c r="O2194" i="20" s="1"/>
  <c r="AE2099" i="20"/>
  <c r="AF2099" i="20"/>
  <c r="AE2083" i="20"/>
  <c r="AF2083" i="20"/>
  <c r="AE2067" i="20"/>
  <c r="AF2067" i="20"/>
  <c r="AE2035" i="20"/>
  <c r="AF2035" i="20"/>
  <c r="AF2075" i="20"/>
  <c r="Y2159" i="20"/>
  <c r="Z2159" i="20" s="1"/>
  <c r="AE1975" i="20"/>
  <c r="AF1975" i="20"/>
  <c r="AE1967" i="20"/>
  <c r="AF1967" i="20"/>
  <c r="AA1844" i="20"/>
  <c r="Y1844" i="20"/>
  <c r="Z1844" i="20" s="1"/>
  <c r="AA1780" i="20"/>
  <c r="Y1780" i="20"/>
  <c r="Z1780" i="20" s="1"/>
  <c r="AC1780" i="20" s="1"/>
  <c r="N1780" i="20" s="1"/>
  <c r="AA1639" i="20"/>
  <c r="Y1639" i="20"/>
  <c r="Z1639" i="20" s="1"/>
  <c r="AC1639" i="20" s="1"/>
  <c r="N1639" i="20" s="1"/>
  <c r="AG1506" i="20"/>
  <c r="AH1506" i="20" s="1"/>
  <c r="AL1506" i="20"/>
  <c r="AH1880" i="20"/>
  <c r="AL1880" i="20" s="1"/>
  <c r="AA1520" i="20"/>
  <c r="Y1520" i="20"/>
  <c r="Z1520" i="20" s="1"/>
  <c r="AC1520" i="20" s="1"/>
  <c r="N1520" i="20" s="1"/>
  <c r="AA1273" i="20"/>
  <c r="Y1273" i="20"/>
  <c r="Z1273" i="20" s="1"/>
  <c r="AC1273" i="20" s="1"/>
  <c r="N1273" i="20" s="1"/>
  <c r="AA1257" i="20"/>
  <c r="Y1257" i="20"/>
  <c r="Z1257" i="20" s="1"/>
  <c r="N1509" i="20"/>
  <c r="AA1230" i="20"/>
  <c r="Y1230" i="20"/>
  <c r="Z1230" i="20" s="1"/>
  <c r="AA1198" i="20"/>
  <c r="Y1198" i="20"/>
  <c r="Z1198" i="20" s="1"/>
  <c r="AA1437" i="20"/>
  <c r="Y1437" i="20"/>
  <c r="Z1437" i="20" s="1"/>
  <c r="AC1437" i="20" s="1"/>
  <c r="AA1137" i="20"/>
  <c r="Y1137" i="20"/>
  <c r="Z1137" i="20" s="1"/>
  <c r="AC1137" i="20" s="1"/>
  <c r="AA1401" i="20"/>
  <c r="Y1401" i="20"/>
  <c r="Z1401" i="20" s="1"/>
  <c r="AA1345" i="20"/>
  <c r="Y1345" i="20"/>
  <c r="Z1345" i="20" s="1"/>
  <c r="AA1177" i="20"/>
  <c r="Y1177" i="20"/>
  <c r="Z1177" i="20" s="1"/>
  <c r="Y1087" i="20"/>
  <c r="Z1087" i="20" s="1"/>
  <c r="AA1087" i="20"/>
  <c r="Y1063" i="20"/>
  <c r="Z1063" i="20" s="1"/>
  <c r="AC1063" i="20" s="1"/>
  <c r="AA1063" i="20"/>
  <c r="Y1023" i="20"/>
  <c r="Z1023" i="20" s="1"/>
  <c r="AC1023" i="20" s="1"/>
  <c r="N1023" i="20" s="1"/>
  <c r="AA1023" i="20"/>
  <c r="AA893" i="20"/>
  <c r="Y893" i="20"/>
  <c r="Z893" i="20" s="1"/>
  <c r="Y881" i="20"/>
  <c r="Z881" i="20" s="1"/>
  <c r="AC881" i="20" s="1"/>
  <c r="AA881" i="20"/>
  <c r="AE640" i="20"/>
  <c r="AF640" i="20"/>
  <c r="AG740" i="20"/>
  <c r="AH740" i="20" s="1"/>
  <c r="Y419" i="20"/>
  <c r="Z419" i="20" s="1"/>
  <c r="AA419" i="20"/>
  <c r="Y327" i="20"/>
  <c r="Z327" i="20" s="1"/>
  <c r="AC327" i="20" s="1"/>
  <c r="AA327" i="20"/>
  <c r="AE2460" i="20"/>
  <c r="AF2460" i="20"/>
  <c r="Y2110" i="20"/>
  <c r="Z2110" i="20" s="1"/>
  <c r="AC2110" i="20" s="1"/>
  <c r="N2110" i="20" s="1"/>
  <c r="AA2110" i="20"/>
  <c r="AA2138" i="20"/>
  <c r="Y2138" i="20"/>
  <c r="Z2138" i="20" s="1"/>
  <c r="AA1988" i="20"/>
  <c r="Y1988" i="20"/>
  <c r="Z1988" i="20" s="1"/>
  <c r="AC1988" i="20" s="1"/>
  <c r="AE1970" i="20"/>
  <c r="AF1970" i="20"/>
  <c r="AA1944" i="20"/>
  <c r="Y1944" i="20"/>
  <c r="Z1944" i="20" s="1"/>
  <c r="AE1648" i="20"/>
  <c r="AF1648" i="20"/>
  <c r="AA2084" i="20"/>
  <c r="Y2084" i="20"/>
  <c r="Z2084" i="20" s="1"/>
  <c r="AE1986" i="20"/>
  <c r="AF1986" i="20"/>
  <c r="AA1117" i="20"/>
  <c r="Y1117" i="20"/>
  <c r="Z1117" i="20" s="1"/>
  <c r="AA1356" i="20"/>
  <c r="Y1356" i="20"/>
  <c r="Z1356" i="20" s="1"/>
  <c r="AA1109" i="20"/>
  <c r="Y1109" i="20"/>
  <c r="Z1109" i="20" s="1"/>
  <c r="AC1109" i="20" s="1"/>
  <c r="AE1468" i="20"/>
  <c r="AF1468" i="20"/>
  <c r="AC738" i="20"/>
  <c r="N738" i="20" s="1"/>
  <c r="Y702" i="20"/>
  <c r="Z702" i="20" s="1"/>
  <c r="AC702" i="20" s="1"/>
  <c r="N702" i="20" s="1"/>
  <c r="AA702" i="20"/>
  <c r="AA382" i="20"/>
  <c r="Y382" i="20"/>
  <c r="Z382" i="20" s="1"/>
  <c r="AA354" i="20"/>
  <c r="Y354" i="20"/>
  <c r="Z354" i="20" s="1"/>
  <c r="AA330" i="20"/>
  <c r="Y330" i="20"/>
  <c r="Z330" i="20" s="1"/>
  <c r="AC330" i="20" s="1"/>
  <c r="AA306" i="20"/>
  <c r="Y306" i="20"/>
  <c r="Z306" i="20" s="1"/>
  <c r="AE272" i="20"/>
  <c r="AF272" i="20"/>
  <c r="Y688" i="20"/>
  <c r="Z688" i="20" s="1"/>
  <c r="AA688" i="20"/>
  <c r="AF224" i="20"/>
  <c r="AG224" i="20" s="1"/>
  <c r="AH224" i="20" s="1"/>
  <c r="AE840" i="20"/>
  <c r="AF840" i="20"/>
  <c r="Y2492" i="20"/>
  <c r="Z2492" i="20" s="1"/>
  <c r="Y2505" i="20"/>
  <c r="Z2505" i="20" s="1"/>
  <c r="Y2454" i="20"/>
  <c r="Z2454" i="20" s="1"/>
  <c r="Y2437" i="20"/>
  <c r="Z2437" i="20" s="1"/>
  <c r="AC2437" i="20" s="1"/>
  <c r="Y2438" i="20"/>
  <c r="Z2438" i="20" s="1"/>
  <c r="AL2441" i="20"/>
  <c r="AF2415" i="20"/>
  <c r="Y2404" i="20"/>
  <c r="Z2404" i="20" s="1"/>
  <c r="AC2404" i="20" s="1"/>
  <c r="Y2363" i="20"/>
  <c r="Z2363" i="20" s="1"/>
  <c r="AG2378" i="20"/>
  <c r="AH2378" i="20" s="1"/>
  <c r="AF2417" i="20"/>
  <c r="AG2417" i="20" s="1"/>
  <c r="AH2417" i="20" s="1"/>
  <c r="AA2348" i="20"/>
  <c r="N2433" i="20"/>
  <c r="Y2378" i="20"/>
  <c r="Z2378" i="20" s="1"/>
  <c r="AC2378" i="20" s="1"/>
  <c r="N2378" i="20" s="1"/>
  <c r="Y2269" i="20"/>
  <c r="Z2269" i="20" s="1"/>
  <c r="AF2305" i="20"/>
  <c r="AF2289" i="20"/>
  <c r="AF2273" i="20"/>
  <c r="AG2273" i="20" s="1"/>
  <c r="AH2273" i="20" s="1"/>
  <c r="N2347" i="20"/>
  <c r="AF2298" i="20"/>
  <c r="AF2282" i="20"/>
  <c r="AG2282" i="20" s="1"/>
  <c r="AH2282" i="20" s="1"/>
  <c r="AA2278" i="20"/>
  <c r="AG2322" i="20"/>
  <c r="AH2322" i="20" s="1"/>
  <c r="AG2314" i="20"/>
  <c r="AH2314" i="20" s="1"/>
  <c r="N2300" i="20"/>
  <c r="N2278" i="20"/>
  <c r="Y2251" i="20"/>
  <c r="Z2251" i="20" s="1"/>
  <c r="AA2251" i="20"/>
  <c r="AG2326" i="20"/>
  <c r="AH2326" i="20" s="1"/>
  <c r="AL2258" i="20"/>
  <c r="AF2266" i="20"/>
  <c r="AG2266" i="20" s="1"/>
  <c r="AH2266" i="20" s="1"/>
  <c r="AA2200" i="20"/>
  <c r="Y2200" i="20"/>
  <c r="Z2200" i="20" s="1"/>
  <c r="AC2200" i="20" s="1"/>
  <c r="AA2127" i="20"/>
  <c r="AF2187" i="20"/>
  <c r="AF2179" i="20"/>
  <c r="AF2131" i="20"/>
  <c r="AL2204" i="20"/>
  <c r="AF2177" i="20"/>
  <c r="AG2177" i="20" s="1"/>
  <c r="AH2177" i="20" s="1"/>
  <c r="AF2103" i="20"/>
  <c r="AG2103" i="20" s="1"/>
  <c r="AH2103" i="20" s="1"/>
  <c r="AF2081" i="20"/>
  <c r="AG2081" i="20" s="1"/>
  <c r="AH2081" i="20" s="1"/>
  <c r="AF2059" i="20"/>
  <c r="AG2059" i="20" s="1"/>
  <c r="AH2059" i="20" s="1"/>
  <c r="AL2059" i="20" s="1"/>
  <c r="AF2039" i="20"/>
  <c r="AG2039" i="20" s="1"/>
  <c r="AH2039" i="20" s="1"/>
  <c r="AL2210" i="20"/>
  <c r="AE2175" i="20"/>
  <c r="AF2175" i="20"/>
  <c r="AL2031" i="20"/>
  <c r="AL2090" i="20"/>
  <c r="AE2066" i="20"/>
  <c r="AF2066" i="20"/>
  <c r="AF2062" i="20"/>
  <c r="AF2034" i="20"/>
  <c r="AE1999" i="20"/>
  <c r="AF1999" i="20"/>
  <c r="AE1943" i="20"/>
  <c r="AF1943" i="20"/>
  <c r="AE1911" i="20"/>
  <c r="AF1911" i="20"/>
  <c r="AE1903" i="20"/>
  <c r="AF1903" i="20"/>
  <c r="AA1897" i="20"/>
  <c r="Y1897" i="20"/>
  <c r="Z1897" i="20" s="1"/>
  <c r="AA1883" i="20"/>
  <c r="Y1883" i="20"/>
  <c r="Z1883" i="20" s="1"/>
  <c r="AL1950" i="20"/>
  <c r="AE1923" i="20"/>
  <c r="AF1923" i="20"/>
  <c r="Y2001" i="20"/>
  <c r="Z2001" i="20" s="1"/>
  <c r="AC2001" i="20" s="1"/>
  <c r="AA1754" i="20"/>
  <c r="Y1754" i="20"/>
  <c r="Z1754" i="20" s="1"/>
  <c r="AC1754" i="20" s="1"/>
  <c r="AG1703" i="20"/>
  <c r="AH1703" i="20" s="1"/>
  <c r="AE1961" i="20"/>
  <c r="AF1961" i="20"/>
  <c r="AA1880" i="20"/>
  <c r="Y1880" i="20"/>
  <c r="Z1880" i="20" s="1"/>
  <c r="AC1880" i="20" s="1"/>
  <c r="AA1796" i="20"/>
  <c r="Y1796" i="20"/>
  <c r="Z1796" i="20" s="1"/>
  <c r="AA1711" i="20"/>
  <c r="Y1711" i="20"/>
  <c r="Z1711" i="20" s="1"/>
  <c r="AH1682" i="20"/>
  <c r="AL1682" i="20" s="1"/>
  <c r="O1682" i="20" s="1"/>
  <c r="AA1635" i="20"/>
  <c r="Y1635" i="20"/>
  <c r="Z1635" i="20" s="1"/>
  <c r="AC1635" i="20" s="1"/>
  <c r="AA1544" i="20"/>
  <c r="Y1544" i="20"/>
  <c r="Z1544" i="20" s="1"/>
  <c r="AE1953" i="20"/>
  <c r="AF1953" i="20"/>
  <c r="AA1764" i="20"/>
  <c r="Y1764" i="20"/>
  <c r="Z1764" i="20" s="1"/>
  <c r="AA1732" i="20"/>
  <c r="Y1732" i="20"/>
  <c r="Z1732" i="20" s="1"/>
  <c r="AC1732" i="20" s="1"/>
  <c r="N1732" i="20" s="1"/>
  <c r="N1682" i="20"/>
  <c r="AA1589" i="20"/>
  <c r="Y1589" i="20"/>
  <c r="Z1589" i="20" s="1"/>
  <c r="Y1370" i="20"/>
  <c r="Z1370" i="20" s="1"/>
  <c r="AC1370" i="20" s="1"/>
  <c r="Y1623" i="20"/>
  <c r="Z1623" i="20" s="1"/>
  <c r="AC1623" i="20" s="1"/>
  <c r="N1623" i="20" s="1"/>
  <c r="Y1272" i="20"/>
  <c r="Z1272" i="20" s="1"/>
  <c r="AA1272" i="20"/>
  <c r="AA1209" i="20"/>
  <c r="Y1209" i="20"/>
  <c r="Z1209" i="20" s="1"/>
  <c r="AG1138" i="20"/>
  <c r="AH1138" i="20" s="1"/>
  <c r="AA1294" i="20"/>
  <c r="Y1294" i="20"/>
  <c r="Z1294" i="20" s="1"/>
  <c r="AA1278" i="20"/>
  <c r="Y1278" i="20"/>
  <c r="Z1278" i="20" s="1"/>
  <c r="AA1246" i="20"/>
  <c r="Y1246" i="20"/>
  <c r="Z1246" i="20" s="1"/>
  <c r="Y1241" i="20"/>
  <c r="Z1241" i="20" s="1"/>
  <c r="AA1275" i="20"/>
  <c r="Y1275" i="20"/>
  <c r="Z1275" i="20" s="1"/>
  <c r="AC1275" i="20" s="1"/>
  <c r="AA1081" i="20"/>
  <c r="Y1081" i="20"/>
  <c r="Z1081" i="20" s="1"/>
  <c r="AC1081" i="20" s="1"/>
  <c r="N1081" i="20" s="1"/>
  <c r="Y985" i="20"/>
  <c r="Z985" i="20" s="1"/>
  <c r="AA985" i="20"/>
  <c r="AA1465" i="20"/>
  <c r="Y1465" i="20"/>
  <c r="Z1465" i="20" s="1"/>
  <c r="AA1207" i="20"/>
  <c r="Y1207" i="20"/>
  <c r="Z1207" i="20" s="1"/>
  <c r="AC1207" i="20" s="1"/>
  <c r="N1207" i="20" s="1"/>
  <c r="Y1097" i="20"/>
  <c r="Z1097" i="20" s="1"/>
  <c r="AA1097" i="20"/>
  <c r="Y999" i="20"/>
  <c r="Z999" i="20" s="1"/>
  <c r="AC999" i="20" s="1"/>
  <c r="AA999" i="20"/>
  <c r="Y969" i="20"/>
  <c r="Z969" i="20" s="1"/>
  <c r="AA969" i="20"/>
  <c r="AA915" i="20"/>
  <c r="Y915" i="20"/>
  <c r="Z915" i="20" s="1"/>
  <c r="AC915" i="20" s="1"/>
  <c r="AG722" i="20"/>
  <c r="AH722" i="20" s="1"/>
  <c r="AA711" i="20"/>
  <c r="Y711" i="20"/>
  <c r="Z711" i="20" s="1"/>
  <c r="AC711" i="20" s="1"/>
  <c r="N711" i="20" s="1"/>
  <c r="AA699" i="20"/>
  <c r="Y699" i="20"/>
  <c r="Z699" i="20" s="1"/>
  <c r="AE682" i="20"/>
  <c r="AF682" i="20"/>
  <c r="AE800" i="20"/>
  <c r="AF800" i="20"/>
  <c r="AE629" i="20"/>
  <c r="AF629" i="20"/>
  <c r="Y580" i="20"/>
  <c r="Z580" i="20" s="1"/>
  <c r="AA295" i="20"/>
  <c r="Y611" i="20"/>
  <c r="Z611" i="20" s="1"/>
  <c r="AA611" i="20"/>
  <c r="AL563" i="20"/>
  <c r="Y483" i="20"/>
  <c r="Z483" i="20" s="1"/>
  <c r="AA483" i="20"/>
  <c r="Y443" i="20"/>
  <c r="Z443" i="20" s="1"/>
  <c r="AC443" i="20" s="1"/>
  <c r="AA443" i="20"/>
  <c r="AA279" i="20"/>
  <c r="Y279" i="20"/>
  <c r="Z279" i="20" s="1"/>
  <c r="AC279" i="20" s="1"/>
  <c r="Y235" i="20"/>
  <c r="Z235" i="20" s="1"/>
  <c r="AC235" i="20" s="1"/>
  <c r="N235" i="20" s="1"/>
  <c r="AA235" i="20"/>
  <c r="Y219" i="20"/>
  <c r="Z219" i="20" s="1"/>
  <c r="AA219" i="20"/>
  <c r="Y155" i="20"/>
  <c r="Z155" i="20" s="1"/>
  <c r="AC155" i="20" s="1"/>
  <c r="N155" i="20" s="1"/>
  <c r="AA155" i="20"/>
  <c r="AE688" i="20"/>
  <c r="AF688" i="20"/>
  <c r="AE728" i="20"/>
  <c r="AF728" i="20"/>
  <c r="AE642" i="20"/>
  <c r="AF642" i="20"/>
  <c r="AE2471" i="20"/>
  <c r="AF2471" i="20"/>
  <c r="AE2361" i="20"/>
  <c r="AF2361" i="20"/>
  <c r="AE2339" i="20"/>
  <c r="AF2339" i="20"/>
  <c r="AE2331" i="20"/>
  <c r="AF2331" i="20"/>
  <c r="AA2000" i="20"/>
  <c r="Y2000" i="20"/>
  <c r="Z2000" i="20" s="1"/>
  <c r="AA1964" i="20"/>
  <c r="Y1964" i="20"/>
  <c r="Z1964" i="20" s="1"/>
  <c r="AC1964" i="20" s="1"/>
  <c r="AA1939" i="20"/>
  <c r="Y1939" i="20"/>
  <c r="Z1939" i="20" s="1"/>
  <c r="AA1900" i="20"/>
  <c r="Y1900" i="20"/>
  <c r="Z1900" i="20" s="1"/>
  <c r="AC1900" i="20" s="1"/>
  <c r="AC2066" i="20"/>
  <c r="N2066" i="20" s="1"/>
  <c r="AA2052" i="20"/>
  <c r="Y2052" i="20"/>
  <c r="Z2052" i="20" s="1"/>
  <c r="AE2014" i="20"/>
  <c r="AF2014" i="20"/>
  <c r="AA1980" i="20"/>
  <c r="Y1980" i="20"/>
  <c r="Z1980" i="20" s="1"/>
  <c r="AC1980" i="20" s="1"/>
  <c r="AA1916" i="20"/>
  <c r="Y1916" i="20"/>
  <c r="Z1916" i="20" s="1"/>
  <c r="AC1916" i="20" s="1"/>
  <c r="Y1949" i="20"/>
  <c r="Z1949" i="20" s="1"/>
  <c r="AC1949" i="20" s="1"/>
  <c r="AA1949" i="20"/>
  <c r="AG1934" i="20"/>
  <c r="AH1934" i="20" s="1"/>
  <c r="AA1912" i="20"/>
  <c r="Y1912" i="20"/>
  <c r="Z1912" i="20" s="1"/>
  <c r="AC1912" i="20" s="1"/>
  <c r="Y2074" i="20"/>
  <c r="Z2074" i="20" s="1"/>
  <c r="AC2074" i="20" s="1"/>
  <c r="N2074" i="20" s="1"/>
  <c r="AA2074" i="20"/>
  <c r="AE1595" i="20"/>
  <c r="AF1595" i="20"/>
  <c r="AH1956" i="20"/>
  <c r="AL1956" i="20" s="1"/>
  <c r="AF1632" i="20"/>
  <c r="AG1632" i="20" s="1"/>
  <c r="AH1632" i="20" s="1"/>
  <c r="AE1492" i="20"/>
  <c r="AF1492" i="20"/>
  <c r="Y794" i="20"/>
  <c r="Z794" i="20" s="1"/>
  <c r="AC794" i="20" s="1"/>
  <c r="N794" i="20" s="1"/>
  <c r="Y778" i="20"/>
  <c r="Z778" i="20" s="1"/>
  <c r="AC778" i="20" s="1"/>
  <c r="N778" i="20" s="1"/>
  <c r="AC750" i="20"/>
  <c r="N750" i="20" s="1"/>
  <c r="N734" i="20"/>
  <c r="AE1448" i="20"/>
  <c r="AF1448" i="20"/>
  <c r="Y694" i="20"/>
  <c r="Z694" i="20" s="1"/>
  <c r="AC694" i="20" s="1"/>
  <c r="N694" i="20" s="1"/>
  <c r="AA694" i="20"/>
  <c r="AA1113" i="20"/>
  <c r="Y1113" i="20"/>
  <c r="Z1113" i="20" s="1"/>
  <c r="AC1113" i="20" s="1"/>
  <c r="AE834" i="20"/>
  <c r="AF834" i="20"/>
  <c r="Y678" i="20"/>
  <c r="Z678" i="20" s="1"/>
  <c r="AC678" i="20" s="1"/>
  <c r="N678" i="20" s="1"/>
  <c r="AA678" i="20"/>
  <c r="Y643" i="20"/>
  <c r="Z643" i="20" s="1"/>
  <c r="AC643" i="20" s="1"/>
  <c r="N643" i="20" s="1"/>
  <c r="AA643" i="20"/>
  <c r="AA528" i="20"/>
  <c r="Y528" i="20"/>
  <c r="Z528" i="20" s="1"/>
  <c r="AA512" i="20"/>
  <c r="Y512" i="20"/>
  <c r="Z512" i="20" s="1"/>
  <c r="AA498" i="20"/>
  <c r="Y498" i="20"/>
  <c r="Z498" i="20" s="1"/>
  <c r="AC498" i="20" s="1"/>
  <c r="AE486" i="20"/>
  <c r="AF486" i="20"/>
  <c r="AA482" i="20"/>
  <c r="Y482" i="20"/>
  <c r="Z482" i="20" s="1"/>
  <c r="AE470" i="20"/>
  <c r="AF470" i="20"/>
  <c r="AE454" i="20"/>
  <c r="AF454" i="20"/>
  <c r="AA450" i="20"/>
  <c r="Y450" i="20"/>
  <c r="Z450" i="20" s="1"/>
  <c r="AE438" i="20"/>
  <c r="AF438" i="20"/>
  <c r="AA434" i="20"/>
  <c r="Y434" i="20"/>
  <c r="Z434" i="20" s="1"/>
  <c r="AC434" i="20" s="1"/>
  <c r="AA420" i="20"/>
  <c r="Y420" i="20"/>
  <c r="Z420" i="20" s="1"/>
  <c r="AC420" i="20" s="1"/>
  <c r="AE404" i="20"/>
  <c r="AF404" i="20"/>
  <c r="AA416" i="20"/>
  <c r="Y416" i="20"/>
  <c r="Z416" i="20" s="1"/>
  <c r="AA180" i="20"/>
  <c r="Y180" i="20"/>
  <c r="Z180" i="20" s="1"/>
  <c r="AC180" i="20" s="1"/>
  <c r="AF256" i="20"/>
  <c r="AG256" i="20" s="1"/>
  <c r="AH256" i="20" s="1"/>
  <c r="AH818" i="20"/>
  <c r="AL818" i="20" s="1"/>
  <c r="O818" i="20" s="1"/>
  <c r="AE396" i="20"/>
  <c r="AF396" i="20"/>
  <c r="AG396" i="20" s="1"/>
  <c r="AH396" i="20" s="1"/>
  <c r="AF358" i="20"/>
  <c r="AG358" i="20" s="1"/>
  <c r="AH358" i="20" s="1"/>
  <c r="AF56" i="20"/>
  <c r="AG56" i="20" s="1"/>
  <c r="AH56" i="20" s="1"/>
  <c r="AF2070" i="20"/>
  <c r="AF2038" i="20"/>
  <c r="N1965" i="20"/>
  <c r="N1901" i="20"/>
  <c r="AA1881" i="20"/>
  <c r="AL1863" i="20"/>
  <c r="AF2100" i="20"/>
  <c r="AF2060" i="20"/>
  <c r="AG2060" i="20" s="1"/>
  <c r="AH2060" i="20" s="1"/>
  <c r="AF2088" i="20"/>
  <c r="Y1704" i="20"/>
  <c r="Z1704" i="20" s="1"/>
  <c r="AA1961" i="20"/>
  <c r="AL1924" i="20"/>
  <c r="AL1698" i="20"/>
  <c r="AG1627" i="20"/>
  <c r="AH1627" i="20" s="1"/>
  <c r="Y1543" i="20"/>
  <c r="Z1543" i="20" s="1"/>
  <c r="AC1543" i="20" s="1"/>
  <c r="AA1953" i="20"/>
  <c r="AG1676" i="20"/>
  <c r="AH1676" i="20" s="1"/>
  <c r="Y1252" i="20"/>
  <c r="Z1252" i="20" s="1"/>
  <c r="AC1252" i="20" s="1"/>
  <c r="Y1204" i="20"/>
  <c r="Z1204" i="20" s="1"/>
  <c r="AG1728" i="20"/>
  <c r="AH1728" i="20" s="1"/>
  <c r="AL1704" i="20"/>
  <c r="Y1651" i="20"/>
  <c r="Z1651" i="20" s="1"/>
  <c r="AC1651" i="20" s="1"/>
  <c r="Y1619" i="20"/>
  <c r="Z1619" i="20" s="1"/>
  <c r="AC1619" i="20" s="1"/>
  <c r="AG1590" i="20"/>
  <c r="AH1590" i="20" s="1"/>
  <c r="AG1582" i="20"/>
  <c r="AH1582" i="20" s="1"/>
  <c r="AG1566" i="20"/>
  <c r="AH1566" i="20" s="1"/>
  <c r="Y1557" i="20"/>
  <c r="Z1557" i="20" s="1"/>
  <c r="AG1526" i="20"/>
  <c r="AH1526" i="20" s="1"/>
  <c r="AG1518" i="20"/>
  <c r="AH1518" i="20" s="1"/>
  <c r="AG1445" i="20"/>
  <c r="AH1445" i="20" s="1"/>
  <c r="AG1381" i="20"/>
  <c r="AH1381" i="20" s="1"/>
  <c r="AG1317" i="20"/>
  <c r="AH1317" i="20" s="1"/>
  <c r="AA1240" i="20"/>
  <c r="AA1130" i="20"/>
  <c r="Y1146" i="20"/>
  <c r="Z1146" i="20" s="1"/>
  <c r="AA1007" i="20"/>
  <c r="AG1602" i="20"/>
  <c r="AH1602" i="20" s="1"/>
  <c r="AG1570" i="20"/>
  <c r="AH1570" i="20" s="1"/>
  <c r="AG1259" i="20"/>
  <c r="AH1259" i="20" s="1"/>
  <c r="AG1087" i="20"/>
  <c r="AH1087" i="20" s="1"/>
  <c r="AG1007" i="20"/>
  <c r="AH1007" i="20" s="1"/>
  <c r="AG1251" i="20"/>
  <c r="AH1251" i="20" s="1"/>
  <c r="AG1183" i="20"/>
  <c r="AH1183" i="20" s="1"/>
  <c r="AG1175" i="20"/>
  <c r="AH1175" i="20" s="1"/>
  <c r="AG1159" i="20"/>
  <c r="AH1159" i="20" s="1"/>
  <c r="AF803" i="20"/>
  <c r="AF787" i="20"/>
  <c r="AF771" i="20"/>
  <c r="AG771" i="20" s="1"/>
  <c r="AH771" i="20" s="1"/>
  <c r="AF755" i="20"/>
  <c r="AG755" i="20" s="1"/>
  <c r="AH755" i="20" s="1"/>
  <c r="AF739" i="20"/>
  <c r="AG739" i="20" s="1"/>
  <c r="AH739" i="20" s="1"/>
  <c r="AF723" i="20"/>
  <c r="AG723" i="20" s="1"/>
  <c r="AH723" i="20" s="1"/>
  <c r="AF707" i="20"/>
  <c r="AG707" i="20" s="1"/>
  <c r="AH707" i="20" s="1"/>
  <c r="AF691" i="20"/>
  <c r="AG691" i="20" s="1"/>
  <c r="AH691" i="20" s="1"/>
  <c r="AF675" i="20"/>
  <c r="AG675" i="20" s="1"/>
  <c r="AH675" i="20" s="1"/>
  <c r="AF657" i="20"/>
  <c r="AF653" i="20"/>
  <c r="AG653" i="20" s="1"/>
  <c r="AH653" i="20" s="1"/>
  <c r="AF649" i="20"/>
  <c r="AG913" i="20"/>
  <c r="AH913" i="20" s="1"/>
  <c r="AG865" i="20"/>
  <c r="AH865" i="20" s="1"/>
  <c r="AG841" i="20"/>
  <c r="AH841" i="20" s="1"/>
  <c r="AG1295" i="20"/>
  <c r="AH1295" i="20" s="1"/>
  <c r="AG1279" i="20"/>
  <c r="AH1279" i="20" s="1"/>
  <c r="AG965" i="20"/>
  <c r="AH965" i="20" s="1"/>
  <c r="AG957" i="20"/>
  <c r="AH957" i="20" s="1"/>
  <c r="AG901" i="20"/>
  <c r="AH901" i="20" s="1"/>
  <c r="AG893" i="20"/>
  <c r="AH893" i="20" s="1"/>
  <c r="Y868" i="20"/>
  <c r="Z868" i="20" s="1"/>
  <c r="AG837" i="20"/>
  <c r="AH837" i="20" s="1"/>
  <c r="AF806" i="20"/>
  <c r="AF790" i="20"/>
  <c r="AF774" i="20"/>
  <c r="AF758" i="20"/>
  <c r="AF742" i="20"/>
  <c r="AF718" i="20"/>
  <c r="AF698" i="20"/>
  <c r="AF686" i="20"/>
  <c r="AG686" i="20" s="1"/>
  <c r="AH686" i="20" s="1"/>
  <c r="AL686" i="20" s="1"/>
  <c r="O686" i="20" s="1"/>
  <c r="AF656" i="20"/>
  <c r="Y971" i="20"/>
  <c r="Z971" i="20" s="1"/>
  <c r="AF796" i="20"/>
  <c r="AG796" i="20" s="1"/>
  <c r="AH796" i="20" s="1"/>
  <c r="AF667" i="20"/>
  <c r="AF651" i="20"/>
  <c r="AF635" i="20"/>
  <c r="N798" i="20"/>
  <c r="N782" i="20"/>
  <c r="AF764" i="20"/>
  <c r="AG764" i="20" s="1"/>
  <c r="AH764" i="20" s="1"/>
  <c r="AG259" i="20"/>
  <c r="AH259" i="20" s="1"/>
  <c r="AG243" i="20"/>
  <c r="AH243" i="20" s="1"/>
  <c r="AG179" i="20"/>
  <c r="AH179" i="20" s="1"/>
  <c r="AG163" i="20"/>
  <c r="AH163" i="20" s="1"/>
  <c r="AG47" i="20"/>
  <c r="AH47" i="20" s="1"/>
  <c r="Y107" i="20"/>
  <c r="Z107" i="20" s="1"/>
  <c r="AC107" i="20" s="1"/>
  <c r="N107" i="20" s="1"/>
  <c r="AL491" i="20"/>
  <c r="AL467" i="20"/>
  <c r="AL419" i="20"/>
  <c r="AF768" i="20"/>
  <c r="AG768" i="20" s="1"/>
  <c r="AH768" i="20" s="1"/>
  <c r="AF736" i="20"/>
  <c r="AG736" i="20" s="1"/>
  <c r="AH736" i="20" s="1"/>
  <c r="AL437" i="20"/>
  <c r="AG329" i="20"/>
  <c r="AH329" i="20" s="1"/>
  <c r="AG201" i="20"/>
  <c r="AH201" i="20" s="1"/>
  <c r="AG169" i="20"/>
  <c r="AH169" i="20" s="1"/>
  <c r="AG137" i="20"/>
  <c r="AH137" i="20" s="1"/>
  <c r="AG53" i="20"/>
  <c r="AH53" i="20" s="1"/>
  <c r="Y31" i="20"/>
  <c r="Z31" i="20" s="1"/>
  <c r="AC31" i="20" s="1"/>
  <c r="N31" i="20" s="1"/>
  <c r="AL457" i="20"/>
  <c r="AL461" i="20"/>
  <c r="AF2493" i="20"/>
  <c r="AG2493" i="20" s="1"/>
  <c r="AH2493" i="20" s="1"/>
  <c r="AE2393" i="20"/>
  <c r="AF2393" i="20"/>
  <c r="AE2377" i="20"/>
  <c r="AF2377" i="20"/>
  <c r="AF2456" i="20"/>
  <c r="AG2456" i="20" s="1"/>
  <c r="AH2456" i="20" s="1"/>
  <c r="AF2369" i="20"/>
  <c r="AG2369" i="20" s="1"/>
  <c r="AH2369" i="20" s="1"/>
  <c r="AE2343" i="20"/>
  <c r="AF2343" i="20"/>
  <c r="AF2240" i="20"/>
  <c r="AE2240" i="20"/>
  <c r="AG2238" i="20"/>
  <c r="AH2238" i="20" s="1"/>
  <c r="AF2160" i="20"/>
  <c r="AG2160" i="20" s="1"/>
  <c r="AH2160" i="20" s="1"/>
  <c r="AF2144" i="20"/>
  <c r="AG2144" i="20" s="1"/>
  <c r="AH2144" i="20" s="1"/>
  <c r="AG2152" i="20"/>
  <c r="AH2152" i="20" s="1"/>
  <c r="AF2202" i="20"/>
  <c r="AG2202" i="20" s="1"/>
  <c r="AH2202" i="20" s="1"/>
  <c r="AF2132" i="20"/>
  <c r="AG2132" i="20" s="1"/>
  <c r="AH2132" i="20" s="1"/>
  <c r="AF2192" i="20"/>
  <c r="AG2192" i="20" s="1"/>
  <c r="AH2192" i="20" s="1"/>
  <c r="AF1904" i="20"/>
  <c r="AG1904" i="20" s="1"/>
  <c r="AH1904" i="20" s="1"/>
  <c r="AF2130" i="20"/>
  <c r="AF1996" i="20"/>
  <c r="AG1996" i="20" s="1"/>
  <c r="AH1996" i="20" s="1"/>
  <c r="AF1966" i="20"/>
  <c r="AG2006" i="20"/>
  <c r="AH2006" i="20" s="1"/>
  <c r="AF1964" i="20"/>
  <c r="AG1946" i="20"/>
  <c r="AH1946" i="20" s="1"/>
  <c r="AF1745" i="20"/>
  <c r="AG1745" i="20" s="1"/>
  <c r="AH1745" i="20" s="1"/>
  <c r="AG1686" i="20"/>
  <c r="AG1678" i="20"/>
  <c r="AF1644" i="20"/>
  <c r="AG1644" i="20" s="1"/>
  <c r="AH1644" i="20" s="1"/>
  <c r="AF1579" i="20"/>
  <c r="AG1579" i="20" s="1"/>
  <c r="AH1579" i="20" s="1"/>
  <c r="AE1567" i="20"/>
  <c r="AF1567" i="20"/>
  <c r="AF1501" i="20"/>
  <c r="AG1501" i="20" s="1"/>
  <c r="AH1501" i="20" s="1"/>
  <c r="AF1922" i="20"/>
  <c r="AG1922" i="20" s="1"/>
  <c r="AH1922" i="20" s="1"/>
  <c r="AF1706" i="20"/>
  <c r="AG1706" i="20" s="1"/>
  <c r="AH1706" i="20" s="1"/>
  <c r="AF1613" i="20"/>
  <c r="AG1613" i="20" s="1"/>
  <c r="AH1613" i="20" s="1"/>
  <c r="AG1886" i="20"/>
  <c r="AH1886" i="20" s="1"/>
  <c r="AF1656" i="20"/>
  <c r="AG1656" i="20" s="1"/>
  <c r="AH1656" i="20" s="1"/>
  <c r="AF1624" i="20"/>
  <c r="AG1624" i="20" s="1"/>
  <c r="AH1624" i="20" s="1"/>
  <c r="AG1711" i="20"/>
  <c r="AH1711" i="20" s="1"/>
  <c r="AF1460" i="20"/>
  <c r="AG1460" i="20" s="1"/>
  <c r="AH1460" i="20" s="1"/>
  <c r="AF1338" i="20"/>
  <c r="AG1338" i="20" s="1"/>
  <c r="AH1338" i="20" s="1"/>
  <c r="AF1322" i="20"/>
  <c r="AG1322" i="20" s="1"/>
  <c r="AH1322" i="20" s="1"/>
  <c r="AF1308" i="20"/>
  <c r="AG1308" i="20" s="1"/>
  <c r="AH1308" i="20" s="1"/>
  <c r="AF1862" i="20"/>
  <c r="AE1862" i="20"/>
  <c r="AF1690" i="20"/>
  <c r="AF1488" i="20"/>
  <c r="AG1488" i="20" s="1"/>
  <c r="AH1488" i="20" s="1"/>
  <c r="AF1424" i="20"/>
  <c r="AG1424" i="20" s="1"/>
  <c r="AH1424" i="20" s="1"/>
  <c r="AE1280" i="20"/>
  <c r="AF1280" i="20"/>
  <c r="AG1241" i="20"/>
  <c r="AH1241" i="20" s="1"/>
  <c r="AF1436" i="20"/>
  <c r="AG1436" i="20" s="1"/>
  <c r="AH1436" i="20" s="1"/>
  <c r="AE1268" i="20"/>
  <c r="AF1268" i="20"/>
  <c r="AF1248" i="20"/>
  <c r="AG1248" i="20" s="1"/>
  <c r="AH1248" i="20" s="1"/>
  <c r="AF1198" i="20"/>
  <c r="AG1198" i="20" s="1"/>
  <c r="AH1198" i="20" s="1"/>
  <c r="AF1480" i="20"/>
  <c r="AG1480" i="20" s="1"/>
  <c r="AH1480" i="20" s="1"/>
  <c r="AE1078" i="20"/>
  <c r="AF1078" i="20"/>
  <c r="AE1070" i="20"/>
  <c r="AF1070" i="20"/>
  <c r="AE1062" i="20"/>
  <c r="AF1062" i="20"/>
  <c r="AE1054" i="20"/>
  <c r="AF1054" i="20"/>
  <c r="AE1046" i="20"/>
  <c r="AF1046" i="20"/>
  <c r="AE1038" i="20"/>
  <c r="AF1038" i="20"/>
  <c r="AE1030" i="20"/>
  <c r="AF1030" i="20"/>
  <c r="AE1022" i="20"/>
  <c r="AF1022" i="20"/>
  <c r="AE1014" i="20"/>
  <c r="AF1014" i="20"/>
  <c r="AE1006" i="20"/>
  <c r="AF1006" i="20"/>
  <c r="AE998" i="20"/>
  <c r="AF998" i="20"/>
  <c r="AE990" i="20"/>
  <c r="AF990" i="20"/>
  <c r="AE982" i="20"/>
  <c r="AF982" i="20"/>
  <c r="AE974" i="20"/>
  <c r="AF974" i="20"/>
  <c r="AG912" i="20"/>
  <c r="AH912" i="20" s="1"/>
  <c r="AE866" i="20"/>
  <c r="AF866" i="20"/>
  <c r="AE968" i="20"/>
  <c r="AF968" i="20"/>
  <c r="AE836" i="20"/>
  <c r="AF836" i="20"/>
  <c r="AG836" i="20" s="1"/>
  <c r="AH836" i="20" s="1"/>
  <c r="AG1312" i="20"/>
  <c r="AH1312" i="20" s="1"/>
  <c r="AF1210" i="20"/>
  <c r="AG1210" i="20" s="1"/>
  <c r="AH1210" i="20" s="1"/>
  <c r="AF882" i="20"/>
  <c r="AG882" i="20" s="1"/>
  <c r="AH882" i="20" s="1"/>
  <c r="AF916" i="20"/>
  <c r="AG916" i="20" s="1"/>
  <c r="AH916" i="20" s="1"/>
  <c r="AG504" i="20"/>
  <c r="AH504" i="20" s="1"/>
  <c r="AG472" i="20"/>
  <c r="AH472" i="20" s="1"/>
  <c r="AF428" i="20"/>
  <c r="AG428" i="20" s="1"/>
  <c r="AH428" i="20" s="1"/>
  <c r="AF406" i="20"/>
  <c r="AG406" i="20" s="1"/>
  <c r="AH406" i="20" s="1"/>
  <c r="AF268" i="20"/>
  <c r="AG268" i="20" s="1"/>
  <c r="AH268" i="20" s="1"/>
  <c r="AF948" i="20"/>
  <c r="AG948" i="20" s="1"/>
  <c r="AH948" i="20" s="1"/>
  <c r="AG424" i="20"/>
  <c r="AH424" i="20" s="1"/>
  <c r="AF332" i="20"/>
  <c r="AG332" i="20" s="1"/>
  <c r="AH332" i="20" s="1"/>
  <c r="AF292" i="20"/>
  <c r="AG292" i="20" s="1"/>
  <c r="AH292" i="20" s="1"/>
  <c r="AF484" i="20"/>
  <c r="AG484" i="20" s="1"/>
  <c r="AH484" i="20" s="1"/>
  <c r="AF420" i="20"/>
  <c r="AG420" i="20" s="1"/>
  <c r="AH420" i="20" s="1"/>
  <c r="AF324" i="20"/>
  <c r="AG324" i="20" s="1"/>
  <c r="AH324" i="20" s="1"/>
  <c r="AF232" i="20"/>
  <c r="AG232" i="20" s="1"/>
  <c r="AH232" i="20" s="1"/>
  <c r="AF492" i="20"/>
  <c r="AG492" i="20" s="1"/>
  <c r="AH492" i="20" s="1"/>
  <c r="AF476" i="20"/>
  <c r="AG476" i="20" s="1"/>
  <c r="AH476" i="20" s="1"/>
  <c r="AF468" i="20"/>
  <c r="AG468" i="20" s="1"/>
  <c r="AH468" i="20" s="1"/>
  <c r="AF336" i="20"/>
  <c r="AG336" i="20" s="1"/>
  <c r="AH336" i="20" s="1"/>
  <c r="AF244" i="20"/>
  <c r="AG244" i="20" s="1"/>
  <c r="AH244" i="20" s="1"/>
  <c r="AF220" i="20"/>
  <c r="AG220" i="20" s="1"/>
  <c r="AH220" i="20" s="1"/>
  <c r="AF422" i="20"/>
  <c r="AG422" i="20" s="1"/>
  <c r="AH422" i="20" s="1"/>
  <c r="AF124" i="20"/>
  <c r="AG124" i="20" s="1"/>
  <c r="AH124" i="20" s="1"/>
  <c r="AF92" i="20"/>
  <c r="AG92" i="20" s="1"/>
  <c r="AH92" i="20" s="1"/>
  <c r="AF60" i="20"/>
  <c r="AG60" i="20" s="1"/>
  <c r="AH60" i="20" s="1"/>
  <c r="AF34" i="20"/>
  <c r="AG34" i="20" s="1"/>
  <c r="AH34" i="20" s="1"/>
  <c r="AF112" i="20"/>
  <c r="AG112" i="20" s="1"/>
  <c r="AH112" i="20" s="1"/>
  <c r="AF80" i="20"/>
  <c r="AG80" i="20" s="1"/>
  <c r="AH80" i="20" s="1"/>
  <c r="AF48" i="20"/>
  <c r="AG48" i="20" s="1"/>
  <c r="AH48" i="20" s="1"/>
  <c r="AL1932" i="20"/>
  <c r="O1932" i="20" s="1"/>
  <c r="N1858" i="20"/>
  <c r="AL1988" i="20"/>
  <c r="N1698" i="20"/>
  <c r="AA1763" i="20"/>
  <c r="Y1527" i="20"/>
  <c r="Z1527" i="20" s="1"/>
  <c r="Y1671" i="20"/>
  <c r="Z1671" i="20" s="1"/>
  <c r="AA1256" i="20"/>
  <c r="Y1593" i="20"/>
  <c r="Z1593" i="20" s="1"/>
  <c r="AC1593" i="20" s="1"/>
  <c r="AA1142" i="20"/>
  <c r="Y938" i="20"/>
  <c r="Z938" i="20" s="1"/>
  <c r="AC938" i="20" s="1"/>
  <c r="N938" i="20" s="1"/>
  <c r="Y906" i="20"/>
  <c r="Z906" i="20" s="1"/>
  <c r="Y874" i="20"/>
  <c r="Z874" i="20" s="1"/>
  <c r="Y842" i="20"/>
  <c r="Z842" i="20" s="1"/>
  <c r="AA1767" i="20"/>
  <c r="AF797" i="20"/>
  <c r="AG797" i="20" s="1"/>
  <c r="AH797" i="20" s="1"/>
  <c r="AL797" i="20" s="1"/>
  <c r="AF781" i="20"/>
  <c r="AF765" i="20"/>
  <c r="AF749" i="20"/>
  <c r="AG749" i="20" s="1"/>
  <c r="AH749" i="20" s="1"/>
  <c r="AF733" i="20"/>
  <c r="AG733" i="20" s="1"/>
  <c r="AH733" i="20" s="1"/>
  <c r="AF717" i="20"/>
  <c r="AF701" i="20"/>
  <c r="AF685" i="20"/>
  <c r="Y1099" i="20"/>
  <c r="Z1099" i="20" s="1"/>
  <c r="AC1099" i="20" s="1"/>
  <c r="N1099" i="20" s="1"/>
  <c r="Y983" i="20"/>
  <c r="Z983" i="20" s="1"/>
  <c r="AC983" i="20" s="1"/>
  <c r="Y952" i="20"/>
  <c r="Z952" i="20" s="1"/>
  <c r="AC952" i="20" s="1"/>
  <c r="Y884" i="20"/>
  <c r="Z884" i="20" s="1"/>
  <c r="N626" i="20"/>
  <c r="AL1137" i="20"/>
  <c r="N671" i="20"/>
  <c r="N655" i="20"/>
  <c r="N631" i="20"/>
  <c r="N174" i="20"/>
  <c r="AL459" i="20"/>
  <c r="AL443" i="20"/>
  <c r="AL397" i="20"/>
  <c r="N766" i="20"/>
  <c r="AL473" i="20"/>
  <c r="AL365" i="20"/>
  <c r="AL389" i="20"/>
  <c r="AL441" i="20"/>
  <c r="AL449" i="20"/>
  <c r="AE2389" i="20"/>
  <c r="AF2389" i="20"/>
  <c r="AE2347" i="20"/>
  <c r="AF2347" i="20"/>
  <c r="AF2244" i="20"/>
  <c r="AE2244" i="20"/>
  <c r="AF2174" i="20"/>
  <c r="AG2174" i="20" s="1"/>
  <c r="AH2174" i="20" s="1"/>
  <c r="AF2002" i="20"/>
  <c r="Y1874" i="20"/>
  <c r="Z1874" i="20" s="1"/>
  <c r="AE1565" i="20"/>
  <c r="AF1565" i="20"/>
  <c r="AE1765" i="20"/>
  <c r="AF1765" i="20"/>
  <c r="AF1611" i="20"/>
  <c r="AG1611" i="20" s="1"/>
  <c r="AH1611" i="20" s="1"/>
  <c r="AE1310" i="20"/>
  <c r="AF1310" i="20"/>
  <c r="AF1274" i="20"/>
  <c r="AG1274" i="20" s="1"/>
  <c r="AH1274" i="20" s="1"/>
  <c r="AF1109" i="20"/>
  <c r="AE1109" i="20"/>
  <c r="AF1694" i="20"/>
  <c r="AE1694" i="20"/>
  <c r="AF1121" i="20"/>
  <c r="AF886" i="20"/>
  <c r="AG886" i="20" s="1"/>
  <c r="AH886" i="20" s="1"/>
  <c r="AE838" i="20"/>
  <c r="AF838" i="20"/>
  <c r="AF1702" i="20"/>
  <c r="AE1702" i="20"/>
  <c r="AF854" i="20"/>
  <c r="AG854" i="20" s="1"/>
  <c r="AH854" i="20" s="1"/>
  <c r="AF502" i="20"/>
  <c r="AG502" i="20" s="1"/>
  <c r="AH502" i="20" s="1"/>
  <c r="AF284" i="20"/>
  <c r="AG284" i="20" s="1"/>
  <c r="AH284" i="20" s="1"/>
  <c r="AF212" i="20"/>
  <c r="AG212" i="20" s="1"/>
  <c r="AH212" i="20" s="1"/>
  <c r="AF394" i="20"/>
  <c r="AG394" i="20" s="1"/>
  <c r="AH394" i="20" s="1"/>
  <c r="AF316" i="20"/>
  <c r="AG316" i="20" s="1"/>
  <c r="AH316" i="20" s="1"/>
  <c r="AF340" i="20"/>
  <c r="AG340" i="20" s="1"/>
  <c r="AH340" i="20" s="1"/>
  <c r="AF248" i="20"/>
  <c r="AG248" i="20" s="1"/>
  <c r="AH248" i="20" s="1"/>
  <c r="AF216" i="20"/>
  <c r="AG216" i="20" s="1"/>
  <c r="AH216" i="20" s="1"/>
  <c r="AF822" i="20"/>
  <c r="AE822" i="20"/>
  <c r="AF352" i="20"/>
  <c r="AG352" i="20" s="1"/>
  <c r="AH352" i="20" s="1"/>
  <c r="AF260" i="20"/>
  <c r="AG260" i="20" s="1"/>
  <c r="AH260" i="20" s="1"/>
  <c r="AF116" i="20"/>
  <c r="AG116" i="20" s="1"/>
  <c r="AH116" i="20" s="1"/>
  <c r="AF84" i="20"/>
  <c r="AG84" i="20" s="1"/>
  <c r="AH84" i="20" s="1"/>
  <c r="AF52" i="20"/>
  <c r="AG52" i="20" s="1"/>
  <c r="AH52" i="20" s="1"/>
  <c r="AL2148" i="20"/>
  <c r="AF2239" i="20"/>
  <c r="AG2239" i="20" s="1"/>
  <c r="AH2239" i="20" s="1"/>
  <c r="AL2178" i="20"/>
  <c r="O2178" i="20" s="1"/>
  <c r="AF2082" i="20"/>
  <c r="AG2082" i="20" s="1"/>
  <c r="AH2082" i="20" s="1"/>
  <c r="AF2078" i="20"/>
  <c r="AG2078" i="20" s="1"/>
  <c r="AH2078" i="20" s="1"/>
  <c r="AF2054" i="20"/>
  <c r="AL2052" i="20"/>
  <c r="N2033" i="20"/>
  <c r="AF2064" i="20"/>
  <c r="AG2064" i="20" s="1"/>
  <c r="AH2064" i="20" s="1"/>
  <c r="N1997" i="20"/>
  <c r="N1933" i="20"/>
  <c r="AL1892" i="20"/>
  <c r="O1924" i="20"/>
  <c r="AL2134" i="20"/>
  <c r="Y1725" i="20"/>
  <c r="Z1725" i="20" s="1"/>
  <c r="AC1725" i="20" s="1"/>
  <c r="AF2009" i="20"/>
  <c r="Y1970" i="20"/>
  <c r="Z1970" i="20" s="1"/>
  <c r="AG1848" i="20"/>
  <c r="AH1848" i="20" s="1"/>
  <c r="AG1832" i="20"/>
  <c r="AH1832" i="20" s="1"/>
  <c r="AG1816" i="20"/>
  <c r="AH1816" i="20" s="1"/>
  <c r="AG1800" i="20"/>
  <c r="AH1800" i="20" s="1"/>
  <c r="AG1784" i="20"/>
  <c r="AH1784" i="20" s="1"/>
  <c r="AL1680" i="20"/>
  <c r="AF2001" i="20"/>
  <c r="AG2001" i="20" s="1"/>
  <c r="AH2001" i="20" s="1"/>
  <c r="AL1972" i="20"/>
  <c r="O1972" i="20" s="1"/>
  <c r="AF1969" i="20"/>
  <c r="AG1969" i="20" s="1"/>
  <c r="AH1969" i="20" s="1"/>
  <c r="AL1940" i="20"/>
  <c r="AL1908" i="20"/>
  <c r="O1908" i="20" s="1"/>
  <c r="AF2104" i="20"/>
  <c r="Y1560" i="20"/>
  <c r="Z1560" i="20" s="1"/>
  <c r="AC1560" i="20" s="1"/>
  <c r="N1560" i="20" s="1"/>
  <c r="AG1659" i="20"/>
  <c r="AH1659" i="20" s="1"/>
  <c r="Y1607" i="20"/>
  <c r="Z1607" i="20" s="1"/>
  <c r="Y1559" i="20"/>
  <c r="Z1559" i="20" s="1"/>
  <c r="AF1985" i="20"/>
  <c r="AG1985" i="20" s="1"/>
  <c r="AH1985" i="20" s="1"/>
  <c r="AG1614" i="20"/>
  <c r="AH1614" i="20" s="1"/>
  <c r="AG1598" i="20"/>
  <c r="AH1598" i="20" s="1"/>
  <c r="AG1558" i="20"/>
  <c r="AH1558" i="20" s="1"/>
  <c r="AG1550" i="20"/>
  <c r="AH1550" i="20" s="1"/>
  <c r="AG1534" i="20"/>
  <c r="AH1534" i="20" s="1"/>
  <c r="Y1525" i="20"/>
  <c r="Z1525" i="20" s="1"/>
  <c r="AG1477" i="20"/>
  <c r="AH1477" i="20" s="1"/>
  <c r="AG1413" i="20"/>
  <c r="AH1413" i="20" s="1"/>
  <c r="AG1349" i="20"/>
  <c r="AH1349" i="20" s="1"/>
  <c r="AA1192" i="20"/>
  <c r="AG1744" i="20"/>
  <c r="AH1744" i="20" s="1"/>
  <c r="Y1122" i="20"/>
  <c r="Z1122" i="20" s="1"/>
  <c r="AC1122" i="20" s="1"/>
  <c r="N1122" i="20" s="1"/>
  <c r="Y1114" i="20"/>
  <c r="Z1114" i="20" s="1"/>
  <c r="AA1047" i="20"/>
  <c r="AG1347" i="20"/>
  <c r="AH1347" i="20" s="1"/>
  <c r="AG1339" i="20"/>
  <c r="AH1339" i="20" s="1"/>
  <c r="AG1331" i="20"/>
  <c r="AH1331" i="20" s="1"/>
  <c r="AG1323" i="20"/>
  <c r="AH1323" i="20" s="1"/>
  <c r="AG1315" i="20"/>
  <c r="AH1315" i="20" s="1"/>
  <c r="AG1291" i="20"/>
  <c r="AH1291" i="20" s="1"/>
  <c r="AG1227" i="20"/>
  <c r="AH1227" i="20" s="1"/>
  <c r="AG1211" i="20"/>
  <c r="AH1211" i="20" s="1"/>
  <c r="AG1203" i="20"/>
  <c r="AH1203" i="20" s="1"/>
  <c r="AG1195" i="20"/>
  <c r="AH1195" i="20" s="1"/>
  <c r="AG1187" i="20"/>
  <c r="AH1187" i="20" s="1"/>
  <c r="AG1179" i="20"/>
  <c r="AH1179" i="20" s="1"/>
  <c r="AG1171" i="20"/>
  <c r="AH1171" i="20" s="1"/>
  <c r="AG1163" i="20"/>
  <c r="AH1163" i="20" s="1"/>
  <c r="AG1155" i="20"/>
  <c r="AH1155" i="20" s="1"/>
  <c r="AG1039" i="20"/>
  <c r="AH1039" i="20" s="1"/>
  <c r="AG975" i="20"/>
  <c r="AH975" i="20" s="1"/>
  <c r="AG1610" i="20"/>
  <c r="AH1610" i="20" s="1"/>
  <c r="AG1578" i="20"/>
  <c r="AH1578" i="20" s="1"/>
  <c r="AG1303" i="20"/>
  <c r="AH1303" i="20" s="1"/>
  <c r="AG1287" i="20"/>
  <c r="AH1287" i="20" s="1"/>
  <c r="AG1255" i="20"/>
  <c r="AH1255" i="20" s="1"/>
  <c r="AL1148" i="20"/>
  <c r="AA823" i="20"/>
  <c r="AG1752" i="20"/>
  <c r="AH1752" i="20" s="1"/>
  <c r="AG1554" i="20"/>
  <c r="AH1554" i="20" s="1"/>
  <c r="AG1283" i="20"/>
  <c r="AH1283" i="20" s="1"/>
  <c r="AG1219" i="20"/>
  <c r="AH1219" i="20" s="1"/>
  <c r="AF795" i="20"/>
  <c r="AF779" i="20"/>
  <c r="AF763" i="20"/>
  <c r="AF747" i="20"/>
  <c r="AF731" i="20"/>
  <c r="AF715" i="20"/>
  <c r="AF699" i="20"/>
  <c r="AF683" i="20"/>
  <c r="AG1403" i="20"/>
  <c r="AH1403" i="20" s="1"/>
  <c r="N810" i="20"/>
  <c r="Y1067" i="20"/>
  <c r="Z1067" i="20" s="1"/>
  <c r="Y968" i="20"/>
  <c r="Z968" i="20" s="1"/>
  <c r="AG905" i="20"/>
  <c r="AH905" i="20" s="1"/>
  <c r="AG889" i="20"/>
  <c r="AH889" i="20" s="1"/>
  <c r="AG849" i="20"/>
  <c r="AH849" i="20" s="1"/>
  <c r="Y819" i="20"/>
  <c r="Z819" i="20" s="1"/>
  <c r="AF788" i="20"/>
  <c r="AG788" i="20" s="1"/>
  <c r="AH788" i="20" s="1"/>
  <c r="AG1231" i="20"/>
  <c r="AH1231" i="20" s="1"/>
  <c r="AG941" i="20"/>
  <c r="AH941" i="20" s="1"/>
  <c r="AG925" i="20"/>
  <c r="AH925" i="20" s="1"/>
  <c r="Y900" i="20"/>
  <c r="Z900" i="20" s="1"/>
  <c r="AC900" i="20" s="1"/>
  <c r="AG869" i="20"/>
  <c r="AH869" i="20" s="1"/>
  <c r="AG861" i="20"/>
  <c r="AH861" i="20" s="1"/>
  <c r="Y836" i="20"/>
  <c r="Z836" i="20" s="1"/>
  <c r="AF802" i="20"/>
  <c r="AG802" i="20" s="1"/>
  <c r="AH802" i="20" s="1"/>
  <c r="AF786" i="20"/>
  <c r="AG786" i="20" s="1"/>
  <c r="AH786" i="20" s="1"/>
  <c r="AF770" i="20"/>
  <c r="AG770" i="20" s="1"/>
  <c r="AH770" i="20" s="1"/>
  <c r="AF754" i="20"/>
  <c r="AG754" i="20" s="1"/>
  <c r="AH754" i="20" s="1"/>
  <c r="AF738" i="20"/>
  <c r="AG738" i="20" s="1"/>
  <c r="AH738" i="20" s="1"/>
  <c r="AF702" i="20"/>
  <c r="AF652" i="20"/>
  <c r="AF804" i="20"/>
  <c r="AG804" i="20" s="1"/>
  <c r="AH804" i="20" s="1"/>
  <c r="AG1371" i="20"/>
  <c r="AH1371" i="20" s="1"/>
  <c r="Y811" i="20"/>
  <c r="Z811" i="20" s="1"/>
  <c r="N667" i="20"/>
  <c r="N651" i="20"/>
  <c r="N635" i="20"/>
  <c r="AG1562" i="20"/>
  <c r="AH1562" i="20" s="1"/>
  <c r="AG275" i="20"/>
  <c r="AH275" i="20" s="1"/>
  <c r="AG75" i="20"/>
  <c r="AH75" i="20" s="1"/>
  <c r="AF658" i="20"/>
  <c r="AF744" i="20"/>
  <c r="AG744" i="20" s="1"/>
  <c r="AH744" i="20" s="1"/>
  <c r="N623" i="20"/>
  <c r="AL385" i="20"/>
  <c r="AL369" i="20"/>
  <c r="AG345" i="20"/>
  <c r="AH345" i="20" s="1"/>
  <c r="AG217" i="20"/>
  <c r="AH217" i="20" s="1"/>
  <c r="AG185" i="20"/>
  <c r="AH185" i="20" s="1"/>
  <c r="AG153" i="20"/>
  <c r="AH153" i="20" s="1"/>
  <c r="AG113" i="20"/>
  <c r="AH113" i="20" s="1"/>
  <c r="AG105" i="20"/>
  <c r="AH105" i="20" s="1"/>
  <c r="AG85" i="20"/>
  <c r="AH85" i="20" s="1"/>
  <c r="AG41" i="20"/>
  <c r="AH41" i="20" s="1"/>
  <c r="Y43" i="20"/>
  <c r="Z43" i="20" s="1"/>
  <c r="AC43" i="20" s="1"/>
  <c r="AL401" i="20"/>
  <c r="AL377" i="20"/>
  <c r="AF2491" i="20"/>
  <c r="AG2491" i="20" s="1"/>
  <c r="AH2491" i="20" s="1"/>
  <c r="AE2385" i="20"/>
  <c r="AF2385" i="20"/>
  <c r="AF2497" i="20"/>
  <c r="AG2497" i="20" s="1"/>
  <c r="AH2497" i="20" s="1"/>
  <c r="AF2462" i="20"/>
  <c r="AG2462" i="20" s="1"/>
  <c r="AH2462" i="20" s="1"/>
  <c r="AG2399" i="20"/>
  <c r="AH2399" i="20" s="1"/>
  <c r="AE2335" i="20"/>
  <c r="AF2335" i="20"/>
  <c r="AG2246" i="20"/>
  <c r="AH2246" i="20" s="1"/>
  <c r="AG1994" i="20"/>
  <c r="AH1994" i="20" s="1"/>
  <c r="AF2236" i="20"/>
  <c r="AE2236" i="20"/>
  <c r="AF1952" i="20"/>
  <c r="AG1952" i="20" s="1"/>
  <c r="AH1952" i="20" s="1"/>
  <c r="AF2012" i="20"/>
  <c r="AG2012" i="20" s="1"/>
  <c r="AH2012" i="20" s="1"/>
  <c r="AF1980" i="20"/>
  <c r="AG1980" i="20" s="1"/>
  <c r="AH1980" i="20" s="1"/>
  <c r="AF1660" i="20"/>
  <c r="AG1660" i="20" s="1"/>
  <c r="AH1660" i="20" s="1"/>
  <c r="AF1628" i="20"/>
  <c r="AG1628" i="20" s="1"/>
  <c r="AH1628" i="20" s="1"/>
  <c r="AF1888" i="20"/>
  <c r="AG1888" i="20" s="1"/>
  <c r="AH1888" i="20" s="1"/>
  <c r="AE1733" i="20"/>
  <c r="AF1733" i="20"/>
  <c r="AF1601" i="20"/>
  <c r="AG1601" i="20" s="1"/>
  <c r="AH1601" i="20" s="1"/>
  <c r="AG1870" i="20"/>
  <c r="AF1856" i="20"/>
  <c r="AG1856" i="20" s="1"/>
  <c r="AH1856" i="20" s="1"/>
  <c r="AG1775" i="20"/>
  <c r="AH1775" i="20" s="1"/>
  <c r="AF1749" i="20"/>
  <c r="AG1749" i="20" s="1"/>
  <c r="AH1749" i="20" s="1"/>
  <c r="AF1672" i="20"/>
  <c r="AG1672" i="20" s="1"/>
  <c r="AH1672" i="20" s="1"/>
  <c r="AF1640" i="20"/>
  <c r="AG1640" i="20" s="1"/>
  <c r="AH1640" i="20" s="1"/>
  <c r="AG1609" i="20"/>
  <c r="AH1609" i="20" s="1"/>
  <c r="AF1583" i="20"/>
  <c r="AG1583" i="20" s="1"/>
  <c r="AH1583" i="20" s="1"/>
  <c r="Y1090" i="20"/>
  <c r="Z1090" i="20" s="1"/>
  <c r="AC1090" i="20" s="1"/>
  <c r="AF1300" i="20"/>
  <c r="AG1300" i="20" s="1"/>
  <c r="AH1300" i="20" s="1"/>
  <c r="AF1270" i="20"/>
  <c r="AF1229" i="20"/>
  <c r="AG1229" i="20" s="1"/>
  <c r="AH1229" i="20" s="1"/>
  <c r="AF1297" i="20"/>
  <c r="AG1297" i="20" s="1"/>
  <c r="AH1297" i="20" s="1"/>
  <c r="AF1250" i="20"/>
  <c r="AG1250" i="20" s="1"/>
  <c r="AH1250" i="20" s="1"/>
  <c r="AF1129" i="20"/>
  <c r="AG1129" i="20" s="1"/>
  <c r="AE1346" i="20"/>
  <c r="AF1346" i="20"/>
  <c r="AF1293" i="20"/>
  <c r="AG1293" i="20" s="1"/>
  <c r="AH1293" i="20" s="1"/>
  <c r="AF1285" i="20"/>
  <c r="AG1285" i="20" s="1"/>
  <c r="AH1285" i="20" s="1"/>
  <c r="AF1139" i="20"/>
  <c r="AG1139" i="20" s="1"/>
  <c r="AH1139" i="20" s="1"/>
  <c r="AF1113" i="20"/>
  <c r="AG1113" i="20" s="1"/>
  <c r="AH1113" i="20" s="1"/>
  <c r="AF1276" i="20"/>
  <c r="AG1276" i="20" s="1"/>
  <c r="AH1276" i="20" s="1"/>
  <c r="AE1074" i="20"/>
  <c r="AF1074" i="20"/>
  <c r="AG1074" i="20" s="1"/>
  <c r="AH1074" i="20" s="1"/>
  <c r="AE1066" i="20"/>
  <c r="AF1066" i="20"/>
  <c r="AE1058" i="20"/>
  <c r="AF1058" i="20"/>
  <c r="AE1050" i="20"/>
  <c r="AF1050" i="20"/>
  <c r="AE1042" i="20"/>
  <c r="AF1042" i="20"/>
  <c r="AG1042" i="20" s="1"/>
  <c r="AH1042" i="20" s="1"/>
  <c r="AE1034" i="20"/>
  <c r="AF1034" i="20"/>
  <c r="AE1026" i="20"/>
  <c r="AF1026" i="20"/>
  <c r="AE1018" i="20"/>
  <c r="AF1018" i="20"/>
  <c r="AE1010" i="20"/>
  <c r="AF1010" i="20"/>
  <c r="AG1010" i="20" s="1"/>
  <c r="AH1010" i="20" s="1"/>
  <c r="AE1002" i="20"/>
  <c r="AF1002" i="20"/>
  <c r="AE994" i="20"/>
  <c r="AF994" i="20"/>
  <c r="AE986" i="20"/>
  <c r="AF986" i="20"/>
  <c r="AE978" i="20"/>
  <c r="AF978" i="20"/>
  <c r="AG978" i="20" s="1"/>
  <c r="AH978" i="20" s="1"/>
  <c r="AE970" i="20"/>
  <c r="AF970" i="20"/>
  <c r="AE962" i="20"/>
  <c r="AF962" i="20"/>
  <c r="AE930" i="20"/>
  <c r="AF930" i="20"/>
  <c r="AG848" i="20"/>
  <c r="AH848" i="20" s="1"/>
  <c r="AF1272" i="20"/>
  <c r="AG1272" i="20" s="1"/>
  <c r="AH1272" i="20" s="1"/>
  <c r="AF1131" i="20"/>
  <c r="AE900" i="20"/>
  <c r="AF900" i="20"/>
  <c r="AF1763" i="20"/>
  <c r="AG1763" i="20" s="1"/>
  <c r="AH1763" i="20" s="1"/>
  <c r="AG1344" i="20"/>
  <c r="AH1344" i="20" s="1"/>
  <c r="AF1236" i="20"/>
  <c r="AG1236" i="20" s="1"/>
  <c r="AH1236" i="20" s="1"/>
  <c r="AF1150" i="20"/>
  <c r="AG1150" i="20" s="1"/>
  <c r="AH1150" i="20" s="1"/>
  <c r="AF950" i="20"/>
  <c r="AG950" i="20" s="1"/>
  <c r="AH950" i="20" s="1"/>
  <c r="AF1224" i="20"/>
  <c r="AG1224" i="20" s="1"/>
  <c r="AH1224" i="20" s="1"/>
  <c r="AF904" i="20"/>
  <c r="AG904" i="20" s="1"/>
  <c r="AH904" i="20" s="1"/>
  <c r="AF372" i="20"/>
  <c r="AF328" i="20"/>
  <c r="AG328" i="20" s="1"/>
  <c r="AH328" i="20" s="1"/>
  <c r="AF236" i="20"/>
  <c r="AG236" i="20" s="1"/>
  <c r="AH236" i="20" s="1"/>
  <c r="AF452" i="20"/>
  <c r="AG452" i="20" s="1"/>
  <c r="AH452" i="20" s="1"/>
  <c r="AF308" i="20"/>
  <c r="AG308" i="20" s="1"/>
  <c r="AH308" i="20" s="1"/>
  <c r="AG392" i="20"/>
  <c r="AH392" i="20" s="1"/>
  <c r="AF264" i="20"/>
  <c r="AG264" i="20" s="1"/>
  <c r="AH264" i="20" s="1"/>
  <c r="AG832" i="20"/>
  <c r="AH832" i="20" s="1"/>
  <c r="AF458" i="20"/>
  <c r="AG458" i="20" s="1"/>
  <c r="AH458" i="20" s="1"/>
  <c r="AF348" i="20"/>
  <c r="AG348" i="20" s="1"/>
  <c r="AH348" i="20" s="1"/>
  <c r="AF852" i="20"/>
  <c r="AG852" i="20" s="1"/>
  <c r="AH852" i="20" s="1"/>
  <c r="AF816" i="20"/>
  <c r="AG816" i="20" s="1"/>
  <c r="AH816" i="20" s="1"/>
  <c r="AG376" i="20"/>
  <c r="AH376" i="20" s="1"/>
  <c r="AF276" i="20"/>
  <c r="AG276" i="20" s="1"/>
  <c r="AH276" i="20" s="1"/>
  <c r="AF312" i="20"/>
  <c r="AG312" i="20" s="1"/>
  <c r="AH312" i="20" s="1"/>
  <c r="AF108" i="20"/>
  <c r="AG108" i="20" s="1"/>
  <c r="AH108" i="20" s="1"/>
  <c r="AF76" i="20"/>
  <c r="AG76" i="20" s="1"/>
  <c r="AH76" i="20" s="1"/>
  <c r="AF44" i="20"/>
  <c r="AG44" i="20" s="1"/>
  <c r="AH44" i="20" s="1"/>
  <c r="AF128" i="20"/>
  <c r="AG128" i="20" s="1"/>
  <c r="AH128" i="20" s="1"/>
  <c r="AF96" i="20"/>
  <c r="AG96" i="20" s="1"/>
  <c r="AH96" i="20" s="1"/>
  <c r="AF64" i="20"/>
  <c r="AG64" i="20" s="1"/>
  <c r="AH64" i="20" s="1"/>
  <c r="AF32" i="20"/>
  <c r="AG32" i="20" s="1"/>
  <c r="AH32" i="20" s="1"/>
  <c r="AA2366" i="20"/>
  <c r="Y2366" i="20"/>
  <c r="Z2366" i="20" s="1"/>
  <c r="AA1734" i="20"/>
  <c r="Y1734" i="20"/>
  <c r="Z1734" i="20" s="1"/>
  <c r="AA1641" i="20"/>
  <c r="Y1641" i="20"/>
  <c r="Z1641" i="20" s="1"/>
  <c r="Y2484" i="20"/>
  <c r="Z2484" i="20" s="1"/>
  <c r="AA2484" i="20"/>
  <c r="AC2340" i="20"/>
  <c r="N2340" i="20" s="1"/>
  <c r="AA1625" i="20"/>
  <c r="Y1625" i="20"/>
  <c r="Z1625" i="20" s="1"/>
  <c r="AA2380" i="20"/>
  <c r="Y2380" i="20"/>
  <c r="Z2380" i="20" s="1"/>
  <c r="AA1766" i="20"/>
  <c r="Y1766" i="20"/>
  <c r="Z1766" i="20" s="1"/>
  <c r="AA1673" i="20"/>
  <c r="Y1673" i="20"/>
  <c r="Z1673" i="20" s="1"/>
  <c r="AA2475" i="20"/>
  <c r="Y2475" i="20"/>
  <c r="Z2475" i="20" s="1"/>
  <c r="Y2396" i="20"/>
  <c r="Z2396" i="20" s="1"/>
  <c r="AA2396" i="20"/>
  <c r="AA1657" i="20"/>
  <c r="Y1657" i="20"/>
  <c r="Z1657" i="20" s="1"/>
  <c r="AE2504" i="20"/>
  <c r="AF2504" i="20"/>
  <c r="AK2500" i="20"/>
  <c r="AJ2500" i="20"/>
  <c r="AC2501" i="20"/>
  <c r="N2501" i="20" s="1"/>
  <c r="AG2485" i="20"/>
  <c r="AH2485" i="20" s="1"/>
  <c r="N2499" i="20"/>
  <c r="N2482" i="20"/>
  <c r="AA2468" i="20"/>
  <c r="Y2455" i="20"/>
  <c r="Z2455" i="20" s="1"/>
  <c r="AA2455" i="20"/>
  <c r="AC2454" i="20"/>
  <c r="AC2458" i="20"/>
  <c r="AK2453" i="20"/>
  <c r="AJ2453" i="20"/>
  <c r="AK2447" i="20"/>
  <c r="AJ2447" i="20"/>
  <c r="AG2438" i="20"/>
  <c r="AH2438" i="20" s="1"/>
  <c r="Y2443" i="20"/>
  <c r="Z2443" i="20" s="1"/>
  <c r="AC2434" i="20"/>
  <c r="N2434" i="20" s="1"/>
  <c r="AF2414" i="20"/>
  <c r="AA2439" i="20"/>
  <c r="Y2439" i="20"/>
  <c r="Z2439" i="20" s="1"/>
  <c r="AA2431" i="20"/>
  <c r="Y2431" i="20"/>
  <c r="Z2431" i="20" s="1"/>
  <c r="AG2411" i="20"/>
  <c r="AH2411" i="20" s="1"/>
  <c r="AK2448" i="20"/>
  <c r="AJ2448" i="20"/>
  <c r="AC2389" i="20"/>
  <c r="N2389" i="20" s="1"/>
  <c r="AC2381" i="20"/>
  <c r="N2381" i="20" s="1"/>
  <c r="AC2398" i="20"/>
  <c r="N2398" i="20" s="1"/>
  <c r="AE2425" i="20"/>
  <c r="AF2425" i="20"/>
  <c r="AE2409" i="20"/>
  <c r="AF2409" i="20"/>
  <c r="AK2392" i="20"/>
  <c r="AJ2392" i="20"/>
  <c r="AK2376" i="20"/>
  <c r="AJ2376" i="20"/>
  <c r="AA2370" i="20"/>
  <c r="Y2370" i="20"/>
  <c r="Z2370" i="20" s="1"/>
  <c r="AG2421" i="20"/>
  <c r="AH2421" i="20" s="1"/>
  <c r="AK2389" i="20"/>
  <c r="AJ2389" i="20"/>
  <c r="AA2360" i="20"/>
  <c r="Y2360" i="20"/>
  <c r="Z2360" i="20" s="1"/>
  <c r="AK2340" i="20"/>
  <c r="AJ2340" i="20"/>
  <c r="AK2313" i="20"/>
  <c r="AJ2313" i="20"/>
  <c r="Y2386" i="20"/>
  <c r="Z2386" i="20" s="1"/>
  <c r="AC2311" i="20"/>
  <c r="N2311" i="20" s="1"/>
  <c r="AC2279" i="20"/>
  <c r="N2279" i="20" s="1"/>
  <c r="N2351" i="20"/>
  <c r="AG2283" i="20"/>
  <c r="AH2283" i="20" s="1"/>
  <c r="AG2267" i="20"/>
  <c r="AH2267" i="20" s="1"/>
  <c r="AA2326" i="20"/>
  <c r="Y2326" i="20"/>
  <c r="Z2326" i="20" s="1"/>
  <c r="AG2298" i="20"/>
  <c r="AH2298" i="20" s="1"/>
  <c r="Y2352" i="20"/>
  <c r="Z2352" i="20" s="1"/>
  <c r="AA2352" i="20"/>
  <c r="AA2312" i="20"/>
  <c r="Y2312" i="20"/>
  <c r="Z2312" i="20" s="1"/>
  <c r="AE2308" i="20"/>
  <c r="AF2308" i="20"/>
  <c r="AE2292" i="20"/>
  <c r="AF2292" i="20"/>
  <c r="AG2254" i="20"/>
  <c r="AH2254" i="20" s="1"/>
  <c r="AA2262" i="20"/>
  <c r="Y2262" i="20"/>
  <c r="Z2262" i="20" s="1"/>
  <c r="AC2251" i="20"/>
  <c r="N2251" i="20" s="1"/>
  <c r="AC2241" i="20"/>
  <c r="N2241" i="20" s="1"/>
  <c r="AG2259" i="20"/>
  <c r="AH2259" i="20" s="1"/>
  <c r="AC2263" i="20"/>
  <c r="N2263" i="20" s="1"/>
  <c r="N2257" i="20"/>
  <c r="AK2208" i="20"/>
  <c r="AJ2208" i="20"/>
  <c r="AE2205" i="20"/>
  <c r="AF2205" i="20"/>
  <c r="AC2199" i="20"/>
  <c r="N2199" i="20" s="1"/>
  <c r="AK2176" i="20"/>
  <c r="AJ2176" i="20"/>
  <c r="AE2173" i="20"/>
  <c r="AF2173" i="20"/>
  <c r="AK2144" i="20"/>
  <c r="AJ2144" i="20"/>
  <c r="AL2144" i="20" s="1"/>
  <c r="AC2134" i="20"/>
  <c r="AC2125" i="20"/>
  <c r="N2125" i="20" s="1"/>
  <c r="AC2117" i="20"/>
  <c r="N2117" i="20" s="1"/>
  <c r="AA2237" i="20"/>
  <c r="O2162" i="20"/>
  <c r="AA2139" i="20"/>
  <c r="AC2132" i="20"/>
  <c r="N2132" i="20" s="1"/>
  <c r="AG2117" i="20"/>
  <c r="AH2117" i="20" s="1"/>
  <c r="AC2065" i="20"/>
  <c r="N2065" i="20" s="1"/>
  <c r="AC2248" i="20"/>
  <c r="N2248" i="20" s="1"/>
  <c r="AJ2243" i="20"/>
  <c r="AK2243" i="20"/>
  <c r="AK2238" i="20"/>
  <c r="AJ2238" i="20"/>
  <c r="AE2153" i="20"/>
  <c r="AF2153" i="20"/>
  <c r="AG2107" i="20"/>
  <c r="AH2107" i="20" s="1"/>
  <c r="AG2075" i="20"/>
  <c r="AH2075" i="20" s="1"/>
  <c r="AG2043" i="20"/>
  <c r="AH2043" i="20" s="1"/>
  <c r="AK2166" i="20"/>
  <c r="AJ2166" i="20"/>
  <c r="AE2027" i="20"/>
  <c r="AF2027" i="20"/>
  <c r="AE2110" i="20"/>
  <c r="AF2110" i="20"/>
  <c r="AG2098" i="20"/>
  <c r="AE2094" i="20"/>
  <c r="AF2094" i="20"/>
  <c r="AA2083" i="20"/>
  <c r="Y2083" i="20"/>
  <c r="Z2083" i="20" s="1"/>
  <c r="AG2062" i="20"/>
  <c r="AH2062" i="20" s="1"/>
  <c r="AG2030" i="20"/>
  <c r="AH2030" i="20" s="1"/>
  <c r="AC2018" i="20"/>
  <c r="N2018" i="20" s="1"/>
  <c r="AC2229" i="20"/>
  <c r="N2229" i="20" s="1"/>
  <c r="AL2142" i="20"/>
  <c r="AK2115" i="20"/>
  <c r="AJ2115" i="20"/>
  <c r="AK2025" i="20"/>
  <c r="AJ2025" i="20"/>
  <c r="AL2025" i="20" s="1"/>
  <c r="AA1994" i="20"/>
  <c r="Y1994" i="20"/>
  <c r="Z1994" i="20" s="1"/>
  <c r="AC1987" i="20"/>
  <c r="N1987" i="20" s="1"/>
  <c r="AG1951" i="20"/>
  <c r="AH1951" i="20" s="1"/>
  <c r="AL1951" i="20" s="1"/>
  <c r="AC1945" i="20"/>
  <c r="N1945" i="20" s="1"/>
  <c r="AC1923" i="20"/>
  <c r="N1923" i="20" s="1"/>
  <c r="AC1920" i="20"/>
  <c r="N1920" i="20" s="1"/>
  <c r="AC1905" i="20"/>
  <c r="N1905" i="20" s="1"/>
  <c r="AG1895" i="20"/>
  <c r="AH1895" i="20" s="1"/>
  <c r="AE1885" i="20"/>
  <c r="AF1885" i="20"/>
  <c r="AC1883" i="20"/>
  <c r="AC1879" i="20"/>
  <c r="N1879" i="20" s="1"/>
  <c r="AC1871" i="20"/>
  <c r="N1871" i="20" s="1"/>
  <c r="AC2076" i="20"/>
  <c r="N2076" i="20" s="1"/>
  <c r="AC2044" i="20"/>
  <c r="N2044" i="20" s="1"/>
  <c r="AE2013" i="20"/>
  <c r="AF2013" i="20"/>
  <c r="AE1973" i="20"/>
  <c r="AF1973" i="20"/>
  <c r="AE1949" i="20"/>
  <c r="AF1949" i="20"/>
  <c r="AE1909" i="20"/>
  <c r="AF1909" i="20"/>
  <c r="AA1863" i="20"/>
  <c r="AE2072" i="20"/>
  <c r="AF2072" i="20"/>
  <c r="AG1891" i="20"/>
  <c r="AH1891" i="20" s="1"/>
  <c r="AC1723" i="20"/>
  <c r="N1723" i="20" s="1"/>
  <c r="AK2000" i="20"/>
  <c r="AJ2000" i="20"/>
  <c r="AE1977" i="20"/>
  <c r="AF1977" i="20"/>
  <c r="Y1859" i="20"/>
  <c r="Z1859" i="20" s="1"/>
  <c r="AA1836" i="20"/>
  <c r="Y1836" i="20"/>
  <c r="Z1836" i="20" s="1"/>
  <c r="AA1826" i="20"/>
  <c r="Y1826" i="20"/>
  <c r="Z1826" i="20" s="1"/>
  <c r="AA1804" i="20"/>
  <c r="Y1804" i="20"/>
  <c r="Z1804" i="20" s="1"/>
  <c r="AA1794" i="20"/>
  <c r="Y1794" i="20"/>
  <c r="Z1794" i="20" s="1"/>
  <c r="Y1761" i="20"/>
  <c r="Z1761" i="20" s="1"/>
  <c r="AA1761" i="20"/>
  <c r="AC1752" i="20"/>
  <c r="N1752" i="20" s="1"/>
  <c r="AC1749" i="20"/>
  <c r="N1749" i="20" s="1"/>
  <c r="AK1743" i="20"/>
  <c r="AJ1743" i="20"/>
  <c r="AL1743" i="20" s="1"/>
  <c r="AC1969" i="20"/>
  <c r="N1969" i="20" s="1"/>
  <c r="AK1960" i="20"/>
  <c r="AJ1960" i="20"/>
  <c r="AE1937" i="20"/>
  <c r="AF1937" i="20"/>
  <c r="AA1762" i="20"/>
  <c r="Y1762" i="20"/>
  <c r="Z1762" i="20" s="1"/>
  <c r="AA1730" i="20"/>
  <c r="Y1730" i="20"/>
  <c r="Z1730" i="20" s="1"/>
  <c r="AE2183" i="20"/>
  <c r="AF2183" i="20"/>
  <c r="AC1984" i="20"/>
  <c r="AG1834" i="20"/>
  <c r="AH1834" i="20" s="1"/>
  <c r="AG1802" i="20"/>
  <c r="AH1802" i="20" s="1"/>
  <c r="Y1710" i="20"/>
  <c r="Z1710" i="20" s="1"/>
  <c r="AA1707" i="20"/>
  <c r="Y1707" i="20"/>
  <c r="Z1707" i="20" s="1"/>
  <c r="AC1672" i="20"/>
  <c r="N1672" i="20" s="1"/>
  <c r="AC1664" i="20"/>
  <c r="N1664" i="20" s="1"/>
  <c r="AC1656" i="20"/>
  <c r="N1656" i="20" s="1"/>
  <c r="AC1648" i="20"/>
  <c r="N1648" i="20" s="1"/>
  <c r="AC1640" i="20"/>
  <c r="N1640" i="20" s="1"/>
  <c r="AC1632" i="20"/>
  <c r="N1632" i="20" s="1"/>
  <c r="AC1624" i="20"/>
  <c r="N1624" i="20" s="1"/>
  <c r="AC1616" i="20"/>
  <c r="N1616" i="20" s="1"/>
  <c r="AC1600" i="20"/>
  <c r="N1600" i="20" s="1"/>
  <c r="AC1576" i="20"/>
  <c r="N1576" i="20" s="1"/>
  <c r="AC1552" i="20"/>
  <c r="N1552" i="20" s="1"/>
  <c r="AC1536" i="20"/>
  <c r="N1536" i="20" s="1"/>
  <c r="AC1512" i="20"/>
  <c r="N1512" i="20" s="1"/>
  <c r="AC1832" i="20"/>
  <c r="N1832" i="20" s="1"/>
  <c r="AC1800" i="20"/>
  <c r="N1800" i="20" s="1"/>
  <c r="AA1760" i="20"/>
  <c r="Y1760" i="20"/>
  <c r="Z1760" i="20" s="1"/>
  <c r="AA1728" i="20"/>
  <c r="Y1728" i="20"/>
  <c r="Z1728" i="20" s="1"/>
  <c r="AA1683" i="20"/>
  <c r="AK1663" i="20"/>
  <c r="AJ1663" i="20"/>
  <c r="AK1631" i="20"/>
  <c r="AJ1631" i="20"/>
  <c r="AK1581" i="20"/>
  <c r="AJ1581" i="20"/>
  <c r="AK1517" i="20"/>
  <c r="AL1517" i="20" s="1"/>
  <c r="AJ1517" i="20"/>
  <c r="AK1668" i="20"/>
  <c r="AJ1668" i="20"/>
  <c r="AK1660" i="20"/>
  <c r="AJ1660" i="20"/>
  <c r="AK1652" i="20"/>
  <c r="AJ1652" i="20"/>
  <c r="AK1644" i="20"/>
  <c r="AJ1644" i="20"/>
  <c r="AK1636" i="20"/>
  <c r="AJ1636" i="20"/>
  <c r="AK1628" i="20"/>
  <c r="AJ1628" i="20"/>
  <c r="AK1620" i="20"/>
  <c r="AJ1620" i="20"/>
  <c r="AA1612" i="20"/>
  <c r="Y1612" i="20"/>
  <c r="Z1612" i="20" s="1"/>
  <c r="AC1604" i="20"/>
  <c r="N1604" i="20" s="1"/>
  <c r="Y1595" i="20"/>
  <c r="Z1595" i="20" s="1"/>
  <c r="AK1586" i="20"/>
  <c r="AJ1586" i="20"/>
  <c r="AA1548" i="20"/>
  <c r="Y1548" i="20"/>
  <c r="Z1548" i="20" s="1"/>
  <c r="AC1540" i="20"/>
  <c r="N1540" i="20" s="1"/>
  <c r="Y1531" i="20"/>
  <c r="Z1531" i="20" s="1"/>
  <c r="AK1522" i="20"/>
  <c r="AJ1522" i="20"/>
  <c r="AJ1875" i="20"/>
  <c r="AK1875" i="20"/>
  <c r="AA1756" i="20"/>
  <c r="Y1756" i="20"/>
  <c r="Z1756" i="20" s="1"/>
  <c r="AA1748" i="20"/>
  <c r="Y1748" i="20"/>
  <c r="Z1748" i="20" s="1"/>
  <c r="AA1724" i="20"/>
  <c r="Y1724" i="20"/>
  <c r="Z1724" i="20" s="1"/>
  <c r="AA1716" i="20"/>
  <c r="Y1716" i="20"/>
  <c r="Z1716" i="20" s="1"/>
  <c r="AA1665" i="20"/>
  <c r="Y1665" i="20"/>
  <c r="Z1665" i="20" s="1"/>
  <c r="AK1661" i="20"/>
  <c r="AJ1661" i="20"/>
  <c r="AA1649" i="20"/>
  <c r="Y1649" i="20"/>
  <c r="Z1649" i="20" s="1"/>
  <c r="AK1645" i="20"/>
  <c r="AJ1645" i="20"/>
  <c r="AA1633" i="20"/>
  <c r="Y1633" i="20"/>
  <c r="Z1633" i="20" s="1"/>
  <c r="AK1629" i="20"/>
  <c r="AJ1629" i="20"/>
  <c r="AA1617" i="20"/>
  <c r="Y1617" i="20"/>
  <c r="Z1617" i="20" s="1"/>
  <c r="AA1604" i="20"/>
  <c r="AA1569" i="20"/>
  <c r="Y1569" i="20"/>
  <c r="Z1569" i="20" s="1"/>
  <c r="AK1559" i="20"/>
  <c r="AJ1559" i="20"/>
  <c r="AA1524" i="20"/>
  <c r="AK1511" i="20"/>
  <c r="AJ1511" i="20"/>
  <c r="AL1511" i="20" s="1"/>
  <c r="O1511" i="20" s="1"/>
  <c r="AC1510" i="20"/>
  <c r="N1510" i="20" s="1"/>
  <c r="AC1470" i="20"/>
  <c r="N1470" i="20" s="1"/>
  <c r="AC1438" i="20"/>
  <c r="N1438" i="20" s="1"/>
  <c r="AC1406" i="20"/>
  <c r="N1406" i="20" s="1"/>
  <c r="AC1374" i="20"/>
  <c r="N1374" i="20" s="1"/>
  <c r="Y1546" i="20"/>
  <c r="Z1546" i="20" s="1"/>
  <c r="AA1546" i="20"/>
  <c r="AA1285" i="20"/>
  <c r="Y1285" i="20"/>
  <c r="Z1285" i="20" s="1"/>
  <c r="AA1221" i="20"/>
  <c r="Y1221" i="20"/>
  <c r="Z1221" i="20" s="1"/>
  <c r="Y1144" i="20"/>
  <c r="Z1144" i="20" s="1"/>
  <c r="AA1144" i="20"/>
  <c r="Y1021" i="20"/>
  <c r="Z1021" i="20" s="1"/>
  <c r="AA1021" i="20"/>
  <c r="Y937" i="20"/>
  <c r="Z937" i="20" s="1"/>
  <c r="AA937" i="20"/>
  <c r="AC669" i="20"/>
  <c r="N669" i="20" s="1"/>
  <c r="AC615" i="20"/>
  <c r="N615" i="20" s="1"/>
  <c r="AC587" i="20"/>
  <c r="N587" i="20" s="1"/>
  <c r="AC583" i="20"/>
  <c r="N583" i="20" s="1"/>
  <c r="AC555" i="20"/>
  <c r="N555" i="20" s="1"/>
  <c r="AC551" i="20"/>
  <c r="N551" i="20" s="1"/>
  <c r="AC523" i="20"/>
  <c r="N523" i="20" s="1"/>
  <c r="AC519" i="20"/>
  <c r="N519" i="20" s="1"/>
  <c r="AC451" i="20"/>
  <c r="N451" i="20" s="1"/>
  <c r="AK2503" i="20"/>
  <c r="AJ2503" i="20"/>
  <c r="AL2503" i="20" s="1"/>
  <c r="AC2488" i="20"/>
  <c r="N2488" i="20" s="1"/>
  <c r="AA2481" i="20"/>
  <c r="Y2481" i="20"/>
  <c r="Z2481" i="20" s="1"/>
  <c r="AG2472" i="20"/>
  <c r="AH2472" i="20" s="1"/>
  <c r="AL2472" i="20" s="1"/>
  <c r="Y2470" i="20"/>
  <c r="Z2470" i="20" s="1"/>
  <c r="AA2470" i="20"/>
  <c r="AC2468" i="20"/>
  <c r="N2468" i="20" s="1"/>
  <c r="AA2473" i="20"/>
  <c r="Y2473" i="20"/>
  <c r="Z2473" i="20" s="1"/>
  <c r="AK2462" i="20"/>
  <c r="AJ2462" i="20"/>
  <c r="Y2465" i="20"/>
  <c r="Z2465" i="20" s="1"/>
  <c r="AA2465" i="20"/>
  <c r="AA2456" i="20"/>
  <c r="Y2456" i="20"/>
  <c r="Z2456" i="20" s="1"/>
  <c r="AC2428" i="20"/>
  <c r="N2428" i="20" s="1"/>
  <c r="AC2420" i="20"/>
  <c r="N2420" i="20" s="1"/>
  <c r="AC2412" i="20"/>
  <c r="N2412" i="20" s="1"/>
  <c r="Y2461" i="20"/>
  <c r="Z2461" i="20" s="1"/>
  <c r="AA2461" i="20"/>
  <c r="AK2455" i="20"/>
  <c r="AJ2455" i="20"/>
  <c r="Y2405" i="20"/>
  <c r="Z2405" i="20" s="1"/>
  <c r="AA2405" i="20"/>
  <c r="AA2463" i="20"/>
  <c r="Y2463" i="20"/>
  <c r="Z2463" i="20" s="1"/>
  <c r="AG2415" i="20"/>
  <c r="AH2415" i="20" s="1"/>
  <c r="AL2415" i="20" s="1"/>
  <c r="O2415" i="20" s="1"/>
  <c r="AE2401" i="20"/>
  <c r="AF2401" i="20"/>
  <c r="AE2406" i="20"/>
  <c r="AF2406" i="20"/>
  <c r="Y2449" i="20"/>
  <c r="Z2449" i="20" s="1"/>
  <c r="AE2405" i="20"/>
  <c r="AF2405" i="20"/>
  <c r="AA2368" i="20"/>
  <c r="Y2368" i="20"/>
  <c r="Z2368" i="20" s="1"/>
  <c r="AC2402" i="20"/>
  <c r="N2402" i="20" s="1"/>
  <c r="AC2369" i="20"/>
  <c r="N2369" i="20" s="1"/>
  <c r="AK2363" i="20"/>
  <c r="AJ2363" i="20"/>
  <c r="AE2355" i="20"/>
  <c r="AF2355" i="20"/>
  <c r="AK2396" i="20"/>
  <c r="AJ2396" i="20"/>
  <c r="Y2384" i="20"/>
  <c r="Z2384" i="20" s="1"/>
  <c r="AA2384" i="20"/>
  <c r="AK2380" i="20"/>
  <c r="AJ2380" i="20"/>
  <c r="AA2374" i="20"/>
  <c r="Y2374" i="20"/>
  <c r="Z2374" i="20" s="1"/>
  <c r="AA2369" i="20"/>
  <c r="AC2329" i="20"/>
  <c r="N2329" i="20" s="1"/>
  <c r="AC2421" i="20"/>
  <c r="N2421" i="20" s="1"/>
  <c r="AA2346" i="20"/>
  <c r="Y2346" i="20"/>
  <c r="Z2346" i="20" s="1"/>
  <c r="AC2332" i="20"/>
  <c r="N2332" i="20" s="1"/>
  <c r="AC2345" i="20"/>
  <c r="AC2287" i="20"/>
  <c r="N2287" i="20" s="1"/>
  <c r="AA2325" i="20"/>
  <c r="Y2325" i="20"/>
  <c r="Z2325" i="20" s="1"/>
  <c r="AK2319" i="20"/>
  <c r="AJ2319" i="20"/>
  <c r="N2343" i="20"/>
  <c r="AK2339" i="20"/>
  <c r="AJ2339" i="20"/>
  <c r="AG2306" i="20"/>
  <c r="AH2306" i="20" s="1"/>
  <c r="AL2313" i="20"/>
  <c r="AA2297" i="20"/>
  <c r="Y2297" i="20"/>
  <c r="Z2297" i="20" s="1"/>
  <c r="AC2264" i="20"/>
  <c r="N2264" i="20" s="1"/>
  <c r="AJ2274" i="20"/>
  <c r="AK2274" i="20"/>
  <c r="AL2274" i="20" s="1"/>
  <c r="AA2264" i="20"/>
  <c r="AA2219" i="20"/>
  <c r="AJ2270" i="20"/>
  <c r="AK2270" i="20"/>
  <c r="AA2224" i="20"/>
  <c r="Y2224" i="20"/>
  <c r="Z2224" i="20" s="1"/>
  <c r="AA2220" i="20"/>
  <c r="Y2220" i="20"/>
  <c r="Z2220" i="20" s="1"/>
  <c r="AE2139" i="20"/>
  <c r="AF2139" i="20"/>
  <c r="AC2137" i="20"/>
  <c r="N2137" i="20" s="1"/>
  <c r="AG2249" i="20"/>
  <c r="AH2249" i="20" s="1"/>
  <c r="AE2241" i="20"/>
  <c r="AF2241" i="20"/>
  <c r="AK2230" i="20"/>
  <c r="AJ2230" i="20"/>
  <c r="AC2215" i="20"/>
  <c r="N2215" i="20" s="1"/>
  <c r="N2124" i="20"/>
  <c r="AC2073" i="20"/>
  <c r="N2073" i="20" s="1"/>
  <c r="AC2041" i="20"/>
  <c r="N2041" i="20" s="1"/>
  <c r="AJ2251" i="20"/>
  <c r="AK2251" i="20"/>
  <c r="AJ2215" i="20"/>
  <c r="AK2215" i="20"/>
  <c r="AE2169" i="20"/>
  <c r="AF2169" i="20"/>
  <c r="AG2137" i="20"/>
  <c r="AH2137" i="20" s="1"/>
  <c r="Y2131" i="20"/>
  <c r="Z2131" i="20" s="1"/>
  <c r="AA2131" i="20"/>
  <c r="AK2226" i="20"/>
  <c r="AJ2226" i="20"/>
  <c r="AJ2199" i="20"/>
  <c r="AK2199" i="20"/>
  <c r="AK2136" i="20"/>
  <c r="AJ2136" i="20"/>
  <c r="Y2133" i="20"/>
  <c r="Z2133" i="20" s="1"/>
  <c r="AA2133" i="20"/>
  <c r="AA2126" i="20"/>
  <c r="Y2126" i="20"/>
  <c r="Z2126" i="20" s="1"/>
  <c r="AC2024" i="20"/>
  <c r="N2024" i="20" s="1"/>
  <c r="AL2202" i="20"/>
  <c r="O2202" i="20" s="1"/>
  <c r="AJ2191" i="20"/>
  <c r="AK2191" i="20"/>
  <c r="AG2167" i="20"/>
  <c r="AH2167" i="20" s="1"/>
  <c r="AG2070" i="20"/>
  <c r="AH2070" i="20" s="1"/>
  <c r="AG2038" i="20"/>
  <c r="AH2038" i="20" s="1"/>
  <c r="Y2031" i="20"/>
  <c r="Z2031" i="20" s="1"/>
  <c r="AA2031" i="20"/>
  <c r="AC2159" i="20"/>
  <c r="AC2017" i="20"/>
  <c r="N2017" i="20" s="1"/>
  <c r="AK2114" i="20"/>
  <c r="AJ2114" i="20"/>
  <c r="AC1993" i="20"/>
  <c r="N1993" i="20" s="1"/>
  <c r="AA1978" i="20"/>
  <c r="Y1978" i="20"/>
  <c r="Z1978" i="20" s="1"/>
  <c r="AC1971" i="20"/>
  <c r="N1971" i="20" s="1"/>
  <c r="AC1968" i="20"/>
  <c r="AC1953" i="20"/>
  <c r="N1953" i="20" s="1"/>
  <c r="AA1914" i="20"/>
  <c r="Y1914" i="20"/>
  <c r="Z1914" i="20" s="1"/>
  <c r="AC1907" i="20"/>
  <c r="N1907" i="20" s="1"/>
  <c r="AC1904" i="20"/>
  <c r="AK1886" i="20"/>
  <c r="AJ1886" i="20"/>
  <c r="AC1864" i="20"/>
  <c r="AC1863" i="20"/>
  <c r="N1863" i="20" s="1"/>
  <c r="AC1855" i="20"/>
  <c r="N1855" i="20" s="1"/>
  <c r="AL2186" i="20"/>
  <c r="O2186" i="20" s="1"/>
  <c r="AC2028" i="20"/>
  <c r="AE1989" i="20"/>
  <c r="AF1989" i="20"/>
  <c r="AE1965" i="20"/>
  <c r="AF1965" i="20"/>
  <c r="AE1925" i="20"/>
  <c r="AF1925" i="20"/>
  <c r="AE1901" i="20"/>
  <c r="AF1901" i="20"/>
  <c r="AA1891" i="20"/>
  <c r="Y1891" i="20"/>
  <c r="Z1891" i="20" s="1"/>
  <c r="AF2129" i="20"/>
  <c r="AE2056" i="20"/>
  <c r="AF2056" i="20"/>
  <c r="AE1995" i="20"/>
  <c r="AF1995" i="20"/>
  <c r="AE1963" i="20"/>
  <c r="AF1963" i="20"/>
  <c r="AE1931" i="20"/>
  <c r="AF1931" i="20"/>
  <c r="AE1899" i="20"/>
  <c r="AF1899" i="20"/>
  <c r="O1892" i="20"/>
  <c r="AC1875" i="20"/>
  <c r="N1875" i="20" s="1"/>
  <c r="AC1771" i="20"/>
  <c r="N1771" i="20" s="1"/>
  <c r="AG2009" i="20"/>
  <c r="AH2009" i="20" s="1"/>
  <c r="AC1970" i="20"/>
  <c r="N1970" i="20" s="1"/>
  <c r="AJ1905" i="20"/>
  <c r="AK1905" i="20"/>
  <c r="Y1877" i="20"/>
  <c r="Z1877" i="20" s="1"/>
  <c r="AA1877" i="20"/>
  <c r="AK1836" i="20"/>
  <c r="AJ1836" i="20"/>
  <c r="AA1830" i="20"/>
  <c r="Y1830" i="20"/>
  <c r="Z1830" i="20" s="1"/>
  <c r="AK1804" i="20"/>
  <c r="AJ1804" i="20"/>
  <c r="AA1798" i="20"/>
  <c r="Y1798" i="20"/>
  <c r="Z1798" i="20" s="1"/>
  <c r="Y1777" i="20"/>
  <c r="Z1777" i="20" s="1"/>
  <c r="AA1777" i="20"/>
  <c r="AC1768" i="20"/>
  <c r="N1768" i="20" s="1"/>
  <c r="AC1765" i="20"/>
  <c r="N1765" i="20" s="1"/>
  <c r="AC1731" i="20"/>
  <c r="N1731" i="20" s="1"/>
  <c r="AA1729" i="20"/>
  <c r="Y1729" i="20"/>
  <c r="Z1729" i="20" s="1"/>
  <c r="AC1720" i="20"/>
  <c r="AC1717" i="20"/>
  <c r="N1717" i="20" s="1"/>
  <c r="AK1711" i="20"/>
  <c r="AJ1711" i="20"/>
  <c r="AL1711" i="20" s="1"/>
  <c r="AE1675" i="20"/>
  <c r="AF1675" i="20"/>
  <c r="Y1930" i="20"/>
  <c r="Z1930" i="20" s="1"/>
  <c r="AK1877" i="20"/>
  <c r="AJ1877" i="20"/>
  <c r="AC1873" i="20"/>
  <c r="N1873" i="20" s="1"/>
  <c r="AE1867" i="20"/>
  <c r="AF1867" i="20"/>
  <c r="AA1856" i="20"/>
  <c r="Y1856" i="20"/>
  <c r="Z1856" i="20" s="1"/>
  <c r="AA1770" i="20"/>
  <c r="Y1770" i="20"/>
  <c r="Z1770" i="20" s="1"/>
  <c r="AK1756" i="20"/>
  <c r="AJ1756" i="20"/>
  <c r="AK1724" i="20"/>
  <c r="AJ1724" i="20"/>
  <c r="AL1724" i="20" s="1"/>
  <c r="AA1703" i="20"/>
  <c r="Y1693" i="20"/>
  <c r="Z1693" i="20" s="1"/>
  <c r="AA1693" i="20"/>
  <c r="Y2151" i="20"/>
  <c r="Z2151" i="20" s="1"/>
  <c r="AG2104" i="20"/>
  <c r="AH2104" i="20" s="1"/>
  <c r="AC1929" i="20"/>
  <c r="Y1865" i="20"/>
  <c r="Z1865" i="20" s="1"/>
  <c r="AA1865" i="20"/>
  <c r="AC1767" i="20"/>
  <c r="N1767" i="20" s="1"/>
  <c r="AC1758" i="20"/>
  <c r="N1758" i="20" s="1"/>
  <c r="Y1742" i="20"/>
  <c r="Z1742" i="20" s="1"/>
  <c r="AC1726" i="20"/>
  <c r="N1726" i="20" s="1"/>
  <c r="AK1717" i="20"/>
  <c r="AJ1717" i="20"/>
  <c r="AC1592" i="20"/>
  <c r="N1592" i="20" s="1"/>
  <c r="AC1528" i="20"/>
  <c r="N1528" i="20" s="1"/>
  <c r="AC1857" i="20"/>
  <c r="Y1705" i="20"/>
  <c r="Z1705" i="20" s="1"/>
  <c r="AA1705" i="20"/>
  <c r="Y1689" i="20"/>
  <c r="Z1689" i="20" s="1"/>
  <c r="AA1689" i="20"/>
  <c r="AA1647" i="20"/>
  <c r="Y1647" i="20"/>
  <c r="Z1647" i="20" s="1"/>
  <c r="AK1597" i="20"/>
  <c r="AJ1597" i="20"/>
  <c r="AK1533" i="20"/>
  <c r="AJ1533" i="20"/>
  <c r="AA1696" i="20"/>
  <c r="Y1696" i="20"/>
  <c r="Z1696" i="20" s="1"/>
  <c r="AJ1683" i="20"/>
  <c r="AK1683" i="20"/>
  <c r="AA1680" i="20"/>
  <c r="Y1680" i="20"/>
  <c r="Z1680" i="20" s="1"/>
  <c r="Y1611" i="20"/>
  <c r="Z1611" i="20" s="1"/>
  <c r="AK1602" i="20"/>
  <c r="AJ1602" i="20"/>
  <c r="AL1602" i="20" s="1"/>
  <c r="AC1556" i="20"/>
  <c r="N1556" i="20" s="1"/>
  <c r="Y1547" i="20"/>
  <c r="Z1547" i="20" s="1"/>
  <c r="AK1538" i="20"/>
  <c r="AJ1538" i="20"/>
  <c r="AE1921" i="20"/>
  <c r="AF1921" i="20"/>
  <c r="Y1699" i="20"/>
  <c r="Z1699" i="20" s="1"/>
  <c r="Y1685" i="20"/>
  <c r="Z1685" i="20" s="1"/>
  <c r="AA1685" i="20"/>
  <c r="AA1669" i="20"/>
  <c r="Y1669" i="20"/>
  <c r="Z1669" i="20" s="1"/>
  <c r="AK1665" i="20"/>
  <c r="AJ1665" i="20"/>
  <c r="AA1653" i="20"/>
  <c r="Y1653" i="20"/>
  <c r="Z1653" i="20" s="1"/>
  <c r="AK1649" i="20"/>
  <c r="AJ1649" i="20"/>
  <c r="AA1637" i="20"/>
  <c r="Y1637" i="20"/>
  <c r="Z1637" i="20" s="1"/>
  <c r="AK1633" i="20"/>
  <c r="AJ1633" i="20"/>
  <c r="AA1621" i="20"/>
  <c r="Y1621" i="20"/>
  <c r="Z1621" i="20" s="1"/>
  <c r="AK1617" i="20"/>
  <c r="AJ1617" i="20"/>
  <c r="AK1607" i="20"/>
  <c r="AJ1607" i="20"/>
  <c r="AA1585" i="20"/>
  <c r="Y1585" i="20"/>
  <c r="Z1585" i="20" s="1"/>
  <c r="AA1537" i="20"/>
  <c r="Y1537" i="20"/>
  <c r="Z1537" i="20" s="1"/>
  <c r="AK1527" i="20"/>
  <c r="AJ1527" i="20"/>
  <c r="AA1502" i="20"/>
  <c r="Y1502" i="20"/>
  <c r="Z1502" i="20" s="1"/>
  <c r="AC1478" i="20"/>
  <c r="N1478" i="20" s="1"/>
  <c r="AC1446" i="20"/>
  <c r="N1446" i="20" s="1"/>
  <c r="AC1414" i="20"/>
  <c r="AC1382" i="20"/>
  <c r="N1382" i="20" s="1"/>
  <c r="AC1350" i="20"/>
  <c r="N1350" i="20" s="1"/>
  <c r="AC1342" i="20"/>
  <c r="N1342" i="20" s="1"/>
  <c r="Y1610" i="20"/>
  <c r="Z1610" i="20" s="1"/>
  <c r="AA1610" i="20"/>
  <c r="Y1578" i="20"/>
  <c r="Z1578" i="20" s="1"/>
  <c r="AA1578" i="20"/>
  <c r="AA1510" i="20"/>
  <c r="AK1488" i="20"/>
  <c r="AJ1488" i="20"/>
  <c r="AC1481" i="20"/>
  <c r="N1481" i="20" s="1"/>
  <c r="AA1301" i="20"/>
  <c r="Y1301" i="20"/>
  <c r="Z1301" i="20" s="1"/>
  <c r="AA1237" i="20"/>
  <c r="Y1237" i="20"/>
  <c r="Z1237" i="20" s="1"/>
  <c r="AA1222" i="20"/>
  <c r="Y1222" i="20"/>
  <c r="Z1222" i="20" s="1"/>
  <c r="Y1085" i="20"/>
  <c r="Z1085" i="20" s="1"/>
  <c r="AA1085" i="20"/>
  <c r="Y1005" i="20"/>
  <c r="Z1005" i="20" s="1"/>
  <c r="AA1005" i="20"/>
  <c r="Y841" i="20"/>
  <c r="Z841" i="20" s="1"/>
  <c r="AA841" i="20"/>
  <c r="AC653" i="20"/>
  <c r="N653" i="20" s="1"/>
  <c r="AC611" i="20"/>
  <c r="N611" i="20" s="1"/>
  <c r="AC607" i="20"/>
  <c r="N607" i="20" s="1"/>
  <c r="AC579" i="20"/>
  <c r="N579" i="20" s="1"/>
  <c r="AC575" i="20"/>
  <c r="N575" i="20" s="1"/>
  <c r="AC547" i="20"/>
  <c r="N547" i="20" s="1"/>
  <c r="AC543" i="20"/>
  <c r="N543" i="20" s="1"/>
  <c r="AC515" i="20"/>
  <c r="N515" i="20" s="1"/>
  <c r="AC511" i="20"/>
  <c r="N511" i="20" s="1"/>
  <c r="AC499" i="20"/>
  <c r="N499" i="20" s="1"/>
  <c r="AC475" i="20"/>
  <c r="N475" i="20" s="1"/>
  <c r="AC2492" i="20"/>
  <c r="N2492" i="20" s="1"/>
  <c r="AC2505" i="20"/>
  <c r="N2505" i="20" s="1"/>
  <c r="Y2503" i="20"/>
  <c r="Z2503" i="20" s="1"/>
  <c r="AA2503" i="20"/>
  <c r="AC2494" i="20"/>
  <c r="N2494" i="20" s="1"/>
  <c r="AA2496" i="20"/>
  <c r="Y2496" i="20"/>
  <c r="Z2496" i="20" s="1"/>
  <c r="AA2485" i="20"/>
  <c r="Y2485" i="20"/>
  <c r="Z2485" i="20" s="1"/>
  <c r="AK2481" i="20"/>
  <c r="AJ2481" i="20"/>
  <c r="AK2469" i="20"/>
  <c r="AJ2469" i="20"/>
  <c r="AG2461" i="20"/>
  <c r="AH2461" i="20" s="1"/>
  <c r="AC2457" i="20"/>
  <c r="N2457" i="20" s="1"/>
  <c r="AC2444" i="20"/>
  <c r="N2444" i="20" s="1"/>
  <c r="AC2447" i="20"/>
  <c r="N2447" i="20" s="1"/>
  <c r="AA2445" i="20"/>
  <c r="Y2445" i="20"/>
  <c r="Z2445" i="20" s="1"/>
  <c r="AC2430" i="20"/>
  <c r="O2430" i="20" s="1"/>
  <c r="AK2436" i="20"/>
  <c r="AJ2436" i="20"/>
  <c r="AL2436" i="20" s="1"/>
  <c r="Y2432" i="20"/>
  <c r="Z2432" i="20" s="1"/>
  <c r="AA2432" i="20"/>
  <c r="AG2419" i="20"/>
  <c r="AH2419" i="20" s="1"/>
  <c r="AF2404" i="20"/>
  <c r="AE2404" i="20"/>
  <c r="AC2385" i="20"/>
  <c r="N2385" i="20" s="1"/>
  <c r="AA2390" i="20"/>
  <c r="Y2390" i="20"/>
  <c r="Z2390" i="20" s="1"/>
  <c r="AC2392" i="20"/>
  <c r="AK2383" i="20"/>
  <c r="AJ2383" i="20"/>
  <c r="Y2400" i="20"/>
  <c r="Z2400" i="20" s="1"/>
  <c r="Y2388" i="20"/>
  <c r="Z2388" i="20" s="1"/>
  <c r="AA2388" i="20"/>
  <c r="AK2384" i="20"/>
  <c r="AJ2384" i="20"/>
  <c r="AK2372" i="20"/>
  <c r="AJ2372" i="20"/>
  <c r="AC2333" i="20"/>
  <c r="N2333" i="20" s="1"/>
  <c r="AC2323" i="20"/>
  <c r="N2323" i="20" s="1"/>
  <c r="N2315" i="20"/>
  <c r="AG2413" i="20"/>
  <c r="AH2413" i="20" s="1"/>
  <c r="AC2358" i="20"/>
  <c r="AK2341" i="20"/>
  <c r="AJ2341" i="20"/>
  <c r="Y2330" i="20"/>
  <c r="Z2330" i="20" s="1"/>
  <c r="AA2315" i="20"/>
  <c r="AC2295" i="20"/>
  <c r="AG2338" i="20"/>
  <c r="AH2338" i="20" s="1"/>
  <c r="AG2307" i="20"/>
  <c r="AH2307" i="20" s="1"/>
  <c r="AG2291" i="20"/>
  <c r="AH2291" i="20" s="1"/>
  <c r="AG2275" i="20"/>
  <c r="AH2275" i="20" s="1"/>
  <c r="AA2324" i="20"/>
  <c r="Y2324" i="20"/>
  <c r="Z2324" i="20" s="1"/>
  <c r="AC2354" i="20"/>
  <c r="AK2316" i="20"/>
  <c r="AJ2316" i="20"/>
  <c r="AE2280" i="20"/>
  <c r="AF2280" i="20"/>
  <c r="N2237" i="20"/>
  <c r="AK2192" i="20"/>
  <c r="AJ2192" i="20"/>
  <c r="AE2189" i="20"/>
  <c r="AF2189" i="20"/>
  <c r="Y2183" i="20"/>
  <c r="Z2183" i="20" s="1"/>
  <c r="AA2183" i="20"/>
  <c r="AK2160" i="20"/>
  <c r="AJ2160" i="20"/>
  <c r="AL2160" i="20" s="1"/>
  <c r="AE2157" i="20"/>
  <c r="AF2157" i="20"/>
  <c r="AK2140" i="20"/>
  <c r="AJ2140" i="20"/>
  <c r="AC2135" i="20"/>
  <c r="N2135" i="20" s="1"/>
  <c r="AC2081" i="20"/>
  <c r="AC2049" i="20"/>
  <c r="N2049" i="20" s="1"/>
  <c r="AA2320" i="20"/>
  <c r="Y2320" i="20"/>
  <c r="Z2320" i="20" s="1"/>
  <c r="AK2235" i="20"/>
  <c r="AJ2235" i="20"/>
  <c r="AE2185" i="20"/>
  <c r="AF2185" i="20"/>
  <c r="AG2091" i="20"/>
  <c r="AH2091" i="20" s="1"/>
  <c r="AL2091" i="20" s="1"/>
  <c r="AA2016" i="20"/>
  <c r="Y2016" i="20"/>
  <c r="Z2016" i="20" s="1"/>
  <c r="AK2233" i="20"/>
  <c r="AJ2233" i="20"/>
  <c r="AJ2121" i="20"/>
  <c r="AK2121" i="20"/>
  <c r="AA2118" i="20"/>
  <c r="Y2118" i="20"/>
  <c r="Z2118" i="20" s="1"/>
  <c r="AE2086" i="20"/>
  <c r="AF2086" i="20"/>
  <c r="AG2046" i="20"/>
  <c r="AH2046" i="20" s="1"/>
  <c r="AF2023" i="20"/>
  <c r="AE2023" i="20"/>
  <c r="AK2150" i="20"/>
  <c r="AJ2150" i="20"/>
  <c r="AL2150" i="20" s="1"/>
  <c r="O2150" i="20" s="1"/>
  <c r="AK2127" i="20"/>
  <c r="AJ2127" i="20"/>
  <c r="AK2174" i="20"/>
  <c r="AJ2174" i="20"/>
  <c r="AE2024" i="20"/>
  <c r="AF2024" i="20"/>
  <c r="AG1983" i="20"/>
  <c r="AH1983" i="20" s="1"/>
  <c r="AA1962" i="20"/>
  <c r="Y1962" i="20"/>
  <c r="Z1962" i="20" s="1"/>
  <c r="AC1955" i="20"/>
  <c r="N1955" i="20" s="1"/>
  <c r="AC1952" i="20"/>
  <c r="N1952" i="20" s="1"/>
  <c r="AG1919" i="20"/>
  <c r="AH1919" i="20" s="1"/>
  <c r="AL1919" i="20" s="1"/>
  <c r="AE2108" i="20"/>
  <c r="AF2108" i="20"/>
  <c r="AC2060" i="20"/>
  <c r="N2060" i="20" s="1"/>
  <c r="AG2032" i="20"/>
  <c r="AH2032" i="20" s="1"/>
  <c r="AE2005" i="20"/>
  <c r="AF2005" i="20"/>
  <c r="AE1981" i="20"/>
  <c r="AF1981" i="20"/>
  <c r="AE1941" i="20"/>
  <c r="AF1941" i="20"/>
  <c r="AE1917" i="20"/>
  <c r="AF1917" i="20"/>
  <c r="AE2040" i="20"/>
  <c r="AF2040" i="20"/>
  <c r="Y1867" i="20"/>
  <c r="Z1867" i="20" s="1"/>
  <c r="AA1867" i="20"/>
  <c r="AC1851" i="20"/>
  <c r="AC1843" i="20"/>
  <c r="AC1835" i="20"/>
  <c r="AC1827" i="20"/>
  <c r="N1827" i="20" s="1"/>
  <c r="AC1819" i="20"/>
  <c r="AC1811" i="20"/>
  <c r="N1811" i="20" s="1"/>
  <c r="AC1803" i="20"/>
  <c r="AC1795" i="20"/>
  <c r="AC1787" i="20"/>
  <c r="AC1779" i="20"/>
  <c r="AC1755" i="20"/>
  <c r="N1755" i="20" s="1"/>
  <c r="AC1937" i="20"/>
  <c r="N1937" i="20" s="1"/>
  <c r="AK1869" i="20"/>
  <c r="AJ1869" i="20"/>
  <c r="AA1852" i="20"/>
  <c r="Y1852" i="20"/>
  <c r="Z1852" i="20" s="1"/>
  <c r="AA1842" i="20"/>
  <c r="Y1842" i="20"/>
  <c r="Z1842" i="20" s="1"/>
  <c r="AA1820" i="20"/>
  <c r="Y1820" i="20"/>
  <c r="Z1820" i="20" s="1"/>
  <c r="AA1810" i="20"/>
  <c r="Y1810" i="20"/>
  <c r="Z1810" i="20" s="1"/>
  <c r="AA1788" i="20"/>
  <c r="Y1788" i="20"/>
  <c r="Z1788" i="20" s="1"/>
  <c r="AA1778" i="20"/>
  <c r="Y1778" i="20"/>
  <c r="Z1778" i="20" s="1"/>
  <c r="AK1759" i="20"/>
  <c r="AJ1759" i="20"/>
  <c r="AL1759" i="20" s="1"/>
  <c r="AC1747" i="20"/>
  <c r="N1747" i="20" s="1"/>
  <c r="Y1745" i="20"/>
  <c r="Z1745" i="20" s="1"/>
  <c r="AA1745" i="20"/>
  <c r="AC1733" i="20"/>
  <c r="N1733" i="20" s="1"/>
  <c r="AC1704" i="20"/>
  <c r="N1704" i="20" s="1"/>
  <c r="AC1703" i="20"/>
  <c r="N1703" i="20" s="1"/>
  <c r="AC1695" i="20"/>
  <c r="N1695" i="20" s="1"/>
  <c r="AJ1993" i="20"/>
  <c r="AK1993" i="20"/>
  <c r="AA1746" i="20"/>
  <c r="Y1746" i="20"/>
  <c r="Z1746" i="20" s="1"/>
  <c r="AC2104" i="20"/>
  <c r="N2104" i="20" s="1"/>
  <c r="AK1920" i="20"/>
  <c r="AJ1920" i="20"/>
  <c r="AJ1867" i="20"/>
  <c r="AK1867" i="20"/>
  <c r="AG1850" i="20"/>
  <c r="AH1850" i="20" s="1"/>
  <c r="AG1818" i="20"/>
  <c r="AH1818" i="20" s="1"/>
  <c r="AG1786" i="20"/>
  <c r="AH1786" i="20" s="1"/>
  <c r="Y1774" i="20"/>
  <c r="Z1774" i="20" s="1"/>
  <c r="AK1765" i="20"/>
  <c r="AJ1765" i="20"/>
  <c r="AK1749" i="20"/>
  <c r="AJ1749" i="20"/>
  <c r="AK1733" i="20"/>
  <c r="AJ1733" i="20"/>
  <c r="Y1691" i="20"/>
  <c r="Z1691" i="20" s="1"/>
  <c r="AA1691" i="20"/>
  <c r="AC1608" i="20"/>
  <c r="AC1584" i="20"/>
  <c r="N1584" i="20" s="1"/>
  <c r="AC1568" i="20"/>
  <c r="AC1544" i="20"/>
  <c r="N1544" i="20" s="1"/>
  <c r="AC1977" i="20"/>
  <c r="N1977" i="20" s="1"/>
  <c r="AC1913" i="20"/>
  <c r="N1913" i="20" s="1"/>
  <c r="AC1848" i="20"/>
  <c r="N1848" i="20" s="1"/>
  <c r="AC1816" i="20"/>
  <c r="N1816" i="20" s="1"/>
  <c r="AA1772" i="20"/>
  <c r="Y1772" i="20"/>
  <c r="Z1772" i="20" s="1"/>
  <c r="AK1754" i="20"/>
  <c r="AJ1754" i="20"/>
  <c r="AA1740" i="20"/>
  <c r="Y1740" i="20"/>
  <c r="Z1740" i="20" s="1"/>
  <c r="AK1722" i="20"/>
  <c r="AJ1722" i="20"/>
  <c r="AL1722" i="20" s="1"/>
  <c r="AA1708" i="20"/>
  <c r="Y1708" i="20"/>
  <c r="Z1708" i="20" s="1"/>
  <c r="AK1647" i="20"/>
  <c r="AJ1647" i="20"/>
  <c r="AK1613" i="20"/>
  <c r="AJ1613" i="20"/>
  <c r="AK1549" i="20"/>
  <c r="AJ1549" i="20"/>
  <c r="AL1549" i="20" s="1"/>
  <c r="N1890" i="20"/>
  <c r="AK1672" i="20"/>
  <c r="AJ1672" i="20"/>
  <c r="AK1664" i="20"/>
  <c r="AJ1664" i="20"/>
  <c r="AK1656" i="20"/>
  <c r="AJ1656" i="20"/>
  <c r="AK1648" i="20"/>
  <c r="AJ1648" i="20"/>
  <c r="AK1640" i="20"/>
  <c r="AJ1640" i="20"/>
  <c r="AK1632" i="20"/>
  <c r="AJ1632" i="20"/>
  <c r="AK1624" i="20"/>
  <c r="AJ1624" i="20"/>
  <c r="AK1616" i="20"/>
  <c r="AJ1616" i="20"/>
  <c r="Y1563" i="20"/>
  <c r="Z1563" i="20" s="1"/>
  <c r="AK1554" i="20"/>
  <c r="AJ1554" i="20"/>
  <c r="Y1504" i="20"/>
  <c r="Z1504" i="20" s="1"/>
  <c r="AA1504" i="20"/>
  <c r="AE2084" i="20"/>
  <c r="AF2084" i="20"/>
  <c r="AK1750" i="20"/>
  <c r="AJ1750" i="20"/>
  <c r="AK1718" i="20"/>
  <c r="AJ1718" i="20"/>
  <c r="AK1669" i="20"/>
  <c r="AJ1669" i="20"/>
  <c r="AK1653" i="20"/>
  <c r="AJ1653" i="20"/>
  <c r="AK1637" i="20"/>
  <c r="AJ1637" i="20"/>
  <c r="AK1621" i="20"/>
  <c r="AJ1621" i="20"/>
  <c r="AA1588" i="20"/>
  <c r="AK1575" i="20"/>
  <c r="AJ1575" i="20"/>
  <c r="AA1553" i="20"/>
  <c r="Y1553" i="20"/>
  <c r="Z1553" i="20" s="1"/>
  <c r="AA1540" i="20"/>
  <c r="AC1486" i="20"/>
  <c r="N1486" i="20" s="1"/>
  <c r="AC1454" i="20"/>
  <c r="N1454" i="20" s="1"/>
  <c r="AC1422" i="20"/>
  <c r="N1422" i="20" s="1"/>
  <c r="AC1390" i="20"/>
  <c r="N1390" i="20" s="1"/>
  <c r="AC1358" i="20"/>
  <c r="N1358" i="20" s="1"/>
  <c r="AC1302" i="20"/>
  <c r="N1302" i="20" s="1"/>
  <c r="AC1286" i="20"/>
  <c r="N1286" i="20" s="1"/>
  <c r="AC1270" i="20"/>
  <c r="N1270" i="20" s="1"/>
  <c r="AC1254" i="20"/>
  <c r="N1254" i="20" s="1"/>
  <c r="AC1655" i="20"/>
  <c r="N1655" i="20" s="1"/>
  <c r="AC1602" i="20"/>
  <c r="N1602" i="20" s="1"/>
  <c r="Y1530" i="20"/>
  <c r="Z1530" i="20" s="1"/>
  <c r="AA1530" i="20"/>
  <c r="AC1522" i="20"/>
  <c r="AA1335" i="20"/>
  <c r="Y1335" i="20"/>
  <c r="Z1335" i="20" s="1"/>
  <c r="AA1253" i="20"/>
  <c r="Y1253" i="20"/>
  <c r="Z1253" i="20" s="1"/>
  <c r="Y1069" i="20"/>
  <c r="Z1069" i="20" s="1"/>
  <c r="AA1069" i="20"/>
  <c r="Y1053" i="20"/>
  <c r="Z1053" i="20" s="1"/>
  <c r="AA1053" i="20"/>
  <c r="Y989" i="20"/>
  <c r="Z989" i="20" s="1"/>
  <c r="AA989" i="20"/>
  <c r="Y873" i="20"/>
  <c r="Z873" i="20" s="1"/>
  <c r="AA873" i="20"/>
  <c r="AC637" i="20"/>
  <c r="N637" i="20" s="1"/>
  <c r="AC603" i="20"/>
  <c r="N603" i="20" s="1"/>
  <c r="AC599" i="20"/>
  <c r="N599" i="20" s="1"/>
  <c r="AC571" i="20"/>
  <c r="N571" i="20" s="1"/>
  <c r="AC567" i="20"/>
  <c r="N567" i="20" s="1"/>
  <c r="AC539" i="20"/>
  <c r="N539" i="20" s="1"/>
  <c r="AC535" i="20"/>
  <c r="N535" i="20" s="1"/>
  <c r="AC507" i="20"/>
  <c r="N507" i="20" s="1"/>
  <c r="AC2497" i="20"/>
  <c r="N2497" i="20" s="1"/>
  <c r="AA2502" i="20"/>
  <c r="Y2502" i="20"/>
  <c r="Z2502" i="20" s="1"/>
  <c r="AC2493" i="20"/>
  <c r="N2493" i="20" s="1"/>
  <c r="AK2497" i="20"/>
  <c r="AJ2497" i="20"/>
  <c r="AK2502" i="20"/>
  <c r="AJ2502" i="20"/>
  <c r="AL2502" i="20" s="1"/>
  <c r="AA2498" i="20"/>
  <c r="Y2498" i="20"/>
  <c r="Z2498" i="20" s="1"/>
  <c r="Y2486" i="20"/>
  <c r="Z2486" i="20" s="1"/>
  <c r="AA2486" i="20"/>
  <c r="Y2477" i="20"/>
  <c r="Z2477" i="20" s="1"/>
  <c r="AC2480" i="20"/>
  <c r="AK2464" i="20"/>
  <c r="AJ2464" i="20"/>
  <c r="AJ2468" i="20"/>
  <c r="AK2468" i="20"/>
  <c r="AA2441" i="20"/>
  <c r="Y2441" i="20"/>
  <c r="Z2441" i="20" s="1"/>
  <c r="AA2479" i="20"/>
  <c r="Y2479" i="20"/>
  <c r="Z2479" i="20" s="1"/>
  <c r="Y2436" i="20"/>
  <c r="Z2436" i="20" s="1"/>
  <c r="AA2436" i="20"/>
  <c r="Y2451" i="20"/>
  <c r="Z2451" i="20" s="1"/>
  <c r="AC2438" i="20"/>
  <c r="AF2422" i="20"/>
  <c r="AG2423" i="20"/>
  <c r="AH2423" i="20" s="1"/>
  <c r="AG2407" i="20"/>
  <c r="AH2407" i="20" s="1"/>
  <c r="AL2407" i="20" s="1"/>
  <c r="AC2435" i="20"/>
  <c r="N2435" i="20" s="1"/>
  <c r="AC2365" i="20"/>
  <c r="N2365" i="20" s="1"/>
  <c r="AK2390" i="20"/>
  <c r="AJ2390" i="20"/>
  <c r="AK2374" i="20"/>
  <c r="AJ2374" i="20"/>
  <c r="AK2401" i="20"/>
  <c r="AJ2401" i="20"/>
  <c r="AK2388" i="20"/>
  <c r="AJ2388" i="20"/>
  <c r="AA2362" i="20"/>
  <c r="Y2362" i="20"/>
  <c r="Z2362" i="20" s="1"/>
  <c r="AC2321" i="20"/>
  <c r="AC2348" i="20"/>
  <c r="N2344" i="20"/>
  <c r="AE2311" i="20"/>
  <c r="AF2311" i="20"/>
  <c r="AE2303" i="20"/>
  <c r="AF2303" i="20"/>
  <c r="AE2295" i="20"/>
  <c r="AF2295" i="20"/>
  <c r="AE2287" i="20"/>
  <c r="AF2287" i="20"/>
  <c r="AE2279" i="20"/>
  <c r="AF2279" i="20"/>
  <c r="AE2271" i="20"/>
  <c r="AF2271" i="20"/>
  <c r="AC2413" i="20"/>
  <c r="N2413" i="20" s="1"/>
  <c r="AC2394" i="20"/>
  <c r="N2394" i="20" s="1"/>
  <c r="AK2373" i="20"/>
  <c r="AJ2373" i="20"/>
  <c r="Y2350" i="20"/>
  <c r="Z2350" i="20" s="1"/>
  <c r="Y2334" i="20"/>
  <c r="Z2334" i="20" s="1"/>
  <c r="AK2318" i="20"/>
  <c r="AJ2318" i="20"/>
  <c r="AL2318" i="20" s="1"/>
  <c r="AC2303" i="20"/>
  <c r="N2303" i="20" s="1"/>
  <c r="AC2271" i="20"/>
  <c r="N2271" i="20" s="1"/>
  <c r="N2265" i="20"/>
  <c r="AC2338" i="20"/>
  <c r="N2338" i="20" s="1"/>
  <c r="AA2314" i="20"/>
  <c r="Y2314" i="20"/>
  <c r="Z2314" i="20" s="1"/>
  <c r="AG2290" i="20"/>
  <c r="AH2290" i="20" s="1"/>
  <c r="AC2429" i="20"/>
  <c r="N2429" i="20" s="1"/>
  <c r="AJ2300" i="20"/>
  <c r="AK2300" i="20"/>
  <c r="AG2276" i="20"/>
  <c r="AH2276" i="20" s="1"/>
  <c r="AA2273" i="20"/>
  <c r="Y2273" i="20"/>
  <c r="Z2273" i="20" s="1"/>
  <c r="AG2260" i="20"/>
  <c r="AH2260" i="20" s="1"/>
  <c r="AC2243" i="20"/>
  <c r="N2243" i="20" s="1"/>
  <c r="AC2219" i="20"/>
  <c r="N2219" i="20" s="1"/>
  <c r="Y2356" i="20"/>
  <c r="Z2356" i="20" s="1"/>
  <c r="AA2356" i="20"/>
  <c r="Y2217" i="20"/>
  <c r="Z2217" i="20" s="1"/>
  <c r="AA2217" i="20"/>
  <c r="AA2254" i="20"/>
  <c r="Y2254" i="20"/>
  <c r="Z2254" i="20" s="1"/>
  <c r="AC2245" i="20"/>
  <c r="N2245" i="20" s="1"/>
  <c r="AG2216" i="20"/>
  <c r="AH2216" i="20" s="1"/>
  <c r="AC2139" i="20"/>
  <c r="N2139" i="20" s="1"/>
  <c r="AE2109" i="20"/>
  <c r="AF2109" i="20"/>
  <c r="AE2101" i="20"/>
  <c r="AF2101" i="20"/>
  <c r="AE2093" i="20"/>
  <c r="AF2093" i="20"/>
  <c r="AE2085" i="20"/>
  <c r="AF2085" i="20"/>
  <c r="AE2077" i="20"/>
  <c r="AF2077" i="20"/>
  <c r="AE2069" i="20"/>
  <c r="AF2069" i="20"/>
  <c r="AE2061" i="20"/>
  <c r="AF2061" i="20"/>
  <c r="AE2053" i="20"/>
  <c r="AF2053" i="20"/>
  <c r="AE2045" i="20"/>
  <c r="AF2045" i="20"/>
  <c r="AE2037" i="20"/>
  <c r="AF2037" i="20"/>
  <c r="Y2249" i="20"/>
  <c r="Z2249" i="20" s="1"/>
  <c r="AA2245" i="20"/>
  <c r="AE2233" i="20"/>
  <c r="AF2233" i="20"/>
  <c r="Y2123" i="20"/>
  <c r="Z2123" i="20" s="1"/>
  <c r="AA2123" i="20"/>
  <c r="Y2115" i="20"/>
  <c r="Z2115" i="20" s="1"/>
  <c r="AA2115" i="20"/>
  <c r="AC2105" i="20"/>
  <c r="AC2097" i="20"/>
  <c r="N2097" i="20" s="1"/>
  <c r="AC2089" i="20"/>
  <c r="AC2057" i="20"/>
  <c r="N2057" i="20" s="1"/>
  <c r="AK2246" i="20"/>
  <c r="AJ2246" i="20"/>
  <c r="AK2223" i="20"/>
  <c r="AJ2223" i="20"/>
  <c r="AC2221" i="20"/>
  <c r="N2221" i="20" s="1"/>
  <c r="AE2201" i="20"/>
  <c r="AF2201" i="20"/>
  <c r="AG2099" i="20"/>
  <c r="AH2099" i="20" s="1"/>
  <c r="AG2067" i="20"/>
  <c r="AH2067" i="20" s="1"/>
  <c r="AE2021" i="20"/>
  <c r="AF2021" i="20"/>
  <c r="AA2199" i="20"/>
  <c r="Y2167" i="20"/>
  <c r="Z2167" i="20" s="1"/>
  <c r="AK2158" i="20"/>
  <c r="AJ2158" i="20"/>
  <c r="AF2143" i="20"/>
  <c r="AG2054" i="20"/>
  <c r="AH2054" i="20" s="1"/>
  <c r="AJ2183" i="20"/>
  <c r="AK2183" i="20"/>
  <c r="AG2159" i="20"/>
  <c r="AH2159" i="20" s="1"/>
  <c r="AC2129" i="20"/>
  <c r="N2129" i="20" s="1"/>
  <c r="AA2010" i="20"/>
  <c r="Y2010" i="20"/>
  <c r="Z2010" i="20" s="1"/>
  <c r="AC2003" i="20"/>
  <c r="N2003" i="20" s="1"/>
  <c r="AC2000" i="20"/>
  <c r="N2000" i="20" s="1"/>
  <c r="AG1967" i="20"/>
  <c r="AH1967" i="20" s="1"/>
  <c r="AC1961" i="20"/>
  <c r="N1961" i="20" s="1"/>
  <c r="AA1946" i="20"/>
  <c r="Y1946" i="20"/>
  <c r="Z1946" i="20" s="1"/>
  <c r="AC1939" i="20"/>
  <c r="N1939" i="20" s="1"/>
  <c r="N1936" i="20"/>
  <c r="AC1921" i="20"/>
  <c r="N1921" i="20" s="1"/>
  <c r="AG1903" i="20"/>
  <c r="AH1903" i="20" s="1"/>
  <c r="Y1893" i="20"/>
  <c r="Z1893" i="20" s="1"/>
  <c r="AA1893" i="20"/>
  <c r="AC2175" i="20"/>
  <c r="AL2154" i="20"/>
  <c r="O2154" i="20" s="1"/>
  <c r="AC2113" i="20"/>
  <c r="AG2076" i="20"/>
  <c r="AH2076" i="20" s="1"/>
  <c r="AG2044" i="20"/>
  <c r="AH2044" i="20" s="1"/>
  <c r="AC2027" i="20"/>
  <c r="N2027" i="20" s="1"/>
  <c r="AE1997" i="20"/>
  <c r="AF1997" i="20"/>
  <c r="AE1957" i="20"/>
  <c r="AF1957" i="20"/>
  <c r="AE1933" i="20"/>
  <c r="AF1933" i="20"/>
  <c r="Y1895" i="20"/>
  <c r="Z1895" i="20" s="1"/>
  <c r="AA1895" i="20"/>
  <c r="Y1861" i="20"/>
  <c r="Z1861" i="20" s="1"/>
  <c r="AA1861" i="20"/>
  <c r="AK2015" i="20"/>
  <c r="AJ2015" i="20"/>
  <c r="AE2011" i="20"/>
  <c r="AF2011" i="20"/>
  <c r="AE1979" i="20"/>
  <c r="AF1979" i="20"/>
  <c r="AE1947" i="20"/>
  <c r="AF1947" i="20"/>
  <c r="AE1915" i="20"/>
  <c r="AF1915" i="20"/>
  <c r="N1763" i="20"/>
  <c r="AC1739" i="20"/>
  <c r="N1739" i="20" s="1"/>
  <c r="AC2009" i="20"/>
  <c r="N2009" i="20" s="1"/>
  <c r="AC1897" i="20"/>
  <c r="N1897" i="20" s="1"/>
  <c r="AK1852" i="20"/>
  <c r="AJ1852" i="20"/>
  <c r="AA1846" i="20"/>
  <c r="Y1846" i="20"/>
  <c r="Z1846" i="20" s="1"/>
  <c r="AK1820" i="20"/>
  <c r="AJ1820" i="20"/>
  <c r="AA1814" i="20"/>
  <c r="Y1814" i="20"/>
  <c r="Z1814" i="20" s="1"/>
  <c r="AK1788" i="20"/>
  <c r="AJ1788" i="20"/>
  <c r="AA1782" i="20"/>
  <c r="Y1782" i="20"/>
  <c r="Z1782" i="20" s="1"/>
  <c r="AK1775" i="20"/>
  <c r="AJ1775" i="20"/>
  <c r="AL1775" i="20" s="1"/>
  <c r="AK1727" i="20"/>
  <c r="AJ1727" i="20"/>
  <c r="AC1715" i="20"/>
  <c r="N1715" i="20" s="1"/>
  <c r="AA1713" i="20"/>
  <c r="Y1713" i="20"/>
  <c r="Z1713" i="20" s="1"/>
  <c r="AC1688" i="20"/>
  <c r="N1688" i="20" s="1"/>
  <c r="AC1687" i="20"/>
  <c r="N1687" i="20" s="1"/>
  <c r="AC1679" i="20"/>
  <c r="N1679" i="20" s="1"/>
  <c r="AE2068" i="20"/>
  <c r="AF2068" i="20"/>
  <c r="AE2036" i="20"/>
  <c r="AF2036" i="20"/>
  <c r="AF1889" i="20"/>
  <c r="AA1872" i="20"/>
  <c r="Y1872" i="20"/>
  <c r="Z1872" i="20" s="1"/>
  <c r="AJ1859" i="20"/>
  <c r="AK1859" i="20"/>
  <c r="AK1772" i="20"/>
  <c r="AJ1772" i="20"/>
  <c r="AA1750" i="20"/>
  <c r="Y1750" i="20"/>
  <c r="Z1750" i="20" s="1"/>
  <c r="AK1740" i="20"/>
  <c r="AJ1740" i="20"/>
  <c r="AA1722" i="20"/>
  <c r="Y1722" i="20"/>
  <c r="Z1722" i="20" s="1"/>
  <c r="AA1718" i="20"/>
  <c r="Y1718" i="20"/>
  <c r="Z1718" i="20" s="1"/>
  <c r="AK1708" i="20"/>
  <c r="AJ1708" i="20"/>
  <c r="AA1687" i="20"/>
  <c r="Y1677" i="20"/>
  <c r="Z1677" i="20" s="1"/>
  <c r="AA1677" i="20"/>
  <c r="AJ1953" i="20"/>
  <c r="AK1953" i="20"/>
  <c r="AK1898" i="20"/>
  <c r="AJ1898" i="20"/>
  <c r="AA1875" i="20"/>
  <c r="AC1683" i="20"/>
  <c r="N1683" i="20" s="1"/>
  <c r="AJ1675" i="20"/>
  <c r="AK1675" i="20"/>
  <c r="AA1663" i="20"/>
  <c r="Y1663" i="20"/>
  <c r="Z1663" i="20" s="1"/>
  <c r="AA1631" i="20"/>
  <c r="Y1631" i="20"/>
  <c r="Z1631" i="20" s="1"/>
  <c r="AK1565" i="20"/>
  <c r="AJ1565" i="20"/>
  <c r="AC1498" i="20"/>
  <c r="N1498" i="20" s="1"/>
  <c r="AK1701" i="20"/>
  <c r="AJ1701" i="20"/>
  <c r="AC1697" i="20"/>
  <c r="N1697" i="20" s="1"/>
  <c r="AE1691" i="20"/>
  <c r="AF1691" i="20"/>
  <c r="AA1596" i="20"/>
  <c r="Y1596" i="20"/>
  <c r="Z1596" i="20" s="1"/>
  <c r="AC1588" i="20"/>
  <c r="N1588" i="20" s="1"/>
  <c r="Y1579" i="20"/>
  <c r="Z1579" i="20" s="1"/>
  <c r="AK1570" i="20"/>
  <c r="AJ1570" i="20"/>
  <c r="AA1532" i="20"/>
  <c r="Y1532" i="20"/>
  <c r="Z1532" i="20" s="1"/>
  <c r="AC1524" i="20"/>
  <c r="N1524" i="20" s="1"/>
  <c r="Y1515" i="20"/>
  <c r="Z1515" i="20" s="1"/>
  <c r="AG1498" i="20"/>
  <c r="AH1498" i="20" s="1"/>
  <c r="AK1673" i="20"/>
  <c r="AJ1673" i="20"/>
  <c r="AA1661" i="20"/>
  <c r="Y1661" i="20"/>
  <c r="Z1661" i="20" s="1"/>
  <c r="AK1657" i="20"/>
  <c r="AJ1657" i="20"/>
  <c r="AA1645" i="20"/>
  <c r="Y1645" i="20"/>
  <c r="Z1645" i="20" s="1"/>
  <c r="AK1641" i="20"/>
  <c r="AJ1641" i="20"/>
  <c r="AA1629" i="20"/>
  <c r="Y1629" i="20"/>
  <c r="Z1629" i="20" s="1"/>
  <c r="AK1625" i="20"/>
  <c r="AJ1625" i="20"/>
  <c r="AA1601" i="20"/>
  <c r="Y1601" i="20"/>
  <c r="Z1601" i="20" s="1"/>
  <c r="AK1591" i="20"/>
  <c r="AJ1591" i="20"/>
  <c r="AA1556" i="20"/>
  <c r="AK1543" i="20"/>
  <c r="AJ1543" i="20"/>
  <c r="AC1214" i="20"/>
  <c r="N1214" i="20" s="1"/>
  <c r="AC1190" i="20"/>
  <c r="N1190" i="20" s="1"/>
  <c r="AC1150" i="20"/>
  <c r="N1150" i="20" s="1"/>
  <c r="AK1540" i="20"/>
  <c r="AJ1540" i="20"/>
  <c r="Y1514" i="20"/>
  <c r="Z1514" i="20" s="1"/>
  <c r="AA1514" i="20"/>
  <c r="AA1447" i="20"/>
  <c r="Y1447" i="20"/>
  <c r="Z1447" i="20" s="1"/>
  <c r="AA1269" i="20"/>
  <c r="Y1269" i="20"/>
  <c r="Z1269" i="20" s="1"/>
  <c r="Y1037" i="20"/>
  <c r="Z1037" i="20" s="1"/>
  <c r="AA1037" i="20"/>
  <c r="Y973" i="20"/>
  <c r="Z973" i="20" s="1"/>
  <c r="AA973" i="20"/>
  <c r="Y821" i="20"/>
  <c r="Z821" i="20" s="1"/>
  <c r="AA821" i="20"/>
  <c r="Y905" i="20"/>
  <c r="Z905" i="20" s="1"/>
  <c r="AA905" i="20"/>
  <c r="AC595" i="20"/>
  <c r="N595" i="20" s="1"/>
  <c r="AC591" i="20"/>
  <c r="N591" i="20" s="1"/>
  <c r="AC563" i="20"/>
  <c r="N563" i="20" s="1"/>
  <c r="AC559" i="20"/>
  <c r="N559" i="20" s="1"/>
  <c r="AC531" i="20"/>
  <c r="N531" i="20" s="1"/>
  <c r="AC527" i="20"/>
  <c r="N527" i="20" s="1"/>
  <c r="AC1494" i="20"/>
  <c r="N1494" i="20" s="1"/>
  <c r="AC1462" i="20"/>
  <c r="N1462" i="20" s="1"/>
  <c r="AC1430" i="20"/>
  <c r="N1430" i="20" s="1"/>
  <c r="AC1398" i="20"/>
  <c r="N1398" i="20" s="1"/>
  <c r="AC1366" i="20"/>
  <c r="N1366" i="20" s="1"/>
  <c r="AC1206" i="20"/>
  <c r="N1206" i="20" s="1"/>
  <c r="AC1166" i="20"/>
  <c r="N1166" i="20" s="1"/>
  <c r="AK1572" i="20"/>
  <c r="AJ1572" i="20"/>
  <c r="Y1562" i="20"/>
  <c r="Z1562" i="20" s="1"/>
  <c r="AA1562" i="20"/>
  <c r="AC1554" i="20"/>
  <c r="AA1534" i="20"/>
  <c r="Y1534" i="20"/>
  <c r="Z1534" i="20" s="1"/>
  <c r="AJ1502" i="20"/>
  <c r="AK1502" i="20"/>
  <c r="AC1329" i="20"/>
  <c r="N1329" i="20" s="1"/>
  <c r="AA1292" i="20"/>
  <c r="Y1292" i="20"/>
  <c r="Z1292" i="20" s="1"/>
  <c r="AC1288" i="20"/>
  <c r="N1288" i="20" s="1"/>
  <c r="AK1270" i="20"/>
  <c r="AJ1270" i="20"/>
  <c r="AK1254" i="20"/>
  <c r="AJ1254" i="20"/>
  <c r="AC1159" i="20"/>
  <c r="N1159" i="20" s="1"/>
  <c r="AK1150" i="20"/>
  <c r="AJ1150" i="20"/>
  <c r="AC1139" i="20"/>
  <c r="N1139" i="20" s="1"/>
  <c r="Y1138" i="20"/>
  <c r="Z1138" i="20" s="1"/>
  <c r="AA1138" i="20"/>
  <c r="AC1130" i="20"/>
  <c r="N1130" i="20" s="1"/>
  <c r="AK1976" i="20"/>
  <c r="AJ1976" i="20"/>
  <c r="Y1869" i="20"/>
  <c r="Z1869" i="20" s="1"/>
  <c r="AA1869" i="20"/>
  <c r="Y1508" i="20"/>
  <c r="Z1508" i="20" s="1"/>
  <c r="AA1508" i="20"/>
  <c r="AA1491" i="20"/>
  <c r="Y1491" i="20"/>
  <c r="Z1491" i="20" s="1"/>
  <c r="AA1489" i="20"/>
  <c r="Y1489" i="20"/>
  <c r="Z1489" i="20" s="1"/>
  <c r="AK1473" i="20"/>
  <c r="AJ1473" i="20"/>
  <c r="AA1427" i="20"/>
  <c r="Y1427" i="20"/>
  <c r="Z1427" i="20" s="1"/>
  <c r="AA1425" i="20"/>
  <c r="Y1425" i="20"/>
  <c r="Z1425" i="20" s="1"/>
  <c r="AK1409" i="20"/>
  <c r="AJ1409" i="20"/>
  <c r="AA1363" i="20"/>
  <c r="Y1363" i="20"/>
  <c r="Z1363" i="20" s="1"/>
  <c r="AA1361" i="20"/>
  <c r="Y1361" i="20"/>
  <c r="Z1361" i="20" s="1"/>
  <c r="AK1345" i="20"/>
  <c r="AJ1345" i="20"/>
  <c r="AK1313" i="20"/>
  <c r="AJ1313" i="20"/>
  <c r="AA1281" i="20"/>
  <c r="Y1281" i="20"/>
  <c r="Z1281" i="20" s="1"/>
  <c r="AA1265" i="20"/>
  <c r="Y1265" i="20"/>
  <c r="Z1265" i="20" s="1"/>
  <c r="AA1249" i="20"/>
  <c r="Y1249" i="20"/>
  <c r="Z1249" i="20" s="1"/>
  <c r="Y1136" i="20"/>
  <c r="Z1136" i="20" s="1"/>
  <c r="AA1136" i="20"/>
  <c r="AK1799" i="20"/>
  <c r="AJ1799" i="20"/>
  <c r="AL1799" i="20" s="1"/>
  <c r="AK1685" i="20"/>
  <c r="AJ1685" i="20"/>
  <c r="AK1584" i="20"/>
  <c r="AJ1584" i="20"/>
  <c r="AA1526" i="20"/>
  <c r="Y1526" i="20"/>
  <c r="Z1526" i="20" s="1"/>
  <c r="Y1495" i="20"/>
  <c r="Z1495" i="20" s="1"/>
  <c r="Y1463" i="20"/>
  <c r="Z1463" i="20" s="1"/>
  <c r="Y1431" i="20"/>
  <c r="Z1431" i="20" s="1"/>
  <c r="Y1399" i="20"/>
  <c r="Z1399" i="20" s="1"/>
  <c r="Y1367" i="20"/>
  <c r="Z1367" i="20" s="1"/>
  <c r="AC1289" i="20"/>
  <c r="N1289" i="20" s="1"/>
  <c r="AC1225" i="20"/>
  <c r="N1225" i="20" s="1"/>
  <c r="Y1193" i="20"/>
  <c r="Z1193" i="20" s="1"/>
  <c r="Y1161" i="20"/>
  <c r="Z1161" i="20" s="1"/>
  <c r="AA1126" i="20"/>
  <c r="Y1126" i="20"/>
  <c r="Z1126" i="20" s="1"/>
  <c r="AK1654" i="20"/>
  <c r="AJ1654" i="20"/>
  <c r="Y1521" i="20"/>
  <c r="Z1521" i="20" s="1"/>
  <c r="AA1496" i="20"/>
  <c r="Y1496" i="20"/>
  <c r="Z1496" i="20" s="1"/>
  <c r="AA1464" i="20"/>
  <c r="Y1464" i="20"/>
  <c r="Z1464" i="20" s="1"/>
  <c r="AA1432" i="20"/>
  <c r="Y1432" i="20"/>
  <c r="Z1432" i="20" s="1"/>
  <c r="AA1400" i="20"/>
  <c r="Y1400" i="20"/>
  <c r="Z1400" i="20" s="1"/>
  <c r="AA1368" i="20"/>
  <c r="Y1368" i="20"/>
  <c r="Z1368" i="20" s="1"/>
  <c r="AA1251" i="20"/>
  <c r="Y1251" i="20"/>
  <c r="Z1251" i="20" s="1"/>
  <c r="AA1219" i="20"/>
  <c r="Y1219" i="20"/>
  <c r="Z1219" i="20" s="1"/>
  <c r="Y1132" i="20"/>
  <c r="Z1132" i="20" s="1"/>
  <c r="AA1132" i="20"/>
  <c r="AK1091" i="20"/>
  <c r="AJ1091" i="20"/>
  <c r="AC1071" i="20"/>
  <c r="N1071" i="20" s="1"/>
  <c r="AK1059" i="20"/>
  <c r="AJ1059" i="20"/>
  <c r="AK1027" i="20"/>
  <c r="AJ1027" i="20"/>
  <c r="AC1007" i="20"/>
  <c r="N1007" i="20" s="1"/>
  <c r="AK995" i="20"/>
  <c r="AJ995" i="20"/>
  <c r="AC975" i="20"/>
  <c r="N975" i="20" s="1"/>
  <c r="AA966" i="20"/>
  <c r="Y966" i="20"/>
  <c r="Z966" i="20" s="1"/>
  <c r="AC957" i="20"/>
  <c r="N957" i="20" s="1"/>
  <c r="AK948" i="20"/>
  <c r="AJ948" i="20"/>
  <c r="AA934" i="20"/>
  <c r="Y934" i="20"/>
  <c r="Z934" i="20" s="1"/>
  <c r="AC925" i="20"/>
  <c r="N925" i="20" s="1"/>
  <c r="AK916" i="20"/>
  <c r="AJ916" i="20"/>
  <c r="AA902" i="20"/>
  <c r="Y902" i="20"/>
  <c r="Z902" i="20" s="1"/>
  <c r="AC893" i="20"/>
  <c r="N893" i="20" s="1"/>
  <c r="AK884" i="20"/>
  <c r="AJ884" i="20"/>
  <c r="AA870" i="20"/>
  <c r="Y870" i="20"/>
  <c r="Z870" i="20" s="1"/>
  <c r="AC861" i="20"/>
  <c r="N861" i="20" s="1"/>
  <c r="AK852" i="20"/>
  <c r="AJ852" i="20"/>
  <c r="AA838" i="20"/>
  <c r="Y838" i="20"/>
  <c r="Z838" i="20" s="1"/>
  <c r="AC829" i="20"/>
  <c r="N829" i="20" s="1"/>
  <c r="N1593" i="20"/>
  <c r="AA1487" i="20"/>
  <c r="Y1487" i="20"/>
  <c r="Z1487" i="20" s="1"/>
  <c r="AA1423" i="20"/>
  <c r="Y1423" i="20"/>
  <c r="Z1423" i="20" s="1"/>
  <c r="AA1359" i="20"/>
  <c r="Y1359" i="20"/>
  <c r="Z1359" i="20" s="1"/>
  <c r="AA1298" i="20"/>
  <c r="Y1298" i="20"/>
  <c r="Z1298" i="20" s="1"/>
  <c r="AA1250" i="20"/>
  <c r="Y1250" i="20"/>
  <c r="Z1250" i="20" s="1"/>
  <c r="AA1179" i="20"/>
  <c r="Y1179" i="20"/>
  <c r="Z1179" i="20" s="1"/>
  <c r="AK1108" i="20"/>
  <c r="AJ1108" i="20"/>
  <c r="AK1088" i="20"/>
  <c r="AJ1088" i="20"/>
  <c r="AK1072" i="20"/>
  <c r="AJ1072" i="20"/>
  <c r="AK1056" i="20"/>
  <c r="AJ1056" i="20"/>
  <c r="AL1056" i="20" s="1"/>
  <c r="AK1040" i="20"/>
  <c r="AJ1040" i="20"/>
  <c r="AK1024" i="20"/>
  <c r="AJ1024" i="20"/>
  <c r="AK1008" i="20"/>
  <c r="AJ1008" i="20"/>
  <c r="AK992" i="20"/>
  <c r="AJ992" i="20"/>
  <c r="AL992" i="20" s="1"/>
  <c r="AK976" i="20"/>
  <c r="AJ976" i="20"/>
  <c r="Y967" i="20"/>
  <c r="Z967" i="20" s="1"/>
  <c r="AA967" i="20"/>
  <c r="AK957" i="20"/>
  <c r="AJ957" i="20"/>
  <c r="Y935" i="20"/>
  <c r="Z935" i="20" s="1"/>
  <c r="AA935" i="20"/>
  <c r="AK925" i="20"/>
  <c r="AJ925" i="20"/>
  <c r="AA907" i="20"/>
  <c r="Y907" i="20"/>
  <c r="Z907" i="20" s="1"/>
  <c r="Y903" i="20"/>
  <c r="Z903" i="20" s="1"/>
  <c r="AA903" i="20"/>
  <c r="AK893" i="20"/>
  <c r="AJ893" i="20"/>
  <c r="AL893" i="20" s="1"/>
  <c r="AA875" i="20"/>
  <c r="Y875" i="20"/>
  <c r="Z875" i="20" s="1"/>
  <c r="Y871" i="20"/>
  <c r="Z871" i="20" s="1"/>
  <c r="AA871" i="20"/>
  <c r="AK861" i="20"/>
  <c r="AJ861" i="20"/>
  <c r="AA843" i="20"/>
  <c r="Y843" i="20"/>
  <c r="Z843" i="20" s="1"/>
  <c r="Y839" i="20"/>
  <c r="Z839" i="20" s="1"/>
  <c r="AA839" i="20"/>
  <c r="AK829" i="20"/>
  <c r="AJ829" i="20"/>
  <c r="AC1488" i="20"/>
  <c r="N1488" i="20" s="1"/>
  <c r="AA1445" i="20"/>
  <c r="Y1445" i="20"/>
  <c r="Z1445" i="20" s="1"/>
  <c r="AA1435" i="20"/>
  <c r="Y1435" i="20"/>
  <c r="Z1435" i="20" s="1"/>
  <c r="AC1424" i="20"/>
  <c r="N1424" i="20" s="1"/>
  <c r="AA1381" i="20"/>
  <c r="Y1381" i="20"/>
  <c r="Z1381" i="20" s="1"/>
  <c r="AA1371" i="20"/>
  <c r="Y1371" i="20"/>
  <c r="Z1371" i="20" s="1"/>
  <c r="AC1360" i="20"/>
  <c r="N1360" i="20" s="1"/>
  <c r="AA1131" i="20"/>
  <c r="Y1131" i="20"/>
  <c r="Z1131" i="20" s="1"/>
  <c r="Y1093" i="20"/>
  <c r="Z1093" i="20" s="1"/>
  <c r="AA1093" i="20"/>
  <c r="AK1089" i="20"/>
  <c r="AJ1089" i="20"/>
  <c r="Y1077" i="20"/>
  <c r="Z1077" i="20" s="1"/>
  <c r="AA1077" i="20"/>
  <c r="AK1073" i="20"/>
  <c r="AJ1073" i="20"/>
  <c r="Y1061" i="20"/>
  <c r="Z1061" i="20" s="1"/>
  <c r="AA1061" i="20"/>
  <c r="AK1057" i="20"/>
  <c r="AJ1057" i="20"/>
  <c r="AA1045" i="20"/>
  <c r="Y1045" i="20"/>
  <c r="Z1045" i="20" s="1"/>
  <c r="AK1041" i="20"/>
  <c r="AJ1041" i="20"/>
  <c r="Y1029" i="20"/>
  <c r="Z1029" i="20" s="1"/>
  <c r="AA1029" i="20"/>
  <c r="AK1025" i="20"/>
  <c r="AJ1025" i="20"/>
  <c r="AA1013" i="20"/>
  <c r="Y1013" i="20"/>
  <c r="Z1013" i="20" s="1"/>
  <c r="AK1009" i="20"/>
  <c r="AJ1009" i="20"/>
  <c r="Y997" i="20"/>
  <c r="Z997" i="20" s="1"/>
  <c r="AA997" i="20"/>
  <c r="AK993" i="20"/>
  <c r="AJ993" i="20"/>
  <c r="AA981" i="20"/>
  <c r="Y981" i="20"/>
  <c r="Z981" i="20" s="1"/>
  <c r="AK977" i="20"/>
  <c r="AJ977" i="20"/>
  <c r="Y963" i="20"/>
  <c r="Z963" i="20" s="1"/>
  <c r="AK954" i="20"/>
  <c r="AJ954" i="20"/>
  <c r="AA928" i="20"/>
  <c r="Y928" i="20"/>
  <c r="Z928" i="20" s="1"/>
  <c r="AK922" i="20"/>
  <c r="AJ922" i="20"/>
  <c r="AA896" i="20"/>
  <c r="Y896" i="20"/>
  <c r="Z896" i="20" s="1"/>
  <c r="AK890" i="20"/>
  <c r="AJ890" i="20"/>
  <c r="AA864" i="20"/>
  <c r="Y864" i="20"/>
  <c r="Z864" i="20" s="1"/>
  <c r="AK858" i="20"/>
  <c r="AJ858" i="20"/>
  <c r="AA832" i="20"/>
  <c r="Y832" i="20"/>
  <c r="Z832" i="20" s="1"/>
  <c r="AK826" i="20"/>
  <c r="AJ826" i="20"/>
  <c r="AA1297" i="20"/>
  <c r="Y1297" i="20"/>
  <c r="Z1297" i="20" s="1"/>
  <c r="AA1119" i="20"/>
  <c r="Y1119" i="20"/>
  <c r="Z1119" i="20" s="1"/>
  <c r="AK939" i="20"/>
  <c r="AJ939" i="20"/>
  <c r="AL939" i="20" s="1"/>
  <c r="N929" i="20"/>
  <c r="AC901" i="20"/>
  <c r="N901" i="20" s="1"/>
  <c r="AC857" i="20"/>
  <c r="N857" i="20" s="1"/>
  <c r="N849" i="20"/>
  <c r="AE661" i="20"/>
  <c r="AF661" i="20"/>
  <c r="AJ2294" i="20"/>
  <c r="AK2294" i="20"/>
  <c r="AA1303" i="20"/>
  <c r="Y1303" i="20"/>
  <c r="Z1303" i="20" s="1"/>
  <c r="N1015" i="20"/>
  <c r="AK1363" i="20"/>
  <c r="AJ1363" i="20"/>
  <c r="AK1249" i="20"/>
  <c r="AJ1249" i="20"/>
  <c r="AA1211" i="20"/>
  <c r="Y1211" i="20"/>
  <c r="Z1211" i="20" s="1"/>
  <c r="AA943" i="20"/>
  <c r="Y943" i="20"/>
  <c r="Z943" i="20" s="1"/>
  <c r="AA927" i="20"/>
  <c r="Y927" i="20"/>
  <c r="Z927" i="20" s="1"/>
  <c r="AG668" i="20"/>
  <c r="AH668" i="20" s="1"/>
  <c r="AC661" i="20"/>
  <c r="N661" i="20" s="1"/>
  <c r="AC649" i="20"/>
  <c r="N649" i="20" s="1"/>
  <c r="AK1169" i="20"/>
  <c r="AJ1169" i="20"/>
  <c r="AC1118" i="20"/>
  <c r="N1118" i="20" s="1"/>
  <c r="AK919" i="20"/>
  <c r="AJ919" i="20"/>
  <c r="Y853" i="20"/>
  <c r="Z853" i="20" s="1"/>
  <c r="AA853" i="20"/>
  <c r="Y817" i="20"/>
  <c r="Z817" i="20" s="1"/>
  <c r="AA817" i="20"/>
  <c r="AG659" i="20"/>
  <c r="AH659" i="20" s="1"/>
  <c r="AG643" i="20"/>
  <c r="AH643" i="20" s="1"/>
  <c r="O563" i="20"/>
  <c r="AC148" i="20"/>
  <c r="N148" i="20" s="1"/>
  <c r="N1609" i="20"/>
  <c r="AA1287" i="20"/>
  <c r="Y1287" i="20"/>
  <c r="Z1287" i="20" s="1"/>
  <c r="AF1142" i="20"/>
  <c r="AG1142" i="20" s="1"/>
  <c r="AH1142" i="20" s="1"/>
  <c r="AC1051" i="20"/>
  <c r="N1051" i="20" s="1"/>
  <c r="N936" i="20"/>
  <c r="AG756" i="20"/>
  <c r="AH756" i="20" s="1"/>
  <c r="Y613" i="20"/>
  <c r="Z613" i="20" s="1"/>
  <c r="AA613" i="20"/>
  <c r="AL609" i="20"/>
  <c r="Y597" i="20"/>
  <c r="Z597" i="20" s="1"/>
  <c r="AA597" i="20"/>
  <c r="AL593" i="20"/>
  <c r="Y581" i="20"/>
  <c r="Z581" i="20" s="1"/>
  <c r="AA581" i="20"/>
  <c r="AL577" i="20"/>
  <c r="Y565" i="20"/>
  <c r="Z565" i="20" s="1"/>
  <c r="AA565" i="20"/>
  <c r="AL561" i="20"/>
  <c r="Y549" i="20"/>
  <c r="Z549" i="20" s="1"/>
  <c r="AA549" i="20"/>
  <c r="AL545" i="20"/>
  <c r="Y533" i="20"/>
  <c r="Z533" i="20" s="1"/>
  <c r="AA533" i="20"/>
  <c r="AL529" i="20"/>
  <c r="Y517" i="20"/>
  <c r="Z517" i="20" s="1"/>
  <c r="AA517" i="20"/>
  <c r="AL513" i="20"/>
  <c r="Y503" i="20"/>
  <c r="Z503" i="20" s="1"/>
  <c r="AA503" i="20"/>
  <c r="Y469" i="20"/>
  <c r="Z469" i="20" s="1"/>
  <c r="AA469" i="20"/>
  <c r="Y453" i="20"/>
  <c r="Z453" i="20" s="1"/>
  <c r="AA453" i="20"/>
  <c r="Y449" i="20"/>
  <c r="Z449" i="20" s="1"/>
  <c r="AA449" i="20"/>
  <c r="AC435" i="20"/>
  <c r="N435" i="20" s="1"/>
  <c r="AA429" i="20"/>
  <c r="Y429" i="20"/>
  <c r="Z429" i="20" s="1"/>
  <c r="Y425" i="20"/>
  <c r="Z425" i="20" s="1"/>
  <c r="AA425" i="20"/>
  <c r="AA397" i="20"/>
  <c r="Y397" i="20"/>
  <c r="Z397" i="20" s="1"/>
  <c r="AC385" i="20"/>
  <c r="N385" i="20" s="1"/>
  <c r="Y375" i="20"/>
  <c r="Z375" i="20" s="1"/>
  <c r="AA375" i="20"/>
  <c r="AA349" i="20"/>
  <c r="Y349" i="20"/>
  <c r="Z349" i="20" s="1"/>
  <c r="AA317" i="20"/>
  <c r="Y317" i="20"/>
  <c r="Z317" i="20" s="1"/>
  <c r="N182" i="20"/>
  <c r="N166" i="20"/>
  <c r="AA135" i="20"/>
  <c r="Y135" i="20"/>
  <c r="Z135" i="20" s="1"/>
  <c r="AA123" i="20"/>
  <c r="Y123" i="20"/>
  <c r="Z123" i="20" s="1"/>
  <c r="AA115" i="20"/>
  <c r="Y115" i="20"/>
  <c r="Z115" i="20" s="1"/>
  <c r="AK91" i="20"/>
  <c r="AJ91" i="20"/>
  <c r="AK71" i="20"/>
  <c r="AJ71" i="20"/>
  <c r="AA37" i="20"/>
  <c r="Y37" i="20"/>
  <c r="Z37" i="20" s="1"/>
  <c r="AA33" i="20"/>
  <c r="Y33" i="20"/>
  <c r="Z33" i="20" s="1"/>
  <c r="AK27" i="20"/>
  <c r="AJ27" i="20"/>
  <c r="AK80" i="20"/>
  <c r="AJ80" i="20"/>
  <c r="AK52" i="20"/>
  <c r="AJ52" i="20"/>
  <c r="AK40" i="20"/>
  <c r="AJ40" i="20"/>
  <c r="AK32" i="20"/>
  <c r="AJ32" i="20"/>
  <c r="AC466" i="20"/>
  <c r="N466" i="20" s="1"/>
  <c r="AK432" i="20"/>
  <c r="AJ432" i="20"/>
  <c r="AL432" i="20" s="1"/>
  <c r="O432" i="20" s="1"/>
  <c r="AC401" i="20"/>
  <c r="N401" i="20" s="1"/>
  <c r="AC394" i="20"/>
  <c r="AK322" i="20"/>
  <c r="AJ322" i="20"/>
  <c r="AC258" i="20"/>
  <c r="N258" i="20" s="1"/>
  <c r="N223" i="20"/>
  <c r="N190" i="20"/>
  <c r="N158" i="20"/>
  <c r="AK134" i="20"/>
  <c r="AJ134" i="20"/>
  <c r="Y55" i="20"/>
  <c r="Z55" i="20" s="1"/>
  <c r="AL622" i="20"/>
  <c r="AK616" i="20"/>
  <c r="AJ616" i="20"/>
  <c r="AK600" i="20"/>
  <c r="AJ600" i="20"/>
  <c r="AK584" i="20"/>
  <c r="AJ584" i="20"/>
  <c r="AK568" i="20"/>
  <c r="AJ568" i="20"/>
  <c r="AK552" i="20"/>
  <c r="AJ552" i="20"/>
  <c r="AK536" i="20"/>
  <c r="AJ536" i="20"/>
  <c r="AK520" i="20"/>
  <c r="AJ520" i="20"/>
  <c r="AC464" i="20"/>
  <c r="N464" i="20" s="1"/>
  <c r="AK446" i="20"/>
  <c r="AJ446" i="20"/>
  <c r="AC428" i="20"/>
  <c r="Y415" i="20"/>
  <c r="Z415" i="20" s="1"/>
  <c r="Y391" i="20"/>
  <c r="Z391" i="20" s="1"/>
  <c r="AC379" i="20"/>
  <c r="N379" i="20" s="1"/>
  <c r="Y367" i="20"/>
  <c r="Z367" i="20" s="1"/>
  <c r="AC348" i="20"/>
  <c r="Y321" i="20"/>
  <c r="Z321" i="20" s="1"/>
  <c r="AK312" i="20"/>
  <c r="AJ312" i="20"/>
  <c r="AC284" i="20"/>
  <c r="N284" i="20" s="1"/>
  <c r="Y257" i="20"/>
  <c r="Z257" i="20" s="1"/>
  <c r="AK248" i="20"/>
  <c r="AJ248" i="20"/>
  <c r="AC220" i="20"/>
  <c r="N220" i="20" s="1"/>
  <c r="AK148" i="20"/>
  <c r="AJ148" i="20"/>
  <c r="AL148" i="20" s="1"/>
  <c r="AK140" i="20"/>
  <c r="AJ140" i="20"/>
  <c r="AK132" i="20"/>
  <c r="AJ132" i="20"/>
  <c r="AK124" i="20"/>
  <c r="AJ124" i="20"/>
  <c r="AK116" i="20"/>
  <c r="AJ116" i="20"/>
  <c r="AL116" i="20" s="1"/>
  <c r="AK108" i="20"/>
  <c r="AJ108" i="20"/>
  <c r="Y73" i="20"/>
  <c r="Z73" i="20" s="1"/>
  <c r="Y61" i="20"/>
  <c r="Z61" i="20" s="1"/>
  <c r="AK404" i="20"/>
  <c r="AJ404" i="20"/>
  <c r="AK342" i="20"/>
  <c r="AJ342" i="20"/>
  <c r="N255" i="20"/>
  <c r="AC601" i="20"/>
  <c r="N601" i="20" s="1"/>
  <c r="AC569" i="20"/>
  <c r="N569" i="20" s="1"/>
  <c r="AC537" i="20"/>
  <c r="N537" i="20" s="1"/>
  <c r="AC491" i="20"/>
  <c r="AC463" i="20"/>
  <c r="N463" i="20" s="1"/>
  <c r="Y351" i="20"/>
  <c r="Z351" i="20" s="1"/>
  <c r="AA351" i="20"/>
  <c r="N339" i="20"/>
  <c r="AC325" i="20"/>
  <c r="N325" i="20" s="1"/>
  <c r="Y319" i="20"/>
  <c r="Z319" i="20" s="1"/>
  <c r="AA319" i="20"/>
  <c r="N307" i="20"/>
  <c r="AC293" i="20"/>
  <c r="N293" i="20" s="1"/>
  <c r="AA287" i="20"/>
  <c r="Y287" i="20"/>
  <c r="Z287" i="20" s="1"/>
  <c r="AC275" i="20"/>
  <c r="N275" i="20" s="1"/>
  <c r="AC261" i="20"/>
  <c r="N261" i="20" s="1"/>
  <c r="AC229" i="20"/>
  <c r="N229" i="20" s="1"/>
  <c r="AC211" i="20"/>
  <c r="N211" i="20" s="1"/>
  <c r="AC197" i="20"/>
  <c r="N197" i="20" s="1"/>
  <c r="AA191" i="20"/>
  <c r="Y191" i="20"/>
  <c r="Z191" i="20" s="1"/>
  <c r="AC179" i="20"/>
  <c r="N179" i="20" s="1"/>
  <c r="AC165" i="20"/>
  <c r="N165" i="20" s="1"/>
  <c r="AA159" i="20"/>
  <c r="Y159" i="20"/>
  <c r="Z159" i="20" s="1"/>
  <c r="AA147" i="20"/>
  <c r="Y147" i="20"/>
  <c r="Z147" i="20" s="1"/>
  <c r="AA119" i="20"/>
  <c r="Y119" i="20"/>
  <c r="Z119" i="20" s="1"/>
  <c r="AA111" i="20"/>
  <c r="Y111" i="20"/>
  <c r="Z111" i="20" s="1"/>
  <c r="AK1456" i="20"/>
  <c r="AJ1456" i="20"/>
  <c r="AC1449" i="20"/>
  <c r="N1449" i="20" s="1"/>
  <c r="AK1424" i="20"/>
  <c r="AJ1424" i="20"/>
  <c r="AC1417" i="20"/>
  <c r="N1417" i="20" s="1"/>
  <c r="AK1392" i="20"/>
  <c r="AJ1392" i="20"/>
  <c r="AC1385" i="20"/>
  <c r="N1385" i="20" s="1"/>
  <c r="AK1360" i="20"/>
  <c r="AJ1360" i="20"/>
  <c r="AL1360" i="20" s="1"/>
  <c r="AC1353" i="20"/>
  <c r="N1353" i="20" s="1"/>
  <c r="AC1337" i="20"/>
  <c r="N1337" i="20" s="1"/>
  <c r="AC1333" i="20"/>
  <c r="N1333" i="20" s="1"/>
  <c r="AA1308" i="20"/>
  <c r="Y1308" i="20"/>
  <c r="Z1308" i="20" s="1"/>
  <c r="AK1286" i="20"/>
  <c r="AJ1286" i="20"/>
  <c r="AA1228" i="20"/>
  <c r="Y1228" i="20"/>
  <c r="Z1228" i="20" s="1"/>
  <c r="AC1224" i="20"/>
  <c r="N1224" i="20" s="1"/>
  <c r="Y1216" i="20"/>
  <c r="Z1216" i="20" s="1"/>
  <c r="AA1216" i="20"/>
  <c r="AK1198" i="20"/>
  <c r="AJ1198" i="20"/>
  <c r="AC1192" i="20"/>
  <c r="N1192" i="20" s="1"/>
  <c r="Y1184" i="20"/>
  <c r="Z1184" i="20" s="1"/>
  <c r="AA1184" i="20"/>
  <c r="AC1175" i="20"/>
  <c r="N1175" i="20" s="1"/>
  <c r="N1141" i="20"/>
  <c r="AH1129" i="20"/>
  <c r="AL1129" i="20" s="1"/>
  <c r="AK1489" i="20"/>
  <c r="AJ1489" i="20"/>
  <c r="AA1443" i="20"/>
  <c r="Y1443" i="20"/>
  <c r="Z1443" i="20" s="1"/>
  <c r="AA1441" i="20"/>
  <c r="Y1441" i="20"/>
  <c r="Z1441" i="20" s="1"/>
  <c r="AK1425" i="20"/>
  <c r="AJ1425" i="20"/>
  <c r="AA1379" i="20"/>
  <c r="Y1379" i="20"/>
  <c r="Z1379" i="20" s="1"/>
  <c r="AA1377" i="20"/>
  <c r="Y1377" i="20"/>
  <c r="Z1377" i="20" s="1"/>
  <c r="AK1361" i="20"/>
  <c r="AJ1361" i="20"/>
  <c r="AA1343" i="20"/>
  <c r="Y1343" i="20"/>
  <c r="Z1343" i="20" s="1"/>
  <c r="AA1331" i="20"/>
  <c r="Y1331" i="20"/>
  <c r="Z1331" i="20" s="1"/>
  <c r="AC1325" i="20"/>
  <c r="AA1323" i="20"/>
  <c r="Y1323" i="20"/>
  <c r="Z1323" i="20" s="1"/>
  <c r="AA1309" i="20"/>
  <c r="Y1309" i="20"/>
  <c r="Z1309" i="20" s="1"/>
  <c r="AA1293" i="20"/>
  <c r="Y1293" i="20"/>
  <c r="Z1293" i="20" s="1"/>
  <c r="AA1277" i="20"/>
  <c r="Y1277" i="20"/>
  <c r="Z1277" i="20" s="1"/>
  <c r="AA1261" i="20"/>
  <c r="Y1261" i="20"/>
  <c r="Z1261" i="20" s="1"/>
  <c r="AA1245" i="20"/>
  <c r="Y1245" i="20"/>
  <c r="Z1245" i="20" s="1"/>
  <c r="AA1229" i="20"/>
  <c r="Y1229" i="20"/>
  <c r="Z1229" i="20" s="1"/>
  <c r="AK1211" i="20"/>
  <c r="AJ1211" i="20"/>
  <c r="AA1189" i="20"/>
  <c r="Y1189" i="20"/>
  <c r="Z1189" i="20" s="1"/>
  <c r="AK1179" i="20"/>
  <c r="AJ1179" i="20"/>
  <c r="AA1157" i="20"/>
  <c r="Y1157" i="20"/>
  <c r="Z1157" i="20" s="1"/>
  <c r="AG1146" i="20"/>
  <c r="AH1146" i="20" s="1"/>
  <c r="Y1128" i="20"/>
  <c r="Z1128" i="20" s="1"/>
  <c r="AA1128" i="20"/>
  <c r="AC1120" i="20"/>
  <c r="N1120" i="20" s="1"/>
  <c r="Y1112" i="20"/>
  <c r="Z1112" i="20" s="1"/>
  <c r="AA1112" i="20"/>
  <c r="Y1558" i="20"/>
  <c r="Z1558" i="20" s="1"/>
  <c r="AA1558" i="20"/>
  <c r="AK1470" i="20"/>
  <c r="AJ1470" i="20"/>
  <c r="AL1470" i="20" s="1"/>
  <c r="AK1438" i="20"/>
  <c r="AJ1438" i="20"/>
  <c r="AK1406" i="20"/>
  <c r="AJ1406" i="20"/>
  <c r="AK1374" i="20"/>
  <c r="AJ1374" i="20"/>
  <c r="AK1342" i="20"/>
  <c r="AJ1342" i="20"/>
  <c r="AL1342" i="20" s="1"/>
  <c r="AA1306" i="20"/>
  <c r="Y1306" i="20"/>
  <c r="Z1306" i="20" s="1"/>
  <c r="AK1296" i="20"/>
  <c r="AJ1296" i="20"/>
  <c r="AK1264" i="20"/>
  <c r="AJ1264" i="20"/>
  <c r="AK1232" i="20"/>
  <c r="AJ1232" i="20"/>
  <c r="AL1232" i="20" s="1"/>
  <c r="AK1200" i="20"/>
  <c r="AJ1200" i="20"/>
  <c r="AK1168" i="20"/>
  <c r="AJ1168" i="20"/>
  <c r="AC1111" i="20"/>
  <c r="N1111" i="20" s="1"/>
  <c r="AK1471" i="20"/>
  <c r="AJ1471" i="20"/>
  <c r="AK1439" i="20"/>
  <c r="AJ1439" i="20"/>
  <c r="AK1407" i="20"/>
  <c r="AJ1407" i="20"/>
  <c r="AK1375" i="20"/>
  <c r="AJ1375" i="20"/>
  <c r="AA1267" i="20"/>
  <c r="Y1267" i="20"/>
  <c r="Z1267" i="20" s="1"/>
  <c r="AH1133" i="20"/>
  <c r="AL1133" i="20" s="1"/>
  <c r="AG1111" i="20"/>
  <c r="AH1111" i="20" s="1"/>
  <c r="N1079" i="20"/>
  <c r="AA1075" i="20"/>
  <c r="Y1075" i="20"/>
  <c r="Z1075" i="20" s="1"/>
  <c r="N1047" i="20"/>
  <c r="AA1043" i="20"/>
  <c r="Y1043" i="20"/>
  <c r="Z1043" i="20" s="1"/>
  <c r="AA1011" i="20"/>
  <c r="Y1011" i="20"/>
  <c r="Z1011" i="20" s="1"/>
  <c r="AA979" i="20"/>
  <c r="Y979" i="20"/>
  <c r="Z979" i="20" s="1"/>
  <c r="AC823" i="20"/>
  <c r="N823" i="20" s="1"/>
  <c r="AE801" i="20"/>
  <c r="AF801" i="20"/>
  <c r="AE793" i="20"/>
  <c r="AF793" i="20"/>
  <c r="AE785" i="20"/>
  <c r="AF785" i="20"/>
  <c r="AE777" i="20"/>
  <c r="AF777" i="20"/>
  <c r="AE769" i="20"/>
  <c r="AF769" i="20"/>
  <c r="AE761" i="20"/>
  <c r="AF761" i="20"/>
  <c r="AE753" i="20"/>
  <c r="AF753" i="20"/>
  <c r="AE745" i="20"/>
  <c r="AF745" i="20"/>
  <c r="AE737" i="20"/>
  <c r="AF737" i="20"/>
  <c r="AE729" i="20"/>
  <c r="AF729" i="20"/>
  <c r="AE721" i="20"/>
  <c r="AF721" i="20"/>
  <c r="AE713" i="20"/>
  <c r="AF713" i="20"/>
  <c r="AE705" i="20"/>
  <c r="AF705" i="20"/>
  <c r="AE697" i="20"/>
  <c r="AF697" i="20"/>
  <c r="AE689" i="20"/>
  <c r="AF689" i="20"/>
  <c r="AE681" i="20"/>
  <c r="AF681" i="20"/>
  <c r="AA1439" i="20"/>
  <c r="Y1439" i="20"/>
  <c r="Z1439" i="20" s="1"/>
  <c r="AA1375" i="20"/>
  <c r="Y1375" i="20"/>
  <c r="Z1375" i="20" s="1"/>
  <c r="AA1282" i="20"/>
  <c r="Y1282" i="20"/>
  <c r="Z1282" i="20" s="1"/>
  <c r="AA1234" i="20"/>
  <c r="Y1234" i="20"/>
  <c r="Z1234" i="20" s="1"/>
  <c r="AK1189" i="20"/>
  <c r="AJ1189" i="20"/>
  <c r="AK1157" i="20"/>
  <c r="AJ1157" i="20"/>
  <c r="AL1157" i="20" s="1"/>
  <c r="AJ1134" i="20"/>
  <c r="AK1134" i="20"/>
  <c r="AC1097" i="20"/>
  <c r="N1097" i="20" s="1"/>
  <c r="AC1065" i="20"/>
  <c r="N1065" i="20" s="1"/>
  <c r="AC1049" i="20"/>
  <c r="N1049" i="20" s="1"/>
  <c r="AC1001" i="20"/>
  <c r="N1001" i="20" s="1"/>
  <c r="AC985" i="20"/>
  <c r="N985" i="20" s="1"/>
  <c r="AC969" i="20"/>
  <c r="N969" i="20" s="1"/>
  <c r="AA911" i="20"/>
  <c r="Y911" i="20"/>
  <c r="Z911" i="20" s="1"/>
  <c r="AA879" i="20"/>
  <c r="Y879" i="20"/>
  <c r="Z879" i="20" s="1"/>
  <c r="AC874" i="20"/>
  <c r="N874" i="20" s="1"/>
  <c r="Y847" i="20"/>
  <c r="Z847" i="20" s="1"/>
  <c r="AA847" i="20"/>
  <c r="AC842" i="20"/>
  <c r="N842" i="20" s="1"/>
  <c r="AG823" i="20"/>
  <c r="AH823" i="20" s="1"/>
  <c r="AK1630" i="20"/>
  <c r="AJ1630" i="20"/>
  <c r="AA1564" i="20"/>
  <c r="Y1564" i="20"/>
  <c r="Z1564" i="20" s="1"/>
  <c r="AA1461" i="20"/>
  <c r="Y1461" i="20"/>
  <c r="Z1461" i="20" s="1"/>
  <c r="AA1451" i="20"/>
  <c r="Y1451" i="20"/>
  <c r="Z1451" i="20" s="1"/>
  <c r="AC1440" i="20"/>
  <c r="N1440" i="20" s="1"/>
  <c r="AA1397" i="20"/>
  <c r="Y1397" i="20"/>
  <c r="Z1397" i="20" s="1"/>
  <c r="AA1387" i="20"/>
  <c r="Y1387" i="20"/>
  <c r="Z1387" i="20" s="1"/>
  <c r="AC1376" i="20"/>
  <c r="N1376" i="20" s="1"/>
  <c r="AA1115" i="20"/>
  <c r="Y1115" i="20"/>
  <c r="Z1115" i="20" s="1"/>
  <c r="AK1093" i="20"/>
  <c r="AJ1093" i="20"/>
  <c r="AK1077" i="20"/>
  <c r="AJ1077" i="20"/>
  <c r="AK1061" i="20"/>
  <c r="AJ1061" i="20"/>
  <c r="AK1045" i="20"/>
  <c r="AJ1045" i="20"/>
  <c r="AK1029" i="20"/>
  <c r="AJ1029" i="20"/>
  <c r="AK1013" i="20"/>
  <c r="AJ1013" i="20"/>
  <c r="AK997" i="20"/>
  <c r="AJ997" i="20"/>
  <c r="AK981" i="20"/>
  <c r="AJ981" i="20"/>
  <c r="Y931" i="20"/>
  <c r="Z931" i="20" s="1"/>
  <c r="Y899" i="20"/>
  <c r="Z899" i="20" s="1"/>
  <c r="Y867" i="20"/>
  <c r="Z867" i="20" s="1"/>
  <c r="Y835" i="20"/>
  <c r="Z835" i="20" s="1"/>
  <c r="AG781" i="20"/>
  <c r="AH781" i="20" s="1"/>
  <c r="AG765" i="20"/>
  <c r="AH765" i="20" s="1"/>
  <c r="AL765" i="20" s="1"/>
  <c r="AG717" i="20"/>
  <c r="AH717" i="20" s="1"/>
  <c r="AG701" i="20"/>
  <c r="AH701" i="20" s="1"/>
  <c r="AG685" i="20"/>
  <c r="AH685" i="20" s="1"/>
  <c r="AA1233" i="20"/>
  <c r="Y1233" i="20"/>
  <c r="Z1233" i="20" s="1"/>
  <c r="AA1183" i="20"/>
  <c r="Y1183" i="20"/>
  <c r="Z1183" i="20" s="1"/>
  <c r="AC953" i="20"/>
  <c r="N945" i="20"/>
  <c r="AK907" i="20"/>
  <c r="AJ907" i="20"/>
  <c r="N897" i="20"/>
  <c r="AC869" i="20"/>
  <c r="N869" i="20" s="1"/>
  <c r="AC825" i="20"/>
  <c r="Y813" i="20"/>
  <c r="Z813" i="20" s="1"/>
  <c r="AA813" i="20"/>
  <c r="AG641" i="20"/>
  <c r="AA628" i="20"/>
  <c r="Y628" i="20"/>
  <c r="Z628" i="20" s="1"/>
  <c r="AC987" i="20"/>
  <c r="N987" i="20" s="1"/>
  <c r="AG792" i="20"/>
  <c r="AH792" i="20" s="1"/>
  <c r="AA727" i="20"/>
  <c r="Y727" i="20"/>
  <c r="Z727" i="20" s="1"/>
  <c r="AG702" i="20"/>
  <c r="AH702" i="20" s="1"/>
  <c r="AL702" i="20" s="1"/>
  <c r="AE660" i="20"/>
  <c r="AF660" i="20"/>
  <c r="AG652" i="20"/>
  <c r="AH652" i="20" s="1"/>
  <c r="AC645" i="20"/>
  <c r="N645" i="20" s="1"/>
  <c r="AC633" i="20"/>
  <c r="N633" i="20" s="1"/>
  <c r="AG613" i="20"/>
  <c r="AH613" i="20" s="1"/>
  <c r="AG605" i="20"/>
  <c r="AH605" i="20" s="1"/>
  <c r="AG597" i="20"/>
  <c r="AH597" i="20" s="1"/>
  <c r="AG589" i="20"/>
  <c r="AH589" i="20" s="1"/>
  <c r="AG581" i="20"/>
  <c r="AH581" i="20" s="1"/>
  <c r="AG573" i="20"/>
  <c r="AH573" i="20" s="1"/>
  <c r="AG565" i="20"/>
  <c r="AH565" i="20" s="1"/>
  <c r="AG557" i="20"/>
  <c r="AH557" i="20" s="1"/>
  <c r="AG549" i="20"/>
  <c r="AH549" i="20" s="1"/>
  <c r="AG541" i="20"/>
  <c r="AH541" i="20" s="1"/>
  <c r="AG533" i="20"/>
  <c r="AH533" i="20" s="1"/>
  <c r="AG525" i="20"/>
  <c r="AH525" i="20" s="1"/>
  <c r="AG517" i="20"/>
  <c r="AH517" i="20" s="1"/>
  <c r="AG509" i="20"/>
  <c r="AH509" i="20" s="1"/>
  <c r="AG503" i="20"/>
  <c r="AH503" i="20" s="1"/>
  <c r="AG495" i="20"/>
  <c r="AH495" i="20" s="1"/>
  <c r="AG487" i="20"/>
  <c r="AH487" i="20" s="1"/>
  <c r="AG479" i="20"/>
  <c r="AH479" i="20" s="1"/>
  <c r="AG471" i="20"/>
  <c r="AH471" i="20" s="1"/>
  <c r="AG463" i="20"/>
  <c r="AH463" i="20" s="1"/>
  <c r="AG455" i="20"/>
  <c r="AH455" i="20" s="1"/>
  <c r="AG447" i="20"/>
  <c r="AH447" i="20" s="1"/>
  <c r="AG439" i="20"/>
  <c r="AH439" i="20" s="1"/>
  <c r="AG431" i="20"/>
  <c r="AH431" i="20" s="1"/>
  <c r="AG423" i="20"/>
  <c r="AH423" i="20" s="1"/>
  <c r="AG415" i="20"/>
  <c r="AH415" i="20" s="1"/>
  <c r="AG407" i="20"/>
  <c r="AH407" i="20" s="1"/>
  <c r="AG399" i="20"/>
  <c r="AH399" i="20" s="1"/>
  <c r="AG391" i="20"/>
  <c r="AH391" i="20" s="1"/>
  <c r="AG383" i="20"/>
  <c r="AH383" i="20" s="1"/>
  <c r="AG375" i="20"/>
  <c r="AH375" i="20" s="1"/>
  <c r="AG367" i="20"/>
  <c r="AH367" i="20" s="1"/>
  <c r="AG359" i="20"/>
  <c r="AH359" i="20" s="1"/>
  <c r="AC1035" i="20"/>
  <c r="AE784" i="20"/>
  <c r="AF784" i="20"/>
  <c r="AA1507" i="20"/>
  <c r="Y1507" i="20"/>
  <c r="Z1507" i="20" s="1"/>
  <c r="AA1223" i="20"/>
  <c r="Y1223" i="20"/>
  <c r="Z1223" i="20" s="1"/>
  <c r="AK951" i="20"/>
  <c r="AJ951" i="20"/>
  <c r="Y885" i="20"/>
  <c r="Z885" i="20" s="1"/>
  <c r="AA885" i="20"/>
  <c r="AC811" i="20"/>
  <c r="N811" i="20" s="1"/>
  <c r="AA1163" i="20"/>
  <c r="Y1163" i="20"/>
  <c r="Z1163" i="20" s="1"/>
  <c r="Y960" i="20"/>
  <c r="Z960" i="20" s="1"/>
  <c r="AE716" i="20"/>
  <c r="AF716" i="20"/>
  <c r="AA501" i="20"/>
  <c r="Y501" i="20"/>
  <c r="Z501" i="20" s="1"/>
  <c r="AA477" i="20"/>
  <c r="Y477" i="20"/>
  <c r="Z477" i="20" s="1"/>
  <c r="Y473" i="20"/>
  <c r="Z473" i="20" s="1"/>
  <c r="AA473" i="20"/>
  <c r="AA437" i="20"/>
  <c r="Y437" i="20"/>
  <c r="Z437" i="20" s="1"/>
  <c r="Y433" i="20"/>
  <c r="Z433" i="20" s="1"/>
  <c r="AA433" i="20"/>
  <c r="AA413" i="20"/>
  <c r="Y413" i="20"/>
  <c r="Z413" i="20" s="1"/>
  <c r="AA407" i="20"/>
  <c r="Y407" i="20"/>
  <c r="Z407" i="20" s="1"/>
  <c r="AC373" i="20"/>
  <c r="N373" i="20" s="1"/>
  <c r="AC363" i="20"/>
  <c r="N363" i="20" s="1"/>
  <c r="AC356" i="20"/>
  <c r="N347" i="20"/>
  <c r="N343" i="20"/>
  <c r="AA285" i="20"/>
  <c r="Y285" i="20"/>
  <c r="Z285" i="20" s="1"/>
  <c r="AG283" i="20"/>
  <c r="AH283" i="20" s="1"/>
  <c r="AA269" i="20"/>
  <c r="Y269" i="20"/>
  <c r="Z269" i="20" s="1"/>
  <c r="AG267" i="20"/>
  <c r="AH267" i="20" s="1"/>
  <c r="AA253" i="20"/>
  <c r="Y253" i="20"/>
  <c r="Z253" i="20" s="1"/>
  <c r="AG251" i="20"/>
  <c r="AH251" i="20" s="1"/>
  <c r="AA237" i="20"/>
  <c r="Y237" i="20"/>
  <c r="Z237" i="20" s="1"/>
  <c r="AG235" i="20"/>
  <c r="AH235" i="20" s="1"/>
  <c r="AA221" i="20"/>
  <c r="Y221" i="20"/>
  <c r="Z221" i="20" s="1"/>
  <c r="AG219" i="20"/>
  <c r="AH219" i="20" s="1"/>
  <c r="AA205" i="20"/>
  <c r="Y205" i="20"/>
  <c r="Z205" i="20" s="1"/>
  <c r="AG203" i="20"/>
  <c r="AH203" i="20" s="1"/>
  <c r="AA189" i="20"/>
  <c r="Y189" i="20"/>
  <c r="Z189" i="20" s="1"/>
  <c r="AG187" i="20"/>
  <c r="AH187" i="20" s="1"/>
  <c r="AA173" i="20"/>
  <c r="Y173" i="20"/>
  <c r="Z173" i="20" s="1"/>
  <c r="AG171" i="20"/>
  <c r="AH171" i="20" s="1"/>
  <c r="AA157" i="20"/>
  <c r="Y157" i="20"/>
  <c r="Z157" i="20" s="1"/>
  <c r="AG155" i="20"/>
  <c r="AH155" i="20" s="1"/>
  <c r="Y145" i="20"/>
  <c r="Z145" i="20" s="1"/>
  <c r="AA145" i="20"/>
  <c r="AA141" i="20"/>
  <c r="Y141" i="20"/>
  <c r="Z141" i="20" s="1"/>
  <c r="AK135" i="20"/>
  <c r="AJ135" i="20"/>
  <c r="AK123" i="20"/>
  <c r="AJ123" i="20"/>
  <c r="AK115" i="20"/>
  <c r="AJ115" i="20"/>
  <c r="AA101" i="20"/>
  <c r="Y101" i="20"/>
  <c r="Z101" i="20" s="1"/>
  <c r="AK63" i="20"/>
  <c r="AJ63" i="20"/>
  <c r="AK55" i="20"/>
  <c r="AJ55" i="20"/>
  <c r="Y441" i="20"/>
  <c r="Z441" i="20" s="1"/>
  <c r="Y417" i="20"/>
  <c r="Z417" i="20" s="1"/>
  <c r="AC409" i="20"/>
  <c r="N409" i="20" s="1"/>
  <c r="AK294" i="20"/>
  <c r="AJ294" i="20"/>
  <c r="AC242" i="20"/>
  <c r="N242" i="20" s="1"/>
  <c r="AC139" i="20"/>
  <c r="N139" i="20" s="1"/>
  <c r="AC654" i="20"/>
  <c r="AK604" i="20"/>
  <c r="AJ604" i="20"/>
  <c r="AK588" i="20"/>
  <c r="AJ588" i="20"/>
  <c r="AK572" i="20"/>
  <c r="AJ572" i="20"/>
  <c r="AK556" i="20"/>
  <c r="AJ556" i="20"/>
  <c r="AK540" i="20"/>
  <c r="AJ540" i="20"/>
  <c r="AK524" i="20"/>
  <c r="AJ524" i="20"/>
  <c r="AK508" i="20"/>
  <c r="AJ508" i="20"/>
  <c r="AK458" i="20"/>
  <c r="AJ458" i="20"/>
  <c r="AK422" i="20"/>
  <c r="AL422" i="20" s="1"/>
  <c r="AJ422" i="20"/>
  <c r="AK410" i="20"/>
  <c r="AJ410" i="20"/>
  <c r="AK374" i="20"/>
  <c r="AJ374" i="20"/>
  <c r="Y337" i="20"/>
  <c r="Z337" i="20" s="1"/>
  <c r="AK328" i="20"/>
  <c r="AJ328" i="20"/>
  <c r="AC300" i="20"/>
  <c r="Y273" i="20"/>
  <c r="Z273" i="20" s="1"/>
  <c r="AK264" i="20"/>
  <c r="AJ264" i="20"/>
  <c r="AC236" i="20"/>
  <c r="Y209" i="20"/>
  <c r="Z209" i="20" s="1"/>
  <c r="AK200" i="20"/>
  <c r="AJ200" i="20"/>
  <c r="AC188" i="20"/>
  <c r="N188" i="20" s="1"/>
  <c r="AC172" i="20"/>
  <c r="AC156" i="20"/>
  <c r="N156" i="20" s="1"/>
  <c r="Y97" i="20"/>
  <c r="Z97" i="20" s="1"/>
  <c r="Y77" i="20"/>
  <c r="Z77" i="20" s="1"/>
  <c r="N215" i="20"/>
  <c r="AK178" i="20"/>
  <c r="AJ178" i="20"/>
  <c r="AC593" i="20"/>
  <c r="N593" i="20" s="1"/>
  <c r="AC561" i="20"/>
  <c r="N561" i="20" s="1"/>
  <c r="AC529" i="20"/>
  <c r="N529" i="20" s="1"/>
  <c r="AC419" i="20"/>
  <c r="N419" i="20" s="1"/>
  <c r="Y361" i="20"/>
  <c r="Z361" i="20" s="1"/>
  <c r="AA361" i="20"/>
  <c r="AC329" i="20"/>
  <c r="N329" i="20" s="1"/>
  <c r="AC297" i="20"/>
  <c r="N297" i="20" s="1"/>
  <c r="AC265" i="20"/>
  <c r="N265" i="20" s="1"/>
  <c r="AC233" i="20"/>
  <c r="N233" i="20" s="1"/>
  <c r="AC201" i="20"/>
  <c r="N201" i="20" s="1"/>
  <c r="AC169" i="20"/>
  <c r="N169" i="20" s="1"/>
  <c r="AC1334" i="20"/>
  <c r="N1334" i="20" s="1"/>
  <c r="AC1326" i="20"/>
  <c r="N1326" i="20" s="1"/>
  <c r="AC1318" i="20"/>
  <c r="N1318" i="20" s="1"/>
  <c r="AC1310" i="20"/>
  <c r="N1310" i="20" s="1"/>
  <c r="AC1294" i="20"/>
  <c r="AC1278" i="20"/>
  <c r="N1278" i="20" s="1"/>
  <c r="AC1262" i="20"/>
  <c r="N1262" i="20" s="1"/>
  <c r="AC1246" i="20"/>
  <c r="N1246" i="20" s="1"/>
  <c r="AC1230" i="20"/>
  <c r="AC1198" i="20"/>
  <c r="N1198" i="20" s="1"/>
  <c r="AC1174" i="20"/>
  <c r="AA1598" i="20"/>
  <c r="Y1598" i="20"/>
  <c r="Z1598" i="20" s="1"/>
  <c r="AC1570" i="20"/>
  <c r="N1570" i="20" s="1"/>
  <c r="AC1345" i="20"/>
  <c r="N1345" i="20" s="1"/>
  <c r="AC1311" i="20"/>
  <c r="N1311" i="20" s="1"/>
  <c r="AK1302" i="20"/>
  <c r="AJ1302" i="20"/>
  <c r="AA1260" i="20"/>
  <c r="Y1260" i="20"/>
  <c r="Z1260" i="20" s="1"/>
  <c r="AC1256" i="20"/>
  <c r="N1256" i="20" s="1"/>
  <c r="AA1244" i="20"/>
  <c r="Y1244" i="20"/>
  <c r="Z1244" i="20" s="1"/>
  <c r="AC1240" i="20"/>
  <c r="N1240" i="20" s="1"/>
  <c r="AK1222" i="20"/>
  <c r="AJ1222" i="20"/>
  <c r="AK1166" i="20"/>
  <c r="AJ1166" i="20"/>
  <c r="AC1160" i="20"/>
  <c r="N1160" i="20" s="1"/>
  <c r="Y1152" i="20"/>
  <c r="Z1152" i="20" s="1"/>
  <c r="AA1152" i="20"/>
  <c r="AC1107" i="20"/>
  <c r="N1107" i="20" s="1"/>
  <c r="Y1106" i="20"/>
  <c r="Z1106" i="20" s="1"/>
  <c r="AA1106" i="20"/>
  <c r="AK1843" i="20"/>
  <c r="AJ1843" i="20"/>
  <c r="AA1459" i="20"/>
  <c r="Y1459" i="20"/>
  <c r="Z1459" i="20" s="1"/>
  <c r="AA1457" i="20"/>
  <c r="Y1457" i="20"/>
  <c r="Z1457" i="20" s="1"/>
  <c r="AK1441" i="20"/>
  <c r="AJ1441" i="20"/>
  <c r="AA1395" i="20"/>
  <c r="Y1395" i="20"/>
  <c r="Z1395" i="20" s="1"/>
  <c r="AA1393" i="20"/>
  <c r="Y1393" i="20"/>
  <c r="Z1393" i="20" s="1"/>
  <c r="AK1377" i="20"/>
  <c r="AJ1377" i="20"/>
  <c r="AK1329" i="20"/>
  <c r="AJ1329" i="20"/>
  <c r="AK1307" i="20"/>
  <c r="AJ1307" i="20"/>
  <c r="AK1291" i="20"/>
  <c r="AJ1291" i="20"/>
  <c r="AK1275" i="20"/>
  <c r="AJ1275" i="20"/>
  <c r="AL1275" i="20" s="1"/>
  <c r="AK1259" i="20"/>
  <c r="AJ1259" i="20"/>
  <c r="AK1243" i="20"/>
  <c r="AJ1243" i="20"/>
  <c r="AK1227" i="20"/>
  <c r="AJ1227" i="20"/>
  <c r="AA1201" i="20"/>
  <c r="Y1201" i="20"/>
  <c r="Z1201" i="20" s="1"/>
  <c r="AA1169" i="20"/>
  <c r="Y1169" i="20"/>
  <c r="Z1169" i="20" s="1"/>
  <c r="N1137" i="20"/>
  <c r="AG1114" i="20"/>
  <c r="AH1114" i="20" s="1"/>
  <c r="AJ2016" i="20"/>
  <c r="AK2016" i="20"/>
  <c r="AA1700" i="20"/>
  <c r="Y1700" i="20"/>
  <c r="Z1700" i="20" s="1"/>
  <c r="AA1590" i="20"/>
  <c r="Y1590" i="20"/>
  <c r="Z1590" i="20" s="1"/>
  <c r="AK1520" i="20"/>
  <c r="AJ1520" i="20"/>
  <c r="Y1479" i="20"/>
  <c r="Z1479" i="20" s="1"/>
  <c r="Y1415" i="20"/>
  <c r="Z1415" i="20" s="1"/>
  <c r="Y1383" i="20"/>
  <c r="Z1383" i="20" s="1"/>
  <c r="Y1351" i="20"/>
  <c r="Z1351" i="20" s="1"/>
  <c r="Y1319" i="20"/>
  <c r="Z1319" i="20" s="1"/>
  <c r="AC1305" i="20"/>
  <c r="N1305" i="20" s="1"/>
  <c r="AC1241" i="20"/>
  <c r="N1241" i="20" s="1"/>
  <c r="AC1209" i="20"/>
  <c r="N1209" i="20" s="1"/>
  <c r="AC1177" i="20"/>
  <c r="N1177" i="20" s="1"/>
  <c r="AC1146" i="20"/>
  <c r="AC1114" i="20"/>
  <c r="N1114" i="20" s="1"/>
  <c r="AA1480" i="20"/>
  <c r="Y1480" i="20"/>
  <c r="Z1480" i="20" s="1"/>
  <c r="AA1448" i="20"/>
  <c r="Y1448" i="20"/>
  <c r="Z1448" i="20" s="1"/>
  <c r="AA1416" i="20"/>
  <c r="Y1416" i="20"/>
  <c r="Z1416" i="20" s="1"/>
  <c r="AA1384" i="20"/>
  <c r="Y1384" i="20"/>
  <c r="Z1384" i="20" s="1"/>
  <c r="AA1352" i="20"/>
  <c r="Y1352" i="20"/>
  <c r="Z1352" i="20" s="1"/>
  <c r="AA1283" i="20"/>
  <c r="Y1283" i="20"/>
  <c r="Z1283" i="20" s="1"/>
  <c r="AA1147" i="20"/>
  <c r="Y1147" i="20"/>
  <c r="Z1147" i="20" s="1"/>
  <c r="AJ1126" i="20"/>
  <c r="AK1126" i="20"/>
  <c r="AK1100" i="20"/>
  <c r="AJ1100" i="20"/>
  <c r="AK1075" i="20"/>
  <c r="AJ1075" i="20"/>
  <c r="AC1055" i="20"/>
  <c r="N1055" i="20" s="1"/>
  <c r="AK1043" i="20"/>
  <c r="AJ1043" i="20"/>
  <c r="AK1011" i="20"/>
  <c r="AJ1011" i="20"/>
  <c r="AC991" i="20"/>
  <c r="N991" i="20" s="1"/>
  <c r="AK979" i="20"/>
  <c r="AJ979" i="20"/>
  <c r="AK964" i="20"/>
  <c r="AJ964" i="20"/>
  <c r="AA950" i="20"/>
  <c r="Y950" i="20"/>
  <c r="Z950" i="20" s="1"/>
  <c r="AC941" i="20"/>
  <c r="N941" i="20" s="1"/>
  <c r="AK932" i="20"/>
  <c r="AJ932" i="20"/>
  <c r="AA918" i="20"/>
  <c r="Y918" i="20"/>
  <c r="Z918" i="20" s="1"/>
  <c r="AC909" i="20"/>
  <c r="N909" i="20" s="1"/>
  <c r="AK900" i="20"/>
  <c r="AJ900" i="20"/>
  <c r="AA886" i="20"/>
  <c r="Y886" i="20"/>
  <c r="Z886" i="20" s="1"/>
  <c r="AC877" i="20"/>
  <c r="N877" i="20" s="1"/>
  <c r="AK868" i="20"/>
  <c r="AJ868" i="20"/>
  <c r="AA854" i="20"/>
  <c r="Y854" i="20"/>
  <c r="Z854" i="20" s="1"/>
  <c r="AK836" i="20"/>
  <c r="AJ836" i="20"/>
  <c r="AL836" i="20" s="1"/>
  <c r="AC815" i="20"/>
  <c r="N815" i="20" s="1"/>
  <c r="AK1642" i="20"/>
  <c r="AJ1642" i="20"/>
  <c r="AA1455" i="20"/>
  <c r="Y1455" i="20"/>
  <c r="Z1455" i="20" s="1"/>
  <c r="AA1391" i="20"/>
  <c r="Y1391" i="20"/>
  <c r="Z1391" i="20" s="1"/>
  <c r="AA1266" i="20"/>
  <c r="Y1266" i="20"/>
  <c r="Z1266" i="20" s="1"/>
  <c r="AA1218" i="20"/>
  <c r="Y1218" i="20"/>
  <c r="Z1218" i="20" s="1"/>
  <c r="AA1203" i="20"/>
  <c r="Y1203" i="20"/>
  <c r="Z1203" i="20" s="1"/>
  <c r="AA1171" i="20"/>
  <c r="Y1171" i="20"/>
  <c r="Z1171" i="20" s="1"/>
  <c r="AC1143" i="20"/>
  <c r="Y1140" i="20"/>
  <c r="Z1140" i="20" s="1"/>
  <c r="AA1140" i="20"/>
  <c r="AK1120" i="20"/>
  <c r="AJ1120" i="20"/>
  <c r="AC1110" i="20"/>
  <c r="N1110" i="20" s="1"/>
  <c r="AA955" i="20"/>
  <c r="Y955" i="20"/>
  <c r="Z955" i="20" s="1"/>
  <c r="Y951" i="20"/>
  <c r="Z951" i="20" s="1"/>
  <c r="AA951" i="20"/>
  <c r="AK941" i="20"/>
  <c r="AJ941" i="20"/>
  <c r="AA923" i="20"/>
  <c r="Y923" i="20"/>
  <c r="Z923" i="20" s="1"/>
  <c r="Y919" i="20"/>
  <c r="Z919" i="20" s="1"/>
  <c r="AA919" i="20"/>
  <c r="AK909" i="20"/>
  <c r="AJ909" i="20"/>
  <c r="Y887" i="20"/>
  <c r="Z887" i="20" s="1"/>
  <c r="AA887" i="20"/>
  <c r="AK877" i="20"/>
  <c r="AJ877" i="20"/>
  <c r="AA859" i="20"/>
  <c r="Y859" i="20"/>
  <c r="Z859" i="20" s="1"/>
  <c r="Y855" i="20"/>
  <c r="Z855" i="20" s="1"/>
  <c r="AA855" i="20"/>
  <c r="AK845" i="20"/>
  <c r="AJ845" i="20"/>
  <c r="AA827" i="20"/>
  <c r="Y827" i="20"/>
  <c r="Z827" i="20" s="1"/>
  <c r="AC723" i="20"/>
  <c r="N723" i="20" s="1"/>
  <c r="AC715" i="20"/>
  <c r="N715" i="20" s="1"/>
  <c r="AC707" i="20"/>
  <c r="N707" i="20" s="1"/>
  <c r="AC699" i="20"/>
  <c r="N699" i="20" s="1"/>
  <c r="AC691" i="20"/>
  <c r="N691" i="20" s="1"/>
  <c r="AC683" i="20"/>
  <c r="N683" i="20" s="1"/>
  <c r="AC675" i="20"/>
  <c r="N675" i="20" s="1"/>
  <c r="AA1477" i="20"/>
  <c r="Y1477" i="20"/>
  <c r="Z1477" i="20" s="1"/>
  <c r="AA1467" i="20"/>
  <c r="Y1467" i="20"/>
  <c r="Z1467" i="20" s="1"/>
  <c r="AC1456" i="20"/>
  <c r="N1456" i="20" s="1"/>
  <c r="AA1413" i="20"/>
  <c r="Y1413" i="20"/>
  <c r="Z1413" i="20" s="1"/>
  <c r="AA1403" i="20"/>
  <c r="Y1403" i="20"/>
  <c r="Z1403" i="20" s="1"/>
  <c r="AC1392" i="20"/>
  <c r="N1392" i="20" s="1"/>
  <c r="AA1217" i="20"/>
  <c r="Y1217" i="20"/>
  <c r="Z1217" i="20" s="1"/>
  <c r="AA1185" i="20"/>
  <c r="Y1185" i="20"/>
  <c r="Z1185" i="20" s="1"/>
  <c r="AA1153" i="20"/>
  <c r="Y1153" i="20"/>
  <c r="Z1153" i="20" s="1"/>
  <c r="AK1128" i="20"/>
  <c r="AJ1128" i="20"/>
  <c r="Y1100" i="20"/>
  <c r="Z1100" i="20" s="1"/>
  <c r="AA1100" i="20"/>
  <c r="AK1097" i="20"/>
  <c r="AJ1097" i="20"/>
  <c r="AK1081" i="20"/>
  <c r="AJ1081" i="20"/>
  <c r="AK1065" i="20"/>
  <c r="AJ1065" i="20"/>
  <c r="AK1049" i="20"/>
  <c r="AJ1049" i="20"/>
  <c r="AK1033" i="20"/>
  <c r="AJ1033" i="20"/>
  <c r="AK1017" i="20"/>
  <c r="AJ1017" i="20"/>
  <c r="AK1001" i="20"/>
  <c r="AJ1001" i="20"/>
  <c r="AK985" i="20"/>
  <c r="AJ985" i="20"/>
  <c r="AK969" i="20"/>
  <c r="AJ969" i="20"/>
  <c r="AA944" i="20"/>
  <c r="Y944" i="20"/>
  <c r="Z944" i="20" s="1"/>
  <c r="AK938" i="20"/>
  <c r="AJ938" i="20"/>
  <c r="AL938" i="20" s="1"/>
  <c r="AA912" i="20"/>
  <c r="Y912" i="20"/>
  <c r="Z912" i="20" s="1"/>
  <c r="AK906" i="20"/>
  <c r="AJ906" i="20"/>
  <c r="AA880" i="20"/>
  <c r="Y880" i="20"/>
  <c r="Z880" i="20" s="1"/>
  <c r="AK874" i="20"/>
  <c r="AJ874" i="20"/>
  <c r="AL874" i="20" s="1"/>
  <c r="O874" i="20" s="1"/>
  <c r="AK842" i="20"/>
  <c r="AJ842" i="20"/>
  <c r="AK1835" i="20"/>
  <c r="AJ1835" i="20"/>
  <c r="Y1108" i="20"/>
  <c r="Z1108" i="20" s="1"/>
  <c r="AA1108" i="20"/>
  <c r="AC965" i="20"/>
  <c r="N965" i="20" s="1"/>
  <c r="AC921" i="20"/>
  <c r="N921" i="20" s="1"/>
  <c r="N913" i="20"/>
  <c r="AK875" i="20"/>
  <c r="AJ875" i="20"/>
  <c r="N865" i="20"/>
  <c r="AL858" i="20"/>
  <c r="AC837" i="20"/>
  <c r="N837" i="20" s="1"/>
  <c r="AG657" i="20"/>
  <c r="AH657" i="20" s="1"/>
  <c r="N952" i="20"/>
  <c r="AK809" i="20"/>
  <c r="AJ809" i="20"/>
  <c r="AL809" i="20" s="1"/>
  <c r="AL884" i="20"/>
  <c r="AL852" i="20"/>
  <c r="AG710" i="20"/>
  <c r="AH710" i="20" s="1"/>
  <c r="AG678" i="20"/>
  <c r="AH678" i="20" s="1"/>
  <c r="AE644" i="20"/>
  <c r="AF644" i="20"/>
  <c r="AG636" i="20"/>
  <c r="AH636" i="20" s="1"/>
  <c r="AA622" i="20"/>
  <c r="Y622" i="20"/>
  <c r="Z622" i="20" s="1"/>
  <c r="AC619" i="20"/>
  <c r="N619" i="20" s="1"/>
  <c r="AA1271" i="20"/>
  <c r="Y1271" i="20"/>
  <c r="Z1271" i="20" s="1"/>
  <c r="AA1239" i="20"/>
  <c r="Y1239" i="20"/>
  <c r="Z1239" i="20" s="1"/>
  <c r="Y995" i="20"/>
  <c r="Z995" i="20" s="1"/>
  <c r="Y848" i="20"/>
  <c r="Z848" i="20" s="1"/>
  <c r="AA1315" i="20"/>
  <c r="Y1315" i="20"/>
  <c r="Z1315" i="20" s="1"/>
  <c r="AA1199" i="20"/>
  <c r="Y1199" i="20"/>
  <c r="Z1199" i="20" s="1"/>
  <c r="AK1098" i="20"/>
  <c r="AJ1098" i="20"/>
  <c r="N1090" i="20"/>
  <c r="N1086" i="20"/>
  <c r="AK1082" i="20"/>
  <c r="AJ1082" i="20"/>
  <c r="N1074" i="20"/>
  <c r="N1070" i="20"/>
  <c r="AK1066" i="20"/>
  <c r="AJ1066" i="20"/>
  <c r="N1058" i="20"/>
  <c r="N1054" i="20"/>
  <c r="AK1050" i="20"/>
  <c r="AJ1050" i="20"/>
  <c r="N1042" i="20"/>
  <c r="N1038" i="20"/>
  <c r="AK1034" i="20"/>
  <c r="AJ1034" i="20"/>
  <c r="N1026" i="20"/>
  <c r="N1022" i="20"/>
  <c r="AK1018" i="20"/>
  <c r="AJ1018" i="20"/>
  <c r="N1010" i="20"/>
  <c r="N1006" i="20"/>
  <c r="AK1002" i="20"/>
  <c r="AJ1002" i="20"/>
  <c r="N994" i="20"/>
  <c r="N990" i="20"/>
  <c r="AK986" i="20"/>
  <c r="AJ986" i="20"/>
  <c r="N978" i="20"/>
  <c r="N974" i="20"/>
  <c r="AK970" i="20"/>
  <c r="AJ970" i="20"/>
  <c r="Y917" i="20"/>
  <c r="Z917" i="20" s="1"/>
  <c r="AA917" i="20"/>
  <c r="AK855" i="20"/>
  <c r="AJ855" i="20"/>
  <c r="AE671" i="20"/>
  <c r="AF671" i="20"/>
  <c r="AE655" i="20"/>
  <c r="AF655" i="20"/>
  <c r="AE639" i="20"/>
  <c r="AF639" i="20"/>
  <c r="AC1572" i="20"/>
  <c r="AA1195" i="20"/>
  <c r="Y1195" i="20"/>
  <c r="Z1195" i="20" s="1"/>
  <c r="Y1091" i="20"/>
  <c r="Z1091" i="20" s="1"/>
  <c r="AE700" i="20"/>
  <c r="AF700" i="20"/>
  <c r="AL617" i="20"/>
  <c r="Y605" i="20"/>
  <c r="Z605" i="20" s="1"/>
  <c r="AA605" i="20"/>
  <c r="AL601" i="20"/>
  <c r="Y589" i="20"/>
  <c r="Z589" i="20" s="1"/>
  <c r="AA589" i="20"/>
  <c r="AL585" i="20"/>
  <c r="Y573" i="20"/>
  <c r="Z573" i="20" s="1"/>
  <c r="AA573" i="20"/>
  <c r="AL569" i="20"/>
  <c r="Y557" i="20"/>
  <c r="Z557" i="20" s="1"/>
  <c r="AA557" i="20"/>
  <c r="AL553" i="20"/>
  <c r="Y541" i="20"/>
  <c r="Z541" i="20" s="1"/>
  <c r="AA541" i="20"/>
  <c r="AL537" i="20"/>
  <c r="Y525" i="20"/>
  <c r="Z525" i="20" s="1"/>
  <c r="AA525" i="20"/>
  <c r="AL521" i="20"/>
  <c r="Y509" i="20"/>
  <c r="Z509" i="20" s="1"/>
  <c r="AA509" i="20"/>
  <c r="AA505" i="20"/>
  <c r="Y505" i="20"/>
  <c r="Z505" i="20" s="1"/>
  <c r="AA485" i="20"/>
  <c r="Y485" i="20"/>
  <c r="Z485" i="20" s="1"/>
  <c r="Y481" i="20"/>
  <c r="Z481" i="20" s="1"/>
  <c r="AA481" i="20"/>
  <c r="AC467" i="20"/>
  <c r="N467" i="20" s="1"/>
  <c r="AC405" i="20"/>
  <c r="N405" i="20" s="1"/>
  <c r="AC395" i="20"/>
  <c r="AA333" i="20"/>
  <c r="Y333" i="20"/>
  <c r="Z333" i="20" s="1"/>
  <c r="AA301" i="20"/>
  <c r="Y301" i="20"/>
  <c r="Z301" i="20" s="1"/>
  <c r="AC267" i="20"/>
  <c r="AC251" i="20"/>
  <c r="N251" i="20" s="1"/>
  <c r="AC219" i="20"/>
  <c r="N219" i="20" s="1"/>
  <c r="AC203" i="20"/>
  <c r="AA99" i="20"/>
  <c r="Y99" i="20"/>
  <c r="Z99" i="20" s="1"/>
  <c r="AA89" i="20"/>
  <c r="Y89" i="20"/>
  <c r="Z89" i="20" s="1"/>
  <c r="AA81" i="20"/>
  <c r="Y81" i="20"/>
  <c r="Z81" i="20" s="1"/>
  <c r="AA69" i="20"/>
  <c r="Y69" i="20"/>
  <c r="Z69" i="20" s="1"/>
  <c r="AK84" i="20"/>
  <c r="AJ84" i="20"/>
  <c r="AL84" i="20" s="1"/>
  <c r="AK68" i="20"/>
  <c r="AJ68" i="20"/>
  <c r="AK48" i="20"/>
  <c r="AJ48" i="20"/>
  <c r="AK36" i="20"/>
  <c r="AJ36" i="20"/>
  <c r="AK28" i="20"/>
  <c r="AJ28" i="20"/>
  <c r="AC486" i="20"/>
  <c r="AC450" i="20"/>
  <c r="AK448" i="20"/>
  <c r="AJ448" i="20"/>
  <c r="AC422" i="20"/>
  <c r="AC369" i="20"/>
  <c r="N369" i="20" s="1"/>
  <c r="N175" i="20"/>
  <c r="AC127" i="20"/>
  <c r="N127" i="20" s="1"/>
  <c r="AK86" i="20"/>
  <c r="AJ86" i="20"/>
  <c r="AL86" i="20" s="1"/>
  <c r="Y63" i="20"/>
  <c r="Z63" i="20" s="1"/>
  <c r="AK50" i="20"/>
  <c r="AJ50" i="20"/>
  <c r="AG658" i="20"/>
  <c r="AH658" i="20" s="1"/>
  <c r="AK608" i="20"/>
  <c r="AJ608" i="20"/>
  <c r="AK592" i="20"/>
  <c r="AJ592" i="20"/>
  <c r="AK576" i="20"/>
  <c r="AJ576" i="20"/>
  <c r="AK560" i="20"/>
  <c r="AJ560" i="20"/>
  <c r="AK544" i="20"/>
  <c r="AJ544" i="20"/>
  <c r="AK528" i="20"/>
  <c r="AJ528" i="20"/>
  <c r="AK512" i="20"/>
  <c r="AJ512" i="20"/>
  <c r="AK502" i="20"/>
  <c r="AJ502" i="20"/>
  <c r="AC496" i="20"/>
  <c r="AC484" i="20"/>
  <c r="AK362" i="20"/>
  <c r="AJ362" i="20"/>
  <c r="Y359" i="20"/>
  <c r="Z359" i="20" s="1"/>
  <c r="Y353" i="20"/>
  <c r="Z353" i="20" s="1"/>
  <c r="AK344" i="20"/>
  <c r="AJ344" i="20"/>
  <c r="AC316" i="20"/>
  <c r="Y289" i="20"/>
  <c r="Z289" i="20" s="1"/>
  <c r="AK280" i="20"/>
  <c r="AJ280" i="20"/>
  <c r="AC252" i="20"/>
  <c r="N252" i="20" s="1"/>
  <c r="Y225" i="20"/>
  <c r="Z225" i="20" s="1"/>
  <c r="AK216" i="20"/>
  <c r="AJ216" i="20"/>
  <c r="AK184" i="20"/>
  <c r="AJ184" i="20"/>
  <c r="AK168" i="20"/>
  <c r="AJ168" i="20"/>
  <c r="AL168" i="20" s="1"/>
  <c r="AK152" i="20"/>
  <c r="AJ152" i="20"/>
  <c r="AK144" i="20"/>
  <c r="AJ144" i="20"/>
  <c r="AK136" i="20"/>
  <c r="AJ136" i="20"/>
  <c r="AK128" i="20"/>
  <c r="AJ128" i="20"/>
  <c r="AL128" i="20" s="1"/>
  <c r="AK120" i="20"/>
  <c r="AJ120" i="20"/>
  <c r="AK112" i="20"/>
  <c r="AJ112" i="20"/>
  <c r="AK104" i="20"/>
  <c r="AJ104" i="20"/>
  <c r="Y457" i="20"/>
  <c r="Z457" i="20" s="1"/>
  <c r="AK346" i="20"/>
  <c r="AJ346" i="20"/>
  <c r="AK338" i="20"/>
  <c r="AJ338" i="20"/>
  <c r="AC617" i="20"/>
  <c r="N617" i="20" s="1"/>
  <c r="AC585" i="20"/>
  <c r="N585" i="20" s="1"/>
  <c r="AC553" i="20"/>
  <c r="N553" i="20" s="1"/>
  <c r="AC521" i="20"/>
  <c r="N521" i="20"/>
  <c r="AC483" i="20"/>
  <c r="N483" i="20" s="1"/>
  <c r="AC479" i="20"/>
  <c r="N479" i="20" s="1"/>
  <c r="AC447" i="20"/>
  <c r="N447" i="20" s="1"/>
  <c r="AC423" i="20"/>
  <c r="N423" i="20" s="1"/>
  <c r="AC355" i="20"/>
  <c r="N355" i="20" s="1"/>
  <c r="AC341" i="20"/>
  <c r="N341" i="20" s="1"/>
  <c r="AA335" i="20"/>
  <c r="Y335" i="20"/>
  <c r="Z335" i="20" s="1"/>
  <c r="N323" i="20"/>
  <c r="AC309" i="20"/>
  <c r="N309" i="20" s="1"/>
  <c r="Y303" i="20"/>
  <c r="Z303" i="20" s="1"/>
  <c r="AA303" i="20"/>
  <c r="AC291" i="20"/>
  <c r="AC277" i="20"/>
  <c r="N277" i="20" s="1"/>
  <c r="AA271" i="20"/>
  <c r="Y271" i="20"/>
  <c r="Z271" i="20" s="1"/>
  <c r="AC259" i="20"/>
  <c r="N259" i="20" s="1"/>
  <c r="AC245" i="20"/>
  <c r="N245" i="20" s="1"/>
  <c r="Y239" i="20"/>
  <c r="Z239" i="20" s="1"/>
  <c r="AA239" i="20"/>
  <c r="AC227" i="20"/>
  <c r="N227" i="20" s="1"/>
  <c r="AC213" i="20"/>
  <c r="N213" i="20" s="1"/>
  <c r="Y207" i="20"/>
  <c r="Z207" i="20" s="1"/>
  <c r="AA207" i="20"/>
  <c r="AC195" i="20"/>
  <c r="AC181" i="20"/>
  <c r="N181" i="20" s="1"/>
  <c r="AC163" i="20"/>
  <c r="AA143" i="20"/>
  <c r="Y143" i="20"/>
  <c r="Z143" i="20" s="1"/>
  <c r="AA59" i="20"/>
  <c r="Y59" i="20"/>
  <c r="Z59" i="20" s="1"/>
  <c r="AA51" i="20"/>
  <c r="Y51" i="20"/>
  <c r="Z51" i="20" s="1"/>
  <c r="AC1238" i="20"/>
  <c r="AC1182" i="20"/>
  <c r="N1182" i="20" s="1"/>
  <c r="AC1158" i="20"/>
  <c r="N1158" i="20" s="1"/>
  <c r="AK1839" i="20"/>
  <c r="AJ1839" i="20"/>
  <c r="AL1839" i="20" s="1"/>
  <c r="AC1671" i="20"/>
  <c r="N1671" i="20" s="1"/>
  <c r="AK1604" i="20"/>
  <c r="AJ1604" i="20"/>
  <c r="Y1594" i="20"/>
  <c r="Z1594" i="20" s="1"/>
  <c r="AA1594" i="20"/>
  <c r="AC1586" i="20"/>
  <c r="N1586" i="20" s="1"/>
  <c r="AA1566" i="20"/>
  <c r="Y1566" i="20"/>
  <c r="Z1566" i="20" s="1"/>
  <c r="AC1538" i="20"/>
  <c r="Y1500" i="20"/>
  <c r="Z1500" i="20" s="1"/>
  <c r="AA1500" i="20"/>
  <c r="N1497" i="20"/>
  <c r="AK1472" i="20"/>
  <c r="AJ1472" i="20"/>
  <c r="AC1465" i="20"/>
  <c r="AK1440" i="20"/>
  <c r="AJ1440" i="20"/>
  <c r="AC1433" i="20"/>
  <c r="N1433" i="20" s="1"/>
  <c r="AK1408" i="20"/>
  <c r="AJ1408" i="20"/>
  <c r="AC1401" i="20"/>
  <c r="AK1376" i="20"/>
  <c r="AJ1376" i="20"/>
  <c r="AC1369" i="20"/>
  <c r="N1369" i="20" s="1"/>
  <c r="AC1349" i="20"/>
  <c r="N1349" i="20" s="1"/>
  <c r="AC1321" i="20"/>
  <c r="N1321" i="20" s="1"/>
  <c r="AC1317" i="20"/>
  <c r="N1317" i="20" s="1"/>
  <c r="AA1276" i="20"/>
  <c r="Y1276" i="20"/>
  <c r="Z1276" i="20" s="1"/>
  <c r="AC1272" i="20"/>
  <c r="N1272" i="20" s="1"/>
  <c r="AK1238" i="20"/>
  <c r="AJ1238" i="20"/>
  <c r="AL1238" i="20" s="1"/>
  <c r="AK1214" i="20"/>
  <c r="AJ1214" i="20"/>
  <c r="AC1208" i="20"/>
  <c r="Y1200" i="20"/>
  <c r="Z1200" i="20" s="1"/>
  <c r="AA1200" i="20"/>
  <c r="AC1191" i="20"/>
  <c r="N1191" i="20" s="1"/>
  <c r="AK1182" i="20"/>
  <c r="AJ1182" i="20"/>
  <c r="AL1182" i="20" s="1"/>
  <c r="AC1176" i="20"/>
  <c r="Y1168" i="20"/>
  <c r="Z1168" i="20" s="1"/>
  <c r="AA1168" i="20"/>
  <c r="AG1132" i="20"/>
  <c r="AH1132" i="20" s="1"/>
  <c r="AK1779" i="20"/>
  <c r="AJ1779" i="20"/>
  <c r="AA1714" i="20"/>
  <c r="Y1714" i="20"/>
  <c r="Z1714" i="20" s="1"/>
  <c r="AK1697" i="20"/>
  <c r="AJ1697" i="20"/>
  <c r="AG1684" i="20"/>
  <c r="AH1684" i="20" s="1"/>
  <c r="AC1589" i="20"/>
  <c r="N1589" i="20" s="1"/>
  <c r="AC1557" i="20"/>
  <c r="N1557" i="20" s="1"/>
  <c r="AC1525" i="20"/>
  <c r="N1525" i="20" s="1"/>
  <c r="AA1475" i="20"/>
  <c r="Y1475" i="20"/>
  <c r="Z1475" i="20" s="1"/>
  <c r="AA1473" i="20"/>
  <c r="Y1473" i="20"/>
  <c r="Z1473" i="20" s="1"/>
  <c r="AK1457" i="20"/>
  <c r="AJ1457" i="20"/>
  <c r="AA1411" i="20"/>
  <c r="Y1411" i="20"/>
  <c r="Z1411" i="20" s="1"/>
  <c r="AA1409" i="20"/>
  <c r="Y1409" i="20"/>
  <c r="Z1409" i="20" s="1"/>
  <c r="AK1393" i="20"/>
  <c r="AJ1393" i="20"/>
  <c r="AA1347" i="20"/>
  <c r="Y1347" i="20"/>
  <c r="Z1347" i="20" s="1"/>
  <c r="AC1341" i="20"/>
  <c r="AA1339" i="20"/>
  <c r="Y1339" i="20"/>
  <c r="Z1339" i="20" s="1"/>
  <c r="AA1327" i="20"/>
  <c r="Y1327" i="20"/>
  <c r="Z1327" i="20" s="1"/>
  <c r="AC1295" i="20"/>
  <c r="N1295" i="20" s="1"/>
  <c r="AC1279" i="20"/>
  <c r="N1279" i="20" s="1"/>
  <c r="AC1263" i="20"/>
  <c r="N1263" i="20" s="1"/>
  <c r="AC1231" i="20"/>
  <c r="N1231" i="20" s="1"/>
  <c r="AA1205" i="20"/>
  <c r="Y1205" i="20"/>
  <c r="Z1205" i="20" s="1"/>
  <c r="AK1195" i="20"/>
  <c r="AJ1195" i="20"/>
  <c r="AA1173" i="20"/>
  <c r="Y1173" i="20"/>
  <c r="Z1173" i="20" s="1"/>
  <c r="AK1163" i="20"/>
  <c r="AJ1163" i="20"/>
  <c r="AC1121" i="20"/>
  <c r="N1121" i="20" s="1"/>
  <c r="N1105" i="20"/>
  <c r="AK1552" i="20"/>
  <c r="AJ1552" i="20"/>
  <c r="AK1486" i="20"/>
  <c r="AJ1486" i="20"/>
  <c r="AK1454" i="20"/>
  <c r="AJ1454" i="20"/>
  <c r="AK1422" i="20"/>
  <c r="AJ1422" i="20"/>
  <c r="AK1390" i="20"/>
  <c r="AJ1390" i="20"/>
  <c r="AK1358" i="20"/>
  <c r="AJ1358" i="20"/>
  <c r="AK1326" i="20"/>
  <c r="AJ1326" i="20"/>
  <c r="AA1290" i="20"/>
  <c r="Y1290" i="20"/>
  <c r="Z1290" i="20" s="1"/>
  <c r="AK1280" i="20"/>
  <c r="AJ1280" i="20"/>
  <c r="AK1248" i="20"/>
  <c r="AJ1248" i="20"/>
  <c r="AA1226" i="20"/>
  <c r="Y1226" i="20"/>
  <c r="Z1226" i="20" s="1"/>
  <c r="AK1216" i="20"/>
  <c r="AJ1216" i="20"/>
  <c r="AK1184" i="20"/>
  <c r="AJ1184" i="20"/>
  <c r="AK1152" i="20"/>
  <c r="AJ1152" i="20"/>
  <c r="N1142" i="20"/>
  <c r="AA1120" i="20"/>
  <c r="AK1851" i="20"/>
  <c r="AJ1851" i="20"/>
  <c r="AK1487" i="20"/>
  <c r="AJ1487" i="20"/>
  <c r="AK1455" i="20"/>
  <c r="AJ1455" i="20"/>
  <c r="AK1423" i="20"/>
  <c r="AJ1423" i="20"/>
  <c r="AK1391" i="20"/>
  <c r="AJ1391" i="20"/>
  <c r="AK1359" i="20"/>
  <c r="AJ1359" i="20"/>
  <c r="AA1299" i="20"/>
  <c r="Y1299" i="20"/>
  <c r="Z1299" i="20" s="1"/>
  <c r="AA1235" i="20"/>
  <c r="Y1235" i="20"/>
  <c r="Z1235" i="20" s="1"/>
  <c r="AK1119" i="20"/>
  <c r="AJ1119" i="20"/>
  <c r="Y1116" i="20"/>
  <c r="Z1116" i="20" s="1"/>
  <c r="AA1116" i="20"/>
  <c r="N1063" i="20"/>
  <c r="AA1059" i="20"/>
  <c r="Y1059" i="20"/>
  <c r="Z1059" i="20" s="1"/>
  <c r="N1031" i="20"/>
  <c r="AA1027" i="20"/>
  <c r="Y1027" i="20"/>
  <c r="Z1027" i="20" s="1"/>
  <c r="AC1003" i="20"/>
  <c r="N1003" i="20" s="1"/>
  <c r="N999" i="20"/>
  <c r="N1529" i="20"/>
  <c r="AA1471" i="20"/>
  <c r="Y1471" i="20"/>
  <c r="Z1471" i="20" s="1"/>
  <c r="AA1407" i="20"/>
  <c r="Y1407" i="20"/>
  <c r="Z1407" i="20" s="1"/>
  <c r="AA1187" i="20"/>
  <c r="Y1187" i="20"/>
  <c r="Z1187" i="20" s="1"/>
  <c r="AA1155" i="20"/>
  <c r="Y1155" i="20"/>
  <c r="Z1155" i="20" s="1"/>
  <c r="N1125" i="20"/>
  <c r="AA1123" i="20"/>
  <c r="Y1123" i="20"/>
  <c r="Z1123" i="20" s="1"/>
  <c r="AC1092" i="20"/>
  <c r="AC1076" i="20"/>
  <c r="AC1060" i="20"/>
  <c r="AC1044" i="20"/>
  <c r="AC1028" i="20"/>
  <c r="AC1012" i="20"/>
  <c r="AC996" i="20"/>
  <c r="AC980" i="20"/>
  <c r="AC954" i="20"/>
  <c r="N954" i="20" s="1"/>
  <c r="AC922" i="20"/>
  <c r="N922" i="20" s="1"/>
  <c r="Y895" i="20"/>
  <c r="Z895" i="20" s="1"/>
  <c r="AA895" i="20"/>
  <c r="AC890" i="20"/>
  <c r="N890" i="20" s="1"/>
  <c r="AA863" i="20"/>
  <c r="Y863" i="20"/>
  <c r="Z863" i="20" s="1"/>
  <c r="AC858" i="20"/>
  <c r="N858" i="20" s="1"/>
  <c r="AA831" i="20"/>
  <c r="Y831" i="20"/>
  <c r="Z831" i="20" s="1"/>
  <c r="AC826" i="20"/>
  <c r="N826" i="20" s="1"/>
  <c r="N814" i="20"/>
  <c r="AC809" i="20"/>
  <c r="N809" i="20" s="1"/>
  <c r="AC803" i="20"/>
  <c r="AC795" i="20"/>
  <c r="N795" i="20" s="1"/>
  <c r="AC787" i="20"/>
  <c r="AC779" i="20"/>
  <c r="N779" i="20" s="1"/>
  <c r="AC771" i="20"/>
  <c r="N771" i="20" s="1"/>
  <c r="AC763" i="20"/>
  <c r="AC755" i="20"/>
  <c r="N755" i="20" s="1"/>
  <c r="AC747" i="20"/>
  <c r="AC739" i="20"/>
  <c r="N739" i="20" s="1"/>
  <c r="AC731" i="20"/>
  <c r="AA1493" i="20"/>
  <c r="Y1493" i="20"/>
  <c r="Z1493" i="20" s="1"/>
  <c r="AA1483" i="20"/>
  <c r="Y1483" i="20"/>
  <c r="Z1483" i="20" s="1"/>
  <c r="AC1472" i="20"/>
  <c r="N1472" i="20" s="1"/>
  <c r="AA1429" i="20"/>
  <c r="Y1429" i="20"/>
  <c r="Z1429" i="20" s="1"/>
  <c r="AA1419" i="20"/>
  <c r="Y1419" i="20"/>
  <c r="Z1419" i="20" s="1"/>
  <c r="AC1408" i="20"/>
  <c r="AA1365" i="20"/>
  <c r="Y1365" i="20"/>
  <c r="Z1365" i="20" s="1"/>
  <c r="AA1355" i="20"/>
  <c r="Y1355" i="20"/>
  <c r="Z1355" i="20" s="1"/>
  <c r="AC1117" i="20"/>
  <c r="N1117" i="20" s="1"/>
  <c r="AC1089" i="20"/>
  <c r="N1089" i="20" s="1"/>
  <c r="AK1085" i="20"/>
  <c r="AJ1085" i="20"/>
  <c r="AC1073" i="20"/>
  <c r="AK1069" i="20"/>
  <c r="AJ1069" i="20"/>
  <c r="AC1057" i="20"/>
  <c r="AK1053" i="20"/>
  <c r="AJ1053" i="20"/>
  <c r="AC1041" i="20"/>
  <c r="AK1037" i="20"/>
  <c r="AJ1037" i="20"/>
  <c r="AC1025" i="20"/>
  <c r="AK1021" i="20"/>
  <c r="AJ1021" i="20"/>
  <c r="AC1009" i="20"/>
  <c r="AK1005" i="20"/>
  <c r="AJ1005" i="20"/>
  <c r="AC993" i="20"/>
  <c r="AK989" i="20"/>
  <c r="AJ989" i="20"/>
  <c r="AC977" i="20"/>
  <c r="AK973" i="20"/>
  <c r="AJ973" i="20"/>
  <c r="Y947" i="20"/>
  <c r="Z947" i="20" s="1"/>
  <c r="Y883" i="20"/>
  <c r="Z883" i="20" s="1"/>
  <c r="Y851" i="20"/>
  <c r="Z851" i="20" s="1"/>
  <c r="AG789" i="20"/>
  <c r="AH789" i="20" s="1"/>
  <c r="AL789" i="20" s="1"/>
  <c r="AG773" i="20"/>
  <c r="AH773" i="20" s="1"/>
  <c r="AG757" i="20"/>
  <c r="AH757" i="20" s="1"/>
  <c r="AG741" i="20"/>
  <c r="AH741" i="20" s="1"/>
  <c r="AG725" i="20"/>
  <c r="AH725" i="20" s="1"/>
  <c r="AG709" i="20"/>
  <c r="AH709" i="20" s="1"/>
  <c r="AG693" i="20"/>
  <c r="AH693" i="20" s="1"/>
  <c r="AG677" i="20"/>
  <c r="AH677" i="20" s="1"/>
  <c r="AK1153" i="20"/>
  <c r="AJ1153" i="20"/>
  <c r="N961" i="20"/>
  <c r="AC933" i="20"/>
  <c r="N933" i="20" s="1"/>
  <c r="N881" i="20"/>
  <c r="AK843" i="20"/>
  <c r="AJ843" i="20"/>
  <c r="N833" i="20"/>
  <c r="AL826" i="20"/>
  <c r="AG673" i="20"/>
  <c r="AH673" i="20" s="1"/>
  <c r="AE645" i="20"/>
  <c r="AF645" i="20"/>
  <c r="AE2096" i="20"/>
  <c r="AF2096" i="20"/>
  <c r="AK1618" i="20"/>
  <c r="AJ1618" i="20"/>
  <c r="AC1067" i="20"/>
  <c r="N1067" i="20" s="1"/>
  <c r="AC968" i="20"/>
  <c r="N968" i="20" s="1"/>
  <c r="AA939" i="20"/>
  <c r="Y939" i="20"/>
  <c r="Z939" i="20" s="1"/>
  <c r="AK1281" i="20"/>
  <c r="AJ1281" i="20"/>
  <c r="AC1124" i="20"/>
  <c r="AC940" i="20"/>
  <c r="N940" i="20" s="1"/>
  <c r="AC924" i="20"/>
  <c r="N924" i="20" s="1"/>
  <c r="AG798" i="20"/>
  <c r="AH798" i="20" s="1"/>
  <c r="AL798" i="20" s="1"/>
  <c r="AE794" i="20"/>
  <c r="AF794" i="20"/>
  <c r="AG782" i="20"/>
  <c r="AH782" i="20" s="1"/>
  <c r="AE778" i="20"/>
  <c r="AF778" i="20"/>
  <c r="AG766" i="20"/>
  <c r="AH766" i="20" s="1"/>
  <c r="AE762" i="20"/>
  <c r="AF762" i="20"/>
  <c r="AG750" i="20"/>
  <c r="AH750" i="20" s="1"/>
  <c r="AE746" i="20"/>
  <c r="AF746" i="20"/>
  <c r="AG734" i="20"/>
  <c r="AH734" i="20" s="1"/>
  <c r="AE730" i="20"/>
  <c r="AF730" i="20"/>
  <c r="AG718" i="20"/>
  <c r="AH718" i="20" s="1"/>
  <c r="AC665" i="20"/>
  <c r="N665" i="20" s="1"/>
  <c r="AE780" i="20"/>
  <c r="AF780" i="20"/>
  <c r="AK1475" i="20"/>
  <c r="AJ1475" i="20"/>
  <c r="AG1103" i="20"/>
  <c r="AH1103" i="20" s="1"/>
  <c r="Y949" i="20"/>
  <c r="Z949" i="20" s="1"/>
  <c r="AA949" i="20"/>
  <c r="AK887" i="20"/>
  <c r="AJ887" i="20"/>
  <c r="Y672" i="20"/>
  <c r="Z672" i="20" s="1"/>
  <c r="AA672" i="20"/>
  <c r="Y656" i="20"/>
  <c r="Z656" i="20" s="1"/>
  <c r="AA656" i="20"/>
  <c r="Y640" i="20"/>
  <c r="Z640" i="20" s="1"/>
  <c r="AA640" i="20"/>
  <c r="AC142" i="20"/>
  <c r="N142" i="20" s="1"/>
  <c r="AC134" i="20"/>
  <c r="AC126" i="20"/>
  <c r="AC118" i="20"/>
  <c r="AC110" i="20"/>
  <c r="AC102" i="20"/>
  <c r="AC94" i="20"/>
  <c r="N94" i="20" s="1"/>
  <c r="AC86" i="20"/>
  <c r="AC78" i="20"/>
  <c r="N78" i="20" s="1"/>
  <c r="AC70" i="20"/>
  <c r="AC62" i="20"/>
  <c r="AC54" i="20"/>
  <c r="AC46" i="20"/>
  <c r="N46" i="20" s="1"/>
  <c r="AC38" i="20"/>
  <c r="AC30" i="20"/>
  <c r="AA1258" i="20"/>
  <c r="Y1258" i="20"/>
  <c r="Z1258" i="20" s="1"/>
  <c r="N1109" i="20"/>
  <c r="AE748" i="20"/>
  <c r="AF748" i="20"/>
  <c r="AE684" i="20"/>
  <c r="AF684" i="20"/>
  <c r="Y495" i="20"/>
  <c r="Z495" i="20" s="1"/>
  <c r="AA495" i="20"/>
  <c r="Y489" i="20"/>
  <c r="Z489" i="20" s="1"/>
  <c r="AA489" i="20"/>
  <c r="Y471" i="20"/>
  <c r="Z471" i="20" s="1"/>
  <c r="AA471" i="20"/>
  <c r="AA465" i="20"/>
  <c r="Y465" i="20"/>
  <c r="Z465" i="20" s="1"/>
  <c r="AA455" i="20"/>
  <c r="Y455" i="20"/>
  <c r="Z455" i="20" s="1"/>
  <c r="Y445" i="20"/>
  <c r="Z445" i="20" s="1"/>
  <c r="AA445" i="20"/>
  <c r="AA431" i="20"/>
  <c r="Y431" i="20"/>
  <c r="Z431" i="20" s="1"/>
  <c r="AC427" i="20"/>
  <c r="N427" i="20" s="1"/>
  <c r="AA421" i="20"/>
  <c r="Y421" i="20"/>
  <c r="Z421" i="20" s="1"/>
  <c r="AC411" i="20"/>
  <c r="N411" i="20" s="1"/>
  <c r="Y399" i="20"/>
  <c r="Z399" i="20" s="1"/>
  <c r="AA399" i="20"/>
  <c r="AC387" i="20"/>
  <c r="N387" i="20" s="1"/>
  <c r="AA381" i="20"/>
  <c r="Y381" i="20"/>
  <c r="Z381" i="20" s="1"/>
  <c r="AC371" i="20"/>
  <c r="N371" i="20" s="1"/>
  <c r="AA365" i="20"/>
  <c r="Y365" i="20"/>
  <c r="Z365" i="20" s="1"/>
  <c r="N299" i="20"/>
  <c r="N295" i="20"/>
  <c r="N199" i="20"/>
  <c r="AA133" i="20"/>
  <c r="Y133" i="20"/>
  <c r="Z133" i="20" s="1"/>
  <c r="AA129" i="20"/>
  <c r="Y129" i="20"/>
  <c r="Z129" i="20" s="1"/>
  <c r="AA121" i="20"/>
  <c r="Y121" i="20"/>
  <c r="Z121" i="20" s="1"/>
  <c r="AA117" i="20"/>
  <c r="Y117" i="20"/>
  <c r="Z117" i="20" s="1"/>
  <c r="AA113" i="20"/>
  <c r="Y113" i="20"/>
  <c r="Z113" i="20" s="1"/>
  <c r="AA109" i="20"/>
  <c r="Y109" i="20"/>
  <c r="Z109" i="20" s="1"/>
  <c r="AK99" i="20"/>
  <c r="AJ99" i="20"/>
  <c r="AA91" i="20"/>
  <c r="Y91" i="20"/>
  <c r="Z91" i="20" s="1"/>
  <c r="AA71" i="20"/>
  <c r="Y71" i="20"/>
  <c r="Z71" i="20" s="1"/>
  <c r="AA53" i="20"/>
  <c r="Y53" i="20"/>
  <c r="Z53" i="20" s="1"/>
  <c r="AA49" i="20"/>
  <c r="Y49" i="20"/>
  <c r="Z49" i="20" s="1"/>
  <c r="AA27" i="20"/>
  <c r="Y27" i="20"/>
  <c r="Z27" i="20" s="1"/>
  <c r="AC720" i="20"/>
  <c r="N720" i="20" s="1"/>
  <c r="AK619" i="20"/>
  <c r="AJ619" i="20"/>
  <c r="AK504" i="20"/>
  <c r="AJ504" i="20"/>
  <c r="Y497" i="20"/>
  <c r="Z497" i="20" s="1"/>
  <c r="Y493" i="20"/>
  <c r="Z493" i="20" s="1"/>
  <c r="AK464" i="20"/>
  <c r="AJ464" i="20"/>
  <c r="Y461" i="20"/>
  <c r="Z461" i="20" s="1"/>
  <c r="AC454" i="20"/>
  <c r="AC390" i="20"/>
  <c r="AK384" i="20"/>
  <c r="AJ384" i="20"/>
  <c r="N315" i="20"/>
  <c r="N311" i="20"/>
  <c r="AC290" i="20"/>
  <c r="AE666" i="20"/>
  <c r="AF666" i="20"/>
  <c r="AE650" i="20"/>
  <c r="AF650" i="20"/>
  <c r="AE634" i="20"/>
  <c r="AF634" i="20"/>
  <c r="AK612" i="20"/>
  <c r="AJ612" i="20"/>
  <c r="AK596" i="20"/>
  <c r="AJ596" i="20"/>
  <c r="AK580" i="20"/>
  <c r="AJ580" i="20"/>
  <c r="AK564" i="20"/>
  <c r="AJ564" i="20"/>
  <c r="AK548" i="20"/>
  <c r="AJ548" i="20"/>
  <c r="AK532" i="20"/>
  <c r="AJ532" i="20"/>
  <c r="AK516" i="20"/>
  <c r="AJ516" i="20"/>
  <c r="AK490" i="20"/>
  <c r="AJ490" i="20"/>
  <c r="AL490" i="20" s="1"/>
  <c r="AC487" i="20"/>
  <c r="N487" i="20" s="1"/>
  <c r="AK478" i="20"/>
  <c r="AJ478" i="20"/>
  <c r="AC472" i="20"/>
  <c r="N472" i="20" s="1"/>
  <c r="Y439" i="20"/>
  <c r="Z439" i="20" s="1"/>
  <c r="AC436" i="20"/>
  <c r="N436" i="20" s="1"/>
  <c r="AC426" i="20"/>
  <c r="AC400" i="20"/>
  <c r="AC388" i="20"/>
  <c r="AC332" i="20"/>
  <c r="Y305" i="20"/>
  <c r="Z305" i="20" s="1"/>
  <c r="AK296" i="20"/>
  <c r="AJ296" i="20"/>
  <c r="AC268" i="20"/>
  <c r="N268" i="20" s="1"/>
  <c r="Y241" i="20"/>
  <c r="Z241" i="20" s="1"/>
  <c r="AK232" i="20"/>
  <c r="AJ232" i="20"/>
  <c r="AC204" i="20"/>
  <c r="N204" i="20" s="1"/>
  <c r="Y193" i="20"/>
  <c r="Z193" i="20" s="1"/>
  <c r="Y177" i="20"/>
  <c r="Z177" i="20" s="1"/>
  <c r="Y161" i="20"/>
  <c r="Z161" i="20" s="1"/>
  <c r="Y57" i="20"/>
  <c r="Z57" i="20" s="1"/>
  <c r="Y45" i="20"/>
  <c r="Z45" i="20" s="1"/>
  <c r="AK388" i="20"/>
  <c r="AJ388" i="20"/>
  <c r="AK318" i="20"/>
  <c r="AJ318" i="20"/>
  <c r="N247" i="20"/>
  <c r="AC243" i="20"/>
  <c r="N243" i="20" s="1"/>
  <c r="AC187" i="20"/>
  <c r="N187" i="20" s="1"/>
  <c r="N131" i="20"/>
  <c r="N87" i="20"/>
  <c r="AC609" i="20"/>
  <c r="N609" i="20" s="1"/>
  <c r="AC577" i="20"/>
  <c r="N577" i="20" s="1"/>
  <c r="AC545" i="20"/>
  <c r="N545" i="20" s="1"/>
  <c r="AC513" i="20"/>
  <c r="N513" i="20" s="1"/>
  <c r="Y393" i="20"/>
  <c r="Z393" i="20" s="1"/>
  <c r="AA393" i="20"/>
  <c r="Y357" i="20"/>
  <c r="Z357" i="20" s="1"/>
  <c r="AA357" i="20"/>
  <c r="AC345" i="20"/>
  <c r="N345" i="20" s="1"/>
  <c r="AC313" i="20"/>
  <c r="N313" i="20" s="1"/>
  <c r="AC281" i="20"/>
  <c r="N281" i="20" s="1"/>
  <c r="AC249" i="20"/>
  <c r="N249" i="20" s="1"/>
  <c r="AC217" i="20"/>
  <c r="N217" i="20" s="1"/>
  <c r="AC185" i="20"/>
  <c r="N185" i="20" s="1"/>
  <c r="AC153" i="20"/>
  <c r="N153" i="20" s="1"/>
  <c r="AA79" i="20"/>
  <c r="Y79" i="20"/>
  <c r="Z79" i="20" s="1"/>
  <c r="AA35" i="20"/>
  <c r="Y35" i="20"/>
  <c r="Z35" i="20" s="1"/>
  <c r="AC768" i="20"/>
  <c r="N768" i="20" s="1"/>
  <c r="AC736" i="20"/>
  <c r="AK623" i="20"/>
  <c r="AJ623" i="20"/>
  <c r="AK345" i="20"/>
  <c r="AJ345" i="20"/>
  <c r="AK329" i="20"/>
  <c r="AJ329" i="20"/>
  <c r="AK313" i="20"/>
  <c r="AJ313" i="20"/>
  <c r="AK297" i="20"/>
  <c r="AJ297" i="20"/>
  <c r="AK281" i="20"/>
  <c r="AJ281" i="20"/>
  <c r="AK265" i="20"/>
  <c r="AJ265" i="20"/>
  <c r="AK249" i="20"/>
  <c r="AJ249" i="20"/>
  <c r="AK233" i="20"/>
  <c r="AJ233" i="20"/>
  <c r="AK217" i="20"/>
  <c r="AJ217" i="20"/>
  <c r="AK201" i="20"/>
  <c r="AJ201" i="20"/>
  <c r="AK185" i="20"/>
  <c r="AJ185" i="20"/>
  <c r="AK169" i="20"/>
  <c r="AJ169" i="20"/>
  <c r="AK153" i="20"/>
  <c r="AJ153" i="20"/>
  <c r="AK137" i="20"/>
  <c r="AJ137" i="20"/>
  <c r="AK125" i="20"/>
  <c r="AJ125" i="20"/>
  <c r="AK105" i="20"/>
  <c r="AJ105" i="20"/>
  <c r="AK97" i="20"/>
  <c r="AJ97" i="20"/>
  <c r="AK85" i="20"/>
  <c r="AJ85" i="20"/>
  <c r="AK69" i="20"/>
  <c r="AJ69" i="20"/>
  <c r="AK41" i="20"/>
  <c r="AJ41" i="20"/>
  <c r="AK29" i="20"/>
  <c r="AJ29" i="20"/>
  <c r="AK496" i="20"/>
  <c r="AJ496" i="20"/>
  <c r="AK480" i="20"/>
  <c r="AJ480" i="20"/>
  <c r="AK456" i="20"/>
  <c r="AJ456" i="20"/>
  <c r="AK424" i="20"/>
  <c r="AJ424" i="20"/>
  <c r="AK416" i="20"/>
  <c r="AJ416" i="20"/>
  <c r="AK392" i="20"/>
  <c r="AJ392" i="20"/>
  <c r="AK380" i="20"/>
  <c r="AJ380" i="20"/>
  <c r="N334" i="20"/>
  <c r="AK306" i="20"/>
  <c r="AJ306" i="20"/>
  <c r="AK302" i="20"/>
  <c r="AJ302" i="20"/>
  <c r="AL302" i="20" s="1"/>
  <c r="AK298" i="20"/>
  <c r="AJ298" i="20"/>
  <c r="N279" i="20"/>
  <c r="AK218" i="20"/>
  <c r="AJ218" i="20"/>
  <c r="AK210" i="20"/>
  <c r="AJ210" i="20"/>
  <c r="AK202" i="20"/>
  <c r="AJ202" i="20"/>
  <c r="AK198" i="20"/>
  <c r="AJ198" i="20"/>
  <c r="N167" i="20"/>
  <c r="AK78" i="20"/>
  <c r="AJ78" i="20"/>
  <c r="N43" i="20"/>
  <c r="AK2496" i="20"/>
  <c r="AJ2496" i="20"/>
  <c r="AK2493" i="20"/>
  <c r="AJ2493" i="20"/>
  <c r="AJ2482" i="20"/>
  <c r="AK2482" i="20"/>
  <c r="AK2474" i="20"/>
  <c r="AJ2474" i="20"/>
  <c r="AK2480" i="20"/>
  <c r="AJ2480" i="20"/>
  <c r="AG2469" i="20"/>
  <c r="AH2469" i="20" s="1"/>
  <c r="AK2458" i="20"/>
  <c r="AJ2458" i="20"/>
  <c r="AL2458" i="20" s="1"/>
  <c r="AE2442" i="20"/>
  <c r="AF2442" i="20"/>
  <c r="AC2450" i="20"/>
  <c r="N2450" i="20" s="1"/>
  <c r="AC2410" i="20"/>
  <c r="AF2412" i="20"/>
  <c r="AK2394" i="20"/>
  <c r="AJ2394" i="20"/>
  <c r="AK2370" i="20"/>
  <c r="AJ2370" i="20"/>
  <c r="AC2417" i="20"/>
  <c r="N2417" i="20" s="1"/>
  <c r="AK2379" i="20"/>
  <c r="AJ2379" i="20"/>
  <c r="AL2379" i="20" s="1"/>
  <c r="O2379" i="20" s="1"/>
  <c r="AK2367" i="20"/>
  <c r="AJ2367" i="20"/>
  <c r="AK2368" i="20"/>
  <c r="AJ2368" i="20"/>
  <c r="AK2393" i="20"/>
  <c r="AJ2393" i="20"/>
  <c r="AK2336" i="20"/>
  <c r="AJ2336" i="20"/>
  <c r="AG2332" i="20"/>
  <c r="AH2332" i="20" s="1"/>
  <c r="AK2337" i="20"/>
  <c r="AJ2337" i="20"/>
  <c r="AC2309" i="20"/>
  <c r="N2309" i="20" s="1"/>
  <c r="AC2285" i="20"/>
  <c r="N2285" i="20" s="1"/>
  <c r="AK2346" i="20"/>
  <c r="AJ2346" i="20"/>
  <c r="AK2342" i="20"/>
  <c r="AJ2342" i="20"/>
  <c r="AK2338" i="20"/>
  <c r="AJ2338" i="20"/>
  <c r="AK2326" i="20"/>
  <c r="AJ2326" i="20"/>
  <c r="Y2336" i="20"/>
  <c r="Z2336" i="20" s="1"/>
  <c r="AJ2266" i="20"/>
  <c r="AK2266" i="20"/>
  <c r="N2232" i="20"/>
  <c r="AJ2286" i="20"/>
  <c r="AK2286" i="20"/>
  <c r="AJ2245" i="20"/>
  <c r="AK2245" i="20"/>
  <c r="AK2217" i="20"/>
  <c r="AJ2217" i="20"/>
  <c r="AC2201" i="20"/>
  <c r="N2201" i="20" s="1"/>
  <c r="AC2185" i="20"/>
  <c r="N2185" i="20" s="1"/>
  <c r="N2225" i="20"/>
  <c r="AC2213" i="20"/>
  <c r="O2203" i="20"/>
  <c r="AC2189" i="20"/>
  <c r="N2189" i="20" s="1"/>
  <c r="AC2181" i="20"/>
  <c r="O2171" i="20"/>
  <c r="AC2157" i="20"/>
  <c r="N2157" i="20" s="1"/>
  <c r="AC2111" i="20"/>
  <c r="AC2095" i="20"/>
  <c r="AC2071" i="20"/>
  <c r="N2071" i="20" s="1"/>
  <c r="AC2047" i="20"/>
  <c r="N2047" i="20" s="1"/>
  <c r="N2210" i="20"/>
  <c r="N2178" i="20"/>
  <c r="N2168" i="20"/>
  <c r="AK2225" i="20"/>
  <c r="AJ2225" i="20"/>
  <c r="AK2182" i="20"/>
  <c r="AJ2182" i="20"/>
  <c r="AC2080" i="20"/>
  <c r="N2080" i="20" s="1"/>
  <c r="AC2048" i="20"/>
  <c r="AK2002" i="20"/>
  <c r="AJ2002" i="20"/>
  <c r="AK1970" i="20"/>
  <c r="AJ1970" i="20"/>
  <c r="AK1938" i="20"/>
  <c r="AJ1938" i="20"/>
  <c r="AK1894" i="20"/>
  <c r="AJ1894" i="20"/>
  <c r="AC2092" i="20"/>
  <c r="N1924" i="20"/>
  <c r="N1833" i="20"/>
  <c r="N1817" i="20"/>
  <c r="N1793" i="20"/>
  <c r="AK1904" i="20"/>
  <c r="AJ1904" i="20"/>
  <c r="AK1882" i="20"/>
  <c r="AJ1882" i="20"/>
  <c r="AK1876" i="20"/>
  <c r="AJ1876" i="20"/>
  <c r="AE1859" i="20"/>
  <c r="AF1859" i="20"/>
  <c r="AK1832" i="20"/>
  <c r="AJ1832" i="20"/>
  <c r="AG1828" i="20"/>
  <c r="AH1828" i="20" s="1"/>
  <c r="AK1800" i="20"/>
  <c r="AJ1800" i="20"/>
  <c r="AG1796" i="20"/>
  <c r="AH1796" i="20" s="1"/>
  <c r="AK1715" i="20"/>
  <c r="AJ1715" i="20"/>
  <c r="AK1853" i="20"/>
  <c r="AJ1853" i="20"/>
  <c r="AL1853" i="20" s="1"/>
  <c r="O1853" i="20" s="1"/>
  <c r="AK1841" i="20"/>
  <c r="AJ1841" i="20"/>
  <c r="AK1833" i="20"/>
  <c r="AJ1833" i="20"/>
  <c r="AK1821" i="20"/>
  <c r="AJ1821" i="20"/>
  <c r="AK1809" i="20"/>
  <c r="AJ1809" i="20"/>
  <c r="AK1797" i="20"/>
  <c r="AJ1797" i="20"/>
  <c r="AK1781" i="20"/>
  <c r="AJ1781" i="20"/>
  <c r="AK1752" i="20"/>
  <c r="AJ1752" i="20"/>
  <c r="AK1720" i="20"/>
  <c r="AJ1720" i="20"/>
  <c r="AL1996" i="20"/>
  <c r="O1996" i="20" s="1"/>
  <c r="N1866" i="20"/>
  <c r="AK1846" i="20"/>
  <c r="AJ1846" i="20"/>
  <c r="AK1842" i="20"/>
  <c r="AJ1842" i="20"/>
  <c r="AK1838" i="20"/>
  <c r="AJ1838" i="20"/>
  <c r="AK1834" i="20"/>
  <c r="AJ1834" i="20"/>
  <c r="AK1830" i="20"/>
  <c r="AJ1830" i="20"/>
  <c r="AK1826" i="20"/>
  <c r="AJ1826" i="20"/>
  <c r="AK1822" i="20"/>
  <c r="AJ1822" i="20"/>
  <c r="AK1818" i="20"/>
  <c r="AJ1818" i="20"/>
  <c r="AK1778" i="20"/>
  <c r="AJ1778" i="20"/>
  <c r="AK1761" i="20"/>
  <c r="AJ1761" i="20"/>
  <c r="AK1729" i="20"/>
  <c r="AJ1729" i="20"/>
  <c r="N1550" i="20"/>
  <c r="AJ1913" i="20"/>
  <c r="AK1913" i="20"/>
  <c r="AK1659" i="20"/>
  <c r="AJ1659" i="20"/>
  <c r="AG1655" i="20"/>
  <c r="AH1655" i="20" s="1"/>
  <c r="AK1627" i="20"/>
  <c r="AJ1627" i="20"/>
  <c r="AK1585" i="20"/>
  <c r="AJ1585" i="20"/>
  <c r="AK1569" i="20"/>
  <c r="AJ1569" i="20"/>
  <c r="AL1569" i="20" s="1"/>
  <c r="AK1553" i="20"/>
  <c r="AJ1553" i="20"/>
  <c r="AK1614" i="20"/>
  <c r="AJ1614" i="20"/>
  <c r="AK1566" i="20"/>
  <c r="AJ1566" i="20"/>
  <c r="AK1550" i="20"/>
  <c r="AJ1550" i="20"/>
  <c r="AA1498" i="20"/>
  <c r="N1985" i="20"/>
  <c r="AK1726" i="20"/>
  <c r="AJ1726" i="20"/>
  <c r="AE1699" i="20"/>
  <c r="AF1699" i="20"/>
  <c r="AK1689" i="20"/>
  <c r="AJ1689" i="20"/>
  <c r="AK1677" i="20"/>
  <c r="AJ1677" i="20"/>
  <c r="N1484" i="20"/>
  <c r="N1436" i="20"/>
  <c r="N1404" i="20"/>
  <c r="N1164" i="20"/>
  <c r="AK1791" i="20"/>
  <c r="AJ1791" i="20"/>
  <c r="AJ1699" i="20"/>
  <c r="AK1699" i="20"/>
  <c r="AK1612" i="20"/>
  <c r="AJ1612" i="20"/>
  <c r="N1501" i="20"/>
  <c r="AK1484" i="20"/>
  <c r="AJ1484" i="20"/>
  <c r="AK1468" i="20"/>
  <c r="AJ1468" i="20"/>
  <c r="AK1404" i="20"/>
  <c r="AJ1404" i="20"/>
  <c r="AC1332" i="20"/>
  <c r="N1332" i="20" s="1"/>
  <c r="AK1282" i="20"/>
  <c r="AL1282" i="20" s="1"/>
  <c r="AJ1282" i="20"/>
  <c r="AK1266" i="20"/>
  <c r="AJ1266" i="20"/>
  <c r="AK1250" i="20"/>
  <c r="AJ1250" i="20"/>
  <c r="AK1170" i="20"/>
  <c r="AJ1170" i="20"/>
  <c r="AK1944" i="20"/>
  <c r="AJ1944" i="20"/>
  <c r="AK1795" i="20"/>
  <c r="AJ1795" i="20"/>
  <c r="Y1613" i="20"/>
  <c r="Z1613" i="20" s="1"/>
  <c r="AJ1510" i="20"/>
  <c r="AK1510" i="20"/>
  <c r="AK1493" i="20"/>
  <c r="AJ1493" i="20"/>
  <c r="AK1461" i="20"/>
  <c r="AJ1461" i="20"/>
  <c r="AK1445" i="20"/>
  <c r="AJ1445" i="20"/>
  <c r="AG1433" i="20"/>
  <c r="AH1433" i="20" s="1"/>
  <c r="AG1401" i="20"/>
  <c r="AH1401" i="20" s="1"/>
  <c r="AK1381" i="20"/>
  <c r="AJ1381" i="20"/>
  <c r="AL1381" i="20" s="1"/>
  <c r="AK1365" i="20"/>
  <c r="AJ1365" i="20"/>
  <c r="AK1333" i="20"/>
  <c r="AJ1333" i="20"/>
  <c r="AK1317" i="20"/>
  <c r="AJ1317" i="20"/>
  <c r="AC1307" i="20"/>
  <c r="N1307" i="20" s="1"/>
  <c r="AK1303" i="20"/>
  <c r="AJ1303" i="20"/>
  <c r="AC1291" i="20"/>
  <c r="N1291" i="20" s="1"/>
  <c r="AK1287" i="20"/>
  <c r="AJ1287" i="20"/>
  <c r="AK1175" i="20"/>
  <c r="AJ1175" i="20"/>
  <c r="AL1175" i="20" s="1"/>
  <c r="O1175" i="20" s="1"/>
  <c r="AK1159" i="20"/>
  <c r="AJ1159" i="20"/>
  <c r="AK1815" i="20"/>
  <c r="AJ1815" i="20"/>
  <c r="AK1560" i="20"/>
  <c r="AJ1560" i="20"/>
  <c r="AK1528" i="20"/>
  <c r="AJ1528" i="20"/>
  <c r="AL1528" i="20" s="1"/>
  <c r="O1528" i="20" s="1"/>
  <c r="AG1503" i="20"/>
  <c r="AH1503" i="20" s="1"/>
  <c r="AK1450" i="20"/>
  <c r="AJ1450" i="20"/>
  <c r="AK1434" i="20"/>
  <c r="AJ1434" i="20"/>
  <c r="AK1354" i="20"/>
  <c r="AJ1354" i="20"/>
  <c r="AK1292" i="20"/>
  <c r="AJ1292" i="20"/>
  <c r="AK1244" i="20"/>
  <c r="AJ1244" i="20"/>
  <c r="AK1309" i="20"/>
  <c r="AJ1309" i="20"/>
  <c r="AK1261" i="20"/>
  <c r="AJ1261" i="20"/>
  <c r="AK1229" i="20"/>
  <c r="AJ1229" i="20"/>
  <c r="AG1067" i="20"/>
  <c r="AH1067" i="20" s="1"/>
  <c r="AK1055" i="20"/>
  <c r="AJ1055" i="20"/>
  <c r="AK1039" i="20"/>
  <c r="AL1039" i="20" s="1"/>
  <c r="AJ1039" i="20"/>
  <c r="AG1035" i="20"/>
  <c r="AH1035" i="20" s="1"/>
  <c r="AK991" i="20"/>
  <c r="AJ991" i="20"/>
  <c r="AG987" i="20"/>
  <c r="AH987" i="20" s="1"/>
  <c r="AK936" i="20"/>
  <c r="AJ936" i="20"/>
  <c r="AK904" i="20"/>
  <c r="AJ904" i="20"/>
  <c r="AK888" i="20"/>
  <c r="AJ888" i="20"/>
  <c r="AK872" i="20"/>
  <c r="AJ872" i="20"/>
  <c r="O858" i="20"/>
  <c r="AK840" i="20"/>
  <c r="AJ840" i="20"/>
  <c r="AK824" i="20"/>
  <c r="AJ824" i="20"/>
  <c r="AK1451" i="20"/>
  <c r="AJ1451" i="20"/>
  <c r="AK1435" i="20"/>
  <c r="AJ1435" i="20"/>
  <c r="AK1403" i="20"/>
  <c r="AJ1403" i="20"/>
  <c r="AK1371" i="20"/>
  <c r="AJ1371" i="20"/>
  <c r="AK1355" i="20"/>
  <c r="AJ1355" i="20"/>
  <c r="AK1197" i="20"/>
  <c r="AJ1197" i="20"/>
  <c r="AK1084" i="20"/>
  <c r="AJ1084" i="20"/>
  <c r="AK1068" i="20"/>
  <c r="AJ1068" i="20"/>
  <c r="AK988" i="20"/>
  <c r="AJ988" i="20"/>
  <c r="AL988" i="20" s="1"/>
  <c r="O988" i="20" s="1"/>
  <c r="AK972" i="20"/>
  <c r="AJ972" i="20"/>
  <c r="AK953" i="20"/>
  <c r="AJ953" i="20"/>
  <c r="AK921" i="20"/>
  <c r="AJ921" i="20"/>
  <c r="AK905" i="20"/>
  <c r="AJ905" i="20"/>
  <c r="AK889" i="20"/>
  <c r="AJ889" i="20"/>
  <c r="AK873" i="20"/>
  <c r="AJ873" i="20"/>
  <c r="AK857" i="20"/>
  <c r="AJ857" i="20"/>
  <c r="AK841" i="20"/>
  <c r="AJ841" i="20"/>
  <c r="AK825" i="20"/>
  <c r="AJ825" i="20"/>
  <c r="AC801" i="20"/>
  <c r="AC793" i="20"/>
  <c r="N793" i="20" s="1"/>
  <c r="AC777" i="20"/>
  <c r="AC769" i="20"/>
  <c r="N769" i="20" s="1"/>
  <c r="AC761" i="20"/>
  <c r="AC753" i="20"/>
  <c r="N753" i="20" s="1"/>
  <c r="AC745" i="20"/>
  <c r="AC737" i="20"/>
  <c r="N737" i="20" s="1"/>
  <c r="AC729" i="20"/>
  <c r="AC721" i="20"/>
  <c r="N721" i="20" s="1"/>
  <c r="AC713" i="20"/>
  <c r="AC705" i="20"/>
  <c r="N705" i="20" s="1"/>
  <c r="AC697" i="20"/>
  <c r="AC689" i="20"/>
  <c r="N689" i="20" s="1"/>
  <c r="AC681" i="20"/>
  <c r="AK1646" i="20"/>
  <c r="AJ1646" i="20"/>
  <c r="AK1495" i="20"/>
  <c r="AJ1495" i="20"/>
  <c r="AK1479" i="20"/>
  <c r="AJ1479" i="20"/>
  <c r="AK1463" i="20"/>
  <c r="AJ1463" i="20"/>
  <c r="AK1447" i="20"/>
  <c r="AJ1447" i="20"/>
  <c r="AK1431" i="20"/>
  <c r="AJ1431" i="20"/>
  <c r="AK1415" i="20"/>
  <c r="AJ1415" i="20"/>
  <c r="AK1399" i="20"/>
  <c r="AJ1399" i="20"/>
  <c r="AK1383" i="20"/>
  <c r="AJ1383" i="20"/>
  <c r="AK1367" i="20"/>
  <c r="AJ1367" i="20"/>
  <c r="AK1351" i="20"/>
  <c r="AJ1351" i="20"/>
  <c r="AK1347" i="20"/>
  <c r="AJ1347" i="20"/>
  <c r="AK1343" i="20"/>
  <c r="AJ1343" i="20"/>
  <c r="AK1339" i="20"/>
  <c r="AJ1339" i="20"/>
  <c r="AK1335" i="20"/>
  <c r="AJ1335" i="20"/>
  <c r="AK1331" i="20"/>
  <c r="AJ1331" i="20"/>
  <c r="AK1327" i="20"/>
  <c r="AJ1327" i="20"/>
  <c r="AK1323" i="20"/>
  <c r="AJ1323" i="20"/>
  <c r="AK1319" i="20"/>
  <c r="AJ1319" i="20"/>
  <c r="AK1315" i="20"/>
  <c r="AJ1315" i="20"/>
  <c r="AC1148" i="20"/>
  <c r="N1148" i="20" s="1"/>
  <c r="AJ1142" i="20"/>
  <c r="AK1142" i="20"/>
  <c r="AE1118" i="20"/>
  <c r="AF1118" i="20"/>
  <c r="AL1101" i="20"/>
  <c r="O1101" i="20" s="1"/>
  <c r="AK966" i="20"/>
  <c r="AJ966" i="20"/>
  <c r="AK950" i="20"/>
  <c r="AJ950" i="20"/>
  <c r="AK934" i="20"/>
  <c r="AJ934" i="20"/>
  <c r="AK918" i="20"/>
  <c r="AJ918" i="20"/>
  <c r="AK902" i="20"/>
  <c r="AJ902" i="20"/>
  <c r="AK886" i="20"/>
  <c r="AJ886" i="20"/>
  <c r="AK870" i="20"/>
  <c r="AJ870" i="20"/>
  <c r="AK854" i="20"/>
  <c r="AJ854" i="20"/>
  <c r="AK838" i="20"/>
  <c r="AJ838" i="20"/>
  <c r="AG1467" i="20"/>
  <c r="AH1467" i="20" s="1"/>
  <c r="AK1185" i="20"/>
  <c r="AJ1185" i="20"/>
  <c r="AG1135" i="20"/>
  <c r="AL1105" i="20"/>
  <c r="AK947" i="20"/>
  <c r="AJ947" i="20"/>
  <c r="AK915" i="20"/>
  <c r="AJ915" i="20"/>
  <c r="AK883" i="20"/>
  <c r="AJ883" i="20"/>
  <c r="AK851" i="20"/>
  <c r="AJ851" i="20"/>
  <c r="AL851" i="20" s="1"/>
  <c r="AJ819" i="20"/>
  <c r="AK819" i="20"/>
  <c r="AK817" i="20"/>
  <c r="AJ817" i="20"/>
  <c r="AK812" i="20"/>
  <c r="AJ812" i="20"/>
  <c r="AC808" i="20"/>
  <c r="N808" i="20" s="1"/>
  <c r="AC800" i="20"/>
  <c r="AC792" i="20"/>
  <c r="N792" i="20" s="1"/>
  <c r="AC784" i="20"/>
  <c r="N784" i="20" s="1"/>
  <c r="N625" i="20"/>
  <c r="N983" i="20"/>
  <c r="AK1427" i="20"/>
  <c r="AJ1427" i="20"/>
  <c r="AK1177" i="20"/>
  <c r="AJ1177" i="20"/>
  <c r="AF1110" i="20"/>
  <c r="Y956" i="20"/>
  <c r="Z956" i="20" s="1"/>
  <c r="AG812" i="20"/>
  <c r="AH812" i="20" s="1"/>
  <c r="O706" i="20"/>
  <c r="AF619" i="20"/>
  <c r="AE619" i="20"/>
  <c r="AE616" i="20"/>
  <c r="AF616" i="20"/>
  <c r="AE612" i="20"/>
  <c r="AF612" i="20"/>
  <c r="AE608" i="20"/>
  <c r="AF608" i="20"/>
  <c r="AE604" i="20"/>
  <c r="AF604" i="20"/>
  <c r="AE600" i="20"/>
  <c r="AF600" i="20"/>
  <c r="AE596" i="20"/>
  <c r="AF596" i="20"/>
  <c r="AE592" i="20"/>
  <c r="AF592" i="20"/>
  <c r="AE588" i="20"/>
  <c r="AF588" i="20"/>
  <c r="AE584" i="20"/>
  <c r="AF584" i="20"/>
  <c r="AE580" i="20"/>
  <c r="AF580" i="20"/>
  <c r="AE576" i="20"/>
  <c r="AF576" i="20"/>
  <c r="AE572" i="20"/>
  <c r="AF572" i="20"/>
  <c r="AE568" i="20"/>
  <c r="AF568" i="20"/>
  <c r="AE564" i="20"/>
  <c r="AF564" i="20"/>
  <c r="AE560" i="20"/>
  <c r="AF560" i="20"/>
  <c r="AE556" i="20"/>
  <c r="AF556" i="20"/>
  <c r="AE552" i="20"/>
  <c r="AF552" i="20"/>
  <c r="AE548" i="20"/>
  <c r="AF548" i="20"/>
  <c r="AE544" i="20"/>
  <c r="AF544" i="20"/>
  <c r="AE540" i="20"/>
  <c r="AF540" i="20"/>
  <c r="AE536" i="20"/>
  <c r="AF536" i="20"/>
  <c r="AE532" i="20"/>
  <c r="AF532" i="20"/>
  <c r="AE528" i="20"/>
  <c r="AF528" i="20"/>
  <c r="AE524" i="20"/>
  <c r="AF524" i="20"/>
  <c r="AE520" i="20"/>
  <c r="AF520" i="20"/>
  <c r="AE516" i="20"/>
  <c r="AF516" i="20"/>
  <c r="AE512" i="20"/>
  <c r="AF512" i="20"/>
  <c r="AE508" i="20"/>
  <c r="AF508" i="20"/>
  <c r="AG1483" i="20"/>
  <c r="AH1483" i="20" s="1"/>
  <c r="AK1503" i="20"/>
  <c r="AJ1503" i="20"/>
  <c r="AG1435" i="20"/>
  <c r="AH1435" i="20" s="1"/>
  <c r="AK1201" i="20"/>
  <c r="AJ1201" i="20"/>
  <c r="AJ1118" i="20"/>
  <c r="AK1118" i="20"/>
  <c r="AK1086" i="20"/>
  <c r="AJ1086" i="20"/>
  <c r="AL1086" i="20" s="1"/>
  <c r="O1086" i="20" s="1"/>
  <c r="AK1070" i="20"/>
  <c r="AJ1070" i="20"/>
  <c r="AK1054" i="20"/>
  <c r="AJ1054" i="20"/>
  <c r="AK1038" i="20"/>
  <c r="AJ1038" i="20"/>
  <c r="AK1022" i="20"/>
  <c r="AJ1022" i="20"/>
  <c r="AK1006" i="20"/>
  <c r="AJ1006" i="20"/>
  <c r="AK990" i="20"/>
  <c r="AJ990" i="20"/>
  <c r="AK974" i="20"/>
  <c r="AJ974" i="20"/>
  <c r="AK959" i="20"/>
  <c r="AJ959" i="20"/>
  <c r="AL959" i="20" s="1"/>
  <c r="AK927" i="20"/>
  <c r="AJ927" i="20"/>
  <c r="AL927" i="20" s="1"/>
  <c r="AK895" i="20"/>
  <c r="AJ895" i="20"/>
  <c r="AK863" i="20"/>
  <c r="AJ863" i="20"/>
  <c r="AK831" i="20"/>
  <c r="AJ831" i="20"/>
  <c r="O814" i="20"/>
  <c r="AE811" i="20"/>
  <c r="AF811" i="20"/>
  <c r="AC660" i="20"/>
  <c r="N660" i="20" s="1"/>
  <c r="AC644" i="20"/>
  <c r="N644" i="20" s="1"/>
  <c r="AC629" i="20"/>
  <c r="N629" i="20" s="1"/>
  <c r="O401" i="20"/>
  <c r="O369" i="20"/>
  <c r="AA345" i="20"/>
  <c r="AA329" i="20"/>
  <c r="AA313" i="20"/>
  <c r="AA297" i="20"/>
  <c r="AA281" i="20"/>
  <c r="AA265" i="20"/>
  <c r="AA249" i="20"/>
  <c r="AA233" i="20"/>
  <c r="AA217" i="20"/>
  <c r="AA201" i="20"/>
  <c r="AA185" i="20"/>
  <c r="AA169" i="20"/>
  <c r="AA153" i="20"/>
  <c r="N100" i="20"/>
  <c r="N92" i="20"/>
  <c r="AG2473" i="20"/>
  <c r="AH2473" i="20" s="1"/>
  <c r="N840" i="20"/>
  <c r="AL824" i="20"/>
  <c r="AC764" i="20"/>
  <c r="N764" i="20" s="1"/>
  <c r="AC732" i="20"/>
  <c r="N732" i="20" s="1"/>
  <c r="AC621" i="20"/>
  <c r="N621" i="20" s="1"/>
  <c r="AK355" i="20"/>
  <c r="AL355" i="20" s="1"/>
  <c r="AJ355" i="20"/>
  <c r="AK291" i="20"/>
  <c r="AJ291" i="20"/>
  <c r="AK283" i="20"/>
  <c r="AJ283" i="20"/>
  <c r="AK275" i="20"/>
  <c r="AJ275" i="20"/>
  <c r="AK267" i="20"/>
  <c r="AJ267" i="20"/>
  <c r="AK259" i="20"/>
  <c r="AJ259" i="20"/>
  <c r="AK251" i="20"/>
  <c r="AJ251" i="20"/>
  <c r="AK243" i="20"/>
  <c r="AJ243" i="20"/>
  <c r="AK235" i="20"/>
  <c r="AJ235" i="20"/>
  <c r="AK227" i="20"/>
  <c r="AJ227" i="20"/>
  <c r="AK219" i="20"/>
  <c r="AJ219" i="20"/>
  <c r="AK211" i="20"/>
  <c r="AJ211" i="20"/>
  <c r="AK203" i="20"/>
  <c r="AJ203" i="20"/>
  <c r="AK195" i="20"/>
  <c r="AJ195" i="20"/>
  <c r="AK187" i="20"/>
  <c r="AJ187" i="20"/>
  <c r="AK171" i="20"/>
  <c r="AJ171" i="20"/>
  <c r="AK163" i="20"/>
  <c r="AL163" i="20" s="1"/>
  <c r="AJ163" i="20"/>
  <c r="AK155" i="20"/>
  <c r="AJ155" i="20"/>
  <c r="AK147" i="20"/>
  <c r="AL147" i="20" s="1"/>
  <c r="AJ147" i="20"/>
  <c r="AG139" i="20"/>
  <c r="AH139" i="20" s="1"/>
  <c r="AK127" i="20"/>
  <c r="AJ127" i="20"/>
  <c r="AG119" i="20"/>
  <c r="AH119" i="20" s="1"/>
  <c r="AG107" i="20"/>
  <c r="AH107" i="20" s="1"/>
  <c r="AK103" i="20"/>
  <c r="AJ103" i="20"/>
  <c r="AL103" i="20" s="1"/>
  <c r="AG95" i="20"/>
  <c r="AH95" i="20" s="1"/>
  <c r="AK83" i="20"/>
  <c r="AJ83" i="20"/>
  <c r="AK75" i="20"/>
  <c r="AJ75" i="20"/>
  <c r="AG67" i="20"/>
  <c r="AH67" i="20" s="1"/>
  <c r="AG59" i="20"/>
  <c r="AH59" i="20" s="1"/>
  <c r="AG51" i="20"/>
  <c r="AH51" i="20" s="1"/>
  <c r="AK47" i="20"/>
  <c r="AJ47" i="20"/>
  <c r="AK39" i="20"/>
  <c r="AJ39" i="20"/>
  <c r="AG31" i="20"/>
  <c r="AH31" i="20" s="1"/>
  <c r="AK100" i="20"/>
  <c r="AJ100" i="20"/>
  <c r="AK92" i="20"/>
  <c r="AJ92" i="20"/>
  <c r="AK88" i="20"/>
  <c r="AJ88" i="20"/>
  <c r="AC688" i="20"/>
  <c r="N688" i="20" s="1"/>
  <c r="N494" i="20"/>
  <c r="AK476" i="20"/>
  <c r="AJ476" i="20"/>
  <c r="N462" i="20"/>
  <c r="N398" i="20"/>
  <c r="AC389" i="20"/>
  <c r="N389" i="20" s="1"/>
  <c r="AK376" i="20"/>
  <c r="AJ376" i="20"/>
  <c r="AK360" i="20"/>
  <c r="AJ360" i="20"/>
  <c r="N350" i="20"/>
  <c r="AK334" i="20"/>
  <c r="AJ334" i="20"/>
  <c r="AK262" i="20"/>
  <c r="AJ262" i="20"/>
  <c r="AK250" i="20"/>
  <c r="AJ250" i="20"/>
  <c r="N183" i="20"/>
  <c r="AK90" i="20"/>
  <c r="AJ90" i="20"/>
  <c r="AK42" i="20"/>
  <c r="AJ42" i="20"/>
  <c r="Y673" i="20"/>
  <c r="Z673" i="20" s="1"/>
  <c r="Y657" i="20"/>
  <c r="Z657" i="20" s="1"/>
  <c r="Y641" i="20"/>
  <c r="Z641" i="20" s="1"/>
  <c r="AC618" i="20"/>
  <c r="AC614" i="20"/>
  <c r="N614" i="20" s="1"/>
  <c r="AC610" i="20"/>
  <c r="AC606" i="20"/>
  <c r="AC602" i="20"/>
  <c r="AC598" i="20"/>
  <c r="N598" i="20" s="1"/>
  <c r="AC594" i="20"/>
  <c r="AC590" i="20"/>
  <c r="AC586" i="20"/>
  <c r="AC582" i="20"/>
  <c r="N582" i="20" s="1"/>
  <c r="AC578" i="20"/>
  <c r="AC574" i="20"/>
  <c r="AC570" i="20"/>
  <c r="AC566" i="20"/>
  <c r="N566" i="20" s="1"/>
  <c r="AC562" i="20"/>
  <c r="AC558" i="20"/>
  <c r="AC554" i="20"/>
  <c r="AC550" i="20"/>
  <c r="N550" i="20" s="1"/>
  <c r="AC546" i="20"/>
  <c r="AC542" i="20"/>
  <c r="AC538" i="20"/>
  <c r="AC534" i="20"/>
  <c r="N534" i="20" s="1"/>
  <c r="AC530" i="20"/>
  <c r="AC526" i="20"/>
  <c r="AC522" i="20"/>
  <c r="AC518" i="20"/>
  <c r="N518" i="20" s="1"/>
  <c r="AC514" i="20"/>
  <c r="AC510" i="20"/>
  <c r="N500" i="20"/>
  <c r="AK494" i="20"/>
  <c r="AJ494" i="20"/>
  <c r="AK482" i="20"/>
  <c r="AJ482" i="20"/>
  <c r="N476" i="20"/>
  <c r="AK470" i="20"/>
  <c r="AJ470" i="20"/>
  <c r="AK462" i="20"/>
  <c r="AJ462" i="20"/>
  <c r="N440" i="20"/>
  <c r="AK434" i="20"/>
  <c r="AJ434" i="20"/>
  <c r="AK426" i="20"/>
  <c r="AJ426" i="20"/>
  <c r="AC414" i="20"/>
  <c r="N414" i="20" s="1"/>
  <c r="AK398" i="20"/>
  <c r="AJ398" i="20"/>
  <c r="AK386" i="20"/>
  <c r="AJ386" i="20"/>
  <c r="Y383" i="20"/>
  <c r="Z383" i="20" s="1"/>
  <c r="AC366" i="20"/>
  <c r="N366" i="20" s="1"/>
  <c r="N360" i="20"/>
  <c r="AK340" i="20"/>
  <c r="AJ340" i="20"/>
  <c r="AK324" i="20"/>
  <c r="AJ324" i="20"/>
  <c r="AK308" i="20"/>
  <c r="AJ308" i="20"/>
  <c r="AK292" i="20"/>
  <c r="AJ292" i="20"/>
  <c r="AK276" i="20"/>
  <c r="AJ276" i="20"/>
  <c r="AK260" i="20"/>
  <c r="AJ260" i="20"/>
  <c r="AK244" i="20"/>
  <c r="AJ244" i="20"/>
  <c r="AK228" i="20"/>
  <c r="AJ228" i="20"/>
  <c r="AK212" i="20"/>
  <c r="AJ212" i="20"/>
  <c r="AK196" i="20"/>
  <c r="AJ196" i="20"/>
  <c r="AK180" i="20"/>
  <c r="AJ180" i="20"/>
  <c r="AK164" i="20"/>
  <c r="AJ164" i="20"/>
  <c r="AC76" i="20"/>
  <c r="N76" i="20" s="1"/>
  <c r="AC60" i="20"/>
  <c r="N60" i="20" s="1"/>
  <c r="AC44" i="20"/>
  <c r="N44" i="20" s="1"/>
  <c r="Y620" i="20"/>
  <c r="Z620" i="20" s="1"/>
  <c r="AK492" i="20"/>
  <c r="AJ492" i="20"/>
  <c r="AC354" i="20"/>
  <c r="AK350" i="20"/>
  <c r="AJ350" i="20"/>
  <c r="AK238" i="20"/>
  <c r="AJ238" i="20"/>
  <c r="AK234" i="20"/>
  <c r="AJ234" i="20"/>
  <c r="AK226" i="20"/>
  <c r="AJ226" i="20"/>
  <c r="AK206" i="20"/>
  <c r="AJ206" i="20"/>
  <c r="AK182" i="20"/>
  <c r="AJ182" i="20"/>
  <c r="N151" i="20"/>
  <c r="AC146" i="20"/>
  <c r="N146" i="20" s="1"/>
  <c r="Y83" i="20"/>
  <c r="Z83" i="20" s="1"/>
  <c r="AK38" i="20"/>
  <c r="AJ38" i="20"/>
  <c r="AC776" i="20"/>
  <c r="AC744" i="20"/>
  <c r="N744" i="20" s="1"/>
  <c r="AC724" i="20"/>
  <c r="N724" i="20" s="1"/>
  <c r="AC708" i="20"/>
  <c r="N708" i="20" s="1"/>
  <c r="AC692" i="20"/>
  <c r="N692" i="20" s="1"/>
  <c r="AC676" i="20"/>
  <c r="N676" i="20" s="1"/>
  <c r="AC658" i="20"/>
  <c r="AK627" i="20"/>
  <c r="AJ627" i="20"/>
  <c r="AL381" i="20"/>
  <c r="AG353" i="20"/>
  <c r="AH353" i="20" s="1"/>
  <c r="AK341" i="20"/>
  <c r="AJ341" i="20"/>
  <c r="AG337" i="20"/>
  <c r="AH337" i="20" s="1"/>
  <c r="AK325" i="20"/>
  <c r="AJ325" i="20"/>
  <c r="AG321" i="20"/>
  <c r="AH321" i="20" s="1"/>
  <c r="AK309" i="20"/>
  <c r="AJ309" i="20"/>
  <c r="AG305" i="20"/>
  <c r="AH305" i="20" s="1"/>
  <c r="AK293" i="20"/>
  <c r="AJ293" i="20"/>
  <c r="AG289" i="20"/>
  <c r="AH289" i="20" s="1"/>
  <c r="AK277" i="20"/>
  <c r="AJ277" i="20"/>
  <c r="AG273" i="20"/>
  <c r="AH273" i="20" s="1"/>
  <c r="AK261" i="20"/>
  <c r="AJ261" i="20"/>
  <c r="AG257" i="20"/>
  <c r="AH257" i="20" s="1"/>
  <c r="AK245" i="20"/>
  <c r="AJ245" i="20"/>
  <c r="AG241" i="20"/>
  <c r="AH241" i="20" s="1"/>
  <c r="AK229" i="20"/>
  <c r="AJ229" i="20"/>
  <c r="AG225" i="20"/>
  <c r="AH225" i="20" s="1"/>
  <c r="AK213" i="20"/>
  <c r="AJ213" i="20"/>
  <c r="AG209" i="20"/>
  <c r="AH209" i="20" s="1"/>
  <c r="AK197" i="20"/>
  <c r="AJ197" i="20"/>
  <c r="AG193" i="20"/>
  <c r="AH193" i="20" s="1"/>
  <c r="AK181" i="20"/>
  <c r="AJ181" i="20"/>
  <c r="AG177" i="20"/>
  <c r="AH177" i="20" s="1"/>
  <c r="AK165" i="20"/>
  <c r="AJ165" i="20"/>
  <c r="AG161" i="20"/>
  <c r="AH161" i="20" s="1"/>
  <c r="AK149" i="20"/>
  <c r="AJ149" i="20"/>
  <c r="AG145" i="20"/>
  <c r="AH145" i="20" s="1"/>
  <c r="AK133" i="20"/>
  <c r="AJ133" i="20"/>
  <c r="AG129" i="20"/>
  <c r="AH129" i="20" s="1"/>
  <c r="AG121" i="20"/>
  <c r="AH121" i="20" s="1"/>
  <c r="AK113" i="20"/>
  <c r="AJ113" i="20"/>
  <c r="AG101" i="20"/>
  <c r="AH101" i="20" s="1"/>
  <c r="AK93" i="20"/>
  <c r="AJ93" i="20"/>
  <c r="AG89" i="20"/>
  <c r="AH89" i="20" s="1"/>
  <c r="AK81" i="20"/>
  <c r="AJ81" i="20"/>
  <c r="AG77" i="20"/>
  <c r="AH77" i="20" s="1"/>
  <c r="AK65" i="20"/>
  <c r="AJ65" i="20"/>
  <c r="AG61" i="20"/>
  <c r="AH61" i="20" s="1"/>
  <c r="AK53" i="20"/>
  <c r="AJ53" i="20"/>
  <c r="AG49" i="20"/>
  <c r="AH49" i="20" s="1"/>
  <c r="AL39" i="20"/>
  <c r="AG37" i="20"/>
  <c r="AH37" i="20" s="1"/>
  <c r="AK25" i="20"/>
  <c r="AJ25" i="20"/>
  <c r="AC452" i="20"/>
  <c r="AK440" i="20"/>
  <c r="AJ440" i="20"/>
  <c r="AK400" i="20"/>
  <c r="AJ400" i="20"/>
  <c r="AC377" i="20"/>
  <c r="N377" i="20" s="1"/>
  <c r="AK372" i="20"/>
  <c r="AJ372" i="20"/>
  <c r="AC368" i="20"/>
  <c r="N368" i="20" s="1"/>
  <c r="N331" i="20"/>
  <c r="AC326" i="20"/>
  <c r="N231" i="20"/>
  <c r="N226" i="20"/>
  <c r="N214" i="20"/>
  <c r="AK110" i="20"/>
  <c r="AJ110" i="20"/>
  <c r="Y103" i="20"/>
  <c r="Z103" i="20" s="1"/>
  <c r="Y39" i="20"/>
  <c r="Z39" i="20" s="1"/>
  <c r="AL453" i="20"/>
  <c r="AL405" i="20"/>
  <c r="AL357" i="20"/>
  <c r="AL477" i="20"/>
  <c r="AL413" i="20"/>
  <c r="AE2484" i="20"/>
  <c r="AF2484" i="20"/>
  <c r="AK2487" i="20"/>
  <c r="AJ2487" i="20"/>
  <c r="AE2450" i="20"/>
  <c r="AF2450" i="20"/>
  <c r="AG2475" i="20"/>
  <c r="AH2475" i="20" s="1"/>
  <c r="AC2459" i="20"/>
  <c r="N2459" i="20" s="1"/>
  <c r="AG2449" i="20"/>
  <c r="AH2449" i="20" s="1"/>
  <c r="AC2426" i="20"/>
  <c r="N2426" i="20" s="1"/>
  <c r="AG2445" i="20"/>
  <c r="AH2445" i="20" s="1"/>
  <c r="AF2428" i="20"/>
  <c r="N2379" i="20"/>
  <c r="N2399" i="20"/>
  <c r="AG2382" i="20"/>
  <c r="AH2382" i="20" s="1"/>
  <c r="AK2378" i="20"/>
  <c r="AJ2378" i="20"/>
  <c r="AG2358" i="20"/>
  <c r="AH2358" i="20" s="1"/>
  <c r="N2327" i="20"/>
  <c r="AK2377" i="20"/>
  <c r="AJ2377" i="20"/>
  <c r="AG2348" i="20"/>
  <c r="AH2348" i="20" s="1"/>
  <c r="AK2317" i="20"/>
  <c r="AJ2317" i="20"/>
  <c r="AC2301" i="20"/>
  <c r="N2301" i="20" s="1"/>
  <c r="AC2277" i="20"/>
  <c r="N2277" i="20" s="1"/>
  <c r="AK2334" i="20"/>
  <c r="AJ2334" i="20"/>
  <c r="AK2330" i="20"/>
  <c r="AJ2330" i="20"/>
  <c r="AK2315" i="20"/>
  <c r="AJ2315" i="20"/>
  <c r="AJ2288" i="20"/>
  <c r="AK2288" i="20"/>
  <c r="AK2324" i="20"/>
  <c r="AJ2324" i="20"/>
  <c r="N2282" i="20"/>
  <c r="AJ2282" i="20"/>
  <c r="AK2282" i="20"/>
  <c r="AC2256" i="20"/>
  <c r="O2256" i="20" s="1"/>
  <c r="N2228" i="20"/>
  <c r="N2266" i="20"/>
  <c r="AJ2257" i="20"/>
  <c r="AK2257" i="20"/>
  <c r="AK2248" i="20"/>
  <c r="AJ2248" i="20"/>
  <c r="AK2240" i="20"/>
  <c r="AJ2240" i="20"/>
  <c r="AJ2237" i="20"/>
  <c r="AK2237" i="20"/>
  <c r="N2227" i="20"/>
  <c r="AC2169" i="20"/>
  <c r="N2169" i="20" s="1"/>
  <c r="AC2153" i="20"/>
  <c r="N2153" i="20" s="1"/>
  <c r="AC2205" i="20"/>
  <c r="N2205" i="20" s="1"/>
  <c r="AC2197" i="20"/>
  <c r="N2197" i="20" s="1"/>
  <c r="AC2165" i="20"/>
  <c r="N2165" i="20" s="1"/>
  <c r="AC2141" i="20"/>
  <c r="N2141" i="20" s="1"/>
  <c r="AC2103" i="20"/>
  <c r="N2103" i="20" s="1"/>
  <c r="AC2079" i="20"/>
  <c r="N2079" i="20" s="1"/>
  <c r="N2194" i="20"/>
  <c r="N2162" i="20"/>
  <c r="AF2215" i="20"/>
  <c r="AK2198" i="20"/>
  <c r="AJ2198" i="20"/>
  <c r="Y2121" i="20"/>
  <c r="Z2121" i="20" s="1"/>
  <c r="AK2190" i="20"/>
  <c r="AJ2190" i="20"/>
  <c r="AL2190" i="20" s="1"/>
  <c r="O2042" i="20"/>
  <c r="AJ2129" i="20"/>
  <c r="AK2129" i="20"/>
  <c r="AC2026" i="20"/>
  <c r="N2026" i="20" s="1"/>
  <c r="AC2064" i="20"/>
  <c r="N2064" i="20" s="1"/>
  <c r="AK1986" i="20"/>
  <c r="AJ1986" i="20"/>
  <c r="AK1954" i="20"/>
  <c r="AJ1954" i="20"/>
  <c r="AK1922" i="20"/>
  <c r="AJ1922" i="20"/>
  <c r="N1909" i="20"/>
  <c r="AK1906" i="20"/>
  <c r="AJ1906" i="20"/>
  <c r="AJ2175" i="20"/>
  <c r="AK2175" i="20"/>
  <c r="N1988" i="20"/>
  <c r="N1972" i="20"/>
  <c r="N1849" i="20"/>
  <c r="N1825" i="20"/>
  <c r="N1801" i="20"/>
  <c r="AA1945" i="20"/>
  <c r="AG1844" i="20"/>
  <c r="AH1844" i="20" s="1"/>
  <c r="AK1816" i="20"/>
  <c r="AJ1816" i="20"/>
  <c r="AG1812" i="20"/>
  <c r="AH1812" i="20" s="1"/>
  <c r="AG1780" i="20"/>
  <c r="AH1780" i="20" s="1"/>
  <c r="AK1747" i="20"/>
  <c r="AJ1747" i="20"/>
  <c r="AK1992" i="20"/>
  <c r="AJ1992" i="20"/>
  <c r="AK1849" i="20"/>
  <c r="AJ1849" i="20"/>
  <c r="AK1837" i="20"/>
  <c r="AJ1837" i="20"/>
  <c r="AK1825" i="20"/>
  <c r="AJ1825" i="20"/>
  <c r="AK1817" i="20"/>
  <c r="AJ1817" i="20"/>
  <c r="AK1805" i="20"/>
  <c r="AJ1805" i="20"/>
  <c r="AK1793" i="20"/>
  <c r="AJ1793" i="20"/>
  <c r="AK1785" i="20"/>
  <c r="AJ1785" i="20"/>
  <c r="AA1765" i="20"/>
  <c r="AA1749" i="20"/>
  <c r="AA1733" i="20"/>
  <c r="AA1993" i="20"/>
  <c r="AJ1985" i="20"/>
  <c r="AK1985" i="20"/>
  <c r="AK1952" i="20"/>
  <c r="AJ1952" i="20"/>
  <c r="AK1850" i="20"/>
  <c r="AJ1850" i="20"/>
  <c r="AK1798" i="20"/>
  <c r="AJ1798" i="20"/>
  <c r="AK1794" i="20"/>
  <c r="AJ1794" i="20"/>
  <c r="AK1790" i="20"/>
  <c r="AJ1790" i="20"/>
  <c r="AK1786" i="20"/>
  <c r="AJ1786" i="20"/>
  <c r="AK1713" i="20"/>
  <c r="AJ1713" i="20"/>
  <c r="N1662" i="20"/>
  <c r="N1614" i="20"/>
  <c r="N1518" i="20"/>
  <c r="AJ1977" i="20"/>
  <c r="AK1977" i="20"/>
  <c r="N1706" i="20"/>
  <c r="AG1671" i="20"/>
  <c r="AH1671" i="20" s="1"/>
  <c r="AG1623" i="20"/>
  <c r="AH1623" i="20" s="1"/>
  <c r="AK1598" i="20"/>
  <c r="AJ1598" i="20"/>
  <c r="AK1534" i="20"/>
  <c r="AJ1534" i="20"/>
  <c r="AK1518" i="20"/>
  <c r="AJ1518" i="20"/>
  <c r="AL1816" i="20"/>
  <c r="AC1607" i="20"/>
  <c r="N1607" i="20" s="1"/>
  <c r="AK1603" i="20"/>
  <c r="AJ1603" i="20"/>
  <c r="AK1587" i="20"/>
  <c r="AJ1587" i="20"/>
  <c r="AC1559" i="20"/>
  <c r="N1559" i="20" s="1"/>
  <c r="AK1539" i="20"/>
  <c r="AJ1539" i="20"/>
  <c r="N1468" i="20"/>
  <c r="N1452" i="20"/>
  <c r="N1388" i="20"/>
  <c r="N1340" i="20"/>
  <c r="N1324" i="20"/>
  <c r="N1196" i="20"/>
  <c r="N1180" i="20"/>
  <c r="N1619" i="20"/>
  <c r="AK1580" i="20"/>
  <c r="AJ1580" i="20"/>
  <c r="AK1548" i="20"/>
  <c r="AJ1548" i="20"/>
  <c r="AL1548" i="20" s="1"/>
  <c r="AK1516" i="20"/>
  <c r="AJ1516" i="20"/>
  <c r="AK1420" i="20"/>
  <c r="AJ1420" i="20"/>
  <c r="AK1388" i="20"/>
  <c r="AJ1388" i="20"/>
  <c r="O1360" i="20"/>
  <c r="AK1234" i="20"/>
  <c r="AJ1234" i="20"/>
  <c r="Y1581" i="20"/>
  <c r="Z1581" i="20" s="1"/>
  <c r="Y1549" i="20"/>
  <c r="Z1549" i="20" s="1"/>
  <c r="Y1517" i="20"/>
  <c r="Z1517" i="20" s="1"/>
  <c r="AK1477" i="20"/>
  <c r="AJ1477" i="20"/>
  <c r="AG1465" i="20"/>
  <c r="AH1465" i="20" s="1"/>
  <c r="AG1449" i="20"/>
  <c r="AH1449" i="20" s="1"/>
  <c r="AK1429" i="20"/>
  <c r="AJ1429" i="20"/>
  <c r="AG1417" i="20"/>
  <c r="AH1417" i="20" s="1"/>
  <c r="AG1385" i="20"/>
  <c r="AH1385" i="20" s="1"/>
  <c r="AG1369" i="20"/>
  <c r="AH1369" i="20" s="1"/>
  <c r="AG1353" i="20"/>
  <c r="AH1353" i="20" s="1"/>
  <c r="AG1321" i="20"/>
  <c r="AH1321" i="20" s="1"/>
  <c r="AK1255" i="20"/>
  <c r="AJ1255" i="20"/>
  <c r="AC1243" i="20"/>
  <c r="N1243" i="20" s="1"/>
  <c r="AK1239" i="20"/>
  <c r="AJ1239" i="20"/>
  <c r="AC1227" i="20"/>
  <c r="N1227" i="20" s="1"/>
  <c r="AK1207" i="20"/>
  <c r="AJ1207" i="20"/>
  <c r="AK1482" i="20"/>
  <c r="AJ1482" i="20"/>
  <c r="AK1402" i="20"/>
  <c r="AJ1402" i="20"/>
  <c r="AK1386" i="20"/>
  <c r="AJ1386" i="20"/>
  <c r="AK1338" i="20"/>
  <c r="AJ1338" i="20"/>
  <c r="AK1308" i="20"/>
  <c r="AJ1308" i="20"/>
  <c r="AK1276" i="20"/>
  <c r="AJ1276" i="20"/>
  <c r="AK1260" i="20"/>
  <c r="AJ1260" i="20"/>
  <c r="AK1228" i="20"/>
  <c r="AJ1228" i="20"/>
  <c r="AK1180" i="20"/>
  <c r="AJ1180" i="20"/>
  <c r="AK1164" i="20"/>
  <c r="AJ1164" i="20"/>
  <c r="AK1670" i="20"/>
  <c r="AJ1670" i="20"/>
  <c r="AK1277" i="20"/>
  <c r="AJ1277" i="20"/>
  <c r="AK1245" i="20"/>
  <c r="AJ1245" i="20"/>
  <c r="AK1007" i="20"/>
  <c r="AJ1007" i="20"/>
  <c r="AG1003" i="20"/>
  <c r="AH1003" i="20" s="1"/>
  <c r="AK975" i="20"/>
  <c r="AJ975" i="20"/>
  <c r="AL975" i="20" s="1"/>
  <c r="O975" i="20" s="1"/>
  <c r="AG971" i="20"/>
  <c r="AH971" i="20" s="1"/>
  <c r="AK952" i="20"/>
  <c r="AJ952" i="20"/>
  <c r="O938" i="20"/>
  <c r="AK920" i="20"/>
  <c r="AJ920" i="20"/>
  <c r="AK856" i="20"/>
  <c r="AJ856" i="20"/>
  <c r="AK1658" i="20"/>
  <c r="AJ1658" i="20"/>
  <c r="AK1483" i="20"/>
  <c r="AJ1483" i="20"/>
  <c r="AK1467" i="20"/>
  <c r="AJ1467" i="20"/>
  <c r="AK1419" i="20"/>
  <c r="AJ1419" i="20"/>
  <c r="AK1387" i="20"/>
  <c r="AJ1387" i="20"/>
  <c r="AC785" i="20"/>
  <c r="N785" i="20" s="1"/>
  <c r="AK179" i="20"/>
  <c r="AJ179" i="20"/>
  <c r="AK2495" i="20"/>
  <c r="AJ2495" i="20"/>
  <c r="AK2504" i="20"/>
  <c r="AJ2504" i="20"/>
  <c r="AK2492" i="20"/>
  <c r="AJ2492" i="20"/>
  <c r="AC2487" i="20"/>
  <c r="N2487" i="20" s="1"/>
  <c r="AK2488" i="20"/>
  <c r="AJ2488" i="20"/>
  <c r="N2476" i="20"/>
  <c r="AC2478" i="20"/>
  <c r="N2478" i="20" s="1"/>
  <c r="AG2479" i="20"/>
  <c r="AH2479" i="20" s="1"/>
  <c r="AK2476" i="20"/>
  <c r="AJ2476" i="20"/>
  <c r="N2474" i="20"/>
  <c r="N2469" i="20"/>
  <c r="N2467" i="20"/>
  <c r="AF2482" i="20"/>
  <c r="AG2482" i="20" s="1"/>
  <c r="AH2482" i="20" s="1"/>
  <c r="Y2460" i="20"/>
  <c r="Z2460" i="20" s="1"/>
  <c r="AF2457" i="20"/>
  <c r="AK2449" i="20"/>
  <c r="AJ2449" i="20"/>
  <c r="AK2446" i="20"/>
  <c r="AJ2446" i="20"/>
  <c r="AL2431" i="20"/>
  <c r="AG2452" i="20"/>
  <c r="N2437" i="20"/>
  <c r="AC2424" i="20"/>
  <c r="N2424" i="20" s="1"/>
  <c r="AC2416" i="20"/>
  <c r="N2416" i="20" s="1"/>
  <c r="AC2408" i="20"/>
  <c r="N2408" i="20" s="1"/>
  <c r="AC2452" i="20"/>
  <c r="AK2445" i="20"/>
  <c r="AJ2445" i="20"/>
  <c r="AK2442" i="20"/>
  <c r="AJ2442" i="20"/>
  <c r="AF2426" i="20"/>
  <c r="AF2418" i="20"/>
  <c r="AF2410" i="20"/>
  <c r="AG2443" i="20"/>
  <c r="AH2443" i="20" s="1"/>
  <c r="AG2435" i="20"/>
  <c r="AH2435" i="20" s="1"/>
  <c r="AE2403" i="20"/>
  <c r="AF2403" i="20"/>
  <c r="AG2398" i="20"/>
  <c r="AH2398" i="20" s="1"/>
  <c r="N2377" i="20"/>
  <c r="Y2361" i="20"/>
  <c r="Z2361" i="20" s="1"/>
  <c r="AK2397" i="20"/>
  <c r="AJ2397" i="20"/>
  <c r="AG2386" i="20"/>
  <c r="AH2386" i="20" s="1"/>
  <c r="AK2382" i="20"/>
  <c r="AJ2382" i="20"/>
  <c r="AK2366" i="20"/>
  <c r="AJ2366" i="20"/>
  <c r="AK2443" i="20"/>
  <c r="AJ2443" i="20"/>
  <c r="AJ2405" i="20"/>
  <c r="AK2405" i="20"/>
  <c r="AL2400" i="20"/>
  <c r="N2395" i="20"/>
  <c r="AK2391" i="20"/>
  <c r="AJ2391" i="20"/>
  <c r="AC2387" i="20"/>
  <c r="AK2375" i="20"/>
  <c r="AJ2375" i="20"/>
  <c r="AK2371" i="20"/>
  <c r="AJ2371" i="20"/>
  <c r="Y2364" i="20"/>
  <c r="Z2364" i="20" s="1"/>
  <c r="AE2357" i="20"/>
  <c r="AF2357" i="20"/>
  <c r="AE2353" i="20"/>
  <c r="AF2353" i="20"/>
  <c r="AK2403" i="20"/>
  <c r="AJ2403" i="20"/>
  <c r="AK2399" i="20"/>
  <c r="AJ2399" i="20"/>
  <c r="AK2364" i="20"/>
  <c r="AJ2364" i="20"/>
  <c r="N2331" i="20"/>
  <c r="N2317" i="20"/>
  <c r="AK2381" i="20"/>
  <c r="AJ2381" i="20"/>
  <c r="AC2359" i="20"/>
  <c r="N2359" i="20" s="1"/>
  <c r="AC2357" i="20"/>
  <c r="AC2353" i="20"/>
  <c r="AK2348" i="20"/>
  <c r="AJ2348" i="20"/>
  <c r="AG2344" i="20"/>
  <c r="AH2344" i="20" s="1"/>
  <c r="AK2332" i="20"/>
  <c r="AJ2332" i="20"/>
  <c r="AG2328" i="20"/>
  <c r="AH2328" i="20" s="1"/>
  <c r="AK2321" i="20"/>
  <c r="AJ2321" i="20"/>
  <c r="Y2382" i="20"/>
  <c r="Z2382" i="20" s="1"/>
  <c r="AL2370" i="20"/>
  <c r="AK2365" i="20"/>
  <c r="AJ2365" i="20"/>
  <c r="AK2349" i="20"/>
  <c r="AJ2349" i="20"/>
  <c r="Y2342" i="20"/>
  <c r="Z2342" i="20" s="1"/>
  <c r="N2337" i="20"/>
  <c r="AK2333" i="20"/>
  <c r="AJ2333" i="20"/>
  <c r="AK2329" i="20"/>
  <c r="AJ2329" i="20"/>
  <c r="AA2323" i="20"/>
  <c r="AC2307" i="20"/>
  <c r="N2307" i="20" s="1"/>
  <c r="AC2299" i="20"/>
  <c r="N2299" i="20" s="1"/>
  <c r="AC2291" i="20"/>
  <c r="AC2283" i="20"/>
  <c r="N2283" i="20" s="1"/>
  <c r="AC2275" i="20"/>
  <c r="N2275" i="20" s="1"/>
  <c r="AC2267" i="20"/>
  <c r="N2267" i="20" s="1"/>
  <c r="AF2440" i="20"/>
  <c r="AK2347" i="20"/>
  <c r="AJ2347" i="20"/>
  <c r="AK2331" i="20"/>
  <c r="AJ2331" i="20"/>
  <c r="AL2326" i="20"/>
  <c r="AK2361" i="20"/>
  <c r="AJ2361" i="20"/>
  <c r="AJ2308" i="20"/>
  <c r="AK2308" i="20"/>
  <c r="AJ2292" i="20"/>
  <c r="AK2292" i="20"/>
  <c r="N2261" i="20"/>
  <c r="N2260" i="20"/>
  <c r="AF2214" i="20"/>
  <c r="AE2214" i="20"/>
  <c r="AJ2253" i="20"/>
  <c r="AK2253" i="20"/>
  <c r="AL2253" i="20" s="1"/>
  <c r="AK2265" i="20"/>
  <c r="AJ2265" i="20"/>
  <c r="AJ2255" i="20"/>
  <c r="AK2255" i="20"/>
  <c r="N2216" i="20"/>
  <c r="AK2231" i="20"/>
  <c r="AJ2231" i="20"/>
  <c r="AK2224" i="20"/>
  <c r="AJ2224" i="20"/>
  <c r="Y2222" i="20"/>
  <c r="Z2222" i="20" s="1"/>
  <c r="AA2205" i="20"/>
  <c r="AK2200" i="20"/>
  <c r="AJ2200" i="20"/>
  <c r="AA2189" i="20"/>
  <c r="AK2184" i="20"/>
  <c r="AJ2184" i="20"/>
  <c r="AL2184" i="20" s="1"/>
  <c r="O2184" i="20" s="1"/>
  <c r="AA2173" i="20"/>
  <c r="AK2168" i="20"/>
  <c r="AJ2168" i="20"/>
  <c r="AA2157" i="20"/>
  <c r="AK2152" i="20"/>
  <c r="AJ2152" i="20"/>
  <c r="AA2141" i="20"/>
  <c r="AG2133" i="20"/>
  <c r="AH2133" i="20" s="1"/>
  <c r="N2310" i="20"/>
  <c r="AA2241" i="20"/>
  <c r="Y2204" i="20"/>
  <c r="Z2204" i="20" s="1"/>
  <c r="Y2188" i="20"/>
  <c r="Z2188" i="20" s="1"/>
  <c r="Y2172" i="20"/>
  <c r="Z2172" i="20" s="1"/>
  <c r="Y2156" i="20"/>
  <c r="Z2156" i="20" s="1"/>
  <c r="N2116" i="20"/>
  <c r="AC2109" i="20"/>
  <c r="N2109" i="20" s="1"/>
  <c r="AC2101" i="20"/>
  <c r="N2101" i="20" s="1"/>
  <c r="AC2093" i="20"/>
  <c r="N2093" i="20" s="1"/>
  <c r="AC2085" i="20"/>
  <c r="N2085" i="20"/>
  <c r="AC2077" i="20"/>
  <c r="N2077" i="20" s="1"/>
  <c r="AC2069" i="20"/>
  <c r="N2069" i="20" s="1"/>
  <c r="AC2061" i="20"/>
  <c r="N2061" i="20" s="1"/>
  <c r="AC2053" i="20"/>
  <c r="N2053" i="20" s="1"/>
  <c r="AC2045" i="20"/>
  <c r="N2045" i="20" s="1"/>
  <c r="AC2037" i="20"/>
  <c r="N2037" i="20" s="1"/>
  <c r="Y2252" i="20"/>
  <c r="Z2252" i="20" s="1"/>
  <c r="AK2250" i="20"/>
  <c r="AJ2250" i="20"/>
  <c r="AJ2247" i="20"/>
  <c r="AL2247" i="20" s="1"/>
  <c r="AK2247" i="20"/>
  <c r="AK2242" i="20"/>
  <c r="AJ2242" i="20"/>
  <c r="AJ2239" i="20"/>
  <c r="AK2239" i="20"/>
  <c r="N2236" i="20"/>
  <c r="N2231" i="20"/>
  <c r="AK2227" i="20"/>
  <c r="AJ2227" i="20"/>
  <c r="N2239" i="20"/>
  <c r="N2200" i="20"/>
  <c r="AC2166" i="20"/>
  <c r="N2136" i="20"/>
  <c r="O2124" i="20"/>
  <c r="AE2121" i="20"/>
  <c r="AF2121" i="20"/>
  <c r="AL2103" i="20"/>
  <c r="AL2055" i="20"/>
  <c r="AL2039" i="20"/>
  <c r="Y2192" i="20"/>
  <c r="Z2192" i="20" s="1"/>
  <c r="Y2143" i="20"/>
  <c r="Z2143" i="20" s="1"/>
  <c r="AK2119" i="20"/>
  <c r="AJ2119" i="20"/>
  <c r="AF2017" i="20"/>
  <c r="N2184" i="20"/>
  <c r="AC2030" i="20"/>
  <c r="AC2025" i="20"/>
  <c r="N2025" i="20" s="1"/>
  <c r="AC2011" i="20"/>
  <c r="N2011" i="20" s="1"/>
  <c r="N2008" i="20"/>
  <c r="AC1995" i="20"/>
  <c r="N1995" i="20" s="1"/>
  <c r="AC1979" i="20"/>
  <c r="N1979" i="20" s="1"/>
  <c r="AC1963" i="20"/>
  <c r="N1963" i="20" s="1"/>
  <c r="AC1947" i="20"/>
  <c r="N1947" i="20" s="1"/>
  <c r="AC1931" i="20"/>
  <c r="N1931" i="20" s="1"/>
  <c r="N1928" i="20"/>
  <c r="AC1915" i="20"/>
  <c r="N1915" i="20" s="1"/>
  <c r="N1912" i="20"/>
  <c r="Y1899" i="20"/>
  <c r="Z1899" i="20" s="1"/>
  <c r="N1896" i="20"/>
  <c r="AA1887" i="20"/>
  <c r="AF2113" i="20"/>
  <c r="AG2113" i="20" s="1"/>
  <c r="AH2113" i="20" s="1"/>
  <c r="AC2100" i="20"/>
  <c r="N2100" i="20" s="1"/>
  <c r="AJ2024" i="20"/>
  <c r="AK2024" i="20"/>
  <c r="AC2015" i="20"/>
  <c r="N2015" i="20" s="1"/>
  <c r="AC2007" i="20"/>
  <c r="AC1999" i="20"/>
  <c r="N1999" i="20" s="1"/>
  <c r="AC1991" i="20"/>
  <c r="N1991" i="20" s="1"/>
  <c r="AC1983" i="20"/>
  <c r="N1983" i="20" s="1"/>
  <c r="AC1975" i="20"/>
  <c r="AC1967" i="20"/>
  <c r="N1967" i="20" s="1"/>
  <c r="AC1959" i="20"/>
  <c r="N1959" i="20" s="1"/>
  <c r="AC1951" i="20"/>
  <c r="N1951" i="20" s="1"/>
  <c r="AC1943" i="20"/>
  <c r="AC1935" i="20"/>
  <c r="N1935" i="20" s="1"/>
  <c r="AC1927" i="20"/>
  <c r="N1927" i="20" s="1"/>
  <c r="AC1919" i="20"/>
  <c r="N1919" i="20" s="1"/>
  <c r="AC1911" i="20"/>
  <c r="AC1903" i="20"/>
  <c r="N1903" i="20" s="1"/>
  <c r="N1894" i="20"/>
  <c r="AA1871" i="20"/>
  <c r="AA1855" i="20"/>
  <c r="AC2088" i="20"/>
  <c r="AC2032" i="20"/>
  <c r="N1892" i="20"/>
  <c r="N1876" i="20"/>
  <c r="N1868" i="20"/>
  <c r="N1831" i="20"/>
  <c r="N1815" i="20"/>
  <c r="N1807" i="20"/>
  <c r="N1791" i="20"/>
  <c r="Y1751" i="20"/>
  <c r="Z1751" i="20" s="1"/>
  <c r="Y1735" i="20"/>
  <c r="Z1735" i="20" s="1"/>
  <c r="Y1719" i="20"/>
  <c r="Z1719" i="20" s="1"/>
  <c r="AK2123" i="20"/>
  <c r="AJ2123" i="20"/>
  <c r="AA1977" i="20"/>
  <c r="AJ1969" i="20"/>
  <c r="AK1969" i="20"/>
  <c r="AK1936" i="20"/>
  <c r="AJ1936" i="20"/>
  <c r="Y1906" i="20"/>
  <c r="Z1906" i="20" s="1"/>
  <c r="AF1897" i="20"/>
  <c r="N1881" i="20"/>
  <c r="AL1874" i="20"/>
  <c r="AC1860" i="20"/>
  <c r="AK1844" i="20"/>
  <c r="AJ1844" i="20"/>
  <c r="AG1840" i="20"/>
  <c r="AH1840" i="20" s="1"/>
  <c r="AK1828" i="20"/>
  <c r="AL1828" i="20" s="1"/>
  <c r="AJ1828" i="20"/>
  <c r="AG1824" i="20"/>
  <c r="AH1824" i="20" s="1"/>
  <c r="AK1812" i="20"/>
  <c r="AJ1812" i="20"/>
  <c r="AG1808" i="20"/>
  <c r="AH1808" i="20" s="1"/>
  <c r="AK1796" i="20"/>
  <c r="AL1796" i="20" s="1"/>
  <c r="AJ1796" i="20"/>
  <c r="AG1792" i="20"/>
  <c r="AH1792" i="20" s="1"/>
  <c r="AK1780" i="20"/>
  <c r="AJ1780" i="20"/>
  <c r="Y1776" i="20"/>
  <c r="Z1776" i="20" s="1"/>
  <c r="AK1767" i="20"/>
  <c r="AJ1767" i="20"/>
  <c r="AK1751" i="20"/>
  <c r="AJ1751" i="20"/>
  <c r="Y1744" i="20"/>
  <c r="Z1744" i="20" s="1"/>
  <c r="AK1735" i="20"/>
  <c r="AJ1735" i="20"/>
  <c r="AK1719" i="20"/>
  <c r="AJ1719" i="20"/>
  <c r="Y1712" i="20"/>
  <c r="Z1712" i="20" s="1"/>
  <c r="AC1960" i="20"/>
  <c r="AA1937" i="20"/>
  <c r="AJ1929" i="20"/>
  <c r="AK1929" i="20"/>
  <c r="Y1889" i="20"/>
  <c r="Z1889" i="20" s="1"/>
  <c r="AG1876" i="20"/>
  <c r="AK1857" i="20"/>
  <c r="AL1857" i="20" s="1"/>
  <c r="AJ1857" i="20"/>
  <c r="AG1854" i="20"/>
  <c r="AH1854" i="20" s="1"/>
  <c r="AK1764" i="20"/>
  <c r="AJ1764" i="20"/>
  <c r="AK1748" i="20"/>
  <c r="AJ1748" i="20"/>
  <c r="AK1732" i="20"/>
  <c r="AJ1732" i="20"/>
  <c r="AK1716" i="20"/>
  <c r="AJ1716" i="20"/>
  <c r="AA1695" i="20"/>
  <c r="AA1679" i="20"/>
  <c r="AK1984" i="20"/>
  <c r="AJ1984" i="20"/>
  <c r="Y1954" i="20"/>
  <c r="Z1954" i="20" s="1"/>
  <c r="N1898" i="20"/>
  <c r="AL1858" i="20"/>
  <c r="O1858" i="20" s="1"/>
  <c r="AK1773" i="20"/>
  <c r="AJ1773" i="20"/>
  <c r="AC1769" i="20"/>
  <c r="N1769" i="20" s="1"/>
  <c r="AK1757" i="20"/>
  <c r="AJ1757" i="20"/>
  <c r="AK1741" i="20"/>
  <c r="AJ1741" i="20"/>
  <c r="AC1737" i="20"/>
  <c r="AK1725" i="20"/>
  <c r="AJ1725" i="20"/>
  <c r="AC1721" i="20"/>
  <c r="AK1709" i="20"/>
  <c r="AJ1709" i="20"/>
  <c r="N1692" i="20"/>
  <c r="N1684" i="20"/>
  <c r="Y1580" i="20"/>
  <c r="Z1580" i="20" s="1"/>
  <c r="Y1516" i="20"/>
  <c r="Z1516" i="20" s="1"/>
  <c r="AC2052" i="20"/>
  <c r="O2052" i="20" s="1"/>
  <c r="AK1861" i="20"/>
  <c r="AJ1861" i="20"/>
  <c r="Y1840" i="20"/>
  <c r="Z1840" i="20" s="1"/>
  <c r="Y1824" i="20"/>
  <c r="Z1824" i="20" s="1"/>
  <c r="Y1808" i="20"/>
  <c r="Z1808" i="20" s="1"/>
  <c r="Y1792" i="20"/>
  <c r="Z1792" i="20" s="1"/>
  <c r="AK1770" i="20"/>
  <c r="AJ1770" i="20"/>
  <c r="AK1738" i="20"/>
  <c r="AJ1738" i="20"/>
  <c r="O1698" i="20"/>
  <c r="AK1693" i="20"/>
  <c r="AJ1693" i="20"/>
  <c r="AK1671" i="20"/>
  <c r="AJ1671" i="20"/>
  <c r="AG1667" i="20"/>
  <c r="AH1667" i="20" s="1"/>
  <c r="AK1655" i="20"/>
  <c r="AJ1655" i="20"/>
  <c r="AG1651" i="20"/>
  <c r="AH1651" i="20" s="1"/>
  <c r="AK1639" i="20"/>
  <c r="AJ1639" i="20"/>
  <c r="AG1635" i="20"/>
  <c r="AH1635" i="20" s="1"/>
  <c r="AK1623" i="20"/>
  <c r="AJ1623" i="20"/>
  <c r="AG1619" i="20"/>
  <c r="AH1619" i="20" s="1"/>
  <c r="AK1605" i="20"/>
  <c r="AJ1605" i="20"/>
  <c r="AK1589" i="20"/>
  <c r="AJ1589" i="20"/>
  <c r="AL1589" i="20" s="1"/>
  <c r="O1589" i="20" s="1"/>
  <c r="AK1573" i="20"/>
  <c r="AJ1573" i="20"/>
  <c r="AK1557" i="20"/>
  <c r="AJ1557" i="20"/>
  <c r="AK1541" i="20"/>
  <c r="AJ1541" i="20"/>
  <c r="AK1525" i="20"/>
  <c r="AJ1525" i="20"/>
  <c r="AL1525" i="20" s="1"/>
  <c r="AL1507" i="20"/>
  <c r="AG1700" i="20"/>
  <c r="AH1700" i="20" s="1"/>
  <c r="AK1681" i="20"/>
  <c r="AJ1681" i="20"/>
  <c r="AL1681" i="20" s="1"/>
  <c r="O1681" i="20" s="1"/>
  <c r="AK1610" i="20"/>
  <c r="AJ1610" i="20"/>
  <c r="AC1606" i="20"/>
  <c r="Y1603" i="20"/>
  <c r="Z1603" i="20" s="1"/>
  <c r="AK1594" i="20"/>
  <c r="AJ1594" i="20"/>
  <c r="Y1587" i="20"/>
  <c r="Z1587" i="20" s="1"/>
  <c r="AK1578" i="20"/>
  <c r="AJ1578" i="20"/>
  <c r="AC1574" i="20"/>
  <c r="N1574" i="20" s="1"/>
  <c r="Y1571" i="20"/>
  <c r="Z1571" i="20" s="1"/>
  <c r="AK1562" i="20"/>
  <c r="AJ1562" i="20"/>
  <c r="Y1555" i="20"/>
  <c r="Z1555" i="20" s="1"/>
  <c r="AK1546" i="20"/>
  <c r="AJ1546" i="20"/>
  <c r="AC1542" i="20"/>
  <c r="N1542" i="20" s="1"/>
  <c r="Y1539" i="20"/>
  <c r="Z1539" i="20" s="1"/>
  <c r="AK1530" i="20"/>
  <c r="AJ1530" i="20"/>
  <c r="Y1523" i="20"/>
  <c r="Z1523" i="20" s="1"/>
  <c r="AK1514" i="20"/>
  <c r="AJ1514" i="20"/>
  <c r="AA1921" i="20"/>
  <c r="AK1766" i="20"/>
  <c r="AJ1766" i="20"/>
  <c r="AK1734" i="20"/>
  <c r="AJ1734" i="20"/>
  <c r="AJ1691" i="20"/>
  <c r="AK1691" i="20"/>
  <c r="AK1615" i="20"/>
  <c r="AJ1615" i="20"/>
  <c r="AK1599" i="20"/>
  <c r="AJ1599" i="20"/>
  <c r="AK1583" i="20"/>
  <c r="AJ1583" i="20"/>
  <c r="AK1567" i="20"/>
  <c r="AJ1567" i="20"/>
  <c r="AK1551" i="20"/>
  <c r="AJ1551" i="20"/>
  <c r="AK1535" i="20"/>
  <c r="AL1535" i="20" s="1"/>
  <c r="AJ1535" i="20"/>
  <c r="AK1519" i="20"/>
  <c r="AJ1519" i="20"/>
  <c r="N1511" i="20"/>
  <c r="Y1506" i="20"/>
  <c r="Z1506" i="20" s="1"/>
  <c r="N1482" i="20"/>
  <c r="N1466" i="20"/>
  <c r="N1450" i="20"/>
  <c r="N1434" i="20"/>
  <c r="N1418" i="20"/>
  <c r="N1402" i="20"/>
  <c r="N1386" i="20"/>
  <c r="N1354" i="20"/>
  <c r="N1338" i="20"/>
  <c r="N1322" i="20"/>
  <c r="Y1274" i="20"/>
  <c r="Z1274" i="20" s="1"/>
  <c r="Y1242" i="20"/>
  <c r="Z1242" i="20" s="1"/>
  <c r="Y1202" i="20"/>
  <c r="Z1202" i="20" s="1"/>
  <c r="Y1186" i="20"/>
  <c r="Z1186" i="20" s="1"/>
  <c r="Y1170" i="20"/>
  <c r="Z1170" i="20" s="1"/>
  <c r="Y1154" i="20"/>
  <c r="Z1154" i="20" s="1"/>
  <c r="AC1823" i="20"/>
  <c r="AK1807" i="20"/>
  <c r="AJ1807" i="20"/>
  <c r="AK1588" i="20"/>
  <c r="AJ1588" i="20"/>
  <c r="AL1588" i="20" s="1"/>
  <c r="AK1556" i="20"/>
  <c r="AJ1556" i="20"/>
  <c r="AK1524" i="20"/>
  <c r="AJ1524" i="20"/>
  <c r="AK1496" i="20"/>
  <c r="AJ1496" i="20"/>
  <c r="AC1492" i="20"/>
  <c r="AK1480" i="20"/>
  <c r="AJ1480" i="20"/>
  <c r="AK1464" i="20"/>
  <c r="AJ1464" i="20"/>
  <c r="AC1460" i="20"/>
  <c r="AK1448" i="20"/>
  <c r="AJ1448" i="20"/>
  <c r="AK1432" i="20"/>
  <c r="AJ1432" i="20"/>
  <c r="AC1428" i="20"/>
  <c r="N1428" i="20" s="1"/>
  <c r="AK1416" i="20"/>
  <c r="AJ1416" i="20"/>
  <c r="AC1412" i="20"/>
  <c r="N1412" i="20" s="1"/>
  <c r="AK1400" i="20"/>
  <c r="AJ1400" i="20"/>
  <c r="AK1384" i="20"/>
  <c r="AJ1384" i="20"/>
  <c r="AL1384" i="20" s="1"/>
  <c r="AC1380" i="20"/>
  <c r="AK1368" i="20"/>
  <c r="AJ1368" i="20"/>
  <c r="AC1364" i="20"/>
  <c r="N1364" i="20" s="1"/>
  <c r="AK1352" i="20"/>
  <c r="AJ1352" i="20"/>
  <c r="AK1348" i="20"/>
  <c r="AJ1348" i="20"/>
  <c r="AK1344" i="20"/>
  <c r="AJ1344" i="20"/>
  <c r="AK1340" i="20"/>
  <c r="AJ1340" i="20"/>
  <c r="AK1336" i="20"/>
  <c r="AJ1336" i="20"/>
  <c r="AK1332" i="20"/>
  <c r="AJ1332" i="20"/>
  <c r="AK1328" i="20"/>
  <c r="AJ1328" i="20"/>
  <c r="AK1324" i="20"/>
  <c r="AJ1324" i="20"/>
  <c r="AK1320" i="20"/>
  <c r="AJ1320" i="20"/>
  <c r="AK1316" i="20"/>
  <c r="AJ1316" i="20"/>
  <c r="AL1316" i="20" s="1"/>
  <c r="O1316" i="20" s="1"/>
  <c r="AK1312" i="20"/>
  <c r="AJ1312" i="20"/>
  <c r="AK1310" i="20"/>
  <c r="AJ1310" i="20"/>
  <c r="AK1294" i="20"/>
  <c r="AJ1294" i="20"/>
  <c r="AK1278" i="20"/>
  <c r="AJ1278" i="20"/>
  <c r="AK1262" i="20"/>
  <c r="AJ1262" i="20"/>
  <c r="AK1246" i="20"/>
  <c r="AJ1246" i="20"/>
  <c r="AK1230" i="20"/>
  <c r="AJ1230" i="20"/>
  <c r="Y1215" i="20"/>
  <c r="Z1215" i="20" s="1"/>
  <c r="AC1210" i="20"/>
  <c r="N1210" i="20" s="1"/>
  <c r="AK1206" i="20"/>
  <c r="AJ1206" i="20"/>
  <c r="AC1194" i="20"/>
  <c r="N1194" i="20" s="1"/>
  <c r="AK1190" i="20"/>
  <c r="AL1190" i="20" s="1"/>
  <c r="O1190" i="20" s="1"/>
  <c r="AJ1190" i="20"/>
  <c r="AC1178" i="20"/>
  <c r="AK1174" i="20"/>
  <c r="AJ1174" i="20"/>
  <c r="N1167" i="20"/>
  <c r="AC1162" i="20"/>
  <c r="N1162" i="20" s="1"/>
  <c r="AK1158" i="20"/>
  <c r="AJ1158" i="20"/>
  <c r="Y1151" i="20"/>
  <c r="Z1151" i="20" s="1"/>
  <c r="AC1976" i="20"/>
  <c r="AK1912" i="20"/>
  <c r="AJ1912" i="20"/>
  <c r="AK1811" i="20"/>
  <c r="AJ1811" i="20"/>
  <c r="AL1689" i="20"/>
  <c r="Y1605" i="20"/>
  <c r="Z1605" i="20" s="1"/>
  <c r="Y1573" i="20"/>
  <c r="Z1573" i="20" s="1"/>
  <c r="Y1541" i="20"/>
  <c r="Z1541" i="20" s="1"/>
  <c r="AG1485" i="20"/>
  <c r="AH1485" i="20" s="1"/>
  <c r="AK1481" i="20"/>
  <c r="AJ1481" i="20"/>
  <c r="AG1469" i="20"/>
  <c r="AH1469" i="20" s="1"/>
  <c r="AK1465" i="20"/>
  <c r="AJ1465" i="20"/>
  <c r="AG1453" i="20"/>
  <c r="AH1453" i="20" s="1"/>
  <c r="AK1449" i="20"/>
  <c r="AJ1449" i="20"/>
  <c r="AG1437" i="20"/>
  <c r="AH1437" i="20" s="1"/>
  <c r="AK1433" i="20"/>
  <c r="AJ1433" i="20"/>
  <c r="AG1421" i="20"/>
  <c r="AH1421" i="20" s="1"/>
  <c r="AK1417" i="20"/>
  <c r="AJ1417" i="20"/>
  <c r="AG1405" i="20"/>
  <c r="AH1405" i="20" s="1"/>
  <c r="AK1401" i="20"/>
  <c r="AJ1401" i="20"/>
  <c r="AG1389" i="20"/>
  <c r="AH1389" i="20" s="1"/>
  <c r="AK1385" i="20"/>
  <c r="AJ1385" i="20"/>
  <c r="AG1373" i="20"/>
  <c r="AH1373" i="20" s="1"/>
  <c r="AK1369" i="20"/>
  <c r="AJ1369" i="20"/>
  <c r="AG1357" i="20"/>
  <c r="AH1357" i="20" s="1"/>
  <c r="AK1353" i="20"/>
  <c r="AJ1353" i="20"/>
  <c r="AG1341" i="20"/>
  <c r="AH1341" i="20" s="1"/>
  <c r="AK1337" i="20"/>
  <c r="AJ1337" i="20"/>
  <c r="AG1325" i="20"/>
  <c r="AH1325" i="20" s="1"/>
  <c r="AK1321" i="20"/>
  <c r="AJ1321" i="20"/>
  <c r="AL1321" i="20" s="1"/>
  <c r="O1321" i="20" s="1"/>
  <c r="AK1299" i="20"/>
  <c r="AJ1299" i="20"/>
  <c r="AK1283" i="20"/>
  <c r="AJ1283" i="20"/>
  <c r="AK1267" i="20"/>
  <c r="AJ1267" i="20"/>
  <c r="AC1255" i="20"/>
  <c r="N1255" i="20" s="1"/>
  <c r="AK1251" i="20"/>
  <c r="AJ1251" i="20"/>
  <c r="AK1235" i="20"/>
  <c r="AJ1235" i="20"/>
  <c r="AK1219" i="20"/>
  <c r="AJ1219" i="20"/>
  <c r="AK1203" i="20"/>
  <c r="AJ1203" i="20"/>
  <c r="AK1187" i="20"/>
  <c r="AJ1187" i="20"/>
  <c r="AK1171" i="20"/>
  <c r="AL1171" i="20" s="1"/>
  <c r="AJ1171" i="20"/>
  <c r="AK1155" i="20"/>
  <c r="AJ1155" i="20"/>
  <c r="N1145" i="20"/>
  <c r="N1113" i="20"/>
  <c r="AC1847" i="20"/>
  <c r="AK1831" i="20"/>
  <c r="AJ1831" i="20"/>
  <c r="AL1831" i="20" s="1"/>
  <c r="O1831" i="20" s="1"/>
  <c r="AC1783" i="20"/>
  <c r="AK1600" i="20"/>
  <c r="AJ1600" i="20"/>
  <c r="AK1568" i="20"/>
  <c r="AJ1568" i="20"/>
  <c r="AK1536" i="20"/>
  <c r="AJ1536" i="20"/>
  <c r="AK1504" i="20"/>
  <c r="AL1504" i="20" s="1"/>
  <c r="AJ1504" i="20"/>
  <c r="AK1494" i="20"/>
  <c r="AJ1494" i="20"/>
  <c r="AC1490" i="20"/>
  <c r="AK1478" i="20"/>
  <c r="AJ1478" i="20"/>
  <c r="AL1478" i="20" s="1"/>
  <c r="O1478" i="20" s="1"/>
  <c r="AC1474" i="20"/>
  <c r="AK1462" i="20"/>
  <c r="AJ1462" i="20"/>
  <c r="AC1458" i="20"/>
  <c r="N1458" i="20" s="1"/>
  <c r="AK1446" i="20"/>
  <c r="AJ1446" i="20"/>
  <c r="AC1442" i="20"/>
  <c r="AK1430" i="20"/>
  <c r="AJ1430" i="20"/>
  <c r="AC1426" i="20"/>
  <c r="AK1414" i="20"/>
  <c r="AJ1414" i="20"/>
  <c r="AC1410" i="20"/>
  <c r="AK1398" i="20"/>
  <c r="AJ1398" i="20"/>
  <c r="AK1382" i="20"/>
  <c r="AJ1382" i="20"/>
  <c r="AC1378" i="20"/>
  <c r="AK1366" i="20"/>
  <c r="AJ1366" i="20"/>
  <c r="AC1362" i="20"/>
  <c r="AK1350" i="20"/>
  <c r="AJ1350" i="20"/>
  <c r="AC1346" i="20"/>
  <c r="AK1334" i="20"/>
  <c r="AJ1334" i="20"/>
  <c r="AC1330" i="20"/>
  <c r="N1330" i="20" s="1"/>
  <c r="AK1318" i="20"/>
  <c r="AJ1318" i="20"/>
  <c r="AC1314" i="20"/>
  <c r="AK1304" i="20"/>
  <c r="AJ1304" i="20"/>
  <c r="AC1300" i="20"/>
  <c r="N1300" i="20" s="1"/>
  <c r="AK1288" i="20"/>
  <c r="AJ1288" i="20"/>
  <c r="AC1284" i="20"/>
  <c r="N1284" i="20" s="1"/>
  <c r="AK1272" i="20"/>
  <c r="AJ1272" i="20"/>
  <c r="AC1268" i="20"/>
  <c r="N1268" i="20" s="1"/>
  <c r="AK1256" i="20"/>
  <c r="AJ1256" i="20"/>
  <c r="AK1240" i="20"/>
  <c r="AJ1240" i="20"/>
  <c r="AC1236" i="20"/>
  <c r="N1236" i="20" s="1"/>
  <c r="AK1224" i="20"/>
  <c r="AJ1224" i="20"/>
  <c r="AC1220" i="20"/>
  <c r="N1220" i="20" s="1"/>
  <c r="AK1208" i="20"/>
  <c r="AJ1208" i="20"/>
  <c r="AC1204" i="20"/>
  <c r="AK1192" i="20"/>
  <c r="AJ1192" i="20"/>
  <c r="AC1188" i="20"/>
  <c r="AK1176" i="20"/>
  <c r="AJ1176" i="20"/>
  <c r="AK1160" i="20"/>
  <c r="AJ1160" i="20"/>
  <c r="AC1156" i="20"/>
  <c r="N1127" i="20"/>
  <c r="AA1104" i="20"/>
  <c r="AK1099" i="20"/>
  <c r="AJ1099" i="20"/>
  <c r="AA965" i="20"/>
  <c r="AA933" i="20"/>
  <c r="AA901" i="20"/>
  <c r="AA869" i="20"/>
  <c r="AA837" i="20"/>
  <c r="AC1638" i="20"/>
  <c r="AK1622" i="20"/>
  <c r="AJ1622" i="20"/>
  <c r="AG1495" i="20"/>
  <c r="AH1495" i="20" s="1"/>
  <c r="AG1479" i="20"/>
  <c r="AG1463" i="20"/>
  <c r="AH1463" i="20" s="1"/>
  <c r="AG1447" i="20"/>
  <c r="AG1431" i="20"/>
  <c r="AH1431" i="20" s="1"/>
  <c r="AG1415" i="20"/>
  <c r="AG1399" i="20"/>
  <c r="AH1399" i="20" s="1"/>
  <c r="AG1383" i="20"/>
  <c r="AG1367" i="20"/>
  <c r="AH1367" i="20" s="1"/>
  <c r="AG1351" i="20"/>
  <c r="AG1343" i="20"/>
  <c r="AG1335" i="20"/>
  <c r="AG1327" i="20"/>
  <c r="AG1319" i="20"/>
  <c r="AG1311" i="20"/>
  <c r="AH1311" i="20" s="1"/>
  <c r="AL1170" i="20"/>
  <c r="AL1145" i="20"/>
  <c r="O1145" i="20" s="1"/>
  <c r="AE1134" i="20"/>
  <c r="AF1134" i="20"/>
  <c r="AK1112" i="20"/>
  <c r="AJ1112" i="20"/>
  <c r="O1105" i="20"/>
  <c r="N1101" i="20"/>
  <c r="AG1095" i="20"/>
  <c r="AH1095" i="20" s="1"/>
  <c r="AK1083" i="20"/>
  <c r="AJ1083" i="20"/>
  <c r="AG1079" i="20"/>
  <c r="AH1079" i="20" s="1"/>
  <c r="AK1067" i="20"/>
  <c r="AJ1067" i="20"/>
  <c r="AG1063" i="20"/>
  <c r="AH1063" i="20" s="1"/>
  <c r="AK1051" i="20"/>
  <c r="AJ1051" i="20"/>
  <c r="AG1047" i="20"/>
  <c r="AH1047" i="20" s="1"/>
  <c r="AK1035" i="20"/>
  <c r="AJ1035" i="20"/>
  <c r="AG1031" i="20"/>
  <c r="AH1031" i="20" s="1"/>
  <c r="AK1019" i="20"/>
  <c r="AJ1019" i="20"/>
  <c r="AG1015" i="20"/>
  <c r="AH1015" i="20" s="1"/>
  <c r="AK1003" i="20"/>
  <c r="AJ1003" i="20"/>
  <c r="AG999" i="20"/>
  <c r="AH999" i="20" s="1"/>
  <c r="AK987" i="20"/>
  <c r="AJ987" i="20"/>
  <c r="AG983" i="20"/>
  <c r="AH983" i="20" s="1"/>
  <c r="AK971" i="20"/>
  <c r="AJ971" i="20"/>
  <c r="AK956" i="20"/>
  <c r="AJ956" i="20"/>
  <c r="AK940" i="20"/>
  <c r="AJ940" i="20"/>
  <c r="AK924" i="20"/>
  <c r="AJ924" i="20"/>
  <c r="AK908" i="20"/>
  <c r="AJ908" i="20"/>
  <c r="AK892" i="20"/>
  <c r="AJ892" i="20"/>
  <c r="AK876" i="20"/>
  <c r="AJ876" i="20"/>
  <c r="AK860" i="20"/>
  <c r="AJ860" i="20"/>
  <c r="AK844" i="20"/>
  <c r="AJ844" i="20"/>
  <c r="AK828" i="20"/>
  <c r="AJ828" i="20"/>
  <c r="AK1803" i="20"/>
  <c r="AJ1803" i="20"/>
  <c r="AK1674" i="20"/>
  <c r="AJ1674" i="20"/>
  <c r="Y1561" i="20"/>
  <c r="Z1561" i="20" s="1"/>
  <c r="AK1305" i="20"/>
  <c r="AJ1305" i="20"/>
  <c r="AK1289" i="20"/>
  <c r="AJ1289" i="20"/>
  <c r="AK1273" i="20"/>
  <c r="AJ1273" i="20"/>
  <c r="AK1257" i="20"/>
  <c r="AJ1257" i="20"/>
  <c r="AK1241" i="20"/>
  <c r="AJ1241" i="20"/>
  <c r="AL1241" i="20" s="1"/>
  <c r="O1241" i="20" s="1"/>
  <c r="AK1225" i="20"/>
  <c r="AJ1225" i="20"/>
  <c r="AK1205" i="20"/>
  <c r="AJ1205" i="20"/>
  <c r="AL1205" i="20" s="1"/>
  <c r="AK1173" i="20"/>
  <c r="AJ1173" i="20"/>
  <c r="AG1119" i="20"/>
  <c r="AH1119" i="20" s="1"/>
  <c r="AK1096" i="20"/>
  <c r="AJ1096" i="20"/>
  <c r="N1084" i="20"/>
  <c r="AK1080" i="20"/>
  <c r="AJ1080" i="20"/>
  <c r="N1068" i="20"/>
  <c r="AK1064" i="20"/>
  <c r="AJ1064" i="20"/>
  <c r="N1052" i="20"/>
  <c r="AK1048" i="20"/>
  <c r="AJ1048" i="20"/>
  <c r="N1036" i="20"/>
  <c r="AK1032" i="20"/>
  <c r="AJ1032" i="20"/>
  <c r="N1020" i="20"/>
  <c r="AK1016" i="20"/>
  <c r="AJ1016" i="20"/>
  <c r="N1004" i="20"/>
  <c r="AK1000" i="20"/>
  <c r="AJ1000" i="20"/>
  <c r="N988" i="20"/>
  <c r="AK984" i="20"/>
  <c r="AJ984" i="20"/>
  <c r="N972" i="20"/>
  <c r="AK968" i="20"/>
  <c r="AJ968" i="20"/>
  <c r="AK965" i="20"/>
  <c r="AJ965" i="20"/>
  <c r="Y962" i="20"/>
  <c r="Z962" i="20" s="1"/>
  <c r="AK949" i="20"/>
  <c r="AJ949" i="20"/>
  <c r="Y946" i="20"/>
  <c r="Z946" i="20" s="1"/>
  <c r="AK933" i="20"/>
  <c r="AJ933" i="20"/>
  <c r="Y930" i="20"/>
  <c r="Z930" i="20" s="1"/>
  <c r="AK917" i="20"/>
  <c r="AJ917" i="20"/>
  <c r="Y914" i="20"/>
  <c r="Z914" i="20" s="1"/>
  <c r="AK901" i="20"/>
  <c r="AJ901" i="20"/>
  <c r="Y898" i="20"/>
  <c r="Z898" i="20" s="1"/>
  <c r="AK885" i="20"/>
  <c r="AJ885" i="20"/>
  <c r="Y882" i="20"/>
  <c r="Z882" i="20" s="1"/>
  <c r="AK869" i="20"/>
  <c r="AJ869" i="20"/>
  <c r="Y866" i="20"/>
  <c r="Z866" i="20" s="1"/>
  <c r="AK853" i="20"/>
  <c r="AJ853" i="20"/>
  <c r="Y850" i="20"/>
  <c r="Z850" i="20" s="1"/>
  <c r="AK837" i="20"/>
  <c r="AJ837" i="20"/>
  <c r="Y834" i="20"/>
  <c r="Z834" i="20" s="1"/>
  <c r="N822" i="20"/>
  <c r="AC807" i="20"/>
  <c r="N807" i="20" s="1"/>
  <c r="AC799" i="20"/>
  <c r="N799" i="20" s="1"/>
  <c r="AC791" i="20"/>
  <c r="N791" i="20" s="1"/>
  <c r="AC783" i="20"/>
  <c r="N783" i="20" s="1"/>
  <c r="AC775" i="20"/>
  <c r="N775" i="20" s="1"/>
  <c r="AC767" i="20"/>
  <c r="N767" i="20" s="1"/>
  <c r="AC759" i="20"/>
  <c r="N759" i="20" s="1"/>
  <c r="AC751" i="20"/>
  <c r="N751" i="20" s="1"/>
  <c r="AC743" i="20"/>
  <c r="N743" i="20" s="1"/>
  <c r="AC735" i="20"/>
  <c r="N735" i="20" s="1"/>
  <c r="AC719" i="20"/>
  <c r="N719" i="20" s="1"/>
  <c r="AC703" i="20"/>
  <c r="N703" i="20" s="1"/>
  <c r="AC695" i="20"/>
  <c r="N695" i="20" s="1"/>
  <c r="AC687" i="20"/>
  <c r="N687" i="20" s="1"/>
  <c r="AC679" i="20"/>
  <c r="N679" i="20" s="1"/>
  <c r="AK1676" i="20"/>
  <c r="AJ1676" i="20"/>
  <c r="AK1662" i="20"/>
  <c r="AJ1662" i="20"/>
  <c r="AL1585" i="20"/>
  <c r="AK1311" i="20"/>
  <c r="AJ1311" i="20"/>
  <c r="AK1301" i="20"/>
  <c r="AJ1301" i="20"/>
  <c r="AK1285" i="20"/>
  <c r="AJ1285" i="20"/>
  <c r="AK1269" i="20"/>
  <c r="AJ1269" i="20"/>
  <c r="AK1253" i="20"/>
  <c r="AJ1253" i="20"/>
  <c r="AK1237" i="20"/>
  <c r="AJ1237" i="20"/>
  <c r="AK1221" i="20"/>
  <c r="AJ1221" i="20"/>
  <c r="AG1127" i="20"/>
  <c r="AH1127" i="20" s="1"/>
  <c r="AK1116" i="20"/>
  <c r="AJ1116" i="20"/>
  <c r="AK962" i="20"/>
  <c r="AJ962" i="20"/>
  <c r="AK946" i="20"/>
  <c r="AJ946" i="20"/>
  <c r="AK930" i="20"/>
  <c r="AJ930" i="20"/>
  <c r="AK914" i="20"/>
  <c r="AJ914" i="20"/>
  <c r="AK898" i="20"/>
  <c r="AJ898" i="20"/>
  <c r="Y891" i="20"/>
  <c r="Z891" i="20" s="1"/>
  <c r="AK882" i="20"/>
  <c r="AJ882" i="20"/>
  <c r="AL882" i="20" s="1"/>
  <c r="AK866" i="20"/>
  <c r="AJ866" i="20"/>
  <c r="AK850" i="20"/>
  <c r="AJ850" i="20"/>
  <c r="AK834" i="20"/>
  <c r="AJ834" i="20"/>
  <c r="AK1379" i="20"/>
  <c r="AJ1379" i="20"/>
  <c r="AK1217" i="20"/>
  <c r="AJ1217" i="20"/>
  <c r="AL1217" i="20" s="1"/>
  <c r="AK1127" i="20"/>
  <c r="AJ1127" i="20"/>
  <c r="AK955" i="20"/>
  <c r="AJ955" i="20"/>
  <c r="AK923" i="20"/>
  <c r="AJ923" i="20"/>
  <c r="AK891" i="20"/>
  <c r="AJ891" i="20"/>
  <c r="AK859" i="20"/>
  <c r="AJ859" i="20"/>
  <c r="AK827" i="20"/>
  <c r="AJ827" i="20"/>
  <c r="AF819" i="20"/>
  <c r="AG819" i="20" s="1"/>
  <c r="AH819" i="20" s="1"/>
  <c r="AL810" i="20"/>
  <c r="O810" i="20" s="1"/>
  <c r="AL755" i="20"/>
  <c r="AL739" i="20"/>
  <c r="AL723" i="20"/>
  <c r="O723" i="20" s="1"/>
  <c r="AL691" i="20"/>
  <c r="O691" i="20" s="1"/>
  <c r="AL675" i="20"/>
  <c r="AE625" i="20"/>
  <c r="AF625" i="20"/>
  <c r="Y1545" i="20"/>
  <c r="Z1545" i="20" s="1"/>
  <c r="AL1250" i="20"/>
  <c r="Y856" i="20"/>
  <c r="Z856" i="20" s="1"/>
  <c r="AK1491" i="20"/>
  <c r="AJ1491" i="20"/>
  <c r="AG1387" i="20"/>
  <c r="AH1387" i="20" s="1"/>
  <c r="AK1297" i="20"/>
  <c r="AJ1297" i="20"/>
  <c r="AK1265" i="20"/>
  <c r="AJ1265" i="20"/>
  <c r="AK1233" i="20"/>
  <c r="AJ1233" i="20"/>
  <c r="AK1209" i="20"/>
  <c r="AJ1209" i="20"/>
  <c r="AL1209" i="20" s="1"/>
  <c r="AK1136" i="20"/>
  <c r="AJ1136" i="20"/>
  <c r="AL991" i="20"/>
  <c r="O991" i="20" s="1"/>
  <c r="Y932" i="20"/>
  <c r="Z932" i="20" s="1"/>
  <c r="Y828" i="20"/>
  <c r="Z828" i="20" s="1"/>
  <c r="N627" i="20"/>
  <c r="AL626" i="20"/>
  <c r="O626" i="20" s="1"/>
  <c r="AG624" i="20"/>
  <c r="AH624" i="20" s="1"/>
  <c r="AG411" i="20"/>
  <c r="AH411" i="20" s="1"/>
  <c r="AG403" i="20"/>
  <c r="AH403" i="20" s="1"/>
  <c r="AG395" i="20"/>
  <c r="AH395" i="20" s="1"/>
  <c r="AG387" i="20"/>
  <c r="AH387" i="20" s="1"/>
  <c r="AG379" i="20"/>
  <c r="AH379" i="20" s="1"/>
  <c r="AG371" i="20"/>
  <c r="AH371" i="20" s="1"/>
  <c r="AG363" i="20"/>
  <c r="AH363" i="20" s="1"/>
  <c r="AK1459" i="20"/>
  <c r="AJ1459" i="20"/>
  <c r="AK1193" i="20"/>
  <c r="AJ1193" i="20"/>
  <c r="Y1019" i="20"/>
  <c r="Z1019" i="20" s="1"/>
  <c r="AL904" i="20"/>
  <c r="Y888" i="20"/>
  <c r="Z888" i="20" s="1"/>
  <c r="AK1666" i="20"/>
  <c r="AJ1666" i="20"/>
  <c r="AC1503" i="20"/>
  <c r="AK1090" i="20"/>
  <c r="AJ1090" i="20"/>
  <c r="AK1074" i="20"/>
  <c r="AJ1074" i="20"/>
  <c r="AK1058" i="20"/>
  <c r="AJ1058" i="20"/>
  <c r="AK1042" i="20"/>
  <c r="AJ1042" i="20"/>
  <c r="AK1026" i="20"/>
  <c r="AJ1026" i="20"/>
  <c r="AK1010" i="20"/>
  <c r="AJ1010" i="20"/>
  <c r="AK994" i="20"/>
  <c r="AJ994" i="20"/>
  <c r="AK978" i="20"/>
  <c r="AJ978" i="20"/>
  <c r="AK967" i="20"/>
  <c r="AJ967" i="20"/>
  <c r="AC959" i="20"/>
  <c r="AK935" i="20"/>
  <c r="AJ935" i="20"/>
  <c r="AK903" i="20"/>
  <c r="AJ903" i="20"/>
  <c r="AL886" i="20"/>
  <c r="AK871" i="20"/>
  <c r="AJ871" i="20"/>
  <c r="AK839" i="20"/>
  <c r="AJ839" i="20"/>
  <c r="AG820" i="20"/>
  <c r="AC664" i="20"/>
  <c r="N664" i="20" s="1"/>
  <c r="AC648" i="20"/>
  <c r="N648" i="20" s="1"/>
  <c r="AC632" i="20"/>
  <c r="N632" i="20" s="1"/>
  <c r="AA617" i="20"/>
  <c r="O617" i="20" s="1"/>
  <c r="AA609" i="20"/>
  <c r="O609" i="20" s="1"/>
  <c r="AA601" i="20"/>
  <c r="O601" i="20" s="1"/>
  <c r="AA593" i="20"/>
  <c r="AA585" i="20"/>
  <c r="O585" i="20" s="1"/>
  <c r="AA577" i="20"/>
  <c r="O577" i="20" s="1"/>
  <c r="AA569" i="20"/>
  <c r="O569" i="20" s="1"/>
  <c r="AA561" i="20"/>
  <c r="O561" i="20" s="1"/>
  <c r="AA553" i="20"/>
  <c r="AA545" i="20"/>
  <c r="AA537" i="20"/>
  <c r="O537" i="20" s="1"/>
  <c r="AA529" i="20"/>
  <c r="AA521" i="20"/>
  <c r="O521" i="20" s="1"/>
  <c r="AA513" i="20"/>
  <c r="O513" i="20" s="1"/>
  <c r="AA479" i="20"/>
  <c r="AA463" i="20"/>
  <c r="AA447" i="20"/>
  <c r="AA423" i="20"/>
  <c r="N138" i="20"/>
  <c r="N122" i="20"/>
  <c r="N114" i="20"/>
  <c r="N98" i="20"/>
  <c r="N90" i="20"/>
  <c r="N82" i="20"/>
  <c r="N66" i="20"/>
  <c r="Y1513" i="20"/>
  <c r="Z1513" i="20" s="1"/>
  <c r="AG1419" i="20"/>
  <c r="AH1419" i="20" s="1"/>
  <c r="AK1161" i="20"/>
  <c r="AJ1161" i="20"/>
  <c r="AC1104" i="20"/>
  <c r="N1104" i="20" s="1"/>
  <c r="AL888" i="20"/>
  <c r="Y824" i="20"/>
  <c r="Z824" i="20" s="1"/>
  <c r="AJ811" i="20"/>
  <c r="AK811" i="20"/>
  <c r="AC772" i="20"/>
  <c r="AC740" i="20"/>
  <c r="N740" i="20" s="1"/>
  <c r="Y630" i="20"/>
  <c r="Z630" i="20" s="1"/>
  <c r="AG351" i="20"/>
  <c r="AH351" i="20" s="1"/>
  <c r="AG347" i="20"/>
  <c r="AH347" i="20" s="1"/>
  <c r="AG343" i="20"/>
  <c r="AH343" i="20" s="1"/>
  <c r="AG339" i="20"/>
  <c r="AH339" i="20" s="1"/>
  <c r="AG335" i="20"/>
  <c r="AH335" i="20" s="1"/>
  <c r="AG331" i="20"/>
  <c r="AH331" i="20" s="1"/>
  <c r="AG327" i="20"/>
  <c r="AH327" i="20" s="1"/>
  <c r="AG323" i="20"/>
  <c r="AH323" i="20" s="1"/>
  <c r="AG319" i="20"/>
  <c r="AH319" i="20" s="1"/>
  <c r="AG315" i="20"/>
  <c r="AH315" i="20" s="1"/>
  <c r="AG311" i="20"/>
  <c r="AH311" i="20" s="1"/>
  <c r="AG307" i="20"/>
  <c r="AH307" i="20" s="1"/>
  <c r="AG303" i="20"/>
  <c r="AH303" i="20" s="1"/>
  <c r="AG299" i="20"/>
  <c r="AH299" i="20" s="1"/>
  <c r="AG295" i="20"/>
  <c r="AH295" i="20" s="1"/>
  <c r="AG287" i="20"/>
  <c r="AH287" i="20" s="1"/>
  <c r="AC283" i="20"/>
  <c r="AG279" i="20"/>
  <c r="AH279" i="20" s="1"/>
  <c r="AG271" i="20"/>
  <c r="AH271" i="20" s="1"/>
  <c r="AG263" i="20"/>
  <c r="AH263" i="20" s="1"/>
  <c r="AG255" i="20"/>
  <c r="AH255" i="20" s="1"/>
  <c r="AG247" i="20"/>
  <c r="AH247" i="20" s="1"/>
  <c r="AG239" i="20"/>
  <c r="AH239" i="20" s="1"/>
  <c r="AG231" i="20"/>
  <c r="AH231" i="20" s="1"/>
  <c r="AG223" i="20"/>
  <c r="AH223" i="20" s="1"/>
  <c r="AG215" i="20"/>
  <c r="AH215" i="20" s="1"/>
  <c r="AG207" i="20"/>
  <c r="AH207" i="20" s="1"/>
  <c r="AG199" i="20"/>
  <c r="AH199" i="20" s="1"/>
  <c r="AG191" i="20"/>
  <c r="AH191" i="20" s="1"/>
  <c r="AG183" i="20"/>
  <c r="AH183" i="20" s="1"/>
  <c r="AG175" i="20"/>
  <c r="AH175" i="20" s="1"/>
  <c r="AC171" i="20"/>
  <c r="AG167" i="20"/>
  <c r="AH167" i="20" s="1"/>
  <c r="AG159" i="20"/>
  <c r="AH159" i="20" s="1"/>
  <c r="AG151" i="20"/>
  <c r="AH151" i="20" s="1"/>
  <c r="AG143" i="20"/>
  <c r="AH143" i="20" s="1"/>
  <c r="AK139" i="20"/>
  <c r="AJ139" i="20"/>
  <c r="AL139" i="20" s="1"/>
  <c r="AG131" i="20"/>
  <c r="AH131" i="20" s="1"/>
  <c r="AK119" i="20"/>
  <c r="AJ119" i="20"/>
  <c r="AL113" i="20"/>
  <c r="AG111" i="20"/>
  <c r="AH111" i="20" s="1"/>
  <c r="AK107" i="20"/>
  <c r="AJ107" i="20"/>
  <c r="AL100" i="20"/>
  <c r="O100" i="20" s="1"/>
  <c r="AL97" i="20"/>
  <c r="AK95" i="20"/>
  <c r="AJ95" i="20"/>
  <c r="AG87" i="20"/>
  <c r="AH87" i="20" s="1"/>
  <c r="AG79" i="20"/>
  <c r="AH79" i="20" s="1"/>
  <c r="AL69" i="20"/>
  <c r="AK67" i="20"/>
  <c r="AJ67" i="20"/>
  <c r="AK59" i="20"/>
  <c r="AJ59" i="20"/>
  <c r="AK51" i="20"/>
  <c r="AJ51" i="20"/>
  <c r="AG43" i="20"/>
  <c r="AH43" i="20" s="1"/>
  <c r="AG35" i="20"/>
  <c r="AH35" i="20" s="1"/>
  <c r="AK31" i="20"/>
  <c r="AJ31" i="20"/>
  <c r="AL25" i="20"/>
  <c r="Y85" i="20"/>
  <c r="Z85" i="20" s="1"/>
  <c r="Y41" i="20"/>
  <c r="Z41" i="20" s="1"/>
  <c r="Y29" i="20"/>
  <c r="Z29" i="20" s="1"/>
  <c r="AJ628" i="20"/>
  <c r="AK628" i="20"/>
  <c r="AK500" i="20"/>
  <c r="AJ500" i="20"/>
  <c r="AC488" i="20"/>
  <c r="N488" i="20" s="1"/>
  <c r="N434" i="20"/>
  <c r="N386" i="20"/>
  <c r="N358" i="20"/>
  <c r="AK356" i="20"/>
  <c r="AJ356" i="20"/>
  <c r="AK314" i="20"/>
  <c r="AJ314" i="20"/>
  <c r="AK310" i="20"/>
  <c r="AJ310" i="20"/>
  <c r="N262" i="20"/>
  <c r="N254" i="20"/>
  <c r="N250" i="20"/>
  <c r="N234" i="20"/>
  <c r="AK222" i="20"/>
  <c r="AJ222" i="20"/>
  <c r="AK174" i="20"/>
  <c r="AJ174" i="20"/>
  <c r="AK162" i="20"/>
  <c r="AJ162" i="20"/>
  <c r="AK138" i="20"/>
  <c r="AJ138" i="20"/>
  <c r="AC130" i="20"/>
  <c r="AK114" i="20"/>
  <c r="AJ114" i="20"/>
  <c r="AK94" i="20"/>
  <c r="AJ94" i="20"/>
  <c r="AK66" i="20"/>
  <c r="AJ66" i="20"/>
  <c r="AL66" i="20" s="1"/>
  <c r="O66" i="20" s="1"/>
  <c r="AC58" i="20"/>
  <c r="AK54" i="20"/>
  <c r="AJ54" i="20"/>
  <c r="AK46" i="20"/>
  <c r="AJ46" i="20"/>
  <c r="AK26" i="20"/>
  <c r="AJ26" i="20"/>
  <c r="AC728" i="20"/>
  <c r="AC680" i="20"/>
  <c r="N662" i="20"/>
  <c r="N646" i="20"/>
  <c r="AK618" i="20"/>
  <c r="AJ618" i="20"/>
  <c r="AK614" i="20"/>
  <c r="AJ614" i="20"/>
  <c r="AK610" i="20"/>
  <c r="AJ610" i="20"/>
  <c r="AK606" i="20"/>
  <c r="AJ606" i="20"/>
  <c r="AK602" i="20"/>
  <c r="AJ602" i="20"/>
  <c r="AK598" i="20"/>
  <c r="AJ598" i="20"/>
  <c r="AK594" i="20"/>
  <c r="AJ594" i="20"/>
  <c r="AK590" i="20"/>
  <c r="AJ590" i="20"/>
  <c r="AK586" i="20"/>
  <c r="AJ586" i="20"/>
  <c r="AK582" i="20"/>
  <c r="AJ582" i="20"/>
  <c r="AK578" i="20"/>
  <c r="AJ578" i="20"/>
  <c r="AK574" i="20"/>
  <c r="AJ574" i="20"/>
  <c r="AK570" i="20"/>
  <c r="AJ570" i="20"/>
  <c r="AK566" i="20"/>
  <c r="AJ566" i="20"/>
  <c r="AK562" i="20"/>
  <c r="AJ562" i="20"/>
  <c r="AK558" i="20"/>
  <c r="AJ558" i="20"/>
  <c r="AK554" i="20"/>
  <c r="AJ554" i="20"/>
  <c r="AK550" i="20"/>
  <c r="AJ550" i="20"/>
  <c r="AK546" i="20"/>
  <c r="AJ546" i="20"/>
  <c r="AK542" i="20"/>
  <c r="AJ542" i="20"/>
  <c r="AK538" i="20"/>
  <c r="AJ538" i="20"/>
  <c r="AK534" i="20"/>
  <c r="AJ534" i="20"/>
  <c r="AK530" i="20"/>
  <c r="AJ530" i="20"/>
  <c r="AK526" i="20"/>
  <c r="AJ526" i="20"/>
  <c r="AK522" i="20"/>
  <c r="AJ522" i="20"/>
  <c r="AK518" i="20"/>
  <c r="AJ518" i="20"/>
  <c r="AK514" i="20"/>
  <c r="AJ514" i="20"/>
  <c r="AK510" i="20"/>
  <c r="AJ510" i="20"/>
  <c r="AK506" i="20"/>
  <c r="AJ506" i="20"/>
  <c r="AK498" i="20"/>
  <c r="AJ498" i="20"/>
  <c r="AK486" i="20"/>
  <c r="AJ486" i="20"/>
  <c r="AK474" i="20"/>
  <c r="AJ474" i="20"/>
  <c r="N468" i="20"/>
  <c r="AK450" i="20"/>
  <c r="AJ450" i="20"/>
  <c r="N444" i="20"/>
  <c r="AK438" i="20"/>
  <c r="AJ438" i="20"/>
  <c r="N432" i="20"/>
  <c r="AC430" i="20"/>
  <c r="N420" i="20"/>
  <c r="AK414" i="20"/>
  <c r="AJ414" i="20"/>
  <c r="AC406" i="20"/>
  <c r="AK402" i="20"/>
  <c r="AJ402" i="20"/>
  <c r="N396" i="20"/>
  <c r="AK390" i="20"/>
  <c r="AJ390" i="20"/>
  <c r="N384" i="20"/>
  <c r="AC382" i="20"/>
  <c r="AK378" i="20"/>
  <c r="AJ378" i="20"/>
  <c r="AL378" i="20" s="1"/>
  <c r="N372" i="20"/>
  <c r="AK366" i="20"/>
  <c r="AJ366" i="20"/>
  <c r="AK358" i="20"/>
  <c r="AJ358" i="20"/>
  <c r="AK352" i="20"/>
  <c r="AJ352" i="20"/>
  <c r="N340" i="20"/>
  <c r="AK336" i="20"/>
  <c r="AJ336" i="20"/>
  <c r="N324" i="20"/>
  <c r="AK320" i="20"/>
  <c r="AJ320" i="20"/>
  <c r="N308" i="20"/>
  <c r="AK304" i="20"/>
  <c r="AJ304" i="20"/>
  <c r="N292" i="20"/>
  <c r="AK288" i="20"/>
  <c r="AJ288" i="20"/>
  <c r="N276" i="20"/>
  <c r="AK272" i="20"/>
  <c r="AJ272" i="20"/>
  <c r="N260" i="20"/>
  <c r="AK256" i="20"/>
  <c r="AJ256" i="20"/>
  <c r="N244" i="20"/>
  <c r="AK240" i="20"/>
  <c r="AJ240" i="20"/>
  <c r="N228" i="20"/>
  <c r="AK224" i="20"/>
  <c r="AJ224" i="20"/>
  <c r="N212" i="20"/>
  <c r="AK208" i="20"/>
  <c r="AJ208" i="20"/>
  <c r="N196" i="20"/>
  <c r="AK192" i="20"/>
  <c r="AJ192" i="20"/>
  <c r="AK176" i="20"/>
  <c r="AJ176" i="20"/>
  <c r="N164" i="20"/>
  <c r="AK160" i="20"/>
  <c r="AJ160" i="20"/>
  <c r="Y149" i="20"/>
  <c r="Z149" i="20" s="1"/>
  <c r="Y137" i="20"/>
  <c r="Z137" i="20" s="1"/>
  <c r="Y125" i="20"/>
  <c r="Z125" i="20" s="1"/>
  <c r="Y105" i="20"/>
  <c r="Z105" i="20" s="1"/>
  <c r="AK96" i="20"/>
  <c r="AJ96" i="20"/>
  <c r="AK76" i="20"/>
  <c r="AJ76" i="20"/>
  <c r="AL76" i="20" s="1"/>
  <c r="O76" i="20" s="1"/>
  <c r="AK72" i="20"/>
  <c r="AJ72" i="20"/>
  <c r="AK64" i="20"/>
  <c r="AJ64" i="20"/>
  <c r="AK60" i="20"/>
  <c r="AJ60" i="20"/>
  <c r="AL60" i="20" s="1"/>
  <c r="O60" i="20" s="1"/>
  <c r="AK56" i="20"/>
  <c r="AJ56" i="20"/>
  <c r="AL56" i="20" s="1"/>
  <c r="O56" i="20" s="1"/>
  <c r="AK44" i="20"/>
  <c r="AJ44" i="20"/>
  <c r="N362" i="20"/>
  <c r="AK354" i="20"/>
  <c r="AJ354" i="20"/>
  <c r="N294" i="20"/>
  <c r="AC274" i="20"/>
  <c r="AK254" i="20"/>
  <c r="AJ254" i="20"/>
  <c r="AK246" i="20"/>
  <c r="AJ246" i="20"/>
  <c r="AK242" i="20"/>
  <c r="AJ242" i="20"/>
  <c r="N238" i="20"/>
  <c r="AK214" i="20"/>
  <c r="AJ214" i="20"/>
  <c r="AL214" i="20" s="1"/>
  <c r="O214" i="20" s="1"/>
  <c r="N206" i="20"/>
  <c r="AK186" i="20"/>
  <c r="AJ186" i="20"/>
  <c r="AK146" i="20"/>
  <c r="AJ146" i="20"/>
  <c r="AK98" i="20"/>
  <c r="AJ98" i="20"/>
  <c r="AL768" i="20"/>
  <c r="AC752" i="20"/>
  <c r="AF752" i="20"/>
  <c r="AF623" i="20"/>
  <c r="AL489" i="20"/>
  <c r="AK353" i="20"/>
  <c r="AJ353" i="20"/>
  <c r="AG349" i="20"/>
  <c r="AH349" i="20" s="1"/>
  <c r="AK337" i="20"/>
  <c r="AJ337" i="20"/>
  <c r="AG333" i="20"/>
  <c r="AH333" i="20" s="1"/>
  <c r="AK321" i="20"/>
  <c r="AJ321" i="20"/>
  <c r="AG317" i="20"/>
  <c r="AH317" i="20" s="1"/>
  <c r="AK305" i="20"/>
  <c r="AJ305" i="20"/>
  <c r="AG301" i="20"/>
  <c r="AH301" i="20" s="1"/>
  <c r="AL291" i="20"/>
  <c r="AK289" i="20"/>
  <c r="AJ289" i="20"/>
  <c r="AG285" i="20"/>
  <c r="AH285" i="20" s="1"/>
  <c r="AL275" i="20"/>
  <c r="O275" i="20" s="1"/>
  <c r="AK273" i="20"/>
  <c r="AJ273" i="20"/>
  <c r="AG269" i="20"/>
  <c r="AH269" i="20" s="1"/>
  <c r="AL259" i="20"/>
  <c r="AK257" i="20"/>
  <c r="AJ257" i="20"/>
  <c r="AG253" i="20"/>
  <c r="AH253" i="20" s="1"/>
  <c r="AL243" i="20"/>
  <c r="AK241" i="20"/>
  <c r="AJ241" i="20"/>
  <c r="AG237" i="20"/>
  <c r="AH237" i="20" s="1"/>
  <c r="AL227" i="20"/>
  <c r="AK225" i="20"/>
  <c r="AJ225" i="20"/>
  <c r="AG221" i="20"/>
  <c r="AH221" i="20" s="1"/>
  <c r="AL211" i="20"/>
  <c r="O211" i="20" s="1"/>
  <c r="AK209" i="20"/>
  <c r="AJ209" i="20"/>
  <c r="AG205" i="20"/>
  <c r="AH205" i="20" s="1"/>
  <c r="AL195" i="20"/>
  <c r="AK193" i="20"/>
  <c r="AJ193" i="20"/>
  <c r="AG189" i="20"/>
  <c r="AH189" i="20" s="1"/>
  <c r="AK177" i="20"/>
  <c r="AJ177" i="20"/>
  <c r="AG173" i="20"/>
  <c r="AH173" i="20" s="1"/>
  <c r="AK161" i="20"/>
  <c r="AJ161" i="20"/>
  <c r="AG157" i="20"/>
  <c r="AH157" i="20" s="1"/>
  <c r="AK145" i="20"/>
  <c r="AL145" i="20" s="1"/>
  <c r="AJ145" i="20"/>
  <c r="AG141" i="20"/>
  <c r="AH141" i="20" s="1"/>
  <c r="AK129" i="20"/>
  <c r="AJ129" i="20"/>
  <c r="AK121" i="20"/>
  <c r="AJ121" i="20"/>
  <c r="AG117" i="20"/>
  <c r="AH117" i="20" s="1"/>
  <c r="AG109" i="20"/>
  <c r="AH109" i="20" s="1"/>
  <c r="AK101" i="20"/>
  <c r="AJ101" i="20"/>
  <c r="AL101" i="20" s="1"/>
  <c r="AK89" i="20"/>
  <c r="AJ89" i="20"/>
  <c r="AK77" i="20"/>
  <c r="AJ77" i="20"/>
  <c r="AG73" i="20"/>
  <c r="AH73" i="20" s="1"/>
  <c r="AK61" i="20"/>
  <c r="AJ61" i="20"/>
  <c r="AG57" i="20"/>
  <c r="AH57" i="20" s="1"/>
  <c r="AK49" i="20"/>
  <c r="AJ49" i="20"/>
  <c r="AG45" i="20"/>
  <c r="AH45" i="20" s="1"/>
  <c r="AK37" i="20"/>
  <c r="AJ37" i="20"/>
  <c r="AG33" i="20"/>
  <c r="AH33" i="20" s="1"/>
  <c r="U15" i="20"/>
  <c r="T15" i="20"/>
  <c r="AC704" i="20"/>
  <c r="AF704" i="20"/>
  <c r="AK472" i="20"/>
  <c r="AJ472" i="20"/>
  <c r="AK460" i="20"/>
  <c r="AJ460" i="20"/>
  <c r="AK452" i="20"/>
  <c r="AJ452" i="20"/>
  <c r="AK444" i="20"/>
  <c r="AJ444" i="20"/>
  <c r="N438" i="20"/>
  <c r="AK436" i="20"/>
  <c r="AJ436" i="20"/>
  <c r="AK420" i="20"/>
  <c r="AJ420" i="20"/>
  <c r="AC408" i="20"/>
  <c r="N370" i="20"/>
  <c r="AK368" i="20"/>
  <c r="AJ368" i="20"/>
  <c r="AK326" i="20"/>
  <c r="AJ326" i="20"/>
  <c r="AK286" i="20"/>
  <c r="AJ286" i="20"/>
  <c r="AK282" i="20"/>
  <c r="AJ282" i="20"/>
  <c r="AK278" i="20"/>
  <c r="AJ278" i="20"/>
  <c r="AC270" i="20"/>
  <c r="AC266" i="20"/>
  <c r="AK258" i="20"/>
  <c r="AJ258" i="20"/>
  <c r="AK170" i="20"/>
  <c r="AJ170" i="20"/>
  <c r="AK166" i="20"/>
  <c r="AJ166" i="20"/>
  <c r="AK122" i="20"/>
  <c r="AJ122" i="20"/>
  <c r="AC106" i="20"/>
  <c r="N106" i="20" s="1"/>
  <c r="AK82" i="20"/>
  <c r="AJ82" i="20"/>
  <c r="AC74" i="20"/>
  <c r="N74" i="20" s="1"/>
  <c r="AC34" i="20"/>
  <c r="N34" i="20" s="1"/>
  <c r="AL469" i="20"/>
  <c r="AL421" i="20"/>
  <c r="AL505" i="20"/>
  <c r="AL409" i="20"/>
  <c r="O409" i="20" s="1"/>
  <c r="AL417" i="20"/>
  <c r="AL493" i="20"/>
  <c r="AL429" i="20"/>
  <c r="AL465" i="20"/>
  <c r="AK2491" i="20"/>
  <c r="AJ2491" i="20"/>
  <c r="AE2478" i="20"/>
  <c r="AF2478" i="20"/>
  <c r="AK2498" i="20"/>
  <c r="AJ2498" i="20"/>
  <c r="N2483" i="20"/>
  <c r="AG2465" i="20"/>
  <c r="AH2465" i="20" s="1"/>
  <c r="AK2477" i="20"/>
  <c r="AJ2477" i="20"/>
  <c r="AK2460" i="20"/>
  <c r="AJ2460" i="20"/>
  <c r="AE2446" i="20"/>
  <c r="AF2446" i="20"/>
  <c r="AL2467" i="20"/>
  <c r="O2467" i="20" s="1"/>
  <c r="N2442" i="20"/>
  <c r="AC2418" i="20"/>
  <c r="N2418" i="20" s="1"/>
  <c r="AE2451" i="20"/>
  <c r="AF2451" i="20"/>
  <c r="AF2420" i="20"/>
  <c r="N2371" i="20"/>
  <c r="AK2395" i="20"/>
  <c r="AJ2395" i="20"/>
  <c r="AG2354" i="20"/>
  <c r="AH2354" i="20" s="1"/>
  <c r="AK2355" i="20"/>
  <c r="AJ2355" i="20"/>
  <c r="AK2351" i="20"/>
  <c r="AJ2351" i="20"/>
  <c r="AK2314" i="20"/>
  <c r="AJ2314" i="20"/>
  <c r="AC2293" i="20"/>
  <c r="N2293" i="20" s="1"/>
  <c r="AC2269" i="20"/>
  <c r="N2269" i="20" s="1"/>
  <c r="AK2350" i="20"/>
  <c r="AJ2350" i="20"/>
  <c r="AK2343" i="20"/>
  <c r="AJ2343" i="20"/>
  <c r="AK2327" i="20"/>
  <c r="AJ2327" i="20"/>
  <c r="AJ2304" i="20"/>
  <c r="AK2304" i="20"/>
  <c r="N2286" i="20"/>
  <c r="N2214" i="20"/>
  <c r="N2150" i="20"/>
  <c r="AJ2310" i="20"/>
  <c r="AK2310" i="20"/>
  <c r="O2195" i="20"/>
  <c r="AC2173" i="20"/>
  <c r="N2173" i="20" s="1"/>
  <c r="O2163" i="20"/>
  <c r="AC2149" i="20"/>
  <c r="N2149" i="20" s="1"/>
  <c r="AA2117" i="20"/>
  <c r="AC2087" i="20"/>
  <c r="N2087" i="20" s="1"/>
  <c r="AC2063" i="20"/>
  <c r="N2063" i="20" s="1"/>
  <c r="AC2039" i="20"/>
  <c r="N2039" i="20" s="1"/>
  <c r="AC2255" i="20"/>
  <c r="N2146" i="20"/>
  <c r="N2207" i="20"/>
  <c r="Y2160" i="20"/>
  <c r="Z2160" i="20" s="1"/>
  <c r="AA2129" i="20"/>
  <c r="O2090" i="20"/>
  <c r="N2152" i="20"/>
  <c r="AF2135" i="20"/>
  <c r="AK2234" i="20"/>
  <c r="AJ2234" i="20"/>
  <c r="N2005" i="20"/>
  <c r="N1989" i="20"/>
  <c r="N1973" i="20"/>
  <c r="N1957" i="20"/>
  <c r="N1941" i="20"/>
  <c r="N1925" i="20"/>
  <c r="Y2208" i="20"/>
  <c r="Z2208" i="20" s="1"/>
  <c r="Y2144" i="20"/>
  <c r="Z2144" i="20" s="1"/>
  <c r="AC1887" i="20"/>
  <c r="N1887" i="20" s="1"/>
  <c r="N2004" i="20"/>
  <c r="N1940" i="20"/>
  <c r="N1908" i="20"/>
  <c r="AG1883" i="20"/>
  <c r="AH1883" i="20" s="1"/>
  <c r="AL1883" i="20" s="1"/>
  <c r="N1841" i="20"/>
  <c r="N1809" i="20"/>
  <c r="N1785" i="20"/>
  <c r="AJ1937" i="20"/>
  <c r="AK1937" i="20"/>
  <c r="AK1881" i="20"/>
  <c r="AJ1881" i="20"/>
  <c r="AK1848" i="20"/>
  <c r="AJ1848" i="20"/>
  <c r="O1816" i="20"/>
  <c r="AK1784" i="20"/>
  <c r="AJ1784" i="20"/>
  <c r="AK1763" i="20"/>
  <c r="AJ1763" i="20"/>
  <c r="AL1763" i="20" s="1"/>
  <c r="O1763" i="20" s="1"/>
  <c r="AK1731" i="20"/>
  <c r="AJ1731" i="20"/>
  <c r="AL1731" i="20" s="1"/>
  <c r="AL1896" i="20"/>
  <c r="O1896" i="20" s="1"/>
  <c r="AK1845" i="20"/>
  <c r="AJ1845" i="20"/>
  <c r="AK1829" i="20"/>
  <c r="AJ1829" i="20"/>
  <c r="AK1813" i="20"/>
  <c r="AJ1813" i="20"/>
  <c r="AK1801" i="20"/>
  <c r="AJ1801" i="20"/>
  <c r="AK1789" i="20"/>
  <c r="AJ1789" i="20"/>
  <c r="AK1777" i="20"/>
  <c r="AJ1777" i="20"/>
  <c r="AK1768" i="20"/>
  <c r="AJ1768" i="20"/>
  <c r="AK1736" i="20"/>
  <c r="AJ1736" i="20"/>
  <c r="AA1717" i="20"/>
  <c r="AK1814" i="20"/>
  <c r="AJ1814" i="20"/>
  <c r="AK1810" i="20"/>
  <c r="AJ1810" i="20"/>
  <c r="AL1810" i="20" s="1"/>
  <c r="AK1806" i="20"/>
  <c r="AJ1806" i="20"/>
  <c r="AK1802" i="20"/>
  <c r="AJ1802" i="20"/>
  <c r="AK1782" i="20"/>
  <c r="AJ1782" i="20"/>
  <c r="N1754" i="20"/>
  <c r="AK1745" i="20"/>
  <c r="AJ1745" i="20"/>
  <c r="N1670" i="20"/>
  <c r="N1646" i="20"/>
  <c r="N1582" i="20"/>
  <c r="AK1762" i="20"/>
  <c r="AJ1762" i="20"/>
  <c r="AK1730" i="20"/>
  <c r="AJ1730" i="20"/>
  <c r="O1704" i="20"/>
  <c r="AG1692" i="20"/>
  <c r="AH1692" i="20" s="1"/>
  <c r="AK1643" i="20"/>
  <c r="AJ1643" i="20"/>
  <c r="AL1643" i="20" s="1"/>
  <c r="AG1639" i="20"/>
  <c r="AH1639" i="20" s="1"/>
  <c r="AK1601" i="20"/>
  <c r="AJ1601" i="20"/>
  <c r="AK1537" i="20"/>
  <c r="AJ1537" i="20"/>
  <c r="AK1521" i="20"/>
  <c r="AJ1521" i="20"/>
  <c r="N1591" i="20"/>
  <c r="AK1582" i="20"/>
  <c r="AJ1582" i="20"/>
  <c r="N1543" i="20"/>
  <c r="AL1800" i="20"/>
  <c r="O1800" i="20" s="1"/>
  <c r="AK1758" i="20"/>
  <c r="AJ1758" i="20"/>
  <c r="AK1571" i="20"/>
  <c r="AJ1571" i="20"/>
  <c r="AK1555" i="20"/>
  <c r="AJ1555" i="20"/>
  <c r="AC1527" i="20"/>
  <c r="N1527" i="20" s="1"/>
  <c r="AK1523" i="20"/>
  <c r="AJ1523" i="20"/>
  <c r="AL1523" i="20" s="1"/>
  <c r="N1476" i="20"/>
  <c r="N1444" i="20"/>
  <c r="N1420" i="20"/>
  <c r="N1396" i="20"/>
  <c r="N1372" i="20"/>
  <c r="N1348" i="20"/>
  <c r="N1316" i="20"/>
  <c r="N1252" i="20"/>
  <c r="N1212" i="20"/>
  <c r="N1172" i="20"/>
  <c r="N1651" i="20"/>
  <c r="AK1452" i="20"/>
  <c r="AJ1452" i="20"/>
  <c r="AK1436" i="20"/>
  <c r="AJ1436" i="20"/>
  <c r="AK1372" i="20"/>
  <c r="AJ1372" i="20"/>
  <c r="AK1356" i="20"/>
  <c r="AJ1356" i="20"/>
  <c r="AK1298" i="20"/>
  <c r="AJ1298" i="20"/>
  <c r="AK1218" i="20"/>
  <c r="AJ1218" i="20"/>
  <c r="AK1202" i="20"/>
  <c r="AJ1202" i="20"/>
  <c r="AK1186" i="20"/>
  <c r="AJ1186" i="20"/>
  <c r="AK1154" i="20"/>
  <c r="AJ1154" i="20"/>
  <c r="AG1860" i="20"/>
  <c r="AG1481" i="20"/>
  <c r="AH1481" i="20" s="1"/>
  <c r="AK1413" i="20"/>
  <c r="AJ1413" i="20"/>
  <c r="AK1397" i="20"/>
  <c r="AJ1397" i="20"/>
  <c r="AK1349" i="20"/>
  <c r="AJ1349" i="20"/>
  <c r="AG1337" i="20"/>
  <c r="AH1337" i="20" s="1"/>
  <c r="AK1271" i="20"/>
  <c r="AJ1271" i="20"/>
  <c r="AC1259" i="20"/>
  <c r="AK1223" i="20"/>
  <c r="AJ1223" i="20"/>
  <c r="AK1191" i="20"/>
  <c r="AJ1191" i="20"/>
  <c r="AL1191" i="20"/>
  <c r="O1191" i="20" s="1"/>
  <c r="AK1592" i="20"/>
  <c r="AJ1592" i="20"/>
  <c r="AL1509" i="20"/>
  <c r="AK1466" i="20"/>
  <c r="AJ1466" i="20"/>
  <c r="AK1418" i="20"/>
  <c r="AJ1418" i="20"/>
  <c r="AK1370" i="20"/>
  <c r="AJ1370" i="20"/>
  <c r="AK1322" i="20"/>
  <c r="AJ1322" i="20"/>
  <c r="AK1212" i="20"/>
  <c r="AJ1212" i="20"/>
  <c r="AK1196" i="20"/>
  <c r="AJ1196" i="20"/>
  <c r="AC1622" i="20"/>
  <c r="AK1293" i="20"/>
  <c r="AJ1293" i="20"/>
  <c r="AK1144" i="20"/>
  <c r="AJ1144" i="20"/>
  <c r="Y1134" i="20"/>
  <c r="Z1134" i="20" s="1"/>
  <c r="AK1087" i="20"/>
  <c r="AJ1087" i="20"/>
  <c r="AG1083" i="20"/>
  <c r="AH1083" i="20" s="1"/>
  <c r="AK1071" i="20"/>
  <c r="AJ1071" i="20"/>
  <c r="AG1051" i="20"/>
  <c r="AH1051" i="20" s="1"/>
  <c r="AK1023" i="20"/>
  <c r="AJ1023" i="20"/>
  <c r="AG1019" i="20"/>
  <c r="AH1019" i="20" s="1"/>
  <c r="AK1165" i="20"/>
  <c r="AJ1165" i="20"/>
  <c r="AJ1102" i="20"/>
  <c r="AK1102" i="20"/>
  <c r="AK1052" i="20"/>
  <c r="AJ1052" i="20"/>
  <c r="AK1036" i="20"/>
  <c r="AJ1036" i="20"/>
  <c r="AK1020" i="20"/>
  <c r="AJ1020" i="20"/>
  <c r="AK1004" i="20"/>
  <c r="AJ1004" i="20"/>
  <c r="AK937" i="20"/>
  <c r="AJ937" i="20"/>
  <c r="AG2505" i="20"/>
  <c r="AH2505" i="20" s="1"/>
  <c r="AK2499" i="20"/>
  <c r="AJ2499" i="20"/>
  <c r="AC2500" i="20"/>
  <c r="AK2501" i="20"/>
  <c r="AJ2501" i="20"/>
  <c r="AK2494" i="20"/>
  <c r="AJ2494" i="20"/>
  <c r="N2491" i="20"/>
  <c r="AK2486" i="20"/>
  <c r="AJ2486" i="20"/>
  <c r="AE2480" i="20"/>
  <c r="AF2480" i="20"/>
  <c r="AE2476" i="20"/>
  <c r="AF2476" i="20"/>
  <c r="AK2484" i="20"/>
  <c r="AJ2484" i="20"/>
  <c r="AK2489" i="20"/>
  <c r="AJ2489" i="20"/>
  <c r="AK2485" i="20"/>
  <c r="AJ2485" i="20"/>
  <c r="AL2485" i="20" s="1"/>
  <c r="AG2483" i="20"/>
  <c r="AG2481" i="20"/>
  <c r="AH2481" i="20" s="1"/>
  <c r="AK2478" i="20"/>
  <c r="AJ2478" i="20"/>
  <c r="AG2492" i="20"/>
  <c r="AH2492" i="20" s="1"/>
  <c r="AL2482" i="20"/>
  <c r="O2482" i="20" s="1"/>
  <c r="AK2479" i="20"/>
  <c r="AJ2479" i="20"/>
  <c r="AL2479" i="20" s="1"/>
  <c r="AG2500" i="20"/>
  <c r="AH2500" i="20" s="1"/>
  <c r="AC2490" i="20"/>
  <c r="AC2471" i="20"/>
  <c r="AK2475" i="20"/>
  <c r="AJ2475" i="20"/>
  <c r="AE2468" i="20"/>
  <c r="AF2468" i="20"/>
  <c r="N2466" i="20"/>
  <c r="AK2470" i="20"/>
  <c r="AJ2470" i="20"/>
  <c r="AA2459" i="20"/>
  <c r="AE2448" i="20"/>
  <c r="AF2448" i="20"/>
  <c r="AE2444" i="20"/>
  <c r="AF2444" i="20"/>
  <c r="AC2462" i="20"/>
  <c r="N2446" i="20"/>
  <c r="AK2456" i="20"/>
  <c r="AJ2456" i="20"/>
  <c r="AL2445" i="20"/>
  <c r="AC2453" i="20"/>
  <c r="AG2447" i="20"/>
  <c r="AH2447" i="20" s="1"/>
  <c r="AK2444" i="20"/>
  <c r="AJ2444" i="20"/>
  <c r="AC2422" i="20"/>
  <c r="N2422" i="20" s="1"/>
  <c r="AC2414" i="20"/>
  <c r="N2414" i="20" s="1"/>
  <c r="AF2424" i="20"/>
  <c r="AF2416" i="20"/>
  <c r="AF2408" i="20"/>
  <c r="AL2435" i="20"/>
  <c r="AJ2451" i="20"/>
  <c r="AK2451" i="20"/>
  <c r="O2407" i="20"/>
  <c r="N2404" i="20"/>
  <c r="AC2448" i="20"/>
  <c r="N2448" i="20" s="1"/>
  <c r="AJ2440" i="20"/>
  <c r="AK2440" i="20"/>
  <c r="O2437" i="20"/>
  <c r="AE2434" i="20"/>
  <c r="AF2434" i="20"/>
  <c r="AC2406" i="20"/>
  <c r="N2406" i="20" s="1"/>
  <c r="N2403" i="20"/>
  <c r="N2375" i="20"/>
  <c r="N2367" i="20"/>
  <c r="AK2404" i="20"/>
  <c r="AJ2404" i="20"/>
  <c r="AG2390" i="20"/>
  <c r="AK2386" i="20"/>
  <c r="AJ2386" i="20"/>
  <c r="AK2362" i="20"/>
  <c r="AJ2362" i="20"/>
  <c r="AC2425" i="20"/>
  <c r="AL2417" i="20"/>
  <c r="AC2409" i="20"/>
  <c r="AL2402" i="20"/>
  <c r="N2391" i="20"/>
  <c r="AK2387" i="20"/>
  <c r="AJ2387" i="20"/>
  <c r="AC2383" i="20"/>
  <c r="N2383" i="20" s="1"/>
  <c r="AC2363" i="20"/>
  <c r="AG2356" i="20"/>
  <c r="AH2356" i="20" s="1"/>
  <c r="AG2352" i="20"/>
  <c r="AH2352" i="20" s="1"/>
  <c r="AJ2434" i="20"/>
  <c r="AK2434" i="20"/>
  <c r="AC2401" i="20"/>
  <c r="N2397" i="20"/>
  <c r="AG2396" i="20"/>
  <c r="AG2392" i="20"/>
  <c r="AH2392" i="20" s="1"/>
  <c r="AG2388" i="20"/>
  <c r="AH2388" i="20" s="1"/>
  <c r="AG2384" i="20"/>
  <c r="AG2380" i="20"/>
  <c r="AG2376" i="20"/>
  <c r="AH2376" i="20" s="1"/>
  <c r="AK2360" i="20"/>
  <c r="AJ2360" i="20"/>
  <c r="N2355" i="20"/>
  <c r="AK2432" i="20"/>
  <c r="AJ2432" i="20"/>
  <c r="AK2385" i="20"/>
  <c r="AJ2385" i="20"/>
  <c r="AG2371" i="20"/>
  <c r="AH2371" i="20" s="1"/>
  <c r="AK2357" i="20"/>
  <c r="AJ2357" i="20"/>
  <c r="AK2353" i="20"/>
  <c r="AJ2353" i="20"/>
  <c r="AL2346" i="20"/>
  <c r="AK2344" i="20"/>
  <c r="AJ2344" i="20"/>
  <c r="AG2340" i="20"/>
  <c r="AK2328" i="20"/>
  <c r="AJ2328" i="20"/>
  <c r="AK2325" i="20"/>
  <c r="AJ2325" i="20"/>
  <c r="Y2318" i="20"/>
  <c r="Z2318" i="20" s="1"/>
  <c r="AC2313" i="20"/>
  <c r="AF2265" i="20"/>
  <c r="AE2265" i="20"/>
  <c r="AK2359" i="20"/>
  <c r="AJ2359" i="20"/>
  <c r="N2349" i="20"/>
  <c r="AK2345" i="20"/>
  <c r="AJ2345" i="20"/>
  <c r="AC2341" i="20"/>
  <c r="AK2322" i="20"/>
  <c r="AJ2322" i="20"/>
  <c r="Y2305" i="20"/>
  <c r="Z2305" i="20" s="1"/>
  <c r="Y2289" i="20"/>
  <c r="Z2289" i="20" s="1"/>
  <c r="Y2281" i="20"/>
  <c r="Z2281" i="20" s="1"/>
  <c r="AK2323" i="20"/>
  <c r="AJ2323" i="20"/>
  <c r="AC2319" i="20"/>
  <c r="Y2316" i="20"/>
  <c r="Z2316" i="20" s="1"/>
  <c r="AF2309" i="20"/>
  <c r="AF2301" i="20"/>
  <c r="AF2293" i="20"/>
  <c r="AF2285" i="20"/>
  <c r="AF2277" i="20"/>
  <c r="AF2269" i="20"/>
  <c r="AK2335" i="20"/>
  <c r="AJ2335" i="20"/>
  <c r="AK2320" i="20"/>
  <c r="AJ2320" i="20"/>
  <c r="O2274" i="20"/>
  <c r="AF2429" i="20"/>
  <c r="Y2328" i="20"/>
  <c r="Z2328" i="20" s="1"/>
  <c r="AJ2296" i="20"/>
  <c r="AK2296" i="20"/>
  <c r="AK2369" i="20"/>
  <c r="AJ2369" i="20"/>
  <c r="AL2323" i="20"/>
  <c r="AL2272" i="20"/>
  <c r="O2272" i="20" s="1"/>
  <c r="AF2261" i="20"/>
  <c r="AE2261" i="20"/>
  <c r="AL2317" i="20"/>
  <c r="O2317" i="20" s="1"/>
  <c r="AJ2260" i="20"/>
  <c r="AK2260" i="20"/>
  <c r="AG2221" i="20"/>
  <c r="AH2221" i="20" s="1"/>
  <c r="AL2221" i="20" s="1"/>
  <c r="AJ2306" i="20"/>
  <c r="AK2306" i="20"/>
  <c r="AJ2298" i="20"/>
  <c r="AK2298" i="20"/>
  <c r="AJ2290" i="20"/>
  <c r="AK2290" i="20"/>
  <c r="AJ2278" i="20"/>
  <c r="AK2278" i="20"/>
  <c r="AL2264" i="20"/>
  <c r="AL2336" i="20"/>
  <c r="AF2263" i="20"/>
  <c r="O2253" i="20"/>
  <c r="N2234" i="20"/>
  <c r="N2230" i="20"/>
  <c r="N2226" i="20"/>
  <c r="AC2218" i="20"/>
  <c r="O2218" i="20" s="1"/>
  <c r="AL2266" i="20"/>
  <c r="O2266" i="20" s="1"/>
  <c r="Y2258" i="20"/>
  <c r="Z2258" i="20" s="1"/>
  <c r="AK2252" i="20"/>
  <c r="AJ2252" i="20"/>
  <c r="AJ2249" i="20"/>
  <c r="AK2249" i="20"/>
  <c r="Y2246" i="20"/>
  <c r="Z2246" i="20" s="1"/>
  <c r="AK2244" i="20"/>
  <c r="AJ2244" i="20"/>
  <c r="AJ2241" i="20"/>
  <c r="AK2241" i="20"/>
  <c r="AK2236" i="20"/>
  <c r="AJ2236" i="20"/>
  <c r="AK2232" i="20"/>
  <c r="AJ2232" i="20"/>
  <c r="AH2220" i="20"/>
  <c r="AL2220" i="20" s="1"/>
  <c r="AL2213" i="20"/>
  <c r="AC2212" i="20"/>
  <c r="N2212" i="20" s="1"/>
  <c r="AC2209" i="20"/>
  <c r="N2206" i="20"/>
  <c r="AL2197" i="20"/>
  <c r="AC2196" i="20"/>
  <c r="N2196" i="20" s="1"/>
  <c r="AC2193" i="20"/>
  <c r="AL2181" i="20"/>
  <c r="AC2180" i="20"/>
  <c r="N2180" i="20" s="1"/>
  <c r="AC2177" i="20"/>
  <c r="N2174" i="20"/>
  <c r="AL2165" i="20"/>
  <c r="AC2164" i="20"/>
  <c r="N2164" i="20" s="1"/>
  <c r="AC2161" i="20"/>
  <c r="N2158" i="20"/>
  <c r="AC2148" i="20"/>
  <c r="N2148" i="20" s="1"/>
  <c r="AC2145" i="20"/>
  <c r="AC2142" i="20"/>
  <c r="AG2141" i="20"/>
  <c r="AH2141" i="20" s="1"/>
  <c r="AK2132" i="20"/>
  <c r="AL2132" i="20" s="1"/>
  <c r="AJ2132" i="20"/>
  <c r="AC2128" i="20"/>
  <c r="N2128" i="20" s="1"/>
  <c r="AL2245" i="20"/>
  <c r="AL2237" i="20"/>
  <c r="AK2229" i="20"/>
  <c r="AJ2229" i="20"/>
  <c r="AL2225" i="20"/>
  <c r="O2225" i="20" s="1"/>
  <c r="AK2219" i="20"/>
  <c r="AJ2219" i="20"/>
  <c r="N2140" i="20"/>
  <c r="AA2125" i="20"/>
  <c r="O2125" i="20" s="1"/>
  <c r="AC2107" i="20"/>
  <c r="AC2099" i="20"/>
  <c r="N2099" i="20" s="1"/>
  <c r="AC2091" i="20"/>
  <c r="O2091" i="20" s="1"/>
  <c r="Y2075" i="20"/>
  <c r="Z2075" i="20" s="1"/>
  <c r="Y2067" i="20"/>
  <c r="Z2067" i="20" s="1"/>
  <c r="Y2059" i="20"/>
  <c r="Z2059" i="20" s="1"/>
  <c r="Y2051" i="20"/>
  <c r="Z2051" i="20" s="1"/>
  <c r="Y2043" i="20"/>
  <c r="Z2043" i="20" s="1"/>
  <c r="Y2035" i="20"/>
  <c r="Z2035" i="20" s="1"/>
  <c r="AJ2302" i="20"/>
  <c r="AK2302" i="20"/>
  <c r="AC2250" i="20"/>
  <c r="N2250" i="20" s="1"/>
  <c r="AC2235" i="20"/>
  <c r="N2235" i="20" s="1"/>
  <c r="AK2228" i="20"/>
  <c r="AJ2228" i="20"/>
  <c r="AC2223" i="20"/>
  <c r="N2223" i="20" s="1"/>
  <c r="O2212" i="20"/>
  <c r="N2202" i="20"/>
  <c r="AL2193" i="20"/>
  <c r="N2186" i="20"/>
  <c r="AL2177" i="20"/>
  <c r="N2170" i="20"/>
  <c r="AL2161" i="20"/>
  <c r="N2154" i="20"/>
  <c r="AL2145" i="20"/>
  <c r="N2130" i="20"/>
  <c r="N2114" i="20"/>
  <c r="AC2198" i="20"/>
  <c r="AJ2167" i="20"/>
  <c r="AL2167" i="20" s="1"/>
  <c r="AK2167" i="20"/>
  <c r="AC2122" i="20"/>
  <c r="N2122" i="20" s="1"/>
  <c r="AJ2113" i="20"/>
  <c r="AK2113" i="20"/>
  <c r="N2021" i="20"/>
  <c r="AC2233" i="20"/>
  <c r="N2233" i="20" s="1"/>
  <c r="AC2191" i="20"/>
  <c r="AC2190" i="20"/>
  <c r="AJ2159" i="20"/>
  <c r="AK2159" i="20"/>
  <c r="N2119" i="20"/>
  <c r="AL2102" i="20"/>
  <c r="O2102" i="20" s="1"/>
  <c r="AL2078" i="20"/>
  <c r="O2078" i="20" s="1"/>
  <c r="O2055" i="20"/>
  <c r="AF2026" i="20"/>
  <c r="N2023" i="20"/>
  <c r="AL2022" i="20"/>
  <c r="O2022" i="20" s="1"/>
  <c r="AF2229" i="20"/>
  <c r="AC2182" i="20"/>
  <c r="AJ2151" i="20"/>
  <c r="AK2151" i="20"/>
  <c r="AC2127" i="20"/>
  <c r="N2127" i="20" s="1"/>
  <c r="AL2120" i="20"/>
  <c r="O2120" i="20" s="1"/>
  <c r="AG2114" i="20"/>
  <c r="AH2114" i="20" s="1"/>
  <c r="AL2097" i="20"/>
  <c r="AL2081" i="20"/>
  <c r="AL2065" i="20"/>
  <c r="AL2049" i="20"/>
  <c r="AC2034" i="20"/>
  <c r="N2034" i="20" s="1"/>
  <c r="AL2029" i="20"/>
  <c r="O2029" i="20" s="1"/>
  <c r="AA2020" i="20"/>
  <c r="Y2020" i="20"/>
  <c r="Z2020" i="20" s="1"/>
  <c r="AK2206" i="20"/>
  <c r="AJ2206" i="20"/>
  <c r="AL2128" i="20"/>
  <c r="AL2080" i="20"/>
  <c r="AL2064" i="20"/>
  <c r="AL2048" i="20"/>
  <c r="AK2023" i="20"/>
  <c r="AJ2023" i="20"/>
  <c r="AF2015" i="20"/>
  <c r="AK2010" i="20"/>
  <c r="AJ2010" i="20"/>
  <c r="AA1999" i="20"/>
  <c r="AK1994" i="20"/>
  <c r="AJ1994" i="20"/>
  <c r="AA1983" i="20"/>
  <c r="AK1978" i="20"/>
  <c r="AJ1978" i="20"/>
  <c r="AA1967" i="20"/>
  <c r="AK1962" i="20"/>
  <c r="AJ1962" i="20"/>
  <c r="AL1962" i="20" s="1"/>
  <c r="AA1951" i="20"/>
  <c r="AK1946" i="20"/>
  <c r="AJ1946" i="20"/>
  <c r="AA1935" i="20"/>
  <c r="AK1930" i="20"/>
  <c r="AJ1930" i="20"/>
  <c r="AL1930" i="20" s="1"/>
  <c r="AA1919" i="20"/>
  <c r="AK1914" i="20"/>
  <c r="AJ1914" i="20"/>
  <c r="AA1903" i="20"/>
  <c r="AC1888" i="20"/>
  <c r="AG1887" i="20"/>
  <c r="AH1887" i="20" s="1"/>
  <c r="AL1871" i="20"/>
  <c r="AL1855" i="20"/>
  <c r="AJ2207" i="20"/>
  <c r="AK2207" i="20"/>
  <c r="Y2176" i="20"/>
  <c r="Z2176" i="20" s="1"/>
  <c r="AC2108" i="20"/>
  <c r="AL2092" i="20"/>
  <c r="AF2028" i="20"/>
  <c r="AK2019" i="20"/>
  <c r="AJ2019" i="20"/>
  <c r="Y2014" i="20"/>
  <c r="Z2014" i="20" s="1"/>
  <c r="N2006" i="20"/>
  <c r="Y1998" i="20"/>
  <c r="Z1998" i="20" s="1"/>
  <c r="N1990" i="20"/>
  <c r="Y1982" i="20"/>
  <c r="Z1982" i="20" s="1"/>
  <c r="N1974" i="20"/>
  <c r="Y1966" i="20"/>
  <c r="Z1966" i="20" s="1"/>
  <c r="N1958" i="20"/>
  <c r="Y1950" i="20"/>
  <c r="Z1950" i="20" s="1"/>
  <c r="N1942" i="20"/>
  <c r="Y1934" i="20"/>
  <c r="Z1934" i="20" s="1"/>
  <c r="N1926" i="20"/>
  <c r="Y1918" i="20"/>
  <c r="Z1918" i="20" s="1"/>
  <c r="N1910" i="20"/>
  <c r="Y1902" i="20"/>
  <c r="Z1902" i="20" s="1"/>
  <c r="N1886" i="20"/>
  <c r="AG2122" i="20"/>
  <c r="AC2072" i="20"/>
  <c r="N2072" i="20" s="1"/>
  <c r="AC2056" i="20"/>
  <c r="N2056" i="20" s="1"/>
  <c r="AC2040" i="20"/>
  <c r="N2040" i="20" s="1"/>
  <c r="AF2016" i="20"/>
  <c r="N2012" i="20"/>
  <c r="AL2003" i="20"/>
  <c r="AC2002" i="20"/>
  <c r="N2002" i="20" s="1"/>
  <c r="N1996" i="20"/>
  <c r="O1990" i="20"/>
  <c r="N1980" i="20"/>
  <c r="O1974" i="20"/>
  <c r="AL1971" i="20"/>
  <c r="N1964" i="20"/>
  <c r="N1948" i="20"/>
  <c r="AL1939" i="20"/>
  <c r="N1932" i="20"/>
  <c r="O1926" i="20"/>
  <c r="AC1922" i="20"/>
  <c r="N1922" i="20" s="1"/>
  <c r="N1916" i="20"/>
  <c r="O1910" i="20"/>
  <c r="AL1907" i="20"/>
  <c r="N1900" i="20"/>
  <c r="N1884" i="20"/>
  <c r="AC1878" i="20"/>
  <c r="N1878" i="20" s="1"/>
  <c r="AC1870" i="20"/>
  <c r="N1870" i="20" s="1"/>
  <c r="AC1862" i="20"/>
  <c r="N1862" i="20" s="1"/>
  <c r="N1853" i="20"/>
  <c r="N1845" i="20"/>
  <c r="N1837" i="20"/>
  <c r="N1829" i="20"/>
  <c r="N1821" i="20"/>
  <c r="N1813" i="20"/>
  <c r="N1805" i="20"/>
  <c r="N1797" i="20"/>
  <c r="N1789" i="20"/>
  <c r="N1781" i="20"/>
  <c r="N1773" i="20"/>
  <c r="N1757" i="20"/>
  <c r="N1741" i="20"/>
  <c r="N1725" i="20"/>
  <c r="N1709" i="20"/>
  <c r="AJ2001" i="20"/>
  <c r="AK2001" i="20"/>
  <c r="AK1968" i="20"/>
  <c r="AJ1968" i="20"/>
  <c r="Y1938" i="20"/>
  <c r="Z1938" i="20" s="1"/>
  <c r="AL1913" i="20"/>
  <c r="N1882" i="20"/>
  <c r="AG1868" i="20"/>
  <c r="AG1852" i="20"/>
  <c r="AH1852" i="20" s="1"/>
  <c r="AC1844" i="20"/>
  <c r="AL1842" i="20"/>
  <c r="AK1840" i="20"/>
  <c r="AJ1840" i="20"/>
  <c r="AG1836" i="20"/>
  <c r="AH1836" i="20" s="1"/>
  <c r="AC1828" i="20"/>
  <c r="AL1826" i="20"/>
  <c r="AK1824" i="20"/>
  <c r="AJ1824" i="20"/>
  <c r="AG1820" i="20"/>
  <c r="AH1820" i="20" s="1"/>
  <c r="AC1812" i="20"/>
  <c r="N1812" i="20" s="1"/>
  <c r="AK1808" i="20"/>
  <c r="AJ1808" i="20"/>
  <c r="AG1804" i="20"/>
  <c r="AC1796" i="20"/>
  <c r="N1796" i="20" s="1"/>
  <c r="AL1794" i="20"/>
  <c r="AK1792" i="20"/>
  <c r="AJ1792" i="20"/>
  <c r="AG1788" i="20"/>
  <c r="AL1778" i="20"/>
  <c r="AC1775" i="20"/>
  <c r="O1775" i="20" s="1"/>
  <c r="AK1771" i="20"/>
  <c r="AJ1771" i="20"/>
  <c r="AC1759" i="20"/>
  <c r="O1759" i="20" s="1"/>
  <c r="AK1755" i="20"/>
  <c r="AJ1755" i="20"/>
  <c r="AK1739" i="20"/>
  <c r="AJ1739" i="20"/>
  <c r="AC1727" i="20"/>
  <c r="AK1723" i="20"/>
  <c r="AJ1723" i="20"/>
  <c r="AC1711" i="20"/>
  <c r="O1711" i="20" s="1"/>
  <c r="AK1707" i="20"/>
  <c r="AJ1707" i="20"/>
  <c r="AL1695" i="20"/>
  <c r="AL1679" i="20"/>
  <c r="AF2112" i="20"/>
  <c r="AC2068" i="20"/>
  <c r="N2068" i="20" s="1"/>
  <c r="AC2036" i="20"/>
  <c r="AC1992" i="20"/>
  <c r="AJ1961" i="20"/>
  <c r="AK1961" i="20"/>
  <c r="AK1928" i="20"/>
  <c r="AJ1928" i="20"/>
  <c r="Y1854" i="20"/>
  <c r="Z1854" i="20" s="1"/>
  <c r="Y1850" i="20"/>
  <c r="Z1850" i="20" s="1"/>
  <c r="Y1838" i="20"/>
  <c r="Z1838" i="20" s="1"/>
  <c r="Y1834" i="20"/>
  <c r="Z1834" i="20" s="1"/>
  <c r="Y1822" i="20"/>
  <c r="Z1822" i="20" s="1"/>
  <c r="Y1818" i="20"/>
  <c r="Z1818" i="20" s="1"/>
  <c r="Y1806" i="20"/>
  <c r="Z1806" i="20" s="1"/>
  <c r="Y1802" i="20"/>
  <c r="Z1802" i="20" s="1"/>
  <c r="Y1790" i="20"/>
  <c r="Z1790" i="20" s="1"/>
  <c r="Y1786" i="20"/>
  <c r="Z1786" i="20" s="1"/>
  <c r="AK1776" i="20"/>
  <c r="AJ1776" i="20"/>
  <c r="AC1764" i="20"/>
  <c r="N1764" i="20" s="1"/>
  <c r="AK1760" i="20"/>
  <c r="AJ1760" i="20"/>
  <c r="AK1744" i="20"/>
  <c r="AJ1744" i="20"/>
  <c r="AK1728" i="20"/>
  <c r="AJ1728" i="20"/>
  <c r="AK1712" i="20"/>
  <c r="AJ1712" i="20"/>
  <c r="Y1986" i="20"/>
  <c r="Z1986" i="20" s="1"/>
  <c r="AJ1921" i="20"/>
  <c r="AK1921" i="20"/>
  <c r="AE1875" i="20"/>
  <c r="AF1875" i="20"/>
  <c r="AK1865" i="20"/>
  <c r="AJ1865" i="20"/>
  <c r="AK1769" i="20"/>
  <c r="AJ1769" i="20"/>
  <c r="AK1753" i="20"/>
  <c r="AJ1753" i="20"/>
  <c r="AK1737" i="20"/>
  <c r="AJ1737" i="20"/>
  <c r="AK1721" i="20"/>
  <c r="AJ1721" i="20"/>
  <c r="AC1702" i="20"/>
  <c r="N1702" i="20" s="1"/>
  <c r="AC1694" i="20"/>
  <c r="AC1686" i="20"/>
  <c r="N1686" i="20" s="1"/>
  <c r="AC1678" i="20"/>
  <c r="N1674" i="20"/>
  <c r="N1666" i="20"/>
  <c r="N1658" i="20"/>
  <c r="N1650" i="20"/>
  <c r="N1634" i="20"/>
  <c r="N1626" i="20"/>
  <c r="AJ2009" i="20"/>
  <c r="AK2009" i="20"/>
  <c r="AJ1945" i="20"/>
  <c r="AK1945" i="20"/>
  <c r="AK1746" i="20"/>
  <c r="AJ1746" i="20"/>
  <c r="AC1738" i="20"/>
  <c r="N1738" i="20" s="1"/>
  <c r="AL1729" i="20"/>
  <c r="AK1714" i="20"/>
  <c r="AJ1714" i="20"/>
  <c r="AK1705" i="20"/>
  <c r="AJ1705" i="20"/>
  <c r="AK1700" i="20"/>
  <c r="AJ1700" i="20"/>
  <c r="AE1683" i="20"/>
  <c r="AF1683" i="20"/>
  <c r="AC1675" i="20"/>
  <c r="AK1667" i="20"/>
  <c r="AJ1667" i="20"/>
  <c r="AG1663" i="20"/>
  <c r="AH1663" i="20" s="1"/>
  <c r="AK1651" i="20"/>
  <c r="AJ1651" i="20"/>
  <c r="AG1647" i="20"/>
  <c r="AH1647" i="20" s="1"/>
  <c r="AK1635" i="20"/>
  <c r="AJ1635" i="20"/>
  <c r="AG1631" i="20"/>
  <c r="AK1619" i="20"/>
  <c r="AJ1619" i="20"/>
  <c r="AK1609" i="20"/>
  <c r="AJ1609" i="20"/>
  <c r="AK1593" i="20"/>
  <c r="AJ1593" i="20"/>
  <c r="AL1593" i="20" s="1"/>
  <c r="O1593" i="20" s="1"/>
  <c r="AK1577" i="20"/>
  <c r="AJ1577" i="20"/>
  <c r="AK1561" i="20"/>
  <c r="AJ1561" i="20"/>
  <c r="AK1545" i="20"/>
  <c r="AJ1545" i="20"/>
  <c r="AK1529" i="20"/>
  <c r="AJ1529" i="20"/>
  <c r="AK1513" i="20"/>
  <c r="AJ1513" i="20"/>
  <c r="AK1890" i="20"/>
  <c r="AJ1890" i="20"/>
  <c r="AL1866" i="20"/>
  <c r="O1866" i="20" s="1"/>
  <c r="AG1748" i="20"/>
  <c r="AH1748" i="20" s="1"/>
  <c r="AG1716" i="20"/>
  <c r="AH1716" i="20" s="1"/>
  <c r="AL1706" i="20"/>
  <c r="O1706" i="20" s="1"/>
  <c r="AC1701" i="20"/>
  <c r="N1681" i="20"/>
  <c r="AC1668" i="20"/>
  <c r="N1668" i="20" s="1"/>
  <c r="AC1660" i="20"/>
  <c r="N1660" i="20" s="1"/>
  <c r="AC1652" i="20"/>
  <c r="AC1644" i="20"/>
  <c r="N1644" i="20" s="1"/>
  <c r="AC1636" i="20"/>
  <c r="N1636" i="20" s="1"/>
  <c r="AC1628" i="20"/>
  <c r="AC1620" i="20"/>
  <c r="Y1615" i="20"/>
  <c r="Z1615" i="20" s="1"/>
  <c r="AK1606" i="20"/>
  <c r="AJ1606" i="20"/>
  <c r="Y1599" i="20"/>
  <c r="Z1599" i="20" s="1"/>
  <c r="AK1590" i="20"/>
  <c r="AJ1590" i="20"/>
  <c r="AL1590" i="20" s="1"/>
  <c r="Y1583" i="20"/>
  <c r="Z1583" i="20" s="1"/>
  <c r="AK1574" i="20"/>
  <c r="AJ1574" i="20"/>
  <c r="Y1567" i="20"/>
  <c r="Z1567" i="20" s="1"/>
  <c r="AK1558" i="20"/>
  <c r="AJ1558" i="20"/>
  <c r="Y1551" i="20"/>
  <c r="Z1551" i="20" s="1"/>
  <c r="AK1542" i="20"/>
  <c r="AJ1542" i="20"/>
  <c r="Y1535" i="20"/>
  <c r="Z1535" i="20" s="1"/>
  <c r="AK1526" i="20"/>
  <c r="AJ1526" i="20"/>
  <c r="Y1519" i="20"/>
  <c r="Z1519" i="20" s="1"/>
  <c r="AC1499" i="20"/>
  <c r="AC2084" i="20"/>
  <c r="N2084" i="20" s="1"/>
  <c r="AL1812" i="20"/>
  <c r="AK1774" i="20"/>
  <c r="AJ1774" i="20"/>
  <c r="AK1742" i="20"/>
  <c r="AJ1742" i="20"/>
  <c r="AL1725" i="20"/>
  <c r="O1725" i="20" s="1"/>
  <c r="AK1710" i="20"/>
  <c r="AJ1710" i="20"/>
  <c r="N1690" i="20"/>
  <c r="AG1673" i="20"/>
  <c r="AG1669" i="20"/>
  <c r="AG1665" i="20"/>
  <c r="AH1665" i="20" s="1"/>
  <c r="AG1661" i="20"/>
  <c r="AG1657" i="20"/>
  <c r="AH1657" i="20" s="1"/>
  <c r="AG1653" i="20"/>
  <c r="AH1653" i="20" s="1"/>
  <c r="AG1649" i="20"/>
  <c r="AH1649" i="20" s="1"/>
  <c r="AG1645" i="20"/>
  <c r="AG1641" i="20"/>
  <c r="AH1641" i="20" s="1"/>
  <c r="AG1637" i="20"/>
  <c r="AG1633" i="20"/>
  <c r="AH1633" i="20" s="1"/>
  <c r="AG1629" i="20"/>
  <c r="AG1625" i="20"/>
  <c r="AG1621" i="20"/>
  <c r="AG1617" i="20"/>
  <c r="AH1617" i="20" s="1"/>
  <c r="AK1611" i="20"/>
  <c r="AJ1611" i="20"/>
  <c r="AK1595" i="20"/>
  <c r="AJ1595" i="20"/>
  <c r="AK1579" i="20"/>
  <c r="AJ1579" i="20"/>
  <c r="AK1563" i="20"/>
  <c r="AJ1563" i="20"/>
  <c r="AK1547" i="20"/>
  <c r="AJ1547" i="20"/>
  <c r="AK1531" i="20"/>
  <c r="AJ1531" i="20"/>
  <c r="AK1515" i="20"/>
  <c r="AJ1515" i="20"/>
  <c r="N1344" i="20"/>
  <c r="N1336" i="20"/>
  <c r="N1328" i="20"/>
  <c r="N1320" i="20"/>
  <c r="N1312" i="20"/>
  <c r="AC1839" i="20"/>
  <c r="O1839" i="20" s="1"/>
  <c r="AK1823" i="20"/>
  <c r="AJ1823" i="20"/>
  <c r="Y1659" i="20"/>
  <c r="Z1659" i="20" s="1"/>
  <c r="Y1643" i="20"/>
  <c r="Z1643" i="20" s="1"/>
  <c r="Y1627" i="20"/>
  <c r="Z1627" i="20" s="1"/>
  <c r="AK1596" i="20"/>
  <c r="AJ1596" i="20"/>
  <c r="AL1587" i="20"/>
  <c r="AK1564" i="20"/>
  <c r="AJ1564" i="20"/>
  <c r="AK1532" i="20"/>
  <c r="AJ1532" i="20"/>
  <c r="AE1510" i="20"/>
  <c r="AF1510" i="20"/>
  <c r="AK1500" i="20"/>
  <c r="AJ1500" i="20"/>
  <c r="AG1497" i="20"/>
  <c r="AK1492" i="20"/>
  <c r="AJ1492" i="20"/>
  <c r="N1485" i="20"/>
  <c r="AK1476" i="20"/>
  <c r="AJ1476" i="20"/>
  <c r="N1469" i="20"/>
  <c r="AK1460" i="20"/>
  <c r="AJ1460" i="20"/>
  <c r="N1453" i="20"/>
  <c r="AK1444" i="20"/>
  <c r="AJ1444" i="20"/>
  <c r="N1437" i="20"/>
  <c r="AK1428" i="20"/>
  <c r="AJ1428" i="20"/>
  <c r="N1421" i="20"/>
  <c r="AK1412" i="20"/>
  <c r="AJ1412" i="20"/>
  <c r="N1405" i="20"/>
  <c r="AK1396" i="20"/>
  <c r="AJ1396" i="20"/>
  <c r="N1389" i="20"/>
  <c r="AK1380" i="20"/>
  <c r="AJ1380" i="20"/>
  <c r="AL1380" i="20" s="1"/>
  <c r="N1373" i="20"/>
  <c r="AK1364" i="20"/>
  <c r="AJ1364" i="20"/>
  <c r="N1357" i="20"/>
  <c r="AK1306" i="20"/>
  <c r="AJ1306" i="20"/>
  <c r="AK1290" i="20"/>
  <c r="AJ1290" i="20"/>
  <c r="AK1274" i="20"/>
  <c r="AJ1274" i="20"/>
  <c r="AK1258" i="20"/>
  <c r="AJ1258" i="20"/>
  <c r="AK1242" i="20"/>
  <c r="AJ1242" i="20"/>
  <c r="AK1226" i="20"/>
  <c r="AJ1226" i="20"/>
  <c r="AK1210" i="20"/>
  <c r="AJ1210" i="20"/>
  <c r="AL1210" i="20" s="1"/>
  <c r="AK1194" i="20"/>
  <c r="AJ1194" i="20"/>
  <c r="AK1178" i="20"/>
  <c r="AJ1178" i="20"/>
  <c r="AK1162" i="20"/>
  <c r="AJ1162" i="20"/>
  <c r="AA1148" i="20"/>
  <c r="AL1139" i="20"/>
  <c r="O1139" i="20" s="1"/>
  <c r="AC1133" i="20"/>
  <c r="AL1122" i="20"/>
  <c r="AL1107" i="20"/>
  <c r="O1107" i="20" s="1"/>
  <c r="AK2008" i="20"/>
  <c r="AJ2008" i="20"/>
  <c r="AC1944" i="20"/>
  <c r="AK1873" i="20"/>
  <c r="AJ1873" i="20"/>
  <c r="AK1827" i="20"/>
  <c r="AJ1827" i="20"/>
  <c r="AG1736" i="20"/>
  <c r="AH1736" i="20" s="1"/>
  <c r="AF1707" i="20"/>
  <c r="AG1606" i="20"/>
  <c r="AH1606" i="20" s="1"/>
  <c r="Y1597" i="20"/>
  <c r="Z1597" i="20" s="1"/>
  <c r="AG1574" i="20"/>
  <c r="AH1574" i="20" s="1"/>
  <c r="Y1565" i="20"/>
  <c r="Z1565" i="20" s="1"/>
  <c r="AL1557" i="20"/>
  <c r="O1557" i="20" s="1"/>
  <c r="AG1542" i="20"/>
  <c r="AH1542" i="20" s="1"/>
  <c r="Y1533" i="20"/>
  <c r="Z1533" i="20" s="1"/>
  <c r="AK1508" i="20"/>
  <c r="AJ1508" i="20"/>
  <c r="AL1501" i="20"/>
  <c r="O1501" i="20" s="1"/>
  <c r="AG1489" i="20"/>
  <c r="AK1485" i="20"/>
  <c r="AJ1485" i="20"/>
  <c r="AG1473" i="20"/>
  <c r="AK1469" i="20"/>
  <c r="AJ1469" i="20"/>
  <c r="AG1457" i="20"/>
  <c r="AK1453" i="20"/>
  <c r="AJ1453" i="20"/>
  <c r="AG1441" i="20"/>
  <c r="AK1437" i="20"/>
  <c r="AJ1437" i="20"/>
  <c r="AG1425" i="20"/>
  <c r="AK1421" i="20"/>
  <c r="AJ1421" i="20"/>
  <c r="AG1409" i="20"/>
  <c r="AK1405" i="20"/>
  <c r="AJ1405" i="20"/>
  <c r="AG1393" i="20"/>
  <c r="AK1389" i="20"/>
  <c r="AJ1389" i="20"/>
  <c r="AG1377" i="20"/>
  <c r="AK1373" i="20"/>
  <c r="AJ1373" i="20"/>
  <c r="AG1361" i="20"/>
  <c r="AK1357" i="20"/>
  <c r="AJ1357" i="20"/>
  <c r="AG1345" i="20"/>
  <c r="AK1341" i="20"/>
  <c r="AJ1341" i="20"/>
  <c r="AG1329" i="20"/>
  <c r="AK1325" i="20"/>
  <c r="AJ1325" i="20"/>
  <c r="AG1313" i="20"/>
  <c r="AH1313" i="20" s="1"/>
  <c r="AK1295" i="20"/>
  <c r="AJ1295" i="20"/>
  <c r="AK1279" i="20"/>
  <c r="AJ1279" i="20"/>
  <c r="AK1263" i="20"/>
  <c r="AJ1263" i="20"/>
  <c r="AL1263" i="20" s="1"/>
  <c r="AK1247" i="20"/>
  <c r="AJ1247" i="20"/>
  <c r="AK1231" i="20"/>
  <c r="AJ1231" i="20"/>
  <c r="AK1215" i="20"/>
  <c r="AJ1215" i="20"/>
  <c r="AK1199" i="20"/>
  <c r="AJ1199" i="20"/>
  <c r="AK1183" i="20"/>
  <c r="AJ1183" i="20"/>
  <c r="AK1167" i="20"/>
  <c r="AJ1167" i="20"/>
  <c r="AK1151" i="20"/>
  <c r="AJ1151" i="20"/>
  <c r="AK1847" i="20"/>
  <c r="AJ1847" i="20"/>
  <c r="AC1799" i="20"/>
  <c r="AK1783" i="20"/>
  <c r="AJ1783" i="20"/>
  <c r="AL1667" i="20"/>
  <c r="AL1659" i="20"/>
  <c r="AL1627" i="20"/>
  <c r="AK1608" i="20"/>
  <c r="AJ1608" i="20"/>
  <c r="AL1608" i="20" s="1"/>
  <c r="AK1576" i="20"/>
  <c r="AL1576" i="20"/>
  <c r="O1576" i="20" s="1"/>
  <c r="AJ1576" i="20"/>
  <c r="AK1544" i="20"/>
  <c r="AJ1544" i="20"/>
  <c r="AK1512" i="20"/>
  <c r="AJ1512" i="20"/>
  <c r="O1509" i="20"/>
  <c r="AK1490" i="20"/>
  <c r="AJ1490" i="20"/>
  <c r="AL1490" i="20" s="1"/>
  <c r="AK1474" i="20"/>
  <c r="AJ1474" i="20"/>
  <c r="AL1474" i="20" s="1"/>
  <c r="AK1458" i="20"/>
  <c r="AJ1458" i="20"/>
  <c r="AK1442" i="20"/>
  <c r="AJ1442" i="20"/>
  <c r="AK1426" i="20"/>
  <c r="AJ1426" i="20"/>
  <c r="AK1410" i="20"/>
  <c r="AJ1410" i="20"/>
  <c r="AK1394" i="20"/>
  <c r="AJ1394" i="20"/>
  <c r="AK1378" i="20"/>
  <c r="AJ1378" i="20"/>
  <c r="AL1378" i="20" s="1"/>
  <c r="AK1362" i="20"/>
  <c r="AJ1362" i="20"/>
  <c r="AK1346" i="20"/>
  <c r="AJ1346" i="20"/>
  <c r="AK1330" i="20"/>
  <c r="AJ1330" i="20"/>
  <c r="AK1314" i="20"/>
  <c r="AJ1314" i="20"/>
  <c r="AK1300" i="20"/>
  <c r="AJ1300" i="20"/>
  <c r="AC1296" i="20"/>
  <c r="AK1284" i="20"/>
  <c r="AJ1284" i="20"/>
  <c r="AC1280" i="20"/>
  <c r="N1280" i="20" s="1"/>
  <c r="AK1268" i="20"/>
  <c r="AJ1268" i="20"/>
  <c r="AC1264" i="20"/>
  <c r="N1264" i="20" s="1"/>
  <c r="AK1252" i="20"/>
  <c r="AJ1252" i="20"/>
  <c r="AC1248" i="20"/>
  <c r="N1248" i="20" s="1"/>
  <c r="AK1236" i="20"/>
  <c r="AJ1236" i="20"/>
  <c r="AC1232" i="20"/>
  <c r="AK1220" i="20"/>
  <c r="AJ1220" i="20"/>
  <c r="Y1213" i="20"/>
  <c r="Z1213" i="20" s="1"/>
  <c r="AK1204" i="20"/>
  <c r="AJ1204" i="20"/>
  <c r="AL1204" i="20" s="1"/>
  <c r="Y1197" i="20"/>
  <c r="Z1197" i="20" s="1"/>
  <c r="AK1188" i="20"/>
  <c r="AJ1188" i="20"/>
  <c r="Y1181" i="20"/>
  <c r="Z1181" i="20" s="1"/>
  <c r="AK1172" i="20"/>
  <c r="AJ1172" i="20"/>
  <c r="Y1165" i="20"/>
  <c r="Z1165" i="20" s="1"/>
  <c r="AK1156" i="20"/>
  <c r="AJ1156" i="20"/>
  <c r="Y1149" i="20"/>
  <c r="Z1149" i="20" s="1"/>
  <c r="AC1129" i="20"/>
  <c r="O1129" i="20" s="1"/>
  <c r="N1103" i="20"/>
  <c r="AA1003" i="20"/>
  <c r="AK1787" i="20"/>
  <c r="AJ1787" i="20"/>
  <c r="AC1654" i="20"/>
  <c r="AK1638" i="20"/>
  <c r="AJ1638" i="20"/>
  <c r="AF1502" i="20"/>
  <c r="AL1278" i="20"/>
  <c r="AL1246" i="20"/>
  <c r="AG1143" i="20"/>
  <c r="AC1135" i="20"/>
  <c r="AK1132" i="20"/>
  <c r="AJ1132" i="20"/>
  <c r="AL1113" i="20"/>
  <c r="O1113" i="20" s="1"/>
  <c r="AE1102" i="20"/>
  <c r="AF1102" i="20"/>
  <c r="AK1095" i="20"/>
  <c r="AJ1095" i="20"/>
  <c r="AG1091" i="20"/>
  <c r="AC1083" i="20"/>
  <c r="AK1079" i="20"/>
  <c r="AJ1079" i="20"/>
  <c r="AG1075" i="20"/>
  <c r="AH1075" i="20" s="1"/>
  <c r="AK1063" i="20"/>
  <c r="AJ1063" i="20"/>
  <c r="AG1059" i="20"/>
  <c r="AH1059" i="20" s="1"/>
  <c r="AK1047" i="20"/>
  <c r="AJ1047" i="20"/>
  <c r="AG1043" i="20"/>
  <c r="AK1031" i="20"/>
  <c r="AJ1031" i="20"/>
  <c r="AG1027" i="20"/>
  <c r="AH1027" i="20" s="1"/>
  <c r="AK1015" i="20"/>
  <c r="AJ1015" i="20"/>
  <c r="AG1011" i="20"/>
  <c r="AK999" i="20"/>
  <c r="AJ999" i="20"/>
  <c r="AG995" i="20"/>
  <c r="AH995" i="20" s="1"/>
  <c r="AK983" i="20"/>
  <c r="AJ983" i="20"/>
  <c r="AG979" i="20"/>
  <c r="AH979" i="20" s="1"/>
  <c r="AC971" i="20"/>
  <c r="N971" i="20" s="1"/>
  <c r="AK960" i="20"/>
  <c r="AJ960" i="20"/>
  <c r="AK944" i="20"/>
  <c r="AJ944" i="20"/>
  <c r="AK928" i="20"/>
  <c r="AJ928" i="20"/>
  <c r="AL928" i="20" s="1"/>
  <c r="AC916" i="20"/>
  <c r="N916" i="20" s="1"/>
  <c r="AK912" i="20"/>
  <c r="AJ912" i="20"/>
  <c r="AK896" i="20"/>
  <c r="AJ896" i="20"/>
  <c r="AC884" i="20"/>
  <c r="N884" i="20" s="1"/>
  <c r="AK880" i="20"/>
  <c r="AJ880" i="20"/>
  <c r="AL880" i="20" s="1"/>
  <c r="AC868" i="20"/>
  <c r="N868" i="20" s="1"/>
  <c r="AK864" i="20"/>
  <c r="AL864" i="20" s="1"/>
  <c r="AJ864" i="20"/>
  <c r="AC852" i="20"/>
  <c r="N852" i="20" s="1"/>
  <c r="AK848" i="20"/>
  <c r="AJ848" i="20"/>
  <c r="AC836" i="20"/>
  <c r="N836" i="20" s="1"/>
  <c r="AK832" i="20"/>
  <c r="AJ832" i="20"/>
  <c r="AC1642" i="20"/>
  <c r="AK1626" i="20"/>
  <c r="AJ1626" i="20"/>
  <c r="AG1491" i="20"/>
  <c r="AH1491" i="20" s="1"/>
  <c r="AG1475" i="20"/>
  <c r="AG1459" i="20"/>
  <c r="AH1459" i="20" s="1"/>
  <c r="AG1443" i="20"/>
  <c r="AH1443" i="20" s="1"/>
  <c r="AG1427" i="20"/>
  <c r="AH1427" i="20" s="1"/>
  <c r="AG1411" i="20"/>
  <c r="AH1411" i="20" s="1"/>
  <c r="AG1395" i="20"/>
  <c r="AH1395" i="20" s="1"/>
  <c r="AG1379" i="20"/>
  <c r="AH1379" i="20" s="1"/>
  <c r="AG1363" i="20"/>
  <c r="AK1213" i="20"/>
  <c r="AJ1213" i="20"/>
  <c r="AL1196" i="20"/>
  <c r="O1196" i="20" s="1"/>
  <c r="AK1181" i="20"/>
  <c r="AJ1181" i="20"/>
  <c r="AL1181" i="20" s="1"/>
  <c r="AK1149" i="20"/>
  <c r="AJ1149" i="20"/>
  <c r="AL1149" i="20" s="1"/>
  <c r="AK1140" i="20"/>
  <c r="AJ1140" i="20"/>
  <c r="N1096" i="20"/>
  <c r="AK1092" i="20"/>
  <c r="AJ1092" i="20"/>
  <c r="AC1088" i="20"/>
  <c r="N1080" i="20"/>
  <c r="AK1076" i="20"/>
  <c r="AJ1076" i="20"/>
  <c r="AC1072" i="20"/>
  <c r="N1064" i="20"/>
  <c r="AK1060" i="20"/>
  <c r="AJ1060" i="20"/>
  <c r="AC1056" i="20"/>
  <c r="N1048" i="20"/>
  <c r="AK1044" i="20"/>
  <c r="AJ1044" i="20"/>
  <c r="AC1040" i="20"/>
  <c r="N1032" i="20"/>
  <c r="AK1028" i="20"/>
  <c r="AJ1028" i="20"/>
  <c r="AC1024" i="20"/>
  <c r="N1016" i="20"/>
  <c r="AK1012" i="20"/>
  <c r="AJ1012" i="20"/>
  <c r="AC1008" i="20"/>
  <c r="N1000" i="20"/>
  <c r="AK996" i="20"/>
  <c r="AJ996" i="20"/>
  <c r="AC992" i="20"/>
  <c r="N984" i="20"/>
  <c r="AK980" i="20"/>
  <c r="AJ980" i="20"/>
  <c r="AC976" i="20"/>
  <c r="AK961" i="20"/>
  <c r="AJ961" i="20"/>
  <c r="AL961" i="20" s="1"/>
  <c r="O961" i="20" s="1"/>
  <c r="Y958" i="20"/>
  <c r="Z958" i="20" s="1"/>
  <c r="AK945" i="20"/>
  <c r="AJ945" i="20"/>
  <c r="Y942" i="20"/>
  <c r="Z942" i="20" s="1"/>
  <c r="AK929" i="20"/>
  <c r="AJ929" i="20"/>
  <c r="Y926" i="20"/>
  <c r="Z926" i="20" s="1"/>
  <c r="AK913" i="20"/>
  <c r="AJ913" i="20"/>
  <c r="Y910" i="20"/>
  <c r="Z910" i="20" s="1"/>
  <c r="AK897" i="20"/>
  <c r="AJ897" i="20"/>
  <c r="Y894" i="20"/>
  <c r="Z894" i="20" s="1"/>
  <c r="AK881" i="20"/>
  <c r="AJ881" i="20"/>
  <c r="Y878" i="20"/>
  <c r="Z878" i="20" s="1"/>
  <c r="AK865" i="20"/>
  <c r="AJ865" i="20"/>
  <c r="Y862" i="20"/>
  <c r="Z862" i="20" s="1"/>
  <c r="AK849" i="20"/>
  <c r="AJ849" i="20"/>
  <c r="Y846" i="20"/>
  <c r="Z846" i="20" s="1"/>
  <c r="AK833" i="20"/>
  <c r="AJ833" i="20"/>
  <c r="Y830" i="20"/>
  <c r="Z830" i="20" s="1"/>
  <c r="AA815" i="20"/>
  <c r="O815" i="20" s="1"/>
  <c r="AC805" i="20"/>
  <c r="O805" i="20" s="1"/>
  <c r="AC797" i="20"/>
  <c r="AC781" i="20"/>
  <c r="N781" i="20" s="1"/>
  <c r="AC765" i="20"/>
  <c r="O765" i="20" s="1"/>
  <c r="AC749" i="20"/>
  <c r="N749" i="20" s="1"/>
  <c r="AC741" i="20"/>
  <c r="AC733" i="20"/>
  <c r="N733" i="20" s="1"/>
  <c r="AC725" i="20"/>
  <c r="N725" i="20" s="1"/>
  <c r="AC717" i="20"/>
  <c r="N717" i="20" s="1"/>
  <c r="AC709" i="20"/>
  <c r="N709" i="20" s="1"/>
  <c r="AC701" i="20"/>
  <c r="N701" i="20" s="1"/>
  <c r="AC693" i="20"/>
  <c r="N693" i="20" s="1"/>
  <c r="AC685" i="20"/>
  <c r="N685" i="20" s="1"/>
  <c r="AC677" i="20"/>
  <c r="N677" i="20" s="1"/>
  <c r="AK1819" i="20"/>
  <c r="AJ1819" i="20"/>
  <c r="AL1719" i="20"/>
  <c r="AC1676" i="20"/>
  <c r="N1676" i="20" s="1"/>
  <c r="AC1630" i="20"/>
  <c r="AG1586" i="20"/>
  <c r="AG1522" i="20"/>
  <c r="AG1487" i="20"/>
  <c r="AG1471" i="20"/>
  <c r="AG1455" i="20"/>
  <c r="AH1455" i="20" s="1"/>
  <c r="AG1439" i="20"/>
  <c r="AG1423" i="20"/>
  <c r="AH1423" i="20" s="1"/>
  <c r="AG1407" i="20"/>
  <c r="AG1391" i="20"/>
  <c r="AG1375" i="20"/>
  <c r="AH1375" i="20" s="1"/>
  <c r="AG1359" i="20"/>
  <c r="AG1199" i="20"/>
  <c r="AH1199" i="20" s="1"/>
  <c r="AG1167" i="20"/>
  <c r="AH1167" i="20" s="1"/>
  <c r="AJ1110" i="20"/>
  <c r="AK1110" i="20"/>
  <c r="AG1097" i="20"/>
  <c r="AH1097" i="20" s="1"/>
  <c r="AG1093" i="20"/>
  <c r="AH1093" i="20" s="1"/>
  <c r="AG1089" i="20"/>
  <c r="AG1085" i="20"/>
  <c r="AG1081" i="20"/>
  <c r="AG1077" i="20"/>
  <c r="AH1077" i="20" s="1"/>
  <c r="AG1073" i="20"/>
  <c r="AG1069" i="20"/>
  <c r="AH1069" i="20" s="1"/>
  <c r="AG1065" i="20"/>
  <c r="AH1065" i="20" s="1"/>
  <c r="AG1061" i="20"/>
  <c r="AH1061" i="20" s="1"/>
  <c r="AG1057" i="20"/>
  <c r="AH1057" i="20" s="1"/>
  <c r="AG1053" i="20"/>
  <c r="AG1049" i="20"/>
  <c r="AH1049" i="20" s="1"/>
  <c r="AG1045" i="20"/>
  <c r="AH1045" i="20" s="1"/>
  <c r="AG1041" i="20"/>
  <c r="AH1041" i="20" s="1"/>
  <c r="AG1037" i="20"/>
  <c r="AG1033" i="20"/>
  <c r="AH1033" i="20" s="1"/>
  <c r="AG1029" i="20"/>
  <c r="AH1029" i="20" s="1"/>
  <c r="AG1025" i="20"/>
  <c r="AG1021" i="20"/>
  <c r="AH1021" i="20" s="1"/>
  <c r="AG1017" i="20"/>
  <c r="AG1013" i="20"/>
  <c r="AH1013" i="20" s="1"/>
  <c r="AG1009" i="20"/>
  <c r="AG1005" i="20"/>
  <c r="AH1005" i="20" s="1"/>
  <c r="AG1001" i="20"/>
  <c r="AH1001" i="20" s="1"/>
  <c r="AG997" i="20"/>
  <c r="AH997" i="20" s="1"/>
  <c r="AG993" i="20"/>
  <c r="AH993" i="20" s="1"/>
  <c r="AG989" i="20"/>
  <c r="AG985" i="20"/>
  <c r="AH985" i="20" s="1"/>
  <c r="AG981" i="20"/>
  <c r="AH981" i="20" s="1"/>
  <c r="AG977" i="20"/>
  <c r="AH977" i="20" s="1"/>
  <c r="AG973" i="20"/>
  <c r="AH973" i="20" s="1"/>
  <c r="AG969" i="20"/>
  <c r="AH969" i="20" s="1"/>
  <c r="AK958" i="20"/>
  <c r="AJ958" i="20"/>
  <c r="AK942" i="20"/>
  <c r="AJ942" i="20"/>
  <c r="AK926" i="20"/>
  <c r="AJ926" i="20"/>
  <c r="AK910" i="20"/>
  <c r="AJ910" i="20"/>
  <c r="AK894" i="20"/>
  <c r="AJ894" i="20"/>
  <c r="AK878" i="20"/>
  <c r="AJ878" i="20"/>
  <c r="AK862" i="20"/>
  <c r="AJ862" i="20"/>
  <c r="O852" i="20"/>
  <c r="AK846" i="20"/>
  <c r="AJ846" i="20"/>
  <c r="O836" i="20"/>
  <c r="AK830" i="20"/>
  <c r="AJ830" i="20"/>
  <c r="N820" i="20"/>
  <c r="N812" i="20"/>
  <c r="AF807" i="20"/>
  <c r="AF799" i="20"/>
  <c r="AF791" i="20"/>
  <c r="AF783" i="20"/>
  <c r="AF775" i="20"/>
  <c r="AF767" i="20"/>
  <c r="AF759" i="20"/>
  <c r="AF751" i="20"/>
  <c r="AF743" i="20"/>
  <c r="AF735" i="20"/>
  <c r="AF727" i="20"/>
  <c r="AF719" i="20"/>
  <c r="AF711" i="20"/>
  <c r="AF703" i="20"/>
  <c r="AF695" i="20"/>
  <c r="AF687" i="20"/>
  <c r="AF679" i="20"/>
  <c r="AK1634" i="20"/>
  <c r="AJ1634" i="20"/>
  <c r="AK1443" i="20"/>
  <c r="AJ1443" i="20"/>
  <c r="AL1443" i="20" s="1"/>
  <c r="AK1124" i="20"/>
  <c r="AJ1124" i="20"/>
  <c r="AG1099" i="20"/>
  <c r="AH1099" i="20" s="1"/>
  <c r="AK963" i="20"/>
  <c r="AJ963" i="20"/>
  <c r="AK931" i="20"/>
  <c r="AJ931" i="20"/>
  <c r="AL914" i="20"/>
  <c r="AK899" i="20"/>
  <c r="AJ899" i="20"/>
  <c r="AK867" i="20"/>
  <c r="AJ867" i="20"/>
  <c r="AK835" i="20"/>
  <c r="AJ835" i="20"/>
  <c r="N818" i="20"/>
  <c r="AC804" i="20"/>
  <c r="N804" i="20" s="1"/>
  <c r="AC796" i="20"/>
  <c r="N796" i="20" s="1"/>
  <c r="AC788" i="20"/>
  <c r="AC780" i="20"/>
  <c r="N780" i="20" s="1"/>
  <c r="AL669" i="20"/>
  <c r="O669" i="20" s="1"/>
  <c r="AL653" i="20"/>
  <c r="O653" i="20" s="1"/>
  <c r="AL637" i="20"/>
  <c r="O637" i="20" s="1"/>
  <c r="AF630" i="20"/>
  <c r="AC2096" i="20"/>
  <c r="N2096" i="20" s="1"/>
  <c r="AC1618" i="20"/>
  <c r="Y1577" i="20"/>
  <c r="Z1577" i="20" s="1"/>
  <c r="AG1530" i="20"/>
  <c r="AH1530" i="20" s="1"/>
  <c r="AL920" i="20"/>
  <c r="AG897" i="20"/>
  <c r="AH897" i="20" s="1"/>
  <c r="Y872" i="20"/>
  <c r="Z872" i="20" s="1"/>
  <c r="AG825" i="20"/>
  <c r="AH825" i="20" s="1"/>
  <c r="AK1650" i="20"/>
  <c r="AJ1650" i="20"/>
  <c r="AG1451" i="20"/>
  <c r="AH1451" i="20" s="1"/>
  <c r="AF1126" i="20"/>
  <c r="Y964" i="20"/>
  <c r="Z964" i="20" s="1"/>
  <c r="Y948" i="20"/>
  <c r="Z948" i="20" s="1"/>
  <c r="AG933" i="20"/>
  <c r="AH933" i="20" s="1"/>
  <c r="Y908" i="20"/>
  <c r="Z908" i="20" s="1"/>
  <c r="Y892" i="20"/>
  <c r="Z892" i="20" s="1"/>
  <c r="Y876" i="20"/>
  <c r="Z876" i="20" s="1"/>
  <c r="Y860" i="20"/>
  <c r="Z860" i="20" s="1"/>
  <c r="Y844" i="20"/>
  <c r="Z844" i="20" s="1"/>
  <c r="AG829" i="20"/>
  <c r="AK813" i="20"/>
  <c r="AJ813" i="20"/>
  <c r="O798" i="20"/>
  <c r="AL786" i="20"/>
  <c r="O786" i="20" s="1"/>
  <c r="AL770" i="20"/>
  <c r="O770" i="20" s="1"/>
  <c r="AL754" i="20"/>
  <c r="O754" i="20" s="1"/>
  <c r="O702" i="20"/>
  <c r="AF664" i="20"/>
  <c r="AA660" i="20"/>
  <c r="AF648" i="20"/>
  <c r="AA644" i="20"/>
  <c r="AF632" i="20"/>
  <c r="AF627" i="20"/>
  <c r="AE627" i="20"/>
  <c r="AE618" i="20"/>
  <c r="AF618" i="20"/>
  <c r="AE614" i="20"/>
  <c r="AF614" i="20"/>
  <c r="AE610" i="20"/>
  <c r="AF610" i="20"/>
  <c r="AE606" i="20"/>
  <c r="AF606" i="20"/>
  <c r="AE602" i="20"/>
  <c r="AF602" i="20"/>
  <c r="AE598" i="20"/>
  <c r="AF598" i="20"/>
  <c r="AE594" i="20"/>
  <c r="AF594" i="20"/>
  <c r="AE590" i="20"/>
  <c r="AF590" i="20"/>
  <c r="AE586" i="20"/>
  <c r="AF586" i="20"/>
  <c r="AE582" i="20"/>
  <c r="AF582" i="20"/>
  <c r="AE578" i="20"/>
  <c r="AF578" i="20"/>
  <c r="AE574" i="20"/>
  <c r="AF574" i="20"/>
  <c r="AE570" i="20"/>
  <c r="AF570" i="20"/>
  <c r="AE566" i="20"/>
  <c r="AF566" i="20"/>
  <c r="AE562" i="20"/>
  <c r="AF562" i="20"/>
  <c r="AE558" i="20"/>
  <c r="AF558" i="20"/>
  <c r="AE554" i="20"/>
  <c r="AF554" i="20"/>
  <c r="AE550" i="20"/>
  <c r="AF550" i="20"/>
  <c r="AE546" i="20"/>
  <c r="AF546" i="20"/>
  <c r="AE542" i="20"/>
  <c r="AF542" i="20"/>
  <c r="AE538" i="20"/>
  <c r="AF538" i="20"/>
  <c r="AE534" i="20"/>
  <c r="AF534" i="20"/>
  <c r="AE530" i="20"/>
  <c r="AF530" i="20"/>
  <c r="AE526" i="20"/>
  <c r="AF526" i="20"/>
  <c r="AE522" i="20"/>
  <c r="AF522" i="20"/>
  <c r="AE518" i="20"/>
  <c r="AF518" i="20"/>
  <c r="AE514" i="20"/>
  <c r="AF514" i="20"/>
  <c r="AE510" i="20"/>
  <c r="AF510" i="20"/>
  <c r="AG921" i="20"/>
  <c r="Y904" i="20"/>
  <c r="Z904" i="20" s="1"/>
  <c r="AL856" i="20"/>
  <c r="AL808" i="20"/>
  <c r="AL804" i="20"/>
  <c r="AL796" i="20"/>
  <c r="AK1411" i="20"/>
  <c r="AJ1411" i="20"/>
  <c r="AK1094" i="20"/>
  <c r="AJ1094" i="20"/>
  <c r="AK1078" i="20"/>
  <c r="AJ1078" i="20"/>
  <c r="AK1062" i="20"/>
  <c r="AJ1062" i="20"/>
  <c r="AK1046" i="20"/>
  <c r="AJ1046" i="20"/>
  <c r="AK1030" i="20"/>
  <c r="AJ1030" i="20"/>
  <c r="AK1014" i="20"/>
  <c r="AJ1014" i="20"/>
  <c r="AK998" i="20"/>
  <c r="AJ998" i="20"/>
  <c r="AK982" i="20"/>
  <c r="AJ982" i="20"/>
  <c r="AL958" i="20"/>
  <c r="AK943" i="20"/>
  <c r="AJ943" i="20"/>
  <c r="AK911" i="20"/>
  <c r="AJ911" i="20"/>
  <c r="AK879" i="20"/>
  <c r="AJ879" i="20"/>
  <c r="AK847" i="20"/>
  <c r="AJ847" i="20"/>
  <c r="AK821" i="20"/>
  <c r="AJ821" i="20"/>
  <c r="AL817" i="20"/>
  <c r="AC668" i="20"/>
  <c r="AL663" i="20"/>
  <c r="AC652" i="20"/>
  <c r="N652" i="20" s="1"/>
  <c r="AL647" i="20"/>
  <c r="AL631" i="20"/>
  <c r="O631" i="20" s="1"/>
  <c r="AA624" i="20"/>
  <c r="Y624" i="20"/>
  <c r="Z624" i="20" s="1"/>
  <c r="AL621" i="20"/>
  <c r="O405" i="20"/>
  <c r="O389" i="20"/>
  <c r="O373" i="20"/>
  <c r="AA341" i="20"/>
  <c r="AA325" i="20"/>
  <c r="AA309" i="20"/>
  <c r="AA293" i="20"/>
  <c r="AA277" i="20"/>
  <c r="AA261" i="20"/>
  <c r="AA245" i="20"/>
  <c r="AA229" i="20"/>
  <c r="AA213" i="20"/>
  <c r="AA197" i="20"/>
  <c r="AA181" i="20"/>
  <c r="AA165" i="20"/>
  <c r="N150" i="20"/>
  <c r="N96" i="20"/>
  <c r="N88" i="20"/>
  <c r="N72" i="20"/>
  <c r="N64" i="20"/>
  <c r="N56" i="20"/>
  <c r="AK1395" i="20"/>
  <c r="AJ1395" i="20"/>
  <c r="AL1234" i="20"/>
  <c r="AK1104" i="20"/>
  <c r="AJ1104" i="20"/>
  <c r="Y920" i="20"/>
  <c r="Z920" i="20" s="1"/>
  <c r="AG833" i="20"/>
  <c r="AH833" i="20" s="1"/>
  <c r="AL764" i="20"/>
  <c r="AC748" i="20"/>
  <c r="AC716" i="20"/>
  <c r="N716" i="20" s="1"/>
  <c r="AC700" i="20"/>
  <c r="N700" i="20" s="1"/>
  <c r="AC684" i="20"/>
  <c r="AJ620" i="20"/>
  <c r="AK620" i="20"/>
  <c r="AL615" i="20"/>
  <c r="O615" i="20" s="1"/>
  <c r="AL607" i="20"/>
  <c r="AL599" i="20"/>
  <c r="O599" i="20" s="1"/>
  <c r="AL591" i="20"/>
  <c r="O591" i="20" s="1"/>
  <c r="AL583" i="20"/>
  <c r="O583" i="20" s="1"/>
  <c r="AL575" i="20"/>
  <c r="O575" i="20" s="1"/>
  <c r="AL567" i="20"/>
  <c r="O567" i="20" s="1"/>
  <c r="AL559" i="20"/>
  <c r="AL551" i="20"/>
  <c r="O551" i="20" s="1"/>
  <c r="AL543" i="20"/>
  <c r="AL535" i="20"/>
  <c r="AL527" i="20"/>
  <c r="O527" i="20" s="1"/>
  <c r="AL519" i="20"/>
  <c r="O519" i="20" s="1"/>
  <c r="AL511" i="20"/>
  <c r="O511" i="20" s="1"/>
  <c r="AK351" i="20"/>
  <c r="AJ351" i="20"/>
  <c r="AK347" i="20"/>
  <c r="AJ347" i="20"/>
  <c r="AK343" i="20"/>
  <c r="AJ343" i="20"/>
  <c r="AK339" i="20"/>
  <c r="AJ339" i="20"/>
  <c r="AK335" i="20"/>
  <c r="AJ335" i="20"/>
  <c r="AL335" i="20" s="1"/>
  <c r="AK331" i="20"/>
  <c r="AJ331" i="20"/>
  <c r="AK327" i="20"/>
  <c r="AJ327" i="20"/>
  <c r="AK323" i="20"/>
  <c r="AJ323" i="20"/>
  <c r="AK319" i="20"/>
  <c r="AJ319" i="20"/>
  <c r="AK315" i="20"/>
  <c r="AJ315" i="20"/>
  <c r="AK311" i="20"/>
  <c r="AJ311" i="20"/>
  <c r="AK307" i="20"/>
  <c r="AJ307" i="20"/>
  <c r="AK303" i="20"/>
  <c r="AJ303" i="20"/>
  <c r="AL303" i="20" s="1"/>
  <c r="AK299" i="20"/>
  <c r="AJ299" i="20"/>
  <c r="AK295" i="20"/>
  <c r="AJ295" i="20"/>
  <c r="AL289" i="20"/>
  <c r="AK287" i="20"/>
  <c r="AJ287" i="20"/>
  <c r="AK279" i="20"/>
  <c r="AJ279" i="20"/>
  <c r="AK271" i="20"/>
  <c r="AJ271" i="20"/>
  <c r="AK263" i="20"/>
  <c r="AJ263" i="20"/>
  <c r="AK255" i="20"/>
  <c r="AJ255" i="20"/>
  <c r="AL255" i="20" s="1"/>
  <c r="O255" i="20" s="1"/>
  <c r="AK247" i="20"/>
  <c r="AJ247" i="20"/>
  <c r="AK239" i="20"/>
  <c r="AJ239" i="20"/>
  <c r="AK231" i="20"/>
  <c r="AJ231" i="20"/>
  <c r="AL225" i="20"/>
  <c r="AK223" i="20"/>
  <c r="AJ223" i="20"/>
  <c r="AL217" i="20"/>
  <c r="AK215" i="20"/>
  <c r="AJ215" i="20"/>
  <c r="AK207" i="20"/>
  <c r="AJ207" i="20"/>
  <c r="AL201" i="20"/>
  <c r="AK199" i="20"/>
  <c r="AJ199" i="20"/>
  <c r="AK191" i="20"/>
  <c r="AJ191" i="20"/>
  <c r="AL185" i="20"/>
  <c r="AK183" i="20"/>
  <c r="AJ183" i="20"/>
  <c r="AK175" i="20"/>
  <c r="AJ175" i="20"/>
  <c r="AK167" i="20"/>
  <c r="AJ167" i="20"/>
  <c r="AK159" i="20"/>
  <c r="AJ159" i="20"/>
  <c r="AL159" i="20" s="1"/>
  <c r="AK151" i="20"/>
  <c r="AJ151" i="20"/>
  <c r="AK143" i="20"/>
  <c r="AJ143" i="20"/>
  <c r="AG135" i="20"/>
  <c r="AH135" i="20" s="1"/>
  <c r="AK131" i="20"/>
  <c r="AJ131" i="20"/>
  <c r="AL125" i="20"/>
  <c r="AG123" i="20"/>
  <c r="AG115" i="20"/>
  <c r="AK111" i="20"/>
  <c r="AJ111" i="20"/>
  <c r="AG99" i="20"/>
  <c r="AH99" i="20" s="1"/>
  <c r="AG91" i="20"/>
  <c r="AK87" i="20"/>
  <c r="AJ87" i="20"/>
  <c r="AK79" i="20"/>
  <c r="AJ79" i="20"/>
  <c r="AG71" i="20"/>
  <c r="AG63" i="20"/>
  <c r="AG55" i="20"/>
  <c r="AK43" i="20"/>
  <c r="AJ43" i="20"/>
  <c r="AK35" i="20"/>
  <c r="AJ35" i="20"/>
  <c r="AG27" i="20"/>
  <c r="P25" i="20"/>
  <c r="W25" i="20"/>
  <c r="X25" i="20" s="1"/>
  <c r="Y93" i="20"/>
  <c r="Z93" i="20" s="1"/>
  <c r="AC84" i="20"/>
  <c r="AC80" i="20"/>
  <c r="N80" i="20" s="1"/>
  <c r="AC68" i="20"/>
  <c r="AC52" i="20"/>
  <c r="N52" i="20" s="1"/>
  <c r="AC40" i="20"/>
  <c r="N40" i="20" s="1"/>
  <c r="AC36" i="20"/>
  <c r="AC32" i="20"/>
  <c r="O720" i="20"/>
  <c r="N498" i="20"/>
  <c r="AK488" i="20"/>
  <c r="AJ488" i="20"/>
  <c r="N470" i="20"/>
  <c r="AK468" i="20"/>
  <c r="AJ468" i="20"/>
  <c r="AK428" i="20"/>
  <c r="AJ428" i="20"/>
  <c r="AK412" i="20"/>
  <c r="AJ412" i="20"/>
  <c r="N402" i="20"/>
  <c r="AK396" i="20"/>
  <c r="AJ396" i="20"/>
  <c r="AK364" i="20"/>
  <c r="AJ364" i="20"/>
  <c r="N330" i="20"/>
  <c r="AC322" i="20"/>
  <c r="N314" i="20"/>
  <c r="N310" i="20"/>
  <c r="AK290" i="20"/>
  <c r="AJ290" i="20"/>
  <c r="N230" i="20"/>
  <c r="N222" i="20"/>
  <c r="N178" i="20"/>
  <c r="AK154" i="20"/>
  <c r="AJ154" i="20"/>
  <c r="AK142" i="20"/>
  <c r="AJ142" i="20"/>
  <c r="AK130" i="20"/>
  <c r="AJ130" i="20"/>
  <c r="AK118" i="20"/>
  <c r="AJ118" i="20"/>
  <c r="AK102" i="20"/>
  <c r="AJ102" i="20"/>
  <c r="Y75" i="20"/>
  <c r="Z75" i="20" s="1"/>
  <c r="AK58" i="20"/>
  <c r="AJ58" i="20"/>
  <c r="AF670" i="20"/>
  <c r="AF654" i="20"/>
  <c r="AF638" i="20"/>
  <c r="AC616" i="20"/>
  <c r="AC612" i="20"/>
  <c r="AC608" i="20"/>
  <c r="N608" i="20" s="1"/>
  <c r="AC604" i="20"/>
  <c r="AC600" i="20"/>
  <c r="AC596" i="20"/>
  <c r="AC592" i="20"/>
  <c r="N592" i="20" s="1"/>
  <c r="AC588" i="20"/>
  <c r="AC584" i="20"/>
  <c r="AC580" i="20"/>
  <c r="AC576" i="20"/>
  <c r="N576" i="20" s="1"/>
  <c r="AC572" i="20"/>
  <c r="AC568" i="20"/>
  <c r="AC564" i="20"/>
  <c r="AC560" i="20"/>
  <c r="N560" i="20" s="1"/>
  <c r="AC556" i="20"/>
  <c r="AC552" i="20"/>
  <c r="AC548" i="20"/>
  <c r="AC544" i="20"/>
  <c r="N544" i="20" s="1"/>
  <c r="AC540" i="20"/>
  <c r="AC536" i="20"/>
  <c r="AC532" i="20"/>
  <c r="AC528" i="20"/>
  <c r="N528" i="20" s="1"/>
  <c r="AC524" i="20"/>
  <c r="AC520" i="20"/>
  <c r="AC516" i="20"/>
  <c r="AC512" i="20"/>
  <c r="N512" i="20" s="1"/>
  <c r="AC508" i="20"/>
  <c r="N504" i="20"/>
  <c r="AC502" i="20"/>
  <c r="N492" i="20"/>
  <c r="AC490" i="20"/>
  <c r="O490" i="20" s="1"/>
  <c r="AC478" i="20"/>
  <c r="AK466" i="20"/>
  <c r="AJ466" i="20"/>
  <c r="N460" i="20"/>
  <c r="AC458" i="20"/>
  <c r="AK454" i="20"/>
  <c r="AJ454" i="20"/>
  <c r="N448" i="20"/>
  <c r="AC446" i="20"/>
  <c r="AK442" i="20"/>
  <c r="AJ442" i="20"/>
  <c r="AK430" i="20"/>
  <c r="AJ430" i="20"/>
  <c r="AK418" i="20"/>
  <c r="AJ418" i="20"/>
  <c r="N412" i="20"/>
  <c r="AC410" i="20"/>
  <c r="AK406" i="20"/>
  <c r="AJ406" i="20"/>
  <c r="AK394" i="20"/>
  <c r="AJ394" i="20"/>
  <c r="AK382" i="20"/>
  <c r="AJ382" i="20"/>
  <c r="N376" i="20"/>
  <c r="AC374" i="20"/>
  <c r="AK370" i="20"/>
  <c r="AJ370" i="20"/>
  <c r="N364" i="20"/>
  <c r="N352" i="20"/>
  <c r="AK348" i="20"/>
  <c r="AJ348" i="20"/>
  <c r="AC344" i="20"/>
  <c r="N336" i="20"/>
  <c r="AK332" i="20"/>
  <c r="AJ332" i="20"/>
  <c r="AC328" i="20"/>
  <c r="N320" i="20"/>
  <c r="AK316" i="20"/>
  <c r="AJ316" i="20"/>
  <c r="AC312" i="20"/>
  <c r="N304" i="20"/>
  <c r="AK300" i="20"/>
  <c r="AJ300" i="20"/>
  <c r="AC296" i="20"/>
  <c r="N288" i="20"/>
  <c r="AK284" i="20"/>
  <c r="AJ284" i="20"/>
  <c r="AC280" i="20"/>
  <c r="N272" i="20"/>
  <c r="AK268" i="20"/>
  <c r="AJ268" i="20"/>
  <c r="AC264" i="20"/>
  <c r="N256" i="20"/>
  <c r="AK252" i="20"/>
  <c r="AJ252" i="20"/>
  <c r="AC248" i="20"/>
  <c r="N240" i="20"/>
  <c r="AK236" i="20"/>
  <c r="AJ236" i="20"/>
  <c r="AC232" i="20"/>
  <c r="N224" i="20"/>
  <c r="AK220" i="20"/>
  <c r="AJ220" i="20"/>
  <c r="AC216" i="20"/>
  <c r="N208" i="20"/>
  <c r="AK204" i="20"/>
  <c r="AJ204" i="20"/>
  <c r="AC200" i="20"/>
  <c r="N192" i="20"/>
  <c r="AK188" i="20"/>
  <c r="AJ188" i="20"/>
  <c r="AC184" i="20"/>
  <c r="N176" i="20"/>
  <c r="AK172" i="20"/>
  <c r="AJ172" i="20"/>
  <c r="AC168" i="20"/>
  <c r="O168" i="20" s="1"/>
  <c r="N160" i="20"/>
  <c r="AK156" i="20"/>
  <c r="AJ156" i="20"/>
  <c r="AC152" i="20"/>
  <c r="AC144" i="20"/>
  <c r="AC140" i="20"/>
  <c r="N140" i="20" s="1"/>
  <c r="AC136" i="20"/>
  <c r="AC132" i="20"/>
  <c r="N132" i="20" s="1"/>
  <c r="AC128" i="20"/>
  <c r="AC124" i="20"/>
  <c r="AC120" i="20"/>
  <c r="N120" i="20" s="1"/>
  <c r="AC116" i="20"/>
  <c r="N116" i="20" s="1"/>
  <c r="AC112" i="20"/>
  <c r="AC108" i="20"/>
  <c r="N108" i="20" s="1"/>
  <c r="AC104" i="20"/>
  <c r="AF620" i="20"/>
  <c r="AK484" i="20"/>
  <c r="AJ484" i="20"/>
  <c r="N474" i="20"/>
  <c r="N418" i="20"/>
  <c r="AC404" i="20"/>
  <c r="AC346" i="20"/>
  <c r="AC342" i="20"/>
  <c r="AC338" i="20"/>
  <c r="AC318" i="20"/>
  <c r="AK274" i="20"/>
  <c r="AJ274" i="20"/>
  <c r="N246" i="20"/>
  <c r="AK150" i="20"/>
  <c r="AJ150" i="20"/>
  <c r="AK70" i="20"/>
  <c r="AJ70" i="20"/>
  <c r="AK30" i="20"/>
  <c r="AJ30" i="20"/>
  <c r="AL776" i="20"/>
  <c r="O768" i="20"/>
  <c r="AC760" i="20"/>
  <c r="AF760" i="20"/>
  <c r="AL744" i="20"/>
  <c r="AL724" i="20"/>
  <c r="AL692" i="20"/>
  <c r="AC666" i="20"/>
  <c r="AC650" i="20"/>
  <c r="AC634" i="20"/>
  <c r="N634" i="20" s="1"/>
  <c r="AL501" i="20"/>
  <c r="AL497" i="20"/>
  <c r="AK349" i="20"/>
  <c r="AJ349" i="20"/>
  <c r="AK333" i="20"/>
  <c r="AJ333" i="20"/>
  <c r="AK317" i="20"/>
  <c r="AJ317" i="20"/>
  <c r="AG313" i="20"/>
  <c r="AH313" i="20" s="1"/>
  <c r="AK301" i="20"/>
  <c r="AJ301" i="20"/>
  <c r="AG297" i="20"/>
  <c r="AK285" i="20"/>
  <c r="AJ285" i="20"/>
  <c r="AG281" i="20"/>
  <c r="AH281" i="20" s="1"/>
  <c r="AK269" i="20"/>
  <c r="AJ269" i="20"/>
  <c r="AG265" i="20"/>
  <c r="AH265" i="20" s="1"/>
  <c r="AK253" i="20"/>
  <c r="AJ253" i="20"/>
  <c r="AG249" i="20"/>
  <c r="AH249" i="20" s="1"/>
  <c r="AK237" i="20"/>
  <c r="AJ237" i="20"/>
  <c r="AG233" i="20"/>
  <c r="AH233" i="20" s="1"/>
  <c r="AK221" i="20"/>
  <c r="AJ221" i="20"/>
  <c r="AK205" i="20"/>
  <c r="AJ205" i="20"/>
  <c r="AK189" i="20"/>
  <c r="AJ189" i="20"/>
  <c r="AL189" i="20" s="1"/>
  <c r="AK173" i="20"/>
  <c r="AJ173" i="20"/>
  <c r="AL173" i="20" s="1"/>
  <c r="AK157" i="20"/>
  <c r="AJ157" i="20"/>
  <c r="AK141" i="20"/>
  <c r="AJ141" i="20"/>
  <c r="AL127" i="20"/>
  <c r="AK117" i="20"/>
  <c r="AJ117" i="20"/>
  <c r="AL114" i="20"/>
  <c r="O114" i="20" s="1"/>
  <c r="AK109" i="20"/>
  <c r="AJ109" i="20"/>
  <c r="AL75" i="20"/>
  <c r="AK73" i="20"/>
  <c r="AJ73" i="20"/>
  <c r="AL59" i="20"/>
  <c r="AK57" i="20"/>
  <c r="AJ57" i="20"/>
  <c r="AK45" i="20"/>
  <c r="AJ45" i="20"/>
  <c r="AK33" i="20"/>
  <c r="AJ33" i="20"/>
  <c r="N506" i="20"/>
  <c r="AC480" i="20"/>
  <c r="AC456" i="20"/>
  <c r="N442" i="20"/>
  <c r="AC424" i="20"/>
  <c r="AC416" i="20"/>
  <c r="AK408" i="20"/>
  <c r="AJ408" i="20"/>
  <c r="AC392" i="20"/>
  <c r="AC380" i="20"/>
  <c r="AK330" i="20"/>
  <c r="AJ330" i="20"/>
  <c r="AC306" i="20"/>
  <c r="AC302" i="20"/>
  <c r="O302" i="20" s="1"/>
  <c r="AC298" i="20"/>
  <c r="N286" i="20"/>
  <c r="N282" i="20"/>
  <c r="N278" i="20"/>
  <c r="AK270" i="20"/>
  <c r="AJ270" i="20"/>
  <c r="AK266" i="20"/>
  <c r="AJ266" i="20"/>
  <c r="AK230" i="20"/>
  <c r="AJ230" i="20"/>
  <c r="AC218" i="20"/>
  <c r="AC210" i="20"/>
  <c r="AC202" i="20"/>
  <c r="AC198" i="20"/>
  <c r="AK194" i="20"/>
  <c r="AJ194" i="20"/>
  <c r="AK190" i="20"/>
  <c r="AJ190" i="20"/>
  <c r="AK158" i="20"/>
  <c r="AJ158" i="20"/>
  <c r="AK126" i="20"/>
  <c r="AJ126" i="20"/>
  <c r="AK106" i="20"/>
  <c r="AJ106" i="20"/>
  <c r="Y95" i="20"/>
  <c r="Z95" i="20" s="1"/>
  <c r="AK74" i="20"/>
  <c r="AJ74" i="20"/>
  <c r="AK62" i="20"/>
  <c r="AJ62" i="20"/>
  <c r="Y47" i="20"/>
  <c r="Z47" i="20" s="1"/>
  <c r="AK34" i="20"/>
  <c r="AJ34" i="20"/>
  <c r="AL485" i="20"/>
  <c r="AL425" i="20"/>
  <c r="AL361" i="20"/>
  <c r="AL445" i="20"/>
  <c r="AL221" i="20" l="1"/>
  <c r="AL881" i="20"/>
  <c r="AL1140" i="20"/>
  <c r="AL1236" i="20"/>
  <c r="O1236" i="20" s="1"/>
  <c r="AL1330" i="20"/>
  <c r="AL1394" i="20"/>
  <c r="AL1458" i="20"/>
  <c r="AL1476" i="20"/>
  <c r="O1476" i="20" s="1"/>
  <c r="AL1452" i="20"/>
  <c r="AL1555" i="20"/>
  <c r="AL1267" i="20"/>
  <c r="AL1807" i="20"/>
  <c r="O1807" i="20" s="1"/>
  <c r="AL53" i="20"/>
  <c r="AL1185" i="20"/>
  <c r="AL1142" i="20"/>
  <c r="O1142" i="20" s="1"/>
  <c r="AL1333" i="20"/>
  <c r="AL480" i="20"/>
  <c r="AL296" i="20"/>
  <c r="AL1472" i="20"/>
  <c r="AL144" i="20"/>
  <c r="AL216" i="20"/>
  <c r="AL502" i="20"/>
  <c r="AL1243" i="20"/>
  <c r="AL1307" i="20"/>
  <c r="O1307" i="20" s="1"/>
  <c r="AL1166" i="20"/>
  <c r="O1166" i="20" s="1"/>
  <c r="AL1374" i="20"/>
  <c r="O1374" i="20" s="1"/>
  <c r="AL1392" i="20"/>
  <c r="O1392" i="20" s="1"/>
  <c r="AL312" i="20"/>
  <c r="O312" i="20" s="1"/>
  <c r="AL643" i="20"/>
  <c r="AL1072" i="20"/>
  <c r="AL1540" i="20"/>
  <c r="AL1559" i="20"/>
  <c r="AL1888" i="20"/>
  <c r="AG1765" i="20"/>
  <c r="AH1765" i="20" s="1"/>
  <c r="AG1456" i="20"/>
  <c r="AH1456" i="20" s="1"/>
  <c r="AG726" i="20"/>
  <c r="AH726" i="20" s="1"/>
  <c r="O646" i="20"/>
  <c r="N2238" i="20"/>
  <c r="O296" i="20"/>
  <c r="O148" i="20"/>
  <c r="O1888" i="20"/>
  <c r="AL924" i="20"/>
  <c r="O924" i="20" s="1"/>
  <c r="AL1366" i="20"/>
  <c r="O1366" i="20" s="1"/>
  <c r="AL1414" i="20"/>
  <c r="AL895" i="20"/>
  <c r="AL915" i="20"/>
  <c r="AL889" i="20"/>
  <c r="AL972" i="20"/>
  <c r="O972" i="20" s="1"/>
  <c r="AL936" i="20"/>
  <c r="O936" i="20" s="1"/>
  <c r="AL1055" i="20"/>
  <c r="AL1365" i="20"/>
  <c r="AL1461" i="20"/>
  <c r="AL1484" i="20"/>
  <c r="O1484" i="20" s="1"/>
  <c r="AL1830" i="20"/>
  <c r="AL1846" i="20"/>
  <c r="AL318" i="20"/>
  <c r="O318" i="20" s="1"/>
  <c r="AL478" i="20"/>
  <c r="O478" i="20" s="1"/>
  <c r="AL1281" i="20"/>
  <c r="AL1408" i="20"/>
  <c r="AL855" i="20"/>
  <c r="AL1835" i="20"/>
  <c r="AL1296" i="20"/>
  <c r="AL1179" i="20"/>
  <c r="AL322" i="20"/>
  <c r="AL1088" i="20"/>
  <c r="AL1607" i="20"/>
  <c r="O1607" i="20" s="1"/>
  <c r="AG866" i="20"/>
  <c r="AH866" i="20" s="1"/>
  <c r="AL62" i="20"/>
  <c r="AL867" i="20"/>
  <c r="AL917" i="20"/>
  <c r="AL965" i="20"/>
  <c r="AL1000" i="20"/>
  <c r="O1000" i="20" s="1"/>
  <c r="AL1262" i="20"/>
  <c r="O1262" i="20" s="1"/>
  <c r="AL1328" i="20"/>
  <c r="O1328" i="20" s="1"/>
  <c r="AL1516" i="20"/>
  <c r="AL2378" i="20"/>
  <c r="AL78" i="20"/>
  <c r="AL1248" i="20"/>
  <c r="AL1358" i="20"/>
  <c r="O1358" i="20" s="1"/>
  <c r="AL1604" i="20"/>
  <c r="AL907" i="20"/>
  <c r="AL2497" i="20"/>
  <c r="AL1750" i="20"/>
  <c r="AL2235" i="20"/>
  <c r="O2134" i="20"/>
  <c r="AG930" i="20"/>
  <c r="AH930" i="20" s="1"/>
  <c r="AG986" i="20"/>
  <c r="AH986" i="20" s="1"/>
  <c r="AG1018" i="20"/>
  <c r="AH1018" i="20" s="1"/>
  <c r="AG1050" i="20"/>
  <c r="AH1050" i="20" s="1"/>
  <c r="AL1274" i="20"/>
  <c r="AL1412" i="20"/>
  <c r="AL193" i="20"/>
  <c r="AL1116" i="20"/>
  <c r="AL1658" i="20"/>
  <c r="O1658" i="20" s="1"/>
  <c r="AL294" i="20"/>
  <c r="O294" i="20" s="1"/>
  <c r="AL976" i="20"/>
  <c r="AL1040" i="20"/>
  <c r="O1040" i="20" s="1"/>
  <c r="AG2401" i="20"/>
  <c r="AH2401" i="20" s="1"/>
  <c r="AL603" i="20"/>
  <c r="O322" i="20"/>
  <c r="AL866" i="20"/>
  <c r="AL885" i="20"/>
  <c r="O480" i="20"/>
  <c r="AL1453" i="20"/>
  <c r="O1453" i="20" s="1"/>
  <c r="AL1537" i="20"/>
  <c r="AL892" i="20"/>
  <c r="AL1208" i="20"/>
  <c r="AL854" i="20"/>
  <c r="AL2191" i="20"/>
  <c r="O2191" i="20" s="1"/>
  <c r="AL2136" i="20"/>
  <c r="O2136" i="20" s="1"/>
  <c r="AL351" i="20"/>
  <c r="AL274" i="20"/>
  <c r="AL188" i="20"/>
  <c r="AL316" i="20"/>
  <c r="O502" i="20"/>
  <c r="O1232" i="20"/>
  <c r="AL54" i="20"/>
  <c r="AL853" i="20"/>
  <c r="AL1230" i="20"/>
  <c r="AL1294" i="20"/>
  <c r="AL1757" i="20"/>
  <c r="O1757" i="20" s="1"/>
  <c r="AL1735" i="20"/>
  <c r="AL2330" i="20"/>
  <c r="O826" i="20"/>
  <c r="AL1216" i="20"/>
  <c r="AL877" i="20"/>
  <c r="O877" i="20" s="1"/>
  <c r="AL951" i="20"/>
  <c r="AL1189" i="20"/>
  <c r="O595" i="20"/>
  <c r="AL1575" i="20"/>
  <c r="AL1613" i="20"/>
  <c r="AL1869" i="20"/>
  <c r="AL2127" i="20"/>
  <c r="AL418" i="20"/>
  <c r="O418" i="20" s="1"/>
  <c r="AL257" i="20"/>
  <c r="AL1417" i="20"/>
  <c r="O1417" i="20" s="1"/>
  <c r="AL1599" i="20"/>
  <c r="AL2257" i="20"/>
  <c r="O2257" i="20" s="1"/>
  <c r="AL843" i="20"/>
  <c r="AL916" i="20"/>
  <c r="O916" i="20" s="1"/>
  <c r="AL1654" i="20"/>
  <c r="AL1488" i="20"/>
  <c r="O1488" i="20" s="1"/>
  <c r="AG412" i="20"/>
  <c r="AH412" i="20" s="1"/>
  <c r="AG1428" i="20"/>
  <c r="AH1428" i="20" s="1"/>
  <c r="AL830" i="20"/>
  <c r="AL862" i="20"/>
  <c r="AL926" i="20"/>
  <c r="AL946" i="20"/>
  <c r="AL1064" i="20"/>
  <c r="O1064" i="20" s="1"/>
  <c r="AL1096" i="20"/>
  <c r="O1096" i="20" s="1"/>
  <c r="AL1655" i="20"/>
  <c r="AL2321" i="20"/>
  <c r="AL2364" i="20"/>
  <c r="AL1572" i="20"/>
  <c r="AL1772" i="20"/>
  <c r="AL230" i="20"/>
  <c r="O230" i="20" s="1"/>
  <c r="AL266" i="20"/>
  <c r="AL330" i="20"/>
  <c r="AL408" i="20"/>
  <c r="AL237" i="20"/>
  <c r="AL370" i="20"/>
  <c r="O370" i="20" s="1"/>
  <c r="AL430" i="20"/>
  <c r="AL58" i="20"/>
  <c r="AL290" i="20"/>
  <c r="AL396" i="20"/>
  <c r="O396" i="20" s="1"/>
  <c r="AL191" i="20"/>
  <c r="AL207" i="20"/>
  <c r="AL319" i="20"/>
  <c r="AL821" i="20"/>
  <c r="AL819" i="20"/>
  <c r="AL910" i="20"/>
  <c r="AL1012" i="20"/>
  <c r="AL1044" i="20"/>
  <c r="AL1076" i="20"/>
  <c r="AL1213" i="20"/>
  <c r="AL1220" i="20"/>
  <c r="AL1252" i="20"/>
  <c r="O1252" i="20" s="1"/>
  <c r="AL1314" i="20"/>
  <c r="AL1183" i="20"/>
  <c r="AL2008" i="20"/>
  <c r="O2008" i="20" s="1"/>
  <c r="AL1364" i="20"/>
  <c r="AL1396" i="20"/>
  <c r="O1396" i="20" s="1"/>
  <c r="AL1460" i="20"/>
  <c r="AL1890" i="20"/>
  <c r="O1890" i="20" s="1"/>
  <c r="O1559" i="20"/>
  <c r="AL1609" i="20"/>
  <c r="O1609" i="20" s="1"/>
  <c r="AL1651" i="20"/>
  <c r="O1651" i="20" s="1"/>
  <c r="AL1746" i="20"/>
  <c r="AL1744" i="20"/>
  <c r="AL2001" i="20"/>
  <c r="AL2207" i="20"/>
  <c r="O2207" i="20" s="1"/>
  <c r="AL1914" i="20"/>
  <c r="AL1946" i="20"/>
  <c r="AL1978" i="20"/>
  <c r="AL2345" i="20"/>
  <c r="AL2386" i="20"/>
  <c r="AL1004" i="20"/>
  <c r="O1004" i="20" s="1"/>
  <c r="AL1020" i="20"/>
  <c r="O1020" i="20" s="1"/>
  <c r="AL1165" i="20"/>
  <c r="AL1397" i="20"/>
  <c r="AL1413" i="20"/>
  <c r="AL1202" i="20"/>
  <c r="AL1745" i="20"/>
  <c r="AL1768" i="20"/>
  <c r="O1768" i="20" s="1"/>
  <c r="AL1829" i="20"/>
  <c r="O1829" i="20" s="1"/>
  <c r="AL2304" i="20"/>
  <c r="O2304" i="20" s="1"/>
  <c r="AL278" i="20"/>
  <c r="O278" i="20" s="1"/>
  <c r="AL282" i="20"/>
  <c r="O282" i="20" s="1"/>
  <c r="AL286" i="20"/>
  <c r="O286" i="20" s="1"/>
  <c r="AL420" i="20"/>
  <c r="O420" i="20" s="1"/>
  <c r="AL321" i="20"/>
  <c r="AL98" i="20"/>
  <c r="O98" i="20" s="1"/>
  <c r="AL186" i="20"/>
  <c r="O186" i="20" s="1"/>
  <c r="AL192" i="20"/>
  <c r="O192" i="20" s="1"/>
  <c r="AL320" i="20"/>
  <c r="O320" i="20" s="1"/>
  <c r="AL358" i="20"/>
  <c r="O358" i="20" s="1"/>
  <c r="AL506" i="20"/>
  <c r="O506" i="20" s="1"/>
  <c r="AL222" i="20"/>
  <c r="O222" i="20" s="1"/>
  <c r="AL1090" i="20"/>
  <c r="O1090" i="20" s="1"/>
  <c r="AL1666" i="20"/>
  <c r="O1666" i="20" s="1"/>
  <c r="AL1803" i="20"/>
  <c r="AL876" i="20"/>
  <c r="AL940" i="20"/>
  <c r="AL1003" i="20"/>
  <c r="O1003" i="20" s="1"/>
  <c r="AL1035" i="20"/>
  <c r="O1035" i="20" s="1"/>
  <c r="AL1158" i="20"/>
  <c r="O1158" i="20" s="1"/>
  <c r="AL1312" i="20"/>
  <c r="O1312" i="20" s="1"/>
  <c r="AL1368" i="20"/>
  <c r="AL1546" i="20"/>
  <c r="AL1738" i="20"/>
  <c r="AL1861" i="20"/>
  <c r="AL1773" i="20"/>
  <c r="O1773" i="20" s="1"/>
  <c r="AL2123" i="20"/>
  <c r="AL2119" i="20"/>
  <c r="O2119" i="20" s="1"/>
  <c r="AL2242" i="20"/>
  <c r="AL2349" i="20"/>
  <c r="O2349" i="20" s="1"/>
  <c r="AL2348" i="20"/>
  <c r="AL2391" i="20"/>
  <c r="O2391" i="20" s="1"/>
  <c r="AL2366" i="20"/>
  <c r="AL952" i="20"/>
  <c r="O952" i="20" s="1"/>
  <c r="AL1245" i="20"/>
  <c r="AL1277" i="20"/>
  <c r="AL1180" i="20"/>
  <c r="O1180" i="20" s="1"/>
  <c r="AL1260" i="20"/>
  <c r="AL1308" i="20"/>
  <c r="AL1482" i="20"/>
  <c r="O1482" i="20" s="1"/>
  <c r="AL1477" i="20"/>
  <c r="AL1388" i="20"/>
  <c r="O1388" i="20" s="1"/>
  <c r="AL1598" i="20"/>
  <c r="AL1798" i="20"/>
  <c r="AL1817" i="20"/>
  <c r="O1817" i="20" s="1"/>
  <c r="AL1954" i="20"/>
  <c r="AL2282" i="20"/>
  <c r="O2282" i="20" s="1"/>
  <c r="AL2324" i="20"/>
  <c r="AL2334" i="20"/>
  <c r="AL400" i="20"/>
  <c r="AL440" i="20"/>
  <c r="O440" i="20" s="1"/>
  <c r="AL181" i="20"/>
  <c r="AL213" i="20"/>
  <c r="AL309" i="20"/>
  <c r="AL341" i="20"/>
  <c r="AL238" i="20"/>
  <c r="O238" i="20" s="1"/>
  <c r="AL434" i="20"/>
  <c r="AL462" i="20"/>
  <c r="O462" i="20" s="1"/>
  <c r="AL494" i="20"/>
  <c r="AL1646" i="20"/>
  <c r="O1646" i="20" s="1"/>
  <c r="AL1795" i="20"/>
  <c r="AL1266" i="20"/>
  <c r="AL1566" i="20"/>
  <c r="AL1614" i="20"/>
  <c r="O1614" i="20" s="1"/>
  <c r="AL1809" i="20"/>
  <c r="O1809" i="20" s="1"/>
  <c r="AL1821" i="20"/>
  <c r="O1821" i="20" s="1"/>
  <c r="AL306" i="20"/>
  <c r="O306" i="20" s="1"/>
  <c r="AL1390" i="20"/>
  <c r="O1390" i="20" s="1"/>
  <c r="AL1422" i="20"/>
  <c r="O1422" i="20" s="1"/>
  <c r="AL1486" i="20"/>
  <c r="O1486" i="20" s="1"/>
  <c r="AL1552" i="20"/>
  <c r="O1552" i="20" s="1"/>
  <c r="AL868" i="20"/>
  <c r="AL2166" i="20"/>
  <c r="AG2051" i="20"/>
  <c r="O539" i="20"/>
  <c r="AL2182" i="20"/>
  <c r="O2182" i="20" s="1"/>
  <c r="AL2474" i="20"/>
  <c r="O2474" i="20" s="1"/>
  <c r="AL2496" i="20"/>
  <c r="O1472" i="20"/>
  <c r="AL890" i="20"/>
  <c r="AL515" i="20"/>
  <c r="O515" i="20" s="1"/>
  <c r="N26" i="20"/>
  <c r="E7" i="19" s="1"/>
  <c r="AL37" i="20"/>
  <c r="AL28" i="20"/>
  <c r="O28" i="20" s="1"/>
  <c r="F9" i="19" s="1"/>
  <c r="N42" i="20"/>
  <c r="AG40" i="20"/>
  <c r="AH40" i="20" s="1"/>
  <c r="AL29" i="20"/>
  <c r="AL33" i="20"/>
  <c r="AL70" i="20"/>
  <c r="AL156" i="20"/>
  <c r="AL268" i="20"/>
  <c r="AL300" i="20"/>
  <c r="AL394" i="20"/>
  <c r="AL466" i="20"/>
  <c r="AL287" i="20"/>
  <c r="AL865" i="20"/>
  <c r="O865" i="20" s="1"/>
  <c r="AL945" i="20"/>
  <c r="O945" i="20" s="1"/>
  <c r="AL1442" i="20"/>
  <c r="AL1544" i="20"/>
  <c r="AL1247" i="20"/>
  <c r="O1247" i="20" s="1"/>
  <c r="AL1279" i="20"/>
  <c r="AL1619" i="20"/>
  <c r="O1619" i="20" s="1"/>
  <c r="AL1705" i="20"/>
  <c r="AL1418" i="20"/>
  <c r="O1418" i="20" s="1"/>
  <c r="AL314" i="20"/>
  <c r="AL51" i="20"/>
  <c r="AL859" i="20"/>
  <c r="AL1662" i="20"/>
  <c r="O1662" i="20" s="1"/>
  <c r="AL1256" i="20"/>
  <c r="AL1288" i="20"/>
  <c r="O1288" i="20" s="1"/>
  <c r="AL1398" i="20"/>
  <c r="O1398" i="20" s="1"/>
  <c r="AL1568" i="20"/>
  <c r="AL1600" i="20"/>
  <c r="O1600" i="20" s="1"/>
  <c r="AL1734" i="20"/>
  <c r="AL1514" i="20"/>
  <c r="AL1969" i="20"/>
  <c r="AL2255" i="20"/>
  <c r="AL2487" i="20"/>
  <c r="O2487" i="20" s="1"/>
  <c r="AL110" i="20"/>
  <c r="AL197" i="20"/>
  <c r="AL325" i="20"/>
  <c r="AL38" i="20"/>
  <c r="O38" i="20" s="1"/>
  <c r="AL196" i="20"/>
  <c r="O196" i="20" s="1"/>
  <c r="AL426" i="20"/>
  <c r="AL482" i="20"/>
  <c r="AL1503" i="20"/>
  <c r="AL857" i="20"/>
  <c r="AL1371" i="20"/>
  <c r="AL1450" i="20"/>
  <c r="O1450" i="20" s="1"/>
  <c r="AL1098" i="20"/>
  <c r="AL1291" i="20"/>
  <c r="AL1584" i="20"/>
  <c r="O1584" i="20" s="1"/>
  <c r="AL2374" i="20"/>
  <c r="AL2341" i="20"/>
  <c r="O2341" i="20" s="1"/>
  <c r="AL1527" i="20"/>
  <c r="AL1717" i="20"/>
  <c r="O1717" i="20" s="1"/>
  <c r="AL1877" i="20"/>
  <c r="AL2270" i="20"/>
  <c r="O2270" i="20" s="1"/>
  <c r="AL2319" i="20"/>
  <c r="AL2115" i="20"/>
  <c r="AG2343" i="20"/>
  <c r="AH2343" i="20" s="1"/>
  <c r="AG2377" i="20"/>
  <c r="AH2377" i="20" s="1"/>
  <c r="AG642" i="20"/>
  <c r="AH642" i="20" s="1"/>
  <c r="AL642" i="20" s="1"/>
  <c r="AL579" i="20"/>
  <c r="AL1819" i="20"/>
  <c r="AL1787" i="20"/>
  <c r="AL1151" i="20"/>
  <c r="AL1444" i="20"/>
  <c r="O1444" i="20" s="1"/>
  <c r="AL1564" i="20"/>
  <c r="AL1823" i="20"/>
  <c r="AL2322" i="20"/>
  <c r="AL2489" i="20"/>
  <c r="AL2486" i="20"/>
  <c r="AL2499" i="20"/>
  <c r="O2499" i="20" s="1"/>
  <c r="AL1436" i="20"/>
  <c r="O1436" i="20" s="1"/>
  <c r="AL1848" i="20"/>
  <c r="O1848" i="20" s="1"/>
  <c r="AL82" i="20"/>
  <c r="AL258" i="20"/>
  <c r="O258" i="20" s="1"/>
  <c r="AL209" i="20"/>
  <c r="AL273" i="20"/>
  <c r="AL305" i="20"/>
  <c r="AL337" i="20"/>
  <c r="AL242" i="20"/>
  <c r="O242" i="20" s="1"/>
  <c r="AL498" i="20"/>
  <c r="O498" i="20" s="1"/>
  <c r="AL162" i="20"/>
  <c r="O162" i="20" s="1"/>
  <c r="AL839" i="20"/>
  <c r="AL844" i="20"/>
  <c r="AL908" i="20"/>
  <c r="AL1449" i="20"/>
  <c r="AL1912" i="20"/>
  <c r="O1912" i="20" s="1"/>
  <c r="AL1400" i="20"/>
  <c r="AL1416" i="20"/>
  <c r="AL1464" i="20"/>
  <c r="AL1519" i="20"/>
  <c r="AL1764" i="20"/>
  <c r="AL2329" i="20"/>
  <c r="O2329" i="20" s="1"/>
  <c r="AL2375" i="20"/>
  <c r="O2375" i="20" s="1"/>
  <c r="AL1007" i="20"/>
  <c r="AL1164" i="20"/>
  <c r="O1164" i="20" s="1"/>
  <c r="AL1402" i="20"/>
  <c r="O1402" i="20" s="1"/>
  <c r="AL1429" i="20"/>
  <c r="AL1952" i="20"/>
  <c r="AL334" i="20"/>
  <c r="O334" i="20" s="1"/>
  <c r="AL476" i="20"/>
  <c r="O476" i="20" s="1"/>
  <c r="AL464" i="20"/>
  <c r="AL504" i="20"/>
  <c r="O504" i="20" s="1"/>
  <c r="AL1851" i="20"/>
  <c r="AL1376" i="20"/>
  <c r="AL152" i="20"/>
  <c r="AL50" i="20"/>
  <c r="O50" i="20" s="1"/>
  <c r="AL906" i="20"/>
  <c r="AL200" i="20"/>
  <c r="O200" i="20" s="1"/>
  <c r="AL328" i="20"/>
  <c r="AL374" i="20"/>
  <c r="O374" i="20" s="1"/>
  <c r="O890" i="20"/>
  <c r="AL954" i="20"/>
  <c r="O954" i="20" s="1"/>
  <c r="AL1008" i="20"/>
  <c r="O1008" i="20" s="1"/>
  <c r="AL1254" i="20"/>
  <c r="O1254" i="20" s="1"/>
  <c r="AL1636" i="20"/>
  <c r="AL2176" i="20"/>
  <c r="AL2208" i="20"/>
  <c r="AG2236" i="20"/>
  <c r="AH2236" i="20" s="1"/>
  <c r="AG2385" i="20"/>
  <c r="AH2385" i="20" s="1"/>
  <c r="AG1761" i="20"/>
  <c r="AH1761" i="20" s="1"/>
  <c r="O603" i="20"/>
  <c r="AG2041" i="20"/>
  <c r="AH2041" i="20" s="1"/>
  <c r="AG2105" i="20"/>
  <c r="AL2180" i="20"/>
  <c r="AL2490" i="20"/>
  <c r="O2490" i="20" s="1"/>
  <c r="AL112" i="20"/>
  <c r="O112" i="20" s="1"/>
  <c r="O84" i="20"/>
  <c r="O139" i="20"/>
  <c r="AL83" i="20"/>
  <c r="AL133" i="20"/>
  <c r="AL73" i="20"/>
  <c r="AL119" i="20"/>
  <c r="AL172" i="20"/>
  <c r="AL64" i="20"/>
  <c r="O64" i="20" s="1"/>
  <c r="AL85" i="20"/>
  <c r="O144" i="20"/>
  <c r="AL161" i="20"/>
  <c r="N180" i="20"/>
  <c r="AL81" i="20"/>
  <c r="O127" i="20"/>
  <c r="AL47" i="20"/>
  <c r="O152" i="20"/>
  <c r="AL143" i="20"/>
  <c r="O82" i="20"/>
  <c r="AL35" i="20"/>
  <c r="AH641" i="20"/>
  <c r="AL641" i="20" s="1"/>
  <c r="AL106" i="20"/>
  <c r="O106" i="20" s="1"/>
  <c r="AL194" i="20"/>
  <c r="O194" i="20" s="1"/>
  <c r="AL236" i="20"/>
  <c r="AL142" i="20"/>
  <c r="O142" i="20" s="1"/>
  <c r="AL223" i="20"/>
  <c r="O223" i="20" s="1"/>
  <c r="AL299" i="20"/>
  <c r="O299" i="20" s="1"/>
  <c r="AL315" i="20"/>
  <c r="O315" i="20" s="1"/>
  <c r="AL331" i="20"/>
  <c r="O331" i="20" s="1"/>
  <c r="AL347" i="20"/>
  <c r="O347" i="20" s="1"/>
  <c r="AL911" i="20"/>
  <c r="AL835" i="20"/>
  <c r="AL931" i="20"/>
  <c r="AL894" i="20"/>
  <c r="AL1357" i="20"/>
  <c r="O1357" i="20" s="1"/>
  <c r="AL1405" i="20"/>
  <c r="O1405" i="20" s="1"/>
  <c r="AL1742" i="20"/>
  <c r="AL1700" i="20"/>
  <c r="AL1760" i="20"/>
  <c r="AL2362" i="20"/>
  <c r="AL2475" i="20"/>
  <c r="AL1071" i="20"/>
  <c r="O1071" i="20" s="1"/>
  <c r="AL1349" i="20"/>
  <c r="AL1758" i="20"/>
  <c r="O1758" i="20" s="1"/>
  <c r="AL2351" i="20"/>
  <c r="O2351" i="20" s="1"/>
  <c r="AL460" i="20"/>
  <c r="O460" i="20" s="1"/>
  <c r="AL353" i="20"/>
  <c r="AL224" i="20"/>
  <c r="O224" i="20" s="1"/>
  <c r="AL352" i="20"/>
  <c r="O352" i="20" s="1"/>
  <c r="AL26" i="20"/>
  <c r="O26" i="20" s="1"/>
  <c r="F7" i="19" s="1"/>
  <c r="AL1127" i="20"/>
  <c r="O1127" i="20" s="1"/>
  <c r="AL1221" i="20"/>
  <c r="AL1854" i="20"/>
  <c r="O86" i="20"/>
  <c r="AL1634" i="20"/>
  <c r="O1634" i="20" s="1"/>
  <c r="AL846" i="20"/>
  <c r="AL913" i="20"/>
  <c r="O913" i="20" s="1"/>
  <c r="AL1060" i="20"/>
  <c r="AL848" i="20"/>
  <c r="AL1172" i="20"/>
  <c r="AL1284" i="20"/>
  <c r="O1284" i="20" s="1"/>
  <c r="AL1847" i="20"/>
  <c r="AL1325" i="20"/>
  <c r="AL1558" i="20"/>
  <c r="AL1712" i="20"/>
  <c r="AL1755" i="20"/>
  <c r="AL1792" i="20"/>
  <c r="AL1968" i="20"/>
  <c r="AL1994" i="20"/>
  <c r="AL2252" i="20"/>
  <c r="AL2505" i="20"/>
  <c r="AL1036" i="20"/>
  <c r="O1036" i="20" s="1"/>
  <c r="AL1154" i="20"/>
  <c r="AL1298" i="20"/>
  <c r="AL326" i="20"/>
  <c r="AL436" i="20"/>
  <c r="AC482" i="20"/>
  <c r="N482" i="20" s="1"/>
  <c r="AL450" i="20"/>
  <c r="AL94" i="20"/>
  <c r="O94" i="20" s="1"/>
  <c r="AL1344" i="20"/>
  <c r="O1344" i="20" s="1"/>
  <c r="N1408" i="20"/>
  <c r="O1408" i="20"/>
  <c r="N2454" i="20"/>
  <c r="O2454" i="20"/>
  <c r="AG372" i="20"/>
  <c r="AH372" i="20" s="1"/>
  <c r="AG1270" i="20"/>
  <c r="AH1270" i="20" s="1"/>
  <c r="AC819" i="20"/>
  <c r="O819" i="20" s="1"/>
  <c r="N2019" i="20"/>
  <c r="AG2002" i="20"/>
  <c r="AH2002" i="20" s="1"/>
  <c r="AL349" i="20"/>
  <c r="AL284" i="20"/>
  <c r="AL488" i="20"/>
  <c r="AL943" i="20"/>
  <c r="AL813" i="20"/>
  <c r="AL1092" i="20"/>
  <c r="AL1626" i="20"/>
  <c r="O1626" i="20" s="1"/>
  <c r="AL960" i="20"/>
  <c r="AL1421" i="20"/>
  <c r="O1421" i="20" s="1"/>
  <c r="AL1508" i="20"/>
  <c r="AL1545" i="20"/>
  <c r="O1764" i="20"/>
  <c r="AL1776" i="20"/>
  <c r="AL2113" i="20"/>
  <c r="AL1052" i="20"/>
  <c r="O1052" i="20" s="1"/>
  <c r="AL1356" i="20"/>
  <c r="AL1730" i="20"/>
  <c r="AL1813" i="20"/>
  <c r="O1813" i="20" s="1"/>
  <c r="AL368" i="20"/>
  <c r="AL174" i="20"/>
  <c r="O174" i="20" s="1"/>
  <c r="AL310" i="20"/>
  <c r="O310" i="20" s="1"/>
  <c r="AL95" i="20"/>
  <c r="AL1176" i="20"/>
  <c r="AL285" i="20"/>
  <c r="AL317" i="20"/>
  <c r="AL118" i="20"/>
  <c r="O118" i="20" s="1"/>
  <c r="AL79" i="20"/>
  <c r="AL307" i="20"/>
  <c r="O307" i="20" s="1"/>
  <c r="AL323" i="20"/>
  <c r="O323" i="20" s="1"/>
  <c r="AL339" i="20"/>
  <c r="O339" i="20" s="1"/>
  <c r="AL847" i="20"/>
  <c r="AL1094" i="20"/>
  <c r="O1094" i="20" s="1"/>
  <c r="AL929" i="20"/>
  <c r="O929" i="20" s="1"/>
  <c r="AL1300" i="20"/>
  <c r="O1300" i="20" s="1"/>
  <c r="AL1410" i="20"/>
  <c r="AL1512" i="20"/>
  <c r="AL1469" i="20"/>
  <c r="AL1714" i="20"/>
  <c r="O2148" i="20"/>
  <c r="AL2352" i="20"/>
  <c r="AL1777" i="20"/>
  <c r="AL2395" i="20"/>
  <c r="O2395" i="20" s="1"/>
  <c r="AL89" i="20"/>
  <c r="AL160" i="20"/>
  <c r="O160" i="20" s="1"/>
  <c r="AL366" i="20"/>
  <c r="AL1257" i="20"/>
  <c r="N1035" i="20"/>
  <c r="AG1929" i="20"/>
  <c r="AH1929" i="20" s="1"/>
  <c r="AG1348" i="20"/>
  <c r="AH1348" i="20" s="1"/>
  <c r="AG1948" i="20"/>
  <c r="AH1948" i="20" s="1"/>
  <c r="AC1575" i="20"/>
  <c r="O1575" i="20" s="1"/>
  <c r="AG2129" i="20"/>
  <c r="AH2129" i="20" s="1"/>
  <c r="AL1623" i="20"/>
  <c r="O1623" i="20" s="1"/>
  <c r="N845" i="20"/>
  <c r="O662" i="20"/>
  <c r="AL190" i="20"/>
  <c r="O190" i="20" s="1"/>
  <c r="AL150" i="20"/>
  <c r="O150" i="20" s="1"/>
  <c r="AL130" i="20"/>
  <c r="AL879" i="20"/>
  <c r="AL1411" i="20"/>
  <c r="AL849" i="20"/>
  <c r="O849" i="20" s="1"/>
  <c r="AL1362" i="20"/>
  <c r="AL1426" i="20"/>
  <c r="AL1389" i="20"/>
  <c r="O1389" i="20" s="1"/>
  <c r="AL1437" i="20"/>
  <c r="O1437" i="20" s="1"/>
  <c r="AL1178" i="20"/>
  <c r="AL1242" i="20"/>
  <c r="AL1306" i="20"/>
  <c r="AL1635" i="20"/>
  <c r="AL2432" i="20"/>
  <c r="AL1144" i="20"/>
  <c r="AL1212" i="20"/>
  <c r="O1212" i="20" s="1"/>
  <c r="AL1271" i="20"/>
  <c r="AL1582" i="20"/>
  <c r="O1582" i="20" s="1"/>
  <c r="AL1762" i="20"/>
  <c r="AL1784" i="20"/>
  <c r="AL452" i="20"/>
  <c r="AL96" i="20"/>
  <c r="O96" i="20" s="1"/>
  <c r="AL256" i="20"/>
  <c r="O256" i="20" s="1"/>
  <c r="AL402" i="20"/>
  <c r="O402" i="20" s="1"/>
  <c r="AL138" i="20"/>
  <c r="O138" i="20" s="1"/>
  <c r="AL955" i="20"/>
  <c r="AL1269" i="20"/>
  <c r="AL1273" i="20"/>
  <c r="O1273" i="20" s="1"/>
  <c r="O1333" i="20"/>
  <c r="N1864" i="20"/>
  <c r="O1864" i="20"/>
  <c r="AH2098" i="20"/>
  <c r="AL2098" i="20" s="1"/>
  <c r="AC1356" i="20"/>
  <c r="N1356" i="20" s="1"/>
  <c r="AC2138" i="20"/>
  <c r="O2138" i="20" s="1"/>
  <c r="AL1161" i="20"/>
  <c r="AL978" i="20"/>
  <c r="O978" i="20" s="1"/>
  <c r="AL1193" i="20"/>
  <c r="AL1285" i="20"/>
  <c r="AL1225" i="20"/>
  <c r="O1225" i="20" s="1"/>
  <c r="AL1224" i="20"/>
  <c r="O1224" i="20" s="1"/>
  <c r="AL1318" i="20"/>
  <c r="O1318" i="20" s="1"/>
  <c r="AL1203" i="20"/>
  <c r="AL1332" i="20"/>
  <c r="AL1524" i="20"/>
  <c r="AL1551" i="20"/>
  <c r="AL1766" i="20"/>
  <c r="AL1578" i="20"/>
  <c r="AL1732" i="20"/>
  <c r="O1732" i="20" s="1"/>
  <c r="AL1276" i="20"/>
  <c r="AL1386" i="20"/>
  <c r="O1386" i="20" s="1"/>
  <c r="AL1786" i="20"/>
  <c r="AL1850" i="20"/>
  <c r="AL1849" i="20"/>
  <c r="O1849" i="20" s="1"/>
  <c r="AL2248" i="20"/>
  <c r="O2248" i="20" s="1"/>
  <c r="AL2377" i="20"/>
  <c r="O2377" i="20" s="1"/>
  <c r="AL93" i="20"/>
  <c r="AL261" i="20"/>
  <c r="AL187" i="20"/>
  <c r="AL1159" i="20"/>
  <c r="O1159" i="20" s="1"/>
  <c r="AL1833" i="20"/>
  <c r="O1833" i="20" s="1"/>
  <c r="AL496" i="20"/>
  <c r="AL137" i="20"/>
  <c r="AL329" i="20"/>
  <c r="O329" i="20" s="1"/>
  <c r="AL1326" i="20"/>
  <c r="O1326" i="20" s="1"/>
  <c r="AL1454" i="20"/>
  <c r="O1454" i="20" s="1"/>
  <c r="AL1779" i="20"/>
  <c r="AL346" i="20"/>
  <c r="O346" i="20" s="1"/>
  <c r="AL1082" i="20"/>
  <c r="AL1222" i="20"/>
  <c r="AL1264" i="20"/>
  <c r="AL1211" i="20"/>
  <c r="AL132" i="20"/>
  <c r="O132" i="20" s="1"/>
  <c r="AL134" i="20"/>
  <c r="AL919" i="20"/>
  <c r="AL2294" i="20"/>
  <c r="O2294" i="20" s="1"/>
  <c r="AL1108" i="20"/>
  <c r="AL1543" i="20"/>
  <c r="O1543" i="20" s="1"/>
  <c r="AL1708" i="20"/>
  <c r="AL1718" i="20"/>
  <c r="AL1554" i="20"/>
  <c r="O1554" i="20" s="1"/>
  <c r="AL1754" i="20"/>
  <c r="O1754" i="20" s="1"/>
  <c r="AL1993" i="20"/>
  <c r="AL1668" i="20"/>
  <c r="O482" i="20"/>
  <c r="O893" i="20"/>
  <c r="AL2401" i="20"/>
  <c r="AH1125" i="20"/>
  <c r="AL1125" i="20" s="1"/>
  <c r="O1125" i="20" s="1"/>
  <c r="AL1480" i="20"/>
  <c r="AL1534" i="20"/>
  <c r="AL1992" i="20"/>
  <c r="O377" i="20"/>
  <c r="AL182" i="20"/>
  <c r="O182" i="20" s="1"/>
  <c r="AL386" i="20"/>
  <c r="O386" i="20" s="1"/>
  <c r="AL1493" i="20"/>
  <c r="AL1198" i="20"/>
  <c r="AL922" i="20"/>
  <c r="AL2058" i="20"/>
  <c r="AL1297" i="20"/>
  <c r="AL1301" i="20"/>
  <c r="AL949" i="20"/>
  <c r="AL1032" i="20"/>
  <c r="O1032" i="20" s="1"/>
  <c r="AL1173" i="20"/>
  <c r="AL1334" i="20"/>
  <c r="AL1462" i="20"/>
  <c r="O1462" i="20" s="1"/>
  <c r="AL1283" i="20"/>
  <c r="AL1594" i="20"/>
  <c r="AL1770" i="20"/>
  <c r="AL2332" i="20"/>
  <c r="O2332" i="20" s="1"/>
  <c r="AL2399" i="20"/>
  <c r="O2399" i="20" s="1"/>
  <c r="AL1239" i="20"/>
  <c r="AL1580" i="20"/>
  <c r="AL1785" i="20"/>
  <c r="O1785" i="20" s="1"/>
  <c r="AL149" i="20"/>
  <c r="AL277" i="20"/>
  <c r="AL206" i="20"/>
  <c r="O206" i="20" s="1"/>
  <c r="AL398" i="20"/>
  <c r="O398" i="20" s="1"/>
  <c r="AL1354" i="20"/>
  <c r="O1354" i="20" s="1"/>
  <c r="AL1404" i="20"/>
  <c r="O1404" i="20" s="1"/>
  <c r="AL1726" i="20"/>
  <c r="O1726" i="20" s="1"/>
  <c r="AL1797" i="20"/>
  <c r="O1797" i="20" s="1"/>
  <c r="AL2286" i="20"/>
  <c r="O2286" i="20" s="1"/>
  <c r="AL2338" i="20"/>
  <c r="AL2337" i="20"/>
  <c r="O2337" i="20" s="1"/>
  <c r="AL2493" i="20"/>
  <c r="O2493" i="20" s="1"/>
  <c r="AL424" i="20"/>
  <c r="O424" i="20" s="1"/>
  <c r="AL388" i="20"/>
  <c r="AL232" i="20"/>
  <c r="AL1152" i="20"/>
  <c r="AL448" i="20"/>
  <c r="O448" i="20" s="1"/>
  <c r="AL875" i="20"/>
  <c r="AL845" i="20"/>
  <c r="O845" i="20" s="1"/>
  <c r="AL941" i="20"/>
  <c r="O941" i="20" s="1"/>
  <c r="AL1642" i="20"/>
  <c r="O1642" i="20" s="1"/>
  <c r="AL1227" i="20"/>
  <c r="O1227" i="20" s="1"/>
  <c r="AL178" i="20"/>
  <c r="O178" i="20" s="1"/>
  <c r="AL1406" i="20"/>
  <c r="O1406" i="20" s="1"/>
  <c r="O531" i="20"/>
  <c r="AL1169" i="20"/>
  <c r="AL861" i="20"/>
  <c r="O861" i="20" s="1"/>
  <c r="AL1591" i="20"/>
  <c r="O1591" i="20" s="1"/>
  <c r="AL1701" i="20"/>
  <c r="O1701" i="20" s="1"/>
  <c r="AL2300" i="20"/>
  <c r="O2300" i="20" s="1"/>
  <c r="AL1765" i="20"/>
  <c r="O1765" i="20" s="1"/>
  <c r="AL2140" i="20"/>
  <c r="O2140" i="20" s="1"/>
  <c r="AL2455" i="20"/>
  <c r="AL1620" i="20"/>
  <c r="O1620" i="20" s="1"/>
  <c r="AL1644" i="20"/>
  <c r="AG962" i="20"/>
  <c r="AH962" i="20" s="1"/>
  <c r="AG994" i="20"/>
  <c r="AH994" i="20" s="1"/>
  <c r="AG1026" i="20"/>
  <c r="AH1026" i="20" s="1"/>
  <c r="AG1058" i="20"/>
  <c r="AH1058" i="20" s="1"/>
  <c r="AG838" i="20"/>
  <c r="AH838" i="20" s="1"/>
  <c r="AG1961" i="20"/>
  <c r="AH1961" i="20" s="1"/>
  <c r="O2146" i="20"/>
  <c r="AG694" i="20"/>
  <c r="AH694" i="20" s="1"/>
  <c r="AG2151" i="20"/>
  <c r="AH2151" i="20" s="1"/>
  <c r="AG2019" i="20"/>
  <c r="AH2019" i="20" s="1"/>
  <c r="AG72" i="20"/>
  <c r="AH72" i="20" s="1"/>
  <c r="AL1958" i="20"/>
  <c r="O1958" i="20" s="1"/>
  <c r="AL1674" i="20"/>
  <c r="O1674" i="20" s="1"/>
  <c r="AL860" i="20"/>
  <c r="AL1067" i="20"/>
  <c r="AL1112" i="20"/>
  <c r="AL1187" i="20"/>
  <c r="AL1299" i="20"/>
  <c r="AL1353" i="20"/>
  <c r="O1353" i="20" s="1"/>
  <c r="AL1811" i="20"/>
  <c r="AL1496" i="20"/>
  <c r="AL1767" i="20"/>
  <c r="O1767" i="20" s="1"/>
  <c r="AL2333" i="20"/>
  <c r="O2333" i="20" s="1"/>
  <c r="AL1338" i="20"/>
  <c r="O1338" i="20" s="1"/>
  <c r="AL1539" i="20"/>
  <c r="AL1793" i="20"/>
  <c r="O1793" i="20" s="1"/>
  <c r="AL1922" i="20"/>
  <c r="AL245" i="20"/>
  <c r="AL226" i="20"/>
  <c r="O226" i="20" s="1"/>
  <c r="AL164" i="20"/>
  <c r="O164" i="20" s="1"/>
  <c r="AL262" i="20"/>
  <c r="O262" i="20" s="1"/>
  <c r="AL88" i="20"/>
  <c r="O88" i="20" s="1"/>
  <c r="AL1177" i="20"/>
  <c r="O1177" i="20" s="1"/>
  <c r="AL1197" i="20"/>
  <c r="AL1560" i="20"/>
  <c r="AL1677" i="20"/>
  <c r="AL1720" i="20"/>
  <c r="AL1904" i="20"/>
  <c r="AL2342" i="20"/>
  <c r="AL298" i="20"/>
  <c r="AL384" i="20"/>
  <c r="O384" i="20" s="1"/>
  <c r="AL1184" i="20"/>
  <c r="AL1214" i="20"/>
  <c r="O1214" i="20" s="1"/>
  <c r="O1572" i="20"/>
  <c r="AL842" i="20"/>
  <c r="O842" i="20" s="1"/>
  <c r="AL932" i="20"/>
  <c r="AL446" i="20"/>
  <c r="O579" i="20"/>
  <c r="AL1024" i="20"/>
  <c r="O1024" i="20" s="1"/>
  <c r="AL1685" i="20"/>
  <c r="AL2174" i="20"/>
  <c r="O2174" i="20" s="1"/>
  <c r="AL2192" i="20"/>
  <c r="AL1538" i="20"/>
  <c r="AL1597" i="20"/>
  <c r="AL1886" i="20"/>
  <c r="O1886" i="20" s="1"/>
  <c r="AL1628" i="20"/>
  <c r="O1628" i="20" s="1"/>
  <c r="AL1652" i="20"/>
  <c r="O1652" i="20" s="1"/>
  <c r="AL1581" i="20"/>
  <c r="AL2000" i="20"/>
  <c r="AG970" i="20"/>
  <c r="AG1002" i="20"/>
  <c r="AH1002" i="20" s="1"/>
  <c r="AG1034" i="20"/>
  <c r="AH1034" i="20" s="1"/>
  <c r="AG1066" i="20"/>
  <c r="AH1066" i="20" s="1"/>
  <c r="AG1953" i="20"/>
  <c r="AH1953" i="20" s="1"/>
  <c r="AL1703" i="20"/>
  <c r="O1703" i="20" s="1"/>
  <c r="AG104" i="20"/>
  <c r="AH104" i="20" s="1"/>
  <c r="AL483" i="20"/>
  <c r="AL1660" i="20"/>
  <c r="AG964" i="20"/>
  <c r="AH964" i="20" s="1"/>
  <c r="AG2073" i="20"/>
  <c r="AH2073" i="20" s="1"/>
  <c r="AL1936" i="20"/>
  <c r="O1936" i="20" s="1"/>
  <c r="AL2397" i="20"/>
  <c r="O2397" i="20" s="1"/>
  <c r="AL1670" i="20"/>
  <c r="O1670" i="20" s="1"/>
  <c r="AL1244" i="20"/>
  <c r="AL1630" i="20"/>
  <c r="O1470" i="20"/>
  <c r="AG2244" i="20"/>
  <c r="AH2244" i="20" s="1"/>
  <c r="N639" i="20"/>
  <c r="AG30" i="20"/>
  <c r="AH30" i="20" s="1"/>
  <c r="AL34" i="20"/>
  <c r="O34" i="20" s="1"/>
  <c r="AL158" i="20"/>
  <c r="O158" i="20" s="1"/>
  <c r="AL270" i="20"/>
  <c r="AL109" i="20"/>
  <c r="AL253" i="20"/>
  <c r="AL269" i="20"/>
  <c r="AL301" i="20"/>
  <c r="AL30" i="20"/>
  <c r="AL204" i="20"/>
  <c r="AL220" i="20"/>
  <c r="O220" i="20" s="1"/>
  <c r="AL382" i="20"/>
  <c r="AL406" i="20"/>
  <c r="AL102" i="20"/>
  <c r="AL468" i="20"/>
  <c r="O468" i="20" s="1"/>
  <c r="AL247" i="20"/>
  <c r="O247" i="20" s="1"/>
  <c r="AL1650" i="20"/>
  <c r="O1650" i="20" s="1"/>
  <c r="AL899" i="20"/>
  <c r="AL1124" i="20"/>
  <c r="O1124" i="20" s="1"/>
  <c r="O884" i="20"/>
  <c r="AL1028" i="20"/>
  <c r="AL912" i="20"/>
  <c r="AL1031" i="20"/>
  <c r="O1031" i="20" s="1"/>
  <c r="AL1188" i="20"/>
  <c r="AL1783" i="20"/>
  <c r="AL1231" i="20"/>
  <c r="AL1341" i="20"/>
  <c r="O1341" i="20" s="1"/>
  <c r="AL1827" i="20"/>
  <c r="O1827" i="20" s="1"/>
  <c r="AL1532" i="20"/>
  <c r="AL1547" i="20"/>
  <c r="AL1611" i="20"/>
  <c r="AL1774" i="20"/>
  <c r="AL1561" i="20"/>
  <c r="AL1737" i="20"/>
  <c r="AL1769" i="20"/>
  <c r="O1769" i="20" s="1"/>
  <c r="AL1928" i="20"/>
  <c r="O1928" i="20" s="1"/>
  <c r="O1992" i="20"/>
  <c r="AL1808" i="20"/>
  <c r="AL2206" i="20"/>
  <c r="O2206" i="20" s="1"/>
  <c r="AL2159" i="20"/>
  <c r="O2180" i="20"/>
  <c r="AL2302" i="20"/>
  <c r="O2302" i="20" s="1"/>
  <c r="AL2219" i="20"/>
  <c r="O2219" i="20" s="1"/>
  <c r="AL2278" i="20"/>
  <c r="AL2359" i="20"/>
  <c r="O2359" i="20" s="1"/>
  <c r="AL2470" i="20"/>
  <c r="AL2494" i="20"/>
  <c r="AL1023" i="20"/>
  <c r="AL1293" i="20"/>
  <c r="AL1466" i="20"/>
  <c r="O1466" i="20" s="1"/>
  <c r="AL1592" i="20"/>
  <c r="O1592" i="20" s="1"/>
  <c r="AL1223" i="20"/>
  <c r="AL1521" i="20"/>
  <c r="AL1802" i="20"/>
  <c r="AL1789" i="20"/>
  <c r="O1789" i="20" s="1"/>
  <c r="AL166" i="20"/>
  <c r="O166" i="20" s="1"/>
  <c r="AL444" i="20"/>
  <c r="O444" i="20" s="1"/>
  <c r="AL254" i="20"/>
  <c r="O254" i="20" s="1"/>
  <c r="AL354" i="20"/>
  <c r="O354" i="20" s="1"/>
  <c r="AL176" i="20"/>
  <c r="O176" i="20" s="1"/>
  <c r="AL304" i="20"/>
  <c r="O304" i="20" s="1"/>
  <c r="AL414" i="20"/>
  <c r="AL474" i="20"/>
  <c r="O474" i="20" s="1"/>
  <c r="AL46" i="20"/>
  <c r="AL356" i="20"/>
  <c r="AL628" i="20"/>
  <c r="AL871" i="20"/>
  <c r="AL935" i="20"/>
  <c r="AL967" i="20"/>
  <c r="AL827" i="20"/>
  <c r="AL923" i="20"/>
  <c r="AL1253" i="20"/>
  <c r="AL1311" i="20"/>
  <c r="AL869" i="20"/>
  <c r="AL1016" i="20"/>
  <c r="O1016" i="20" s="1"/>
  <c r="AL1080" i="20"/>
  <c r="O1080" i="20" s="1"/>
  <c r="AL1305" i="20"/>
  <c r="AL987" i="20"/>
  <c r="AL1192" i="20"/>
  <c r="O1192" i="20" s="1"/>
  <c r="AL1350" i="20"/>
  <c r="O1350" i="20" s="1"/>
  <c r="AL1536" i="20"/>
  <c r="O1536" i="20" s="1"/>
  <c r="AL1155" i="20"/>
  <c r="AL1235" i="20"/>
  <c r="AL1337" i="20"/>
  <c r="O1337" i="20" s="1"/>
  <c r="AL1401" i="20"/>
  <c r="AL1465" i="20"/>
  <c r="AL1206" i="20"/>
  <c r="O1206" i="20" s="1"/>
  <c r="AL1324" i="20"/>
  <c r="O1324" i="20" s="1"/>
  <c r="AL1336" i="20"/>
  <c r="O1336" i="20" s="1"/>
  <c r="AL1432" i="20"/>
  <c r="AL1610" i="20"/>
  <c r="AL1541" i="20"/>
  <c r="AL1605" i="20"/>
  <c r="AL1671" i="20"/>
  <c r="AL1984" i="20"/>
  <c r="AL2250" i="20"/>
  <c r="AL2200" i="20"/>
  <c r="O2200" i="20" s="1"/>
  <c r="AL2224" i="20"/>
  <c r="AL2443" i="20"/>
  <c r="AL1483" i="20"/>
  <c r="AL1228" i="20"/>
  <c r="AL1207" i="20"/>
  <c r="AL1837" i="20"/>
  <c r="O1837" i="20" s="1"/>
  <c r="AL90" i="20"/>
  <c r="O90" i="20" s="1"/>
  <c r="AL2492" i="20"/>
  <c r="O2492" i="20" s="1"/>
  <c r="AL74" i="20"/>
  <c r="AL126" i="20"/>
  <c r="O126" i="20" s="1"/>
  <c r="AL45" i="20"/>
  <c r="AL57" i="20"/>
  <c r="AL157" i="20"/>
  <c r="AL333" i="20"/>
  <c r="AL252" i="20"/>
  <c r="AL332" i="20"/>
  <c r="AL442" i="20"/>
  <c r="O442" i="20" s="1"/>
  <c r="AL154" i="20"/>
  <c r="AL364" i="20"/>
  <c r="O364" i="20" s="1"/>
  <c r="AL428" i="20"/>
  <c r="AL183" i="20"/>
  <c r="O183" i="20" s="1"/>
  <c r="AL215" i="20"/>
  <c r="O215" i="20" s="1"/>
  <c r="AL279" i="20"/>
  <c r="O279" i="20" s="1"/>
  <c r="AL1104" i="20"/>
  <c r="AL963" i="20"/>
  <c r="AL980" i="20"/>
  <c r="O980" i="20" s="1"/>
  <c r="AL996" i="20"/>
  <c r="AL832" i="20"/>
  <c r="AL896" i="20"/>
  <c r="AL999" i="20"/>
  <c r="AL1063" i="20"/>
  <c r="O1063" i="20" s="1"/>
  <c r="AL1132" i="20"/>
  <c r="AL1638" i="20"/>
  <c r="AL1215" i="20"/>
  <c r="AL1295" i="20"/>
  <c r="AL1485" i="20"/>
  <c r="O1485" i="20" s="1"/>
  <c r="AL1873" i="20"/>
  <c r="AL1500" i="20"/>
  <c r="AL1596" i="20"/>
  <c r="AL1563" i="20"/>
  <c r="AL1710" i="20"/>
  <c r="AL1721" i="20"/>
  <c r="AL1753" i="20"/>
  <c r="AL1865" i="20"/>
  <c r="AL1961" i="20"/>
  <c r="AL1723" i="20"/>
  <c r="O1723" i="20" s="1"/>
  <c r="AL2019" i="20"/>
  <c r="O2019" i="20" s="1"/>
  <c r="AL2010" i="20"/>
  <c r="AL2228" i="20"/>
  <c r="O2228" i="20" s="1"/>
  <c r="AL2249" i="20"/>
  <c r="AL2290" i="20"/>
  <c r="O2290" i="20" s="1"/>
  <c r="AL2306" i="20"/>
  <c r="O2306" i="20" s="1"/>
  <c r="AL2320" i="20"/>
  <c r="AL2387" i="20"/>
  <c r="AL2456" i="20"/>
  <c r="AL2501" i="20"/>
  <c r="AL937" i="20"/>
  <c r="AL1370" i="20"/>
  <c r="O1370" i="20" s="1"/>
  <c r="AL1372" i="20"/>
  <c r="O1372" i="20" s="1"/>
  <c r="AL1571" i="20"/>
  <c r="AL1806" i="20"/>
  <c r="AL1814" i="20"/>
  <c r="AL1801" i="20"/>
  <c r="O1801" i="20" s="1"/>
  <c r="AL1845" i="20"/>
  <c r="O1845" i="20" s="1"/>
  <c r="AL1881" i="20"/>
  <c r="O1881" i="20" s="1"/>
  <c r="AL2234" i="20"/>
  <c r="O2234" i="20" s="1"/>
  <c r="AL2327" i="20"/>
  <c r="O2327" i="20" s="1"/>
  <c r="AL2350" i="20"/>
  <c r="AL2314" i="20"/>
  <c r="AL2477" i="20"/>
  <c r="AL2498" i="20"/>
  <c r="AL170" i="20"/>
  <c r="O170" i="20" s="1"/>
  <c r="AL49" i="20"/>
  <c r="AL121" i="20"/>
  <c r="AL146" i="20"/>
  <c r="O146" i="20" s="1"/>
  <c r="AL246" i="20"/>
  <c r="O246" i="20" s="1"/>
  <c r="AL336" i="20"/>
  <c r="O336" i="20" s="1"/>
  <c r="AL390" i="20"/>
  <c r="AL500" i="20"/>
  <c r="O500" i="20" s="1"/>
  <c r="AL67" i="20"/>
  <c r="O67" i="20" s="1"/>
  <c r="AL903" i="20"/>
  <c r="AL1136" i="20"/>
  <c r="AL1265" i="20"/>
  <c r="AL891" i="20"/>
  <c r="AL1379" i="20"/>
  <c r="AL1237" i="20"/>
  <c r="AL1676" i="20"/>
  <c r="AL901" i="20"/>
  <c r="AL984" i="20"/>
  <c r="O984" i="20" s="1"/>
  <c r="AL1048" i="20"/>
  <c r="O1048" i="20" s="1"/>
  <c r="AL1622" i="20"/>
  <c r="AL1240" i="20"/>
  <c r="AL1272" i="20"/>
  <c r="AL1382" i="20"/>
  <c r="O1382" i="20" s="1"/>
  <c r="AL1430" i="20"/>
  <c r="AL1446" i="20"/>
  <c r="O1446" i="20" s="1"/>
  <c r="AL1494" i="20"/>
  <c r="O1494" i="20" s="1"/>
  <c r="AL1219" i="20"/>
  <c r="AL1251" i="20"/>
  <c r="AL1369" i="20"/>
  <c r="AL1433" i="20"/>
  <c r="AL1320" i="20"/>
  <c r="O1320" i="20" s="1"/>
  <c r="AL1340" i="20"/>
  <c r="O1340" i="20" s="1"/>
  <c r="AL1352" i="20"/>
  <c r="AL1556" i="20"/>
  <c r="AL1530" i="20"/>
  <c r="AL1562" i="20"/>
  <c r="AL1693" i="20"/>
  <c r="AL1709" i="20"/>
  <c r="O1709" i="20" s="1"/>
  <c r="O2039" i="20"/>
  <c r="AL2168" i="20"/>
  <c r="O2168" i="20" s="1"/>
  <c r="AL2231" i="20"/>
  <c r="O2231" i="20" s="1"/>
  <c r="AL2365" i="20"/>
  <c r="O2365" i="20" s="1"/>
  <c r="AL1255" i="20"/>
  <c r="O1255" i="20" s="1"/>
  <c r="AL1420" i="20"/>
  <c r="O1420" i="20" s="1"/>
  <c r="AL1518" i="20"/>
  <c r="O1518" i="20" s="1"/>
  <c r="AL1805" i="20"/>
  <c r="O1805" i="20" s="1"/>
  <c r="AL1825" i="20"/>
  <c r="O1825" i="20" s="1"/>
  <c r="AL1906" i="20"/>
  <c r="AL2198" i="20"/>
  <c r="AL234" i="20"/>
  <c r="O234" i="20" s="1"/>
  <c r="AL1618" i="20"/>
  <c r="O1618" i="20" s="1"/>
  <c r="AL1153" i="20"/>
  <c r="AL338" i="20"/>
  <c r="O338" i="20" s="1"/>
  <c r="AL120" i="20"/>
  <c r="AL136" i="20"/>
  <c r="O136" i="20" s="1"/>
  <c r="AL280" i="20"/>
  <c r="O280" i="20" s="1"/>
  <c r="AL344" i="20"/>
  <c r="O344" i="20" s="1"/>
  <c r="AL362" i="20"/>
  <c r="O362" i="20" s="1"/>
  <c r="AL48" i="20"/>
  <c r="O48" i="20" s="1"/>
  <c r="O868" i="20"/>
  <c r="AL1100" i="20"/>
  <c r="AL1843" i="20"/>
  <c r="AL1438" i="20"/>
  <c r="O1438" i="20" s="1"/>
  <c r="AL1286" i="20"/>
  <c r="O1286" i="20" s="1"/>
  <c r="AL52" i="20"/>
  <c r="AL658" i="20"/>
  <c r="AL816" i="20"/>
  <c r="O816" i="20" s="1"/>
  <c r="AG1565" i="20"/>
  <c r="AH1565" i="20" s="1"/>
  <c r="AG968" i="20"/>
  <c r="AH968" i="20" s="1"/>
  <c r="AG1268" i="20"/>
  <c r="AH1268" i="20" s="1"/>
  <c r="AG1280" i="20"/>
  <c r="AH1280" i="20" s="1"/>
  <c r="AG2393" i="20"/>
  <c r="AH2393" i="20" s="1"/>
  <c r="O1007" i="20"/>
  <c r="O642" i="20"/>
  <c r="N728" i="20"/>
  <c r="N788" i="20"/>
  <c r="N741" i="20"/>
  <c r="N805" i="20"/>
  <c r="AG2315" i="20"/>
  <c r="AH2315" i="20" s="1"/>
  <c r="AG2170" i="20"/>
  <c r="AG2495" i="20"/>
  <c r="AH2495" i="20" s="1"/>
  <c r="AG732" i="20"/>
  <c r="O2210" i="20"/>
  <c r="O1940" i="20"/>
  <c r="AG380" i="20"/>
  <c r="AH380" i="20" s="1"/>
  <c r="AG708" i="20"/>
  <c r="AH708" i="20" s="1"/>
  <c r="O385" i="20"/>
  <c r="AL427" i="20"/>
  <c r="O499" i="20"/>
  <c r="AL571" i="20"/>
  <c r="O571" i="20" s="1"/>
  <c r="AL587" i="20"/>
  <c r="O587" i="20" s="1"/>
  <c r="AL611" i="20"/>
  <c r="AL690" i="20"/>
  <c r="O690" i="20" s="1"/>
  <c r="N1208" i="20"/>
  <c r="N1736" i="20"/>
  <c r="N2392" i="20"/>
  <c r="AG665" i="20"/>
  <c r="AH665" i="20" s="1"/>
  <c r="AH1141" i="20"/>
  <c r="AL1141" i="20" s="1"/>
  <c r="O1141" i="20" s="1"/>
  <c r="AL165" i="20"/>
  <c r="AL229" i="20"/>
  <c r="AL293" i="20"/>
  <c r="AL350" i="20"/>
  <c r="O350" i="20" s="1"/>
  <c r="AL180" i="20"/>
  <c r="O180" i="20" s="1"/>
  <c r="AL212" i="20"/>
  <c r="O212" i="20" s="1"/>
  <c r="AL244" i="20"/>
  <c r="O244" i="20" s="1"/>
  <c r="AL276" i="20"/>
  <c r="O276" i="20" s="1"/>
  <c r="AL308" i="20"/>
  <c r="O308" i="20" s="1"/>
  <c r="AL340" i="20"/>
  <c r="O340" i="20" s="1"/>
  <c r="AL250" i="20"/>
  <c r="O250" i="20" s="1"/>
  <c r="AL360" i="20"/>
  <c r="O360" i="20" s="1"/>
  <c r="AL155" i="20"/>
  <c r="AL831" i="20"/>
  <c r="AL947" i="20"/>
  <c r="AL838" i="20"/>
  <c r="AL870" i="20"/>
  <c r="AL934" i="20"/>
  <c r="AL1315" i="20"/>
  <c r="AL1323" i="20"/>
  <c r="AL1331" i="20"/>
  <c r="AL1347" i="20"/>
  <c r="AL873" i="20"/>
  <c r="AL953" i="20"/>
  <c r="AL1068" i="20"/>
  <c r="O1068" i="20" s="1"/>
  <c r="AL1309" i="20"/>
  <c r="AL1434" i="20"/>
  <c r="O1434" i="20" s="1"/>
  <c r="AL1303" i="20"/>
  <c r="AL1944" i="20"/>
  <c r="AL1553" i="20"/>
  <c r="AL1818" i="20"/>
  <c r="AL2217" i="20"/>
  <c r="AL2368" i="20"/>
  <c r="AL198" i="20"/>
  <c r="O198" i="20" s="1"/>
  <c r="AL210" i="20"/>
  <c r="O210" i="20" s="1"/>
  <c r="AL416" i="20"/>
  <c r="O416" i="20" s="1"/>
  <c r="AL456" i="20"/>
  <c r="O456" i="20" s="1"/>
  <c r="AL345" i="20"/>
  <c r="O134" i="20"/>
  <c r="AL887" i="20"/>
  <c r="AL1697" i="20"/>
  <c r="AL1440" i="20"/>
  <c r="AL184" i="20"/>
  <c r="O184" i="20" s="1"/>
  <c r="AL36" i="20"/>
  <c r="O36" i="20" s="1"/>
  <c r="AL68" i="20"/>
  <c r="O68" i="20" s="1"/>
  <c r="AL986" i="20"/>
  <c r="O986" i="20" s="1"/>
  <c r="AL1002" i="20"/>
  <c r="O1002" i="20" s="1"/>
  <c r="AL1018" i="20"/>
  <c r="O1018" i="20" s="1"/>
  <c r="AL1034" i="20"/>
  <c r="O1034" i="20" s="1"/>
  <c r="AL1050" i="20"/>
  <c r="O1050" i="20" s="1"/>
  <c r="AL1066" i="20"/>
  <c r="O1066" i="20" s="1"/>
  <c r="AL909" i="20"/>
  <c r="O909" i="20" s="1"/>
  <c r="AL1259" i="20"/>
  <c r="O1259" i="20" s="1"/>
  <c r="AL264" i="20"/>
  <c r="O264" i="20" s="1"/>
  <c r="AL1200" i="20"/>
  <c r="AL1424" i="20"/>
  <c r="O1424" i="20" s="1"/>
  <c r="AL342" i="20"/>
  <c r="O342" i="20" s="1"/>
  <c r="AL108" i="20"/>
  <c r="O108" i="20" s="1"/>
  <c r="AL124" i="20"/>
  <c r="O124" i="20" s="1"/>
  <c r="AL140" i="20"/>
  <c r="AL726" i="20"/>
  <c r="AL1249" i="20"/>
  <c r="AL925" i="20"/>
  <c r="O925" i="20" s="1"/>
  <c r="AL1976" i="20"/>
  <c r="O1976" i="20" s="1"/>
  <c r="AL1898" i="20"/>
  <c r="O1898" i="20" s="1"/>
  <c r="AL1727" i="20"/>
  <c r="O1727" i="20" s="1"/>
  <c r="AL2067" i="20"/>
  <c r="AL2216" i="20"/>
  <c r="O2216" i="20" s="1"/>
  <c r="AL1616" i="20"/>
  <c r="O1616" i="20" s="1"/>
  <c r="AL1632" i="20"/>
  <c r="O1632" i="20" s="1"/>
  <c r="AL1664" i="20"/>
  <c r="O1664" i="20" s="1"/>
  <c r="AL1920" i="20"/>
  <c r="AL2316" i="20"/>
  <c r="AL2372" i="20"/>
  <c r="AL1533" i="20"/>
  <c r="AL2226" i="20"/>
  <c r="O2226" i="20" s="1"/>
  <c r="AL2230" i="20"/>
  <c r="O2230" i="20" s="1"/>
  <c r="AL2107" i="20"/>
  <c r="O2107" i="20" s="1"/>
  <c r="AL2238" i="20"/>
  <c r="O2238" i="20" s="1"/>
  <c r="AL2438" i="20"/>
  <c r="AL2453" i="20"/>
  <c r="O443" i="20"/>
  <c r="O611" i="20"/>
  <c r="AG629" i="20"/>
  <c r="AH629" i="20" s="1"/>
  <c r="O915" i="20"/>
  <c r="O1275" i="20"/>
  <c r="AG1923" i="20"/>
  <c r="AG840" i="20"/>
  <c r="AH840" i="20" s="1"/>
  <c r="AG2035" i="20"/>
  <c r="AH2035" i="20" s="1"/>
  <c r="AG2083" i="20"/>
  <c r="AH2083" i="20" s="1"/>
  <c r="AL1130" i="20"/>
  <c r="O1130" i="20" s="1"/>
  <c r="O1743" i="20"/>
  <c r="AL1687" i="20"/>
  <c r="AG1905" i="20"/>
  <c r="AH1905" i="20" s="1"/>
  <c r="AG1955" i="20"/>
  <c r="AH1955" i="20" s="1"/>
  <c r="AL1935" i="20"/>
  <c r="O1935" i="20" s="1"/>
  <c r="AG902" i="20"/>
  <c r="AH902" i="20" s="1"/>
  <c r="AL507" i="20"/>
  <c r="O507" i="20" s="1"/>
  <c r="AL523" i="20"/>
  <c r="O523" i="20" s="1"/>
  <c r="AL547" i="20"/>
  <c r="O547" i="20" s="1"/>
  <c r="AG2199" i="20"/>
  <c r="AH2199" i="20" s="1"/>
  <c r="AG2057" i="20"/>
  <c r="O459" i="20"/>
  <c r="AG2172" i="20"/>
  <c r="AH2172" i="20" s="1"/>
  <c r="AL2164" i="20"/>
  <c r="O2164" i="20" s="1"/>
  <c r="O1538" i="20"/>
  <c r="O1243" i="20"/>
  <c r="O1291" i="20"/>
  <c r="O922" i="20"/>
  <c r="O1602" i="20"/>
  <c r="O1137" i="20"/>
  <c r="O633" i="20"/>
  <c r="N2195" i="20"/>
  <c r="O2497" i="20"/>
  <c r="AL1942" i="20"/>
  <c r="O1942" i="20" s="1"/>
  <c r="AG2433" i="20"/>
  <c r="AH2433" i="20" s="1"/>
  <c r="AG2074" i="20"/>
  <c r="AH2074" i="20" s="1"/>
  <c r="AG674" i="20"/>
  <c r="AH674" i="20" s="1"/>
  <c r="AL228" i="20"/>
  <c r="O228" i="20" s="1"/>
  <c r="AL260" i="20"/>
  <c r="O260" i="20" s="1"/>
  <c r="AL292" i="20"/>
  <c r="O292" i="20" s="1"/>
  <c r="AL324" i="20"/>
  <c r="O324" i="20" s="1"/>
  <c r="AL42" i="20"/>
  <c r="O42" i="20" s="1"/>
  <c r="AL376" i="20"/>
  <c r="O376" i="20" s="1"/>
  <c r="AL219" i="20"/>
  <c r="AL251" i="20"/>
  <c r="O251" i="20" s="1"/>
  <c r="AL283" i="20"/>
  <c r="AL863" i="20"/>
  <c r="AL1201" i="20"/>
  <c r="AL1084" i="20"/>
  <c r="O1084" i="20" s="1"/>
  <c r="AL1355" i="20"/>
  <c r="AL872" i="20"/>
  <c r="AL1261" i="20"/>
  <c r="AL1292" i="20"/>
  <c r="AL1815" i="20"/>
  <c r="O1815" i="20" s="1"/>
  <c r="AL1445" i="20"/>
  <c r="AL1612" i="20"/>
  <c r="AL1791" i="20"/>
  <c r="O1791" i="20" s="1"/>
  <c r="AL1781" i="20"/>
  <c r="O1781" i="20" s="1"/>
  <c r="AL1841" i="20"/>
  <c r="O1841" i="20" s="1"/>
  <c r="AL2367" i="20"/>
  <c r="O2367" i="20" s="1"/>
  <c r="AL2394" i="20"/>
  <c r="O2394" i="20" s="1"/>
  <c r="AL202" i="20"/>
  <c r="O202" i="20" s="1"/>
  <c r="AL218" i="20"/>
  <c r="O218" i="20" s="1"/>
  <c r="O809" i="20"/>
  <c r="AL1128" i="20"/>
  <c r="AL1120" i="20"/>
  <c r="AL1520" i="20"/>
  <c r="O1520" i="20" s="1"/>
  <c r="AL410" i="20"/>
  <c r="O410" i="20" s="1"/>
  <c r="AL458" i="20"/>
  <c r="O458" i="20" s="1"/>
  <c r="AL1168" i="20"/>
  <c r="AL1150" i="20"/>
  <c r="O1150" i="20" s="1"/>
  <c r="AL1570" i="20"/>
  <c r="O1570" i="20" s="1"/>
  <c r="AL1740" i="20"/>
  <c r="AL2158" i="20"/>
  <c r="O2158" i="20" s="1"/>
  <c r="AL2373" i="20"/>
  <c r="AL1640" i="20"/>
  <c r="AL1656" i="20"/>
  <c r="O1656" i="20" s="1"/>
  <c r="AL1672" i="20"/>
  <c r="O1672" i="20" s="1"/>
  <c r="AL2291" i="20"/>
  <c r="O2291" i="20" s="1"/>
  <c r="AL2383" i="20"/>
  <c r="O1414" i="20"/>
  <c r="AL1756" i="20"/>
  <c r="AL2038" i="20"/>
  <c r="O2038" i="20" s="1"/>
  <c r="AL2363" i="20"/>
  <c r="AL1960" i="20"/>
  <c r="O1960" i="20" s="1"/>
  <c r="AL2117" i="20"/>
  <c r="O2117" i="20" s="1"/>
  <c r="AL2283" i="20"/>
  <c r="O2283" i="20" s="1"/>
  <c r="AL2012" i="20"/>
  <c r="O2012" i="20" s="1"/>
  <c r="AG1492" i="20"/>
  <c r="AH1492" i="20" s="1"/>
  <c r="AG800" i="20"/>
  <c r="AL722" i="20"/>
  <c r="O722" i="20" s="1"/>
  <c r="AG1999" i="20"/>
  <c r="AH1999" i="20" s="1"/>
  <c r="AL1999" i="20" s="1"/>
  <c r="O1999" i="20" s="1"/>
  <c r="AG2175" i="20"/>
  <c r="AH2175" i="20" s="1"/>
  <c r="O1988" i="20"/>
  <c r="AG2251" i="20"/>
  <c r="AG1987" i="20"/>
  <c r="AG1893" i="20"/>
  <c r="AG288" i="20"/>
  <c r="AH288" i="20" s="1"/>
  <c r="AG1615" i="20"/>
  <c r="AH1615" i="20" s="1"/>
  <c r="AG1715" i="20"/>
  <c r="AL451" i="20"/>
  <c r="O451" i="20" s="1"/>
  <c r="O555" i="20"/>
  <c r="N1949" i="20"/>
  <c r="AG1882" i="20"/>
  <c r="AH1882" i="20" s="1"/>
  <c r="AG1902" i="20"/>
  <c r="AH1902" i="20" s="1"/>
  <c r="AL1688" i="20"/>
  <c r="O1688" i="20" s="1"/>
  <c r="AG1991" i="20"/>
  <c r="AH1991" i="20" s="1"/>
  <c r="N2240" i="20"/>
  <c r="AL1499" i="20"/>
  <c r="O1499" i="20" s="1"/>
  <c r="N900" i="20"/>
  <c r="N1880" i="20"/>
  <c r="O1880" i="20"/>
  <c r="N636" i="20"/>
  <c r="O789" i="20"/>
  <c r="N789" i="20"/>
  <c r="O1956" i="20"/>
  <c r="AH2051" i="20"/>
  <c r="AL2051" i="20" s="1"/>
  <c r="O1505" i="20"/>
  <c r="N1505" i="20"/>
  <c r="N2372" i="20"/>
  <c r="O2372" i="20"/>
  <c r="O1784" i="20"/>
  <c r="AG731" i="20"/>
  <c r="AH731" i="20" s="1"/>
  <c r="AG795" i="20"/>
  <c r="AH795" i="20" s="1"/>
  <c r="AG1690" i="20"/>
  <c r="AH1690" i="20" s="1"/>
  <c r="AH1686" i="20"/>
  <c r="AL1686" i="20" s="1"/>
  <c r="O1686" i="20" s="1"/>
  <c r="AG667" i="20"/>
  <c r="AH667" i="20" s="1"/>
  <c r="AG758" i="20"/>
  <c r="AH758" i="20" s="1"/>
  <c r="AL758" i="20" s="1"/>
  <c r="O758" i="20" s="1"/>
  <c r="AG2088" i="20"/>
  <c r="AH2088" i="20" s="1"/>
  <c r="AG2100" i="20"/>
  <c r="AH2100" i="20" s="1"/>
  <c r="AL2100" i="20" s="1"/>
  <c r="O2100" i="20" s="1"/>
  <c r="AG682" i="20"/>
  <c r="AH682" i="20" s="1"/>
  <c r="AL682" i="20" s="1"/>
  <c r="O682" i="20" s="1"/>
  <c r="AG2066" i="20"/>
  <c r="AH2066" i="20" s="1"/>
  <c r="AL2066" i="20" s="1"/>
  <c r="O2066" i="20" s="1"/>
  <c r="AC1098" i="20"/>
  <c r="N1098" i="20" s="1"/>
  <c r="AG1982" i="20"/>
  <c r="AH1982" i="20" s="1"/>
  <c r="AL1982" i="20" s="1"/>
  <c r="AG2047" i="20"/>
  <c r="AH2047" i="20" s="1"/>
  <c r="AL2047" i="20" s="1"/>
  <c r="O2047" i="20" s="1"/>
  <c r="AG2079" i="20"/>
  <c r="AH2079" i="20" s="1"/>
  <c r="AL2079" i="20" s="1"/>
  <c r="O2079" i="20" s="1"/>
  <c r="AG2111" i="20"/>
  <c r="AH2111" i="20" s="1"/>
  <c r="AL2111" i="20" s="1"/>
  <c r="O2111" i="20" s="1"/>
  <c r="AG2007" i="20"/>
  <c r="AH2007" i="20" s="1"/>
  <c r="AL2007" i="20" s="1"/>
  <c r="O2007" i="20" s="1"/>
  <c r="AC2098" i="20"/>
  <c r="AG772" i="20"/>
  <c r="AH772" i="20" s="1"/>
  <c r="AL772" i="20" s="1"/>
  <c r="O772" i="20" s="1"/>
  <c r="AG2147" i="20"/>
  <c r="AH2147" i="20" s="1"/>
  <c r="AG2284" i="20"/>
  <c r="AH2284" i="20" s="1"/>
  <c r="AL2284" i="20" s="1"/>
  <c r="O2284" i="20" s="1"/>
  <c r="O2378" i="20"/>
  <c r="O330" i="20"/>
  <c r="AL708" i="20"/>
  <c r="O128" i="20"/>
  <c r="O328" i="20"/>
  <c r="AL153" i="20"/>
  <c r="O153" i="20" s="1"/>
  <c r="AL241" i="20"/>
  <c r="O559" i="20"/>
  <c r="AG510" i="20"/>
  <c r="AG518" i="20"/>
  <c r="AG526" i="20"/>
  <c r="AG534" i="20"/>
  <c r="AG542" i="20"/>
  <c r="AG550" i="20"/>
  <c r="AG558" i="20"/>
  <c r="AG566" i="20"/>
  <c r="AG574" i="20"/>
  <c r="AG582" i="20"/>
  <c r="AG590" i="20"/>
  <c r="AG598" i="20"/>
  <c r="AG606" i="20"/>
  <c r="AG614" i="20"/>
  <c r="AL738" i="20"/>
  <c r="O738" i="20" s="1"/>
  <c r="O940" i="20"/>
  <c r="N773" i="20"/>
  <c r="O1278" i="20"/>
  <c r="AL1268" i="20"/>
  <c r="O1334" i="20"/>
  <c r="O1799" i="20"/>
  <c r="O1525" i="20"/>
  <c r="O1944" i="20"/>
  <c r="O1148" i="20"/>
  <c r="O1332" i="20"/>
  <c r="AL1780" i="20"/>
  <c r="AL1844" i="20"/>
  <c r="O1844" i="20" s="1"/>
  <c r="AL1728" i="20"/>
  <c r="O1828" i="20"/>
  <c r="O1907" i="20"/>
  <c r="O2196" i="20"/>
  <c r="O2132" i="20"/>
  <c r="O2322" i="20"/>
  <c r="AL2344" i="20"/>
  <c r="O2344" i="20" s="1"/>
  <c r="O2401" i="20"/>
  <c r="N2464" i="20"/>
  <c r="AL2495" i="20"/>
  <c r="O2495" i="20" s="1"/>
  <c r="O2494" i="20"/>
  <c r="O1023" i="20"/>
  <c r="O1342" i="20"/>
  <c r="N1275" i="20"/>
  <c r="O1452" i="20"/>
  <c r="AL1736" i="20"/>
  <c r="O1736" i="20" s="1"/>
  <c r="N1956" i="20"/>
  <c r="AL2354" i="20"/>
  <c r="AL472" i="20"/>
  <c r="AC696" i="20"/>
  <c r="O545" i="20"/>
  <c r="AL994" i="20"/>
  <c r="O994" i="20" s="1"/>
  <c r="AL1074" i="20"/>
  <c r="O1074" i="20" s="1"/>
  <c r="O1209" i="20"/>
  <c r="O675" i="20"/>
  <c r="AL837" i="20"/>
  <c r="O1430" i="20"/>
  <c r="AL1385" i="20"/>
  <c r="O1385" i="20" s="1"/>
  <c r="O1449" i="20"/>
  <c r="N1370" i="20"/>
  <c r="N2052" i="20"/>
  <c r="O2025" i="20"/>
  <c r="AL2297" i="20"/>
  <c r="AC2472" i="20"/>
  <c r="O2472" i="20" s="1"/>
  <c r="O1207" i="20"/>
  <c r="N2256" i="20"/>
  <c r="O434" i="20"/>
  <c r="AL92" i="20"/>
  <c r="O92" i="20" s="1"/>
  <c r="AL1339" i="20"/>
  <c r="AL1403" i="20"/>
  <c r="AL1229" i="20"/>
  <c r="AL1317" i="20"/>
  <c r="AL1834" i="20"/>
  <c r="AL1752" i="20"/>
  <c r="O1752" i="20" s="1"/>
  <c r="AG1859" i="20"/>
  <c r="AH1859" i="20" s="1"/>
  <c r="N736" i="20"/>
  <c r="N459" i="20"/>
  <c r="O427" i="20"/>
  <c r="O1117" i="20"/>
  <c r="AL1195" i="20"/>
  <c r="O1238" i="20"/>
  <c r="O1098" i="20"/>
  <c r="AC906" i="20"/>
  <c r="O906" i="20" s="1"/>
  <c r="AL1146" i="20"/>
  <c r="O1198" i="20"/>
  <c r="AL1456" i="20"/>
  <c r="O1456" i="20" s="1"/>
  <c r="O491" i="20"/>
  <c r="AL40" i="20"/>
  <c r="O40" i="20" s="1"/>
  <c r="N1554" i="20"/>
  <c r="AL2044" i="20"/>
  <c r="O2044" i="20" s="1"/>
  <c r="AL2246" i="20"/>
  <c r="AG2233" i="20"/>
  <c r="AH2233" i="20" s="1"/>
  <c r="AL1624" i="20"/>
  <c r="O1624" i="20" s="1"/>
  <c r="O1640" i="20"/>
  <c r="N1414" i="20"/>
  <c r="AL1905" i="20"/>
  <c r="O1905" i="20" s="1"/>
  <c r="AG2355" i="20"/>
  <c r="AH2355" i="20" s="1"/>
  <c r="AG1937" i="20"/>
  <c r="AH1937" i="20" s="1"/>
  <c r="AL2030" i="20"/>
  <c r="O2030" i="20" s="1"/>
  <c r="AL2043" i="20"/>
  <c r="AL2411" i="20"/>
  <c r="O2411" i="20" s="1"/>
  <c r="AG900" i="20"/>
  <c r="AG1733" i="20"/>
  <c r="AG2335" i="20"/>
  <c r="AH2335" i="20" s="1"/>
  <c r="AG683" i="20"/>
  <c r="AH683" i="20" s="1"/>
  <c r="AG747" i="20"/>
  <c r="AH747" i="20" s="1"/>
  <c r="AG1702" i="20"/>
  <c r="AH1702" i="20" s="1"/>
  <c r="AG1121" i="20"/>
  <c r="AH1121" i="20" s="1"/>
  <c r="AG1109" i="20"/>
  <c r="AH1109" i="20" s="1"/>
  <c r="AG2389" i="20"/>
  <c r="N186" i="20"/>
  <c r="N663" i="20"/>
  <c r="AG974" i="20"/>
  <c r="AH974" i="20" s="1"/>
  <c r="AG990" i="20"/>
  <c r="AH990" i="20" s="1"/>
  <c r="AG1006" i="20"/>
  <c r="AG1022" i="20"/>
  <c r="AH1022" i="20" s="1"/>
  <c r="AG1038" i="20"/>
  <c r="AH1038" i="20" s="1"/>
  <c r="AG1054" i="20"/>
  <c r="AH1054" i="20" s="1"/>
  <c r="AG1070" i="20"/>
  <c r="AG1966" i="20"/>
  <c r="AH1966" i="20" s="1"/>
  <c r="AG2240" i="20"/>
  <c r="AG698" i="20"/>
  <c r="AH698" i="20" s="1"/>
  <c r="AG774" i="20"/>
  <c r="AH774" i="20" s="1"/>
  <c r="AG787" i="20"/>
  <c r="AH787" i="20" s="1"/>
  <c r="AL1856" i="20"/>
  <c r="AG438" i="20"/>
  <c r="AG454" i="20"/>
  <c r="AG1448" i="20"/>
  <c r="AH1448" i="20" s="1"/>
  <c r="AG1595" i="20"/>
  <c r="AH1595" i="20" s="1"/>
  <c r="AG2331" i="20"/>
  <c r="AH2331" i="20" s="1"/>
  <c r="AG2361" i="20"/>
  <c r="AH2361" i="20" s="1"/>
  <c r="AG688" i="20"/>
  <c r="AL1138" i="20"/>
  <c r="AL1980" i="20"/>
  <c r="O1980" i="20" s="1"/>
  <c r="AG1943" i="20"/>
  <c r="AH1943" i="20" s="1"/>
  <c r="AG2034" i="20"/>
  <c r="AH2034" i="20" s="1"/>
  <c r="AL2034" i="20" s="1"/>
  <c r="O2034" i="20" s="1"/>
  <c r="AG2131" i="20"/>
  <c r="AH2131" i="20" s="1"/>
  <c r="AG2289" i="20"/>
  <c r="AH2289" i="20" s="1"/>
  <c r="AL2289" i="20" s="1"/>
  <c r="AG1468" i="20"/>
  <c r="AG1986" i="20"/>
  <c r="AH1986" i="20" s="1"/>
  <c r="AG1648" i="20"/>
  <c r="AH1648" i="20" s="1"/>
  <c r="AG1970" i="20"/>
  <c r="AG2460" i="20"/>
  <c r="AH2460" i="20" s="1"/>
  <c r="AG640" i="20"/>
  <c r="AH640" i="20" s="1"/>
  <c r="AL640" i="20" s="1"/>
  <c r="AG1302" i="20"/>
  <c r="AG918" i="20"/>
  <c r="AG1289" i="20"/>
  <c r="AH1289" i="20" s="1"/>
  <c r="AG1938" i="20"/>
  <c r="AG712" i="20"/>
  <c r="AH712" i="20" s="1"/>
  <c r="AL712" i="20" s="1"/>
  <c r="O712" i="20" s="1"/>
  <c r="AC2242" i="20"/>
  <c r="N2242" i="20" s="1"/>
  <c r="AG2360" i="20"/>
  <c r="AG2464" i="20"/>
  <c r="AG676" i="20"/>
  <c r="AG2156" i="20"/>
  <c r="AH2156" i="20" s="1"/>
  <c r="AG696" i="20"/>
  <c r="AH696" i="20" s="1"/>
  <c r="AG2155" i="20"/>
  <c r="AH2155" i="20" s="1"/>
  <c r="AL2155" i="20" s="1"/>
  <c r="O2155" i="20" s="1"/>
  <c r="AG2459" i="20"/>
  <c r="AH2459" i="20" s="1"/>
  <c r="O1039" i="20"/>
  <c r="O298" i="20"/>
  <c r="AL87" i="20"/>
  <c r="O87" i="20" s="1"/>
  <c r="AL175" i="20"/>
  <c r="O175" i="20" s="1"/>
  <c r="AL484" i="20"/>
  <c r="AL348" i="20"/>
  <c r="AL177" i="20"/>
  <c r="O535" i="20"/>
  <c r="AL1395" i="20"/>
  <c r="AL629" i="20"/>
  <c r="O643" i="20"/>
  <c r="O663" i="20"/>
  <c r="AL802" i="20"/>
  <c r="O802" i="20" s="1"/>
  <c r="N757" i="20"/>
  <c r="O797" i="20"/>
  <c r="O881" i="20"/>
  <c r="O999" i="20"/>
  <c r="AL1601" i="20"/>
  <c r="O1512" i="20"/>
  <c r="O1635" i="20"/>
  <c r="O1667" i="20"/>
  <c r="AL1373" i="20"/>
  <c r="O1373" i="20" s="1"/>
  <c r="AL1692" i="20"/>
  <c r="O1692" i="20" s="1"/>
  <c r="AL1985" i="20"/>
  <c r="O1985" i="20" s="1"/>
  <c r="AL1526" i="20"/>
  <c r="O1527" i="20"/>
  <c r="AL1761" i="20"/>
  <c r="N1678" i="20"/>
  <c r="AL1824" i="20"/>
  <c r="O1971" i="20"/>
  <c r="AL2149" i="20"/>
  <c r="O2149" i="20" s="1"/>
  <c r="AL2328" i="20"/>
  <c r="O2278" i="20"/>
  <c r="AL2298" i="20"/>
  <c r="O2298" i="20" s="1"/>
  <c r="AL2369" i="20"/>
  <c r="AL2296" i="20"/>
  <c r="O2296" i="20" s="1"/>
  <c r="O1055" i="20"/>
  <c r="AL179" i="20"/>
  <c r="O179" i="20" s="1"/>
  <c r="AL736" i="20"/>
  <c r="O736" i="20" s="1"/>
  <c r="AL44" i="20"/>
  <c r="O44" i="20" s="1"/>
  <c r="O314" i="20"/>
  <c r="O553" i="20"/>
  <c r="AL950" i="20"/>
  <c r="AL1042" i="20"/>
  <c r="O1042" i="20" s="1"/>
  <c r="AL968" i="20"/>
  <c r="O968" i="20" s="1"/>
  <c r="O1671" i="20"/>
  <c r="AL2071" i="20"/>
  <c r="O2071" i="20" s="1"/>
  <c r="AL2175" i="20"/>
  <c r="O2242" i="20"/>
  <c r="AL2152" i="20"/>
  <c r="O2152" i="20" s="1"/>
  <c r="AL2273" i="20"/>
  <c r="N816" i="20"/>
  <c r="O658" i="20"/>
  <c r="O494" i="20"/>
  <c r="AL235" i="20"/>
  <c r="AL1287" i="20"/>
  <c r="AL1832" i="20"/>
  <c r="O1832" i="20" s="1"/>
  <c r="AL1550" i="20"/>
  <c r="O1550" i="20" s="1"/>
  <c r="AL2041" i="20"/>
  <c r="O2018" i="20"/>
  <c r="AL2393" i="20"/>
  <c r="O2393" i="20" s="1"/>
  <c r="N327" i="20"/>
  <c r="AL380" i="20"/>
  <c r="O435" i="20"/>
  <c r="O1376" i="20"/>
  <c r="O1440" i="20"/>
  <c r="O422" i="20"/>
  <c r="O1146" i="20"/>
  <c r="N443" i="20"/>
  <c r="AC1087" i="20"/>
  <c r="N1087" i="20" s="1"/>
  <c r="AL948" i="20"/>
  <c r="AC1257" i="20"/>
  <c r="N1257" i="20" s="1"/>
  <c r="AL2082" i="20"/>
  <c r="O2082" i="20" s="1"/>
  <c r="O2438" i="20"/>
  <c r="O1879" i="20"/>
  <c r="N2120" i="20"/>
  <c r="AC2373" i="20"/>
  <c r="N2373" i="20" s="1"/>
  <c r="AG699" i="20"/>
  <c r="AH699" i="20" s="1"/>
  <c r="AL699" i="20" s="1"/>
  <c r="O699" i="20" s="1"/>
  <c r="AG763" i="20"/>
  <c r="AH763" i="20" s="1"/>
  <c r="AG822" i="20"/>
  <c r="AH822" i="20" s="1"/>
  <c r="AL822" i="20" s="1"/>
  <c r="O822" i="20" s="1"/>
  <c r="AC1874" i="20"/>
  <c r="O1874" i="20" s="1"/>
  <c r="AG1862" i="20"/>
  <c r="AH1862" i="20" s="1"/>
  <c r="AL1862" i="20" s="1"/>
  <c r="O1862" i="20" s="1"/>
  <c r="AG635" i="20"/>
  <c r="AH635" i="20" s="1"/>
  <c r="AL635" i="20"/>
  <c r="O635" i="20" s="1"/>
  <c r="AG790" i="20"/>
  <c r="AH790" i="20" s="1"/>
  <c r="AL790" i="20" s="1"/>
  <c r="O790" i="20" s="1"/>
  <c r="AG803" i="20"/>
  <c r="AH803" i="20" s="1"/>
  <c r="AG2179" i="20"/>
  <c r="AH2179" i="20" s="1"/>
  <c r="AL2179" i="20" s="1"/>
  <c r="O2179" i="20" s="1"/>
  <c r="AG2305" i="20"/>
  <c r="AH2305" i="20" s="1"/>
  <c r="AL2305" i="20" s="1"/>
  <c r="AC647" i="20"/>
  <c r="N647" i="20" s="1"/>
  <c r="AC726" i="20"/>
  <c r="O726" i="20" s="1"/>
  <c r="AC1082" i="20"/>
  <c r="N1082" i="20" s="1"/>
  <c r="AG1998" i="20"/>
  <c r="AH1998" i="20" s="1"/>
  <c r="AG2188" i="20"/>
  <c r="AH2188" i="20" s="1"/>
  <c r="AG2050" i="20"/>
  <c r="AH2050" i="20" s="1"/>
  <c r="AG2063" i="20"/>
  <c r="AH2063" i="20" s="1"/>
  <c r="AL2063" i="20" s="1"/>
  <c r="O2063" i="20" s="1"/>
  <c r="AG2095" i="20"/>
  <c r="AH2095" i="20" s="1"/>
  <c r="AC154" i="20"/>
  <c r="N154" i="20" s="1"/>
  <c r="AG1900" i="20"/>
  <c r="AG1916" i="20"/>
  <c r="AH1916" i="20" s="1"/>
  <c r="AG1894" i="20"/>
  <c r="AG714" i="20"/>
  <c r="AH714" i="20" s="1"/>
  <c r="AG2033" i="20"/>
  <c r="AH2033" i="20" s="1"/>
  <c r="AG2211" i="20"/>
  <c r="AH2211" i="20" s="1"/>
  <c r="AL2211" i="20" s="1"/>
  <c r="O2211" i="20" s="1"/>
  <c r="AG2089" i="20"/>
  <c r="O1178" i="20"/>
  <c r="AL2331" i="20"/>
  <c r="O2331" i="20" s="1"/>
  <c r="O380" i="20"/>
  <c r="AL239" i="20"/>
  <c r="AL271" i="20"/>
  <c r="O216" i="20"/>
  <c r="O232" i="20"/>
  <c r="AL151" i="20"/>
  <c r="O151" i="20" s="1"/>
  <c r="AL169" i="20"/>
  <c r="O543" i="20"/>
  <c r="O607" i="20"/>
  <c r="O621" i="20"/>
  <c r="N668" i="20"/>
  <c r="AG514" i="20"/>
  <c r="AG522" i="20"/>
  <c r="AG530" i="20"/>
  <c r="AG538" i="20"/>
  <c r="AG546" i="20"/>
  <c r="AG554" i="20"/>
  <c r="AG562" i="20"/>
  <c r="AG570" i="20"/>
  <c r="AG578" i="20"/>
  <c r="AG586" i="20"/>
  <c r="AG594" i="20"/>
  <c r="AG602" i="20"/>
  <c r="AG610" i="20"/>
  <c r="AG618" i="20"/>
  <c r="O1172" i="20"/>
  <c r="O1296" i="20"/>
  <c r="AL1167" i="20"/>
  <c r="O1167" i="20" s="1"/>
  <c r="O1231" i="20"/>
  <c r="O1469" i="20"/>
  <c r="AL1492" i="20"/>
  <c r="AL1840" i="20"/>
  <c r="O1913" i="20"/>
  <c r="AL1955" i="20"/>
  <c r="O1919" i="20"/>
  <c r="O1951" i="20"/>
  <c r="AL2209" i="20"/>
  <c r="O2209" i="20" s="1"/>
  <c r="N2091" i="20"/>
  <c r="N2107" i="20"/>
  <c r="AL2227" i="20"/>
  <c r="O2227" i="20" s="1"/>
  <c r="O2453" i="20"/>
  <c r="AG2480" i="20"/>
  <c r="AH2480" i="20" s="1"/>
  <c r="O2501" i="20"/>
  <c r="AL1322" i="20"/>
  <c r="O1322" i="20" s="1"/>
  <c r="O1655" i="20"/>
  <c r="AL2465" i="20"/>
  <c r="AL61" i="20"/>
  <c r="O529" i="20"/>
  <c r="O593" i="20"/>
  <c r="AL1010" i="20"/>
  <c r="O1010" i="20" s="1"/>
  <c r="AL1026" i="20"/>
  <c r="O1026" i="20" s="1"/>
  <c r="AL1058" i="20"/>
  <c r="O1058" i="20" s="1"/>
  <c r="AL624" i="20"/>
  <c r="AL707" i="20"/>
  <c r="O707" i="20" s="1"/>
  <c r="AL771" i="20"/>
  <c r="AL1481" i="20"/>
  <c r="O1481" i="20" s="1"/>
  <c r="O1811" i="20"/>
  <c r="AL2087" i="20"/>
  <c r="O2087" i="20" s="1"/>
  <c r="AL2133" i="20"/>
  <c r="AL2398" i="20"/>
  <c r="O2398" i="20" s="1"/>
  <c r="N2504" i="20"/>
  <c r="AL1467" i="20"/>
  <c r="N1667" i="20"/>
  <c r="O1993" i="20"/>
  <c r="O2058" i="20"/>
  <c r="AL492" i="20"/>
  <c r="O492" i="20" s="1"/>
  <c r="AL41" i="20"/>
  <c r="AL2473" i="20"/>
  <c r="O345" i="20"/>
  <c r="AL1427" i="20"/>
  <c r="AL841" i="20"/>
  <c r="AL905" i="20"/>
  <c r="N1635" i="20"/>
  <c r="AL2073" i="20"/>
  <c r="O2073" i="20" s="1"/>
  <c r="N2111" i="20"/>
  <c r="O2338" i="20"/>
  <c r="AL392" i="20"/>
  <c r="O392" i="20" s="1"/>
  <c r="N263" i="20"/>
  <c r="O467" i="20"/>
  <c r="N787" i="20"/>
  <c r="N803" i="20"/>
  <c r="N1095" i="20"/>
  <c r="AL1163" i="20"/>
  <c r="AL1684" i="20"/>
  <c r="O1684" i="20" s="1"/>
  <c r="O475" i="20"/>
  <c r="N659" i="20"/>
  <c r="AL636" i="20"/>
  <c r="O636" i="20" s="1"/>
  <c r="AL678" i="20"/>
  <c r="O678" i="20" s="1"/>
  <c r="AL1114" i="20"/>
  <c r="O1114" i="20" s="1"/>
  <c r="AL248" i="20"/>
  <c r="O248" i="20" s="1"/>
  <c r="AL32" i="20"/>
  <c r="O32" i="20" s="1"/>
  <c r="AL80" i="20"/>
  <c r="O80" i="20" s="1"/>
  <c r="AL668" i="20"/>
  <c r="O668" i="20" s="1"/>
  <c r="AL957" i="20"/>
  <c r="O957" i="20" s="1"/>
  <c r="AL1565" i="20"/>
  <c r="AL1953" i="20"/>
  <c r="O1953" i="20" s="1"/>
  <c r="O2000" i="20"/>
  <c r="AL2423" i="20"/>
  <c r="O2423" i="20" s="1"/>
  <c r="N2438" i="20"/>
  <c r="AL1648" i="20"/>
  <c r="O1648" i="20" s="1"/>
  <c r="AL1749" i="20"/>
  <c r="O1749" i="20" s="1"/>
  <c r="O1920" i="20"/>
  <c r="AG1867" i="20"/>
  <c r="AL2462" i="20"/>
  <c r="O2462" i="20" s="1"/>
  <c r="AG2183" i="20"/>
  <c r="AH2183" i="20" s="1"/>
  <c r="AL2243" i="20"/>
  <c r="AL2259" i="20"/>
  <c r="O2259" i="20" s="1"/>
  <c r="AG1131" i="20"/>
  <c r="AH1131" i="20" s="1"/>
  <c r="AL1131" i="20" s="1"/>
  <c r="AG1346" i="20"/>
  <c r="AH1870" i="20"/>
  <c r="AL1870" i="20" s="1"/>
  <c r="O1870" i="20" s="1"/>
  <c r="AG715" i="20"/>
  <c r="AH715" i="20" s="1"/>
  <c r="AG779" i="20"/>
  <c r="AH779" i="20" s="1"/>
  <c r="AL779" i="20" s="1"/>
  <c r="O779" i="20" s="1"/>
  <c r="AG1694" i="20"/>
  <c r="AH1694" i="20" s="1"/>
  <c r="AG1310" i="20"/>
  <c r="AG2347" i="20"/>
  <c r="AH2347" i="20" s="1"/>
  <c r="AG982" i="20"/>
  <c r="AH982" i="20" s="1"/>
  <c r="AG998" i="20"/>
  <c r="AG1014" i="20"/>
  <c r="AH1014" i="20" s="1"/>
  <c r="AG1030" i="20"/>
  <c r="AH1030" i="20" s="1"/>
  <c r="AG1046" i="20"/>
  <c r="AH1046" i="20" s="1"/>
  <c r="AG1062" i="20"/>
  <c r="AG1078" i="20"/>
  <c r="AH1078" i="20" s="1"/>
  <c r="AG1567" i="20"/>
  <c r="AH1678" i="20"/>
  <c r="AL1678" i="20" s="1"/>
  <c r="O1678" i="20" s="1"/>
  <c r="AG1964" i="20"/>
  <c r="AH1964" i="20" s="1"/>
  <c r="AG2130" i="20"/>
  <c r="AH2130" i="20" s="1"/>
  <c r="AL2130" i="20" s="1"/>
  <c r="O2130" i="20" s="1"/>
  <c r="AG651" i="20"/>
  <c r="AH651" i="20" s="1"/>
  <c r="AL651" i="20" s="1"/>
  <c r="O651" i="20" s="1"/>
  <c r="AG656" i="20"/>
  <c r="AH656" i="20" s="1"/>
  <c r="AL656" i="20" s="1"/>
  <c r="AG742" i="20"/>
  <c r="AH742" i="20" s="1"/>
  <c r="AL742" i="20" s="1"/>
  <c r="O742" i="20" s="1"/>
  <c r="AG806" i="20"/>
  <c r="AH806" i="20" s="1"/>
  <c r="AL806" i="20" s="1"/>
  <c r="O806" i="20" s="1"/>
  <c r="AG649" i="20"/>
  <c r="AH649" i="20" s="1"/>
  <c r="AL649" i="20" s="1"/>
  <c r="O649" i="20" s="1"/>
  <c r="AL2006" i="20"/>
  <c r="O2006" i="20" s="1"/>
  <c r="AG404" i="20"/>
  <c r="AH404" i="20" s="1"/>
  <c r="AG470" i="20"/>
  <c r="AG486" i="20"/>
  <c r="AG834" i="20"/>
  <c r="AH834" i="20" s="1"/>
  <c r="AL1934" i="20"/>
  <c r="AG2014" i="20"/>
  <c r="AH2014" i="20" s="1"/>
  <c r="AL2014" i="20" s="1"/>
  <c r="AG2339" i="20"/>
  <c r="AG2471" i="20"/>
  <c r="AH2471" i="20" s="1"/>
  <c r="AG728" i="20"/>
  <c r="AH728" i="20" s="1"/>
  <c r="AG1911" i="20"/>
  <c r="AH1911" i="20" s="1"/>
  <c r="AG2187" i="20"/>
  <c r="AH2187" i="20" s="1"/>
  <c r="AG272" i="20"/>
  <c r="AH272" i="20" s="1"/>
  <c r="AL740" i="20"/>
  <c r="O740" i="20" s="1"/>
  <c r="AG1975" i="20"/>
  <c r="AH1975" i="20" s="1"/>
  <c r="AG850" i="20"/>
  <c r="AL672" i="20"/>
  <c r="AG240" i="20"/>
  <c r="AH240" i="20" s="1"/>
  <c r="AG1747" i="20"/>
  <c r="AH1747" i="20" s="1"/>
  <c r="AG2381" i="20"/>
  <c r="AH2381" i="20" s="1"/>
  <c r="AG680" i="20"/>
  <c r="AH680" i="20" s="1"/>
  <c r="AG898" i="20"/>
  <c r="AH898" i="20" s="1"/>
  <c r="N2244" i="20"/>
  <c r="AG2268" i="20"/>
  <c r="AH2268" i="20" s="1"/>
  <c r="AG2281" i="20"/>
  <c r="AH2281" i="20" s="1"/>
  <c r="AG208" i="20"/>
  <c r="AH208" i="20" s="1"/>
  <c r="AG1233" i="20"/>
  <c r="AH1233" i="20" s="1"/>
  <c r="AG1304" i="20"/>
  <c r="AH1304" i="20" s="1"/>
  <c r="AL1878" i="20"/>
  <c r="O1878" i="20" s="1"/>
  <c r="AG620" i="20"/>
  <c r="AH620" i="20" s="1"/>
  <c r="O446" i="20"/>
  <c r="N446" i="20"/>
  <c r="AG654" i="20"/>
  <c r="AH654" i="20" s="1"/>
  <c r="AA25" i="20"/>
  <c r="Y25" i="20"/>
  <c r="Z25" i="20" s="1"/>
  <c r="AL43" i="20"/>
  <c r="O43" i="20" s="1"/>
  <c r="AH71" i="20"/>
  <c r="AL71" i="20" s="1"/>
  <c r="AH115" i="20"/>
  <c r="AL115" i="20" s="1"/>
  <c r="N32" i="20"/>
  <c r="N128" i="20"/>
  <c r="O165" i="20"/>
  <c r="O229" i="20"/>
  <c r="O293" i="20"/>
  <c r="AC624" i="20"/>
  <c r="N624" i="20" s="1"/>
  <c r="AC904" i="20"/>
  <c r="O904" i="20" s="1"/>
  <c r="AG627" i="20"/>
  <c r="AH627" i="20" s="1"/>
  <c r="AH829" i="20"/>
  <c r="AL829" i="20" s="1"/>
  <c r="O829" i="20" s="1"/>
  <c r="AC892" i="20"/>
  <c r="O892" i="20" s="1"/>
  <c r="AC872" i="20"/>
  <c r="O872" i="20" s="1"/>
  <c r="AC1577" i="20"/>
  <c r="AG630" i="20"/>
  <c r="AH630" i="20" s="1"/>
  <c r="AG687" i="20"/>
  <c r="AH687" i="20" s="1"/>
  <c r="AG719" i="20"/>
  <c r="AH719" i="20" s="1"/>
  <c r="AG751" i="20"/>
  <c r="AH751" i="20" s="1"/>
  <c r="AG783" i="20"/>
  <c r="AH783" i="20" s="1"/>
  <c r="AH1439" i="20"/>
  <c r="AL1439" i="20" s="1"/>
  <c r="AH1522" i="20"/>
  <c r="AL1522" i="20" s="1"/>
  <c r="O1522" i="20" s="1"/>
  <c r="AL833" i="20"/>
  <c r="O833" i="20" s="1"/>
  <c r="AL897" i="20"/>
  <c r="O897" i="20" s="1"/>
  <c r="O992" i="20"/>
  <c r="N992" i="20"/>
  <c r="O1056" i="20"/>
  <c r="N1056" i="20"/>
  <c r="AH1043" i="20"/>
  <c r="AL1043" i="20" s="1"/>
  <c r="O1654" i="20"/>
  <c r="N1654" i="20"/>
  <c r="AC1149" i="20"/>
  <c r="O1149" i="20" s="1"/>
  <c r="AC1213" i="20"/>
  <c r="O1213" i="20" s="1"/>
  <c r="AH1329" i="20"/>
  <c r="AL1329" i="20" s="1"/>
  <c r="O1329" i="20" s="1"/>
  <c r="AH1345" i="20"/>
  <c r="AL1345" i="20" s="1"/>
  <c r="O1345" i="20" s="1"/>
  <c r="AH1409" i="20"/>
  <c r="AL1409" i="20" s="1"/>
  <c r="AH1473" i="20"/>
  <c r="AL1473" i="20" s="1"/>
  <c r="AG1707" i="20"/>
  <c r="AH1707" i="20" s="1"/>
  <c r="AL1707" i="20" s="1"/>
  <c r="AC1627" i="20"/>
  <c r="O1627" i="20" s="1"/>
  <c r="N1232" i="20"/>
  <c r="N1296" i="20"/>
  <c r="AH1625" i="20"/>
  <c r="AL1625" i="20" s="1"/>
  <c r="AH1673" i="20"/>
  <c r="AL1673" i="20" s="1"/>
  <c r="AL1542" i="20"/>
  <c r="AL1574" i="20"/>
  <c r="AL1606" i="20"/>
  <c r="O1606" i="20" s="1"/>
  <c r="AL1577" i="20"/>
  <c r="AL2009" i="20"/>
  <c r="N1642" i="20"/>
  <c r="N1694" i="20"/>
  <c r="AC1802" i="20"/>
  <c r="O1802" i="20" s="1"/>
  <c r="AC1834" i="20"/>
  <c r="O1834" i="20" s="1"/>
  <c r="N2036" i="20"/>
  <c r="AL1771" i="20"/>
  <c r="O1771" i="20" s="1"/>
  <c r="AL1887" i="20"/>
  <c r="O2190" i="20"/>
  <c r="AC2035" i="20"/>
  <c r="AC2067" i="20"/>
  <c r="O2161" i="20"/>
  <c r="O2193" i="20"/>
  <c r="AG2263" i="20"/>
  <c r="AH2263" i="20" s="1"/>
  <c r="N2218" i="20"/>
  <c r="AL2260" i="20"/>
  <c r="O2260" i="20" s="1"/>
  <c r="AG2285" i="20"/>
  <c r="AH2285" i="20" s="1"/>
  <c r="AL2285" i="20" s="1"/>
  <c r="O2285" i="20" s="1"/>
  <c r="AC2316" i="20"/>
  <c r="AC2281" i="20"/>
  <c r="N2281" i="20" s="1"/>
  <c r="AC2318" i="20"/>
  <c r="N2409" i="20"/>
  <c r="AG2448" i="20"/>
  <c r="AH2448" i="20" s="1"/>
  <c r="O1644" i="20"/>
  <c r="N1844" i="20"/>
  <c r="AL1937" i="20"/>
  <c r="N1888" i="20"/>
  <c r="AL2310" i="20"/>
  <c r="O2310" i="20" s="1"/>
  <c r="N2182" i="20"/>
  <c r="O2235" i="20"/>
  <c r="N2341" i="20"/>
  <c r="AG2451" i="20"/>
  <c r="AH2451" i="20" s="1"/>
  <c r="AL2491" i="20"/>
  <c r="O2491" i="20" s="1"/>
  <c r="AL122" i="20"/>
  <c r="O122" i="20" s="1"/>
  <c r="N270" i="20"/>
  <c r="O270" i="20"/>
  <c r="V15" i="20"/>
  <c r="W15" i="20" s="1"/>
  <c r="Z15" i="20" s="1"/>
  <c r="AB15" i="20" s="1"/>
  <c r="AL129" i="20"/>
  <c r="AG623" i="20"/>
  <c r="AH623" i="20" s="1"/>
  <c r="AL623" i="20" s="1"/>
  <c r="O623" i="20" s="1"/>
  <c r="N752" i="20"/>
  <c r="AC125" i="20"/>
  <c r="O125" i="20" s="1"/>
  <c r="O382" i="20"/>
  <c r="N382" i="20"/>
  <c r="N456" i="20"/>
  <c r="O58" i="20"/>
  <c r="AC41" i="20"/>
  <c r="N283" i="20"/>
  <c r="O283" i="20"/>
  <c r="AC824" i="20"/>
  <c r="O824" i="20" s="1"/>
  <c r="N58" i="20"/>
  <c r="N959" i="20"/>
  <c r="O959" i="20"/>
  <c r="AL371" i="20"/>
  <c r="AL387" i="20"/>
  <c r="AL403" i="20"/>
  <c r="O403" i="20" s="1"/>
  <c r="AC1545" i="20"/>
  <c r="O1545" i="20" s="1"/>
  <c r="AL930" i="20"/>
  <c r="AL933" i="20"/>
  <c r="O933" i="20" s="1"/>
  <c r="AL971" i="20"/>
  <c r="AH1319" i="20"/>
  <c r="AL1319" i="20" s="1"/>
  <c r="AH1351" i="20"/>
  <c r="AL1351" i="20" s="1"/>
  <c r="AH1415" i="20"/>
  <c r="AL1415" i="20" s="1"/>
  <c r="AH1479" i="20"/>
  <c r="AL1479" i="20" s="1"/>
  <c r="O869" i="20"/>
  <c r="O1204" i="20"/>
  <c r="N1204" i="20"/>
  <c r="O1410" i="20"/>
  <c r="O1474" i="20"/>
  <c r="O1248" i="20"/>
  <c r="O1380" i="20"/>
  <c r="N1380" i="20"/>
  <c r="O1492" i="20"/>
  <c r="O1823" i="20"/>
  <c r="N1178" i="20"/>
  <c r="AC1523" i="20"/>
  <c r="O1523" i="20" s="1"/>
  <c r="AC1539" i="20"/>
  <c r="AL1639" i="20"/>
  <c r="O1639" i="20" s="1"/>
  <c r="AC1840" i="20"/>
  <c r="AC1580" i="20"/>
  <c r="O1580" i="20" s="1"/>
  <c r="O1737" i="20"/>
  <c r="AC1954" i="20"/>
  <c r="O1954" i="20" s="1"/>
  <c r="O1679" i="20"/>
  <c r="AL1748" i="20"/>
  <c r="AC1744" i="20"/>
  <c r="O1744" i="20" s="1"/>
  <c r="AC1906" i="20"/>
  <c r="O1906" i="20" s="1"/>
  <c r="AC1719" i="20"/>
  <c r="O1719" i="20" s="1"/>
  <c r="AC1751" i="20"/>
  <c r="N1823" i="20"/>
  <c r="N1860" i="20"/>
  <c r="N2088" i="20"/>
  <c r="N1911" i="20"/>
  <c r="N1943" i="20"/>
  <c r="N1975" i="20"/>
  <c r="N2007" i="20"/>
  <c r="O1887" i="20"/>
  <c r="N1944" i="20"/>
  <c r="N1960" i="20"/>
  <c r="N1976" i="20"/>
  <c r="N1992" i="20"/>
  <c r="AG2017" i="20"/>
  <c r="AH2017" i="20" s="1"/>
  <c r="AL2239" i="20"/>
  <c r="O2239" i="20" s="1"/>
  <c r="AC2156" i="20"/>
  <c r="AC2188" i="20"/>
  <c r="AG2214" i="20"/>
  <c r="AH2214" i="20" s="1"/>
  <c r="AG2357" i="20"/>
  <c r="AH2357" i="20" s="1"/>
  <c r="AC2460" i="20"/>
  <c r="N2471" i="20"/>
  <c r="AL2480" i="20"/>
  <c r="O2480" i="20" s="1"/>
  <c r="AL1387" i="20"/>
  <c r="O1268" i="20"/>
  <c r="AC1581" i="20"/>
  <c r="O1581" i="20" s="1"/>
  <c r="N1259" i="20"/>
  <c r="N1492" i="20"/>
  <c r="N1499" i="20"/>
  <c r="N1828" i="20"/>
  <c r="O2165" i="20"/>
  <c r="O2197" i="20"/>
  <c r="AL2288" i="20"/>
  <c r="O2288" i="20" s="1"/>
  <c r="O2383" i="20"/>
  <c r="AG2428" i="20"/>
  <c r="N306" i="20"/>
  <c r="N410" i="20"/>
  <c r="O452" i="20"/>
  <c r="N342" i="20"/>
  <c r="O116" i="20"/>
  <c r="O414" i="20"/>
  <c r="N658" i="20"/>
  <c r="N322" i="20"/>
  <c r="N458" i="20"/>
  <c r="N84" i="20"/>
  <c r="O201" i="20"/>
  <c r="AG811" i="20"/>
  <c r="AH811" i="20" s="1"/>
  <c r="AL811" i="20" s="1"/>
  <c r="O811" i="20" s="1"/>
  <c r="AG512" i="20"/>
  <c r="AH512" i="20" s="1"/>
  <c r="AG520" i="20"/>
  <c r="AG528" i="20"/>
  <c r="AH528" i="20" s="1"/>
  <c r="AG536" i="20"/>
  <c r="AH536" i="20" s="1"/>
  <c r="AL536" i="20"/>
  <c r="O536" i="20" s="1"/>
  <c r="AG544" i="20"/>
  <c r="AH544" i="20" s="1"/>
  <c r="AG552" i="20"/>
  <c r="AH552" i="20" s="1"/>
  <c r="AG560" i="20"/>
  <c r="AH560" i="20" s="1"/>
  <c r="AG568" i="20"/>
  <c r="AH568" i="20" s="1"/>
  <c r="AL568" i="20" s="1"/>
  <c r="O568" i="20" s="1"/>
  <c r="AG576" i="20"/>
  <c r="AH576" i="20" s="1"/>
  <c r="AG584" i="20"/>
  <c r="AG592" i="20"/>
  <c r="AH592" i="20" s="1"/>
  <c r="AG600" i="20"/>
  <c r="AH600" i="20" s="1"/>
  <c r="AG608" i="20"/>
  <c r="AH608" i="20" s="1"/>
  <c r="AG616" i="20"/>
  <c r="AH616" i="20" s="1"/>
  <c r="N800" i="20"/>
  <c r="AL883" i="20"/>
  <c r="AH1135" i="20"/>
  <c r="AL1135" i="20" s="1"/>
  <c r="O1135" i="20" s="1"/>
  <c r="AL825" i="20"/>
  <c r="O825" i="20" s="1"/>
  <c r="AL1435" i="20"/>
  <c r="O2048" i="20"/>
  <c r="O2181" i="20"/>
  <c r="O2213" i="20"/>
  <c r="AL313" i="20"/>
  <c r="AL973" i="20"/>
  <c r="AL1423" i="20"/>
  <c r="O1208" i="20"/>
  <c r="O1369" i="20"/>
  <c r="O1401" i="20"/>
  <c r="O1433" i="20"/>
  <c r="O1465" i="20"/>
  <c r="O163" i="20"/>
  <c r="AL969" i="20"/>
  <c r="O969" i="20" s="1"/>
  <c r="AL1001" i="20"/>
  <c r="O1001" i="20" s="1"/>
  <c r="AL1033" i="20"/>
  <c r="O1033" i="20" s="1"/>
  <c r="AL1065" i="20"/>
  <c r="O1065" i="20" s="1"/>
  <c r="AL1097" i="20"/>
  <c r="O1097" i="20" s="1"/>
  <c r="AL979" i="20"/>
  <c r="O1305" i="20"/>
  <c r="O1311" i="20"/>
  <c r="O1230" i="20"/>
  <c r="AL995" i="20"/>
  <c r="AL1027" i="20"/>
  <c r="AL1820" i="20"/>
  <c r="AL1852" i="20"/>
  <c r="O2113" i="20"/>
  <c r="O1939" i="20"/>
  <c r="O1961" i="20"/>
  <c r="AL1647" i="20"/>
  <c r="O1568" i="20"/>
  <c r="AL2481" i="20"/>
  <c r="O1857" i="20"/>
  <c r="AL1836" i="20"/>
  <c r="AL2114" i="20"/>
  <c r="O2114" i="20" s="1"/>
  <c r="AL2376" i="20"/>
  <c r="O2376" i="20" s="1"/>
  <c r="AH297" i="20"/>
  <c r="AL297" i="20" s="1"/>
  <c r="O297" i="20" s="1"/>
  <c r="N760" i="20"/>
  <c r="N218" i="20"/>
  <c r="N424" i="20"/>
  <c r="N666" i="20"/>
  <c r="AH123" i="20"/>
  <c r="AL123" i="20" s="1"/>
  <c r="AL233" i="20"/>
  <c r="AL265" i="20"/>
  <c r="O265" i="20" s="1"/>
  <c r="N748" i="20"/>
  <c r="N104" i="20"/>
  <c r="N136" i="20"/>
  <c r="O181" i="20"/>
  <c r="O245" i="20"/>
  <c r="O309" i="20"/>
  <c r="N516" i="20"/>
  <c r="N532" i="20"/>
  <c r="N548" i="20"/>
  <c r="N564" i="20"/>
  <c r="N580" i="20"/>
  <c r="N596" i="20"/>
  <c r="N612" i="20"/>
  <c r="O624" i="20"/>
  <c r="AH921" i="20"/>
  <c r="AL921" i="20" s="1"/>
  <c r="O921" i="20" s="1"/>
  <c r="AG632" i="20"/>
  <c r="AH632" i="20" s="1"/>
  <c r="AG664" i="20"/>
  <c r="AH664" i="20" s="1"/>
  <c r="AC844" i="20"/>
  <c r="O844" i="20" s="1"/>
  <c r="AC908" i="20"/>
  <c r="AC948" i="20"/>
  <c r="O948" i="20" s="1"/>
  <c r="O796" i="20"/>
  <c r="AG695" i="20"/>
  <c r="AH695" i="20" s="1"/>
  <c r="AG727" i="20"/>
  <c r="AH727" i="20" s="1"/>
  <c r="AG759" i="20"/>
  <c r="AH759" i="20" s="1"/>
  <c r="AG791" i="20"/>
  <c r="AH791" i="20" s="1"/>
  <c r="AL791" i="20"/>
  <c r="O791" i="20" s="1"/>
  <c r="AH1017" i="20"/>
  <c r="AL1017" i="20" s="1"/>
  <c r="O1017" i="20" s="1"/>
  <c r="AH1081" i="20"/>
  <c r="AL1081" i="20" s="1"/>
  <c r="O1081" i="20" s="1"/>
  <c r="AH1391" i="20"/>
  <c r="AL1391" i="20" s="1"/>
  <c r="AH1586" i="20"/>
  <c r="AL1586" i="20" s="1"/>
  <c r="O1586" i="20" s="1"/>
  <c r="O1072" i="20"/>
  <c r="N1072" i="20"/>
  <c r="AL944" i="20"/>
  <c r="AL983" i="20"/>
  <c r="O983" i="20" s="1"/>
  <c r="AL1047" i="20"/>
  <c r="O1047" i="20" s="1"/>
  <c r="AG1102" i="20"/>
  <c r="AH1102" i="20" s="1"/>
  <c r="AL1102" i="20" s="1"/>
  <c r="AL1156" i="20"/>
  <c r="O1156" i="20" s="1"/>
  <c r="AC1197" i="20"/>
  <c r="O1197" i="20" s="1"/>
  <c r="AH1361" i="20"/>
  <c r="AL1361" i="20" s="1"/>
  <c r="AH1425" i="20"/>
  <c r="AL1425" i="20" s="1"/>
  <c r="AH1489" i="20"/>
  <c r="AL1489" i="20" s="1"/>
  <c r="AC1597" i="20"/>
  <c r="O1597" i="20" s="1"/>
  <c r="AL1162" i="20"/>
  <c r="O1162" i="20" s="1"/>
  <c r="AL1194" i="20"/>
  <c r="O1194" i="20" s="1"/>
  <c r="AL1226" i="20"/>
  <c r="AL1258" i="20"/>
  <c r="AL1290" i="20"/>
  <c r="AC1643" i="20"/>
  <c r="O1643" i="20" s="1"/>
  <c r="AL1531" i="20"/>
  <c r="AH1629" i="20"/>
  <c r="AL1629" i="20" s="1"/>
  <c r="AH1645" i="20"/>
  <c r="AL1645" i="20" s="1"/>
  <c r="AH1661" i="20"/>
  <c r="AL1661" i="20" s="1"/>
  <c r="AH1631" i="20"/>
  <c r="AL1631" i="20" s="1"/>
  <c r="N1675" i="20"/>
  <c r="N1618" i="20"/>
  <c r="AC1986" i="20"/>
  <c r="AC1806" i="20"/>
  <c r="O1806" i="20" s="1"/>
  <c r="AC1838" i="20"/>
  <c r="AL1739" i="20"/>
  <c r="O1739" i="20" s="1"/>
  <c r="AH1788" i="20"/>
  <c r="AL1788" i="20" s="1"/>
  <c r="AC1902" i="20"/>
  <c r="AC1934" i="20"/>
  <c r="O1934" i="20" s="1"/>
  <c r="AC1966" i="20"/>
  <c r="AC1998" i="20"/>
  <c r="N2108" i="20"/>
  <c r="AC2020" i="20"/>
  <c r="N2020" i="20" s="1"/>
  <c r="AG2229" i="20"/>
  <c r="AH2229" i="20" s="1"/>
  <c r="AG2026" i="20"/>
  <c r="AH2026" i="20" s="1"/>
  <c r="AL2026" i="20" s="1"/>
  <c r="O2026" i="20" s="1"/>
  <c r="O2198" i="20"/>
  <c r="AC2043" i="20"/>
  <c r="O2043" i="20" s="1"/>
  <c r="AC2075" i="20"/>
  <c r="N2075" i="20" s="1"/>
  <c r="O2142" i="20"/>
  <c r="N2142" i="20"/>
  <c r="N2161" i="20"/>
  <c r="N2193" i="20"/>
  <c r="AL2232" i="20"/>
  <c r="O2232" i="20" s="1"/>
  <c r="AC2258" i="20"/>
  <c r="O2250" i="20"/>
  <c r="AC2328" i="20"/>
  <c r="O2328" i="20" s="1"/>
  <c r="AG2293" i="20"/>
  <c r="O2319" i="20"/>
  <c r="N2319" i="20"/>
  <c r="AC2289" i="20"/>
  <c r="AL2325" i="20"/>
  <c r="AH2380" i="20"/>
  <c r="AL2380" i="20" s="1"/>
  <c r="AH2396" i="20"/>
  <c r="AL2396" i="20" s="1"/>
  <c r="AL2356" i="20"/>
  <c r="AH2390" i="20"/>
  <c r="AL2390" i="20" s="1"/>
  <c r="AG2434" i="20"/>
  <c r="AH2434" i="20" s="1"/>
  <c r="AG2408" i="20"/>
  <c r="AH2408" i="20" s="1"/>
  <c r="N2490" i="20"/>
  <c r="N1040" i="20"/>
  <c r="AL1087" i="20"/>
  <c r="O1087" i="20" s="1"/>
  <c r="O1622" i="20"/>
  <c r="AL1186" i="20"/>
  <c r="AL1218" i="20"/>
  <c r="O1738" i="20"/>
  <c r="O1660" i="20"/>
  <c r="AL1782" i="20"/>
  <c r="N2191" i="20"/>
  <c r="O2127" i="20"/>
  <c r="O408" i="20"/>
  <c r="AG704" i="20"/>
  <c r="AH704" i="20" s="1"/>
  <c r="AL704" i="20" s="1"/>
  <c r="O704" i="20" s="1"/>
  <c r="AL77" i="20"/>
  <c r="O274" i="20"/>
  <c r="AC137" i="20"/>
  <c r="O406" i="20"/>
  <c r="N680" i="20"/>
  <c r="O130" i="20"/>
  <c r="O488" i="20"/>
  <c r="AC85" i="20"/>
  <c r="O85" i="20" s="1"/>
  <c r="AL107" i="20"/>
  <c r="O107" i="20" s="1"/>
  <c r="N171" i="20"/>
  <c r="AC630" i="20"/>
  <c r="N772" i="20"/>
  <c r="N130" i="20"/>
  <c r="O1503" i="20"/>
  <c r="AC932" i="20"/>
  <c r="O932" i="20" s="1"/>
  <c r="AC891" i="20"/>
  <c r="O891" i="20" s="1"/>
  <c r="AL828" i="20"/>
  <c r="AL956" i="20"/>
  <c r="AL1019" i="20"/>
  <c r="AL1083" i="20"/>
  <c r="O1083" i="20" s="1"/>
  <c r="AG1134" i="20"/>
  <c r="AH1327" i="20"/>
  <c r="AL1327" i="20" s="1"/>
  <c r="O1638" i="20"/>
  <c r="AL1160" i="20"/>
  <c r="O1160" i="20" s="1"/>
  <c r="N1188" i="20"/>
  <c r="O1188" i="20"/>
  <c r="O1362" i="20"/>
  <c r="O1426" i="20"/>
  <c r="O1490" i="20"/>
  <c r="O1783" i="20"/>
  <c r="O1847" i="20"/>
  <c r="O1264" i="20"/>
  <c r="AC1541" i="20"/>
  <c r="O1541" i="20" s="1"/>
  <c r="AC1151" i="20"/>
  <c r="O1151" i="20" s="1"/>
  <c r="O1412" i="20"/>
  <c r="AC1154" i="20"/>
  <c r="O1154" i="20" s="1"/>
  <c r="AC1186" i="20"/>
  <c r="O1186" i="20" s="1"/>
  <c r="AC1242" i="20"/>
  <c r="O1242" i="20" s="1"/>
  <c r="N1362" i="20"/>
  <c r="N1426" i="20"/>
  <c r="N1490" i="20"/>
  <c r="O1542" i="20"/>
  <c r="AC1555" i="20"/>
  <c r="O1555" i="20" s="1"/>
  <c r="AC1571" i="20"/>
  <c r="O1571" i="20" s="1"/>
  <c r="AC1792" i="20"/>
  <c r="O1792" i="20" s="1"/>
  <c r="N1620" i="20"/>
  <c r="N1652" i="20"/>
  <c r="N1721" i="20"/>
  <c r="O1721" i="20"/>
  <c r="AL1741" i="20"/>
  <c r="O1741" i="20" s="1"/>
  <c r="O1695" i="20"/>
  <c r="AH1876" i="20"/>
  <c r="AL1876" i="20" s="1"/>
  <c r="O1876" i="20" s="1"/>
  <c r="O1937" i="20"/>
  <c r="AL1751" i="20"/>
  <c r="AC1776" i="20"/>
  <c r="O1776" i="20" s="1"/>
  <c r="N1727" i="20"/>
  <c r="N1759" i="20"/>
  <c r="N1799" i="20"/>
  <c r="O1855" i="20"/>
  <c r="AC2252" i="20"/>
  <c r="O2252" i="20" s="1"/>
  <c r="N2291" i="20"/>
  <c r="N2357" i="20"/>
  <c r="AL2382" i="20"/>
  <c r="AG2403" i="20"/>
  <c r="AG2410" i="20"/>
  <c r="AH2452" i="20"/>
  <c r="AL2452" i="20" s="1"/>
  <c r="O2452" i="20" s="1"/>
  <c r="AL2449" i="20"/>
  <c r="N2452" i="20"/>
  <c r="AL2488" i="20"/>
  <c r="O2488" i="20" s="1"/>
  <c r="N2500" i="20"/>
  <c r="AL1603" i="20"/>
  <c r="O1668" i="20"/>
  <c r="AL1713" i="20"/>
  <c r="AL1790" i="20"/>
  <c r="O1927" i="20"/>
  <c r="O1959" i="20"/>
  <c r="AC2121" i="20"/>
  <c r="AG2215" i="20"/>
  <c r="AH2215" i="20" s="1"/>
  <c r="N2198" i="20"/>
  <c r="N2353" i="20"/>
  <c r="O326" i="20"/>
  <c r="N478" i="20"/>
  <c r="AL65" i="20"/>
  <c r="O65" i="20" s="1"/>
  <c r="O692" i="20"/>
  <c r="O724" i="20"/>
  <c r="N346" i="20"/>
  <c r="N354" i="20"/>
  <c r="AC620" i="20"/>
  <c r="O120" i="20"/>
  <c r="N152" i="20"/>
  <c r="N168" i="20"/>
  <c r="N184" i="20"/>
  <c r="N200" i="20"/>
  <c r="N216" i="20"/>
  <c r="N232" i="20"/>
  <c r="N248" i="20"/>
  <c r="N264" i="20"/>
  <c r="N280" i="20"/>
  <c r="N296" i="20"/>
  <c r="N312" i="20"/>
  <c r="N328" i="20"/>
  <c r="N344" i="20"/>
  <c r="O378" i="20"/>
  <c r="N416" i="20"/>
  <c r="N452" i="20"/>
  <c r="AC641" i="20"/>
  <c r="AC673" i="20"/>
  <c r="N326" i="20"/>
  <c r="N378" i="20"/>
  <c r="N406" i="20"/>
  <c r="N490" i="20"/>
  <c r="AL171" i="20"/>
  <c r="O171" i="20" s="1"/>
  <c r="AL203" i="20"/>
  <c r="O203" i="20" s="1"/>
  <c r="AL267" i="20"/>
  <c r="O267" i="20" s="1"/>
  <c r="O764" i="20"/>
  <c r="N124" i="20"/>
  <c r="O217" i="20"/>
  <c r="N522" i="20"/>
  <c r="N538" i="20"/>
  <c r="N554" i="20"/>
  <c r="N570" i="20"/>
  <c r="N586" i="20"/>
  <c r="N602" i="20"/>
  <c r="N618" i="20"/>
  <c r="AC956" i="20"/>
  <c r="AG1110" i="20"/>
  <c r="AH1110" i="20" s="1"/>
  <c r="AL1367" i="20"/>
  <c r="AL1399" i="20"/>
  <c r="AL1431" i="20"/>
  <c r="AL1463" i="20"/>
  <c r="AL1495" i="20"/>
  <c r="O400" i="20"/>
  <c r="O371" i="20"/>
  <c r="O387" i="20"/>
  <c r="O110" i="20"/>
  <c r="O889" i="20"/>
  <c r="AL1021" i="20"/>
  <c r="O1102" i="20"/>
  <c r="AL1075" i="20"/>
  <c r="O1246" i="20"/>
  <c r="AL1313" i="20"/>
  <c r="O1313" i="20" s="1"/>
  <c r="AL1641" i="20"/>
  <c r="AL1657" i="20"/>
  <c r="O1697" i="20"/>
  <c r="O2348" i="20"/>
  <c r="AL1653" i="20"/>
  <c r="O1873" i="20"/>
  <c r="O1720" i="20"/>
  <c r="O2159" i="20"/>
  <c r="O1969" i="20"/>
  <c r="AL2500" i="20"/>
  <c r="O2500" i="20" s="1"/>
  <c r="AC95" i="20"/>
  <c r="O95" i="20" s="1"/>
  <c r="AG638" i="20"/>
  <c r="AG670" i="20"/>
  <c r="AH670" i="20" s="1"/>
  <c r="N338" i="20"/>
  <c r="AH27" i="20"/>
  <c r="AL27" i="20" s="1"/>
  <c r="AH55" i="20"/>
  <c r="AL55" i="20" s="1"/>
  <c r="AH91" i="20"/>
  <c r="AL91" i="20" s="1"/>
  <c r="AL111" i="20"/>
  <c r="N684" i="20"/>
  <c r="AC920" i="20"/>
  <c r="O920" i="20" s="1"/>
  <c r="N112" i="20"/>
  <c r="N144" i="20"/>
  <c r="O197" i="20"/>
  <c r="O261" i="20"/>
  <c r="O325" i="20"/>
  <c r="N520" i="20"/>
  <c r="N536" i="20"/>
  <c r="N552" i="20"/>
  <c r="N568" i="20"/>
  <c r="N584" i="20"/>
  <c r="N600" i="20"/>
  <c r="N616" i="20"/>
  <c r="AC860" i="20"/>
  <c r="O860" i="20" s="1"/>
  <c r="AC964" i="20"/>
  <c r="O804" i="20"/>
  <c r="AG703" i="20"/>
  <c r="AH703" i="20" s="1"/>
  <c r="AG735" i="20"/>
  <c r="AH735" i="20" s="1"/>
  <c r="AG767" i="20"/>
  <c r="AH767" i="20" s="1"/>
  <c r="AG799" i="20"/>
  <c r="AH799" i="20" s="1"/>
  <c r="AH989" i="20"/>
  <c r="AL989" i="20" s="1"/>
  <c r="AH1037" i="20"/>
  <c r="AL1037" i="20"/>
  <c r="AH1053" i="20"/>
  <c r="AL1053" i="20" s="1"/>
  <c r="AH1085" i="20"/>
  <c r="AL1085" i="20" s="1"/>
  <c r="AH1407" i="20"/>
  <c r="AL1407" i="20" s="1"/>
  <c r="AH1471" i="20"/>
  <c r="AL1471" i="20" s="1"/>
  <c r="O1630" i="20"/>
  <c r="N1630" i="20"/>
  <c r="N765" i="20"/>
  <c r="N797" i="20"/>
  <c r="N1024" i="20"/>
  <c r="O1088" i="20"/>
  <c r="N1088" i="20"/>
  <c r="AH1475" i="20"/>
  <c r="AL1475" i="20" s="1"/>
  <c r="AH1011" i="20"/>
  <c r="AL1011" i="20" s="1"/>
  <c r="AH1091" i="20"/>
  <c r="AL1091" i="20" s="1"/>
  <c r="AG1502" i="20"/>
  <c r="AH1502" i="20" s="1"/>
  <c r="AC1181" i="20"/>
  <c r="O1181" i="20" s="1"/>
  <c r="AH1377" i="20"/>
  <c r="AL1377" i="20"/>
  <c r="AH1441" i="20"/>
  <c r="AL1441" i="20" s="1"/>
  <c r="AC1565" i="20"/>
  <c r="O1565" i="20" s="1"/>
  <c r="N1133" i="20"/>
  <c r="O1133" i="20"/>
  <c r="AG1510" i="20"/>
  <c r="AH1510" i="20" s="1"/>
  <c r="AL1510" i="20" s="1"/>
  <c r="O1510" i="20" s="1"/>
  <c r="AC1659" i="20"/>
  <c r="AL1515" i="20"/>
  <c r="AL1579" i="20"/>
  <c r="AL1513" i="20"/>
  <c r="AL1529" i="20"/>
  <c r="O1529" i="20" s="1"/>
  <c r="AG1683" i="20"/>
  <c r="AH1683" i="20" s="1"/>
  <c r="AL1683" i="20" s="1"/>
  <c r="O1683" i="20" s="1"/>
  <c r="AL1945" i="20"/>
  <c r="O1945" i="20" s="1"/>
  <c r="AC1786" i="20"/>
  <c r="O1786" i="20" s="1"/>
  <c r="AC1818" i="20"/>
  <c r="O1818" i="20" s="1"/>
  <c r="AC1850" i="20"/>
  <c r="O1850" i="20" s="1"/>
  <c r="AH1868" i="20"/>
  <c r="AL1868" i="20" s="1"/>
  <c r="O1868" i="20" s="1"/>
  <c r="AC1938" i="20"/>
  <c r="AH2122" i="20"/>
  <c r="AL2122" i="20" s="1"/>
  <c r="O2122" i="20" s="1"/>
  <c r="O2020" i="20"/>
  <c r="AC2051" i="20"/>
  <c r="N2051" i="20" s="1"/>
  <c r="O2145" i="20"/>
  <c r="O2177" i="20"/>
  <c r="AG2429" i="20"/>
  <c r="AH2429" i="20" s="1"/>
  <c r="AG2269" i="20"/>
  <c r="AH2269" i="20" s="1"/>
  <c r="AG2301" i="20"/>
  <c r="AH2301" i="20" s="1"/>
  <c r="AC2305" i="20"/>
  <c r="N2305" i="20" s="1"/>
  <c r="AG2265" i="20"/>
  <c r="AH2265" i="20" s="1"/>
  <c r="AH2384" i="20"/>
  <c r="AL2384" i="20" s="1"/>
  <c r="AG2416" i="20"/>
  <c r="AG2444" i="20"/>
  <c r="AH2444" i="20" s="1"/>
  <c r="AG2476" i="20"/>
  <c r="N1008" i="20"/>
  <c r="AH1860" i="20"/>
  <c r="AL1860" i="20" s="1"/>
  <c r="O1860" i="20" s="1"/>
  <c r="AC2144" i="20"/>
  <c r="O2144" i="20" s="1"/>
  <c r="AC2160" i="20"/>
  <c r="O2160" i="20" s="1"/>
  <c r="O2255" i="20"/>
  <c r="N2401" i="20"/>
  <c r="AG2478" i="20"/>
  <c r="AH2478" i="20" s="1"/>
  <c r="AG752" i="20"/>
  <c r="AC149" i="20"/>
  <c r="O149" i="20" s="1"/>
  <c r="N408" i="20"/>
  <c r="N374" i="20"/>
  <c r="AL31" i="20"/>
  <c r="O31" i="20" s="1"/>
  <c r="AC1019" i="20"/>
  <c r="AL363" i="20"/>
  <c r="O363" i="20" s="1"/>
  <c r="AL379" i="20"/>
  <c r="O379" i="20" s="1"/>
  <c r="AL395" i="20"/>
  <c r="O395" i="20" s="1"/>
  <c r="AL411" i="20"/>
  <c r="O411" i="20" s="1"/>
  <c r="AC856" i="20"/>
  <c r="O856" i="20" s="1"/>
  <c r="AG625" i="20"/>
  <c r="AH625" i="20" s="1"/>
  <c r="AL898" i="20"/>
  <c r="AC1561" i="20"/>
  <c r="O1561" i="20" s="1"/>
  <c r="AH1335" i="20"/>
  <c r="AL1335" i="20" s="1"/>
  <c r="AH1383" i="20"/>
  <c r="AL1383" i="20" s="1"/>
  <c r="AH1447" i="20"/>
  <c r="AL1447" i="20" s="1"/>
  <c r="O837" i="20"/>
  <c r="O901" i="20"/>
  <c r="O965" i="20"/>
  <c r="O1104" i="20"/>
  <c r="O1314" i="20"/>
  <c r="O1378" i="20"/>
  <c r="O1442" i="20"/>
  <c r="AC1573" i="20"/>
  <c r="AL1174" i="20"/>
  <c r="O1174" i="20" s="1"/>
  <c r="O1210" i="20"/>
  <c r="AC1274" i="20"/>
  <c r="O1274" i="20" s="1"/>
  <c r="N1503" i="20"/>
  <c r="AL1583" i="20"/>
  <c r="O1574" i="20"/>
  <c r="AC1587" i="20"/>
  <c r="O1587" i="20" s="1"/>
  <c r="AC1603" i="20"/>
  <c r="O1603" i="20" s="1"/>
  <c r="AL1573" i="20"/>
  <c r="N1701" i="20"/>
  <c r="AC1808" i="20"/>
  <c r="O1808" i="20" s="1"/>
  <c r="N1628" i="20"/>
  <c r="AL1716" i="20"/>
  <c r="AC1889" i="20"/>
  <c r="N1889" i="20" s="1"/>
  <c r="O1780" i="20"/>
  <c r="O1796" i="20"/>
  <c r="AC1735" i="20"/>
  <c r="O1735" i="20" s="1"/>
  <c r="N1775" i="20"/>
  <c r="N1839" i="20"/>
  <c r="O1871" i="20"/>
  <c r="AC1899" i="20"/>
  <c r="N1899" i="20" s="1"/>
  <c r="N2030" i="20"/>
  <c r="AC2143" i="20"/>
  <c r="AG2121" i="20"/>
  <c r="AH2121" i="20" s="1"/>
  <c r="N2166" i="20"/>
  <c r="O2166" i="20"/>
  <c r="AC2172" i="20"/>
  <c r="AC2204" i="20"/>
  <c r="O2204" i="20" s="1"/>
  <c r="AC2222" i="20"/>
  <c r="O2222" i="20" s="1"/>
  <c r="AG2440" i="20"/>
  <c r="AH2440" i="20" s="1"/>
  <c r="AL2440" i="20"/>
  <c r="O2440" i="20" s="1"/>
  <c r="AC2382" i="20"/>
  <c r="O2382" i="20" s="1"/>
  <c r="AG2353" i="20"/>
  <c r="AH2353" i="20" s="1"/>
  <c r="AC2364" i="20"/>
  <c r="O2364" i="20" s="1"/>
  <c r="O2387" i="20"/>
  <c r="N2387" i="20"/>
  <c r="AG2418" i="20"/>
  <c r="AH2418" i="20" s="1"/>
  <c r="AG2457" i="20"/>
  <c r="N2462" i="20"/>
  <c r="AC1517" i="20"/>
  <c r="O1636" i="20"/>
  <c r="O2064" i="20"/>
  <c r="AL2358" i="20"/>
  <c r="O2358" i="20" s="1"/>
  <c r="AG2450" i="20"/>
  <c r="AH2450" i="20" s="1"/>
  <c r="AG2484" i="20"/>
  <c r="AH2484" i="20" s="1"/>
  <c r="AC39" i="20"/>
  <c r="O39" i="20" s="1"/>
  <c r="N202" i="20"/>
  <c r="N298" i="20"/>
  <c r="N502" i="20"/>
  <c r="O776" i="20"/>
  <c r="AC83" i="20"/>
  <c r="O140" i="20"/>
  <c r="N380" i="20"/>
  <c r="N642" i="20"/>
  <c r="N1083" i="20"/>
  <c r="N36" i="20"/>
  <c r="N68" i="20"/>
  <c r="O169" i="20"/>
  <c r="O233" i="20"/>
  <c r="N510" i="20"/>
  <c r="N526" i="20"/>
  <c r="N542" i="20"/>
  <c r="N558" i="20"/>
  <c r="N574" i="20"/>
  <c r="N590" i="20"/>
  <c r="N606" i="20"/>
  <c r="AG508" i="20"/>
  <c r="AH508" i="20" s="1"/>
  <c r="AG516" i="20"/>
  <c r="AH516" i="20" s="1"/>
  <c r="AG524" i="20"/>
  <c r="AH524" i="20" s="1"/>
  <c r="AG532" i="20"/>
  <c r="AH532" i="20" s="1"/>
  <c r="AG540" i="20"/>
  <c r="AH540" i="20" s="1"/>
  <c r="AG548" i="20"/>
  <c r="AH548" i="20" s="1"/>
  <c r="AG556" i="20"/>
  <c r="AH556" i="20" s="1"/>
  <c r="AG564" i="20"/>
  <c r="AH564" i="20" s="1"/>
  <c r="AG572" i="20"/>
  <c r="AH572" i="20" s="1"/>
  <c r="AG580" i="20"/>
  <c r="AH580" i="20" s="1"/>
  <c r="AG588" i="20"/>
  <c r="AH588" i="20" s="1"/>
  <c r="AG596" i="20"/>
  <c r="AH596" i="20" s="1"/>
  <c r="AG604" i="20"/>
  <c r="AH604" i="20" s="1"/>
  <c r="AG612" i="20"/>
  <c r="AH612" i="20" s="1"/>
  <c r="O808" i="20"/>
  <c r="AL1451" i="20"/>
  <c r="O243" i="20"/>
  <c r="O54" i="20"/>
  <c r="AL1005" i="20"/>
  <c r="AL1069" i="20"/>
  <c r="AL1119" i="20"/>
  <c r="AL1455" i="20"/>
  <c r="O1176" i="20"/>
  <c r="O1349" i="20"/>
  <c r="O195" i="20"/>
  <c r="O291" i="20"/>
  <c r="O355" i="20"/>
  <c r="AL985" i="20"/>
  <c r="O985" i="20" s="1"/>
  <c r="AL1049" i="20"/>
  <c r="O1049" i="20" s="1"/>
  <c r="O1256" i="20"/>
  <c r="O1294" i="20"/>
  <c r="O1325" i="20"/>
  <c r="AL977" i="20"/>
  <c r="O977" i="20" s="1"/>
  <c r="AL993" i="20"/>
  <c r="O993" i="20" s="1"/>
  <c r="AL1041" i="20"/>
  <c r="O1041" i="20" s="1"/>
  <c r="AL1057" i="20"/>
  <c r="O1057" i="20" s="1"/>
  <c r="O2175" i="20"/>
  <c r="O2221" i="20"/>
  <c r="AL2388" i="20"/>
  <c r="O1608" i="20"/>
  <c r="O2354" i="20"/>
  <c r="O2402" i="20"/>
  <c r="AL1663" i="20"/>
  <c r="O1883" i="20"/>
  <c r="AL2392" i="20"/>
  <c r="O2392" i="20" s="1"/>
  <c r="AL2447" i="20"/>
  <c r="O2447" i="20" s="1"/>
  <c r="AC47" i="20"/>
  <c r="AL117" i="20"/>
  <c r="AL141" i="20"/>
  <c r="AL205" i="20"/>
  <c r="AG760" i="20"/>
  <c r="AH760" i="20" s="1"/>
  <c r="N480" i="20"/>
  <c r="N650" i="20"/>
  <c r="AC75" i="20"/>
  <c r="N210" i="20"/>
  <c r="N318" i="20"/>
  <c r="AC93" i="20"/>
  <c r="AH63" i="20"/>
  <c r="AL63" i="20" s="1"/>
  <c r="AL131" i="20"/>
  <c r="O131" i="20" s="1"/>
  <c r="AL167" i="20"/>
  <c r="O167" i="20" s="1"/>
  <c r="AL199" i="20"/>
  <c r="O199" i="20" s="1"/>
  <c r="AL231" i="20"/>
  <c r="O231" i="20" s="1"/>
  <c r="AL249" i="20"/>
  <c r="AL263" i="20"/>
  <c r="O263" i="20" s="1"/>
  <c r="AL281" i="20"/>
  <c r="O281" i="20" s="1"/>
  <c r="AL295" i="20"/>
  <c r="O295" i="20" s="1"/>
  <c r="AL311" i="20"/>
  <c r="O311" i="20" s="1"/>
  <c r="AL327" i="20"/>
  <c r="O327" i="20" s="1"/>
  <c r="AL343" i="20"/>
  <c r="O343" i="20" s="1"/>
  <c r="O213" i="20"/>
  <c r="O277" i="20"/>
  <c r="O341" i="20"/>
  <c r="N508" i="20"/>
  <c r="N524" i="20"/>
  <c r="N540" i="20"/>
  <c r="N556" i="20"/>
  <c r="N572" i="20"/>
  <c r="N588" i="20"/>
  <c r="N604" i="20"/>
  <c r="AG648" i="20"/>
  <c r="AH648" i="20" s="1"/>
  <c r="AC876" i="20"/>
  <c r="O876" i="20" s="1"/>
  <c r="AG1126" i="20"/>
  <c r="AH1126" i="20" s="1"/>
  <c r="AG679" i="20"/>
  <c r="AG711" i="20"/>
  <c r="AH711" i="20" s="1"/>
  <c r="AG743" i="20"/>
  <c r="AG775" i="20"/>
  <c r="AH775" i="20" s="1"/>
  <c r="AG807" i="20"/>
  <c r="AL878" i="20"/>
  <c r="AL942" i="20"/>
  <c r="AH1009" i="20"/>
  <c r="AL1009" i="20" s="1"/>
  <c r="O1009" i="20" s="1"/>
  <c r="AH1025" i="20"/>
  <c r="AL1025" i="20" s="1"/>
  <c r="O1025" i="20" s="1"/>
  <c r="AH1073" i="20"/>
  <c r="AL1073" i="20" s="1"/>
  <c r="O1073" i="20" s="1"/>
  <c r="AH1089" i="20"/>
  <c r="AL1089" i="20" s="1"/>
  <c r="O1089" i="20" s="1"/>
  <c r="AH1359" i="20"/>
  <c r="AL1359" i="20" s="1"/>
  <c r="AH1487" i="20"/>
  <c r="AL1487" i="20" s="1"/>
  <c r="O1676" i="20"/>
  <c r="AC830" i="20"/>
  <c r="O830" i="20" s="1"/>
  <c r="AC846" i="20"/>
  <c r="AC862" i="20"/>
  <c r="O862" i="20" s="1"/>
  <c r="AC878" i="20"/>
  <c r="AC894" i="20"/>
  <c r="O894" i="20" s="1"/>
  <c r="AC910" i="20"/>
  <c r="AC926" i="20"/>
  <c r="O926" i="20" s="1"/>
  <c r="AC942" i="20"/>
  <c r="N942" i="20" s="1"/>
  <c r="AC958" i="20"/>
  <c r="O958" i="20" s="1"/>
  <c r="O976" i="20"/>
  <c r="N976" i="20"/>
  <c r="AH1363" i="20"/>
  <c r="AL1363" i="20" s="1"/>
  <c r="O971" i="20"/>
  <c r="AL1015" i="20"/>
  <c r="O1015" i="20" s="1"/>
  <c r="AL1079" i="20"/>
  <c r="O1079" i="20" s="1"/>
  <c r="AL1095" i="20"/>
  <c r="O1095" i="20" s="1"/>
  <c r="AH1143" i="20"/>
  <c r="AL1143" i="20" s="1"/>
  <c r="O1143" i="20" s="1"/>
  <c r="N1135" i="20"/>
  <c r="AC1165" i="20"/>
  <c r="O1165" i="20" s="1"/>
  <c r="AL1199" i="20"/>
  <c r="AH1393" i="20"/>
  <c r="AL1393" i="20" s="1"/>
  <c r="AH1457" i="20"/>
  <c r="AL1457" i="20" s="1"/>
  <c r="AC1533" i="20"/>
  <c r="N1533" i="20" s="1"/>
  <c r="AH1497" i="20"/>
  <c r="AL1497" i="20" s="1"/>
  <c r="O1497" i="20" s="1"/>
  <c r="AH1621" i="20"/>
  <c r="AL1621" i="20" s="1"/>
  <c r="AH1637" i="20"/>
  <c r="AL1637" i="20" s="1"/>
  <c r="AH1669" i="20"/>
  <c r="AL1669" i="20" s="1"/>
  <c r="AC1519" i="20"/>
  <c r="O1519" i="20" s="1"/>
  <c r="AC1535" i="20"/>
  <c r="O1535" i="20" s="1"/>
  <c r="AC1551" i="20"/>
  <c r="O1551" i="20" s="1"/>
  <c r="AC1567" i="20"/>
  <c r="N1567" i="20" s="1"/>
  <c r="AC1583" i="20"/>
  <c r="O1583" i="20" s="1"/>
  <c r="AC1599" i="20"/>
  <c r="O1599" i="20" s="1"/>
  <c r="AC1615" i="20"/>
  <c r="AG1875" i="20"/>
  <c r="AH1875" i="20" s="1"/>
  <c r="AC1790" i="20"/>
  <c r="O1790" i="20" s="1"/>
  <c r="AC1822" i="20"/>
  <c r="N1822" i="20" s="1"/>
  <c r="AC1854" i="20"/>
  <c r="O1854" i="20" s="1"/>
  <c r="AG2112" i="20"/>
  <c r="AH2112" i="20" s="1"/>
  <c r="AH1804" i="20"/>
  <c r="AL1804" i="20" s="1"/>
  <c r="AG2016" i="20"/>
  <c r="AH2016" i="20" s="1"/>
  <c r="AC1918" i="20"/>
  <c r="O1918" i="20" s="1"/>
  <c r="AC1950" i="20"/>
  <c r="O1950" i="20" s="1"/>
  <c r="AC1982" i="20"/>
  <c r="AC2014" i="20"/>
  <c r="N2014" i="20" s="1"/>
  <c r="AG2028" i="20"/>
  <c r="AH2028" i="20" s="1"/>
  <c r="AC2176" i="20"/>
  <c r="AG2015" i="20"/>
  <c r="AH2015" i="20" s="1"/>
  <c r="AC2059" i="20"/>
  <c r="O2128" i="20"/>
  <c r="AL2141" i="20"/>
  <c r="O2141" i="20" s="1"/>
  <c r="N2145" i="20"/>
  <c r="N2177" i="20"/>
  <c r="N2190" i="20"/>
  <c r="N2209" i="20"/>
  <c r="AC2246" i="20"/>
  <c r="AG2261" i="20"/>
  <c r="AH2261" i="20" s="1"/>
  <c r="AL2261" i="20" s="1"/>
  <c r="O2261" i="20" s="1"/>
  <c r="AG2277" i="20"/>
  <c r="AH2277" i="20" s="1"/>
  <c r="AG2309" i="20"/>
  <c r="AH2309" i="20" s="1"/>
  <c r="AL2309" i="20" s="1"/>
  <c r="O2309" i="20" s="1"/>
  <c r="O2313" i="20"/>
  <c r="N2313" i="20"/>
  <c r="AH2340" i="20"/>
  <c r="AL2340" i="20" s="1"/>
  <c r="O2340" i="20" s="1"/>
  <c r="O2363" i="20"/>
  <c r="N2363" i="20"/>
  <c r="N2425" i="20"/>
  <c r="AG2424" i="20"/>
  <c r="AH2424" i="20" s="1"/>
  <c r="AG2468" i="20"/>
  <c r="AH2468" i="20" s="1"/>
  <c r="AH2483" i="20"/>
  <c r="AL2483" i="20" s="1"/>
  <c r="O2483" i="20" s="1"/>
  <c r="AC1134" i="20"/>
  <c r="N1134" i="20" s="1"/>
  <c r="N1622" i="20"/>
  <c r="AC2208" i="20"/>
  <c r="O2208" i="20" s="1"/>
  <c r="AG2135" i="20"/>
  <c r="AH2135" i="20" s="1"/>
  <c r="N2255" i="20"/>
  <c r="AG2420" i="20"/>
  <c r="AH2420" i="20" s="1"/>
  <c r="AG2446" i="20"/>
  <c r="AH2446" i="20" s="1"/>
  <c r="O74" i="20"/>
  <c r="O266" i="20"/>
  <c r="N266" i="20"/>
  <c r="N704" i="20"/>
  <c r="AC105" i="20"/>
  <c r="O430" i="20"/>
  <c r="N198" i="20"/>
  <c r="N274" i="20"/>
  <c r="AC29" i="20"/>
  <c r="AC1513" i="20"/>
  <c r="N1513" i="20" s="1"/>
  <c r="N50" i="20"/>
  <c r="AH820" i="20"/>
  <c r="AL820" i="20" s="1"/>
  <c r="O820" i="20" s="1"/>
  <c r="AC888" i="20"/>
  <c r="O888" i="20" s="1"/>
  <c r="AL1459" i="20"/>
  <c r="AC828" i="20"/>
  <c r="AL1491" i="20"/>
  <c r="AC834" i="20"/>
  <c r="AC850" i="20"/>
  <c r="N850" i="20" s="1"/>
  <c r="AC866" i="20"/>
  <c r="O866" i="20" s="1"/>
  <c r="AC882" i="20"/>
  <c r="O882" i="20" s="1"/>
  <c r="AC898" i="20"/>
  <c r="N898" i="20" s="1"/>
  <c r="AC914" i="20"/>
  <c r="O914" i="20" s="1"/>
  <c r="AC930" i="20"/>
  <c r="AC946" i="20"/>
  <c r="O946" i="20" s="1"/>
  <c r="AC962" i="20"/>
  <c r="AL1051" i="20"/>
  <c r="O1051" i="20" s="1"/>
  <c r="AH1343" i="20"/>
  <c r="AL1343" i="20" s="1"/>
  <c r="AL1099" i="20"/>
  <c r="O1099" i="20" s="1"/>
  <c r="O1220" i="20"/>
  <c r="O1330" i="20"/>
  <c r="O1394" i="20"/>
  <c r="O1458" i="20"/>
  <c r="N1129" i="20"/>
  <c r="AC1605" i="20"/>
  <c r="O1605" i="20" s="1"/>
  <c r="AC1215" i="20"/>
  <c r="O1364" i="20"/>
  <c r="O1460" i="20"/>
  <c r="N1460" i="20"/>
  <c r="AC1170" i="20"/>
  <c r="O1170" i="20" s="1"/>
  <c r="AC1202" i="20"/>
  <c r="O1202" i="20" s="1"/>
  <c r="N1314" i="20"/>
  <c r="N1346" i="20"/>
  <c r="N1378" i="20"/>
  <c r="N1410" i="20"/>
  <c r="N1442" i="20"/>
  <c r="N1474" i="20"/>
  <c r="AC1506" i="20"/>
  <c r="O1506" i="20" s="1"/>
  <c r="N1606" i="20"/>
  <c r="AC1824" i="20"/>
  <c r="O1824" i="20" s="1"/>
  <c r="AC1516" i="20"/>
  <c r="O1516" i="20" s="1"/>
  <c r="O1753" i="20"/>
  <c r="N1753" i="20"/>
  <c r="AC1712" i="20"/>
  <c r="O1712" i="20" s="1"/>
  <c r="O1812" i="20"/>
  <c r="AG1897" i="20"/>
  <c r="AH1897" i="20" s="1"/>
  <c r="O2001" i="20"/>
  <c r="N2001" i="20"/>
  <c r="N1711" i="20"/>
  <c r="N1743" i="20"/>
  <c r="N1783" i="20"/>
  <c r="N1847" i="20"/>
  <c r="N2032" i="20"/>
  <c r="O1922" i="20"/>
  <c r="AC2192" i="20"/>
  <c r="O2192" i="20" s="1"/>
  <c r="O2323" i="20"/>
  <c r="AC2342" i="20"/>
  <c r="O2342" i="20" s="1"/>
  <c r="AL2371" i="20"/>
  <c r="O2371" i="20" s="1"/>
  <c r="AC2361" i="20"/>
  <c r="AG2426" i="20"/>
  <c r="AH2426" i="20" s="1"/>
  <c r="N2453" i="20"/>
  <c r="AL1419" i="20"/>
  <c r="O1122" i="20"/>
  <c r="AC1549" i="20"/>
  <c r="O1549" i="20" s="1"/>
  <c r="N1156" i="20"/>
  <c r="N1638" i="20"/>
  <c r="N1737" i="20"/>
  <c r="O2103" i="20"/>
  <c r="AC103" i="20"/>
  <c r="O103" i="20" s="1"/>
  <c r="N302" i="20"/>
  <c r="O368" i="20"/>
  <c r="O708" i="20"/>
  <c r="O744" i="20"/>
  <c r="N776" i="20"/>
  <c r="O366" i="20"/>
  <c r="AC383" i="20"/>
  <c r="N392" i="20"/>
  <c r="N404" i="20"/>
  <c r="AC657" i="20"/>
  <c r="N430" i="20"/>
  <c r="O185" i="20"/>
  <c r="O249" i="20"/>
  <c r="O313" i="20"/>
  <c r="N514" i="20"/>
  <c r="N530" i="20"/>
  <c r="N546" i="20"/>
  <c r="N562" i="20"/>
  <c r="N578" i="20"/>
  <c r="N594" i="20"/>
  <c r="N610" i="20"/>
  <c r="O629" i="20"/>
  <c r="AG619" i="20"/>
  <c r="AH619" i="20" s="1"/>
  <c r="AL812" i="20"/>
  <c r="O812" i="20" s="1"/>
  <c r="O2092" i="20"/>
  <c r="O290" i="20"/>
  <c r="AL99" i="20"/>
  <c r="O62" i="20"/>
  <c r="O1272" i="20"/>
  <c r="O1317" i="20"/>
  <c r="AL135" i="20"/>
  <c r="O953" i="20"/>
  <c r="AL1375" i="20"/>
  <c r="AL1059" i="20"/>
  <c r="O2321" i="20"/>
  <c r="O1968" i="20"/>
  <c r="O2247" i="20"/>
  <c r="AG1699" i="20"/>
  <c r="AG2442" i="20"/>
  <c r="AH2442" i="20" s="1"/>
  <c r="AC79" i="20"/>
  <c r="N79" i="20" s="1"/>
  <c r="N400" i="20"/>
  <c r="AG650" i="20"/>
  <c r="AH650" i="20" s="1"/>
  <c r="O390" i="20"/>
  <c r="AC497" i="20"/>
  <c r="O497" i="20" s="1"/>
  <c r="AC49" i="20"/>
  <c r="N49" i="20" s="1"/>
  <c r="AC91" i="20"/>
  <c r="O91" i="20" s="1"/>
  <c r="AC113" i="20"/>
  <c r="N113" i="20" s="1"/>
  <c r="AC121" i="20"/>
  <c r="N121" i="20" s="1"/>
  <c r="AC133" i="20"/>
  <c r="N133" i="20" s="1"/>
  <c r="AC365" i="20"/>
  <c r="N365" i="20" s="1"/>
  <c r="AC381" i="20"/>
  <c r="N381" i="20" s="1"/>
  <c r="AC421" i="20"/>
  <c r="N421" i="20" s="1"/>
  <c r="AC431" i="20"/>
  <c r="N431" i="20" s="1"/>
  <c r="AC455" i="20"/>
  <c r="N455" i="20" s="1"/>
  <c r="AC1258" i="20"/>
  <c r="N1258" i="20" s="1"/>
  <c r="O70" i="20"/>
  <c r="O102" i="20"/>
  <c r="O187" i="20"/>
  <c r="AC949" i="20"/>
  <c r="AG730" i="20"/>
  <c r="AH730" i="20" s="1"/>
  <c r="AG746" i="20"/>
  <c r="AG762" i="20"/>
  <c r="AH762" i="20" s="1"/>
  <c r="AG778" i="20"/>
  <c r="AG794" i="20"/>
  <c r="AH794" i="20" s="1"/>
  <c r="AG2096" i="20"/>
  <c r="AL673" i="20"/>
  <c r="AL693" i="20"/>
  <c r="O693" i="20" s="1"/>
  <c r="AL725" i="20"/>
  <c r="O725" i="20" s="1"/>
  <c r="AL757" i="20"/>
  <c r="O757" i="20" s="1"/>
  <c r="N977" i="20"/>
  <c r="N1041" i="20"/>
  <c r="N731" i="20"/>
  <c r="N747" i="20"/>
  <c r="N763" i="20"/>
  <c r="AC895" i="20"/>
  <c r="N895" i="20" s="1"/>
  <c r="O1012" i="20"/>
  <c r="O1044" i="20"/>
  <c r="O1076" i="20"/>
  <c r="AC1471" i="20"/>
  <c r="N1471" i="20" s="1"/>
  <c r="AC1226" i="20"/>
  <c r="O1226" i="20" s="1"/>
  <c r="AC1173" i="20"/>
  <c r="N1173" i="20" s="1"/>
  <c r="AC1500" i="20"/>
  <c r="O1500" i="20" s="1"/>
  <c r="AC1594" i="20"/>
  <c r="N1594" i="20" s="1"/>
  <c r="AC59" i="20"/>
  <c r="N59" i="20" s="1"/>
  <c r="AC271" i="20"/>
  <c r="N271" i="20" s="1"/>
  <c r="AC225" i="20"/>
  <c r="O225" i="20" s="1"/>
  <c r="AC359" i="20"/>
  <c r="N359" i="20" s="1"/>
  <c r="O496" i="20"/>
  <c r="AC69" i="20"/>
  <c r="N69" i="20" s="1"/>
  <c r="AC81" i="20"/>
  <c r="N81" i="20" s="1"/>
  <c r="AC99" i="20"/>
  <c r="N99" i="20" s="1"/>
  <c r="AC485" i="20"/>
  <c r="N485" i="20" s="1"/>
  <c r="AC525" i="20"/>
  <c r="N525" i="20" s="1"/>
  <c r="AC589" i="20"/>
  <c r="N589" i="20" s="1"/>
  <c r="O235" i="20"/>
  <c r="AG655" i="20"/>
  <c r="AC848" i="20"/>
  <c r="O848" i="20" s="1"/>
  <c r="AC1271" i="20"/>
  <c r="O1271" i="20" s="1"/>
  <c r="AC622" i="20"/>
  <c r="N622" i="20" s="1"/>
  <c r="AC944" i="20"/>
  <c r="N944" i="20" s="1"/>
  <c r="AC1153" i="20"/>
  <c r="N1153" i="20" s="1"/>
  <c r="AC1217" i="20"/>
  <c r="O1217" i="20" s="1"/>
  <c r="AC855" i="20"/>
  <c r="N855" i="20" s="1"/>
  <c r="AC919" i="20"/>
  <c r="N919" i="20" s="1"/>
  <c r="AC955" i="20"/>
  <c r="N955" i="20" s="1"/>
  <c r="AC1140" i="20"/>
  <c r="N1140" i="20" s="1"/>
  <c r="AC1203" i="20"/>
  <c r="O1203" i="20" s="1"/>
  <c r="O1295" i="20"/>
  <c r="AC1455" i="20"/>
  <c r="N1455" i="20" s="1"/>
  <c r="AC854" i="20"/>
  <c r="N854" i="20" s="1"/>
  <c r="AC918" i="20"/>
  <c r="N918" i="20" s="1"/>
  <c r="AC1319" i="20"/>
  <c r="N1319" i="20" s="1"/>
  <c r="AC1479" i="20"/>
  <c r="N1479" i="20" s="1"/>
  <c r="AC1590" i="20"/>
  <c r="N1590" i="20" s="1"/>
  <c r="AC1395" i="20"/>
  <c r="O1395" i="20" s="1"/>
  <c r="AC1459" i="20"/>
  <c r="N1459" i="20" s="1"/>
  <c r="AC1106" i="20"/>
  <c r="N1106" i="20" s="1"/>
  <c r="AC1244" i="20"/>
  <c r="N1244" i="20" s="1"/>
  <c r="AC1260" i="20"/>
  <c r="N1260" i="20" s="1"/>
  <c r="N1174" i="20"/>
  <c r="N1230" i="20"/>
  <c r="N1294" i="20"/>
  <c r="AC209" i="20"/>
  <c r="O209" i="20" s="1"/>
  <c r="AC101" i="20"/>
  <c r="N101" i="20" s="1"/>
  <c r="AC145" i="20"/>
  <c r="O145" i="20" s="1"/>
  <c r="AC173" i="20"/>
  <c r="N173" i="20" s="1"/>
  <c r="AC237" i="20"/>
  <c r="N237" i="20" s="1"/>
  <c r="AC407" i="20"/>
  <c r="N407" i="20" s="1"/>
  <c r="AG716" i="20"/>
  <c r="AH716" i="20" s="1"/>
  <c r="AC960" i="20"/>
  <c r="O155" i="20"/>
  <c r="O419" i="20"/>
  <c r="AL367" i="20"/>
  <c r="AL383" i="20"/>
  <c r="AL399" i="20"/>
  <c r="AL415" i="20"/>
  <c r="AL431" i="20"/>
  <c r="AL447" i="20"/>
  <c r="O447" i="20" s="1"/>
  <c r="AL463" i="20"/>
  <c r="O463" i="20" s="1"/>
  <c r="AL479" i="20"/>
  <c r="O479" i="20" s="1"/>
  <c r="AL495" i="20"/>
  <c r="AL509" i="20"/>
  <c r="AL525" i="20"/>
  <c r="AL541" i="20"/>
  <c r="AL557" i="20"/>
  <c r="AL573" i="20"/>
  <c r="AL589" i="20"/>
  <c r="O589" i="20" s="1"/>
  <c r="AL605" i="20"/>
  <c r="AG660" i="20"/>
  <c r="AH660" i="20" s="1"/>
  <c r="AC727" i="20"/>
  <c r="N727" i="20" s="1"/>
  <c r="AC628" i="20"/>
  <c r="N825" i="20"/>
  <c r="AC899" i="20"/>
  <c r="O899" i="20" s="1"/>
  <c r="AL997" i="20"/>
  <c r="AL1029" i="20"/>
  <c r="AL1061" i="20"/>
  <c r="AL1093" i="20"/>
  <c r="AC1387" i="20"/>
  <c r="N1387" i="20" s="1"/>
  <c r="AC1461" i="20"/>
  <c r="N1461" i="20" s="1"/>
  <c r="AL823" i="20"/>
  <c r="O823" i="20" s="1"/>
  <c r="AC1234" i="20"/>
  <c r="N1234" i="20" s="1"/>
  <c r="AC1439" i="20"/>
  <c r="AC1306" i="20"/>
  <c r="N1306" i="20" s="1"/>
  <c r="AC1558" i="20"/>
  <c r="O1558" i="20" s="1"/>
  <c r="AC1112" i="20"/>
  <c r="N1112" i="20" s="1"/>
  <c r="AC1128" i="20"/>
  <c r="N1128" i="20" s="1"/>
  <c r="AC1229" i="20"/>
  <c r="N1229" i="20" s="1"/>
  <c r="AC1293" i="20"/>
  <c r="N1293" i="20" s="1"/>
  <c r="AC1377" i="20"/>
  <c r="N1377" i="20" s="1"/>
  <c r="AC1441" i="20"/>
  <c r="N1441" i="20" s="1"/>
  <c r="AC1228" i="20"/>
  <c r="O1228" i="20" s="1"/>
  <c r="AC73" i="20"/>
  <c r="O73" i="20" s="1"/>
  <c r="AC257" i="20"/>
  <c r="O257" i="20" s="1"/>
  <c r="AC391" i="20"/>
  <c r="N391" i="20" s="1"/>
  <c r="AC55" i="20"/>
  <c r="O394" i="20"/>
  <c r="O78" i="20"/>
  <c r="AC503" i="20"/>
  <c r="N503" i="20" s="1"/>
  <c r="AC565" i="20"/>
  <c r="N565" i="20" s="1"/>
  <c r="O227" i="20"/>
  <c r="AL659" i="20"/>
  <c r="O659" i="20" s="1"/>
  <c r="AC817" i="20"/>
  <c r="N817" i="20" s="1"/>
  <c r="AC927" i="20"/>
  <c r="N927" i="20" s="1"/>
  <c r="AC1211" i="20"/>
  <c r="O1211" i="20" s="1"/>
  <c r="AL788" i="20"/>
  <c r="O788" i="20" s="1"/>
  <c r="AC1119" i="20"/>
  <c r="N1119" i="20" s="1"/>
  <c r="AC997" i="20"/>
  <c r="N997" i="20" s="1"/>
  <c r="AC1013" i="20"/>
  <c r="N1013" i="20" s="1"/>
  <c r="AC1061" i="20"/>
  <c r="N1061" i="20" s="1"/>
  <c r="AC1131" i="20"/>
  <c r="AC871" i="20"/>
  <c r="N871" i="20" s="1"/>
  <c r="AC907" i="20"/>
  <c r="N907" i="20" s="1"/>
  <c r="O1263" i="20"/>
  <c r="AC966" i="20"/>
  <c r="N966" i="20" s="1"/>
  <c r="N1102" i="20"/>
  <c r="AC1193" i="20"/>
  <c r="AC1367" i="20"/>
  <c r="AC1495" i="20"/>
  <c r="AC1489" i="20"/>
  <c r="N1489" i="20" s="1"/>
  <c r="AC1138" i="20"/>
  <c r="N1138" i="20" s="1"/>
  <c r="N1325" i="20"/>
  <c r="AC905" i="20"/>
  <c r="N905" i="20" s="1"/>
  <c r="AC1037" i="20"/>
  <c r="N1037" i="20" s="1"/>
  <c r="AC1447" i="20"/>
  <c r="N1447" i="20" s="1"/>
  <c r="O1556" i="20"/>
  <c r="AC1601" i="20"/>
  <c r="O1601" i="20" s="1"/>
  <c r="O1687" i="20"/>
  <c r="AC1718" i="20"/>
  <c r="N1718" i="20" s="1"/>
  <c r="AL1859" i="20"/>
  <c r="AG2068" i="20"/>
  <c r="AH2068" i="20" s="1"/>
  <c r="AC1782" i="20"/>
  <c r="N1782" i="20" s="1"/>
  <c r="AC1895" i="20"/>
  <c r="N1895" i="20" s="1"/>
  <c r="AC2010" i="20"/>
  <c r="N2010" i="20" s="1"/>
  <c r="AL2035" i="20"/>
  <c r="AL2099" i="20"/>
  <c r="O2099" i="20" s="1"/>
  <c r="AC2123" i="20"/>
  <c r="N2123" i="20" s="1"/>
  <c r="O2245" i="20"/>
  <c r="AG2045" i="20"/>
  <c r="AH2045" i="20" s="1"/>
  <c r="AG2061" i="20"/>
  <c r="AH2061" i="20" s="1"/>
  <c r="AG2077" i="20"/>
  <c r="AH2077" i="20" s="1"/>
  <c r="AG2093" i="20"/>
  <c r="AH2093" i="20" s="1"/>
  <c r="AG2109" i="20"/>
  <c r="AH2109" i="20" s="1"/>
  <c r="AC2254" i="20"/>
  <c r="N2254" i="20" s="1"/>
  <c r="AC2217" i="20"/>
  <c r="N2217" i="20" s="1"/>
  <c r="AC2314" i="20"/>
  <c r="N2314" i="20" s="1"/>
  <c r="AG2279" i="20"/>
  <c r="AH2279" i="20" s="1"/>
  <c r="AG2295" i="20"/>
  <c r="AH2295" i="20" s="1"/>
  <c r="AG2311" i="20"/>
  <c r="AH2311" i="20" s="1"/>
  <c r="AC2362" i="20"/>
  <c r="N2362" i="20" s="1"/>
  <c r="AC2502" i="20"/>
  <c r="N2502" i="20" s="1"/>
  <c r="AC873" i="20"/>
  <c r="O873" i="20" s="1"/>
  <c r="AC989" i="20"/>
  <c r="N989" i="20" s="1"/>
  <c r="AC1069" i="20"/>
  <c r="N1069" i="20" s="1"/>
  <c r="AC1530" i="20"/>
  <c r="N1530" i="20" s="1"/>
  <c r="O1588" i="20"/>
  <c r="AC1504" i="20"/>
  <c r="N1504" i="20" s="1"/>
  <c r="AC1708" i="20"/>
  <c r="N1708" i="20" s="1"/>
  <c r="AC1778" i="20"/>
  <c r="N1778" i="20" s="1"/>
  <c r="AC1810" i="20"/>
  <c r="N1810" i="20" s="1"/>
  <c r="AC1842" i="20"/>
  <c r="O1842" i="20" s="1"/>
  <c r="O1779" i="20"/>
  <c r="O1795" i="20"/>
  <c r="O1843" i="20"/>
  <c r="AG2005" i="20"/>
  <c r="AH2005" i="20" s="1"/>
  <c r="AG2108" i="20"/>
  <c r="AH2108" i="20" s="1"/>
  <c r="AG2024" i="20"/>
  <c r="AH2024" i="20" s="1"/>
  <c r="AL2024" i="20" s="1"/>
  <c r="O2024" i="20" s="1"/>
  <c r="AC2118" i="20"/>
  <c r="N2118" i="20" s="1"/>
  <c r="AL2233" i="20"/>
  <c r="O2233" i="20" s="1"/>
  <c r="O2081" i="20"/>
  <c r="N2354" i="20"/>
  <c r="AL2413" i="20"/>
  <c r="O2413" i="20" s="1"/>
  <c r="AC2390" i="20"/>
  <c r="N2390" i="20" s="1"/>
  <c r="AL2461" i="20"/>
  <c r="AC2496" i="20"/>
  <c r="O2496" i="20" s="1"/>
  <c r="AC1578" i="20"/>
  <c r="N1578" i="20" s="1"/>
  <c r="AC1585" i="20"/>
  <c r="N1585" i="20" s="1"/>
  <c r="AC1621" i="20"/>
  <c r="AC1637" i="20"/>
  <c r="N1637" i="20" s="1"/>
  <c r="AC1653" i="20"/>
  <c r="N1653" i="20" s="1"/>
  <c r="AC1669" i="20"/>
  <c r="N1669" i="20" s="1"/>
  <c r="AC1699" i="20"/>
  <c r="N1699" i="20" s="1"/>
  <c r="AC1696" i="20"/>
  <c r="N1696" i="20" s="1"/>
  <c r="AC1742" i="20"/>
  <c r="O1742" i="20" s="1"/>
  <c r="N1929" i="20"/>
  <c r="AC2151" i="20"/>
  <c r="AC1777" i="20"/>
  <c r="N1777" i="20" s="1"/>
  <c r="AG1899" i="20"/>
  <c r="AH1899" i="20" s="1"/>
  <c r="AG1963" i="20"/>
  <c r="AH1963" i="20" s="1"/>
  <c r="AG2056" i="20"/>
  <c r="AH2056" i="20" s="1"/>
  <c r="AC1891" i="20"/>
  <c r="N1891" i="20" s="1"/>
  <c r="AG1925" i="20"/>
  <c r="AH1925" i="20" s="1"/>
  <c r="AG1989" i="20"/>
  <c r="AH1989" i="20" s="1"/>
  <c r="N2028" i="20"/>
  <c r="O1904" i="20"/>
  <c r="AC1914" i="20"/>
  <c r="N1914" i="20" s="1"/>
  <c r="N1968" i="20"/>
  <c r="N2159" i="20"/>
  <c r="AC2133" i="20"/>
  <c r="N2133" i="20" s="1"/>
  <c r="AL2083" i="20"/>
  <c r="AL2137" i="20"/>
  <c r="O2137" i="20" s="1"/>
  <c r="AG2241" i="20"/>
  <c r="AH2241" i="20" s="1"/>
  <c r="AL2241" i="20" s="1"/>
  <c r="O2241" i="20" s="1"/>
  <c r="AC2220" i="20"/>
  <c r="N2220" i="20" s="1"/>
  <c r="AC2346" i="20"/>
  <c r="O2369" i="20"/>
  <c r="O2417" i="20"/>
  <c r="AG2405" i="20"/>
  <c r="AH2405" i="20" s="1"/>
  <c r="N2480" i="20"/>
  <c r="AC1144" i="20"/>
  <c r="N1144" i="20" s="1"/>
  <c r="AC1617" i="20"/>
  <c r="N1617" i="20" s="1"/>
  <c r="O1544" i="20"/>
  <c r="AC1728" i="20"/>
  <c r="N1728" i="20" s="1"/>
  <c r="O1955" i="20"/>
  <c r="O1863" i="20"/>
  <c r="O2009" i="20"/>
  <c r="AC2083" i="20"/>
  <c r="O2083" i="20" s="1"/>
  <c r="AC2352" i="20"/>
  <c r="N2352" i="20" s="1"/>
  <c r="AL2421" i="20"/>
  <c r="O2421" i="20" s="1"/>
  <c r="AC2370" i="20"/>
  <c r="N2370" i="20" s="1"/>
  <c r="AG2414" i="20"/>
  <c r="AH2414" i="20" s="1"/>
  <c r="O2458" i="20"/>
  <c r="O2489" i="20"/>
  <c r="AC1657" i="20"/>
  <c r="N1657" i="20" s="1"/>
  <c r="AC1625" i="20"/>
  <c r="N1625" i="20" s="1"/>
  <c r="AC1613" i="20"/>
  <c r="AL1822" i="20"/>
  <c r="AL1838" i="20"/>
  <c r="N2048" i="20"/>
  <c r="N2095" i="20"/>
  <c r="N2181" i="20"/>
  <c r="AG2412" i="20"/>
  <c r="AH2412" i="20" s="1"/>
  <c r="AC357" i="20"/>
  <c r="O357" i="20" s="1"/>
  <c r="AC45" i="20"/>
  <c r="O45" i="20" s="1"/>
  <c r="AC177" i="20"/>
  <c r="AC241" i="20"/>
  <c r="O241" i="20" s="1"/>
  <c r="AC305" i="20"/>
  <c r="O305" i="20" s="1"/>
  <c r="O388" i="20"/>
  <c r="AC439" i="20"/>
  <c r="N439" i="20" s="1"/>
  <c r="N290" i="20"/>
  <c r="N390" i="20"/>
  <c r="AC27" i="20"/>
  <c r="N27" i="20" s="1"/>
  <c r="E8" i="19" s="1"/>
  <c r="O365" i="20"/>
  <c r="AC399" i="20"/>
  <c r="N399" i="20" s="1"/>
  <c r="AC471" i="20"/>
  <c r="N471" i="20" s="1"/>
  <c r="AC495" i="20"/>
  <c r="O495" i="20" s="1"/>
  <c r="AG748" i="20"/>
  <c r="AH748" i="20" s="1"/>
  <c r="N38" i="20"/>
  <c r="N54" i="20"/>
  <c r="N70" i="20"/>
  <c r="N86" i="20"/>
  <c r="N102" i="20"/>
  <c r="N118" i="20"/>
  <c r="N134" i="20"/>
  <c r="AC656" i="20"/>
  <c r="O656" i="20" s="1"/>
  <c r="AL1103" i="20"/>
  <c r="O1103" i="20" s="1"/>
  <c r="N1124" i="20"/>
  <c r="N915" i="20"/>
  <c r="N993" i="20"/>
  <c r="N1057" i="20"/>
  <c r="AC1365" i="20"/>
  <c r="N1365" i="20" s="1"/>
  <c r="AC1419" i="20"/>
  <c r="N1419" i="20" s="1"/>
  <c r="AC1493" i="20"/>
  <c r="AC831" i="20"/>
  <c r="O831" i="20" s="1"/>
  <c r="N980" i="20"/>
  <c r="N1012" i="20"/>
  <c r="N1044" i="20"/>
  <c r="N1076" i="20"/>
  <c r="AC1123" i="20"/>
  <c r="N1123" i="20" s="1"/>
  <c r="AC1155" i="20"/>
  <c r="O1155" i="20" s="1"/>
  <c r="AC1407" i="20"/>
  <c r="N1407" i="20" s="1"/>
  <c r="AC1116" i="20"/>
  <c r="N1116" i="20" s="1"/>
  <c r="AC1235" i="20"/>
  <c r="AC1290" i="20"/>
  <c r="N1290" i="20" s="1"/>
  <c r="O1173" i="20"/>
  <c r="AC1205" i="20"/>
  <c r="N1205" i="20" s="1"/>
  <c r="AC1327" i="20"/>
  <c r="N1327" i="20" s="1"/>
  <c r="AC1409" i="20"/>
  <c r="N1409" i="20" s="1"/>
  <c r="AC1473" i="20"/>
  <c r="AC1714" i="20"/>
  <c r="N1714" i="20" s="1"/>
  <c r="N1176" i="20"/>
  <c r="AC1200" i="20"/>
  <c r="O1200" i="20" s="1"/>
  <c r="AC1276" i="20"/>
  <c r="N1276" i="20" s="1"/>
  <c r="N1401" i="20"/>
  <c r="N1465" i="20"/>
  <c r="N1238" i="20"/>
  <c r="AC207" i="20"/>
  <c r="O207" i="20" s="1"/>
  <c r="O271" i="20"/>
  <c r="N291" i="20"/>
  <c r="O316" i="20"/>
  <c r="O472" i="20"/>
  <c r="N496" i="20"/>
  <c r="AC63" i="20"/>
  <c r="N63" i="20" s="1"/>
  <c r="N422" i="20"/>
  <c r="O450" i="20"/>
  <c r="N486" i="20"/>
  <c r="N203" i="20"/>
  <c r="N267" i="20"/>
  <c r="N395" i="20"/>
  <c r="AC509" i="20"/>
  <c r="O509" i="20" s="1"/>
  <c r="AC573" i="20"/>
  <c r="AG700" i="20"/>
  <c r="AC1091" i="20"/>
  <c r="N1572" i="20"/>
  <c r="O259" i="20"/>
  <c r="AG639" i="20"/>
  <c r="AH639" i="20" s="1"/>
  <c r="AL639" i="20" s="1"/>
  <c r="O639" i="20" s="1"/>
  <c r="AG671" i="20"/>
  <c r="AH671" i="20" s="1"/>
  <c r="AC1315" i="20"/>
  <c r="N1315" i="20" s="1"/>
  <c r="AC995" i="20"/>
  <c r="O995" i="20" s="1"/>
  <c r="AG644" i="20"/>
  <c r="AH644" i="20" s="1"/>
  <c r="AL644" i="20" s="1"/>
  <c r="O644" i="20" s="1"/>
  <c r="AL710" i="20"/>
  <c r="O710" i="20" s="1"/>
  <c r="O1279" i="20"/>
  <c r="AC1403" i="20"/>
  <c r="N1403" i="20" s="1"/>
  <c r="AC1477" i="20"/>
  <c r="N1477" i="20" s="1"/>
  <c r="AC859" i="20"/>
  <c r="AC923" i="20"/>
  <c r="N923" i="20" s="1"/>
  <c r="AC1266" i="20"/>
  <c r="N1266" i="20" s="1"/>
  <c r="AC1391" i="20"/>
  <c r="N1391" i="20" s="1"/>
  <c r="AC1147" i="20"/>
  <c r="N1147" i="20" s="1"/>
  <c r="AC1352" i="20"/>
  <c r="O1352" i="20" s="1"/>
  <c r="AC1416" i="20"/>
  <c r="N1416" i="20" s="1"/>
  <c r="AC1480" i="20"/>
  <c r="N1480" i="20" s="1"/>
  <c r="AC1351" i="20"/>
  <c r="N1351" i="20" s="1"/>
  <c r="AC1152" i="20"/>
  <c r="O1152" i="20" s="1"/>
  <c r="O1244" i="20"/>
  <c r="N1341" i="20"/>
  <c r="AC77" i="20"/>
  <c r="N77" i="20" s="1"/>
  <c r="O172" i="20"/>
  <c r="O300" i="20"/>
  <c r="N654" i="20"/>
  <c r="AC141" i="20"/>
  <c r="AC189" i="20"/>
  <c r="N189" i="20" s="1"/>
  <c r="AC253" i="20"/>
  <c r="AC433" i="20"/>
  <c r="AC1163" i="20"/>
  <c r="N1163" i="20" s="1"/>
  <c r="AC885" i="20"/>
  <c r="N885" i="20" s="1"/>
  <c r="AC1223" i="20"/>
  <c r="N1223" i="20" s="1"/>
  <c r="AG784" i="20"/>
  <c r="AH784" i="20" s="1"/>
  <c r="AC1183" i="20"/>
  <c r="N1183" i="20" s="1"/>
  <c r="AL685" i="20"/>
  <c r="O685" i="20" s="1"/>
  <c r="AL717" i="20"/>
  <c r="O717" i="20" s="1"/>
  <c r="AL749" i="20"/>
  <c r="O749" i="20" s="1"/>
  <c r="AL781" i="20"/>
  <c r="O781" i="20" s="1"/>
  <c r="AC931" i="20"/>
  <c r="O1182" i="20"/>
  <c r="O1387" i="20"/>
  <c r="AC847" i="20"/>
  <c r="O847" i="20" s="1"/>
  <c r="AC879" i="20"/>
  <c r="O1234" i="20"/>
  <c r="AC1375" i="20"/>
  <c r="N1375" i="20" s="1"/>
  <c r="AG689" i="20"/>
  <c r="AH689" i="20" s="1"/>
  <c r="AG705" i="20"/>
  <c r="AH705" i="20" s="1"/>
  <c r="AG721" i="20"/>
  <c r="AH721" i="20" s="1"/>
  <c r="AG737" i="20"/>
  <c r="AH737" i="20" s="1"/>
  <c r="AG753" i="20"/>
  <c r="AH753" i="20" s="1"/>
  <c r="AG769" i="20"/>
  <c r="AH769" i="20" s="1"/>
  <c r="AG785" i="20"/>
  <c r="AH785" i="20" s="1"/>
  <c r="AG801" i="20"/>
  <c r="AH801" i="20" s="1"/>
  <c r="O987" i="20"/>
  <c r="AC1043" i="20"/>
  <c r="N1043" i="20" s="1"/>
  <c r="AC1189" i="20"/>
  <c r="N1189" i="20" s="1"/>
  <c r="AC1277" i="20"/>
  <c r="O1277" i="20" s="1"/>
  <c r="AC1323" i="20"/>
  <c r="N1323" i="20" s="1"/>
  <c r="AC1331" i="20"/>
  <c r="O1331" i="20" s="1"/>
  <c r="AC1216" i="20"/>
  <c r="AC111" i="20"/>
  <c r="AC147" i="20"/>
  <c r="N147" i="20" s="1"/>
  <c r="AC191" i="20"/>
  <c r="N191" i="20" s="1"/>
  <c r="AC319" i="20"/>
  <c r="N491" i="20"/>
  <c r="AC61" i="20"/>
  <c r="O348" i="20"/>
  <c r="O428" i="20"/>
  <c r="N394" i="20"/>
  <c r="AC33" i="20"/>
  <c r="AC123" i="20"/>
  <c r="N123" i="20" s="1"/>
  <c r="AC449" i="20"/>
  <c r="O449" i="20" s="1"/>
  <c r="AC469" i="20"/>
  <c r="O469" i="20" s="1"/>
  <c r="AC549" i="20"/>
  <c r="N549" i="20" s="1"/>
  <c r="AC613" i="20"/>
  <c r="N613" i="20" s="1"/>
  <c r="AC1287" i="20"/>
  <c r="N1287" i="20" s="1"/>
  <c r="AC1303" i="20"/>
  <c r="N1303" i="20" s="1"/>
  <c r="AC1077" i="20"/>
  <c r="AC1371" i="20"/>
  <c r="N1371" i="20" s="1"/>
  <c r="AC1445" i="20"/>
  <c r="N1445" i="20" s="1"/>
  <c r="AC839" i="20"/>
  <c r="O839" i="20" s="1"/>
  <c r="AC875" i="20"/>
  <c r="O907" i="20"/>
  <c r="AC1250" i="20"/>
  <c r="N1250" i="20" s="1"/>
  <c r="AC1298" i="20"/>
  <c r="O1298" i="20" s="1"/>
  <c r="AC1487" i="20"/>
  <c r="N1487" i="20" s="1"/>
  <c r="AC870" i="20"/>
  <c r="O870" i="20" s="1"/>
  <c r="AC934" i="20"/>
  <c r="N934" i="20" s="1"/>
  <c r="AC1251" i="20"/>
  <c r="N1251" i="20" s="1"/>
  <c r="AC1400" i="20"/>
  <c r="N1400" i="20" s="1"/>
  <c r="AC1464" i="20"/>
  <c r="AC1521" i="20"/>
  <c r="O1521" i="20" s="1"/>
  <c r="AC1126" i="20"/>
  <c r="N1126" i="20" s="1"/>
  <c r="AC1161" i="20"/>
  <c r="O1161" i="20" s="1"/>
  <c r="AC1399" i="20"/>
  <c r="O1399" i="20" s="1"/>
  <c r="AC1249" i="20"/>
  <c r="N1249" i="20" s="1"/>
  <c r="AC1281" i="20"/>
  <c r="N1281" i="20" s="1"/>
  <c r="AC1361" i="20"/>
  <c r="N1361" i="20" s="1"/>
  <c r="AC1425" i="20"/>
  <c r="N1425" i="20" s="1"/>
  <c r="AC1508" i="20"/>
  <c r="N1508" i="20" s="1"/>
  <c r="AC1534" i="20"/>
  <c r="O1534" i="20" s="1"/>
  <c r="AC1629" i="20"/>
  <c r="N1629" i="20" s="1"/>
  <c r="AC1515" i="20"/>
  <c r="O1515" i="20" s="1"/>
  <c r="AC1532" i="20"/>
  <c r="O1532" i="20" s="1"/>
  <c r="AC1631" i="20"/>
  <c r="N1631" i="20" s="1"/>
  <c r="AG1889" i="20"/>
  <c r="AC1713" i="20"/>
  <c r="N1713" i="20" s="1"/>
  <c r="AC1814" i="20"/>
  <c r="N1814" i="20" s="1"/>
  <c r="AG1947" i="20"/>
  <c r="AH1947" i="20" s="1"/>
  <c r="AG2011" i="20"/>
  <c r="AH2011" i="20" s="1"/>
  <c r="AG1933" i="20"/>
  <c r="AH1933" i="20" s="1"/>
  <c r="AL1933" i="20"/>
  <c r="O1933" i="20" s="1"/>
  <c r="AG1997" i="20"/>
  <c r="AH1997" i="20" s="1"/>
  <c r="O2010" i="20"/>
  <c r="AG2021" i="20"/>
  <c r="AH2021" i="20" s="1"/>
  <c r="AC2249" i="20"/>
  <c r="AC2273" i="20"/>
  <c r="N2273" i="20" s="1"/>
  <c r="AC2334" i="20"/>
  <c r="O2334" i="20" s="1"/>
  <c r="N2348" i="20"/>
  <c r="O2435" i="20"/>
  <c r="AC2451" i="20"/>
  <c r="AC2479" i="20"/>
  <c r="N2479" i="20" s="1"/>
  <c r="AC2486" i="20"/>
  <c r="N2486" i="20" s="1"/>
  <c r="O2502" i="20"/>
  <c r="AC1253" i="20"/>
  <c r="N1253" i="20" s="1"/>
  <c r="O1540" i="20"/>
  <c r="AG2084" i="20"/>
  <c r="AH2084" i="20" s="1"/>
  <c r="AC1563" i="20"/>
  <c r="O1563" i="20" s="1"/>
  <c r="AC1740" i="20"/>
  <c r="N1740" i="20" s="1"/>
  <c r="N1568" i="20"/>
  <c r="N1608" i="20"/>
  <c r="AC1774" i="20"/>
  <c r="O1774" i="20" s="1"/>
  <c r="O1778" i="20"/>
  <c r="O1810" i="20"/>
  <c r="N1779" i="20"/>
  <c r="N1795" i="20"/>
  <c r="N1843" i="20"/>
  <c r="AC1867" i="20"/>
  <c r="O2003" i="20"/>
  <c r="AG1917" i="20"/>
  <c r="AH1917" i="20" s="1"/>
  <c r="AL1917" i="20" s="1"/>
  <c r="O1917" i="20" s="1"/>
  <c r="AC2183" i="20"/>
  <c r="AC2503" i="20"/>
  <c r="O2503" i="20" s="1"/>
  <c r="AC841" i="20"/>
  <c r="N841" i="20" s="1"/>
  <c r="AC1005" i="20"/>
  <c r="AC1222" i="20"/>
  <c r="N1222" i="20" s="1"/>
  <c r="AC1301" i="20"/>
  <c r="N1301" i="20" s="1"/>
  <c r="AC1537" i="20"/>
  <c r="N1537" i="20" s="1"/>
  <c r="AG1921" i="20"/>
  <c r="O1560" i="20"/>
  <c r="AC1689" i="20"/>
  <c r="O1689" i="20" s="1"/>
  <c r="N1857" i="20"/>
  <c r="AC1865" i="20"/>
  <c r="N1865" i="20" s="1"/>
  <c r="AC1856" i="20"/>
  <c r="N1856" i="20" s="1"/>
  <c r="AG1675" i="20"/>
  <c r="AH1675" i="20" s="1"/>
  <c r="N1720" i="20"/>
  <c r="AC1798" i="20"/>
  <c r="O1798" i="20" s="1"/>
  <c r="AC1877" i="20"/>
  <c r="N1877" i="20" s="1"/>
  <c r="AL2060" i="20"/>
  <c r="O2060" i="20" s="1"/>
  <c r="N1904" i="20"/>
  <c r="AL2070" i="20"/>
  <c r="O2070" i="20" s="1"/>
  <c r="AC2126" i="20"/>
  <c r="N2126" i="20" s="1"/>
  <c r="O2220" i="20"/>
  <c r="AC2325" i="20"/>
  <c r="N2325" i="20" s="1"/>
  <c r="AC2374" i="20"/>
  <c r="N2374" i="20" s="1"/>
  <c r="AC2368" i="20"/>
  <c r="O2368" i="20" s="1"/>
  <c r="AC2405" i="20"/>
  <c r="N2405" i="20" s="1"/>
  <c r="AC2456" i="20"/>
  <c r="N2456" i="20" s="1"/>
  <c r="AC937" i="20"/>
  <c r="O937" i="20" s="1"/>
  <c r="AC1021" i="20"/>
  <c r="N1021" i="20" s="1"/>
  <c r="AC1221" i="20"/>
  <c r="O1221" i="20" s="1"/>
  <c r="O1524" i="20"/>
  <c r="AC1569" i="20"/>
  <c r="N1569" i="20" s="1"/>
  <c r="AC1633" i="20"/>
  <c r="N1633" i="20" s="1"/>
  <c r="AC1716" i="20"/>
  <c r="N1716" i="20" s="1"/>
  <c r="AC1748" i="20"/>
  <c r="N1748" i="20" s="1"/>
  <c r="AC1531" i="20"/>
  <c r="AC1548" i="20"/>
  <c r="N1548" i="20" s="1"/>
  <c r="O1731" i="20"/>
  <c r="AC1710" i="20"/>
  <c r="O1710" i="20" s="1"/>
  <c r="AC1762" i="20"/>
  <c r="N1762" i="20" s="1"/>
  <c r="AC1794" i="20"/>
  <c r="N1794" i="20" s="1"/>
  <c r="AC1826" i="20"/>
  <c r="O1826" i="20" s="1"/>
  <c r="AC1859" i="20"/>
  <c r="AL1891" i="20"/>
  <c r="O1891" i="20" s="1"/>
  <c r="AG1909" i="20"/>
  <c r="AH1909" i="20" s="1"/>
  <c r="AG1973" i="20"/>
  <c r="AH1973" i="20" s="1"/>
  <c r="N1883" i="20"/>
  <c r="AL1895" i="20"/>
  <c r="O2243" i="20"/>
  <c r="AL2075" i="20"/>
  <c r="N2134" i="20"/>
  <c r="AL2254" i="20"/>
  <c r="AC2312" i="20"/>
  <c r="O2312" i="20" s="1"/>
  <c r="AL2267" i="20"/>
  <c r="O2267" i="20" s="1"/>
  <c r="AL2299" i="20"/>
  <c r="O2299" i="20" s="1"/>
  <c r="AG2425" i="20"/>
  <c r="AL2427" i="20"/>
  <c r="O2427" i="20" s="1"/>
  <c r="N2458" i="20"/>
  <c r="O2505" i="20"/>
  <c r="AC2396" i="20"/>
  <c r="N2396" i="20" s="1"/>
  <c r="AC1673" i="20"/>
  <c r="N1673" i="20" s="1"/>
  <c r="N2213" i="20"/>
  <c r="AC2336" i="20"/>
  <c r="O2336" i="20" s="1"/>
  <c r="AC35" i="20"/>
  <c r="N35" i="20" s="1"/>
  <c r="AC57" i="20"/>
  <c r="AC193" i="20"/>
  <c r="O193" i="20" s="1"/>
  <c r="O332" i="20"/>
  <c r="N388" i="20"/>
  <c r="O426" i="20"/>
  <c r="AG634" i="20"/>
  <c r="AH634" i="20" s="1"/>
  <c r="AG666" i="20"/>
  <c r="AH666" i="20" s="1"/>
  <c r="N454" i="20"/>
  <c r="AC53" i="20"/>
  <c r="N53" i="20" s="1"/>
  <c r="AC71" i="20"/>
  <c r="N71" i="20" s="1"/>
  <c r="AC109" i="20"/>
  <c r="N109" i="20" s="1"/>
  <c r="AC117" i="20"/>
  <c r="N117" i="20" s="1"/>
  <c r="AC129" i="20"/>
  <c r="N129" i="20" s="1"/>
  <c r="AC465" i="20"/>
  <c r="N465" i="20" s="1"/>
  <c r="AG684" i="20"/>
  <c r="AH684" i="20" s="1"/>
  <c r="O30" i="20"/>
  <c r="AG780" i="20"/>
  <c r="AH780" i="20" s="1"/>
  <c r="AL718" i="20"/>
  <c r="O718" i="20" s="1"/>
  <c r="AL734" i="20"/>
  <c r="O734" i="20" s="1"/>
  <c r="AL750" i="20"/>
  <c r="O750" i="20" s="1"/>
  <c r="AL766" i="20"/>
  <c r="O766" i="20" s="1"/>
  <c r="AL782" i="20"/>
  <c r="O782" i="20" s="1"/>
  <c r="AC939" i="20"/>
  <c r="N939" i="20" s="1"/>
  <c r="AG645" i="20"/>
  <c r="AH645" i="20" s="1"/>
  <c r="N889" i="20"/>
  <c r="AL677" i="20"/>
  <c r="O677" i="20" s="1"/>
  <c r="AL709" i="20"/>
  <c r="O709" i="20" s="1"/>
  <c r="AL741" i="20"/>
  <c r="O741" i="20" s="1"/>
  <c r="AL773" i="20"/>
  <c r="O773" i="20" s="1"/>
  <c r="AC851" i="20"/>
  <c r="AC947" i="20"/>
  <c r="O947" i="20" s="1"/>
  <c r="N1009" i="20"/>
  <c r="N1073" i="20"/>
  <c r="O1365" i="20"/>
  <c r="AC863" i="20"/>
  <c r="N863" i="20" s="1"/>
  <c r="O996" i="20"/>
  <c r="O1028" i="20"/>
  <c r="O1060" i="20"/>
  <c r="O1092" i="20"/>
  <c r="O1123" i="20"/>
  <c r="O1067" i="20"/>
  <c r="N1538" i="20"/>
  <c r="AC51" i="20"/>
  <c r="N51" i="20" s="1"/>
  <c r="N163" i="20"/>
  <c r="O252" i="20"/>
  <c r="N316" i="20"/>
  <c r="O484" i="20"/>
  <c r="N450" i="20"/>
  <c r="AC89" i="20"/>
  <c r="AC301" i="20"/>
  <c r="N301" i="20" s="1"/>
  <c r="AC505" i="20"/>
  <c r="N505" i="20" s="1"/>
  <c r="AC557" i="20"/>
  <c r="AC1195" i="20"/>
  <c r="N1195" i="20" s="1"/>
  <c r="AC1239" i="20"/>
  <c r="N1239" i="20" s="1"/>
  <c r="AL657" i="20"/>
  <c r="AC880" i="20"/>
  <c r="O880" i="20" s="1"/>
  <c r="AC1100" i="20"/>
  <c r="AC1185" i="20"/>
  <c r="N1185" i="20" s="1"/>
  <c r="O1403" i="20"/>
  <c r="AC827" i="20"/>
  <c r="O827" i="20" s="1"/>
  <c r="O923" i="20"/>
  <c r="AC1171" i="20"/>
  <c r="N1171" i="20" s="1"/>
  <c r="AC1218" i="20"/>
  <c r="N1218" i="20" s="1"/>
  <c r="O1266" i="20"/>
  <c r="AC886" i="20"/>
  <c r="N886" i="20" s="1"/>
  <c r="AC1383" i="20"/>
  <c r="N1383" i="20" s="1"/>
  <c r="AC1700" i="20"/>
  <c r="O1700" i="20" s="1"/>
  <c r="AC1201" i="20"/>
  <c r="N1201" i="20" s="1"/>
  <c r="AC1393" i="20"/>
  <c r="N1393" i="20" s="1"/>
  <c r="AC1457" i="20"/>
  <c r="N1457" i="20" s="1"/>
  <c r="AC97" i="20"/>
  <c r="O97" i="20" s="1"/>
  <c r="N172" i="20"/>
  <c r="O236" i="20"/>
  <c r="N300" i="20"/>
  <c r="AC417" i="20"/>
  <c r="O417" i="20" s="1"/>
  <c r="O46" i="20"/>
  <c r="AC205" i="20"/>
  <c r="N205" i="20" s="1"/>
  <c r="AC269" i="20"/>
  <c r="N269" i="20" s="1"/>
  <c r="O356" i="20"/>
  <c r="AC413" i="20"/>
  <c r="N413" i="20" s="1"/>
  <c r="AC437" i="20"/>
  <c r="N437" i="20" s="1"/>
  <c r="AC473" i="20"/>
  <c r="O473" i="20" s="1"/>
  <c r="AC501" i="20"/>
  <c r="N501" i="20" s="1"/>
  <c r="O1163" i="20"/>
  <c r="O219" i="20"/>
  <c r="O483" i="20"/>
  <c r="AL359" i="20"/>
  <c r="AL375" i="20"/>
  <c r="AL391" i="20"/>
  <c r="AL407" i="20"/>
  <c r="AL423" i="20"/>
  <c r="O423" i="20" s="1"/>
  <c r="AL439" i="20"/>
  <c r="AL455" i="20"/>
  <c r="AL471" i="20"/>
  <c r="AL487" i="20"/>
  <c r="O487" i="20" s="1"/>
  <c r="AL503" i="20"/>
  <c r="O503" i="20" s="1"/>
  <c r="AL517" i="20"/>
  <c r="AL533" i="20"/>
  <c r="AL549" i="20"/>
  <c r="AL565" i="20"/>
  <c r="AL581" i="20"/>
  <c r="AL597" i="20"/>
  <c r="AL613" i="20"/>
  <c r="AL652" i="20"/>
  <c r="O652" i="20" s="1"/>
  <c r="AC813" i="20"/>
  <c r="O1183" i="20"/>
  <c r="AC835" i="20"/>
  <c r="O835" i="20" s="1"/>
  <c r="AL981" i="20"/>
  <c r="AL1013" i="20"/>
  <c r="O1013" i="20" s="1"/>
  <c r="AL1045" i="20"/>
  <c r="AL1077" i="20"/>
  <c r="AC1115" i="20"/>
  <c r="O1115" i="20" s="1"/>
  <c r="AC1397" i="20"/>
  <c r="N1397" i="20" s="1"/>
  <c r="AC1451" i="20"/>
  <c r="N1451" i="20" s="1"/>
  <c r="AC1564" i="20"/>
  <c r="N1564" i="20" s="1"/>
  <c r="AC911" i="20"/>
  <c r="N911" i="20" s="1"/>
  <c r="AC1282" i="20"/>
  <c r="N1282" i="20" s="1"/>
  <c r="O1375" i="20"/>
  <c r="AC1011" i="20"/>
  <c r="N1011" i="20" s="1"/>
  <c r="AC1075" i="20"/>
  <c r="N1075" i="20" s="1"/>
  <c r="AL1111" i="20"/>
  <c r="O1111" i="20" s="1"/>
  <c r="AC1267" i="20"/>
  <c r="N1267" i="20" s="1"/>
  <c r="O1240" i="20"/>
  <c r="AC1261" i="20"/>
  <c r="O1261" i="20" s="1"/>
  <c r="O1323" i="20"/>
  <c r="AC1379" i="20"/>
  <c r="N1379" i="20" s="1"/>
  <c r="AC1443" i="20"/>
  <c r="N1443" i="20" s="1"/>
  <c r="O147" i="20"/>
  <c r="AC351" i="20"/>
  <c r="O351" i="20" s="1"/>
  <c r="O284" i="20"/>
  <c r="N348" i="20"/>
  <c r="N428" i="20"/>
  <c r="AC375" i="20"/>
  <c r="N375" i="20" s="1"/>
  <c r="AC397" i="20"/>
  <c r="N397" i="20" s="1"/>
  <c r="AC425" i="20"/>
  <c r="O425" i="20" s="1"/>
  <c r="AC533" i="20"/>
  <c r="N533" i="20" s="1"/>
  <c r="AC597" i="20"/>
  <c r="AL756" i="20"/>
  <c r="O756" i="20" s="1"/>
  <c r="AC943" i="20"/>
  <c r="N943" i="20" s="1"/>
  <c r="O1303" i="20"/>
  <c r="AG661" i="20"/>
  <c r="AH661" i="20" s="1"/>
  <c r="AC1297" i="20"/>
  <c r="N1297" i="20" s="1"/>
  <c r="AC832" i="20"/>
  <c r="N832" i="20" s="1"/>
  <c r="AC864" i="20"/>
  <c r="N864" i="20" s="1"/>
  <c r="AC896" i="20"/>
  <c r="O896" i="20" s="1"/>
  <c r="AC928" i="20"/>
  <c r="N928" i="20" s="1"/>
  <c r="AC963" i="20"/>
  <c r="O963" i="20" s="1"/>
  <c r="AC981" i="20"/>
  <c r="N981" i="20" s="1"/>
  <c r="AC1029" i="20"/>
  <c r="N1029" i="20" s="1"/>
  <c r="AC1045" i="20"/>
  <c r="N1045" i="20" s="1"/>
  <c r="AC1093" i="20"/>
  <c r="N1093" i="20" s="1"/>
  <c r="AC843" i="20"/>
  <c r="O843" i="20" s="1"/>
  <c r="AC935" i="20"/>
  <c r="AC1423" i="20"/>
  <c r="N1423" i="20" s="1"/>
  <c r="AC1132" i="20"/>
  <c r="N1132" i="20" s="1"/>
  <c r="O1251" i="20"/>
  <c r="O857" i="20"/>
  <c r="AC1431" i="20"/>
  <c r="O1431" i="20" s="1"/>
  <c r="AC1526" i="20"/>
  <c r="N1526" i="20" s="1"/>
  <c r="AC1136" i="20"/>
  <c r="O1249" i="20"/>
  <c r="O1281" i="20"/>
  <c r="AC1491" i="20"/>
  <c r="N1491" i="20" s="1"/>
  <c r="AC1292" i="20"/>
  <c r="N1292" i="20" s="1"/>
  <c r="AC1562" i="20"/>
  <c r="O1562" i="20" s="1"/>
  <c r="AC821" i="20"/>
  <c r="N821" i="20" s="1"/>
  <c r="AC973" i="20"/>
  <c r="AC1269" i="20"/>
  <c r="N1269" i="20" s="1"/>
  <c r="AC1645" i="20"/>
  <c r="N1645" i="20" s="1"/>
  <c r="AG1691" i="20"/>
  <c r="AH1691" i="20" s="1"/>
  <c r="O1631" i="20"/>
  <c r="AC1722" i="20"/>
  <c r="N1722" i="20" s="1"/>
  <c r="AG2036" i="20"/>
  <c r="AH2036" i="20" s="1"/>
  <c r="O1814" i="20"/>
  <c r="AC1846" i="20"/>
  <c r="N1846" i="20" s="1"/>
  <c r="AC1861" i="20"/>
  <c r="N1861" i="20" s="1"/>
  <c r="N2113" i="20"/>
  <c r="AC1893" i="20"/>
  <c r="AC1946" i="20"/>
  <c r="N1946" i="20" s="1"/>
  <c r="AL1967" i="20"/>
  <c r="O1967" i="20" s="1"/>
  <c r="O2097" i="20"/>
  <c r="AC2115" i="20"/>
  <c r="O2115" i="20" s="1"/>
  <c r="AG2037" i="20"/>
  <c r="AH2037" i="20" s="1"/>
  <c r="AG2053" i="20"/>
  <c r="AH2053" i="20" s="1"/>
  <c r="AG2069" i="20"/>
  <c r="AH2069" i="20" s="1"/>
  <c r="AG2085" i="20"/>
  <c r="AH2085" i="20" s="1"/>
  <c r="AG2101" i="20"/>
  <c r="AH2101" i="20" s="1"/>
  <c r="AC2356" i="20"/>
  <c r="O2356" i="20" s="1"/>
  <c r="AC2350" i="20"/>
  <c r="O2350" i="20" s="1"/>
  <c r="AG2271" i="20"/>
  <c r="AH2271" i="20" s="1"/>
  <c r="AL2271" i="20" s="1"/>
  <c r="O2271" i="20" s="1"/>
  <c r="AG2287" i="20"/>
  <c r="AH2287" i="20" s="1"/>
  <c r="AG2303" i="20"/>
  <c r="AH2303" i="20" s="1"/>
  <c r="AG2422" i="20"/>
  <c r="AH2422" i="20" s="1"/>
  <c r="AC2477" i="20"/>
  <c r="O2477" i="20" s="1"/>
  <c r="AC2498" i="20"/>
  <c r="O2498" i="20" s="1"/>
  <c r="AC1053" i="20"/>
  <c r="N1522" i="20"/>
  <c r="AC1553" i="20"/>
  <c r="N1553" i="20" s="1"/>
  <c r="AC1772" i="20"/>
  <c r="N1772" i="20" s="1"/>
  <c r="AC1746" i="20"/>
  <c r="O1746" i="20" s="1"/>
  <c r="AC1745" i="20"/>
  <c r="N1745" i="20" s="1"/>
  <c r="AC1788" i="20"/>
  <c r="O1788" i="20" s="1"/>
  <c r="AC1820" i="20"/>
  <c r="N1820" i="20" s="1"/>
  <c r="AC1852" i="20"/>
  <c r="N1852" i="20" s="1"/>
  <c r="O1787" i="20"/>
  <c r="O1803" i="20"/>
  <c r="O1819" i="20"/>
  <c r="O1835" i="20"/>
  <c r="O1851" i="20"/>
  <c r="AG2040" i="20"/>
  <c r="AH2040" i="20" s="1"/>
  <c r="AG1981" i="20"/>
  <c r="AH1981" i="20" s="1"/>
  <c r="AL1983" i="20"/>
  <c r="O1983" i="20" s="1"/>
  <c r="O2080" i="20"/>
  <c r="AG2023" i="20"/>
  <c r="AH2023" i="20" s="1"/>
  <c r="AG2086" i="20"/>
  <c r="AH2086" i="20" s="1"/>
  <c r="O2049" i="20"/>
  <c r="AG2157" i="20"/>
  <c r="AH2157" i="20" s="1"/>
  <c r="AG2189" i="20"/>
  <c r="AH2189" i="20" s="1"/>
  <c r="AC2324" i="20"/>
  <c r="N2324" i="20" s="1"/>
  <c r="AC2330" i="20"/>
  <c r="O2330" i="20" s="1"/>
  <c r="N2358" i="20"/>
  <c r="AC2388" i="20"/>
  <c r="O2388" i="20" s="1"/>
  <c r="AG2404" i="20"/>
  <c r="AH2404" i="20" s="1"/>
  <c r="AC2432" i="20"/>
  <c r="O2432" i="20" s="1"/>
  <c r="AC1610" i="20"/>
  <c r="O1610" i="20" s="1"/>
  <c r="O1537" i="20"/>
  <c r="AL1617" i="20"/>
  <c r="O1617" i="20" s="1"/>
  <c r="AL1633" i="20"/>
  <c r="AL1649" i="20"/>
  <c r="AL1665" i="20"/>
  <c r="AC1547" i="20"/>
  <c r="O1547" i="20" s="1"/>
  <c r="AC1611" i="20"/>
  <c r="O1611" i="20" s="1"/>
  <c r="AC1647" i="20"/>
  <c r="N1647" i="20" s="1"/>
  <c r="O1755" i="20"/>
  <c r="AL2104" i="20"/>
  <c r="O2104" i="20" s="1"/>
  <c r="AC1729" i="20"/>
  <c r="O1729" i="20" s="1"/>
  <c r="AC1830" i="20"/>
  <c r="O1830" i="20" s="1"/>
  <c r="AG1931" i="20"/>
  <c r="AH1931" i="20" s="1"/>
  <c r="AG1995" i="20"/>
  <c r="AH1995" i="20" s="1"/>
  <c r="AG1901" i="20"/>
  <c r="AH1901" i="20" s="1"/>
  <c r="AG1965" i="20"/>
  <c r="AH1965" i="20" s="1"/>
  <c r="AC2031" i="20"/>
  <c r="N2031" i="20" s="1"/>
  <c r="AG2139" i="20"/>
  <c r="AH2139" i="20" s="1"/>
  <c r="AC2224" i="20"/>
  <c r="O2224" i="20" s="1"/>
  <c r="O2325" i="20"/>
  <c r="O2345" i="20"/>
  <c r="AC2449" i="20"/>
  <c r="O2449" i="20" s="1"/>
  <c r="AC2463" i="20"/>
  <c r="N2463" i="20" s="1"/>
  <c r="AC2461" i="20"/>
  <c r="O2461" i="20" s="1"/>
  <c r="AC2465" i="20"/>
  <c r="N2465" i="20" s="1"/>
  <c r="AC2473" i="20"/>
  <c r="N2473" i="20" s="1"/>
  <c r="AC2481" i="20"/>
  <c r="O2481" i="20" s="1"/>
  <c r="O1569" i="20"/>
  <c r="AC1649" i="20"/>
  <c r="N1649" i="20" s="1"/>
  <c r="AC1595" i="20"/>
  <c r="AC1612" i="20"/>
  <c r="N1612" i="20" s="1"/>
  <c r="O1984" i="20"/>
  <c r="AC1730" i="20"/>
  <c r="N1730" i="20" s="1"/>
  <c r="AG2072" i="20"/>
  <c r="AH2072" i="20" s="1"/>
  <c r="AG1885" i="20"/>
  <c r="AH1885" i="20" s="1"/>
  <c r="AC1994" i="20"/>
  <c r="N1994" i="20" s="1"/>
  <c r="AL2062" i="20"/>
  <c r="O2062" i="20" s="1"/>
  <c r="AG2094" i="20"/>
  <c r="AH2094" i="20" s="1"/>
  <c r="AG2110" i="20"/>
  <c r="AH2110" i="20" s="1"/>
  <c r="AG2027" i="20"/>
  <c r="AH2027" i="20" s="1"/>
  <c r="AG2205" i="20"/>
  <c r="AH2205" i="20" s="1"/>
  <c r="AC2386" i="20"/>
  <c r="O2386" i="20" s="1"/>
  <c r="AL2355" i="20"/>
  <c r="O2355" i="20" s="1"/>
  <c r="AC2439" i="20"/>
  <c r="N2439" i="20" s="1"/>
  <c r="AC2455" i="20"/>
  <c r="O2455" i="20" s="1"/>
  <c r="AG2504" i="20"/>
  <c r="AC2380" i="20"/>
  <c r="N2380" i="20" s="1"/>
  <c r="AC2484" i="20"/>
  <c r="N2484" i="20" s="1"/>
  <c r="AC1734" i="20"/>
  <c r="N1734" i="20" s="1"/>
  <c r="AC2366" i="20"/>
  <c r="N2366" i="20" s="1"/>
  <c r="AL966" i="20"/>
  <c r="AG1118" i="20"/>
  <c r="N681" i="20"/>
  <c r="N697" i="20"/>
  <c r="N713" i="20"/>
  <c r="N729" i="20"/>
  <c r="N745" i="20"/>
  <c r="N761" i="20"/>
  <c r="N777" i="20"/>
  <c r="N801" i="20"/>
  <c r="N2092" i="20"/>
  <c r="N2410" i="20"/>
  <c r="AL105" i="20"/>
  <c r="AC393" i="20"/>
  <c r="O393" i="20" s="1"/>
  <c r="AC161" i="20"/>
  <c r="O161" i="20" s="1"/>
  <c r="O204" i="20"/>
  <c r="O268" i="20"/>
  <c r="N332" i="20"/>
  <c r="O436" i="20"/>
  <c r="N426" i="20"/>
  <c r="AC461" i="20"/>
  <c r="O461" i="20" s="1"/>
  <c r="AC493" i="20"/>
  <c r="O493" i="20" s="1"/>
  <c r="AC445" i="20"/>
  <c r="O445" i="20" s="1"/>
  <c r="O465" i="20"/>
  <c r="AC489" i="20"/>
  <c r="O489" i="20" s="1"/>
  <c r="N30" i="20"/>
  <c r="N62" i="20"/>
  <c r="N110" i="20"/>
  <c r="N126" i="20"/>
  <c r="AC640" i="20"/>
  <c r="AC672" i="20"/>
  <c r="N672" i="20" s="1"/>
  <c r="AC883" i="20"/>
  <c r="O883" i="20" s="1"/>
  <c r="N1025" i="20"/>
  <c r="AC1355" i="20"/>
  <c r="O1355" i="20" s="1"/>
  <c r="AC1429" i="20"/>
  <c r="N1429" i="20" s="1"/>
  <c r="AC1483" i="20"/>
  <c r="O1483" i="20" s="1"/>
  <c r="O739" i="20"/>
  <c r="O755" i="20"/>
  <c r="O771" i="20"/>
  <c r="N996" i="20"/>
  <c r="N1028" i="20"/>
  <c r="N1060" i="20"/>
  <c r="N1092" i="20"/>
  <c r="AC1187" i="20"/>
  <c r="AC1027" i="20"/>
  <c r="O1027" i="20" s="1"/>
  <c r="AC1059" i="20"/>
  <c r="O1059" i="20" s="1"/>
  <c r="AC1299" i="20"/>
  <c r="O1299" i="20" s="1"/>
  <c r="O1120" i="20"/>
  <c r="AC1339" i="20"/>
  <c r="O1339" i="20" s="1"/>
  <c r="AC1347" i="20"/>
  <c r="N1347" i="20" s="1"/>
  <c r="AC1411" i="20"/>
  <c r="O1411" i="20" s="1"/>
  <c r="AC1475" i="20"/>
  <c r="O1475" i="20" s="1"/>
  <c r="AC1168" i="20"/>
  <c r="O1168" i="20" s="1"/>
  <c r="AC1566" i="20"/>
  <c r="O1566" i="20" s="1"/>
  <c r="AC143" i="20"/>
  <c r="O143" i="20" s="1"/>
  <c r="N195" i="20"/>
  <c r="AC239" i="20"/>
  <c r="O239" i="20" s="1"/>
  <c r="AC303" i="20"/>
  <c r="O303" i="20" s="1"/>
  <c r="AC335" i="20"/>
  <c r="N335" i="20" s="1"/>
  <c r="AC457" i="20"/>
  <c r="O457" i="20" s="1"/>
  <c r="AC289" i="20"/>
  <c r="O289" i="20" s="1"/>
  <c r="AC353" i="20"/>
  <c r="O353" i="20" s="1"/>
  <c r="N484" i="20"/>
  <c r="AC333" i="20"/>
  <c r="O333" i="20" s="1"/>
  <c r="AC481" i="20"/>
  <c r="O481" i="20" s="1"/>
  <c r="O525" i="20"/>
  <c r="AC541" i="20"/>
  <c r="AC605" i="20"/>
  <c r="N605" i="20" s="1"/>
  <c r="O1195" i="20"/>
  <c r="AC917" i="20"/>
  <c r="O917" i="20" s="1"/>
  <c r="AC1199" i="20"/>
  <c r="O1239" i="20"/>
  <c r="AC1108" i="20"/>
  <c r="O1108" i="20" s="1"/>
  <c r="AC912" i="20"/>
  <c r="O912" i="20" s="1"/>
  <c r="O1185" i="20"/>
  <c r="AC1413" i="20"/>
  <c r="O1413" i="20" s="1"/>
  <c r="AC1467" i="20"/>
  <c r="N1467" i="20" s="1"/>
  <c r="O855" i="20"/>
  <c r="AC887" i="20"/>
  <c r="O887" i="20" s="1"/>
  <c r="AC951" i="20"/>
  <c r="O951" i="20" s="1"/>
  <c r="O1140" i="20"/>
  <c r="O1171" i="20"/>
  <c r="O886" i="20"/>
  <c r="AC950" i="20"/>
  <c r="O950" i="20" s="1"/>
  <c r="AC1283" i="20"/>
  <c r="O1283" i="20" s="1"/>
  <c r="AC1384" i="20"/>
  <c r="O1384" i="20" s="1"/>
  <c r="AC1448" i="20"/>
  <c r="N1146" i="20"/>
  <c r="AC1415" i="20"/>
  <c r="AC1169" i="20"/>
  <c r="O1169" i="20" s="1"/>
  <c r="AC1598" i="20"/>
  <c r="O1598" i="20" s="1"/>
  <c r="AC361" i="20"/>
  <c r="O361" i="20" s="1"/>
  <c r="O156" i="20"/>
  <c r="O188" i="20"/>
  <c r="N236" i="20"/>
  <c r="AC273" i="20"/>
  <c r="O273" i="20" s="1"/>
  <c r="AC337" i="20"/>
  <c r="O337" i="20" s="1"/>
  <c r="AC441" i="20"/>
  <c r="O441" i="20" s="1"/>
  <c r="AC157" i="20"/>
  <c r="O157" i="20" s="1"/>
  <c r="O205" i="20"/>
  <c r="AC221" i="20"/>
  <c r="AC285" i="20"/>
  <c r="N356" i="20"/>
  <c r="AC477" i="20"/>
  <c r="O477" i="20" s="1"/>
  <c r="AC1507" i="20"/>
  <c r="O1507" i="20" s="1"/>
  <c r="AL792" i="20"/>
  <c r="O792" i="20" s="1"/>
  <c r="N953" i="20"/>
  <c r="AC1233" i="20"/>
  <c r="AL701" i="20"/>
  <c r="O701" i="20" s="1"/>
  <c r="AL733" i="20"/>
  <c r="O733" i="20" s="1"/>
  <c r="AC867" i="20"/>
  <c r="O867" i="20" s="1"/>
  <c r="O911" i="20"/>
  <c r="AG681" i="20"/>
  <c r="AH681" i="20" s="1"/>
  <c r="AG697" i="20"/>
  <c r="AH697" i="20" s="1"/>
  <c r="AG713" i="20"/>
  <c r="AH713" i="20" s="1"/>
  <c r="AG729" i="20"/>
  <c r="AH729" i="20" s="1"/>
  <c r="AG745" i="20"/>
  <c r="AH745" i="20" s="1"/>
  <c r="AG761" i="20"/>
  <c r="AH761" i="20" s="1"/>
  <c r="AG777" i="20"/>
  <c r="AH777" i="20" s="1"/>
  <c r="AG793" i="20"/>
  <c r="AH793" i="20" s="1"/>
  <c r="AC979" i="20"/>
  <c r="N1143" i="20"/>
  <c r="O1112" i="20"/>
  <c r="O1128" i="20"/>
  <c r="AC1157" i="20"/>
  <c r="O1157" i="20" s="1"/>
  <c r="AC1245" i="20"/>
  <c r="O1245" i="20" s="1"/>
  <c r="AC1309" i="20"/>
  <c r="O1309" i="20" s="1"/>
  <c r="AC1343" i="20"/>
  <c r="O1343" i="20" s="1"/>
  <c r="O1379" i="20"/>
  <c r="O1443" i="20"/>
  <c r="AC1184" i="20"/>
  <c r="O1184" i="20" s="1"/>
  <c r="AC1308" i="20"/>
  <c r="O1308" i="20" s="1"/>
  <c r="AC119" i="20"/>
  <c r="O119" i="20" s="1"/>
  <c r="AC159" i="20"/>
  <c r="O159" i="20" s="1"/>
  <c r="AC287" i="20"/>
  <c r="O287" i="20" s="1"/>
  <c r="AC321" i="20"/>
  <c r="O321" i="20" s="1"/>
  <c r="AC367" i="20"/>
  <c r="N367" i="20" s="1"/>
  <c r="AC415" i="20"/>
  <c r="N415" i="20" s="1"/>
  <c r="O464" i="20"/>
  <c r="O466" i="20"/>
  <c r="AC37" i="20"/>
  <c r="AC115" i="20"/>
  <c r="AC135" i="20"/>
  <c r="AC317" i="20"/>
  <c r="N317" i="20" s="1"/>
  <c r="AC349" i="20"/>
  <c r="O349" i="20" s="1"/>
  <c r="O397" i="20"/>
  <c r="AC429" i="20"/>
  <c r="N429" i="20" s="1"/>
  <c r="AC453" i="20"/>
  <c r="O453" i="20" s="1"/>
  <c r="AC517" i="20"/>
  <c r="O517" i="20" s="1"/>
  <c r="AC581" i="20"/>
  <c r="O817" i="20"/>
  <c r="AC853" i="20"/>
  <c r="N853" i="20" s="1"/>
  <c r="AL694" i="20"/>
  <c r="O694" i="20" s="1"/>
  <c r="O1297" i="20"/>
  <c r="O832" i="20"/>
  <c r="O928" i="20"/>
  <c r="AC1381" i="20"/>
  <c r="O1381" i="20" s="1"/>
  <c r="AC1435" i="20"/>
  <c r="O1435" i="20" s="1"/>
  <c r="AC903" i="20"/>
  <c r="O903" i="20" s="1"/>
  <c r="AC967" i="20"/>
  <c r="O967" i="20" s="1"/>
  <c r="AC1179" i="20"/>
  <c r="O1179" i="20" s="1"/>
  <c r="AC1359" i="20"/>
  <c r="O1359" i="20" s="1"/>
  <c r="O1423" i="20"/>
  <c r="AC838" i="20"/>
  <c r="N838" i="20" s="1"/>
  <c r="AC902" i="20"/>
  <c r="N902" i="20" s="1"/>
  <c r="AC1219" i="20"/>
  <c r="N1219" i="20" s="1"/>
  <c r="AC1368" i="20"/>
  <c r="O1368" i="20" s="1"/>
  <c r="AC1432" i="20"/>
  <c r="O1432" i="20" s="1"/>
  <c r="AC1496" i="20"/>
  <c r="O1496" i="20" s="1"/>
  <c r="AC1463" i="20"/>
  <c r="AC1265" i="20"/>
  <c r="O1265" i="20" s="1"/>
  <c r="AC1363" i="20"/>
  <c r="O1363" i="20" s="1"/>
  <c r="AC1427" i="20"/>
  <c r="O1427" i="20" s="1"/>
  <c r="AC1869" i="20"/>
  <c r="O1869" i="20" s="1"/>
  <c r="O1138" i="20"/>
  <c r="O1292" i="20"/>
  <c r="O905" i="20"/>
  <c r="AC1514" i="20"/>
  <c r="O1514" i="20" s="1"/>
  <c r="AC1661" i="20"/>
  <c r="O1661" i="20" s="1"/>
  <c r="AL1498" i="20"/>
  <c r="O1498" i="20" s="1"/>
  <c r="AC1579" i="20"/>
  <c r="O1579" i="20" s="1"/>
  <c r="AC1596" i="20"/>
  <c r="O1596" i="20" s="1"/>
  <c r="AC1663" i="20"/>
  <c r="O1663" i="20" s="1"/>
  <c r="AC1677" i="20"/>
  <c r="O1677" i="20" s="1"/>
  <c r="O1722" i="20"/>
  <c r="AC1750" i="20"/>
  <c r="O1750" i="20" s="1"/>
  <c r="AC1872" i="20"/>
  <c r="O1872" i="20" s="1"/>
  <c r="AG1915" i="20"/>
  <c r="AH1915" i="20" s="1"/>
  <c r="AG1979" i="20"/>
  <c r="AH1979" i="20" s="1"/>
  <c r="AG1957" i="20"/>
  <c r="AH1957" i="20" s="1"/>
  <c r="AL2076" i="20"/>
  <c r="O2076" i="20" s="1"/>
  <c r="AL1903" i="20"/>
  <c r="O1903" i="20" s="1"/>
  <c r="O1946" i="20"/>
  <c r="AL2054" i="20"/>
  <c r="O2054" i="20" s="1"/>
  <c r="AG2143" i="20"/>
  <c r="AH2143" i="20" s="1"/>
  <c r="AC2167" i="20"/>
  <c r="O2167" i="20" s="1"/>
  <c r="N2175" i="20"/>
  <c r="AG2201" i="20"/>
  <c r="AH2201" i="20" s="1"/>
  <c r="AL2223" i="20"/>
  <c r="O2223" i="20" s="1"/>
  <c r="N2089" i="20"/>
  <c r="N2105" i="20"/>
  <c r="O2123" i="20"/>
  <c r="O2217" i="20"/>
  <c r="AL2276" i="20"/>
  <c r="O2276" i="20" s="1"/>
  <c r="N2321" i="20"/>
  <c r="AC2436" i="20"/>
  <c r="N2436" i="20" s="1"/>
  <c r="AC2441" i="20"/>
  <c r="O2441" i="20" s="1"/>
  <c r="O1069" i="20"/>
  <c r="AC1335" i="20"/>
  <c r="N1335" i="20" s="1"/>
  <c r="O1504" i="20"/>
  <c r="O1772" i="20"/>
  <c r="AC1691" i="20"/>
  <c r="O1852" i="20"/>
  <c r="N1787" i="20"/>
  <c r="N1803" i="20"/>
  <c r="N1819" i="20"/>
  <c r="N1835" i="20"/>
  <c r="N1851" i="20"/>
  <c r="AG1941" i="20"/>
  <c r="AH1941" i="20" s="1"/>
  <c r="AL2032" i="20"/>
  <c r="O2032" i="20" s="1"/>
  <c r="O1952" i="20"/>
  <c r="AC1962" i="20"/>
  <c r="O1962" i="20" s="1"/>
  <c r="AL2046" i="20"/>
  <c r="O2046" i="20" s="1"/>
  <c r="AC2016" i="20"/>
  <c r="N2016" i="20" s="1"/>
  <c r="AG2185" i="20"/>
  <c r="AH2185" i="20" s="1"/>
  <c r="AC2320" i="20"/>
  <c r="O2320" i="20" s="1"/>
  <c r="N2081" i="20"/>
  <c r="AG2280" i="20"/>
  <c r="AH2280" i="20" s="1"/>
  <c r="O2324" i="20"/>
  <c r="AL2275" i="20"/>
  <c r="O2275" i="20" s="1"/>
  <c r="AL2307" i="20"/>
  <c r="O2307" i="20" s="1"/>
  <c r="N2295" i="20"/>
  <c r="AC2400" i="20"/>
  <c r="O2400" i="20" s="1"/>
  <c r="AL2419" i="20"/>
  <c r="O2419" i="20" s="1"/>
  <c r="N2430" i="20"/>
  <c r="AC2445" i="20"/>
  <c r="O2445" i="20" s="1"/>
  <c r="AL2469" i="20"/>
  <c r="O2469" i="20" s="1"/>
  <c r="AC2485" i="20"/>
  <c r="N2485" i="20" s="1"/>
  <c r="AC1085" i="20"/>
  <c r="AC1237" i="20"/>
  <c r="O1237" i="20" s="1"/>
  <c r="O1578" i="20"/>
  <c r="AC1502" i="20"/>
  <c r="N1502" i="20" s="1"/>
  <c r="AC1685" i="20"/>
  <c r="O1685" i="20" s="1"/>
  <c r="AC1680" i="20"/>
  <c r="O1680" i="20" s="1"/>
  <c r="AC1705" i="20"/>
  <c r="O1705" i="20" s="1"/>
  <c r="AC1693" i="20"/>
  <c r="N1693" i="20" s="1"/>
  <c r="AC1770" i="20"/>
  <c r="O1770" i="20" s="1"/>
  <c r="AC1930" i="20"/>
  <c r="O1930" i="20" s="1"/>
  <c r="O1777" i="20"/>
  <c r="AC1978" i="20"/>
  <c r="O1978" i="20" s="1"/>
  <c r="O2133" i="20"/>
  <c r="AC2131" i="20"/>
  <c r="N2131" i="20" s="1"/>
  <c r="AG2169" i="20"/>
  <c r="AH2169" i="20" s="1"/>
  <c r="O2041" i="20"/>
  <c r="O2264" i="20"/>
  <c r="AC2297" i="20"/>
  <c r="N2297" i="20" s="1"/>
  <c r="N2345" i="20"/>
  <c r="AC2384" i="20"/>
  <c r="AG2406" i="20"/>
  <c r="AH2406" i="20" s="1"/>
  <c r="O2473" i="20"/>
  <c r="AC2470" i="20"/>
  <c r="N2470" i="20" s="1"/>
  <c r="O1144" i="20"/>
  <c r="AC1285" i="20"/>
  <c r="N1285" i="20" s="1"/>
  <c r="AC1546" i="20"/>
  <c r="O1546" i="20" s="1"/>
  <c r="O1604" i="20"/>
  <c r="AC1665" i="20"/>
  <c r="AC1724" i="20"/>
  <c r="N1724" i="20" s="1"/>
  <c r="AC1756" i="20"/>
  <c r="O1756" i="20" s="1"/>
  <c r="AC1760" i="20"/>
  <c r="O1760" i="20" s="1"/>
  <c r="AC1707" i="20"/>
  <c r="AC1761" i="20"/>
  <c r="O1761" i="20" s="1"/>
  <c r="AC1804" i="20"/>
  <c r="N1804" i="20" s="1"/>
  <c r="AC1836" i="20"/>
  <c r="O1836" i="20" s="1"/>
  <c r="AG1977" i="20"/>
  <c r="AH1977" i="20" s="1"/>
  <c r="AG1949" i="20"/>
  <c r="AH1949" i="20" s="1"/>
  <c r="AG2013" i="20"/>
  <c r="AH2013" i="20" s="1"/>
  <c r="N1984" i="20"/>
  <c r="N2247" i="20"/>
  <c r="AG2153" i="20"/>
  <c r="AH2153" i="20" s="1"/>
  <c r="O2065" i="20"/>
  <c r="O2237" i="20"/>
  <c r="AG2173" i="20"/>
  <c r="AH2173" i="20" s="1"/>
  <c r="AC2262" i="20"/>
  <c r="O2262" i="20" s="1"/>
  <c r="AG2292" i="20"/>
  <c r="AH2292" i="20" s="1"/>
  <c r="AG2308" i="20"/>
  <c r="AH2308" i="20" s="1"/>
  <c r="O2352" i="20"/>
  <c r="AC2326" i="20"/>
  <c r="O2326" i="20" s="1"/>
  <c r="AC2360" i="20"/>
  <c r="AG2409" i="20"/>
  <c r="AH2409" i="20" s="1"/>
  <c r="AC2431" i="20"/>
  <c r="O2431" i="20" s="1"/>
  <c r="O2439" i="20"/>
  <c r="AC2443" i="20"/>
  <c r="AC2475" i="20"/>
  <c r="O2475" i="20" s="1"/>
  <c r="AC1766" i="20"/>
  <c r="N1766" i="20" s="1"/>
  <c r="AC1641" i="20"/>
  <c r="O1641" i="20" s="1"/>
  <c r="O1734" i="20"/>
  <c r="O2366" i="20"/>
  <c r="O581" i="20" l="1"/>
  <c r="O1199" i="20"/>
  <c r="O1548" i="20"/>
  <c r="O1782" i="20"/>
  <c r="O927" i="20"/>
  <c r="N2083" i="20"/>
  <c r="AL834" i="20"/>
  <c r="O1371" i="20"/>
  <c r="O1713" i="20"/>
  <c r="O1147" i="20"/>
  <c r="O1594" i="20"/>
  <c r="O895" i="20"/>
  <c r="O1714" i="20"/>
  <c r="O622" i="20"/>
  <c r="O864" i="20"/>
  <c r="O1649" i="20"/>
  <c r="N457" i="20"/>
  <c r="O1223" i="20"/>
  <c r="O1205" i="20"/>
  <c r="O1461" i="20"/>
  <c r="O1590" i="20"/>
  <c r="O573" i="20"/>
  <c r="AL2229" i="20"/>
  <c r="O2229" i="20" s="1"/>
  <c r="AL2460" i="20"/>
  <c r="O2460" i="20" s="1"/>
  <c r="AL2335" i="20"/>
  <c r="O2335" i="20" s="1"/>
  <c r="AL1428" i="20"/>
  <c r="O1428" i="20" s="1"/>
  <c r="O1282" i="20"/>
  <c r="O1287" i="20"/>
  <c r="AL2002" i="20"/>
  <c r="O2002" i="20" s="1"/>
  <c r="AL412" i="20"/>
  <c r="O412" i="20" s="1"/>
  <c r="N2461" i="20"/>
  <c r="AL2303" i="20"/>
  <c r="O2303" i="20" s="1"/>
  <c r="AL648" i="20"/>
  <c r="O648" i="20" s="1"/>
  <c r="N1151" i="20"/>
  <c r="AL2357" i="20"/>
  <c r="O2357" i="20" s="1"/>
  <c r="AL654" i="20"/>
  <c r="O654" i="20" s="1"/>
  <c r="AL2187" i="20"/>
  <c r="O2187" i="20" s="1"/>
  <c r="AL1902" i="20"/>
  <c r="AL2074" i="20"/>
  <c r="O2074" i="20" s="1"/>
  <c r="AL2236" i="20"/>
  <c r="O2236" i="20" s="1"/>
  <c r="O1645" i="20"/>
  <c r="O29" i="20"/>
  <c r="O52" i="20"/>
  <c r="O885" i="20"/>
  <c r="N1712" i="20"/>
  <c r="O1201" i="20"/>
  <c r="O1530" i="20"/>
  <c r="O154" i="20"/>
  <c r="O871" i="20"/>
  <c r="O1356" i="20"/>
  <c r="AL2343" i="20"/>
  <c r="O2343" i="20" s="1"/>
  <c r="O1085" i="20"/>
  <c r="AL2185" i="20"/>
  <c r="O2185" i="20" s="1"/>
  <c r="N1663" i="20"/>
  <c r="O1045" i="20"/>
  <c r="N417" i="20"/>
  <c r="O1029" i="20"/>
  <c r="N847" i="20"/>
  <c r="AL762" i="20"/>
  <c r="O762" i="20" s="1"/>
  <c r="AL1502" i="20"/>
  <c r="AL727" i="20"/>
  <c r="AL632" i="20"/>
  <c r="O632" i="20" s="1"/>
  <c r="AL616" i="20"/>
  <c r="O616" i="20" s="1"/>
  <c r="AL630" i="20"/>
  <c r="AL1694" i="20"/>
  <c r="O1694" i="20" s="1"/>
  <c r="AL696" i="20"/>
  <c r="AL747" i="20"/>
  <c r="O747" i="20" s="1"/>
  <c r="AL2147" i="20"/>
  <c r="O2147" i="20" s="1"/>
  <c r="N2138" i="20"/>
  <c r="N1575" i="20"/>
  <c r="AL1948" i="20"/>
  <c r="O1948" i="20" s="1"/>
  <c r="O79" i="20"/>
  <c r="O81" i="20"/>
  <c r="AH2105" i="20"/>
  <c r="AL2105" i="20"/>
  <c r="O2105" i="20" s="1"/>
  <c r="AL2385" i="20"/>
  <c r="O2385" i="20" s="1"/>
  <c r="N37" i="20"/>
  <c r="O37" i="20"/>
  <c r="O89" i="20"/>
  <c r="O61" i="20"/>
  <c r="O137" i="20"/>
  <c r="AL104" i="20"/>
  <c r="O104" i="20" s="1"/>
  <c r="O57" i="20"/>
  <c r="O129" i="20"/>
  <c r="O133" i="20"/>
  <c r="O109" i="20"/>
  <c r="O59" i="20"/>
  <c r="O113" i="20"/>
  <c r="O135" i="20"/>
  <c r="O53" i="20"/>
  <c r="O177" i="20"/>
  <c r="O83" i="20"/>
  <c r="O41" i="20"/>
  <c r="O2380" i="20"/>
  <c r="AL1979" i="20"/>
  <c r="O1979" i="20" s="1"/>
  <c r="N1265" i="20"/>
  <c r="O997" i="20"/>
  <c r="O285" i="20"/>
  <c r="O919" i="20"/>
  <c r="N445" i="20"/>
  <c r="O2479" i="20"/>
  <c r="O1136" i="20"/>
  <c r="O2370" i="20"/>
  <c r="O1914" i="20"/>
  <c r="O1260" i="20"/>
  <c r="N1228" i="20"/>
  <c r="N1226" i="20"/>
  <c r="O949" i="20"/>
  <c r="AL1126" i="20"/>
  <c r="O1126" i="20" s="1"/>
  <c r="AL962" i="20"/>
  <c r="O1011" i="20"/>
  <c r="O1751" i="20"/>
  <c r="N824" i="20"/>
  <c r="AL719" i="20"/>
  <c r="O719" i="20" s="1"/>
  <c r="AL728" i="20"/>
  <c r="O728" i="20" s="1"/>
  <c r="AL715" i="20"/>
  <c r="O715" i="20" s="1"/>
  <c r="AL2188" i="20"/>
  <c r="O2188" i="20" s="1"/>
  <c r="AL803" i="20"/>
  <c r="O803" i="20" s="1"/>
  <c r="AL763" i="20"/>
  <c r="O763" i="20" s="1"/>
  <c r="AL2459" i="20"/>
  <c r="O2459" i="20" s="1"/>
  <c r="O565" i="20"/>
  <c r="O505" i="20"/>
  <c r="O640" i="20"/>
  <c r="AL1931" i="20"/>
  <c r="O1931" i="20" s="1"/>
  <c r="AL2422" i="20"/>
  <c r="O2422" i="20" s="1"/>
  <c r="O173" i="20"/>
  <c r="O930" i="20"/>
  <c r="O1533" i="20"/>
  <c r="AL2121" i="20"/>
  <c r="O1840" i="20"/>
  <c r="AL2151" i="20"/>
  <c r="O2151" i="20" s="1"/>
  <c r="AL2315" i="20"/>
  <c r="O2315" i="20" s="1"/>
  <c r="AL902" i="20"/>
  <c r="O902" i="20" s="1"/>
  <c r="AL1348" i="20"/>
  <c r="O1348" i="20" s="1"/>
  <c r="AL1882" i="20"/>
  <c r="O1882" i="20" s="1"/>
  <c r="O1075" i="20"/>
  <c r="O1187" i="20"/>
  <c r="O2456" i="20"/>
  <c r="O375" i="20"/>
  <c r="O2362" i="20"/>
  <c r="O111" i="20"/>
  <c r="O960" i="20"/>
  <c r="O1471" i="20"/>
  <c r="O641" i="20"/>
  <c r="O2098" i="20"/>
  <c r="N819" i="20"/>
  <c r="AL72" i="20"/>
  <c r="O72" i="20" s="1"/>
  <c r="O1846" i="20"/>
  <c r="O979" i="20"/>
  <c r="O1728" i="20"/>
  <c r="O931" i="20"/>
  <c r="O55" i="20"/>
  <c r="N960" i="20"/>
  <c r="N1535" i="20"/>
  <c r="N2252" i="20"/>
  <c r="O1391" i="20"/>
  <c r="O1539" i="20"/>
  <c r="AL2129" i="20"/>
  <c r="O2129" i="20" s="1"/>
  <c r="AL1929" i="20"/>
  <c r="O1929" i="20" s="1"/>
  <c r="O2443" i="20"/>
  <c r="AL1949" i="20"/>
  <c r="O1949" i="20" s="1"/>
  <c r="AL2169" i="20"/>
  <c r="O2169" i="20" s="1"/>
  <c r="AL1885" i="20"/>
  <c r="O1885" i="20" s="1"/>
  <c r="AL645" i="20"/>
  <c r="O645" i="20" s="1"/>
  <c r="N1532" i="20"/>
  <c r="N1549" i="20"/>
  <c r="AL1121" i="20"/>
  <c r="O1121" i="20" s="1"/>
  <c r="AL665" i="20"/>
  <c r="O665" i="20" s="1"/>
  <c r="AH970" i="20"/>
  <c r="AL970" i="20" s="1"/>
  <c r="O970" i="20" s="1"/>
  <c r="AL1270" i="20"/>
  <c r="O1270" i="20" s="1"/>
  <c r="AL2287" i="20"/>
  <c r="O2287" i="20" s="1"/>
  <c r="O1235" i="20"/>
  <c r="O1215" i="20"/>
  <c r="N882" i="20"/>
  <c r="AL2199" i="20"/>
  <c r="O2199" i="20" s="1"/>
  <c r="AL964" i="20"/>
  <c r="O964" i="20" s="1"/>
  <c r="O962" i="20"/>
  <c r="O1647" i="20"/>
  <c r="N1750" i="20"/>
  <c r="O437" i="20"/>
  <c r="O1415" i="20"/>
  <c r="O51" i="20"/>
  <c r="O35" i="20"/>
  <c r="AL1901" i="20"/>
  <c r="O1901" i="20" s="1"/>
  <c r="N425" i="20"/>
  <c r="O1531" i="20"/>
  <c r="O2249" i="20"/>
  <c r="AL730" i="20"/>
  <c r="O730" i="20" s="1"/>
  <c r="N1516" i="20"/>
  <c r="O2246" i="20"/>
  <c r="N83" i="20"/>
  <c r="AL2269" i="20"/>
  <c r="O2269" i="20" s="1"/>
  <c r="AL1595" i="20"/>
  <c r="O1595" i="20" s="1"/>
  <c r="O2067" i="20"/>
  <c r="O1625" i="20"/>
  <c r="O647" i="20"/>
  <c r="AL1448" i="20"/>
  <c r="O1448" i="20" s="1"/>
  <c r="AL1022" i="20"/>
  <c r="O1022" i="20" s="1"/>
  <c r="AL2131" i="20"/>
  <c r="AL1280" i="20"/>
  <c r="O1280" i="20" s="1"/>
  <c r="AL2244" i="20"/>
  <c r="O2244" i="20" s="1"/>
  <c r="AL372" i="20"/>
  <c r="O372" i="20" s="1"/>
  <c r="O2465" i="20"/>
  <c r="O1455" i="20"/>
  <c r="O1407" i="20"/>
  <c r="O1037" i="20"/>
  <c r="O1361" i="20"/>
  <c r="O123" i="20"/>
  <c r="O2035" i="20"/>
  <c r="AH2251" i="20"/>
  <c r="AL2251" i="20" s="1"/>
  <c r="O2251" i="20" s="1"/>
  <c r="AH732" i="20"/>
  <c r="AL732" i="20" s="1"/>
  <c r="O732" i="20" s="1"/>
  <c r="AL1615" i="20"/>
  <c r="O1615" i="20" s="1"/>
  <c r="O2384" i="20"/>
  <c r="N1435" i="20"/>
  <c r="N950" i="20"/>
  <c r="N333" i="20"/>
  <c r="N2481" i="20"/>
  <c r="N896" i="20"/>
  <c r="O533" i="20"/>
  <c r="N880" i="20"/>
  <c r="N947" i="20"/>
  <c r="N1689" i="20"/>
  <c r="N305" i="20"/>
  <c r="N2496" i="20"/>
  <c r="N1842" i="20"/>
  <c r="N209" i="20"/>
  <c r="N1271" i="20"/>
  <c r="O1116" i="20"/>
  <c r="N914" i="20"/>
  <c r="O1377" i="20"/>
  <c r="O2390" i="20"/>
  <c r="O1489" i="20"/>
  <c r="AH800" i="20"/>
  <c r="AL800" i="20" s="1"/>
  <c r="O800" i="20" s="1"/>
  <c r="AL288" i="20"/>
  <c r="O288" i="20" s="1"/>
  <c r="N1427" i="20"/>
  <c r="N1760" i="20"/>
  <c r="O2463" i="20"/>
  <c r="O1553" i="20"/>
  <c r="N903" i="20"/>
  <c r="O1451" i="20"/>
  <c r="N285" i="20"/>
  <c r="N157" i="20"/>
  <c r="N1384" i="20"/>
  <c r="N1199" i="20"/>
  <c r="O863" i="20"/>
  <c r="O2374" i="20"/>
  <c r="O1425" i="20"/>
  <c r="N963" i="20"/>
  <c r="O1696" i="20"/>
  <c r="O1708" i="20"/>
  <c r="N2249" i="20"/>
  <c r="AL1997" i="20"/>
  <c r="O1997" i="20" s="1"/>
  <c r="O854" i="20"/>
  <c r="O381" i="20"/>
  <c r="AL2414" i="20"/>
  <c r="O2414" i="20" s="1"/>
  <c r="AL794" i="20"/>
  <c r="O794" i="20" s="1"/>
  <c r="O383" i="20"/>
  <c r="N946" i="20"/>
  <c r="AL2424" i="20"/>
  <c r="O2424" i="20" s="1"/>
  <c r="AL2015" i="20"/>
  <c r="O2015" i="20" s="1"/>
  <c r="N1950" i="20"/>
  <c r="N1790" i="20"/>
  <c r="N1599" i="20"/>
  <c r="AL711" i="20"/>
  <c r="O711" i="20" s="1"/>
  <c r="AL2418" i="20"/>
  <c r="O2418" i="20" s="1"/>
  <c r="O989" i="20"/>
  <c r="AL735" i="20"/>
  <c r="O735" i="20" s="1"/>
  <c r="AL1110" i="20"/>
  <c r="O1110" i="20" s="1"/>
  <c r="AL2408" i="20"/>
  <c r="O2408" i="20" s="1"/>
  <c r="AL759" i="20"/>
  <c r="O759" i="20" s="1"/>
  <c r="AL695" i="20"/>
  <c r="O695" i="20" s="1"/>
  <c r="AL552" i="20"/>
  <c r="O552" i="20" s="1"/>
  <c r="AL783" i="20"/>
  <c r="O783" i="20" s="1"/>
  <c r="AL1986" i="20"/>
  <c r="O1986" i="20" s="1"/>
  <c r="AL2156" i="20"/>
  <c r="O2156" i="20" s="1"/>
  <c r="AL698" i="20"/>
  <c r="O698" i="20" s="1"/>
  <c r="AL1991" i="20"/>
  <c r="O1991" i="20" s="1"/>
  <c r="AH1893" i="20"/>
  <c r="AL1893" i="20" s="1"/>
  <c r="O1893" i="20" s="1"/>
  <c r="AL674" i="20"/>
  <c r="O674" i="20" s="1"/>
  <c r="AL2433" i="20"/>
  <c r="O2433" i="20" s="1"/>
  <c r="AH2057" i="20"/>
  <c r="AL2057" i="20" s="1"/>
  <c r="O2057" i="20" s="1"/>
  <c r="AH1923" i="20"/>
  <c r="AL1923" i="20" s="1"/>
  <c r="O1923" i="20" s="1"/>
  <c r="AH2170" i="20"/>
  <c r="AL2170" i="20" s="1"/>
  <c r="O2170" i="20" s="1"/>
  <c r="AL840" i="20"/>
  <c r="O840" i="20" s="1"/>
  <c r="N2262" i="20"/>
  <c r="O1730" i="20"/>
  <c r="AL2406" i="20"/>
  <c r="O2406" i="20" s="1"/>
  <c r="N1685" i="20"/>
  <c r="AL2201" i="20"/>
  <c r="O2201" i="20" s="1"/>
  <c r="N2167" i="20"/>
  <c r="N1579" i="20"/>
  <c r="N1179" i="20"/>
  <c r="N517" i="20"/>
  <c r="N1309" i="20"/>
  <c r="N441" i="20"/>
  <c r="O1218" i="20"/>
  <c r="N883" i="20"/>
  <c r="O117" i="20"/>
  <c r="AL2189" i="20"/>
  <c r="O2189" i="20" s="1"/>
  <c r="O2273" i="20"/>
  <c r="N351" i="20"/>
  <c r="O1189" i="20"/>
  <c r="N2334" i="20"/>
  <c r="AL2021" i="20"/>
  <c r="O2021" i="20" s="1"/>
  <c r="O1077" i="20"/>
  <c r="O1229" i="20"/>
  <c r="O1459" i="20"/>
  <c r="N573" i="20"/>
  <c r="O431" i="20"/>
  <c r="AL1897" i="20"/>
  <c r="O1897" i="20" s="1"/>
  <c r="AL2135" i="20"/>
  <c r="O2135" i="20" s="1"/>
  <c r="AL2277" i="20"/>
  <c r="O2277" i="20" s="1"/>
  <c r="O1637" i="20"/>
  <c r="AL775" i="20"/>
  <c r="O775" i="20" s="1"/>
  <c r="AL2444" i="20"/>
  <c r="O2444" i="20" s="1"/>
  <c r="AL799" i="20"/>
  <c r="O799" i="20" s="1"/>
  <c r="AL600" i="20"/>
  <c r="O600" i="20" s="1"/>
  <c r="AL2448" i="20"/>
  <c r="O2448" i="20" s="1"/>
  <c r="O1409" i="20"/>
  <c r="AL2268" i="20"/>
  <c r="O2268" i="20" s="1"/>
  <c r="AL680" i="20"/>
  <c r="O680" i="20" s="1"/>
  <c r="AL1038" i="20"/>
  <c r="O1038" i="20" s="1"/>
  <c r="AL2361" i="20"/>
  <c r="O2361" i="20" s="1"/>
  <c r="AL1943" i="20"/>
  <c r="O1943" i="20" s="1"/>
  <c r="AL787" i="20"/>
  <c r="O787" i="20" s="1"/>
  <c r="AH1715" i="20"/>
  <c r="AL1715" i="20" s="1"/>
  <c r="O1715" i="20" s="1"/>
  <c r="AH1987" i="20"/>
  <c r="AL1987" i="20" s="1"/>
  <c r="O1987" i="20" s="1"/>
  <c r="AL2172" i="20"/>
  <c r="O2172" i="20" s="1"/>
  <c r="N29" i="20"/>
  <c r="O27" i="20"/>
  <c r="F8" i="19" s="1"/>
  <c r="O557" i="20"/>
  <c r="N557" i="20"/>
  <c r="AH1889" i="20"/>
  <c r="AL1889" i="20" s="1"/>
  <c r="O1889" i="20" s="1"/>
  <c r="O1132" i="20"/>
  <c r="O33" i="20"/>
  <c r="N33" i="20"/>
  <c r="O2346" i="20"/>
  <c r="N2346" i="20"/>
  <c r="O1495" i="20"/>
  <c r="N1495" i="20"/>
  <c r="AH746" i="20"/>
  <c r="AL746" i="20" s="1"/>
  <c r="O746" i="20" s="1"/>
  <c r="O828" i="20"/>
  <c r="N828" i="20"/>
  <c r="O1335" i="20"/>
  <c r="AH2410" i="20"/>
  <c r="AL2410" i="20" s="1"/>
  <c r="O2410" i="20" s="1"/>
  <c r="O2316" i="20"/>
  <c r="N2316" i="20"/>
  <c r="N2360" i="20"/>
  <c r="O1994" i="20"/>
  <c r="O1707" i="20"/>
  <c r="N1978" i="20"/>
  <c r="N2445" i="20"/>
  <c r="N1962" i="20"/>
  <c r="N1514" i="20"/>
  <c r="O981" i="20"/>
  <c r="N287" i="20"/>
  <c r="N119" i="20"/>
  <c r="N1184" i="20"/>
  <c r="N1343" i="20"/>
  <c r="O1267" i="20"/>
  <c r="N979" i="20"/>
  <c r="N221" i="20"/>
  <c r="O221" i="20"/>
  <c r="N1169" i="20"/>
  <c r="O605" i="20"/>
  <c r="N1059" i="20"/>
  <c r="N1187" i="20"/>
  <c r="O2131" i="20"/>
  <c r="N1729" i="20"/>
  <c r="N2388" i="20"/>
  <c r="N843" i="20"/>
  <c r="N1700" i="20"/>
  <c r="N827" i="20"/>
  <c r="O1100" i="20"/>
  <c r="N1100" i="20"/>
  <c r="O1327" i="20"/>
  <c r="O1585" i="20"/>
  <c r="O1861" i="20"/>
  <c r="O1718" i="20"/>
  <c r="N1464" i="20"/>
  <c r="O1464" i="20"/>
  <c r="N1331" i="20"/>
  <c r="N859" i="20"/>
  <c r="O859" i="20"/>
  <c r="AH700" i="20"/>
  <c r="AL700" i="20" s="1"/>
  <c r="O700" i="20" s="1"/>
  <c r="N1473" i="20"/>
  <c r="O1473" i="20"/>
  <c r="O1613" i="20"/>
  <c r="N1613" i="20"/>
  <c r="O1502" i="20"/>
  <c r="N873" i="20"/>
  <c r="O1439" i="20"/>
  <c r="N1439" i="20"/>
  <c r="O628" i="20"/>
  <c r="N628" i="20"/>
  <c r="AH778" i="20"/>
  <c r="AL778" i="20" s="1"/>
  <c r="O778" i="20" s="1"/>
  <c r="O75" i="20"/>
  <c r="N75" i="20"/>
  <c r="AH2416" i="20"/>
  <c r="AL2416" i="20" s="1"/>
  <c r="O2416" i="20" s="1"/>
  <c r="O2258" i="20"/>
  <c r="N2258" i="20"/>
  <c r="O908" i="20"/>
  <c r="N908" i="20"/>
  <c r="AH584" i="20"/>
  <c r="AL584" i="20" s="1"/>
  <c r="O584" i="20" s="1"/>
  <c r="O71" i="20"/>
  <c r="N2431" i="20"/>
  <c r="N1707" i="20"/>
  <c r="N1680" i="20"/>
  <c r="AL1915" i="20"/>
  <c r="O1915" i="20" s="1"/>
  <c r="N1872" i="20"/>
  <c r="N1596" i="20"/>
  <c r="N1363" i="20"/>
  <c r="N1359" i="20"/>
  <c r="N967" i="20"/>
  <c r="N1381" i="20"/>
  <c r="N115" i="20"/>
  <c r="O115" i="20"/>
  <c r="N867" i="20"/>
  <c r="N1233" i="20"/>
  <c r="N1507" i="20"/>
  <c r="N1598" i="20"/>
  <c r="N1448" i="20"/>
  <c r="N1283" i="20"/>
  <c r="N951" i="20"/>
  <c r="N917" i="20"/>
  <c r="N2455" i="20"/>
  <c r="N2432" i="20"/>
  <c r="N1053" i="20"/>
  <c r="O1053" i="20"/>
  <c r="O813" i="20"/>
  <c r="N813" i="20"/>
  <c r="N2336" i="20"/>
  <c r="N1867" i="20"/>
  <c r="O2314" i="20"/>
  <c r="N319" i="20"/>
  <c r="O319" i="20"/>
  <c r="N879" i="20"/>
  <c r="O879" i="20"/>
  <c r="N1493" i="20"/>
  <c r="O1493" i="20"/>
  <c r="O1258" i="20"/>
  <c r="O1193" i="20"/>
  <c r="N1193" i="20"/>
  <c r="AH2096" i="20"/>
  <c r="AL2096" i="20" s="1"/>
  <c r="O2096" i="20" s="1"/>
  <c r="O2176" i="20"/>
  <c r="N2176" i="20"/>
  <c r="O910" i="20"/>
  <c r="N910" i="20"/>
  <c r="O846" i="20"/>
  <c r="N846" i="20"/>
  <c r="AH679" i="20"/>
  <c r="AL679" i="20" s="1"/>
  <c r="O679" i="20" s="1"/>
  <c r="O93" i="20"/>
  <c r="N93" i="20"/>
  <c r="O1517" i="20"/>
  <c r="N1517" i="20"/>
  <c r="O1019" i="20"/>
  <c r="N1019" i="20"/>
  <c r="AH2476" i="20"/>
  <c r="AL2476" i="20" s="1"/>
  <c r="O2476" i="20" s="1"/>
  <c r="AH638" i="20"/>
  <c r="AL638" i="20" s="1"/>
  <c r="O638" i="20" s="1"/>
  <c r="AH1134" i="20"/>
  <c r="AL1134" i="20" s="1"/>
  <c r="O1134" i="20" s="1"/>
  <c r="AH2293" i="20"/>
  <c r="AL2293" i="20" s="1"/>
  <c r="O2293" i="20" s="1"/>
  <c r="O1902" i="20"/>
  <c r="N1902" i="20"/>
  <c r="AH2428" i="20"/>
  <c r="AL2428" i="20" s="1"/>
  <c r="O2428" i="20" s="1"/>
  <c r="O2318" i="20"/>
  <c r="N2318" i="20"/>
  <c r="O1673" i="20"/>
  <c r="AH1921" i="20"/>
  <c r="AL1921" i="20" s="1"/>
  <c r="O1921" i="20" s="1"/>
  <c r="O253" i="20"/>
  <c r="N253" i="20"/>
  <c r="O878" i="20"/>
  <c r="N878" i="20"/>
  <c r="AH807" i="20"/>
  <c r="AL807" i="20" s="1"/>
  <c r="O807" i="20" s="1"/>
  <c r="O47" i="20"/>
  <c r="N47" i="20"/>
  <c r="AH2457" i="20"/>
  <c r="AL2457" i="20" s="1"/>
  <c r="O2457" i="20" s="1"/>
  <c r="N1641" i="20"/>
  <c r="AL2013" i="20"/>
  <c r="O2013" i="20" s="1"/>
  <c r="AL1977" i="20"/>
  <c r="O1977" i="20" s="1"/>
  <c r="O1665" i="20"/>
  <c r="O1895" i="20"/>
  <c r="O943" i="20"/>
  <c r="O415" i="20"/>
  <c r="N159" i="20"/>
  <c r="N1308" i="20"/>
  <c r="N477" i="20"/>
  <c r="N912" i="20"/>
  <c r="O541" i="20"/>
  <c r="N143" i="20"/>
  <c r="N1566" i="20"/>
  <c r="N1299" i="20"/>
  <c r="N1027" i="20"/>
  <c r="N393" i="20"/>
  <c r="AL2072" i="20"/>
  <c r="O2072" i="20" s="1"/>
  <c r="O1716" i="20"/>
  <c r="AL2139" i="20"/>
  <c r="O2139" i="20" s="1"/>
  <c r="AL1965" i="20"/>
  <c r="O1965" i="20" s="1"/>
  <c r="AL1995" i="20"/>
  <c r="O1995" i="20" s="1"/>
  <c r="O1222" i="20"/>
  <c r="AL2157" i="20"/>
  <c r="O2157" i="20" s="1"/>
  <c r="N2115" i="20"/>
  <c r="O935" i="20"/>
  <c r="N935" i="20"/>
  <c r="O597" i="20"/>
  <c r="O1416" i="20"/>
  <c r="O1276" i="20"/>
  <c r="O851" i="20"/>
  <c r="N851" i="20"/>
  <c r="AH2425" i="20"/>
  <c r="AL2425" i="20" s="1"/>
  <c r="O2425" i="20" s="1"/>
  <c r="N2183" i="20"/>
  <c r="N875" i="20"/>
  <c r="O875" i="20"/>
  <c r="O1216" i="20"/>
  <c r="N1216" i="20"/>
  <c r="N433" i="20"/>
  <c r="O433" i="20"/>
  <c r="N141" i="20"/>
  <c r="O141" i="20"/>
  <c r="AL671" i="20"/>
  <c r="O671" i="20" s="1"/>
  <c r="N1235" i="20"/>
  <c r="N177" i="20"/>
  <c r="O1766" i="20"/>
  <c r="O429" i="20"/>
  <c r="AH655" i="20"/>
  <c r="AL655" i="20" s="1"/>
  <c r="O655" i="20" s="1"/>
  <c r="O1429" i="20"/>
  <c r="O2059" i="20"/>
  <c r="N2059" i="20"/>
  <c r="AH743" i="20"/>
  <c r="AL743" i="20" s="1"/>
  <c r="O743" i="20" s="1"/>
  <c r="AH752" i="20"/>
  <c r="AL752" i="20" s="1"/>
  <c r="O752" i="20" s="1"/>
  <c r="O1659" i="20"/>
  <c r="N1659" i="20"/>
  <c r="O2121" i="20"/>
  <c r="O2289" i="20"/>
  <c r="N2289" i="20"/>
  <c r="AH520" i="20"/>
  <c r="AL520" i="20" s="1"/>
  <c r="O520" i="20" s="1"/>
  <c r="O834" i="20"/>
  <c r="O1982" i="20"/>
  <c r="O1457" i="20"/>
  <c r="O1657" i="20"/>
  <c r="O1838" i="20"/>
  <c r="AL2281" i="20"/>
  <c r="O2281" i="20" s="1"/>
  <c r="AH850" i="20"/>
  <c r="AL850" i="20" s="1"/>
  <c r="O850" i="20" s="1"/>
  <c r="AL1911" i="20"/>
  <c r="O1911" i="20" s="1"/>
  <c r="AL2471" i="20"/>
  <c r="O2471" i="20" s="1"/>
  <c r="AH470" i="20"/>
  <c r="AL470" i="20" s="1"/>
  <c r="O470" i="20" s="1"/>
  <c r="AL1964" i="20"/>
  <c r="O1964" i="20" s="1"/>
  <c r="AH1310" i="20"/>
  <c r="AL1310" i="20" s="1"/>
  <c r="O1310" i="20" s="1"/>
  <c r="AH1867" i="20"/>
  <c r="AL1867" i="20" s="1"/>
  <c r="O1867" i="20" s="1"/>
  <c r="AH618" i="20"/>
  <c r="AL618" i="20" s="1"/>
  <c r="O618" i="20" s="1"/>
  <c r="AH586" i="20"/>
  <c r="AL586" i="20" s="1"/>
  <c r="O586" i="20" s="1"/>
  <c r="AH554" i="20"/>
  <c r="AL554" i="20" s="1"/>
  <c r="O554" i="20" s="1"/>
  <c r="AH522" i="20"/>
  <c r="AL522" i="20" s="1"/>
  <c r="O522" i="20" s="1"/>
  <c r="AH1900" i="20"/>
  <c r="AL1900" i="20" s="1"/>
  <c r="O1900" i="20" s="1"/>
  <c r="N1874" i="20"/>
  <c r="AH2360" i="20"/>
  <c r="AL2360" i="20" s="1"/>
  <c r="O2360" i="20" s="1"/>
  <c r="AH1302" i="20"/>
  <c r="AL1302" i="20"/>
  <c r="O1302" i="20" s="1"/>
  <c r="AH1970" i="20"/>
  <c r="AL1970" i="20" s="1"/>
  <c r="O1970" i="20" s="1"/>
  <c r="AH438" i="20"/>
  <c r="AL438" i="20" s="1"/>
  <c r="O438" i="20" s="1"/>
  <c r="AL774" i="20"/>
  <c r="O774" i="20" s="1"/>
  <c r="AH2240" i="20"/>
  <c r="AL2240" i="20" s="1"/>
  <c r="O2240" i="20" s="1"/>
  <c r="AH2389" i="20"/>
  <c r="AL2389" i="20" s="1"/>
  <c r="O2389" i="20" s="1"/>
  <c r="AH1733" i="20"/>
  <c r="AL1733" i="20" s="1"/>
  <c r="O1733" i="20" s="1"/>
  <c r="AH590" i="20"/>
  <c r="AL590" i="20" s="1"/>
  <c r="O590" i="20" s="1"/>
  <c r="AH558" i="20"/>
  <c r="AL558" i="20" s="1"/>
  <c r="O558" i="20" s="1"/>
  <c r="AH526" i="20"/>
  <c r="AL526" i="20" s="1"/>
  <c r="O526" i="20" s="1"/>
  <c r="AL990" i="20"/>
  <c r="O990" i="20" s="1"/>
  <c r="O973" i="20"/>
  <c r="O1005" i="20"/>
  <c r="O1119" i="20"/>
  <c r="O549" i="20"/>
  <c r="O399" i="20"/>
  <c r="AL2412" i="20"/>
  <c r="O2412" i="20" s="1"/>
  <c r="O1367" i="20"/>
  <c r="O1131" i="20"/>
  <c r="O1061" i="20"/>
  <c r="N899" i="20"/>
  <c r="N848" i="20"/>
  <c r="N497" i="20"/>
  <c r="N103" i="20"/>
  <c r="N2361" i="20"/>
  <c r="N1824" i="20"/>
  <c r="N1215" i="20"/>
  <c r="N962" i="20"/>
  <c r="N930" i="20"/>
  <c r="N866" i="20"/>
  <c r="N834" i="20"/>
  <c r="AL2420" i="20"/>
  <c r="O2420" i="20" s="1"/>
  <c r="N1982" i="20"/>
  <c r="N1918" i="20"/>
  <c r="N1615" i="20"/>
  <c r="N1583" i="20"/>
  <c r="N1551" i="20"/>
  <c r="N1519" i="20"/>
  <c r="O1393" i="20"/>
  <c r="N39" i="20"/>
  <c r="AL2353" i="20"/>
  <c r="O2353" i="20" s="1"/>
  <c r="N1274" i="20"/>
  <c r="O1573" i="20"/>
  <c r="O1447" i="20"/>
  <c r="N1561" i="20"/>
  <c r="O2305" i="20"/>
  <c r="AL767" i="20"/>
  <c r="O767" i="20" s="1"/>
  <c r="AL703" i="20"/>
  <c r="O703" i="20" s="1"/>
  <c r="N964" i="20"/>
  <c r="N641" i="20"/>
  <c r="AL2215" i="20"/>
  <c r="O2215" i="20" s="1"/>
  <c r="N85" i="20"/>
  <c r="AL2434" i="20"/>
  <c r="O2434" i="20" s="1"/>
  <c r="N1966" i="20"/>
  <c r="O727" i="20"/>
  <c r="N1719" i="20"/>
  <c r="N1580" i="20"/>
  <c r="AL2451" i="20"/>
  <c r="AL2263" i="20"/>
  <c r="O2263" i="20" s="1"/>
  <c r="N2067" i="20"/>
  <c r="AL751" i="20"/>
  <c r="O751" i="20" s="1"/>
  <c r="AL687" i="20"/>
  <c r="O687" i="20" s="1"/>
  <c r="AL1975" i="20"/>
  <c r="O1975" i="20" s="1"/>
  <c r="AH1062" i="20"/>
  <c r="AL1062" i="20" s="1"/>
  <c r="O1062" i="20" s="1"/>
  <c r="AH998" i="20"/>
  <c r="AL998" i="20" s="1"/>
  <c r="O998" i="20" s="1"/>
  <c r="AH1346" i="20"/>
  <c r="AL1346" i="20" s="1"/>
  <c r="O1346" i="20" s="1"/>
  <c r="AH610" i="20"/>
  <c r="AL610" i="20" s="1"/>
  <c r="O610" i="20" s="1"/>
  <c r="AH578" i="20"/>
  <c r="AL578" i="20" s="1"/>
  <c r="O578" i="20" s="1"/>
  <c r="AH546" i="20"/>
  <c r="AL546" i="20" s="1"/>
  <c r="O546" i="20" s="1"/>
  <c r="AH514" i="20"/>
  <c r="AL514" i="20" s="1"/>
  <c r="O514" i="20" s="1"/>
  <c r="AL2033" i="20"/>
  <c r="O2033" i="20" s="1"/>
  <c r="AH1894" i="20"/>
  <c r="AL1894" i="20" s="1"/>
  <c r="O1894" i="20" s="1"/>
  <c r="AL2381" i="20"/>
  <c r="O2381" i="20" s="1"/>
  <c r="AL1304" i="20"/>
  <c r="O1304" i="20" s="1"/>
  <c r="AL1030" i="20"/>
  <c r="O1030" i="20" s="1"/>
  <c r="AH1938" i="20"/>
  <c r="AL1938" i="20" s="1"/>
  <c r="O1938" i="20" s="1"/>
  <c r="AL1966" i="20"/>
  <c r="O1966" i="20" s="1"/>
  <c r="AL1109" i="20"/>
  <c r="O1109" i="20" s="1"/>
  <c r="AL1702" i="20"/>
  <c r="O1702" i="20" s="1"/>
  <c r="AL683" i="20"/>
  <c r="O683" i="20" s="1"/>
  <c r="AH900" i="20"/>
  <c r="AL900" i="20" s="1"/>
  <c r="O900" i="20" s="1"/>
  <c r="O696" i="20"/>
  <c r="AH614" i="20"/>
  <c r="AL614" i="20" s="1"/>
  <c r="O614" i="20" s="1"/>
  <c r="AH582" i="20"/>
  <c r="AL582" i="20" s="1"/>
  <c r="O582" i="20" s="1"/>
  <c r="AH550" i="20"/>
  <c r="AL550" i="20" s="1"/>
  <c r="O550" i="20" s="1"/>
  <c r="AH518" i="20"/>
  <c r="AL518" i="20" s="1"/>
  <c r="O518" i="20" s="1"/>
  <c r="AL2088" i="20"/>
  <c r="O2088" i="20" s="1"/>
  <c r="AL667" i="20"/>
  <c r="O667" i="20" s="1"/>
  <c r="AL1690" i="20"/>
  <c r="O1690" i="20" s="1"/>
  <c r="AL731" i="20"/>
  <c r="O731" i="20" s="1"/>
  <c r="O1082" i="20"/>
  <c r="O1257" i="20"/>
  <c r="N906" i="20"/>
  <c r="N696" i="20"/>
  <c r="O1093" i="20"/>
  <c r="N1563" i="20"/>
  <c r="O2451" i="20"/>
  <c r="N1515" i="20"/>
  <c r="O49" i="20"/>
  <c r="N241" i="20"/>
  <c r="N45" i="20"/>
  <c r="N1367" i="20"/>
  <c r="O1319" i="20"/>
  <c r="O1491" i="20"/>
  <c r="O2014" i="20"/>
  <c r="N1854" i="20"/>
  <c r="O1669" i="20"/>
  <c r="N958" i="20"/>
  <c r="N926" i="20"/>
  <c r="N894" i="20"/>
  <c r="N862" i="20"/>
  <c r="N830" i="20"/>
  <c r="N856" i="20"/>
  <c r="O2051" i="20"/>
  <c r="N1181" i="20"/>
  <c r="N891" i="20"/>
  <c r="O2396" i="20"/>
  <c r="O1629" i="20"/>
  <c r="N1643" i="20"/>
  <c r="N1802" i="20"/>
  <c r="AH2339" i="20"/>
  <c r="AL2339" i="20" s="1"/>
  <c r="O2339" i="20" s="1"/>
  <c r="AL2183" i="20"/>
  <c r="O2183" i="20" s="1"/>
  <c r="AL240" i="20"/>
  <c r="O240" i="20" s="1"/>
  <c r="AH602" i="20"/>
  <c r="AL602" i="20" s="1"/>
  <c r="O602" i="20" s="1"/>
  <c r="AH570" i="20"/>
  <c r="AL570" i="20" s="1"/>
  <c r="O570" i="20" s="1"/>
  <c r="AH538" i="20"/>
  <c r="AL538" i="20" s="1"/>
  <c r="O538" i="20" s="1"/>
  <c r="AL1078" i="20"/>
  <c r="O1078" i="20" s="1"/>
  <c r="AH2089" i="20"/>
  <c r="AL2089" i="20" s="1"/>
  <c r="O2089" i="20" s="1"/>
  <c r="AL1747" i="20"/>
  <c r="O1747" i="20" s="1"/>
  <c r="AL1014" i="20"/>
  <c r="O1014" i="20" s="1"/>
  <c r="AH676" i="20"/>
  <c r="AL676" i="20" s="1"/>
  <c r="O676" i="20" s="1"/>
  <c r="AH688" i="20"/>
  <c r="AL688" i="20" s="1"/>
  <c r="O688" i="20" s="1"/>
  <c r="AL1054" i="20"/>
  <c r="O1054" i="20" s="1"/>
  <c r="AL1289" i="20"/>
  <c r="O1289" i="20" s="1"/>
  <c r="AL272" i="20"/>
  <c r="O272" i="20" s="1"/>
  <c r="AH606" i="20"/>
  <c r="AL606" i="20" s="1"/>
  <c r="O606" i="20" s="1"/>
  <c r="AH574" i="20"/>
  <c r="AL574" i="20" s="1"/>
  <c r="O574" i="20" s="1"/>
  <c r="AH542" i="20"/>
  <c r="AL542" i="20" s="1"/>
  <c r="O542" i="20" s="1"/>
  <c r="AH510" i="20"/>
  <c r="AL510" i="20" s="1"/>
  <c r="O510" i="20" s="1"/>
  <c r="N2098" i="20"/>
  <c r="AL1233" i="20"/>
  <c r="O1233" i="20" s="1"/>
  <c r="N2472" i="20"/>
  <c r="AH486" i="20"/>
  <c r="AL486" i="20" s="1"/>
  <c r="O486" i="20" s="1"/>
  <c r="AH1567" i="20"/>
  <c r="AL1567" i="20" s="1"/>
  <c r="O1567" i="20" s="1"/>
  <c r="AH594" i="20"/>
  <c r="AL594" i="20" s="1"/>
  <c r="O594" i="20" s="1"/>
  <c r="AH562" i="20"/>
  <c r="AL562" i="20" s="1"/>
  <c r="O562" i="20" s="1"/>
  <c r="AH530" i="20"/>
  <c r="AL530" i="20" s="1"/>
  <c r="O530" i="20" s="1"/>
  <c r="AL1046" i="20"/>
  <c r="O1046" i="20" s="1"/>
  <c r="AL714" i="20"/>
  <c r="O714" i="20" s="1"/>
  <c r="AL1916" i="20"/>
  <c r="O1916" i="20" s="1"/>
  <c r="AL2095" i="20"/>
  <c r="O2095" i="20" s="1"/>
  <c r="AL2050" i="20"/>
  <c r="O2050" i="20" s="1"/>
  <c r="AL1998" i="20"/>
  <c r="O1998" i="20" s="1"/>
  <c r="N726" i="20"/>
  <c r="AL404" i="20"/>
  <c r="O404" i="20" s="1"/>
  <c r="AL2347" i="20"/>
  <c r="O2347" i="20" s="1"/>
  <c r="AL982" i="20"/>
  <c r="O982" i="20" s="1"/>
  <c r="AH2464" i="20"/>
  <c r="AL2464" i="20" s="1"/>
  <c r="O2464" i="20" s="1"/>
  <c r="AH918" i="20"/>
  <c r="AL918" i="20" s="1"/>
  <c r="O918" i="20" s="1"/>
  <c r="AH1468" i="20"/>
  <c r="AL1468" i="20" s="1"/>
  <c r="O1468" i="20" s="1"/>
  <c r="AH454" i="20"/>
  <c r="AL454" i="20" s="1"/>
  <c r="O454" i="20" s="1"/>
  <c r="AH1070" i="20"/>
  <c r="AL1070" i="20" s="1"/>
  <c r="O1070" i="20" s="1"/>
  <c r="AH1006" i="20"/>
  <c r="AL1006" i="20" s="1"/>
  <c r="O1006" i="20" s="1"/>
  <c r="AL974" i="20"/>
  <c r="O974" i="20" s="1"/>
  <c r="AL208" i="20"/>
  <c r="O208" i="20" s="1"/>
  <c r="AH598" i="20"/>
  <c r="AL598" i="20" s="1"/>
  <c r="O598" i="20" s="1"/>
  <c r="AH566" i="20"/>
  <c r="AL566" i="20" s="1"/>
  <c r="O566" i="20" s="1"/>
  <c r="AH534" i="20"/>
  <c r="AL534" i="20" s="1"/>
  <c r="O534" i="20" s="1"/>
  <c r="AL795" i="20"/>
  <c r="O795" i="20" s="1"/>
  <c r="O2373" i="20"/>
  <c r="O1621" i="20"/>
  <c r="O613" i="20"/>
  <c r="AH1699" i="20"/>
  <c r="AL1699" i="20" s="1"/>
  <c r="O1699" i="20" s="1"/>
  <c r="O657" i="20"/>
  <c r="L20" i="20"/>
  <c r="AC15" i="20"/>
  <c r="N21" i="20" s="1"/>
  <c r="L21" i="20" s="1"/>
  <c r="N2475" i="20"/>
  <c r="N2326" i="20"/>
  <c r="AL2292" i="20"/>
  <c r="O2292" i="20" s="1"/>
  <c r="AL2173" i="20"/>
  <c r="O2173" i="20" s="1"/>
  <c r="AL2153" i="20"/>
  <c r="O2153" i="20" s="1"/>
  <c r="N1836" i="20"/>
  <c r="N1761" i="20"/>
  <c r="N1756" i="20"/>
  <c r="N1665" i="20"/>
  <c r="N1546" i="20"/>
  <c r="N2384" i="20"/>
  <c r="N1770" i="20"/>
  <c r="N1705" i="20"/>
  <c r="N1085" i="20"/>
  <c r="N2400" i="20"/>
  <c r="AL1941" i="20"/>
  <c r="O1941" i="20" s="1"/>
  <c r="O1820" i="20"/>
  <c r="N1691" i="20"/>
  <c r="N2441" i="20"/>
  <c r="AL2143" i="20"/>
  <c r="O2143" i="20" s="1"/>
  <c r="N1677" i="20"/>
  <c r="N1869" i="20"/>
  <c r="O1526" i="20"/>
  <c r="N1496" i="20"/>
  <c r="N1368" i="20"/>
  <c r="N581" i="20"/>
  <c r="N349" i="20"/>
  <c r="N135" i="20"/>
  <c r="N321" i="20"/>
  <c r="N1245" i="20"/>
  <c r="AL793" i="20"/>
  <c r="O793" i="20" s="1"/>
  <c r="AL761" i="20"/>
  <c r="O761" i="20" s="1"/>
  <c r="AL729" i="20"/>
  <c r="O729" i="20" s="1"/>
  <c r="AL697" i="20"/>
  <c r="O697" i="20" s="1"/>
  <c r="O1397" i="20"/>
  <c r="O501" i="20"/>
  <c r="O413" i="20"/>
  <c r="O269" i="20"/>
  <c r="N273" i="20"/>
  <c r="N361" i="20"/>
  <c r="O1106" i="20"/>
  <c r="N1415" i="20"/>
  <c r="N1413" i="20"/>
  <c r="N541" i="20"/>
  <c r="N481" i="20"/>
  <c r="O301" i="20"/>
  <c r="N353" i="20"/>
  <c r="N303" i="20"/>
  <c r="N1168" i="20"/>
  <c r="N1411" i="20"/>
  <c r="N1339" i="20"/>
  <c r="N1483" i="20"/>
  <c r="N1355" i="20"/>
  <c r="O939" i="20"/>
  <c r="N640" i="20"/>
  <c r="N493" i="20"/>
  <c r="N2386" i="20"/>
  <c r="AL2027" i="20"/>
  <c r="O2027" i="20" s="1"/>
  <c r="AL2094" i="20"/>
  <c r="O2094" i="20" s="1"/>
  <c r="O1762" i="20"/>
  <c r="N1595" i="20"/>
  <c r="O2470" i="20"/>
  <c r="N2449" i="20"/>
  <c r="N2224" i="20"/>
  <c r="O2126" i="20"/>
  <c r="N1830" i="20"/>
  <c r="O1856" i="20"/>
  <c r="N1611" i="20"/>
  <c r="O1301" i="20"/>
  <c r="N2330" i="20"/>
  <c r="AL2086" i="20"/>
  <c r="O2086" i="20" s="1"/>
  <c r="AL2040" i="20"/>
  <c r="O2040" i="20" s="1"/>
  <c r="N1788" i="20"/>
  <c r="N1746" i="20"/>
  <c r="O1740" i="20"/>
  <c r="O1253" i="20"/>
  <c r="N2498" i="20"/>
  <c r="O2436" i="20"/>
  <c r="N2356" i="20"/>
  <c r="AL2085" i="20"/>
  <c r="O2085" i="20" s="1"/>
  <c r="AL2053" i="20"/>
  <c r="O2053" i="20" s="1"/>
  <c r="N1893" i="20"/>
  <c r="AL2036" i="20"/>
  <c r="O2036" i="20" s="1"/>
  <c r="N973" i="20"/>
  <c r="N1562" i="20"/>
  <c r="N1136" i="20"/>
  <c r="N1431" i="20"/>
  <c r="O1400" i="20"/>
  <c r="O934" i="20"/>
  <c r="AL661" i="20"/>
  <c r="O661" i="20" s="1"/>
  <c r="N597" i="20"/>
  <c r="O191" i="20"/>
  <c r="N1261" i="20"/>
  <c r="O1043" i="20"/>
  <c r="N1115" i="20"/>
  <c r="N97" i="20"/>
  <c r="O1480" i="20"/>
  <c r="N89" i="20"/>
  <c r="O1419" i="20"/>
  <c r="O672" i="20"/>
  <c r="AL684" i="20"/>
  <c r="O684" i="20" s="1"/>
  <c r="AL634" i="20"/>
  <c r="O634" i="20" s="1"/>
  <c r="N57" i="20"/>
  <c r="N2312" i="20"/>
  <c r="AL1973" i="20"/>
  <c r="O1973" i="20" s="1"/>
  <c r="N1826" i="20"/>
  <c r="N1531" i="20"/>
  <c r="N1221" i="20"/>
  <c r="N937" i="20"/>
  <c r="N2368" i="20"/>
  <c r="O2031" i="20"/>
  <c r="N1798" i="20"/>
  <c r="O1653" i="20"/>
  <c r="N1005" i="20"/>
  <c r="N2503" i="20"/>
  <c r="O2118" i="20"/>
  <c r="O1745" i="20"/>
  <c r="AL1947" i="20"/>
  <c r="O1947" i="20" s="1"/>
  <c r="N1534" i="20"/>
  <c r="N1161" i="20"/>
  <c r="N1521" i="20"/>
  <c r="O966" i="20"/>
  <c r="N870" i="20"/>
  <c r="N1298" i="20"/>
  <c r="N839" i="20"/>
  <c r="N1077" i="20"/>
  <c r="N469" i="20"/>
  <c r="N111" i="20"/>
  <c r="O1441" i="20"/>
  <c r="N1277" i="20"/>
  <c r="O1306" i="20"/>
  <c r="AL801" i="20"/>
  <c r="O801" i="20" s="1"/>
  <c r="AL769" i="20"/>
  <c r="O769" i="20" s="1"/>
  <c r="AL737" i="20"/>
  <c r="O737" i="20" s="1"/>
  <c r="AL705" i="20"/>
  <c r="O705" i="20" s="1"/>
  <c r="N931" i="20"/>
  <c r="O237" i="20"/>
  <c r="N1152" i="20"/>
  <c r="O1351" i="20"/>
  <c r="N1352" i="20"/>
  <c r="O955" i="20"/>
  <c r="O944" i="20"/>
  <c r="N995" i="20"/>
  <c r="N509" i="20"/>
  <c r="O69" i="20"/>
  <c r="O63" i="20"/>
  <c r="N207" i="20"/>
  <c r="N1200" i="20"/>
  <c r="N1155" i="20"/>
  <c r="N831" i="20"/>
  <c r="N656" i="20"/>
  <c r="N495" i="20"/>
  <c r="O455" i="20"/>
  <c r="O121" i="20"/>
  <c r="N357" i="20"/>
  <c r="O1021" i="20"/>
  <c r="O2297" i="20"/>
  <c r="AL1989" i="20"/>
  <c r="O1989" i="20" s="1"/>
  <c r="AL1963" i="20"/>
  <c r="O1963" i="20" s="1"/>
  <c r="O1877" i="20"/>
  <c r="O1865" i="20"/>
  <c r="N1621" i="20"/>
  <c r="O841" i="20"/>
  <c r="O2485" i="20"/>
  <c r="AL2005" i="20"/>
  <c r="O2005" i="20" s="1"/>
  <c r="O2486" i="20"/>
  <c r="AL2311" i="20"/>
  <c r="O2311" i="20" s="1"/>
  <c r="AL2279" i="20"/>
  <c r="O2279" i="20" s="1"/>
  <c r="AL2109" i="20"/>
  <c r="O2109" i="20" s="1"/>
  <c r="AL2077" i="20"/>
  <c r="O2077" i="20" s="1"/>
  <c r="AL2045" i="20"/>
  <c r="O2045" i="20" s="1"/>
  <c r="AL2068" i="20"/>
  <c r="O2068" i="20" s="1"/>
  <c r="N1601" i="20"/>
  <c r="O1508" i="20"/>
  <c r="O1219" i="20"/>
  <c r="O838" i="20"/>
  <c r="N1131" i="20"/>
  <c r="N1211" i="20"/>
  <c r="N55" i="20"/>
  <c r="N257" i="20"/>
  <c r="N1558" i="20"/>
  <c r="N145" i="20"/>
  <c r="N1395" i="20"/>
  <c r="O1479" i="20"/>
  <c r="N1203" i="20"/>
  <c r="N1217" i="20"/>
  <c r="N225" i="20"/>
  <c r="N1500" i="20"/>
  <c r="O1347" i="20"/>
  <c r="N949" i="20"/>
  <c r="N91" i="20"/>
  <c r="AL2442" i="20"/>
  <c r="O2442" i="20" s="1"/>
  <c r="AL619" i="20"/>
  <c r="O619" i="20" s="1"/>
  <c r="N657" i="20"/>
  <c r="AL2426" i="20"/>
  <c r="O2426" i="20" s="1"/>
  <c r="N1506" i="20"/>
  <c r="N1202" i="20"/>
  <c r="O898" i="20"/>
  <c r="N888" i="20"/>
  <c r="AL2446" i="20"/>
  <c r="O2446" i="20" s="1"/>
  <c r="AL2468" i="20"/>
  <c r="O2468" i="20" s="1"/>
  <c r="N2246" i="20"/>
  <c r="AL2028" i="20"/>
  <c r="O2028" i="20" s="1"/>
  <c r="O942" i="20"/>
  <c r="AL760" i="20"/>
  <c r="O760" i="20" s="1"/>
  <c r="AL604" i="20"/>
  <c r="O604" i="20" s="1"/>
  <c r="AL588" i="20"/>
  <c r="O588" i="20" s="1"/>
  <c r="AL572" i="20"/>
  <c r="O572" i="20" s="1"/>
  <c r="AL556" i="20"/>
  <c r="O556" i="20" s="1"/>
  <c r="AL540" i="20"/>
  <c r="O540" i="20" s="1"/>
  <c r="AL524" i="20"/>
  <c r="O524" i="20" s="1"/>
  <c r="AL508" i="20"/>
  <c r="O508" i="20" s="1"/>
  <c r="AL2484" i="20"/>
  <c r="O2484" i="20" s="1"/>
  <c r="N2364" i="20"/>
  <c r="N2382" i="20"/>
  <c r="N2204" i="20"/>
  <c r="N2143" i="20"/>
  <c r="N1735" i="20"/>
  <c r="N1587" i="20"/>
  <c r="AL625" i="20"/>
  <c r="O625" i="20" s="1"/>
  <c r="N149" i="20"/>
  <c r="AL2478" i="20"/>
  <c r="O2478" i="20" s="1"/>
  <c r="N2144" i="20"/>
  <c r="N1818" i="20"/>
  <c r="N920" i="20"/>
  <c r="O673" i="20"/>
  <c r="N2121" i="20"/>
  <c r="N1571" i="20"/>
  <c r="N1242" i="20"/>
  <c r="N1154" i="20"/>
  <c r="O630" i="20"/>
  <c r="N1838" i="20"/>
  <c r="N1986" i="20"/>
  <c r="N2156" i="20"/>
  <c r="N1744" i="20"/>
  <c r="N1954" i="20"/>
  <c r="N1539" i="20"/>
  <c r="N41" i="20"/>
  <c r="N1149" i="20"/>
  <c r="N872" i="20"/>
  <c r="O1463" i="20"/>
  <c r="AH2504" i="20"/>
  <c r="AL2504" i="20" s="1"/>
  <c r="O2504" i="20" s="1"/>
  <c r="O1693" i="20"/>
  <c r="O853" i="20"/>
  <c r="O1859" i="20"/>
  <c r="O2254" i="20"/>
  <c r="O821" i="20"/>
  <c r="O407" i="20"/>
  <c r="O1091" i="20"/>
  <c r="O1804" i="20"/>
  <c r="O1724" i="20"/>
  <c r="O1285" i="20"/>
  <c r="O317" i="20"/>
  <c r="O1467" i="20"/>
  <c r="O335" i="20"/>
  <c r="O471" i="20"/>
  <c r="AL1675" i="20"/>
  <c r="O1675" i="20" s="1"/>
  <c r="O105" i="20"/>
  <c r="N1565" i="20"/>
  <c r="N860" i="20"/>
  <c r="O956" i="20"/>
  <c r="N673" i="20"/>
  <c r="N620" i="20"/>
  <c r="N1776" i="20"/>
  <c r="N1541" i="20"/>
  <c r="N630" i="20"/>
  <c r="N137" i="20"/>
  <c r="O2075" i="20"/>
  <c r="N1998" i="20"/>
  <c r="N1934" i="20"/>
  <c r="N948" i="20"/>
  <c r="N844" i="20"/>
  <c r="N1751" i="20"/>
  <c r="N1906" i="20"/>
  <c r="N1840" i="20"/>
  <c r="N1834" i="20"/>
  <c r="O1577" i="20"/>
  <c r="N904" i="20"/>
  <c r="N2443" i="20"/>
  <c r="AL2409" i="20"/>
  <c r="O2409" i="20" s="1"/>
  <c r="AL2308" i="20"/>
  <c r="O2308" i="20" s="1"/>
  <c r="O1612" i="20"/>
  <c r="N1930" i="20"/>
  <c r="N1237" i="20"/>
  <c r="AL2280" i="20"/>
  <c r="O2280" i="20" s="1"/>
  <c r="N2320" i="20"/>
  <c r="AL1957" i="20"/>
  <c r="O1957" i="20" s="1"/>
  <c r="N1661" i="20"/>
  <c r="O1269" i="20"/>
  <c r="N1463" i="20"/>
  <c r="N1432" i="20"/>
  <c r="N453" i="20"/>
  <c r="O367" i="20"/>
  <c r="N1157" i="20"/>
  <c r="AL777" i="20"/>
  <c r="O777" i="20" s="1"/>
  <c r="AL745" i="20"/>
  <c r="O745" i="20" s="1"/>
  <c r="AL713" i="20"/>
  <c r="O713" i="20" s="1"/>
  <c r="AL681" i="20"/>
  <c r="O681" i="20" s="1"/>
  <c r="O1564" i="20"/>
  <c r="N337" i="20"/>
  <c r="N887" i="20"/>
  <c r="N1108" i="20"/>
  <c r="N289" i="20"/>
  <c r="N239" i="20"/>
  <c r="N1475" i="20"/>
  <c r="N489" i="20"/>
  <c r="N461" i="20"/>
  <c r="N161" i="20"/>
  <c r="AH1118" i="20"/>
  <c r="AL1118" i="20" s="1"/>
  <c r="O1118" i="20" s="1"/>
  <c r="AL2205" i="20"/>
  <c r="O2205" i="20" s="1"/>
  <c r="AL2110" i="20"/>
  <c r="O2110" i="20" s="1"/>
  <c r="O1794" i="20"/>
  <c r="O1748" i="20"/>
  <c r="O1633" i="20"/>
  <c r="N1547" i="20"/>
  <c r="N1610" i="20"/>
  <c r="AL2404" i="20"/>
  <c r="O2404" i="20" s="1"/>
  <c r="AL2023" i="20"/>
  <c r="O2023" i="20" s="1"/>
  <c r="AL1981" i="20"/>
  <c r="O1981" i="20" s="1"/>
  <c r="N2477" i="20"/>
  <c r="N2350" i="20"/>
  <c r="AL2101" i="20"/>
  <c r="O2101" i="20" s="1"/>
  <c r="AL2069" i="20"/>
  <c r="O2069" i="20" s="1"/>
  <c r="AL2037" i="20"/>
  <c r="O2037" i="20" s="1"/>
  <c r="AL1691" i="20"/>
  <c r="O1691" i="20" s="1"/>
  <c r="O1487" i="20"/>
  <c r="O1250" i="20"/>
  <c r="O1445" i="20"/>
  <c r="N835" i="20"/>
  <c r="N473" i="20"/>
  <c r="O189" i="20"/>
  <c r="O1383" i="20"/>
  <c r="O1477" i="20"/>
  <c r="O1315" i="20"/>
  <c r="O1290" i="20"/>
  <c r="AL780" i="20"/>
  <c r="O780" i="20" s="1"/>
  <c r="AL666" i="20"/>
  <c r="O666" i="20" s="1"/>
  <c r="N193" i="20"/>
  <c r="AL1909" i="20"/>
  <c r="O1909" i="20" s="1"/>
  <c r="N1859" i="20"/>
  <c r="N1710" i="20"/>
  <c r="N1774" i="20"/>
  <c r="AL2084" i="20"/>
  <c r="O2084" i="20" s="1"/>
  <c r="N2451" i="20"/>
  <c r="AL2011" i="20"/>
  <c r="O2011" i="20" s="1"/>
  <c r="N1399" i="20"/>
  <c r="N449" i="20"/>
  <c r="N61" i="20"/>
  <c r="O1293" i="20"/>
  <c r="AL785" i="20"/>
  <c r="O785" i="20" s="1"/>
  <c r="AL753" i="20"/>
  <c r="O753" i="20" s="1"/>
  <c r="AL721" i="20"/>
  <c r="O721" i="20" s="1"/>
  <c r="AL689" i="20"/>
  <c r="O689" i="20" s="1"/>
  <c r="AL784" i="20"/>
  <c r="O784" i="20" s="1"/>
  <c r="O101" i="20"/>
  <c r="O77" i="20"/>
  <c r="O1153" i="20"/>
  <c r="N1091" i="20"/>
  <c r="O485" i="20"/>
  <c r="O99" i="20"/>
  <c r="AL748" i="20"/>
  <c r="O748" i="20" s="1"/>
  <c r="O421" i="20"/>
  <c r="O439" i="20"/>
  <c r="AL2405" i="20"/>
  <c r="O2405" i="20" s="1"/>
  <c r="AL1925" i="20"/>
  <c r="O1925" i="20" s="1"/>
  <c r="AL2056" i="20"/>
  <c r="O2056" i="20" s="1"/>
  <c r="AL1899" i="20"/>
  <c r="O1899" i="20" s="1"/>
  <c r="N2151" i="20"/>
  <c r="N1742" i="20"/>
  <c r="AL2108" i="20"/>
  <c r="O2108" i="20" s="1"/>
  <c r="AL2295" i="20"/>
  <c r="O2295" i="20" s="1"/>
  <c r="AL2093" i="20"/>
  <c r="O2093" i="20" s="1"/>
  <c r="AL2061" i="20"/>
  <c r="O2061" i="20" s="1"/>
  <c r="O391" i="20"/>
  <c r="N73" i="20"/>
  <c r="AL660" i="20"/>
  <c r="O660" i="20" s="1"/>
  <c r="AL716" i="20"/>
  <c r="O716" i="20" s="1"/>
  <c r="O359" i="20"/>
  <c r="AL650" i="20"/>
  <c r="O650" i="20" s="1"/>
  <c r="N383" i="20"/>
  <c r="N2342" i="20"/>
  <c r="N2192" i="20"/>
  <c r="N1170" i="20"/>
  <c r="N1605" i="20"/>
  <c r="O1513" i="20"/>
  <c r="N105" i="20"/>
  <c r="N2208" i="20"/>
  <c r="AL2016" i="20"/>
  <c r="O2016" i="20" s="1"/>
  <c r="AL2112" i="20"/>
  <c r="O2112" i="20" s="1"/>
  <c r="O1822" i="20"/>
  <c r="AL1875" i="20"/>
  <c r="O1875" i="20" s="1"/>
  <c r="N1165" i="20"/>
  <c r="N876" i="20"/>
  <c r="AL612" i="20"/>
  <c r="O612" i="20" s="1"/>
  <c r="AL596" i="20"/>
  <c r="O596" i="20" s="1"/>
  <c r="AL580" i="20"/>
  <c r="O580" i="20" s="1"/>
  <c r="AL564" i="20"/>
  <c r="O564" i="20" s="1"/>
  <c r="AL548" i="20"/>
  <c r="O548" i="20" s="1"/>
  <c r="AL532" i="20"/>
  <c r="O532" i="20" s="1"/>
  <c r="AL516" i="20"/>
  <c r="O516" i="20" s="1"/>
  <c r="AL2450" i="20"/>
  <c r="O2450" i="20" s="1"/>
  <c r="N2222" i="20"/>
  <c r="N2172" i="20"/>
  <c r="N1808" i="20"/>
  <c r="N1603" i="20"/>
  <c r="N1573" i="20"/>
  <c r="N2160" i="20"/>
  <c r="AL2265" i="20"/>
  <c r="O2265" i="20" s="1"/>
  <c r="AL2301" i="20"/>
  <c r="O2301" i="20" s="1"/>
  <c r="AL2429" i="20"/>
  <c r="O2429" i="20" s="1"/>
  <c r="N1938" i="20"/>
  <c r="N1850" i="20"/>
  <c r="N1786" i="20"/>
  <c r="AL670" i="20"/>
  <c r="O670" i="20" s="1"/>
  <c r="N95" i="20"/>
  <c r="N956" i="20"/>
  <c r="AH2403" i="20"/>
  <c r="AL2403" i="20" s="1"/>
  <c r="O2403" i="20" s="1"/>
  <c r="N1792" i="20"/>
  <c r="N1555" i="20"/>
  <c r="N1186" i="20"/>
  <c r="N932" i="20"/>
  <c r="N2328" i="20"/>
  <c r="N2043" i="20"/>
  <c r="N1806" i="20"/>
  <c r="N1597" i="20"/>
  <c r="N1197" i="20"/>
  <c r="AL664" i="20"/>
  <c r="O664" i="20" s="1"/>
  <c r="AL608" i="20"/>
  <c r="O608" i="20" s="1"/>
  <c r="AL592" i="20"/>
  <c r="O592" i="20" s="1"/>
  <c r="AL576" i="20"/>
  <c r="O576" i="20" s="1"/>
  <c r="AL560" i="20"/>
  <c r="O560" i="20" s="1"/>
  <c r="AL544" i="20"/>
  <c r="O544" i="20" s="1"/>
  <c r="AL528" i="20"/>
  <c r="O528" i="20" s="1"/>
  <c r="AL512" i="20"/>
  <c r="O512" i="20" s="1"/>
  <c r="N1581" i="20"/>
  <c r="N2460" i="20"/>
  <c r="AL2214" i="20"/>
  <c r="O2214" i="20" s="1"/>
  <c r="N2188" i="20"/>
  <c r="AL2017" i="20"/>
  <c r="O2017" i="20" s="1"/>
  <c r="N1523" i="20"/>
  <c r="N1545" i="20"/>
  <c r="N125" i="20"/>
  <c r="N2035" i="20"/>
  <c r="N1627" i="20"/>
  <c r="N1213" i="20"/>
  <c r="N1577" i="20"/>
  <c r="N892" i="20"/>
  <c r="AL627" i="20"/>
  <c r="O627" i="20" s="1"/>
  <c r="AC25" i="20"/>
  <c r="N25" i="20" s="1"/>
  <c r="E6" i="19" s="1"/>
  <c r="AL620" i="20"/>
  <c r="O620" i="20" s="1"/>
  <c r="O25" i="20" l="1"/>
  <c r="F6" i="19" s="1"/>
  <c r="G21" i="20"/>
  <c r="G20" i="20"/>
  <c r="H21" i="20" l="1"/>
  <c r="I21" i="20" s="1"/>
  <c r="H20" i="20"/>
  <c r="I20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</author>
  </authors>
  <commentList>
    <comment ref="G15" authorId="0" shapeId="0" xr:uid="{00000000-0006-0000-5200-000001000000}">
      <text>
        <r>
          <rPr>
            <sz val="8"/>
            <color indexed="81"/>
            <rFont val="Tahoma"/>
            <family val="2"/>
          </rPr>
          <t>Introduce aquí el valor X de las coordenadas UTM a convertir (Easting).</t>
        </r>
      </text>
    </comment>
    <comment ref="G16" authorId="0" shapeId="0" xr:uid="{00000000-0006-0000-5200-000002000000}">
      <text>
        <r>
          <rPr>
            <sz val="8"/>
            <color indexed="81"/>
            <rFont val="Tahoma"/>
            <family val="2"/>
          </rPr>
          <t>Introduce aquí el valor Y de las coordenadas UTM a convertir (Northing).</t>
        </r>
      </text>
    </comment>
    <comment ref="G17" authorId="0" shapeId="0" xr:uid="{00000000-0006-0000-5200-000003000000}">
      <text>
        <r>
          <rPr>
            <sz val="8"/>
            <color indexed="81"/>
            <rFont val="Tahoma"/>
            <family val="2"/>
          </rPr>
          <t>Indica el Huso (o Zona UTM) en el que están las coordenadas que quieres convertir. Utiliza las flechas para ello.</t>
        </r>
      </text>
    </comment>
    <comment ref="J17" authorId="0" shapeId="0" xr:uid="{00000000-0006-0000-5200-000004000000}">
      <text>
        <r>
          <rPr>
            <sz val="8"/>
            <color indexed="81"/>
            <rFont val="Tahoma"/>
            <family val="2"/>
          </rPr>
          <t>Indica si las coordenadas a convertir están en el hemisferio Norte (N) o en el Sur (S).</t>
        </r>
      </text>
    </comment>
    <comment ref="F25" authorId="0" shapeId="0" xr:uid="{00000000-0006-0000-5200-000005000000}">
      <text>
        <r>
          <rPr>
            <sz val="8"/>
            <color indexed="81"/>
            <rFont val="Tahoma"/>
            <family val="2"/>
          </rPr>
          <t>Introduce aquí los Grados de la longitud.</t>
        </r>
      </text>
    </comment>
    <comment ref="G25" authorId="0" shapeId="0" xr:uid="{00000000-0006-0000-5200-000006000000}">
      <text>
        <r>
          <rPr>
            <sz val="8"/>
            <color indexed="81"/>
            <rFont val="Tahoma"/>
            <family val="2"/>
          </rPr>
          <t>Introduce aquí los minutos de la longitud.</t>
        </r>
      </text>
    </comment>
    <comment ref="H25" authorId="0" shapeId="0" xr:uid="{00000000-0006-0000-5200-000007000000}">
      <text>
        <r>
          <rPr>
            <sz val="8"/>
            <color indexed="81"/>
            <rFont val="Tahoma"/>
            <family val="2"/>
          </rPr>
          <t>Introduce aquí los segundos de la longitud.</t>
        </r>
      </text>
    </comment>
    <comment ref="I25" authorId="0" shapeId="0" xr:uid="{00000000-0006-0000-5200-000008000000}">
      <text>
        <r>
          <rPr>
            <sz val="8"/>
            <color indexed="81"/>
            <rFont val="Tahoma"/>
            <family val="2"/>
          </rPr>
          <t>Indica si la longitud introducida está al Oeste (W) o al Este (E) del Meridiano de Greenwich.</t>
        </r>
      </text>
    </comment>
    <comment ref="J25" authorId="0" shapeId="0" xr:uid="{00000000-0006-0000-5200-000009000000}">
      <text>
        <r>
          <rPr>
            <sz val="8"/>
            <color indexed="81"/>
            <rFont val="Tahoma"/>
            <family val="2"/>
          </rPr>
          <t>Introduce aquí los grados de la latitud.</t>
        </r>
      </text>
    </comment>
    <comment ref="K25" authorId="0" shapeId="0" xr:uid="{00000000-0006-0000-5200-00000A000000}">
      <text>
        <r>
          <rPr>
            <sz val="8"/>
            <color indexed="81"/>
            <rFont val="Tahoma"/>
            <family val="2"/>
          </rPr>
          <t>Introduce aquí los minutos de la latitud.</t>
        </r>
      </text>
    </comment>
    <comment ref="L25" authorId="0" shapeId="0" xr:uid="{00000000-0006-0000-5200-00000B000000}">
      <text>
        <r>
          <rPr>
            <sz val="8"/>
            <color indexed="81"/>
            <rFont val="Tahoma"/>
            <family val="2"/>
          </rPr>
          <t>Introduce aquí los segundos de la latitud.</t>
        </r>
      </text>
    </comment>
    <comment ref="M25" authorId="0" shapeId="0" xr:uid="{00000000-0006-0000-5200-00000C000000}">
      <text>
        <r>
          <rPr>
            <sz val="8"/>
            <color indexed="81"/>
            <rFont val="Tahoma"/>
            <family val="2"/>
          </rPr>
          <t>Indica si la latitud introducida está al Norte (N) o al Sur (S) del Ecuador.</t>
        </r>
      </text>
    </comment>
  </commentList>
</comments>
</file>

<file path=xl/sharedStrings.xml><?xml version="1.0" encoding="utf-8"?>
<sst xmlns="http://schemas.openxmlformats.org/spreadsheetml/2006/main" count="5961" uniqueCount="128">
  <si>
    <t>Instruent ID</t>
  </si>
  <si>
    <t>Place</t>
  </si>
  <si>
    <t>Operator</t>
  </si>
  <si>
    <t>First measurement</t>
  </si>
  <si>
    <t>Last measurement</t>
  </si>
  <si>
    <t>File savetime</t>
  </si>
  <si>
    <t>LaserOne</t>
  </si>
  <si>
    <t>MERUELO</t>
  </si>
  <si>
    <t>lopezan</t>
  </si>
  <si>
    <t>point ID</t>
  </si>
  <si>
    <t>timestamp</t>
  </si>
  <si>
    <t>lat</t>
  </si>
  <si>
    <t>hemisLat</t>
  </si>
  <si>
    <t>lon</t>
  </si>
  <si>
    <t>hemisLon</t>
  </si>
  <si>
    <t>gasValueAbs</t>
  </si>
  <si>
    <t>gasValueRel</t>
  </si>
  <si>
    <t>satellites</t>
  </si>
  <si>
    <t>hdop</t>
  </si>
  <si>
    <t>azimuth</t>
  </si>
  <si>
    <t>speed</t>
  </si>
  <si>
    <t>symb</t>
  </si>
  <si>
    <t>N</t>
  </si>
  <si>
    <t>E</t>
  </si>
  <si>
    <t>W</t>
  </si>
  <si>
    <t xml:space="preserve">VOLUMEN molar normal </t>
  </si>
  <si>
    <t>litros</t>
  </si>
  <si>
    <t>PESO MOLECULAR CH4</t>
  </si>
  <si>
    <t>gr/mol</t>
  </si>
  <si>
    <t>Volumen de la cámara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</si>
  <si>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</si>
  <si>
    <t>Área de la cámara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</si>
  <si>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</si>
  <si>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ppm</t>
  </si>
  <si>
    <t>Notas campo</t>
  </si>
  <si>
    <t>ZONA</t>
  </si>
  <si>
    <t>Latitud</t>
  </si>
  <si>
    <t>Longitud</t>
  </si>
  <si>
    <t>X</t>
  </si>
  <si>
    <t>Y</t>
  </si>
  <si>
    <t>Comentarios</t>
  </si>
  <si>
    <t>Selección de Elipsoide:</t>
  </si>
  <si>
    <t>DATOS DE ENTRADA:</t>
  </si>
  <si>
    <t>Sexas Decimales:</t>
  </si>
  <si>
    <t>COORDENADAS CONVERTIDAS:</t>
  </si>
  <si>
    <t>Fi'</t>
  </si>
  <si>
    <t>Ni</t>
  </si>
  <si>
    <t>a</t>
  </si>
  <si>
    <t>A1</t>
  </si>
  <si>
    <t>A2</t>
  </si>
  <si>
    <t>J2</t>
  </si>
  <si>
    <t>J4</t>
  </si>
  <si>
    <t>J6</t>
  </si>
  <si>
    <t>Alfa</t>
  </si>
  <si>
    <t>Beta</t>
  </si>
  <si>
    <t>Gamma</t>
  </si>
  <si>
    <t>B(fi)</t>
  </si>
  <si>
    <t>b</t>
  </si>
  <si>
    <t>Zeta</t>
  </si>
  <si>
    <t>Xi</t>
  </si>
  <si>
    <t>Eta</t>
  </si>
  <si>
    <t>Sen h Xi</t>
  </si>
  <si>
    <t>Delta Lambda</t>
  </si>
  <si>
    <t>Tau</t>
  </si>
  <si>
    <t>UTM Este X =</t>
  </si>
  <si>
    <t>UTM Norte Y =</t>
  </si>
  <si>
    <t>Meridiano Central:</t>
  </si>
  <si>
    <t>Y al sur del Ecuador:</t>
  </si>
  <si>
    <t>Huso</t>
  </si>
  <si>
    <t>Hemisferio</t>
  </si>
  <si>
    <t>Lambda (longitud)</t>
  </si>
  <si>
    <t>En Sexas Decimales:</t>
  </si>
  <si>
    <t>Fi (latitud)</t>
  </si>
  <si>
    <t>Fi en Radianes:</t>
  </si>
  <si>
    <t xml:space="preserve">Sexas decimales </t>
  </si>
  <si>
    <t>En Radianes</t>
  </si>
  <si>
    <t>Cálculo Huso:</t>
  </si>
  <si>
    <t>Meridiano Huso:</t>
  </si>
  <si>
    <t>A</t>
  </si>
  <si>
    <t>a (semieje mayor)</t>
  </si>
  <si>
    <t>b (semieje menor)</t>
  </si>
  <si>
    <t>Excentricidad</t>
  </si>
  <si>
    <t>2ª Excentric. ( e' )</t>
  </si>
  <si>
    <t>e' ²</t>
  </si>
  <si>
    <t>c (radio polar de curvatura)</t>
  </si>
  <si>
    <t>Capa definitiva</t>
  </si>
  <si>
    <t>Capas intermedias</t>
  </si>
  <si>
    <t>Emisiones de flujo de CH4 estandar para diferentes tipos de zonas del vertedero</t>
  </si>
  <si>
    <t>0,001 mg/m2/sg</t>
  </si>
  <si>
    <t>0,1 mg/m2/sg</t>
  </si>
  <si>
    <t>introducir aquí datos instrumento</t>
  </si>
  <si>
    <t>Nº PTO</t>
  </si>
  <si>
    <t>MAX</t>
  </si>
  <si>
    <t>segundos</t>
  </si>
  <si>
    <t>minutos</t>
  </si>
  <si>
    <t>Altura de la cámara</t>
  </si>
  <si>
    <r>
      <t>mg/m</t>
    </r>
    <r>
      <rPr>
        <vertAlign val="superscript"/>
        <sz val="11"/>
        <color theme="1"/>
        <rFont val="Calibri"/>
        <family val="2"/>
        <scheme val="minor"/>
      </rPr>
      <t>3</t>
    </r>
  </si>
  <si>
    <t xml:space="preserve">Punto </t>
  </si>
  <si>
    <t>Meruelo</t>
  </si>
  <si>
    <t>m</t>
  </si>
  <si>
    <t>Pendiente de la cuva</t>
  </si>
  <si>
    <t>Flujo de gas</t>
  </si>
  <si>
    <r>
      <t>mg/m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</rPr>
      <t>∙s</t>
    </r>
  </si>
  <si>
    <r>
      <t>mg/m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</rPr>
      <t>∙s</t>
    </r>
  </si>
  <si>
    <t>Tiempo (s)</t>
  </si>
  <si>
    <r>
      <t>[CH</t>
    </r>
    <r>
      <rPr>
        <b/>
        <vertAlign val="subscript"/>
        <sz val="12"/>
        <color rgb="FF7030A0"/>
        <rFont val="Calibri Light"/>
        <family val="2"/>
        <scheme val="major"/>
      </rPr>
      <t>4</t>
    </r>
    <r>
      <rPr>
        <b/>
        <sz val="12"/>
        <color rgb="FF7030A0"/>
        <rFont val="Calibri Light"/>
        <family val="2"/>
        <scheme val="major"/>
      </rPr>
      <t>] max</t>
    </r>
  </si>
  <si>
    <r>
      <t>FLUJO CH</t>
    </r>
    <r>
      <rPr>
        <b/>
        <vertAlign val="subscript"/>
        <sz val="12"/>
        <color rgb="FF7030A0"/>
        <rFont val="Calibri Light"/>
        <family val="2"/>
        <scheme val="major"/>
      </rPr>
      <t xml:space="preserve">4 </t>
    </r>
    <r>
      <rPr>
        <b/>
        <sz val="12"/>
        <color rgb="FF7030A0"/>
        <rFont val="Calibri Light"/>
        <family val="2"/>
        <scheme val="major"/>
      </rPr>
      <t>(mg/m</t>
    </r>
    <r>
      <rPr>
        <b/>
        <vertAlign val="superscript"/>
        <sz val="12"/>
        <color rgb="FF7030A0"/>
        <rFont val="Calibri Light"/>
        <family val="2"/>
        <scheme val="major"/>
      </rPr>
      <t>2</t>
    </r>
    <r>
      <rPr>
        <b/>
        <sz val="12"/>
        <color rgb="FF7030A0"/>
        <rFont val="Calibri Light"/>
        <family val="2"/>
        <scheme val="major"/>
      </rPr>
      <t xml:space="preserve"> s)</t>
    </r>
  </si>
  <si>
    <t>Zona de vegetación entre acopios. Sellado con las gomas.</t>
  </si>
  <si>
    <r>
      <t>mg/m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>∙s</t>
    </r>
  </si>
  <si>
    <t xml:space="preserve">Media </t>
  </si>
  <si>
    <t>Meseta entre taludes</t>
  </si>
  <si>
    <t>Meseta explotación reciente</t>
  </si>
  <si>
    <t>Talud Explotación reciente</t>
  </si>
  <si>
    <t>Zona compactada</t>
  </si>
  <si>
    <t>Área</t>
  </si>
  <si>
    <t>Área TOTAL</t>
  </si>
  <si>
    <t>Media ponderada</t>
  </si>
  <si>
    <t>Punto</t>
  </si>
  <si>
    <r>
      <t>FLUJO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(mg/m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s)</t>
    </r>
  </si>
  <si>
    <r>
      <t>Área TOTAL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</si>
  <si>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Promedio flujo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 (mg/m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s)</t>
    </r>
  </si>
  <si>
    <t>ZONA COMPACTADA</t>
  </si>
  <si>
    <r>
      <t>Emisiones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(mg/s)</t>
    </r>
  </si>
  <si>
    <r>
      <t>Emisiones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(T/año)</t>
    </r>
  </si>
  <si>
    <t>No cumple los requisitos de la norma</t>
  </si>
  <si>
    <t>Talud de cierre</t>
  </si>
  <si>
    <t>No cumple los requisitos</t>
  </si>
  <si>
    <t>Caballón de cierre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</si>
</sst>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000"/>
    <numFmt numFmtId="165" formatCode="0.000"/>
    <numFmt numFmtId="166" formatCode="0.000000"/>
    <numFmt numFmtId="167" formatCode="General\ &quot;''&quot;"/>
    <numFmt numFmtId="168" formatCode="General\ &quot;° &quot;"/>
    <numFmt numFmtId="169" formatCode="General\ &quot;' &quot;"/>
    <numFmt numFmtId="170" formatCode="General\ &quot;'' &quot;"/>
    <numFmt numFmtId="171" formatCode="#,##0.000000"/>
    <numFmt numFmtId="172" formatCode="0.0"/>
    <numFmt numFmtId="173" formatCode="0.000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12"/>
      <name val="Times New Roman"/>
      <family val="1"/>
    </font>
    <font>
      <sz val="8"/>
      <color indexed="81"/>
      <name val="Tahoma"/>
      <family val="2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rgb="FFFF0000"/>
      <name val="Calibri"/>
      <family val="2"/>
      <scheme val="minor"/>
    </font>
    <font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1"/>
      <color rgb="FF7030A0"/>
      <name val="Calibri Light"/>
      <family val="2"/>
      <scheme val="major"/>
    </font>
    <font>
      <sz val="11"/>
      <color theme="1"/>
      <name val="Calibri"/>
      <family val="2"/>
    </font>
    <font>
      <b/>
      <sz val="12"/>
      <color rgb="FF7030A0"/>
      <name val="Calibri Light"/>
      <family val="2"/>
      <scheme val="major"/>
    </font>
    <font>
      <b/>
      <vertAlign val="subscript"/>
      <sz val="12"/>
      <color rgb="FF7030A0"/>
      <name val="Calibri Light"/>
      <family val="2"/>
      <scheme val="major"/>
    </font>
    <font>
      <b/>
      <vertAlign val="superscript"/>
      <sz val="12"/>
      <color rgb="FF7030A0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 Light"/>
      <family val="2"/>
    </font>
    <font>
      <sz val="11"/>
      <color rgb="FF000000"/>
      <name val="Calibri Light"/>
      <family val="2"/>
    </font>
    <font>
      <vertAlign val="subscript"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47"/>
      </patternFill>
    </fill>
    <fill>
      <patternFill patternType="darkGray">
        <fgColor indexed="42"/>
      </patternFill>
    </fill>
    <fill>
      <patternFill patternType="darkGray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0" fillId="0" borderId="11" xfId="0" applyBorder="1" applyAlignment="1">
      <alignment horizontal="center" vertical="center"/>
    </xf>
    <xf numFmtId="2" fontId="0" fillId="0" borderId="0" xfId="0" applyNumberFormat="1"/>
    <xf numFmtId="0" fontId="0" fillId="0" borderId="0" xfId="0" applyFill="1" applyBorder="1"/>
    <xf numFmtId="165" fontId="0" fillId="0" borderId="0" xfId="0" applyNumberFormat="1"/>
    <xf numFmtId="0" fontId="20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166" fontId="0" fillId="0" borderId="0" xfId="0" applyNumberFormat="1"/>
    <xf numFmtId="0" fontId="21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/>
    <xf numFmtId="0" fontId="19" fillId="0" borderId="0" xfId="0" applyFont="1" applyAlignment="1">
      <alignment horizontal="center"/>
    </xf>
    <xf numFmtId="165" fontId="19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/>
    </xf>
    <xf numFmtId="0" fontId="19" fillId="34" borderId="11" xfId="0" applyFont="1" applyFill="1" applyBorder="1" applyAlignment="1">
      <alignment horizontal="center"/>
    </xf>
    <xf numFmtId="0" fontId="23" fillId="0" borderId="0" xfId="0" applyFont="1"/>
    <xf numFmtId="167" fontId="22" fillId="35" borderId="11" xfId="0" applyNumberFormat="1" applyFont="1" applyFill="1" applyBorder="1" applyProtection="1">
      <protection locked="0"/>
    </xf>
    <xf numFmtId="0" fontId="19" fillId="0" borderId="0" xfId="0" applyFont="1"/>
    <xf numFmtId="168" fontId="22" fillId="35" borderId="11" xfId="0" applyNumberFormat="1" applyFont="1" applyFill="1" applyBorder="1"/>
    <xf numFmtId="169" fontId="22" fillId="35" borderId="11" xfId="0" applyNumberFormat="1" applyFont="1" applyFill="1" applyBorder="1"/>
    <xf numFmtId="170" fontId="22" fillId="35" borderId="11" xfId="0" applyNumberFormat="1" applyFont="1" applyFill="1" applyBorder="1"/>
    <xf numFmtId="167" fontId="22" fillId="35" borderId="11" xfId="0" applyNumberFormat="1" applyFont="1" applyFill="1" applyBorder="1"/>
    <xf numFmtId="0" fontId="23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24" fillId="0" borderId="0" xfId="0" applyFont="1" applyFill="1" applyBorder="1" applyAlignment="1">
      <alignment horizontal="center"/>
    </xf>
    <xf numFmtId="165" fontId="21" fillId="0" borderId="0" xfId="0" applyNumberFormat="1" applyFont="1" applyFill="1" applyBorder="1"/>
    <xf numFmtId="0" fontId="23" fillId="0" borderId="0" xfId="0" applyFont="1" applyFill="1" applyBorder="1" applyAlignment="1">
      <alignment horizontal="right"/>
    </xf>
    <xf numFmtId="0" fontId="25" fillId="0" borderId="0" xfId="0" applyFont="1"/>
    <xf numFmtId="165" fontId="25" fillId="0" borderId="0" xfId="0" applyNumberFormat="1" applyFont="1"/>
    <xf numFmtId="2" fontId="25" fillId="0" borderId="0" xfId="0" applyNumberFormat="1" applyFont="1"/>
    <xf numFmtId="165" fontId="19" fillId="34" borderId="11" xfId="0" applyNumberFormat="1" applyFont="1" applyFill="1" applyBorder="1" applyAlignment="1">
      <alignment horizontal="center"/>
    </xf>
    <xf numFmtId="2" fontId="19" fillId="34" borderId="11" xfId="0" applyNumberFormat="1" applyFont="1" applyFill="1" applyBorder="1" applyAlignment="1">
      <alignment horizontal="center"/>
    </xf>
    <xf numFmtId="0" fontId="19" fillId="34" borderId="2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171" fontId="0" fillId="0" borderId="0" xfId="0" applyNumberFormat="1"/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172" fontId="0" fillId="0" borderId="0" xfId="0" applyNumberFormat="1"/>
    <xf numFmtId="2" fontId="0" fillId="0" borderId="0" xfId="0" applyNumberFormat="1" applyAlignment="1">
      <alignment horizontal="left"/>
    </xf>
    <xf numFmtId="0" fontId="16" fillId="0" borderId="12" xfId="0" applyFont="1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8" fontId="19" fillId="35" borderId="11" xfId="0" applyNumberFormat="1" applyFont="1" applyFill="1" applyBorder="1" applyProtection="1">
      <protection locked="0"/>
    </xf>
    <xf numFmtId="169" fontId="19" fillId="35" borderId="11" xfId="0" applyNumberFormat="1" applyFont="1" applyFill="1" applyBorder="1" applyProtection="1">
      <protection locked="0"/>
    </xf>
    <xf numFmtId="170" fontId="19" fillId="35" borderId="11" xfId="0" applyNumberFormat="1" applyFont="1" applyFill="1" applyBorder="1" applyProtection="1">
      <protection locked="0"/>
    </xf>
    <xf numFmtId="167" fontId="19" fillId="35" borderId="11" xfId="0" applyNumberFormat="1" applyFont="1" applyFill="1" applyBorder="1" applyProtection="1">
      <protection locked="0"/>
    </xf>
    <xf numFmtId="165" fontId="19" fillId="35" borderId="11" xfId="0" applyNumberFormat="1" applyFont="1" applyFill="1" applyBorder="1" applyAlignment="1"/>
    <xf numFmtId="2" fontId="19" fillId="35" borderId="11" xfId="0" applyNumberFormat="1" applyFont="1" applyFill="1" applyBorder="1" applyAlignment="1"/>
    <xf numFmtId="0" fontId="19" fillId="35" borderId="11" xfId="0" applyFont="1" applyFill="1" applyBorder="1" applyAlignment="1"/>
    <xf numFmtId="0" fontId="29" fillId="0" borderId="0" xfId="0" applyFont="1"/>
    <xf numFmtId="0" fontId="30" fillId="0" borderId="0" xfId="0" applyFont="1" applyAlignment="1">
      <alignment horizontal="right"/>
    </xf>
    <xf numFmtId="0" fontId="31" fillId="0" borderId="0" xfId="0" applyFont="1"/>
    <xf numFmtId="0" fontId="32" fillId="0" borderId="0" xfId="0" applyFont="1" applyAlignment="1">
      <alignment horizontal="right"/>
    </xf>
    <xf numFmtId="0" fontId="33" fillId="0" borderId="0" xfId="0" applyFont="1"/>
    <xf numFmtId="165" fontId="29" fillId="0" borderId="0" xfId="0" applyNumberFormat="1" applyFont="1"/>
    <xf numFmtId="2" fontId="29" fillId="0" borderId="0" xfId="0" applyNumberFormat="1" applyFont="1"/>
    <xf numFmtId="0" fontId="36" fillId="34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35" borderId="0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8" fillId="0" borderId="19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2" fontId="28" fillId="0" borderId="19" xfId="0" applyNumberFormat="1" applyFont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164" fontId="37" fillId="0" borderId="11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left"/>
    </xf>
    <xf numFmtId="164" fontId="37" fillId="0" borderId="19" xfId="0" applyNumberFormat="1" applyFont="1" applyFill="1" applyBorder="1" applyAlignment="1">
      <alignment horizontal="center" vertical="center"/>
    </xf>
    <xf numFmtId="1" fontId="37" fillId="0" borderId="19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9" fillId="0" borderId="11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37" borderId="11" xfId="0" applyFont="1" applyFill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2" fontId="28" fillId="0" borderId="11" xfId="0" applyNumberFormat="1" applyFont="1" applyBorder="1" applyAlignment="1">
      <alignment horizontal="center" vertical="center"/>
    </xf>
    <xf numFmtId="1" fontId="37" fillId="0" borderId="11" xfId="0" applyNumberFormat="1" applyFont="1" applyFill="1" applyBorder="1" applyAlignment="1">
      <alignment horizontal="center" vertical="center"/>
    </xf>
    <xf numFmtId="173" fontId="37" fillId="0" borderId="11" xfId="0" applyNumberFormat="1" applyFont="1" applyBorder="1" applyAlignment="1">
      <alignment horizontal="center" vertical="center"/>
    </xf>
    <xf numFmtId="173" fontId="37" fillId="38" borderId="11" xfId="0" applyNumberFormat="1" applyFont="1" applyFill="1" applyBorder="1" applyAlignment="1">
      <alignment horizontal="center" vertical="center"/>
    </xf>
    <xf numFmtId="173" fontId="37" fillId="0" borderId="11" xfId="0" applyNumberFormat="1" applyFont="1" applyFill="1" applyBorder="1" applyAlignment="1">
      <alignment horizontal="center" vertical="center"/>
    </xf>
    <xf numFmtId="0" fontId="46" fillId="39" borderId="23" xfId="0" applyFont="1" applyFill="1" applyBorder="1" applyAlignment="1">
      <alignment horizontal="center" vertical="center" wrapText="1"/>
    </xf>
    <xf numFmtId="0" fontId="46" fillId="0" borderId="24" xfId="0" applyFont="1" applyBorder="1" applyAlignment="1">
      <alignment horizontal="center" vertical="center" wrapText="1"/>
    </xf>
    <xf numFmtId="0" fontId="46" fillId="39" borderId="24" xfId="0" applyFont="1" applyFill="1" applyBorder="1" applyAlignment="1">
      <alignment horizontal="center" vertical="center" wrapText="1"/>
    </xf>
    <xf numFmtId="0" fontId="46" fillId="40" borderId="24" xfId="0" applyFont="1" applyFill="1" applyBorder="1" applyAlignment="1">
      <alignment horizontal="center" vertical="center" wrapText="1"/>
    </xf>
    <xf numFmtId="0" fontId="0" fillId="0" borderId="11" xfId="0" applyBorder="1"/>
    <xf numFmtId="0" fontId="46" fillId="39" borderId="11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40" borderId="11" xfId="0" applyFont="1" applyFill="1" applyBorder="1" applyAlignment="1">
      <alignment horizontal="center" vertical="center" wrapText="1"/>
    </xf>
    <xf numFmtId="3" fontId="0" fillId="0" borderId="0" xfId="0" applyNumberFormat="1"/>
    <xf numFmtId="3" fontId="47" fillId="0" borderId="0" xfId="0" applyNumberFormat="1" applyFont="1"/>
    <xf numFmtId="0" fontId="0" fillId="0" borderId="1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73" fontId="0" fillId="0" borderId="11" xfId="0" applyNumberFormat="1" applyFont="1" applyBorder="1" applyAlignment="1">
      <alignment horizontal="center" vertical="center" wrapText="1"/>
    </xf>
    <xf numFmtId="0" fontId="0" fillId="0" borderId="11" xfId="0" applyFont="1" applyBorder="1"/>
    <xf numFmtId="0" fontId="0" fillId="0" borderId="11" xfId="0" applyFont="1" applyFill="1" applyBorder="1" applyAlignment="1">
      <alignment horizontal="center" vertical="center" wrapText="1"/>
    </xf>
    <xf numFmtId="2" fontId="0" fillId="0" borderId="11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0" fillId="41" borderId="11" xfId="0" applyFill="1" applyBorder="1" applyAlignment="1">
      <alignment horizontal="center" vertical="center"/>
    </xf>
    <xf numFmtId="0" fontId="0" fillId="41" borderId="0" xfId="0" applyFill="1"/>
    <xf numFmtId="2" fontId="28" fillId="0" borderId="11" xfId="0" applyNumberFormat="1" applyFont="1" applyFill="1" applyBorder="1" applyAlignment="1">
      <alignment horizontal="center" vertical="center"/>
    </xf>
    <xf numFmtId="0" fontId="0" fillId="41" borderId="11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16" xfId="0" applyFill="1" applyBorder="1" applyAlignment="1">
      <alignment horizontal="left" vertical="center" wrapText="1"/>
    </xf>
    <xf numFmtId="0" fontId="0" fillId="0" borderId="17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18" xfId="0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/>
    </xf>
    <xf numFmtId="0" fontId="22" fillId="35" borderId="11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22" fillId="35" borderId="20" xfId="0" applyFont="1" applyFill="1" applyBorder="1" applyAlignment="1" applyProtection="1">
      <alignment horizontal="center"/>
      <protection locked="0"/>
    </xf>
    <xf numFmtId="0" fontId="0" fillId="0" borderId="21" xfId="0" applyBorder="1" applyProtection="1">
      <protection locked="0"/>
    </xf>
    <xf numFmtId="0" fontId="35" fillId="0" borderId="0" xfId="0" applyFont="1" applyAlignment="1">
      <alignment horizontal="center" vertical="center"/>
    </xf>
    <xf numFmtId="0" fontId="19" fillId="34" borderId="17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0" xfId="0" applyFont="1" applyFill="1" applyBorder="1" applyAlignment="1">
      <alignment horizontal="center"/>
    </xf>
    <xf numFmtId="0" fontId="34" fillId="36" borderId="0" xfId="0" applyFont="1" applyFill="1" applyAlignment="1">
      <alignment horizontal="center" vertical="center"/>
    </xf>
    <xf numFmtId="0" fontId="28" fillId="0" borderId="19" xfId="0" applyFont="1" applyBorder="1" applyAlignment="1">
      <alignment horizontal="left" vertical="center" indent="1"/>
    </xf>
    <xf numFmtId="0" fontId="39" fillId="0" borderId="11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38" borderId="0" xfId="0" applyFill="1"/>
    <xf numFmtId="0" fontId="16" fillId="37" borderId="11" xfId="0" applyFont="1" applyFill="1" applyBorder="1" applyAlignment="1">
      <alignment horizontal="left" vertical="center"/>
    </xf>
    <xf numFmtId="0" fontId="16" fillId="37" borderId="11" xfId="0" applyFont="1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DAEA1"/>
      <color rgb="FF89C0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tx>
            <c:v>Punto 1</c:v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52643885151087277"/>
                  <c:y val="-0.681052339615831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'Punto C1'!$A$4:$A$235</c:f>
              <c:numCache>
                <c:formatCode>General</c:formatCode>
                <c:ptCount val="2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</c:numCache>
            </c:numRef>
          </c:xVal>
          <c:yVal>
            <c:numRef>
              <c:f>'Punto C1'!$H$4:$H$235</c:f>
              <c:numCache>
                <c:formatCode>General</c:formatCode>
                <c:ptCount val="232"/>
                <c:pt idx="0">
                  <c:v>6.4</c:v>
                </c:pt>
                <c:pt idx="1">
                  <c:v>6.9</c:v>
                </c:pt>
                <c:pt idx="2">
                  <c:v>11.6</c:v>
                </c:pt>
                <c:pt idx="3">
                  <c:v>13.8</c:v>
                </c:pt>
                <c:pt idx="4">
                  <c:v>13.8</c:v>
                </c:pt>
                <c:pt idx="5">
                  <c:v>13.7</c:v>
                </c:pt>
                <c:pt idx="6">
                  <c:v>13.5</c:v>
                </c:pt>
                <c:pt idx="7">
                  <c:v>13.5</c:v>
                </c:pt>
                <c:pt idx="8">
                  <c:v>13.5</c:v>
                </c:pt>
                <c:pt idx="9">
                  <c:v>13.2</c:v>
                </c:pt>
                <c:pt idx="10">
                  <c:v>12.8</c:v>
                </c:pt>
                <c:pt idx="11">
                  <c:v>12.7</c:v>
                </c:pt>
                <c:pt idx="12">
                  <c:v>12.9</c:v>
                </c:pt>
                <c:pt idx="13">
                  <c:v>12.9</c:v>
                </c:pt>
                <c:pt idx="14">
                  <c:v>12.9</c:v>
                </c:pt>
                <c:pt idx="15">
                  <c:v>12.9</c:v>
                </c:pt>
                <c:pt idx="16">
                  <c:v>12.6</c:v>
                </c:pt>
                <c:pt idx="17">
                  <c:v>12.6</c:v>
                </c:pt>
                <c:pt idx="18">
                  <c:v>12.6</c:v>
                </c:pt>
                <c:pt idx="19">
                  <c:v>12.6</c:v>
                </c:pt>
                <c:pt idx="20">
                  <c:v>12.9</c:v>
                </c:pt>
                <c:pt idx="21">
                  <c:v>12.9</c:v>
                </c:pt>
                <c:pt idx="22">
                  <c:v>12.6</c:v>
                </c:pt>
                <c:pt idx="23">
                  <c:v>12.3</c:v>
                </c:pt>
                <c:pt idx="24">
                  <c:v>12.4</c:v>
                </c:pt>
                <c:pt idx="25">
                  <c:v>12.4</c:v>
                </c:pt>
                <c:pt idx="26">
                  <c:v>12.2</c:v>
                </c:pt>
                <c:pt idx="27">
                  <c:v>12.2</c:v>
                </c:pt>
                <c:pt idx="28">
                  <c:v>12.1</c:v>
                </c:pt>
                <c:pt idx="29">
                  <c:v>12.2</c:v>
                </c:pt>
                <c:pt idx="30">
                  <c:v>12.1</c:v>
                </c:pt>
                <c:pt idx="31">
                  <c:v>12.1</c:v>
                </c:pt>
                <c:pt idx="32">
                  <c:v>12.1</c:v>
                </c:pt>
                <c:pt idx="33">
                  <c:v>11.9</c:v>
                </c:pt>
                <c:pt idx="34">
                  <c:v>12.1</c:v>
                </c:pt>
                <c:pt idx="35">
                  <c:v>12.1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12.1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12.1</c:v>
                </c:pt>
                <c:pt idx="45">
                  <c:v>12.1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11.9</c:v>
                </c:pt>
                <c:pt idx="51">
                  <c:v>11.8</c:v>
                </c:pt>
                <c:pt idx="52">
                  <c:v>11.9</c:v>
                </c:pt>
                <c:pt idx="53">
                  <c:v>11.9</c:v>
                </c:pt>
                <c:pt idx="54">
                  <c:v>11.9</c:v>
                </c:pt>
                <c:pt idx="55">
                  <c:v>11.9</c:v>
                </c:pt>
                <c:pt idx="56">
                  <c:v>11.9</c:v>
                </c:pt>
                <c:pt idx="57">
                  <c:v>11.8</c:v>
                </c:pt>
                <c:pt idx="58">
                  <c:v>11.7</c:v>
                </c:pt>
                <c:pt idx="59">
                  <c:v>11.7</c:v>
                </c:pt>
                <c:pt idx="60">
                  <c:v>11.6</c:v>
                </c:pt>
                <c:pt idx="61">
                  <c:v>11.5</c:v>
                </c:pt>
                <c:pt idx="62">
                  <c:v>11.7</c:v>
                </c:pt>
                <c:pt idx="63">
                  <c:v>11.5</c:v>
                </c:pt>
                <c:pt idx="64">
                  <c:v>11.5</c:v>
                </c:pt>
                <c:pt idx="65">
                  <c:v>11.6</c:v>
                </c:pt>
                <c:pt idx="66">
                  <c:v>11.7</c:v>
                </c:pt>
                <c:pt idx="67">
                  <c:v>11.6</c:v>
                </c:pt>
                <c:pt idx="68">
                  <c:v>11.6</c:v>
                </c:pt>
                <c:pt idx="69">
                  <c:v>11.8</c:v>
                </c:pt>
                <c:pt idx="70">
                  <c:v>11.6</c:v>
                </c:pt>
                <c:pt idx="71">
                  <c:v>11.6</c:v>
                </c:pt>
                <c:pt idx="72">
                  <c:v>11.8</c:v>
                </c:pt>
                <c:pt idx="73">
                  <c:v>11.7</c:v>
                </c:pt>
                <c:pt idx="74">
                  <c:v>11.6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11.5</c:v>
                </c:pt>
                <c:pt idx="79">
                  <c:v>11.6</c:v>
                </c:pt>
                <c:pt idx="80">
                  <c:v>11.6</c:v>
                </c:pt>
                <c:pt idx="81">
                  <c:v>11.7</c:v>
                </c:pt>
                <c:pt idx="82">
                  <c:v>11.5</c:v>
                </c:pt>
                <c:pt idx="83">
                  <c:v>11.7</c:v>
                </c:pt>
                <c:pt idx="84">
                  <c:v>11.5</c:v>
                </c:pt>
                <c:pt idx="85">
                  <c:v>11.8</c:v>
                </c:pt>
                <c:pt idx="86">
                  <c:v>11.8</c:v>
                </c:pt>
                <c:pt idx="87">
                  <c:v>11.8</c:v>
                </c:pt>
                <c:pt idx="88">
                  <c:v>11.6</c:v>
                </c:pt>
                <c:pt idx="89">
                  <c:v>11.8</c:v>
                </c:pt>
                <c:pt idx="90">
                  <c:v>11.8</c:v>
                </c:pt>
                <c:pt idx="91">
                  <c:v>11.9</c:v>
                </c:pt>
                <c:pt idx="92">
                  <c:v>11.7</c:v>
                </c:pt>
                <c:pt idx="93">
                  <c:v>11.7</c:v>
                </c:pt>
                <c:pt idx="94">
                  <c:v>11.9</c:v>
                </c:pt>
                <c:pt idx="95">
                  <c:v>11.7</c:v>
                </c:pt>
                <c:pt idx="96">
                  <c:v>11.9</c:v>
                </c:pt>
                <c:pt idx="97">
                  <c:v>11.9</c:v>
                </c:pt>
                <c:pt idx="98">
                  <c:v>11.9</c:v>
                </c:pt>
                <c:pt idx="99">
                  <c:v>11.9</c:v>
                </c:pt>
                <c:pt idx="100">
                  <c:v>11.9</c:v>
                </c:pt>
                <c:pt idx="101">
                  <c:v>11.7</c:v>
                </c:pt>
                <c:pt idx="102">
                  <c:v>11.7</c:v>
                </c:pt>
                <c:pt idx="103">
                  <c:v>11.6</c:v>
                </c:pt>
                <c:pt idx="104">
                  <c:v>11.6</c:v>
                </c:pt>
                <c:pt idx="105">
                  <c:v>11.7</c:v>
                </c:pt>
                <c:pt idx="106">
                  <c:v>11.7</c:v>
                </c:pt>
                <c:pt idx="107">
                  <c:v>11.6</c:v>
                </c:pt>
                <c:pt idx="108">
                  <c:v>11.7</c:v>
                </c:pt>
                <c:pt idx="109">
                  <c:v>11.7</c:v>
                </c:pt>
                <c:pt idx="110">
                  <c:v>11.8</c:v>
                </c:pt>
                <c:pt idx="111">
                  <c:v>11.7</c:v>
                </c:pt>
                <c:pt idx="112">
                  <c:v>11.7</c:v>
                </c:pt>
                <c:pt idx="113">
                  <c:v>11.6</c:v>
                </c:pt>
                <c:pt idx="114">
                  <c:v>11.5</c:v>
                </c:pt>
                <c:pt idx="115">
                  <c:v>11.5</c:v>
                </c:pt>
                <c:pt idx="116">
                  <c:v>11.4</c:v>
                </c:pt>
                <c:pt idx="117">
                  <c:v>11.5</c:v>
                </c:pt>
                <c:pt idx="118">
                  <c:v>11.6</c:v>
                </c:pt>
                <c:pt idx="119">
                  <c:v>11.6</c:v>
                </c:pt>
                <c:pt idx="120">
                  <c:v>11.7</c:v>
                </c:pt>
                <c:pt idx="121">
                  <c:v>11.7</c:v>
                </c:pt>
                <c:pt idx="122">
                  <c:v>11.7</c:v>
                </c:pt>
                <c:pt idx="123">
                  <c:v>11.6</c:v>
                </c:pt>
                <c:pt idx="124">
                  <c:v>11.4</c:v>
                </c:pt>
                <c:pt idx="125">
                  <c:v>11.3</c:v>
                </c:pt>
                <c:pt idx="126">
                  <c:v>11.3</c:v>
                </c:pt>
                <c:pt idx="127">
                  <c:v>11.4</c:v>
                </c:pt>
                <c:pt idx="128">
                  <c:v>11.4</c:v>
                </c:pt>
                <c:pt idx="129">
                  <c:v>11.5</c:v>
                </c:pt>
                <c:pt idx="130">
                  <c:v>11.4</c:v>
                </c:pt>
                <c:pt idx="131">
                  <c:v>11.3</c:v>
                </c:pt>
                <c:pt idx="132">
                  <c:v>11.3</c:v>
                </c:pt>
                <c:pt idx="133">
                  <c:v>11.4</c:v>
                </c:pt>
                <c:pt idx="134">
                  <c:v>11.5</c:v>
                </c:pt>
                <c:pt idx="135">
                  <c:v>11.3</c:v>
                </c:pt>
                <c:pt idx="136">
                  <c:v>11.2</c:v>
                </c:pt>
                <c:pt idx="137">
                  <c:v>11.2</c:v>
                </c:pt>
                <c:pt idx="138">
                  <c:v>11.3</c:v>
                </c:pt>
                <c:pt idx="139">
                  <c:v>11.3</c:v>
                </c:pt>
                <c:pt idx="140">
                  <c:v>11.3</c:v>
                </c:pt>
                <c:pt idx="141">
                  <c:v>11.3</c:v>
                </c:pt>
                <c:pt idx="142">
                  <c:v>11.2</c:v>
                </c:pt>
                <c:pt idx="143">
                  <c:v>11.2</c:v>
                </c:pt>
                <c:pt idx="144">
                  <c:v>11.2</c:v>
                </c:pt>
                <c:pt idx="145">
                  <c:v>11.2</c:v>
                </c:pt>
                <c:pt idx="146">
                  <c:v>11</c:v>
                </c:pt>
                <c:pt idx="147">
                  <c:v>10.8</c:v>
                </c:pt>
                <c:pt idx="148">
                  <c:v>11</c:v>
                </c:pt>
                <c:pt idx="149">
                  <c:v>11.2</c:v>
                </c:pt>
                <c:pt idx="150">
                  <c:v>11.3</c:v>
                </c:pt>
                <c:pt idx="151">
                  <c:v>11.3</c:v>
                </c:pt>
                <c:pt idx="152">
                  <c:v>11.3</c:v>
                </c:pt>
                <c:pt idx="153">
                  <c:v>11.3</c:v>
                </c:pt>
                <c:pt idx="154">
                  <c:v>11.3</c:v>
                </c:pt>
                <c:pt idx="155">
                  <c:v>11.2</c:v>
                </c:pt>
                <c:pt idx="156">
                  <c:v>11.2</c:v>
                </c:pt>
                <c:pt idx="157">
                  <c:v>11.1</c:v>
                </c:pt>
                <c:pt idx="158">
                  <c:v>11</c:v>
                </c:pt>
                <c:pt idx="159">
                  <c:v>10.8</c:v>
                </c:pt>
                <c:pt idx="160">
                  <c:v>10.7</c:v>
                </c:pt>
                <c:pt idx="161">
                  <c:v>10.7</c:v>
                </c:pt>
                <c:pt idx="162">
                  <c:v>10.7</c:v>
                </c:pt>
                <c:pt idx="163">
                  <c:v>10.7</c:v>
                </c:pt>
                <c:pt idx="164">
                  <c:v>10.7</c:v>
                </c:pt>
                <c:pt idx="165">
                  <c:v>10.8</c:v>
                </c:pt>
                <c:pt idx="166">
                  <c:v>10.8</c:v>
                </c:pt>
                <c:pt idx="167">
                  <c:v>10.8</c:v>
                </c:pt>
                <c:pt idx="168">
                  <c:v>10.7</c:v>
                </c:pt>
                <c:pt idx="169">
                  <c:v>10.7</c:v>
                </c:pt>
                <c:pt idx="170">
                  <c:v>10.7</c:v>
                </c:pt>
                <c:pt idx="171">
                  <c:v>10.8</c:v>
                </c:pt>
                <c:pt idx="172">
                  <c:v>10.8</c:v>
                </c:pt>
                <c:pt idx="173">
                  <c:v>10.7</c:v>
                </c:pt>
                <c:pt idx="174">
                  <c:v>10.8</c:v>
                </c:pt>
                <c:pt idx="175">
                  <c:v>10.8</c:v>
                </c:pt>
                <c:pt idx="176">
                  <c:v>10.7</c:v>
                </c:pt>
                <c:pt idx="177">
                  <c:v>10.8</c:v>
                </c:pt>
                <c:pt idx="178">
                  <c:v>10.8</c:v>
                </c:pt>
                <c:pt idx="179">
                  <c:v>10.7</c:v>
                </c:pt>
                <c:pt idx="180">
                  <c:v>10.8</c:v>
                </c:pt>
                <c:pt idx="181">
                  <c:v>10.8</c:v>
                </c:pt>
                <c:pt idx="182">
                  <c:v>10.8</c:v>
                </c:pt>
                <c:pt idx="183">
                  <c:v>10.7</c:v>
                </c:pt>
                <c:pt idx="184">
                  <c:v>10.7</c:v>
                </c:pt>
                <c:pt idx="185">
                  <c:v>10.7</c:v>
                </c:pt>
                <c:pt idx="186">
                  <c:v>10.8</c:v>
                </c:pt>
                <c:pt idx="187">
                  <c:v>10.7</c:v>
                </c:pt>
                <c:pt idx="188">
                  <c:v>10.7</c:v>
                </c:pt>
                <c:pt idx="189">
                  <c:v>10.8</c:v>
                </c:pt>
                <c:pt idx="190">
                  <c:v>10.8</c:v>
                </c:pt>
                <c:pt idx="191">
                  <c:v>10.8</c:v>
                </c:pt>
                <c:pt idx="192">
                  <c:v>10.8</c:v>
                </c:pt>
                <c:pt idx="193">
                  <c:v>10.8</c:v>
                </c:pt>
                <c:pt idx="194">
                  <c:v>10.8</c:v>
                </c:pt>
                <c:pt idx="195">
                  <c:v>10.8</c:v>
                </c:pt>
                <c:pt idx="196">
                  <c:v>10.8</c:v>
                </c:pt>
                <c:pt idx="197">
                  <c:v>10.7</c:v>
                </c:pt>
                <c:pt idx="198">
                  <c:v>10.7</c:v>
                </c:pt>
                <c:pt idx="199">
                  <c:v>10.7</c:v>
                </c:pt>
                <c:pt idx="200">
                  <c:v>10.7</c:v>
                </c:pt>
                <c:pt idx="201">
                  <c:v>10.8</c:v>
                </c:pt>
                <c:pt idx="202">
                  <c:v>10.8</c:v>
                </c:pt>
                <c:pt idx="203">
                  <c:v>10.8</c:v>
                </c:pt>
                <c:pt idx="204">
                  <c:v>10.8</c:v>
                </c:pt>
                <c:pt idx="205">
                  <c:v>10.7</c:v>
                </c:pt>
                <c:pt idx="206">
                  <c:v>10.8</c:v>
                </c:pt>
                <c:pt idx="207">
                  <c:v>10.7</c:v>
                </c:pt>
                <c:pt idx="208">
                  <c:v>10.8</c:v>
                </c:pt>
                <c:pt idx="209">
                  <c:v>10.7</c:v>
                </c:pt>
                <c:pt idx="210">
                  <c:v>10.7</c:v>
                </c:pt>
                <c:pt idx="211">
                  <c:v>10.7</c:v>
                </c:pt>
                <c:pt idx="212">
                  <c:v>10.7</c:v>
                </c:pt>
                <c:pt idx="213">
                  <c:v>10.7</c:v>
                </c:pt>
                <c:pt idx="214">
                  <c:v>10.7</c:v>
                </c:pt>
                <c:pt idx="215">
                  <c:v>10.7</c:v>
                </c:pt>
                <c:pt idx="216">
                  <c:v>10.7</c:v>
                </c:pt>
                <c:pt idx="217">
                  <c:v>10.7</c:v>
                </c:pt>
                <c:pt idx="218">
                  <c:v>10.7</c:v>
                </c:pt>
                <c:pt idx="219">
                  <c:v>10.7</c:v>
                </c:pt>
                <c:pt idx="220">
                  <c:v>10.7</c:v>
                </c:pt>
                <c:pt idx="221">
                  <c:v>10.7</c:v>
                </c:pt>
                <c:pt idx="222">
                  <c:v>10.7</c:v>
                </c:pt>
                <c:pt idx="223">
                  <c:v>10.7</c:v>
                </c:pt>
                <c:pt idx="224">
                  <c:v>10.8</c:v>
                </c:pt>
                <c:pt idx="225">
                  <c:v>10.8</c:v>
                </c:pt>
                <c:pt idx="226">
                  <c:v>10.8</c:v>
                </c:pt>
                <c:pt idx="227">
                  <c:v>10.8</c:v>
                </c:pt>
                <c:pt idx="228">
                  <c:v>10.7</c:v>
                </c:pt>
                <c:pt idx="229">
                  <c:v>10.7</c:v>
                </c:pt>
                <c:pt idx="230">
                  <c:v>10.7</c:v>
                </c:pt>
                <c:pt idx="231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587960"/>
        <c:axId val="297586392"/>
      </c:scatterChart>
      <c:valAx>
        <c:axId val="297587960"/>
        <c:scaling>
          <c:orientation val="minMax"/>
          <c:max val="25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86392"/>
        <c:crossesAt val="0"/>
        <c:crossBetween val="midCat"/>
        <c:majorUnit val="20"/>
        <c:minorUnit val="5"/>
      </c:valAx>
      <c:valAx>
        <c:axId val="297586392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87960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tx>
            <c:v>Punto 4</c:v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3697899731924218E-2"/>
                  <c:y val="-0.289624733687246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'Punto C4'!$A$4:$A$297</c:f>
              <c:numCache>
                <c:formatCode>General</c:formatCode>
                <c:ptCount val="2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</c:numCache>
            </c:numRef>
          </c:xVal>
          <c:yVal>
            <c:numRef>
              <c:f>'Punto C4'!$H$4:$H$297</c:f>
              <c:numCache>
                <c:formatCode>General</c:formatCode>
                <c:ptCount val="294"/>
                <c:pt idx="0">
                  <c:v>5.4</c:v>
                </c:pt>
                <c:pt idx="1">
                  <c:v>5.4</c:v>
                </c:pt>
                <c:pt idx="2">
                  <c:v>5.6</c:v>
                </c:pt>
                <c:pt idx="3">
                  <c:v>5.7</c:v>
                </c:pt>
                <c:pt idx="4">
                  <c:v>5.7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5.5</c:v>
                </c:pt>
                <c:pt idx="11">
                  <c:v>5.6</c:v>
                </c:pt>
                <c:pt idx="12">
                  <c:v>5.6</c:v>
                </c:pt>
                <c:pt idx="13">
                  <c:v>5.5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5.6</c:v>
                </c:pt>
                <c:pt idx="23">
                  <c:v>5.6</c:v>
                </c:pt>
                <c:pt idx="24">
                  <c:v>5.6</c:v>
                </c:pt>
                <c:pt idx="25">
                  <c:v>5.6</c:v>
                </c:pt>
                <c:pt idx="26">
                  <c:v>5.6</c:v>
                </c:pt>
                <c:pt idx="27">
                  <c:v>5.6</c:v>
                </c:pt>
                <c:pt idx="28">
                  <c:v>5.7</c:v>
                </c:pt>
                <c:pt idx="29">
                  <c:v>5.7</c:v>
                </c:pt>
                <c:pt idx="30">
                  <c:v>5.7</c:v>
                </c:pt>
                <c:pt idx="31">
                  <c:v>5.7</c:v>
                </c:pt>
                <c:pt idx="32">
                  <c:v>5.7</c:v>
                </c:pt>
                <c:pt idx="33">
                  <c:v>5.7</c:v>
                </c:pt>
                <c:pt idx="34">
                  <c:v>5.8</c:v>
                </c:pt>
                <c:pt idx="35">
                  <c:v>6.1</c:v>
                </c:pt>
                <c:pt idx="36">
                  <c:v>6.3</c:v>
                </c:pt>
                <c:pt idx="37">
                  <c:v>6.3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5.8</c:v>
                </c:pt>
                <c:pt idx="44">
                  <c:v>5.8</c:v>
                </c:pt>
                <c:pt idx="45">
                  <c:v>5.8</c:v>
                </c:pt>
                <c:pt idx="46">
                  <c:v>5.9</c:v>
                </c:pt>
                <c:pt idx="47">
                  <c:v>5.9</c:v>
                </c:pt>
                <c:pt idx="48">
                  <c:v>5.9</c:v>
                </c:pt>
                <c:pt idx="49">
                  <c:v>5.9</c:v>
                </c:pt>
                <c:pt idx="50">
                  <c:v>5.9</c:v>
                </c:pt>
                <c:pt idx="51">
                  <c:v>5.9</c:v>
                </c:pt>
                <c:pt idx="52">
                  <c:v>5.9</c:v>
                </c:pt>
                <c:pt idx="53">
                  <c:v>5.9</c:v>
                </c:pt>
                <c:pt idx="54">
                  <c:v>5.9</c:v>
                </c:pt>
                <c:pt idx="55">
                  <c:v>5.9</c:v>
                </c:pt>
                <c:pt idx="56">
                  <c:v>5.9</c:v>
                </c:pt>
                <c:pt idx="57">
                  <c:v>5.9</c:v>
                </c:pt>
                <c:pt idx="58">
                  <c:v>5.9</c:v>
                </c:pt>
                <c:pt idx="59">
                  <c:v>5.9</c:v>
                </c:pt>
                <c:pt idx="60">
                  <c:v>5.9</c:v>
                </c:pt>
                <c:pt idx="61">
                  <c:v>5.9</c:v>
                </c:pt>
                <c:pt idx="62">
                  <c:v>5.9</c:v>
                </c:pt>
                <c:pt idx="63">
                  <c:v>5.9</c:v>
                </c:pt>
                <c:pt idx="64">
                  <c:v>5.9</c:v>
                </c:pt>
                <c:pt idx="65">
                  <c:v>5.9</c:v>
                </c:pt>
                <c:pt idx="66">
                  <c:v>5.9</c:v>
                </c:pt>
                <c:pt idx="67">
                  <c:v>5.9</c:v>
                </c:pt>
                <c:pt idx="68">
                  <c:v>5.8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5.8</c:v>
                </c:pt>
                <c:pt idx="73">
                  <c:v>5.8</c:v>
                </c:pt>
                <c:pt idx="74">
                  <c:v>5.8</c:v>
                </c:pt>
                <c:pt idx="75">
                  <c:v>5.8</c:v>
                </c:pt>
                <c:pt idx="76">
                  <c:v>5.8</c:v>
                </c:pt>
                <c:pt idx="77">
                  <c:v>5.8</c:v>
                </c:pt>
                <c:pt idx="78">
                  <c:v>5.7</c:v>
                </c:pt>
                <c:pt idx="79">
                  <c:v>5.7</c:v>
                </c:pt>
                <c:pt idx="80">
                  <c:v>5.7</c:v>
                </c:pt>
                <c:pt idx="81">
                  <c:v>5.6</c:v>
                </c:pt>
                <c:pt idx="82">
                  <c:v>5.6</c:v>
                </c:pt>
                <c:pt idx="83">
                  <c:v>5.6</c:v>
                </c:pt>
                <c:pt idx="84">
                  <c:v>5.6</c:v>
                </c:pt>
                <c:pt idx="85">
                  <c:v>5.6</c:v>
                </c:pt>
                <c:pt idx="86">
                  <c:v>5.6</c:v>
                </c:pt>
                <c:pt idx="87">
                  <c:v>5.6</c:v>
                </c:pt>
                <c:pt idx="88">
                  <c:v>5.6</c:v>
                </c:pt>
                <c:pt idx="89">
                  <c:v>5.6</c:v>
                </c:pt>
                <c:pt idx="90">
                  <c:v>5.5</c:v>
                </c:pt>
                <c:pt idx="91">
                  <c:v>5.5</c:v>
                </c:pt>
                <c:pt idx="92">
                  <c:v>5.6</c:v>
                </c:pt>
                <c:pt idx="93">
                  <c:v>5.6</c:v>
                </c:pt>
                <c:pt idx="94">
                  <c:v>5.6</c:v>
                </c:pt>
                <c:pt idx="95">
                  <c:v>5.6</c:v>
                </c:pt>
                <c:pt idx="96">
                  <c:v>5.5</c:v>
                </c:pt>
                <c:pt idx="97">
                  <c:v>5.5</c:v>
                </c:pt>
                <c:pt idx="98">
                  <c:v>5.5</c:v>
                </c:pt>
                <c:pt idx="99">
                  <c:v>5.5</c:v>
                </c:pt>
                <c:pt idx="100">
                  <c:v>5.5</c:v>
                </c:pt>
                <c:pt idx="101">
                  <c:v>5.5</c:v>
                </c:pt>
                <c:pt idx="102">
                  <c:v>5.5</c:v>
                </c:pt>
                <c:pt idx="103">
                  <c:v>5.5</c:v>
                </c:pt>
                <c:pt idx="104">
                  <c:v>5.5</c:v>
                </c:pt>
                <c:pt idx="105">
                  <c:v>5.6</c:v>
                </c:pt>
                <c:pt idx="106">
                  <c:v>5.5</c:v>
                </c:pt>
                <c:pt idx="107">
                  <c:v>5.5</c:v>
                </c:pt>
                <c:pt idx="108">
                  <c:v>5.5</c:v>
                </c:pt>
                <c:pt idx="109">
                  <c:v>5.6</c:v>
                </c:pt>
                <c:pt idx="110">
                  <c:v>5.5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5.5</c:v>
                </c:pt>
                <c:pt idx="115">
                  <c:v>5.5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5.6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5.5</c:v>
                </c:pt>
                <c:pt idx="136">
                  <c:v>5.6</c:v>
                </c:pt>
                <c:pt idx="137">
                  <c:v>5.5</c:v>
                </c:pt>
                <c:pt idx="138">
                  <c:v>5.5</c:v>
                </c:pt>
                <c:pt idx="139">
                  <c:v>5.6</c:v>
                </c:pt>
                <c:pt idx="140">
                  <c:v>5.5</c:v>
                </c:pt>
                <c:pt idx="141">
                  <c:v>5.5</c:v>
                </c:pt>
                <c:pt idx="142">
                  <c:v>5.5</c:v>
                </c:pt>
                <c:pt idx="143">
                  <c:v>5.5</c:v>
                </c:pt>
                <c:pt idx="144">
                  <c:v>5.5</c:v>
                </c:pt>
                <c:pt idx="145">
                  <c:v>5.5</c:v>
                </c:pt>
                <c:pt idx="146">
                  <c:v>5.5</c:v>
                </c:pt>
                <c:pt idx="147">
                  <c:v>5.5</c:v>
                </c:pt>
                <c:pt idx="148">
                  <c:v>5.5</c:v>
                </c:pt>
                <c:pt idx="149">
                  <c:v>5.5</c:v>
                </c:pt>
                <c:pt idx="150">
                  <c:v>5.6</c:v>
                </c:pt>
                <c:pt idx="151">
                  <c:v>5.5</c:v>
                </c:pt>
                <c:pt idx="152">
                  <c:v>5.6</c:v>
                </c:pt>
                <c:pt idx="153">
                  <c:v>5.6</c:v>
                </c:pt>
                <c:pt idx="154">
                  <c:v>5.6</c:v>
                </c:pt>
                <c:pt idx="155">
                  <c:v>5.6</c:v>
                </c:pt>
                <c:pt idx="156">
                  <c:v>5.6</c:v>
                </c:pt>
                <c:pt idx="157">
                  <c:v>5.6</c:v>
                </c:pt>
                <c:pt idx="158">
                  <c:v>5.5</c:v>
                </c:pt>
                <c:pt idx="159">
                  <c:v>5.5</c:v>
                </c:pt>
                <c:pt idx="160">
                  <c:v>5.5</c:v>
                </c:pt>
                <c:pt idx="161">
                  <c:v>5.5</c:v>
                </c:pt>
                <c:pt idx="162">
                  <c:v>5.5</c:v>
                </c:pt>
                <c:pt idx="163">
                  <c:v>5.5</c:v>
                </c:pt>
                <c:pt idx="164">
                  <c:v>5.5</c:v>
                </c:pt>
                <c:pt idx="165">
                  <c:v>5.5</c:v>
                </c:pt>
                <c:pt idx="166">
                  <c:v>5.6</c:v>
                </c:pt>
                <c:pt idx="167">
                  <c:v>5.7</c:v>
                </c:pt>
                <c:pt idx="168">
                  <c:v>5.6</c:v>
                </c:pt>
                <c:pt idx="169">
                  <c:v>5.6</c:v>
                </c:pt>
                <c:pt idx="170">
                  <c:v>5.6</c:v>
                </c:pt>
                <c:pt idx="171">
                  <c:v>5.6</c:v>
                </c:pt>
                <c:pt idx="172">
                  <c:v>5.6</c:v>
                </c:pt>
                <c:pt idx="173">
                  <c:v>5.5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5.4</c:v>
                </c:pt>
                <c:pt idx="178">
                  <c:v>5.4</c:v>
                </c:pt>
                <c:pt idx="179">
                  <c:v>5.5</c:v>
                </c:pt>
                <c:pt idx="180">
                  <c:v>5.5</c:v>
                </c:pt>
                <c:pt idx="181">
                  <c:v>5.4</c:v>
                </c:pt>
                <c:pt idx="182">
                  <c:v>5.5</c:v>
                </c:pt>
                <c:pt idx="183">
                  <c:v>5.4</c:v>
                </c:pt>
                <c:pt idx="184">
                  <c:v>5.4</c:v>
                </c:pt>
                <c:pt idx="185">
                  <c:v>5.4</c:v>
                </c:pt>
                <c:pt idx="186">
                  <c:v>5.4</c:v>
                </c:pt>
                <c:pt idx="187">
                  <c:v>5.4</c:v>
                </c:pt>
                <c:pt idx="188">
                  <c:v>5.4</c:v>
                </c:pt>
                <c:pt idx="189">
                  <c:v>5.4</c:v>
                </c:pt>
                <c:pt idx="190">
                  <c:v>5.4</c:v>
                </c:pt>
                <c:pt idx="191">
                  <c:v>5.4</c:v>
                </c:pt>
                <c:pt idx="192">
                  <c:v>5.4</c:v>
                </c:pt>
                <c:pt idx="193">
                  <c:v>5.4</c:v>
                </c:pt>
                <c:pt idx="194">
                  <c:v>5.4</c:v>
                </c:pt>
                <c:pt idx="195">
                  <c:v>5.4</c:v>
                </c:pt>
                <c:pt idx="196">
                  <c:v>5.4</c:v>
                </c:pt>
                <c:pt idx="197">
                  <c:v>5.4</c:v>
                </c:pt>
                <c:pt idx="198">
                  <c:v>5.4</c:v>
                </c:pt>
                <c:pt idx="199">
                  <c:v>5.4</c:v>
                </c:pt>
                <c:pt idx="200">
                  <c:v>5.4</c:v>
                </c:pt>
                <c:pt idx="201">
                  <c:v>5.4</c:v>
                </c:pt>
                <c:pt idx="202">
                  <c:v>5.4</c:v>
                </c:pt>
                <c:pt idx="203">
                  <c:v>5.4</c:v>
                </c:pt>
                <c:pt idx="204">
                  <c:v>5.3</c:v>
                </c:pt>
                <c:pt idx="205">
                  <c:v>5.3</c:v>
                </c:pt>
                <c:pt idx="206">
                  <c:v>5.3</c:v>
                </c:pt>
                <c:pt idx="207">
                  <c:v>5.3</c:v>
                </c:pt>
                <c:pt idx="208">
                  <c:v>5.3</c:v>
                </c:pt>
                <c:pt idx="209">
                  <c:v>5.3</c:v>
                </c:pt>
                <c:pt idx="210">
                  <c:v>5.3</c:v>
                </c:pt>
                <c:pt idx="211">
                  <c:v>5.3</c:v>
                </c:pt>
                <c:pt idx="212">
                  <c:v>5.3</c:v>
                </c:pt>
                <c:pt idx="213">
                  <c:v>5.3</c:v>
                </c:pt>
                <c:pt idx="214">
                  <c:v>5.8</c:v>
                </c:pt>
                <c:pt idx="215">
                  <c:v>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61024"/>
        <c:axId val="278061416"/>
      </c:scatterChart>
      <c:valAx>
        <c:axId val="278061024"/>
        <c:scaling>
          <c:orientation val="minMax"/>
          <c:max val="25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61416"/>
        <c:crossesAt val="0"/>
        <c:crossBetween val="midCat"/>
        <c:majorUnit val="20"/>
        <c:minorUnit val="5"/>
      </c:valAx>
      <c:valAx>
        <c:axId val="2780614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61024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953023488255872"/>
                  <c:y val="-0.112258439978816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'Datos Punto C4'!$C$2:$C$283</c:f>
              <c:numCache>
                <c:formatCode>0</c:formatCode>
                <c:ptCount val="2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</c:numCache>
            </c:numRef>
          </c:xVal>
          <c:yVal>
            <c:numRef>
              <c:f>'Datos Punto C4'!$D$2:$D$283</c:f>
              <c:numCache>
                <c:formatCode>General</c:formatCode>
                <c:ptCount val="282"/>
                <c:pt idx="0">
                  <c:v>5.4</c:v>
                </c:pt>
                <c:pt idx="1">
                  <c:v>5.4</c:v>
                </c:pt>
                <c:pt idx="2">
                  <c:v>5.6</c:v>
                </c:pt>
                <c:pt idx="3">
                  <c:v>5.7</c:v>
                </c:pt>
                <c:pt idx="4">
                  <c:v>5.7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5.5</c:v>
                </c:pt>
                <c:pt idx="11">
                  <c:v>5.6</c:v>
                </c:pt>
                <c:pt idx="12">
                  <c:v>5.6</c:v>
                </c:pt>
                <c:pt idx="13">
                  <c:v>5.5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5.6</c:v>
                </c:pt>
                <c:pt idx="23">
                  <c:v>5.6</c:v>
                </c:pt>
                <c:pt idx="24">
                  <c:v>5.6</c:v>
                </c:pt>
                <c:pt idx="25">
                  <c:v>5.6</c:v>
                </c:pt>
                <c:pt idx="26">
                  <c:v>5.6</c:v>
                </c:pt>
                <c:pt idx="27">
                  <c:v>5.6</c:v>
                </c:pt>
                <c:pt idx="28">
                  <c:v>5.7</c:v>
                </c:pt>
                <c:pt idx="29">
                  <c:v>5.7</c:v>
                </c:pt>
                <c:pt idx="30">
                  <c:v>5.7</c:v>
                </c:pt>
                <c:pt idx="31">
                  <c:v>5.7</c:v>
                </c:pt>
                <c:pt idx="32">
                  <c:v>5.7</c:v>
                </c:pt>
                <c:pt idx="33">
                  <c:v>5.7</c:v>
                </c:pt>
                <c:pt idx="34">
                  <c:v>5.8</c:v>
                </c:pt>
                <c:pt idx="35">
                  <c:v>6.1</c:v>
                </c:pt>
                <c:pt idx="36">
                  <c:v>6.3</c:v>
                </c:pt>
                <c:pt idx="37">
                  <c:v>6.3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5.8</c:v>
                </c:pt>
                <c:pt idx="44">
                  <c:v>5.8</c:v>
                </c:pt>
                <c:pt idx="45">
                  <c:v>5.8</c:v>
                </c:pt>
                <c:pt idx="46">
                  <c:v>5.9</c:v>
                </c:pt>
                <c:pt idx="47">
                  <c:v>5.9</c:v>
                </c:pt>
                <c:pt idx="48">
                  <c:v>5.9</c:v>
                </c:pt>
                <c:pt idx="49">
                  <c:v>5.9</c:v>
                </c:pt>
                <c:pt idx="50">
                  <c:v>5.9</c:v>
                </c:pt>
                <c:pt idx="51">
                  <c:v>5.9</c:v>
                </c:pt>
                <c:pt idx="52">
                  <c:v>5.9</c:v>
                </c:pt>
                <c:pt idx="53">
                  <c:v>5.9</c:v>
                </c:pt>
                <c:pt idx="54">
                  <c:v>5.9</c:v>
                </c:pt>
                <c:pt idx="55">
                  <c:v>5.9</c:v>
                </c:pt>
                <c:pt idx="56">
                  <c:v>5.9</c:v>
                </c:pt>
                <c:pt idx="57">
                  <c:v>5.9</c:v>
                </c:pt>
                <c:pt idx="58">
                  <c:v>5.9</c:v>
                </c:pt>
                <c:pt idx="59">
                  <c:v>5.9</c:v>
                </c:pt>
                <c:pt idx="60">
                  <c:v>5.9</c:v>
                </c:pt>
                <c:pt idx="61">
                  <c:v>5.9</c:v>
                </c:pt>
                <c:pt idx="62">
                  <c:v>5.9</c:v>
                </c:pt>
                <c:pt idx="63">
                  <c:v>5.9</c:v>
                </c:pt>
                <c:pt idx="64">
                  <c:v>5.9</c:v>
                </c:pt>
                <c:pt idx="65">
                  <c:v>5.9</c:v>
                </c:pt>
                <c:pt idx="66">
                  <c:v>5.9</c:v>
                </c:pt>
                <c:pt idx="67">
                  <c:v>5.9</c:v>
                </c:pt>
                <c:pt idx="68">
                  <c:v>5.8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5.8</c:v>
                </c:pt>
                <c:pt idx="73">
                  <c:v>5.8</c:v>
                </c:pt>
                <c:pt idx="74">
                  <c:v>5.8</c:v>
                </c:pt>
                <c:pt idx="75">
                  <c:v>5.8</c:v>
                </c:pt>
                <c:pt idx="76">
                  <c:v>5.8</c:v>
                </c:pt>
                <c:pt idx="77">
                  <c:v>5.8</c:v>
                </c:pt>
                <c:pt idx="78">
                  <c:v>5.7</c:v>
                </c:pt>
                <c:pt idx="79">
                  <c:v>5.7</c:v>
                </c:pt>
                <c:pt idx="80">
                  <c:v>5.7</c:v>
                </c:pt>
                <c:pt idx="81">
                  <c:v>5.6</c:v>
                </c:pt>
                <c:pt idx="82">
                  <c:v>5.6</c:v>
                </c:pt>
                <c:pt idx="83">
                  <c:v>5.6</c:v>
                </c:pt>
                <c:pt idx="84">
                  <c:v>5.6</c:v>
                </c:pt>
                <c:pt idx="85">
                  <c:v>5.6</c:v>
                </c:pt>
                <c:pt idx="86">
                  <c:v>5.6</c:v>
                </c:pt>
                <c:pt idx="87">
                  <c:v>5.6</c:v>
                </c:pt>
                <c:pt idx="88">
                  <c:v>5.6</c:v>
                </c:pt>
                <c:pt idx="89">
                  <c:v>5.6</c:v>
                </c:pt>
                <c:pt idx="90">
                  <c:v>5.5</c:v>
                </c:pt>
                <c:pt idx="91">
                  <c:v>5.5</c:v>
                </c:pt>
                <c:pt idx="92">
                  <c:v>5.6</c:v>
                </c:pt>
                <c:pt idx="93">
                  <c:v>5.6</c:v>
                </c:pt>
                <c:pt idx="94">
                  <c:v>5.6</c:v>
                </c:pt>
                <c:pt idx="95">
                  <c:v>5.6</c:v>
                </c:pt>
                <c:pt idx="96">
                  <c:v>5.5</c:v>
                </c:pt>
                <c:pt idx="97">
                  <c:v>5.5</c:v>
                </c:pt>
                <c:pt idx="98">
                  <c:v>5.5</c:v>
                </c:pt>
                <c:pt idx="99">
                  <c:v>5.5</c:v>
                </c:pt>
                <c:pt idx="100">
                  <c:v>5.5</c:v>
                </c:pt>
                <c:pt idx="101">
                  <c:v>5.5</c:v>
                </c:pt>
                <c:pt idx="102">
                  <c:v>5.5</c:v>
                </c:pt>
                <c:pt idx="103">
                  <c:v>5.5</c:v>
                </c:pt>
                <c:pt idx="104">
                  <c:v>5.5</c:v>
                </c:pt>
                <c:pt idx="105">
                  <c:v>5.6</c:v>
                </c:pt>
                <c:pt idx="106">
                  <c:v>5.5</c:v>
                </c:pt>
                <c:pt idx="107">
                  <c:v>5.5</c:v>
                </c:pt>
                <c:pt idx="108">
                  <c:v>5.5</c:v>
                </c:pt>
                <c:pt idx="109">
                  <c:v>5.6</c:v>
                </c:pt>
                <c:pt idx="110">
                  <c:v>5.5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5.5</c:v>
                </c:pt>
                <c:pt idx="115">
                  <c:v>5.5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5.6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5.5</c:v>
                </c:pt>
                <c:pt idx="136">
                  <c:v>5.6</c:v>
                </c:pt>
                <c:pt idx="137">
                  <c:v>5.5</c:v>
                </c:pt>
                <c:pt idx="138">
                  <c:v>5.5</c:v>
                </c:pt>
                <c:pt idx="139">
                  <c:v>5.6</c:v>
                </c:pt>
                <c:pt idx="140">
                  <c:v>5.5</c:v>
                </c:pt>
                <c:pt idx="141">
                  <c:v>5.5</c:v>
                </c:pt>
                <c:pt idx="142">
                  <c:v>5.5</c:v>
                </c:pt>
                <c:pt idx="143">
                  <c:v>5.5</c:v>
                </c:pt>
                <c:pt idx="144">
                  <c:v>5.5</c:v>
                </c:pt>
                <c:pt idx="145">
                  <c:v>5.5</c:v>
                </c:pt>
                <c:pt idx="146">
                  <c:v>5.5</c:v>
                </c:pt>
                <c:pt idx="147">
                  <c:v>5.5</c:v>
                </c:pt>
                <c:pt idx="148">
                  <c:v>5.5</c:v>
                </c:pt>
                <c:pt idx="149">
                  <c:v>5.5</c:v>
                </c:pt>
                <c:pt idx="150">
                  <c:v>5.6</c:v>
                </c:pt>
                <c:pt idx="151">
                  <c:v>5.5</c:v>
                </c:pt>
                <c:pt idx="152">
                  <c:v>5.6</c:v>
                </c:pt>
                <c:pt idx="153">
                  <c:v>5.6</c:v>
                </c:pt>
                <c:pt idx="154">
                  <c:v>5.6</c:v>
                </c:pt>
                <c:pt idx="155">
                  <c:v>5.6</c:v>
                </c:pt>
                <c:pt idx="156">
                  <c:v>5.6</c:v>
                </c:pt>
                <c:pt idx="157">
                  <c:v>5.6</c:v>
                </c:pt>
                <c:pt idx="158">
                  <c:v>5.5</c:v>
                </c:pt>
                <c:pt idx="159">
                  <c:v>5.5</c:v>
                </c:pt>
                <c:pt idx="160">
                  <c:v>5.5</c:v>
                </c:pt>
                <c:pt idx="161">
                  <c:v>5.5</c:v>
                </c:pt>
                <c:pt idx="162">
                  <c:v>5.5</c:v>
                </c:pt>
                <c:pt idx="163">
                  <c:v>5.5</c:v>
                </c:pt>
                <c:pt idx="164">
                  <c:v>5.5</c:v>
                </c:pt>
                <c:pt idx="165">
                  <c:v>5.5</c:v>
                </c:pt>
                <c:pt idx="166">
                  <c:v>5.6</c:v>
                </c:pt>
                <c:pt idx="167">
                  <c:v>5.7</c:v>
                </c:pt>
                <c:pt idx="168">
                  <c:v>5.6</c:v>
                </c:pt>
                <c:pt idx="169">
                  <c:v>5.6</c:v>
                </c:pt>
                <c:pt idx="170">
                  <c:v>5.6</c:v>
                </c:pt>
                <c:pt idx="171">
                  <c:v>5.6</c:v>
                </c:pt>
                <c:pt idx="172">
                  <c:v>5.6</c:v>
                </c:pt>
                <c:pt idx="173">
                  <c:v>5.5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5.4</c:v>
                </c:pt>
                <c:pt idx="178">
                  <c:v>5.4</c:v>
                </c:pt>
                <c:pt idx="179">
                  <c:v>5.5</c:v>
                </c:pt>
                <c:pt idx="180">
                  <c:v>5.5</c:v>
                </c:pt>
                <c:pt idx="181">
                  <c:v>5.4</c:v>
                </c:pt>
                <c:pt idx="182">
                  <c:v>5.5</c:v>
                </c:pt>
                <c:pt idx="183">
                  <c:v>5.4</c:v>
                </c:pt>
                <c:pt idx="184">
                  <c:v>5.4</c:v>
                </c:pt>
                <c:pt idx="185">
                  <c:v>5.4</c:v>
                </c:pt>
                <c:pt idx="186">
                  <c:v>5.4</c:v>
                </c:pt>
                <c:pt idx="187">
                  <c:v>5.4</c:v>
                </c:pt>
                <c:pt idx="188">
                  <c:v>5.4</c:v>
                </c:pt>
                <c:pt idx="189">
                  <c:v>5.4</c:v>
                </c:pt>
                <c:pt idx="190">
                  <c:v>5.4</c:v>
                </c:pt>
                <c:pt idx="191">
                  <c:v>5.4</c:v>
                </c:pt>
                <c:pt idx="192">
                  <c:v>5.4</c:v>
                </c:pt>
                <c:pt idx="193">
                  <c:v>5.4</c:v>
                </c:pt>
                <c:pt idx="194">
                  <c:v>5.4</c:v>
                </c:pt>
                <c:pt idx="195">
                  <c:v>5.4</c:v>
                </c:pt>
                <c:pt idx="196">
                  <c:v>5.4</c:v>
                </c:pt>
                <c:pt idx="197">
                  <c:v>5.4</c:v>
                </c:pt>
                <c:pt idx="198">
                  <c:v>5.4</c:v>
                </c:pt>
                <c:pt idx="199">
                  <c:v>5.4</c:v>
                </c:pt>
                <c:pt idx="200">
                  <c:v>5.4</c:v>
                </c:pt>
                <c:pt idx="201">
                  <c:v>5.4</c:v>
                </c:pt>
                <c:pt idx="202">
                  <c:v>5.4</c:v>
                </c:pt>
                <c:pt idx="203">
                  <c:v>5.4</c:v>
                </c:pt>
                <c:pt idx="204">
                  <c:v>5.3</c:v>
                </c:pt>
                <c:pt idx="205">
                  <c:v>5.3</c:v>
                </c:pt>
                <c:pt idx="206">
                  <c:v>5.3</c:v>
                </c:pt>
                <c:pt idx="207">
                  <c:v>5.3</c:v>
                </c:pt>
                <c:pt idx="208">
                  <c:v>5.3</c:v>
                </c:pt>
                <c:pt idx="209">
                  <c:v>5.3</c:v>
                </c:pt>
                <c:pt idx="210">
                  <c:v>5.3</c:v>
                </c:pt>
                <c:pt idx="211">
                  <c:v>5.3</c:v>
                </c:pt>
                <c:pt idx="212">
                  <c:v>5.3</c:v>
                </c:pt>
                <c:pt idx="213">
                  <c:v>5.3</c:v>
                </c:pt>
                <c:pt idx="214">
                  <c:v>5.8</c:v>
                </c:pt>
                <c:pt idx="215">
                  <c:v>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62200"/>
        <c:axId val="278062592"/>
      </c:scatterChart>
      <c:valAx>
        <c:axId val="278062200"/>
        <c:scaling>
          <c:orientation val="minMax"/>
          <c:max val="29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62592"/>
        <c:crossesAt val="0"/>
        <c:crossBetween val="midCat"/>
        <c:majorUnit val="20"/>
        <c:minorUnit val="5"/>
      </c:valAx>
      <c:valAx>
        <c:axId val="27806259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62200"/>
        <c:crossesAt val="0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4559570608396"/>
          <c:y val="7.9729877515310577E-2"/>
          <c:w val="0.82450491289788175"/>
          <c:h val="0.782740739497115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9379742204359515E-3"/>
                  <c:y val="-0.15812303624747254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'Resultados Punto C4'!$B$2:$B$280</c:f>
              <c:numCache>
                <c:formatCode>0</c:formatCode>
                <c:ptCount val="27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</c:numCache>
            </c:numRef>
          </c:xVal>
          <c:yVal>
            <c:numRef>
              <c:f>'Resultados Punto C4'!$D$2:$D$280</c:f>
              <c:numCache>
                <c:formatCode>0.00</c:formatCode>
                <c:ptCount val="279"/>
                <c:pt idx="0">
                  <c:v>4.0714285714285721</c:v>
                </c:pt>
                <c:pt idx="1">
                  <c:v>4.0714285714285721</c:v>
                </c:pt>
                <c:pt idx="2">
                  <c:v>4</c:v>
                </c:pt>
                <c:pt idx="3">
                  <c:v>3.9285714285714288</c:v>
                </c:pt>
                <c:pt idx="4">
                  <c:v>3.8571428571428577</c:v>
                </c:pt>
                <c:pt idx="5">
                  <c:v>3.8571428571428577</c:v>
                </c:pt>
                <c:pt idx="6">
                  <c:v>3.9285714285714288</c:v>
                </c:pt>
                <c:pt idx="7">
                  <c:v>3.9285714285714288</c:v>
                </c:pt>
                <c:pt idx="8">
                  <c:v>4</c:v>
                </c:pt>
                <c:pt idx="9">
                  <c:v>4</c:v>
                </c:pt>
                <c:pt idx="10">
                  <c:v>3.9285714285714288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4.0714285714285721</c:v>
                </c:pt>
                <c:pt idx="26">
                  <c:v>4.0714285714285721</c:v>
                </c:pt>
                <c:pt idx="27">
                  <c:v>4.0714285714285721</c:v>
                </c:pt>
                <c:pt idx="28">
                  <c:v>4.0714285714285721</c:v>
                </c:pt>
                <c:pt idx="29">
                  <c:v>4.0714285714285721</c:v>
                </c:pt>
                <c:pt idx="30">
                  <c:v>4.0714285714285721</c:v>
                </c:pt>
                <c:pt idx="31">
                  <c:v>4.1428571428571432</c:v>
                </c:pt>
                <c:pt idx="32">
                  <c:v>4.3571428571428568</c:v>
                </c:pt>
                <c:pt idx="33">
                  <c:v>4.5</c:v>
                </c:pt>
                <c:pt idx="34">
                  <c:v>4.5</c:v>
                </c:pt>
                <c:pt idx="35">
                  <c:v>4.3571428571428568</c:v>
                </c:pt>
                <c:pt idx="36">
                  <c:v>4.2857142857142856</c:v>
                </c:pt>
                <c:pt idx="37">
                  <c:v>4.2142857142857144</c:v>
                </c:pt>
                <c:pt idx="38">
                  <c:v>4.1428571428571432</c:v>
                </c:pt>
                <c:pt idx="39">
                  <c:v>4.1428571428571432</c:v>
                </c:pt>
                <c:pt idx="40">
                  <c:v>4.1428571428571432</c:v>
                </c:pt>
                <c:pt idx="41">
                  <c:v>4.1428571428571432</c:v>
                </c:pt>
                <c:pt idx="42">
                  <c:v>4.1428571428571432</c:v>
                </c:pt>
                <c:pt idx="43">
                  <c:v>4.2142857142857144</c:v>
                </c:pt>
                <c:pt idx="44">
                  <c:v>4.2142857142857144</c:v>
                </c:pt>
                <c:pt idx="45">
                  <c:v>4.2142857142857144</c:v>
                </c:pt>
                <c:pt idx="46">
                  <c:v>4.2142857142857144</c:v>
                </c:pt>
                <c:pt idx="47">
                  <c:v>4.2142857142857144</c:v>
                </c:pt>
                <c:pt idx="48">
                  <c:v>4.2142857142857144</c:v>
                </c:pt>
                <c:pt idx="49">
                  <c:v>4.2142857142857144</c:v>
                </c:pt>
                <c:pt idx="50">
                  <c:v>4.2142857142857144</c:v>
                </c:pt>
                <c:pt idx="51">
                  <c:v>4.2142857142857144</c:v>
                </c:pt>
                <c:pt idx="52">
                  <c:v>4.2142857142857144</c:v>
                </c:pt>
                <c:pt idx="53">
                  <c:v>4.2142857142857144</c:v>
                </c:pt>
                <c:pt idx="54">
                  <c:v>4.2142857142857144</c:v>
                </c:pt>
                <c:pt idx="55">
                  <c:v>4.2142857142857144</c:v>
                </c:pt>
                <c:pt idx="56">
                  <c:v>4.2142857142857144</c:v>
                </c:pt>
                <c:pt idx="57">
                  <c:v>4.2142857142857144</c:v>
                </c:pt>
                <c:pt idx="58">
                  <c:v>4.2142857142857144</c:v>
                </c:pt>
                <c:pt idx="59">
                  <c:v>4.2142857142857144</c:v>
                </c:pt>
                <c:pt idx="60">
                  <c:v>4.2142857142857144</c:v>
                </c:pt>
                <c:pt idx="61">
                  <c:v>4.2142857142857144</c:v>
                </c:pt>
                <c:pt idx="62">
                  <c:v>4.2142857142857144</c:v>
                </c:pt>
                <c:pt idx="63">
                  <c:v>4.2142857142857144</c:v>
                </c:pt>
                <c:pt idx="64">
                  <c:v>4.2142857142857144</c:v>
                </c:pt>
                <c:pt idx="65">
                  <c:v>4.1428571428571432</c:v>
                </c:pt>
                <c:pt idx="66">
                  <c:v>4.1428571428571432</c:v>
                </c:pt>
                <c:pt idx="67">
                  <c:v>4.2142857142857144</c:v>
                </c:pt>
                <c:pt idx="68">
                  <c:v>4.2142857142857144</c:v>
                </c:pt>
                <c:pt idx="69">
                  <c:v>4.1428571428571432</c:v>
                </c:pt>
                <c:pt idx="70">
                  <c:v>4.1428571428571432</c:v>
                </c:pt>
                <c:pt idx="71">
                  <c:v>4.1428571428571432</c:v>
                </c:pt>
                <c:pt idx="72">
                  <c:v>4.1428571428571432</c:v>
                </c:pt>
                <c:pt idx="73">
                  <c:v>4.1428571428571432</c:v>
                </c:pt>
                <c:pt idx="74">
                  <c:v>4.1428571428571432</c:v>
                </c:pt>
                <c:pt idx="75">
                  <c:v>4.0714285714285721</c:v>
                </c:pt>
                <c:pt idx="76">
                  <c:v>4.0714285714285721</c:v>
                </c:pt>
                <c:pt idx="77">
                  <c:v>4.0714285714285721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3.9285714285714288</c:v>
                </c:pt>
                <c:pt idx="88">
                  <c:v>3.9285714285714288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3.9285714285714288</c:v>
                </c:pt>
                <c:pt idx="94">
                  <c:v>3.9285714285714288</c:v>
                </c:pt>
                <c:pt idx="95">
                  <c:v>3.9285714285714288</c:v>
                </c:pt>
                <c:pt idx="96">
                  <c:v>3.9285714285714288</c:v>
                </c:pt>
                <c:pt idx="97">
                  <c:v>3.9285714285714288</c:v>
                </c:pt>
                <c:pt idx="98">
                  <c:v>3.9285714285714288</c:v>
                </c:pt>
                <c:pt idx="99">
                  <c:v>3.9285714285714288</c:v>
                </c:pt>
                <c:pt idx="100">
                  <c:v>3.9285714285714288</c:v>
                </c:pt>
                <c:pt idx="101">
                  <c:v>3.9285714285714288</c:v>
                </c:pt>
                <c:pt idx="102">
                  <c:v>4</c:v>
                </c:pt>
                <c:pt idx="103">
                  <c:v>3.9285714285714288</c:v>
                </c:pt>
                <c:pt idx="104">
                  <c:v>3.9285714285714288</c:v>
                </c:pt>
                <c:pt idx="105">
                  <c:v>3.9285714285714288</c:v>
                </c:pt>
                <c:pt idx="106">
                  <c:v>4</c:v>
                </c:pt>
                <c:pt idx="107">
                  <c:v>3.9285714285714288</c:v>
                </c:pt>
                <c:pt idx="108">
                  <c:v>3.9285714285714288</c:v>
                </c:pt>
                <c:pt idx="109">
                  <c:v>3.9285714285714288</c:v>
                </c:pt>
                <c:pt idx="110">
                  <c:v>3.9285714285714288</c:v>
                </c:pt>
                <c:pt idx="111">
                  <c:v>3.9285714285714288</c:v>
                </c:pt>
                <c:pt idx="112">
                  <c:v>3.9285714285714288</c:v>
                </c:pt>
                <c:pt idx="113">
                  <c:v>3.9285714285714288</c:v>
                </c:pt>
                <c:pt idx="114">
                  <c:v>3.9285714285714288</c:v>
                </c:pt>
                <c:pt idx="115">
                  <c:v>3.9285714285714288</c:v>
                </c:pt>
                <c:pt idx="116">
                  <c:v>3.9285714285714288</c:v>
                </c:pt>
                <c:pt idx="117">
                  <c:v>3.9285714285714288</c:v>
                </c:pt>
                <c:pt idx="118">
                  <c:v>3.9285714285714288</c:v>
                </c:pt>
                <c:pt idx="119">
                  <c:v>3.9285714285714288</c:v>
                </c:pt>
                <c:pt idx="120">
                  <c:v>3.9285714285714288</c:v>
                </c:pt>
                <c:pt idx="121">
                  <c:v>3.9285714285714288</c:v>
                </c:pt>
                <c:pt idx="122">
                  <c:v>3.9285714285714288</c:v>
                </c:pt>
                <c:pt idx="123">
                  <c:v>3.9285714285714288</c:v>
                </c:pt>
                <c:pt idx="124">
                  <c:v>3.9285714285714288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3.9285714285714288</c:v>
                </c:pt>
                <c:pt idx="130">
                  <c:v>3.9285714285714288</c:v>
                </c:pt>
                <c:pt idx="131">
                  <c:v>3.9285714285714288</c:v>
                </c:pt>
                <c:pt idx="132">
                  <c:v>3.9285714285714288</c:v>
                </c:pt>
                <c:pt idx="133">
                  <c:v>4</c:v>
                </c:pt>
                <c:pt idx="134">
                  <c:v>3.9285714285714288</c:v>
                </c:pt>
                <c:pt idx="135">
                  <c:v>3.9285714285714288</c:v>
                </c:pt>
                <c:pt idx="136">
                  <c:v>4</c:v>
                </c:pt>
                <c:pt idx="137">
                  <c:v>3.9285714285714288</c:v>
                </c:pt>
                <c:pt idx="138">
                  <c:v>3.9285714285714288</c:v>
                </c:pt>
                <c:pt idx="139">
                  <c:v>3.9285714285714288</c:v>
                </c:pt>
                <c:pt idx="140">
                  <c:v>3.9285714285714288</c:v>
                </c:pt>
                <c:pt idx="141">
                  <c:v>3.9285714285714288</c:v>
                </c:pt>
                <c:pt idx="142">
                  <c:v>3.9285714285714288</c:v>
                </c:pt>
                <c:pt idx="143">
                  <c:v>3.9285714285714288</c:v>
                </c:pt>
                <c:pt idx="144">
                  <c:v>3.9285714285714288</c:v>
                </c:pt>
                <c:pt idx="145">
                  <c:v>3.9285714285714288</c:v>
                </c:pt>
                <c:pt idx="146">
                  <c:v>3.9285714285714288</c:v>
                </c:pt>
                <c:pt idx="147">
                  <c:v>4</c:v>
                </c:pt>
                <c:pt idx="148">
                  <c:v>3.9285714285714288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3.9285714285714288</c:v>
                </c:pt>
                <c:pt idx="156">
                  <c:v>3.9285714285714288</c:v>
                </c:pt>
                <c:pt idx="157">
                  <c:v>3.9285714285714288</c:v>
                </c:pt>
                <c:pt idx="158">
                  <c:v>3.9285714285714288</c:v>
                </c:pt>
                <c:pt idx="159">
                  <c:v>3.9285714285714288</c:v>
                </c:pt>
                <c:pt idx="160">
                  <c:v>3.9285714285714288</c:v>
                </c:pt>
                <c:pt idx="161">
                  <c:v>3.9285714285714288</c:v>
                </c:pt>
                <c:pt idx="162">
                  <c:v>3.9285714285714288</c:v>
                </c:pt>
                <c:pt idx="163">
                  <c:v>4</c:v>
                </c:pt>
                <c:pt idx="164">
                  <c:v>4.0714285714285721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3.9285714285714288</c:v>
                </c:pt>
                <c:pt idx="171">
                  <c:v>3.9285714285714288</c:v>
                </c:pt>
                <c:pt idx="172">
                  <c:v>3.9285714285714288</c:v>
                </c:pt>
                <c:pt idx="173">
                  <c:v>3.9285714285714288</c:v>
                </c:pt>
                <c:pt idx="174">
                  <c:v>3.8571428571428577</c:v>
                </c:pt>
                <c:pt idx="175">
                  <c:v>3.8571428571428577</c:v>
                </c:pt>
                <c:pt idx="176">
                  <c:v>3.9285714285714288</c:v>
                </c:pt>
                <c:pt idx="177">
                  <c:v>3.9285714285714288</c:v>
                </c:pt>
                <c:pt idx="178">
                  <c:v>3.8571428571428577</c:v>
                </c:pt>
                <c:pt idx="179">
                  <c:v>3.9285714285714288</c:v>
                </c:pt>
                <c:pt idx="180">
                  <c:v>3.8571428571428577</c:v>
                </c:pt>
                <c:pt idx="181">
                  <c:v>3.8571428571428577</c:v>
                </c:pt>
                <c:pt idx="182">
                  <c:v>3.8571428571428577</c:v>
                </c:pt>
                <c:pt idx="183">
                  <c:v>3.8571428571428577</c:v>
                </c:pt>
                <c:pt idx="184">
                  <c:v>3.8571428571428577</c:v>
                </c:pt>
                <c:pt idx="185">
                  <c:v>3.8571428571428577</c:v>
                </c:pt>
                <c:pt idx="186">
                  <c:v>3.8571428571428577</c:v>
                </c:pt>
                <c:pt idx="187">
                  <c:v>3.8571428571428577</c:v>
                </c:pt>
                <c:pt idx="188">
                  <c:v>3.8571428571428577</c:v>
                </c:pt>
                <c:pt idx="189">
                  <c:v>3.8571428571428577</c:v>
                </c:pt>
                <c:pt idx="190">
                  <c:v>3.8571428571428577</c:v>
                </c:pt>
                <c:pt idx="191">
                  <c:v>3.8571428571428577</c:v>
                </c:pt>
                <c:pt idx="192">
                  <c:v>3.8571428571428577</c:v>
                </c:pt>
                <c:pt idx="193">
                  <c:v>3.8571428571428577</c:v>
                </c:pt>
                <c:pt idx="194">
                  <c:v>3.8571428571428577</c:v>
                </c:pt>
                <c:pt idx="195">
                  <c:v>3.8571428571428577</c:v>
                </c:pt>
                <c:pt idx="196">
                  <c:v>3.8571428571428577</c:v>
                </c:pt>
                <c:pt idx="197">
                  <c:v>3.8571428571428577</c:v>
                </c:pt>
                <c:pt idx="198">
                  <c:v>3.8571428571428577</c:v>
                </c:pt>
                <c:pt idx="199">
                  <c:v>3.8571428571428577</c:v>
                </c:pt>
                <c:pt idx="200">
                  <c:v>3.8571428571428577</c:v>
                </c:pt>
                <c:pt idx="201">
                  <c:v>3.785714285714286</c:v>
                </c:pt>
                <c:pt idx="202">
                  <c:v>3.785714285714286</c:v>
                </c:pt>
                <c:pt idx="203">
                  <c:v>3.785714285714286</c:v>
                </c:pt>
                <c:pt idx="204">
                  <c:v>3.785714285714286</c:v>
                </c:pt>
                <c:pt idx="205">
                  <c:v>3.785714285714286</c:v>
                </c:pt>
                <c:pt idx="206">
                  <c:v>3.785714285714286</c:v>
                </c:pt>
                <c:pt idx="207">
                  <c:v>3.785714285714286</c:v>
                </c:pt>
                <c:pt idx="208">
                  <c:v>3.785714285714286</c:v>
                </c:pt>
                <c:pt idx="209">
                  <c:v>3.785714285714286</c:v>
                </c:pt>
                <c:pt idx="210">
                  <c:v>3.785714285714286</c:v>
                </c:pt>
                <c:pt idx="211">
                  <c:v>4.1428571428571432</c:v>
                </c:pt>
                <c:pt idx="212">
                  <c:v>4.3571428571428568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8D-42F0-9CD4-82770057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63376"/>
        <c:axId val="278063768"/>
      </c:scatterChart>
      <c:valAx>
        <c:axId val="278063376"/>
        <c:scaling>
          <c:orientation val="minMax"/>
          <c:max val="25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63768"/>
        <c:crossesAt val="0"/>
        <c:crossBetween val="midCat"/>
        <c:majorUnit val="20"/>
        <c:minorUnit val="5"/>
      </c:valAx>
      <c:valAx>
        <c:axId val="27806376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(mg/m</a:t>
                </a:r>
                <a:r>
                  <a:rPr lang="es-ES" sz="1200" baseline="30000"/>
                  <a:t>3</a:t>
                </a:r>
                <a:r>
                  <a:rPr lang="es-ES" sz="1200"/>
                  <a:t>)</a:t>
                </a:r>
              </a:p>
            </c:rich>
          </c:tx>
          <c:layout>
            <c:manualLayout>
              <c:xMode val="edge"/>
              <c:yMode val="edge"/>
              <c:x val="3.2268275311163316E-2"/>
              <c:y val="0.28780976594764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63376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7486349524867E-2"/>
          <c:y val="2.6237328562909959E-2"/>
          <c:w val="0.89124973644222449"/>
          <c:h val="0.91842989214899118"/>
        </c:manualLayout>
      </c:layout>
      <c:lineChart>
        <c:grouping val="standard"/>
        <c:varyColors val="0"/>
        <c:ser>
          <c:idx val="1"/>
          <c:order val="1"/>
          <c:tx>
            <c:v>Concentración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Análisis!$B$5:$B$32</c15:sqref>
                  </c15:fullRef>
                </c:ext>
              </c:extLst>
              <c:f>(Análisis!$B$5:$B$11,Análisis!$B$13:$B$32)</c:f>
              <c:numCache>
                <c:formatCode>General</c:formatCode>
                <c:ptCount val="2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Análisis!$D$5:$D$32</c15:sqref>
                  </c15:fullRef>
                </c:ext>
              </c:extLst>
              <c:f>(Análisis!$D$5:$D$11,Análisis!$D$13:$D$32)</c:f>
              <c:numCache>
                <c:formatCode>0</c:formatCode>
                <c:ptCount val="27"/>
                <c:pt idx="0">
                  <c:v>0</c:v>
                </c:pt>
                <c:pt idx="1">
                  <c:v>7.5000000000000009</c:v>
                </c:pt>
                <c:pt idx="2">
                  <c:v>5.0714285714285712</c:v>
                </c:pt>
                <c:pt idx="3">
                  <c:v>4.5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2-4163-A3A2-7D12D4C6F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928536"/>
        <c:axId val="633928928"/>
      </c:lineChart>
      <c:lineChart>
        <c:grouping val="standard"/>
        <c:varyColors val="0"/>
        <c:ser>
          <c:idx val="0"/>
          <c:order val="0"/>
          <c:tx>
            <c:v>Flujo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Análisis!$B$5:$B$32</c15:sqref>
                  </c15:fullRef>
                </c:ext>
              </c:extLst>
              <c:f>(Análisis!$B$5:$B$11,Análisis!$B$13:$B$32)</c:f>
              <c:numCache>
                <c:formatCode>General</c:formatCode>
                <c:ptCount val="2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Análisis!$C$5:$C$32</c15:sqref>
                  </c15:fullRef>
                </c:ext>
              </c:extLst>
              <c:f>(Análisis!$C$5:$C$11,Análisis!$C$13:$C$32)</c:f>
              <c:numCache>
                <c:formatCode>General</c:formatCode>
                <c:ptCount val="27"/>
                <c:pt idx="0">
                  <c:v>0</c:v>
                </c:pt>
                <c:pt idx="1">
                  <c:v>2.4260268188766311E-4</c:v>
                </c:pt>
                <c:pt idx="2">
                  <c:v>5.0000000000000002E-5</c:v>
                </c:pt>
                <c:pt idx="3">
                  <c:v>5.0000000000000002E-5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2-4163-A3A2-7D12D4C6F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929712"/>
        <c:axId val="633929320"/>
      </c:lineChart>
      <c:catAx>
        <c:axId val="63392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3928928"/>
        <c:crosses val="autoZero"/>
        <c:auto val="1"/>
        <c:lblAlgn val="ctr"/>
        <c:lblOffset val="100"/>
        <c:noMultiLvlLbl val="0"/>
      </c:catAx>
      <c:valAx>
        <c:axId val="63392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3928536"/>
        <c:crosses val="autoZero"/>
        <c:crossBetween val="between"/>
      </c:valAx>
      <c:valAx>
        <c:axId val="633929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3929712"/>
        <c:crosses val="max"/>
        <c:crossBetween val="between"/>
      </c:valAx>
      <c:catAx>
        <c:axId val="63392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929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7377611039617287"/>
          <c:y val="2.325543832960059E-2"/>
          <c:w val="0.1534630401116758"/>
          <c:h val="8.0501457890214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3298468875798314E-2"/>
                  <c:y val="-0.1057354397864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'Datos Punto C1'!$C$2:$C$228</c:f>
              <c:numCache>
                <c:formatCode>0</c:formatCode>
                <c:ptCount val="2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</c:numCache>
            </c:numRef>
          </c:xVal>
          <c:yVal>
            <c:numRef>
              <c:f>'Datos Punto C1'!$D$2:$D$228</c:f>
              <c:numCache>
                <c:formatCode>General</c:formatCode>
                <c:ptCount val="227"/>
                <c:pt idx="0">
                  <c:v>6.4</c:v>
                </c:pt>
                <c:pt idx="1">
                  <c:v>6.9</c:v>
                </c:pt>
                <c:pt idx="2">
                  <c:v>11.6</c:v>
                </c:pt>
                <c:pt idx="3">
                  <c:v>13.8</c:v>
                </c:pt>
                <c:pt idx="4">
                  <c:v>13.8</c:v>
                </c:pt>
                <c:pt idx="5">
                  <c:v>13.7</c:v>
                </c:pt>
                <c:pt idx="6">
                  <c:v>13.5</c:v>
                </c:pt>
                <c:pt idx="7">
                  <c:v>13.5</c:v>
                </c:pt>
                <c:pt idx="8">
                  <c:v>13.5</c:v>
                </c:pt>
                <c:pt idx="9">
                  <c:v>13.2</c:v>
                </c:pt>
                <c:pt idx="10">
                  <c:v>12.8</c:v>
                </c:pt>
                <c:pt idx="11">
                  <c:v>12.7</c:v>
                </c:pt>
                <c:pt idx="12">
                  <c:v>12.9</c:v>
                </c:pt>
                <c:pt idx="13">
                  <c:v>12.9</c:v>
                </c:pt>
                <c:pt idx="14">
                  <c:v>12.9</c:v>
                </c:pt>
                <c:pt idx="15">
                  <c:v>12.9</c:v>
                </c:pt>
                <c:pt idx="16">
                  <c:v>12.6</c:v>
                </c:pt>
                <c:pt idx="17">
                  <c:v>12.6</c:v>
                </c:pt>
                <c:pt idx="18">
                  <c:v>12.6</c:v>
                </c:pt>
                <c:pt idx="19">
                  <c:v>12.6</c:v>
                </c:pt>
                <c:pt idx="20">
                  <c:v>12.9</c:v>
                </c:pt>
                <c:pt idx="21">
                  <c:v>12.9</c:v>
                </c:pt>
                <c:pt idx="22">
                  <c:v>12.6</c:v>
                </c:pt>
                <c:pt idx="23">
                  <c:v>12.3</c:v>
                </c:pt>
                <c:pt idx="24">
                  <c:v>12.4</c:v>
                </c:pt>
                <c:pt idx="25">
                  <c:v>12.4</c:v>
                </c:pt>
                <c:pt idx="26">
                  <c:v>12.2</c:v>
                </c:pt>
                <c:pt idx="27">
                  <c:v>12.2</c:v>
                </c:pt>
                <c:pt idx="28">
                  <c:v>12.1</c:v>
                </c:pt>
                <c:pt idx="29">
                  <c:v>12.2</c:v>
                </c:pt>
                <c:pt idx="30">
                  <c:v>12.1</c:v>
                </c:pt>
                <c:pt idx="31">
                  <c:v>12.1</c:v>
                </c:pt>
                <c:pt idx="32">
                  <c:v>12.1</c:v>
                </c:pt>
                <c:pt idx="33">
                  <c:v>11.9</c:v>
                </c:pt>
                <c:pt idx="34">
                  <c:v>12.1</c:v>
                </c:pt>
                <c:pt idx="35">
                  <c:v>12.1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12.1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12.1</c:v>
                </c:pt>
                <c:pt idx="45">
                  <c:v>12.1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11.9</c:v>
                </c:pt>
                <c:pt idx="51">
                  <c:v>11.8</c:v>
                </c:pt>
                <c:pt idx="52">
                  <c:v>11.9</c:v>
                </c:pt>
                <c:pt idx="53">
                  <c:v>11.9</c:v>
                </c:pt>
                <c:pt idx="54">
                  <c:v>11.9</c:v>
                </c:pt>
                <c:pt idx="55">
                  <c:v>11.9</c:v>
                </c:pt>
                <c:pt idx="56">
                  <c:v>11.9</c:v>
                </c:pt>
                <c:pt idx="57">
                  <c:v>11.8</c:v>
                </c:pt>
                <c:pt idx="58">
                  <c:v>11.7</c:v>
                </c:pt>
                <c:pt idx="59">
                  <c:v>11.7</c:v>
                </c:pt>
                <c:pt idx="60">
                  <c:v>11.6</c:v>
                </c:pt>
                <c:pt idx="61">
                  <c:v>11.5</c:v>
                </c:pt>
                <c:pt idx="62">
                  <c:v>11.7</c:v>
                </c:pt>
                <c:pt idx="63">
                  <c:v>11.5</c:v>
                </c:pt>
                <c:pt idx="64">
                  <c:v>11.5</c:v>
                </c:pt>
                <c:pt idx="65">
                  <c:v>11.6</c:v>
                </c:pt>
                <c:pt idx="66">
                  <c:v>11.7</c:v>
                </c:pt>
                <c:pt idx="67">
                  <c:v>11.6</c:v>
                </c:pt>
                <c:pt idx="68">
                  <c:v>11.6</c:v>
                </c:pt>
                <c:pt idx="69">
                  <c:v>11.8</c:v>
                </c:pt>
                <c:pt idx="70">
                  <c:v>11.6</c:v>
                </c:pt>
                <c:pt idx="71">
                  <c:v>11.6</c:v>
                </c:pt>
                <c:pt idx="72">
                  <c:v>11.8</c:v>
                </c:pt>
                <c:pt idx="73">
                  <c:v>11.7</c:v>
                </c:pt>
                <c:pt idx="74">
                  <c:v>11.6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11.5</c:v>
                </c:pt>
                <c:pt idx="79">
                  <c:v>11.6</c:v>
                </c:pt>
                <c:pt idx="80">
                  <c:v>11.6</c:v>
                </c:pt>
                <c:pt idx="81">
                  <c:v>11.7</c:v>
                </c:pt>
                <c:pt idx="82">
                  <c:v>11.5</c:v>
                </c:pt>
                <c:pt idx="83">
                  <c:v>11.7</c:v>
                </c:pt>
                <c:pt idx="84">
                  <c:v>11.5</c:v>
                </c:pt>
                <c:pt idx="85">
                  <c:v>11.8</c:v>
                </c:pt>
                <c:pt idx="86">
                  <c:v>11.8</c:v>
                </c:pt>
                <c:pt idx="87">
                  <c:v>11.8</c:v>
                </c:pt>
                <c:pt idx="88">
                  <c:v>11.6</c:v>
                </c:pt>
                <c:pt idx="89">
                  <c:v>11.8</c:v>
                </c:pt>
                <c:pt idx="90">
                  <c:v>11.8</c:v>
                </c:pt>
                <c:pt idx="91">
                  <c:v>11.9</c:v>
                </c:pt>
                <c:pt idx="92">
                  <c:v>11.7</c:v>
                </c:pt>
                <c:pt idx="93">
                  <c:v>11.7</c:v>
                </c:pt>
                <c:pt idx="94">
                  <c:v>11.9</c:v>
                </c:pt>
                <c:pt idx="95">
                  <c:v>11.7</c:v>
                </c:pt>
                <c:pt idx="96">
                  <c:v>11.9</c:v>
                </c:pt>
                <c:pt idx="97">
                  <c:v>11.9</c:v>
                </c:pt>
                <c:pt idx="98">
                  <c:v>11.9</c:v>
                </c:pt>
                <c:pt idx="99">
                  <c:v>11.9</c:v>
                </c:pt>
                <c:pt idx="100">
                  <c:v>11.9</c:v>
                </c:pt>
                <c:pt idx="101">
                  <c:v>11.7</c:v>
                </c:pt>
                <c:pt idx="102">
                  <c:v>11.7</c:v>
                </c:pt>
                <c:pt idx="103">
                  <c:v>11.6</c:v>
                </c:pt>
                <c:pt idx="104">
                  <c:v>11.6</c:v>
                </c:pt>
                <c:pt idx="105">
                  <c:v>11.7</c:v>
                </c:pt>
                <c:pt idx="106">
                  <c:v>11.7</c:v>
                </c:pt>
                <c:pt idx="107">
                  <c:v>11.6</c:v>
                </c:pt>
                <c:pt idx="108">
                  <c:v>11.7</c:v>
                </c:pt>
                <c:pt idx="109">
                  <c:v>11.7</c:v>
                </c:pt>
                <c:pt idx="110">
                  <c:v>11.8</c:v>
                </c:pt>
                <c:pt idx="111">
                  <c:v>11.7</c:v>
                </c:pt>
                <c:pt idx="112">
                  <c:v>11.7</c:v>
                </c:pt>
                <c:pt idx="113">
                  <c:v>11.6</c:v>
                </c:pt>
                <c:pt idx="114">
                  <c:v>11.5</c:v>
                </c:pt>
                <c:pt idx="115">
                  <c:v>11.5</c:v>
                </c:pt>
                <c:pt idx="116">
                  <c:v>11.4</c:v>
                </c:pt>
                <c:pt idx="117">
                  <c:v>11.5</c:v>
                </c:pt>
                <c:pt idx="118">
                  <c:v>11.6</c:v>
                </c:pt>
                <c:pt idx="119">
                  <c:v>11.6</c:v>
                </c:pt>
                <c:pt idx="120">
                  <c:v>11.7</c:v>
                </c:pt>
                <c:pt idx="121">
                  <c:v>11.7</c:v>
                </c:pt>
                <c:pt idx="122">
                  <c:v>11.7</c:v>
                </c:pt>
                <c:pt idx="123">
                  <c:v>11.6</c:v>
                </c:pt>
                <c:pt idx="124">
                  <c:v>11.4</c:v>
                </c:pt>
                <c:pt idx="125">
                  <c:v>11.3</c:v>
                </c:pt>
                <c:pt idx="126">
                  <c:v>11.3</c:v>
                </c:pt>
                <c:pt idx="127">
                  <c:v>11.4</c:v>
                </c:pt>
                <c:pt idx="128">
                  <c:v>11.4</c:v>
                </c:pt>
                <c:pt idx="129">
                  <c:v>11.5</c:v>
                </c:pt>
                <c:pt idx="130">
                  <c:v>11.4</c:v>
                </c:pt>
                <c:pt idx="131">
                  <c:v>11.3</c:v>
                </c:pt>
                <c:pt idx="132">
                  <c:v>11.3</c:v>
                </c:pt>
                <c:pt idx="133">
                  <c:v>11.4</c:v>
                </c:pt>
                <c:pt idx="134">
                  <c:v>11.5</c:v>
                </c:pt>
                <c:pt idx="135">
                  <c:v>11.3</c:v>
                </c:pt>
                <c:pt idx="136">
                  <c:v>11.2</c:v>
                </c:pt>
                <c:pt idx="137">
                  <c:v>11.2</c:v>
                </c:pt>
                <c:pt idx="138">
                  <c:v>11.3</c:v>
                </c:pt>
                <c:pt idx="139">
                  <c:v>11.3</c:v>
                </c:pt>
                <c:pt idx="140">
                  <c:v>11.3</c:v>
                </c:pt>
                <c:pt idx="141">
                  <c:v>11.3</c:v>
                </c:pt>
                <c:pt idx="142">
                  <c:v>11.2</c:v>
                </c:pt>
                <c:pt idx="143">
                  <c:v>11.2</c:v>
                </c:pt>
                <c:pt idx="144">
                  <c:v>11.2</c:v>
                </c:pt>
                <c:pt idx="145">
                  <c:v>11.2</c:v>
                </c:pt>
                <c:pt idx="146">
                  <c:v>11</c:v>
                </c:pt>
                <c:pt idx="147">
                  <c:v>10.8</c:v>
                </c:pt>
                <c:pt idx="148">
                  <c:v>11</c:v>
                </c:pt>
                <c:pt idx="149">
                  <c:v>11.2</c:v>
                </c:pt>
                <c:pt idx="150">
                  <c:v>11.3</c:v>
                </c:pt>
                <c:pt idx="151">
                  <c:v>11.3</c:v>
                </c:pt>
                <c:pt idx="152">
                  <c:v>11.3</c:v>
                </c:pt>
                <c:pt idx="153">
                  <c:v>11.3</c:v>
                </c:pt>
                <c:pt idx="154">
                  <c:v>11.3</c:v>
                </c:pt>
                <c:pt idx="155">
                  <c:v>11.2</c:v>
                </c:pt>
                <c:pt idx="156">
                  <c:v>11.2</c:v>
                </c:pt>
                <c:pt idx="157">
                  <c:v>11.1</c:v>
                </c:pt>
                <c:pt idx="158">
                  <c:v>11</c:v>
                </c:pt>
                <c:pt idx="159">
                  <c:v>10.8</c:v>
                </c:pt>
                <c:pt idx="160">
                  <c:v>10.7</c:v>
                </c:pt>
                <c:pt idx="161">
                  <c:v>10.7</c:v>
                </c:pt>
                <c:pt idx="162">
                  <c:v>10.7</c:v>
                </c:pt>
                <c:pt idx="163">
                  <c:v>10.7</c:v>
                </c:pt>
                <c:pt idx="164">
                  <c:v>10.7</c:v>
                </c:pt>
                <c:pt idx="165">
                  <c:v>10.8</c:v>
                </c:pt>
                <c:pt idx="166">
                  <c:v>10.8</c:v>
                </c:pt>
                <c:pt idx="167">
                  <c:v>10.8</c:v>
                </c:pt>
                <c:pt idx="168">
                  <c:v>10.7</c:v>
                </c:pt>
                <c:pt idx="169">
                  <c:v>10.7</c:v>
                </c:pt>
                <c:pt idx="170">
                  <c:v>10.7</c:v>
                </c:pt>
                <c:pt idx="171">
                  <c:v>10.8</c:v>
                </c:pt>
                <c:pt idx="172">
                  <c:v>10.8</c:v>
                </c:pt>
                <c:pt idx="173">
                  <c:v>10.7</c:v>
                </c:pt>
                <c:pt idx="174">
                  <c:v>10.8</c:v>
                </c:pt>
                <c:pt idx="175">
                  <c:v>10.8</c:v>
                </c:pt>
                <c:pt idx="176">
                  <c:v>10.7</c:v>
                </c:pt>
                <c:pt idx="177">
                  <c:v>10.8</c:v>
                </c:pt>
                <c:pt idx="178">
                  <c:v>10.8</c:v>
                </c:pt>
                <c:pt idx="179">
                  <c:v>10.7</c:v>
                </c:pt>
                <c:pt idx="180">
                  <c:v>10.8</c:v>
                </c:pt>
                <c:pt idx="181">
                  <c:v>10.8</c:v>
                </c:pt>
                <c:pt idx="182">
                  <c:v>10.8</c:v>
                </c:pt>
                <c:pt idx="183">
                  <c:v>10.7</c:v>
                </c:pt>
                <c:pt idx="184">
                  <c:v>10.7</c:v>
                </c:pt>
                <c:pt idx="185">
                  <c:v>10.7</c:v>
                </c:pt>
                <c:pt idx="186">
                  <c:v>10.8</c:v>
                </c:pt>
                <c:pt idx="187">
                  <c:v>10.7</c:v>
                </c:pt>
                <c:pt idx="188">
                  <c:v>10.7</c:v>
                </c:pt>
                <c:pt idx="189">
                  <c:v>10.8</c:v>
                </c:pt>
                <c:pt idx="190">
                  <c:v>10.8</c:v>
                </c:pt>
                <c:pt idx="191">
                  <c:v>10.8</c:v>
                </c:pt>
                <c:pt idx="192">
                  <c:v>10.8</c:v>
                </c:pt>
                <c:pt idx="193">
                  <c:v>10.8</c:v>
                </c:pt>
                <c:pt idx="194">
                  <c:v>10.8</c:v>
                </c:pt>
                <c:pt idx="195">
                  <c:v>10.8</c:v>
                </c:pt>
                <c:pt idx="196">
                  <c:v>10.8</c:v>
                </c:pt>
                <c:pt idx="197">
                  <c:v>10.7</c:v>
                </c:pt>
                <c:pt idx="198">
                  <c:v>10.7</c:v>
                </c:pt>
                <c:pt idx="199">
                  <c:v>10.7</c:v>
                </c:pt>
                <c:pt idx="200">
                  <c:v>10.7</c:v>
                </c:pt>
                <c:pt idx="201">
                  <c:v>10.8</c:v>
                </c:pt>
                <c:pt idx="202">
                  <c:v>10.8</c:v>
                </c:pt>
                <c:pt idx="203">
                  <c:v>10.8</c:v>
                </c:pt>
                <c:pt idx="204">
                  <c:v>10.8</c:v>
                </c:pt>
                <c:pt idx="205">
                  <c:v>10.7</c:v>
                </c:pt>
                <c:pt idx="206">
                  <c:v>10.8</c:v>
                </c:pt>
                <c:pt idx="207">
                  <c:v>10.7</c:v>
                </c:pt>
                <c:pt idx="208">
                  <c:v>10.8</c:v>
                </c:pt>
                <c:pt idx="209">
                  <c:v>10.7</c:v>
                </c:pt>
                <c:pt idx="210">
                  <c:v>10.7</c:v>
                </c:pt>
                <c:pt idx="211">
                  <c:v>10.7</c:v>
                </c:pt>
                <c:pt idx="212">
                  <c:v>10.7</c:v>
                </c:pt>
                <c:pt idx="213">
                  <c:v>10.7</c:v>
                </c:pt>
                <c:pt idx="214">
                  <c:v>10.7</c:v>
                </c:pt>
                <c:pt idx="215">
                  <c:v>10.7</c:v>
                </c:pt>
                <c:pt idx="216">
                  <c:v>10.7</c:v>
                </c:pt>
                <c:pt idx="217">
                  <c:v>10.7</c:v>
                </c:pt>
                <c:pt idx="218">
                  <c:v>10.7</c:v>
                </c:pt>
                <c:pt idx="219">
                  <c:v>10.7</c:v>
                </c:pt>
                <c:pt idx="220">
                  <c:v>10.7</c:v>
                </c:pt>
                <c:pt idx="221">
                  <c:v>10.7</c:v>
                </c:pt>
                <c:pt idx="222">
                  <c:v>10.7</c:v>
                </c:pt>
                <c:pt idx="223">
                  <c:v>10.7</c:v>
                </c:pt>
                <c:pt idx="224">
                  <c:v>10.8</c:v>
                </c:pt>
                <c:pt idx="225">
                  <c:v>10.8</c:v>
                </c:pt>
                <c:pt idx="226">
                  <c:v>10.8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587176"/>
        <c:axId val="297586784"/>
      </c:scatterChart>
      <c:valAx>
        <c:axId val="297587176"/>
        <c:scaling>
          <c:orientation val="minMax"/>
          <c:max val="13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86784"/>
        <c:crossesAt val="0"/>
        <c:crossBetween val="midCat"/>
        <c:majorUnit val="20"/>
        <c:minorUnit val="5"/>
      </c:valAx>
      <c:valAx>
        <c:axId val="297586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87176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4559570608396"/>
          <c:y val="7.9729877515310577E-2"/>
          <c:w val="0.82450491289788175"/>
          <c:h val="0.782740739497115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209651164640321E-2"/>
                  <c:y val="-9.7956216564042228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'Resultados Punto C1'!$B$2:$B$421</c:f>
              <c:numCache>
                <c:formatCode>0</c:formatCode>
                <c:ptCount val="4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</c:numCache>
            </c:numRef>
          </c:xVal>
          <c:yVal>
            <c:numRef>
              <c:f>'Resultados Punto C1'!$D$2:$D$421</c:f>
              <c:numCache>
                <c:formatCode>0.00</c:formatCode>
                <c:ptCount val="420"/>
                <c:pt idx="0">
                  <c:v>4.5714285714285721</c:v>
                </c:pt>
                <c:pt idx="1">
                  <c:v>4.9285714285714288</c:v>
                </c:pt>
                <c:pt idx="2">
                  <c:v>8.2857142857142865</c:v>
                </c:pt>
                <c:pt idx="3">
                  <c:v>9.8571428571428577</c:v>
                </c:pt>
                <c:pt idx="4">
                  <c:v>9.8571428571428577</c:v>
                </c:pt>
                <c:pt idx="5">
                  <c:v>9.7857142857142865</c:v>
                </c:pt>
                <c:pt idx="6">
                  <c:v>9.6428571428571441</c:v>
                </c:pt>
                <c:pt idx="7">
                  <c:v>9.6428571428571441</c:v>
                </c:pt>
                <c:pt idx="8">
                  <c:v>9.6428571428571441</c:v>
                </c:pt>
                <c:pt idx="9">
                  <c:v>9.4285714285714288</c:v>
                </c:pt>
                <c:pt idx="10">
                  <c:v>9.1428571428571441</c:v>
                </c:pt>
                <c:pt idx="11">
                  <c:v>9.0714285714285712</c:v>
                </c:pt>
                <c:pt idx="12">
                  <c:v>9.2142857142857153</c:v>
                </c:pt>
                <c:pt idx="13">
                  <c:v>9.2142857142857153</c:v>
                </c:pt>
                <c:pt idx="14">
                  <c:v>9.2142857142857153</c:v>
                </c:pt>
                <c:pt idx="15">
                  <c:v>9.2142857142857153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9.2142857142857153</c:v>
                </c:pt>
                <c:pt idx="21">
                  <c:v>9.2142857142857153</c:v>
                </c:pt>
                <c:pt idx="22">
                  <c:v>9</c:v>
                </c:pt>
                <c:pt idx="23">
                  <c:v>8.7857142857142865</c:v>
                </c:pt>
                <c:pt idx="24">
                  <c:v>8.8571428571428577</c:v>
                </c:pt>
                <c:pt idx="25">
                  <c:v>8.8571428571428577</c:v>
                </c:pt>
                <c:pt idx="26">
                  <c:v>8.7142857142857135</c:v>
                </c:pt>
                <c:pt idx="27">
                  <c:v>8.7142857142857135</c:v>
                </c:pt>
                <c:pt idx="28">
                  <c:v>8.6428571428571423</c:v>
                </c:pt>
                <c:pt idx="29">
                  <c:v>8.7142857142857135</c:v>
                </c:pt>
                <c:pt idx="30">
                  <c:v>8.6428571428571423</c:v>
                </c:pt>
                <c:pt idx="31">
                  <c:v>8.6428571428571423</c:v>
                </c:pt>
                <c:pt idx="32">
                  <c:v>8.6428571428571423</c:v>
                </c:pt>
                <c:pt idx="33">
                  <c:v>8.5</c:v>
                </c:pt>
                <c:pt idx="34">
                  <c:v>8.6428571428571423</c:v>
                </c:pt>
                <c:pt idx="35">
                  <c:v>8.6428571428571423</c:v>
                </c:pt>
                <c:pt idx="36">
                  <c:v>8.5714285714285712</c:v>
                </c:pt>
                <c:pt idx="37">
                  <c:v>8.5714285714285712</c:v>
                </c:pt>
                <c:pt idx="38">
                  <c:v>8.5714285714285712</c:v>
                </c:pt>
                <c:pt idx="39">
                  <c:v>8.6428571428571423</c:v>
                </c:pt>
                <c:pt idx="40">
                  <c:v>8.5714285714285712</c:v>
                </c:pt>
                <c:pt idx="41">
                  <c:v>8.5714285714285712</c:v>
                </c:pt>
                <c:pt idx="42">
                  <c:v>8.5714285714285712</c:v>
                </c:pt>
                <c:pt idx="43">
                  <c:v>8.5714285714285712</c:v>
                </c:pt>
                <c:pt idx="44">
                  <c:v>8.6428571428571423</c:v>
                </c:pt>
                <c:pt idx="45">
                  <c:v>8.6428571428571423</c:v>
                </c:pt>
                <c:pt idx="46">
                  <c:v>8.5714285714285712</c:v>
                </c:pt>
                <c:pt idx="47">
                  <c:v>8.5714285714285712</c:v>
                </c:pt>
                <c:pt idx="48">
                  <c:v>8.5714285714285712</c:v>
                </c:pt>
                <c:pt idx="49">
                  <c:v>8.5714285714285712</c:v>
                </c:pt>
                <c:pt idx="50">
                  <c:v>8.5</c:v>
                </c:pt>
                <c:pt idx="51">
                  <c:v>8.4285714285714288</c:v>
                </c:pt>
                <c:pt idx="52">
                  <c:v>8.5</c:v>
                </c:pt>
                <c:pt idx="53">
                  <c:v>8.5</c:v>
                </c:pt>
                <c:pt idx="54">
                  <c:v>8.5</c:v>
                </c:pt>
                <c:pt idx="55">
                  <c:v>8.5</c:v>
                </c:pt>
                <c:pt idx="56">
                  <c:v>8.5</c:v>
                </c:pt>
                <c:pt idx="57">
                  <c:v>8.4285714285714288</c:v>
                </c:pt>
                <c:pt idx="58">
                  <c:v>8.3571428571428577</c:v>
                </c:pt>
                <c:pt idx="59">
                  <c:v>8.3571428571428577</c:v>
                </c:pt>
                <c:pt idx="60">
                  <c:v>8.2857142857142865</c:v>
                </c:pt>
                <c:pt idx="61">
                  <c:v>8.2142857142857153</c:v>
                </c:pt>
                <c:pt idx="62">
                  <c:v>8.3571428571428577</c:v>
                </c:pt>
                <c:pt idx="63">
                  <c:v>8.2142857142857153</c:v>
                </c:pt>
                <c:pt idx="64">
                  <c:v>8.2142857142857153</c:v>
                </c:pt>
                <c:pt idx="65">
                  <c:v>8.2857142857142865</c:v>
                </c:pt>
                <c:pt idx="66">
                  <c:v>8.3571428571428577</c:v>
                </c:pt>
                <c:pt idx="67">
                  <c:v>8.2857142857142865</c:v>
                </c:pt>
                <c:pt idx="68">
                  <c:v>8.2857142857142865</c:v>
                </c:pt>
                <c:pt idx="69">
                  <c:v>8.4285714285714288</c:v>
                </c:pt>
                <c:pt idx="70">
                  <c:v>8.2857142857142865</c:v>
                </c:pt>
                <c:pt idx="71">
                  <c:v>8.2857142857142865</c:v>
                </c:pt>
                <c:pt idx="72">
                  <c:v>8.4285714285714288</c:v>
                </c:pt>
                <c:pt idx="73">
                  <c:v>8.3571428571428577</c:v>
                </c:pt>
                <c:pt idx="74">
                  <c:v>8.2857142857142865</c:v>
                </c:pt>
                <c:pt idx="75">
                  <c:v>8.2142857142857153</c:v>
                </c:pt>
                <c:pt idx="76">
                  <c:v>8.2857142857142865</c:v>
                </c:pt>
                <c:pt idx="77">
                  <c:v>8.3571428571428577</c:v>
                </c:pt>
                <c:pt idx="78">
                  <c:v>8.2142857142857153</c:v>
                </c:pt>
                <c:pt idx="79">
                  <c:v>8.2857142857142865</c:v>
                </c:pt>
                <c:pt idx="80">
                  <c:v>8.2857142857142865</c:v>
                </c:pt>
                <c:pt idx="81">
                  <c:v>8.3571428571428577</c:v>
                </c:pt>
                <c:pt idx="82">
                  <c:v>8.2142857142857153</c:v>
                </c:pt>
                <c:pt idx="83">
                  <c:v>8.3571428571428577</c:v>
                </c:pt>
                <c:pt idx="84">
                  <c:v>8.2142857142857153</c:v>
                </c:pt>
                <c:pt idx="85">
                  <c:v>8.4285714285714288</c:v>
                </c:pt>
                <c:pt idx="86">
                  <c:v>8.4285714285714288</c:v>
                </c:pt>
                <c:pt idx="87">
                  <c:v>8.4285714285714288</c:v>
                </c:pt>
                <c:pt idx="88">
                  <c:v>8.2857142857142865</c:v>
                </c:pt>
                <c:pt idx="89">
                  <c:v>8.4285714285714288</c:v>
                </c:pt>
                <c:pt idx="90">
                  <c:v>8.4285714285714288</c:v>
                </c:pt>
                <c:pt idx="91">
                  <c:v>8.5</c:v>
                </c:pt>
                <c:pt idx="92">
                  <c:v>8.3571428571428577</c:v>
                </c:pt>
                <c:pt idx="93">
                  <c:v>8.3571428571428577</c:v>
                </c:pt>
                <c:pt idx="94">
                  <c:v>8.5</c:v>
                </c:pt>
                <c:pt idx="95">
                  <c:v>8.3571428571428577</c:v>
                </c:pt>
                <c:pt idx="96">
                  <c:v>8.5</c:v>
                </c:pt>
                <c:pt idx="97">
                  <c:v>8.5</c:v>
                </c:pt>
                <c:pt idx="98">
                  <c:v>8.5</c:v>
                </c:pt>
                <c:pt idx="99">
                  <c:v>8.5</c:v>
                </c:pt>
                <c:pt idx="100">
                  <c:v>8.5</c:v>
                </c:pt>
                <c:pt idx="101">
                  <c:v>8.3571428571428577</c:v>
                </c:pt>
                <c:pt idx="102">
                  <c:v>8.3571428571428577</c:v>
                </c:pt>
                <c:pt idx="103">
                  <c:v>8.2857142857142865</c:v>
                </c:pt>
                <c:pt idx="104">
                  <c:v>8.2857142857142865</c:v>
                </c:pt>
                <c:pt idx="105">
                  <c:v>8.3571428571428577</c:v>
                </c:pt>
                <c:pt idx="106">
                  <c:v>8.3571428571428577</c:v>
                </c:pt>
                <c:pt idx="107">
                  <c:v>8.2857142857142865</c:v>
                </c:pt>
                <c:pt idx="108">
                  <c:v>8.3571428571428577</c:v>
                </c:pt>
                <c:pt idx="109">
                  <c:v>8.3571428571428577</c:v>
                </c:pt>
                <c:pt idx="110">
                  <c:v>8.4285714285714288</c:v>
                </c:pt>
                <c:pt idx="111">
                  <c:v>8.3571428571428577</c:v>
                </c:pt>
                <c:pt idx="112">
                  <c:v>8.3571428571428577</c:v>
                </c:pt>
                <c:pt idx="113">
                  <c:v>8.2857142857142865</c:v>
                </c:pt>
                <c:pt idx="114">
                  <c:v>8.2142857142857153</c:v>
                </c:pt>
                <c:pt idx="115">
                  <c:v>8.2142857142857153</c:v>
                </c:pt>
                <c:pt idx="116">
                  <c:v>8.1428571428571441</c:v>
                </c:pt>
                <c:pt idx="117">
                  <c:v>8.2142857142857153</c:v>
                </c:pt>
                <c:pt idx="118">
                  <c:v>8.2857142857142865</c:v>
                </c:pt>
                <c:pt idx="119">
                  <c:v>8.2857142857142865</c:v>
                </c:pt>
                <c:pt idx="120">
                  <c:v>8.3571428571428577</c:v>
                </c:pt>
                <c:pt idx="121">
                  <c:v>8.3571428571428577</c:v>
                </c:pt>
                <c:pt idx="122">
                  <c:v>8.3571428571428577</c:v>
                </c:pt>
                <c:pt idx="123">
                  <c:v>8.2857142857142865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8D-42F0-9CD4-82770057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588744"/>
        <c:axId val="297589136"/>
      </c:scatterChart>
      <c:valAx>
        <c:axId val="297588744"/>
        <c:scaling>
          <c:orientation val="minMax"/>
          <c:max val="15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89136"/>
        <c:crossesAt val="0"/>
        <c:crossBetween val="midCat"/>
        <c:majorUnit val="20"/>
        <c:minorUnit val="5"/>
      </c:valAx>
      <c:valAx>
        <c:axId val="29758913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(mg/m</a:t>
                </a:r>
                <a:r>
                  <a:rPr lang="es-ES" sz="1200" baseline="30000"/>
                  <a:t>3</a:t>
                </a:r>
                <a:r>
                  <a:rPr lang="es-ES" sz="1200"/>
                  <a:t>)</a:t>
                </a:r>
              </a:p>
            </c:rich>
          </c:tx>
          <c:layout>
            <c:manualLayout>
              <c:xMode val="edge"/>
              <c:yMode val="edge"/>
              <c:x val="1.7838490281345223E-2"/>
              <c:y val="0.280971086562615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88744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tx>
            <c:v>Punto 2</c:v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278085366765436"/>
                  <c:y val="-0.5440727226169899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'Punto C2'!$A$4:$A$371</c:f>
              <c:numCache>
                <c:formatCode>General</c:formatCode>
                <c:ptCount val="3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</c:numCache>
            </c:numRef>
          </c:xVal>
          <c:yVal>
            <c:numRef>
              <c:f>'Punto C2'!$H$4:$H$371</c:f>
              <c:numCache>
                <c:formatCode>General</c:formatCode>
                <c:ptCount val="368"/>
                <c:pt idx="0">
                  <c:v>12.3</c:v>
                </c:pt>
                <c:pt idx="1">
                  <c:v>12.6</c:v>
                </c:pt>
                <c:pt idx="2">
                  <c:v>11.5</c:v>
                </c:pt>
                <c:pt idx="3">
                  <c:v>10.1</c:v>
                </c:pt>
                <c:pt idx="4">
                  <c:v>9.8000000000000007</c:v>
                </c:pt>
                <c:pt idx="5">
                  <c:v>9.9</c:v>
                </c:pt>
                <c:pt idx="6">
                  <c:v>9.9</c:v>
                </c:pt>
                <c:pt idx="7">
                  <c:v>9.9</c:v>
                </c:pt>
                <c:pt idx="8">
                  <c:v>9.9</c:v>
                </c:pt>
                <c:pt idx="9">
                  <c:v>9.8000000000000007</c:v>
                </c:pt>
                <c:pt idx="10">
                  <c:v>9.9</c:v>
                </c:pt>
                <c:pt idx="11">
                  <c:v>10</c:v>
                </c:pt>
                <c:pt idx="12">
                  <c:v>10</c:v>
                </c:pt>
                <c:pt idx="13">
                  <c:v>10.1</c:v>
                </c:pt>
                <c:pt idx="14">
                  <c:v>10.199999999999999</c:v>
                </c:pt>
                <c:pt idx="15">
                  <c:v>10.199999999999999</c:v>
                </c:pt>
                <c:pt idx="16">
                  <c:v>10.1</c:v>
                </c:pt>
                <c:pt idx="17">
                  <c:v>10.1</c:v>
                </c:pt>
                <c:pt idx="18">
                  <c:v>10.1</c:v>
                </c:pt>
                <c:pt idx="19">
                  <c:v>10.1</c:v>
                </c:pt>
                <c:pt idx="20">
                  <c:v>10.1</c:v>
                </c:pt>
                <c:pt idx="21">
                  <c:v>10.1</c:v>
                </c:pt>
                <c:pt idx="22">
                  <c:v>10.1</c:v>
                </c:pt>
                <c:pt idx="23">
                  <c:v>10.1</c:v>
                </c:pt>
                <c:pt idx="24">
                  <c:v>10.1</c:v>
                </c:pt>
                <c:pt idx="25">
                  <c:v>10.1</c:v>
                </c:pt>
                <c:pt idx="26">
                  <c:v>10.1</c:v>
                </c:pt>
                <c:pt idx="27">
                  <c:v>10.1</c:v>
                </c:pt>
                <c:pt idx="28">
                  <c:v>10.1</c:v>
                </c:pt>
                <c:pt idx="29">
                  <c:v>10.1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10.199999999999999</c:v>
                </c:pt>
                <c:pt idx="35">
                  <c:v>10.1</c:v>
                </c:pt>
                <c:pt idx="36">
                  <c:v>10.1</c:v>
                </c:pt>
                <c:pt idx="37">
                  <c:v>10.199999999999999</c:v>
                </c:pt>
                <c:pt idx="38">
                  <c:v>10.199999999999999</c:v>
                </c:pt>
                <c:pt idx="39">
                  <c:v>10.1</c:v>
                </c:pt>
                <c:pt idx="40">
                  <c:v>10.199999999999999</c:v>
                </c:pt>
                <c:pt idx="41">
                  <c:v>10.199999999999999</c:v>
                </c:pt>
                <c:pt idx="42">
                  <c:v>10.199999999999999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10.199999999999999</c:v>
                </c:pt>
                <c:pt idx="46">
                  <c:v>10.199999999999999</c:v>
                </c:pt>
                <c:pt idx="47">
                  <c:v>10.3</c:v>
                </c:pt>
                <c:pt idx="48">
                  <c:v>10.3</c:v>
                </c:pt>
                <c:pt idx="49">
                  <c:v>10.3</c:v>
                </c:pt>
                <c:pt idx="50">
                  <c:v>10.3</c:v>
                </c:pt>
                <c:pt idx="51">
                  <c:v>10.3</c:v>
                </c:pt>
                <c:pt idx="52">
                  <c:v>10.3</c:v>
                </c:pt>
                <c:pt idx="53">
                  <c:v>10.3</c:v>
                </c:pt>
                <c:pt idx="54">
                  <c:v>10.3</c:v>
                </c:pt>
                <c:pt idx="55">
                  <c:v>10.3</c:v>
                </c:pt>
                <c:pt idx="56">
                  <c:v>10.3</c:v>
                </c:pt>
                <c:pt idx="57">
                  <c:v>10.3</c:v>
                </c:pt>
                <c:pt idx="58">
                  <c:v>10.199999999999999</c:v>
                </c:pt>
                <c:pt idx="59">
                  <c:v>10.3</c:v>
                </c:pt>
                <c:pt idx="60">
                  <c:v>10.3</c:v>
                </c:pt>
                <c:pt idx="61">
                  <c:v>10.3</c:v>
                </c:pt>
                <c:pt idx="62">
                  <c:v>10.3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10.3</c:v>
                </c:pt>
                <c:pt idx="67">
                  <c:v>10.3</c:v>
                </c:pt>
                <c:pt idx="68">
                  <c:v>10.3</c:v>
                </c:pt>
                <c:pt idx="69">
                  <c:v>10.3</c:v>
                </c:pt>
                <c:pt idx="70">
                  <c:v>10.3</c:v>
                </c:pt>
                <c:pt idx="71">
                  <c:v>10.3</c:v>
                </c:pt>
                <c:pt idx="72">
                  <c:v>10.3</c:v>
                </c:pt>
                <c:pt idx="73">
                  <c:v>10.3</c:v>
                </c:pt>
                <c:pt idx="74">
                  <c:v>10.3</c:v>
                </c:pt>
                <c:pt idx="75">
                  <c:v>10.4</c:v>
                </c:pt>
                <c:pt idx="76">
                  <c:v>10.4</c:v>
                </c:pt>
                <c:pt idx="77">
                  <c:v>10.4</c:v>
                </c:pt>
                <c:pt idx="78">
                  <c:v>10.4</c:v>
                </c:pt>
                <c:pt idx="79">
                  <c:v>10.4</c:v>
                </c:pt>
                <c:pt idx="80">
                  <c:v>10.4</c:v>
                </c:pt>
                <c:pt idx="81">
                  <c:v>10.4</c:v>
                </c:pt>
                <c:pt idx="82">
                  <c:v>10.4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10.4</c:v>
                </c:pt>
                <c:pt idx="87">
                  <c:v>10.4</c:v>
                </c:pt>
                <c:pt idx="88">
                  <c:v>10.4</c:v>
                </c:pt>
                <c:pt idx="89">
                  <c:v>10.4</c:v>
                </c:pt>
                <c:pt idx="90">
                  <c:v>10.4</c:v>
                </c:pt>
                <c:pt idx="91">
                  <c:v>10.4</c:v>
                </c:pt>
                <c:pt idx="92">
                  <c:v>10.4</c:v>
                </c:pt>
                <c:pt idx="93">
                  <c:v>10.4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10.4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10.4</c:v>
                </c:pt>
                <c:pt idx="102">
                  <c:v>10.4</c:v>
                </c:pt>
                <c:pt idx="103">
                  <c:v>10.4</c:v>
                </c:pt>
                <c:pt idx="104">
                  <c:v>10.4</c:v>
                </c:pt>
                <c:pt idx="105">
                  <c:v>10.4</c:v>
                </c:pt>
                <c:pt idx="106">
                  <c:v>10.4</c:v>
                </c:pt>
                <c:pt idx="107">
                  <c:v>10.4</c:v>
                </c:pt>
                <c:pt idx="108">
                  <c:v>10.4</c:v>
                </c:pt>
                <c:pt idx="109">
                  <c:v>10.4</c:v>
                </c:pt>
                <c:pt idx="110">
                  <c:v>10.4</c:v>
                </c:pt>
                <c:pt idx="111">
                  <c:v>10.4</c:v>
                </c:pt>
                <c:pt idx="112">
                  <c:v>10.4</c:v>
                </c:pt>
                <c:pt idx="113">
                  <c:v>10.4</c:v>
                </c:pt>
                <c:pt idx="114">
                  <c:v>10.4</c:v>
                </c:pt>
                <c:pt idx="115">
                  <c:v>10.4</c:v>
                </c:pt>
                <c:pt idx="116">
                  <c:v>10.3</c:v>
                </c:pt>
                <c:pt idx="117">
                  <c:v>10.4</c:v>
                </c:pt>
                <c:pt idx="118">
                  <c:v>10.4</c:v>
                </c:pt>
                <c:pt idx="119">
                  <c:v>10.5</c:v>
                </c:pt>
                <c:pt idx="120">
                  <c:v>10.4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10.4</c:v>
                </c:pt>
                <c:pt idx="131">
                  <c:v>10.4</c:v>
                </c:pt>
                <c:pt idx="132">
                  <c:v>10.5</c:v>
                </c:pt>
                <c:pt idx="133">
                  <c:v>10.4</c:v>
                </c:pt>
                <c:pt idx="134">
                  <c:v>10.5</c:v>
                </c:pt>
                <c:pt idx="135">
                  <c:v>10.4</c:v>
                </c:pt>
                <c:pt idx="136">
                  <c:v>10.4</c:v>
                </c:pt>
                <c:pt idx="137">
                  <c:v>10.4</c:v>
                </c:pt>
                <c:pt idx="138">
                  <c:v>10.4</c:v>
                </c:pt>
                <c:pt idx="139">
                  <c:v>10.4</c:v>
                </c:pt>
                <c:pt idx="140">
                  <c:v>10.4</c:v>
                </c:pt>
                <c:pt idx="141">
                  <c:v>10.4</c:v>
                </c:pt>
                <c:pt idx="142">
                  <c:v>10.4</c:v>
                </c:pt>
                <c:pt idx="143">
                  <c:v>10.4</c:v>
                </c:pt>
                <c:pt idx="144">
                  <c:v>10.4</c:v>
                </c:pt>
                <c:pt idx="145">
                  <c:v>10.4</c:v>
                </c:pt>
                <c:pt idx="146">
                  <c:v>10.4</c:v>
                </c:pt>
                <c:pt idx="147">
                  <c:v>10.4</c:v>
                </c:pt>
                <c:pt idx="148">
                  <c:v>10.4</c:v>
                </c:pt>
                <c:pt idx="149">
                  <c:v>10.4</c:v>
                </c:pt>
                <c:pt idx="150">
                  <c:v>10.4</c:v>
                </c:pt>
                <c:pt idx="151">
                  <c:v>10.4</c:v>
                </c:pt>
                <c:pt idx="152">
                  <c:v>10.4</c:v>
                </c:pt>
                <c:pt idx="153">
                  <c:v>10.4</c:v>
                </c:pt>
                <c:pt idx="154">
                  <c:v>10.4</c:v>
                </c:pt>
                <c:pt idx="155">
                  <c:v>10.4</c:v>
                </c:pt>
                <c:pt idx="156">
                  <c:v>10.4</c:v>
                </c:pt>
                <c:pt idx="157">
                  <c:v>10.4</c:v>
                </c:pt>
                <c:pt idx="158">
                  <c:v>10.4</c:v>
                </c:pt>
                <c:pt idx="159">
                  <c:v>10.4</c:v>
                </c:pt>
                <c:pt idx="160">
                  <c:v>10.5</c:v>
                </c:pt>
                <c:pt idx="161">
                  <c:v>11.6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589920"/>
        <c:axId val="297590312"/>
      </c:scatterChart>
      <c:valAx>
        <c:axId val="297589920"/>
        <c:scaling>
          <c:orientation val="minMax"/>
          <c:max val="25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90312"/>
        <c:crossesAt val="0"/>
        <c:crossBetween val="midCat"/>
        <c:majorUnit val="20"/>
        <c:minorUnit val="5"/>
      </c:valAx>
      <c:valAx>
        <c:axId val="297590312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89920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518697344241264"/>
                  <c:y val="-4.948885823861817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'Datos Punto C2'!$C$2:$C$364</c:f>
              <c:numCache>
                <c:formatCode>0</c:formatCode>
                <c:ptCount val="3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</c:numCache>
            </c:numRef>
          </c:xVal>
          <c:yVal>
            <c:numRef>
              <c:f>'Datos Punto C2'!$D$2:$D$364</c:f>
              <c:numCache>
                <c:formatCode>General</c:formatCode>
                <c:ptCount val="363"/>
                <c:pt idx="0">
                  <c:v>12.3</c:v>
                </c:pt>
                <c:pt idx="1">
                  <c:v>12.6</c:v>
                </c:pt>
                <c:pt idx="2">
                  <c:v>11.5</c:v>
                </c:pt>
                <c:pt idx="3">
                  <c:v>10.1</c:v>
                </c:pt>
                <c:pt idx="4">
                  <c:v>9.8000000000000007</c:v>
                </c:pt>
                <c:pt idx="5">
                  <c:v>9.9</c:v>
                </c:pt>
                <c:pt idx="6">
                  <c:v>9.9</c:v>
                </c:pt>
                <c:pt idx="7">
                  <c:v>9.9</c:v>
                </c:pt>
                <c:pt idx="8">
                  <c:v>9.9</c:v>
                </c:pt>
                <c:pt idx="9">
                  <c:v>9.8000000000000007</c:v>
                </c:pt>
                <c:pt idx="10">
                  <c:v>9.9</c:v>
                </c:pt>
                <c:pt idx="11">
                  <c:v>10</c:v>
                </c:pt>
                <c:pt idx="12">
                  <c:v>10</c:v>
                </c:pt>
                <c:pt idx="13">
                  <c:v>10.1</c:v>
                </c:pt>
                <c:pt idx="14">
                  <c:v>10.199999999999999</c:v>
                </c:pt>
                <c:pt idx="15">
                  <c:v>10.199999999999999</c:v>
                </c:pt>
                <c:pt idx="16">
                  <c:v>10.1</c:v>
                </c:pt>
                <c:pt idx="17">
                  <c:v>10.1</c:v>
                </c:pt>
                <c:pt idx="18">
                  <c:v>10.1</c:v>
                </c:pt>
                <c:pt idx="19">
                  <c:v>10.1</c:v>
                </c:pt>
                <c:pt idx="20">
                  <c:v>10.1</c:v>
                </c:pt>
                <c:pt idx="21">
                  <c:v>10.1</c:v>
                </c:pt>
                <c:pt idx="22">
                  <c:v>10.1</c:v>
                </c:pt>
                <c:pt idx="23">
                  <c:v>10.1</c:v>
                </c:pt>
                <c:pt idx="24">
                  <c:v>10.1</c:v>
                </c:pt>
                <c:pt idx="25">
                  <c:v>10.1</c:v>
                </c:pt>
                <c:pt idx="26">
                  <c:v>10.1</c:v>
                </c:pt>
                <c:pt idx="27">
                  <c:v>10.1</c:v>
                </c:pt>
                <c:pt idx="28">
                  <c:v>10.1</c:v>
                </c:pt>
                <c:pt idx="29">
                  <c:v>10.1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10.199999999999999</c:v>
                </c:pt>
                <c:pt idx="35">
                  <c:v>10.1</c:v>
                </c:pt>
                <c:pt idx="36">
                  <c:v>10.1</c:v>
                </c:pt>
                <c:pt idx="37">
                  <c:v>10.199999999999999</c:v>
                </c:pt>
                <c:pt idx="38">
                  <c:v>10.199999999999999</c:v>
                </c:pt>
                <c:pt idx="39">
                  <c:v>10.1</c:v>
                </c:pt>
                <c:pt idx="40">
                  <c:v>10.199999999999999</c:v>
                </c:pt>
                <c:pt idx="41">
                  <c:v>10.199999999999999</c:v>
                </c:pt>
                <c:pt idx="42">
                  <c:v>10.199999999999999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10.199999999999999</c:v>
                </c:pt>
                <c:pt idx="46">
                  <c:v>10.199999999999999</c:v>
                </c:pt>
                <c:pt idx="47">
                  <c:v>10.3</c:v>
                </c:pt>
                <c:pt idx="48">
                  <c:v>10.3</c:v>
                </c:pt>
                <c:pt idx="49">
                  <c:v>10.3</c:v>
                </c:pt>
                <c:pt idx="50">
                  <c:v>10.3</c:v>
                </c:pt>
                <c:pt idx="51">
                  <c:v>10.3</c:v>
                </c:pt>
                <c:pt idx="52">
                  <c:v>10.3</c:v>
                </c:pt>
                <c:pt idx="53">
                  <c:v>10.3</c:v>
                </c:pt>
                <c:pt idx="54">
                  <c:v>10.3</c:v>
                </c:pt>
                <c:pt idx="55">
                  <c:v>10.3</c:v>
                </c:pt>
                <c:pt idx="56">
                  <c:v>10.3</c:v>
                </c:pt>
                <c:pt idx="57">
                  <c:v>10.3</c:v>
                </c:pt>
                <c:pt idx="58">
                  <c:v>10.199999999999999</c:v>
                </c:pt>
                <c:pt idx="59">
                  <c:v>10.3</c:v>
                </c:pt>
                <c:pt idx="60">
                  <c:v>10.3</c:v>
                </c:pt>
                <c:pt idx="61">
                  <c:v>10.3</c:v>
                </c:pt>
                <c:pt idx="62">
                  <c:v>10.3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10.3</c:v>
                </c:pt>
                <c:pt idx="67">
                  <c:v>10.3</c:v>
                </c:pt>
                <c:pt idx="68">
                  <c:v>10.3</c:v>
                </c:pt>
                <c:pt idx="69">
                  <c:v>10.3</c:v>
                </c:pt>
                <c:pt idx="70">
                  <c:v>10.3</c:v>
                </c:pt>
                <c:pt idx="71">
                  <c:v>10.3</c:v>
                </c:pt>
                <c:pt idx="72">
                  <c:v>10.3</c:v>
                </c:pt>
                <c:pt idx="73">
                  <c:v>10.3</c:v>
                </c:pt>
                <c:pt idx="74">
                  <c:v>10.3</c:v>
                </c:pt>
                <c:pt idx="75">
                  <c:v>10.4</c:v>
                </c:pt>
                <c:pt idx="76">
                  <c:v>10.4</c:v>
                </c:pt>
                <c:pt idx="77">
                  <c:v>10.4</c:v>
                </c:pt>
                <c:pt idx="78">
                  <c:v>10.4</c:v>
                </c:pt>
                <c:pt idx="79">
                  <c:v>10.4</c:v>
                </c:pt>
                <c:pt idx="80">
                  <c:v>10.4</c:v>
                </c:pt>
                <c:pt idx="81">
                  <c:v>10.4</c:v>
                </c:pt>
                <c:pt idx="82">
                  <c:v>10.4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10.4</c:v>
                </c:pt>
                <c:pt idx="87">
                  <c:v>10.4</c:v>
                </c:pt>
                <c:pt idx="88">
                  <c:v>10.4</c:v>
                </c:pt>
                <c:pt idx="89">
                  <c:v>10.4</c:v>
                </c:pt>
                <c:pt idx="90">
                  <c:v>10.4</c:v>
                </c:pt>
                <c:pt idx="91">
                  <c:v>10.4</c:v>
                </c:pt>
                <c:pt idx="92">
                  <c:v>10.4</c:v>
                </c:pt>
                <c:pt idx="93">
                  <c:v>10.4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10.4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10.4</c:v>
                </c:pt>
                <c:pt idx="102">
                  <c:v>10.4</c:v>
                </c:pt>
                <c:pt idx="103">
                  <c:v>10.4</c:v>
                </c:pt>
                <c:pt idx="104">
                  <c:v>10.4</c:v>
                </c:pt>
                <c:pt idx="105">
                  <c:v>10.4</c:v>
                </c:pt>
                <c:pt idx="106">
                  <c:v>10.4</c:v>
                </c:pt>
                <c:pt idx="107">
                  <c:v>10.4</c:v>
                </c:pt>
                <c:pt idx="108">
                  <c:v>10.4</c:v>
                </c:pt>
                <c:pt idx="109">
                  <c:v>10.4</c:v>
                </c:pt>
                <c:pt idx="110">
                  <c:v>10.4</c:v>
                </c:pt>
                <c:pt idx="111">
                  <c:v>10.4</c:v>
                </c:pt>
                <c:pt idx="112">
                  <c:v>10.4</c:v>
                </c:pt>
                <c:pt idx="113">
                  <c:v>10.4</c:v>
                </c:pt>
                <c:pt idx="114">
                  <c:v>10.4</c:v>
                </c:pt>
                <c:pt idx="115">
                  <c:v>10.4</c:v>
                </c:pt>
                <c:pt idx="116">
                  <c:v>10.3</c:v>
                </c:pt>
                <c:pt idx="117">
                  <c:v>10.4</c:v>
                </c:pt>
                <c:pt idx="118">
                  <c:v>10.4</c:v>
                </c:pt>
                <c:pt idx="119">
                  <c:v>10.5</c:v>
                </c:pt>
                <c:pt idx="120">
                  <c:v>10.4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10.4</c:v>
                </c:pt>
                <c:pt idx="131">
                  <c:v>10.4</c:v>
                </c:pt>
                <c:pt idx="132">
                  <c:v>10.5</c:v>
                </c:pt>
                <c:pt idx="133">
                  <c:v>10.4</c:v>
                </c:pt>
                <c:pt idx="134">
                  <c:v>10.5</c:v>
                </c:pt>
                <c:pt idx="135">
                  <c:v>10.4</c:v>
                </c:pt>
                <c:pt idx="136">
                  <c:v>10.4</c:v>
                </c:pt>
                <c:pt idx="137">
                  <c:v>10.4</c:v>
                </c:pt>
                <c:pt idx="138">
                  <c:v>10.4</c:v>
                </c:pt>
                <c:pt idx="139">
                  <c:v>10.4</c:v>
                </c:pt>
                <c:pt idx="140">
                  <c:v>10.4</c:v>
                </c:pt>
                <c:pt idx="141">
                  <c:v>10.4</c:v>
                </c:pt>
                <c:pt idx="142">
                  <c:v>10.4</c:v>
                </c:pt>
                <c:pt idx="143">
                  <c:v>10.4</c:v>
                </c:pt>
                <c:pt idx="144">
                  <c:v>10.4</c:v>
                </c:pt>
                <c:pt idx="145">
                  <c:v>10.4</c:v>
                </c:pt>
                <c:pt idx="146">
                  <c:v>10.4</c:v>
                </c:pt>
                <c:pt idx="147">
                  <c:v>10.4</c:v>
                </c:pt>
                <c:pt idx="148">
                  <c:v>10.4</c:v>
                </c:pt>
                <c:pt idx="149">
                  <c:v>10.4</c:v>
                </c:pt>
                <c:pt idx="150">
                  <c:v>10.4</c:v>
                </c:pt>
                <c:pt idx="151">
                  <c:v>10.4</c:v>
                </c:pt>
                <c:pt idx="152">
                  <c:v>10.4</c:v>
                </c:pt>
                <c:pt idx="153">
                  <c:v>10.4</c:v>
                </c:pt>
                <c:pt idx="154">
                  <c:v>10.4</c:v>
                </c:pt>
                <c:pt idx="155">
                  <c:v>10.4</c:v>
                </c:pt>
                <c:pt idx="156">
                  <c:v>10.4</c:v>
                </c:pt>
                <c:pt idx="157">
                  <c:v>10.4</c:v>
                </c:pt>
                <c:pt idx="158">
                  <c:v>10.4</c:v>
                </c:pt>
                <c:pt idx="159">
                  <c:v>10.4</c:v>
                </c:pt>
                <c:pt idx="160">
                  <c:v>10.5</c:v>
                </c:pt>
                <c:pt idx="161">
                  <c:v>11.6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591096"/>
        <c:axId val="297591488"/>
      </c:scatterChart>
      <c:valAx>
        <c:axId val="297591096"/>
        <c:scaling>
          <c:orientation val="minMax"/>
          <c:max val="2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91488"/>
        <c:crossesAt val="0"/>
        <c:crossBetween val="midCat"/>
        <c:majorUnit val="20"/>
        <c:minorUnit val="5"/>
      </c:valAx>
      <c:valAx>
        <c:axId val="297591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91096"/>
        <c:crossesAt val="0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4559570608396"/>
          <c:y val="7.9729877515310577E-2"/>
          <c:w val="0.82450491289788175"/>
          <c:h val="0.78274073949711509"/>
        </c:manualLayout>
      </c:layout>
      <c:scatterChart>
        <c:scatterStyle val="lineMarker"/>
        <c:varyColors val="0"/>
        <c:ser>
          <c:idx val="0"/>
          <c:order val="0"/>
          <c:tx>
            <c:v>Punto 2</c:v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540316455945256"/>
                  <c:y val="-5.7377361262660742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'Resultados Punto C2'!$B$2:$B$363</c:f>
              <c:numCache>
                <c:formatCode>0</c:formatCode>
                <c:ptCount val="36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</c:numCache>
            </c:numRef>
          </c:xVal>
          <c:yVal>
            <c:numRef>
              <c:f>'Resultados Punto C2'!$D$2:$D$363</c:f>
              <c:numCache>
                <c:formatCode>0.00</c:formatCode>
                <c:ptCount val="362"/>
                <c:pt idx="3">
                  <c:v>7.0000000000000009</c:v>
                </c:pt>
                <c:pt idx="4">
                  <c:v>7.0714285714285721</c:v>
                </c:pt>
                <c:pt idx="5">
                  <c:v>7.0714285714285721</c:v>
                </c:pt>
                <c:pt idx="6">
                  <c:v>7.0714285714285721</c:v>
                </c:pt>
                <c:pt idx="7">
                  <c:v>7.0714285714285721</c:v>
                </c:pt>
                <c:pt idx="8">
                  <c:v>7.0000000000000009</c:v>
                </c:pt>
                <c:pt idx="9">
                  <c:v>7.0714285714285721</c:v>
                </c:pt>
                <c:pt idx="10">
                  <c:v>7.1428571428571432</c:v>
                </c:pt>
                <c:pt idx="11">
                  <c:v>7.1428571428571432</c:v>
                </c:pt>
                <c:pt idx="12">
                  <c:v>7.2142857142857144</c:v>
                </c:pt>
                <c:pt idx="13">
                  <c:v>7.2857142857142856</c:v>
                </c:pt>
                <c:pt idx="14">
                  <c:v>7.2857142857142856</c:v>
                </c:pt>
                <c:pt idx="15">
                  <c:v>7.2142857142857144</c:v>
                </c:pt>
                <c:pt idx="16">
                  <c:v>7.2142857142857144</c:v>
                </c:pt>
                <c:pt idx="17">
                  <c:v>7.2142857142857144</c:v>
                </c:pt>
                <c:pt idx="18">
                  <c:v>7.2142857142857144</c:v>
                </c:pt>
                <c:pt idx="19">
                  <c:v>7.2142857142857144</c:v>
                </c:pt>
                <c:pt idx="20">
                  <c:v>7.2142857142857144</c:v>
                </c:pt>
                <c:pt idx="21">
                  <c:v>7.2142857142857144</c:v>
                </c:pt>
                <c:pt idx="22">
                  <c:v>7.2142857142857144</c:v>
                </c:pt>
                <c:pt idx="23">
                  <c:v>7.2142857142857144</c:v>
                </c:pt>
                <c:pt idx="24">
                  <c:v>7.2142857142857144</c:v>
                </c:pt>
                <c:pt idx="25">
                  <c:v>7.2142857142857144</c:v>
                </c:pt>
                <c:pt idx="26">
                  <c:v>7.2142857142857144</c:v>
                </c:pt>
                <c:pt idx="27">
                  <c:v>7.2142857142857144</c:v>
                </c:pt>
                <c:pt idx="28">
                  <c:v>7.2142857142857144</c:v>
                </c:pt>
                <c:pt idx="29">
                  <c:v>7.2857142857142856</c:v>
                </c:pt>
                <c:pt idx="30">
                  <c:v>7.2857142857142856</c:v>
                </c:pt>
                <c:pt idx="31">
                  <c:v>7.2857142857142856</c:v>
                </c:pt>
                <c:pt idx="32">
                  <c:v>7.2857142857142856</c:v>
                </c:pt>
                <c:pt idx="33">
                  <c:v>7.2857142857142856</c:v>
                </c:pt>
                <c:pt idx="34">
                  <c:v>7.2142857142857144</c:v>
                </c:pt>
                <c:pt idx="35">
                  <c:v>7.2142857142857144</c:v>
                </c:pt>
                <c:pt idx="36">
                  <c:v>7.2857142857142856</c:v>
                </c:pt>
                <c:pt idx="37">
                  <c:v>7.2857142857142856</c:v>
                </c:pt>
                <c:pt idx="38">
                  <c:v>7.2142857142857144</c:v>
                </c:pt>
                <c:pt idx="39">
                  <c:v>7.2857142857142856</c:v>
                </c:pt>
                <c:pt idx="40">
                  <c:v>7.2857142857142856</c:v>
                </c:pt>
                <c:pt idx="41">
                  <c:v>7.2857142857142856</c:v>
                </c:pt>
                <c:pt idx="42">
                  <c:v>7.2857142857142856</c:v>
                </c:pt>
                <c:pt idx="43">
                  <c:v>7.3571428571428585</c:v>
                </c:pt>
                <c:pt idx="44">
                  <c:v>7.2857142857142856</c:v>
                </c:pt>
                <c:pt idx="45">
                  <c:v>7.2857142857142856</c:v>
                </c:pt>
                <c:pt idx="46">
                  <c:v>7.3571428571428585</c:v>
                </c:pt>
                <c:pt idx="47">
                  <c:v>7.3571428571428585</c:v>
                </c:pt>
                <c:pt idx="48">
                  <c:v>7.3571428571428585</c:v>
                </c:pt>
                <c:pt idx="49">
                  <c:v>7.3571428571428585</c:v>
                </c:pt>
                <c:pt idx="50">
                  <c:v>7.3571428571428585</c:v>
                </c:pt>
                <c:pt idx="51">
                  <c:v>7.3571428571428585</c:v>
                </c:pt>
                <c:pt idx="52">
                  <c:v>7.3571428571428585</c:v>
                </c:pt>
                <c:pt idx="53">
                  <c:v>7.3571428571428585</c:v>
                </c:pt>
                <c:pt idx="54">
                  <c:v>7.3571428571428585</c:v>
                </c:pt>
                <c:pt idx="55">
                  <c:v>7.3571428571428585</c:v>
                </c:pt>
                <c:pt idx="56">
                  <c:v>7.3571428571428585</c:v>
                </c:pt>
                <c:pt idx="57">
                  <c:v>7.2857142857142856</c:v>
                </c:pt>
                <c:pt idx="58">
                  <c:v>7.3571428571428585</c:v>
                </c:pt>
                <c:pt idx="59">
                  <c:v>7.3571428571428585</c:v>
                </c:pt>
                <c:pt idx="60">
                  <c:v>7.3571428571428585</c:v>
                </c:pt>
                <c:pt idx="61">
                  <c:v>7.3571428571428585</c:v>
                </c:pt>
                <c:pt idx="62">
                  <c:v>7.3571428571428585</c:v>
                </c:pt>
                <c:pt idx="63">
                  <c:v>7.3571428571428585</c:v>
                </c:pt>
                <c:pt idx="64">
                  <c:v>7.3571428571428585</c:v>
                </c:pt>
                <c:pt idx="65">
                  <c:v>7.3571428571428585</c:v>
                </c:pt>
                <c:pt idx="66">
                  <c:v>7.3571428571428585</c:v>
                </c:pt>
                <c:pt idx="67">
                  <c:v>7.3571428571428585</c:v>
                </c:pt>
                <c:pt idx="68">
                  <c:v>7.3571428571428585</c:v>
                </c:pt>
                <c:pt idx="69">
                  <c:v>7.3571428571428585</c:v>
                </c:pt>
                <c:pt idx="70">
                  <c:v>7.3571428571428585</c:v>
                </c:pt>
                <c:pt idx="71">
                  <c:v>7.3571428571428585</c:v>
                </c:pt>
                <c:pt idx="72">
                  <c:v>7.3571428571428585</c:v>
                </c:pt>
                <c:pt idx="73">
                  <c:v>7.3571428571428585</c:v>
                </c:pt>
                <c:pt idx="74">
                  <c:v>7.4285714285714297</c:v>
                </c:pt>
                <c:pt idx="75">
                  <c:v>7.4285714285714297</c:v>
                </c:pt>
                <c:pt idx="76">
                  <c:v>7.4285714285714297</c:v>
                </c:pt>
                <c:pt idx="77">
                  <c:v>7.4285714285714297</c:v>
                </c:pt>
                <c:pt idx="78">
                  <c:v>7.4285714285714297</c:v>
                </c:pt>
                <c:pt idx="79">
                  <c:v>7.4285714285714297</c:v>
                </c:pt>
                <c:pt idx="80">
                  <c:v>7.4285714285714297</c:v>
                </c:pt>
                <c:pt idx="81">
                  <c:v>7.4285714285714297</c:v>
                </c:pt>
                <c:pt idx="82">
                  <c:v>7.4285714285714297</c:v>
                </c:pt>
                <c:pt idx="83">
                  <c:v>7.4285714285714297</c:v>
                </c:pt>
                <c:pt idx="84">
                  <c:v>7.4285714285714297</c:v>
                </c:pt>
                <c:pt idx="85">
                  <c:v>7.4285714285714297</c:v>
                </c:pt>
                <c:pt idx="86">
                  <c:v>7.4285714285714297</c:v>
                </c:pt>
                <c:pt idx="87">
                  <c:v>7.4285714285714297</c:v>
                </c:pt>
                <c:pt idx="88">
                  <c:v>7.4285714285714297</c:v>
                </c:pt>
                <c:pt idx="89">
                  <c:v>7.4285714285714297</c:v>
                </c:pt>
                <c:pt idx="90">
                  <c:v>7.4285714285714297</c:v>
                </c:pt>
                <c:pt idx="91">
                  <c:v>7.4285714285714297</c:v>
                </c:pt>
                <c:pt idx="92">
                  <c:v>7.4285714285714297</c:v>
                </c:pt>
                <c:pt idx="93">
                  <c:v>7.4285714285714297</c:v>
                </c:pt>
                <c:pt idx="94">
                  <c:v>7.4285714285714297</c:v>
                </c:pt>
                <c:pt idx="95">
                  <c:v>7.4285714285714297</c:v>
                </c:pt>
                <c:pt idx="96">
                  <c:v>7.4285714285714297</c:v>
                </c:pt>
                <c:pt idx="97">
                  <c:v>7.4285714285714297</c:v>
                </c:pt>
                <c:pt idx="98">
                  <c:v>7.4285714285714297</c:v>
                </c:pt>
                <c:pt idx="99">
                  <c:v>7.4285714285714297</c:v>
                </c:pt>
                <c:pt idx="100">
                  <c:v>7.4285714285714297</c:v>
                </c:pt>
                <c:pt idx="101">
                  <c:v>7.4285714285714297</c:v>
                </c:pt>
                <c:pt idx="102">
                  <c:v>7.4285714285714297</c:v>
                </c:pt>
                <c:pt idx="103">
                  <c:v>7.4285714285714297</c:v>
                </c:pt>
                <c:pt idx="104">
                  <c:v>7.4285714285714297</c:v>
                </c:pt>
                <c:pt idx="105">
                  <c:v>7.4285714285714297</c:v>
                </c:pt>
                <c:pt idx="106">
                  <c:v>7.4285714285714297</c:v>
                </c:pt>
                <c:pt idx="107">
                  <c:v>7.4285714285714297</c:v>
                </c:pt>
                <c:pt idx="108">
                  <c:v>7.4285714285714297</c:v>
                </c:pt>
                <c:pt idx="109">
                  <c:v>7.4285714285714297</c:v>
                </c:pt>
                <c:pt idx="110">
                  <c:v>7.4285714285714297</c:v>
                </c:pt>
                <c:pt idx="111">
                  <c:v>7.4285714285714297</c:v>
                </c:pt>
                <c:pt idx="112">
                  <c:v>7.4285714285714297</c:v>
                </c:pt>
                <c:pt idx="113">
                  <c:v>7.4285714285714297</c:v>
                </c:pt>
                <c:pt idx="114">
                  <c:v>7.4285714285714297</c:v>
                </c:pt>
                <c:pt idx="115">
                  <c:v>7.3571428571428585</c:v>
                </c:pt>
                <c:pt idx="116">
                  <c:v>7.4285714285714297</c:v>
                </c:pt>
                <c:pt idx="117">
                  <c:v>7.4285714285714297</c:v>
                </c:pt>
                <c:pt idx="118">
                  <c:v>7.5000000000000009</c:v>
                </c:pt>
                <c:pt idx="119">
                  <c:v>7.4285714285714297</c:v>
                </c:pt>
                <c:pt idx="120">
                  <c:v>7.5000000000000009</c:v>
                </c:pt>
                <c:pt idx="121">
                  <c:v>7.5000000000000009</c:v>
                </c:pt>
                <c:pt idx="122">
                  <c:v>7.5000000000000009</c:v>
                </c:pt>
                <c:pt idx="123">
                  <c:v>7.5000000000000009</c:v>
                </c:pt>
                <c:pt idx="124">
                  <c:v>7.5000000000000009</c:v>
                </c:pt>
                <c:pt idx="125">
                  <c:v>7.5000000000000009</c:v>
                </c:pt>
                <c:pt idx="126">
                  <c:v>7.5000000000000009</c:v>
                </c:pt>
                <c:pt idx="127">
                  <c:v>7.5000000000000009</c:v>
                </c:pt>
                <c:pt idx="128">
                  <c:v>7.5000000000000009</c:v>
                </c:pt>
                <c:pt idx="129">
                  <c:v>7.4285714285714297</c:v>
                </c:pt>
                <c:pt idx="130">
                  <c:v>7.4285714285714297</c:v>
                </c:pt>
                <c:pt idx="131">
                  <c:v>7.5000000000000009</c:v>
                </c:pt>
                <c:pt idx="132">
                  <c:v>7.4285714285714297</c:v>
                </c:pt>
                <c:pt idx="133">
                  <c:v>7.5000000000000009</c:v>
                </c:pt>
                <c:pt idx="134">
                  <c:v>7.4285714285714297</c:v>
                </c:pt>
                <c:pt idx="135">
                  <c:v>7.4285714285714297</c:v>
                </c:pt>
                <c:pt idx="136">
                  <c:v>7.4285714285714297</c:v>
                </c:pt>
                <c:pt idx="137">
                  <c:v>7.4285714285714297</c:v>
                </c:pt>
                <c:pt idx="138">
                  <c:v>7.4285714285714297</c:v>
                </c:pt>
                <c:pt idx="139">
                  <c:v>7.4285714285714297</c:v>
                </c:pt>
                <c:pt idx="140">
                  <c:v>7.4285714285714297</c:v>
                </c:pt>
                <c:pt idx="141">
                  <c:v>7.4285714285714297</c:v>
                </c:pt>
                <c:pt idx="142">
                  <c:v>7.4285714285714297</c:v>
                </c:pt>
                <c:pt idx="143">
                  <c:v>7.4285714285714297</c:v>
                </c:pt>
                <c:pt idx="144">
                  <c:v>7.4285714285714297</c:v>
                </c:pt>
                <c:pt idx="145">
                  <c:v>7.4285714285714297</c:v>
                </c:pt>
                <c:pt idx="146">
                  <c:v>7.4285714285714297</c:v>
                </c:pt>
                <c:pt idx="147">
                  <c:v>7.4285714285714297</c:v>
                </c:pt>
                <c:pt idx="148">
                  <c:v>7.4285714285714297</c:v>
                </c:pt>
                <c:pt idx="149">
                  <c:v>7.4285714285714297</c:v>
                </c:pt>
                <c:pt idx="150">
                  <c:v>7.4285714285714297</c:v>
                </c:pt>
                <c:pt idx="151">
                  <c:v>7.4285714285714297</c:v>
                </c:pt>
                <c:pt idx="152">
                  <c:v>7.4285714285714297</c:v>
                </c:pt>
                <c:pt idx="153">
                  <c:v>7.4285714285714297</c:v>
                </c:pt>
                <c:pt idx="154">
                  <c:v>7.4285714285714297</c:v>
                </c:pt>
                <c:pt idx="155">
                  <c:v>7.4285714285714297</c:v>
                </c:pt>
                <c:pt idx="156">
                  <c:v>7.4285714285714297</c:v>
                </c:pt>
                <c:pt idx="157">
                  <c:v>7.4285714285714297</c:v>
                </c:pt>
                <c:pt idx="158">
                  <c:v>7.4285714285714297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8D-42F0-9CD4-82770057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592272"/>
        <c:axId val="297592664"/>
      </c:scatterChart>
      <c:valAx>
        <c:axId val="297592272"/>
        <c:scaling>
          <c:orientation val="minMax"/>
          <c:max val="2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92664"/>
        <c:crossesAt val="0"/>
        <c:crossBetween val="midCat"/>
        <c:majorUnit val="20"/>
        <c:minorUnit val="5"/>
      </c:valAx>
      <c:valAx>
        <c:axId val="2975926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(mg/m</a:t>
                </a:r>
                <a:r>
                  <a:rPr lang="es-ES" sz="1200" baseline="30000"/>
                  <a:t>3</a:t>
                </a:r>
                <a:r>
                  <a:rPr lang="es-ES" sz="1200"/>
                  <a:t>)</a:t>
                </a:r>
              </a:p>
            </c:rich>
          </c:tx>
          <c:layout>
            <c:manualLayout>
              <c:xMode val="edge"/>
              <c:yMode val="edge"/>
              <c:x val="3.2268275311163316E-2"/>
              <c:y val="0.28780976594764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7592272"/>
        <c:crossesAt val="0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tx>
            <c:v>Punto 3</c:v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518697344241264"/>
                  <c:y val="-4.948885823861817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'Punto C3'!$A$4:$A$336</c:f>
              <c:numCache>
                <c:formatCode>General</c:formatCode>
                <c:ptCount val="3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</c:numCache>
            </c:numRef>
          </c:xVal>
          <c:yVal>
            <c:numRef>
              <c:f>'Punto C3'!$H$4:$H$336</c:f>
              <c:numCache>
                <c:formatCode>General</c:formatCode>
                <c:ptCount val="333"/>
                <c:pt idx="0">
                  <c:v>10.6</c:v>
                </c:pt>
                <c:pt idx="1">
                  <c:v>9.1</c:v>
                </c:pt>
                <c:pt idx="2">
                  <c:v>7.3</c:v>
                </c:pt>
                <c:pt idx="3">
                  <c:v>7.1</c:v>
                </c:pt>
                <c:pt idx="4">
                  <c:v>7.1</c:v>
                </c:pt>
                <c:pt idx="5">
                  <c:v>7.1</c:v>
                </c:pt>
                <c:pt idx="6">
                  <c:v>7.1</c:v>
                </c:pt>
                <c:pt idx="7">
                  <c:v>7.1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7.1</c:v>
                </c:pt>
                <c:pt idx="12">
                  <c:v>7.1</c:v>
                </c:pt>
                <c:pt idx="13">
                  <c:v>7.1</c:v>
                </c:pt>
                <c:pt idx="14">
                  <c:v>7.1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7.1</c:v>
                </c:pt>
                <c:pt idx="19">
                  <c:v>7.1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7.1</c:v>
                </c:pt>
                <c:pt idx="24">
                  <c:v>7.1</c:v>
                </c:pt>
                <c:pt idx="25">
                  <c:v>7.1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6.9</c:v>
                </c:pt>
                <c:pt idx="42">
                  <c:v>6.9</c:v>
                </c:pt>
                <c:pt idx="43">
                  <c:v>6.9</c:v>
                </c:pt>
                <c:pt idx="44">
                  <c:v>6.9</c:v>
                </c:pt>
                <c:pt idx="45">
                  <c:v>6.9</c:v>
                </c:pt>
                <c:pt idx="46">
                  <c:v>6.9</c:v>
                </c:pt>
                <c:pt idx="47">
                  <c:v>6.9</c:v>
                </c:pt>
                <c:pt idx="48">
                  <c:v>6.9</c:v>
                </c:pt>
                <c:pt idx="49">
                  <c:v>6.9</c:v>
                </c:pt>
                <c:pt idx="50">
                  <c:v>6.9</c:v>
                </c:pt>
                <c:pt idx="51">
                  <c:v>6.9</c:v>
                </c:pt>
                <c:pt idx="52">
                  <c:v>6.8</c:v>
                </c:pt>
                <c:pt idx="53">
                  <c:v>6.8</c:v>
                </c:pt>
                <c:pt idx="54">
                  <c:v>6.7</c:v>
                </c:pt>
                <c:pt idx="55">
                  <c:v>6.8</c:v>
                </c:pt>
                <c:pt idx="56">
                  <c:v>6.8</c:v>
                </c:pt>
                <c:pt idx="57">
                  <c:v>6.8</c:v>
                </c:pt>
                <c:pt idx="58">
                  <c:v>6.7</c:v>
                </c:pt>
                <c:pt idx="59">
                  <c:v>6.7</c:v>
                </c:pt>
                <c:pt idx="60">
                  <c:v>6.7</c:v>
                </c:pt>
                <c:pt idx="61">
                  <c:v>6.7</c:v>
                </c:pt>
                <c:pt idx="62">
                  <c:v>6.7</c:v>
                </c:pt>
                <c:pt idx="63">
                  <c:v>6.6</c:v>
                </c:pt>
                <c:pt idx="64">
                  <c:v>6.6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6.4</c:v>
                </c:pt>
                <c:pt idx="74">
                  <c:v>6.4</c:v>
                </c:pt>
                <c:pt idx="75">
                  <c:v>6.4</c:v>
                </c:pt>
                <c:pt idx="76">
                  <c:v>6.5</c:v>
                </c:pt>
                <c:pt idx="77">
                  <c:v>6.4</c:v>
                </c:pt>
                <c:pt idx="78">
                  <c:v>6.4</c:v>
                </c:pt>
                <c:pt idx="79">
                  <c:v>6.4</c:v>
                </c:pt>
                <c:pt idx="80">
                  <c:v>6.4</c:v>
                </c:pt>
                <c:pt idx="81">
                  <c:v>6.4</c:v>
                </c:pt>
                <c:pt idx="82">
                  <c:v>6.4</c:v>
                </c:pt>
                <c:pt idx="83">
                  <c:v>6.4</c:v>
                </c:pt>
                <c:pt idx="84">
                  <c:v>6.4</c:v>
                </c:pt>
                <c:pt idx="85">
                  <c:v>6.4</c:v>
                </c:pt>
                <c:pt idx="86">
                  <c:v>6.4</c:v>
                </c:pt>
                <c:pt idx="87">
                  <c:v>6.4</c:v>
                </c:pt>
                <c:pt idx="88">
                  <c:v>6.4</c:v>
                </c:pt>
                <c:pt idx="89">
                  <c:v>6.4</c:v>
                </c:pt>
                <c:pt idx="90">
                  <c:v>6.4</c:v>
                </c:pt>
                <c:pt idx="91">
                  <c:v>6.4</c:v>
                </c:pt>
                <c:pt idx="92">
                  <c:v>6.4</c:v>
                </c:pt>
                <c:pt idx="93">
                  <c:v>6.4</c:v>
                </c:pt>
                <c:pt idx="94">
                  <c:v>6.3</c:v>
                </c:pt>
                <c:pt idx="95">
                  <c:v>6.3</c:v>
                </c:pt>
                <c:pt idx="96">
                  <c:v>6.3</c:v>
                </c:pt>
                <c:pt idx="97">
                  <c:v>6.3</c:v>
                </c:pt>
                <c:pt idx="98">
                  <c:v>6.3</c:v>
                </c:pt>
                <c:pt idx="99">
                  <c:v>6.3</c:v>
                </c:pt>
                <c:pt idx="100">
                  <c:v>6.3</c:v>
                </c:pt>
                <c:pt idx="101">
                  <c:v>6.3</c:v>
                </c:pt>
                <c:pt idx="102">
                  <c:v>6.3</c:v>
                </c:pt>
                <c:pt idx="103">
                  <c:v>6.3</c:v>
                </c:pt>
                <c:pt idx="104">
                  <c:v>6.3</c:v>
                </c:pt>
                <c:pt idx="105">
                  <c:v>6.2</c:v>
                </c:pt>
                <c:pt idx="106">
                  <c:v>6.2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5.8</c:v>
                </c:pt>
                <c:pt idx="111">
                  <c:v>5.9</c:v>
                </c:pt>
                <c:pt idx="112">
                  <c:v>5.8</c:v>
                </c:pt>
                <c:pt idx="113">
                  <c:v>5.8</c:v>
                </c:pt>
                <c:pt idx="114">
                  <c:v>5.8</c:v>
                </c:pt>
                <c:pt idx="115">
                  <c:v>5.7</c:v>
                </c:pt>
                <c:pt idx="116">
                  <c:v>5.6</c:v>
                </c:pt>
                <c:pt idx="117">
                  <c:v>5.7</c:v>
                </c:pt>
                <c:pt idx="118">
                  <c:v>5.8</c:v>
                </c:pt>
                <c:pt idx="119">
                  <c:v>5.8</c:v>
                </c:pt>
                <c:pt idx="120">
                  <c:v>5.8</c:v>
                </c:pt>
                <c:pt idx="121">
                  <c:v>5.9</c:v>
                </c:pt>
                <c:pt idx="122">
                  <c:v>5.9</c:v>
                </c:pt>
                <c:pt idx="123">
                  <c:v>6</c:v>
                </c:pt>
                <c:pt idx="124">
                  <c:v>6</c:v>
                </c:pt>
                <c:pt idx="125">
                  <c:v>5.8</c:v>
                </c:pt>
                <c:pt idx="126">
                  <c:v>5.6</c:v>
                </c:pt>
                <c:pt idx="127">
                  <c:v>5.4</c:v>
                </c:pt>
                <c:pt idx="128">
                  <c:v>5.4</c:v>
                </c:pt>
                <c:pt idx="129">
                  <c:v>5.5</c:v>
                </c:pt>
                <c:pt idx="130">
                  <c:v>5.5</c:v>
                </c:pt>
                <c:pt idx="131">
                  <c:v>5.6</c:v>
                </c:pt>
                <c:pt idx="132">
                  <c:v>5.8</c:v>
                </c:pt>
                <c:pt idx="133">
                  <c:v>5.9</c:v>
                </c:pt>
                <c:pt idx="134">
                  <c:v>5.9</c:v>
                </c:pt>
                <c:pt idx="135">
                  <c:v>5.9</c:v>
                </c:pt>
                <c:pt idx="136">
                  <c:v>5.9</c:v>
                </c:pt>
                <c:pt idx="137">
                  <c:v>5.8</c:v>
                </c:pt>
                <c:pt idx="138">
                  <c:v>5.8</c:v>
                </c:pt>
                <c:pt idx="139">
                  <c:v>5.8</c:v>
                </c:pt>
                <c:pt idx="140">
                  <c:v>5.8</c:v>
                </c:pt>
                <c:pt idx="141">
                  <c:v>5.8</c:v>
                </c:pt>
                <c:pt idx="142">
                  <c:v>5.9</c:v>
                </c:pt>
                <c:pt idx="143">
                  <c:v>5.9</c:v>
                </c:pt>
                <c:pt idx="144">
                  <c:v>5.9</c:v>
                </c:pt>
                <c:pt idx="145">
                  <c:v>5.9</c:v>
                </c:pt>
                <c:pt idx="146">
                  <c:v>5.9</c:v>
                </c:pt>
                <c:pt idx="147">
                  <c:v>5.9</c:v>
                </c:pt>
                <c:pt idx="148">
                  <c:v>5.9</c:v>
                </c:pt>
                <c:pt idx="149">
                  <c:v>5.9</c:v>
                </c:pt>
                <c:pt idx="150">
                  <c:v>5.9</c:v>
                </c:pt>
                <c:pt idx="151">
                  <c:v>5.9</c:v>
                </c:pt>
                <c:pt idx="152">
                  <c:v>5.9</c:v>
                </c:pt>
                <c:pt idx="153">
                  <c:v>5.9</c:v>
                </c:pt>
                <c:pt idx="154">
                  <c:v>5.9</c:v>
                </c:pt>
                <c:pt idx="155">
                  <c:v>5.9</c:v>
                </c:pt>
                <c:pt idx="156">
                  <c:v>5.9</c:v>
                </c:pt>
                <c:pt idx="157">
                  <c:v>5.9</c:v>
                </c:pt>
                <c:pt idx="158">
                  <c:v>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57496"/>
        <c:axId val="278057888"/>
      </c:scatterChart>
      <c:valAx>
        <c:axId val="278057496"/>
        <c:scaling>
          <c:orientation val="minMax"/>
          <c:max val="16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57888"/>
        <c:crossesAt val="0"/>
        <c:crossBetween val="midCat"/>
        <c:majorUnit val="20"/>
        <c:minorUnit val="5"/>
      </c:valAx>
      <c:valAx>
        <c:axId val="2780578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57496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251769800337"/>
          <c:y val="7.9729877515310577E-2"/>
          <c:w val="0.83849791639613247"/>
          <c:h val="0.782740739497115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0511867606086462"/>
                  <c:y val="-0.664839933771545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'Datos Punto C3'!$C$2:$C$291</c:f>
              <c:numCache>
                <c:formatCode>0</c:formatCode>
                <c:ptCount val="2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</c:numCache>
            </c:numRef>
          </c:xVal>
          <c:yVal>
            <c:numRef>
              <c:f>'Datos Punto C3'!$D$2:$D$291</c:f>
              <c:numCache>
                <c:formatCode>General</c:formatCode>
                <c:ptCount val="290"/>
                <c:pt idx="0">
                  <c:v>10.6</c:v>
                </c:pt>
                <c:pt idx="1">
                  <c:v>9.1</c:v>
                </c:pt>
                <c:pt idx="2">
                  <c:v>7.3</c:v>
                </c:pt>
                <c:pt idx="3">
                  <c:v>7.1</c:v>
                </c:pt>
                <c:pt idx="4">
                  <c:v>7.1</c:v>
                </c:pt>
                <c:pt idx="5">
                  <c:v>7.1</c:v>
                </c:pt>
                <c:pt idx="6">
                  <c:v>7.1</c:v>
                </c:pt>
                <c:pt idx="7">
                  <c:v>7.1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7.1</c:v>
                </c:pt>
                <c:pt idx="12">
                  <c:v>7.1</c:v>
                </c:pt>
                <c:pt idx="13">
                  <c:v>7.1</c:v>
                </c:pt>
                <c:pt idx="14">
                  <c:v>7.1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7.1</c:v>
                </c:pt>
                <c:pt idx="19">
                  <c:v>7.1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7.1</c:v>
                </c:pt>
                <c:pt idx="24">
                  <c:v>7.1</c:v>
                </c:pt>
                <c:pt idx="25">
                  <c:v>7.1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6.9</c:v>
                </c:pt>
                <c:pt idx="42">
                  <c:v>6.9</c:v>
                </c:pt>
                <c:pt idx="43">
                  <c:v>6.9</c:v>
                </c:pt>
                <c:pt idx="44">
                  <c:v>6.9</c:v>
                </c:pt>
                <c:pt idx="45">
                  <c:v>6.9</c:v>
                </c:pt>
                <c:pt idx="46">
                  <c:v>6.9</c:v>
                </c:pt>
                <c:pt idx="47">
                  <c:v>6.9</c:v>
                </c:pt>
                <c:pt idx="48">
                  <c:v>6.9</c:v>
                </c:pt>
                <c:pt idx="49">
                  <c:v>6.9</c:v>
                </c:pt>
                <c:pt idx="50">
                  <c:v>6.9</c:v>
                </c:pt>
                <c:pt idx="51">
                  <c:v>6.9</c:v>
                </c:pt>
                <c:pt idx="52">
                  <c:v>6.8</c:v>
                </c:pt>
                <c:pt idx="53">
                  <c:v>6.8</c:v>
                </c:pt>
                <c:pt idx="54">
                  <c:v>6.7</c:v>
                </c:pt>
                <c:pt idx="55">
                  <c:v>6.8</c:v>
                </c:pt>
                <c:pt idx="56">
                  <c:v>6.8</c:v>
                </c:pt>
                <c:pt idx="57">
                  <c:v>6.8</c:v>
                </c:pt>
                <c:pt idx="58">
                  <c:v>6.7</c:v>
                </c:pt>
                <c:pt idx="59">
                  <c:v>6.7</c:v>
                </c:pt>
                <c:pt idx="60">
                  <c:v>6.7</c:v>
                </c:pt>
                <c:pt idx="61">
                  <c:v>6.7</c:v>
                </c:pt>
                <c:pt idx="62">
                  <c:v>6.7</c:v>
                </c:pt>
                <c:pt idx="63">
                  <c:v>6.6</c:v>
                </c:pt>
                <c:pt idx="64">
                  <c:v>6.6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6.4</c:v>
                </c:pt>
                <c:pt idx="74">
                  <c:v>6.4</c:v>
                </c:pt>
                <c:pt idx="75">
                  <c:v>6.4</c:v>
                </c:pt>
                <c:pt idx="76">
                  <c:v>6.5</c:v>
                </c:pt>
                <c:pt idx="77">
                  <c:v>6.4</c:v>
                </c:pt>
                <c:pt idx="78">
                  <c:v>6.4</c:v>
                </c:pt>
                <c:pt idx="79">
                  <c:v>6.4</c:v>
                </c:pt>
                <c:pt idx="80">
                  <c:v>6.4</c:v>
                </c:pt>
                <c:pt idx="81">
                  <c:v>6.4</c:v>
                </c:pt>
                <c:pt idx="82">
                  <c:v>6.4</c:v>
                </c:pt>
                <c:pt idx="83">
                  <c:v>6.4</c:v>
                </c:pt>
                <c:pt idx="84">
                  <c:v>6.4</c:v>
                </c:pt>
                <c:pt idx="85">
                  <c:v>6.4</c:v>
                </c:pt>
                <c:pt idx="86">
                  <c:v>6.4</c:v>
                </c:pt>
                <c:pt idx="87">
                  <c:v>6.4</c:v>
                </c:pt>
                <c:pt idx="88">
                  <c:v>6.4</c:v>
                </c:pt>
                <c:pt idx="89">
                  <c:v>6.4</c:v>
                </c:pt>
                <c:pt idx="90">
                  <c:v>6.4</c:v>
                </c:pt>
                <c:pt idx="91">
                  <c:v>6.4</c:v>
                </c:pt>
                <c:pt idx="92">
                  <c:v>6.4</c:v>
                </c:pt>
                <c:pt idx="93">
                  <c:v>6.4</c:v>
                </c:pt>
                <c:pt idx="94">
                  <c:v>6.3</c:v>
                </c:pt>
                <c:pt idx="95">
                  <c:v>6.3</c:v>
                </c:pt>
                <c:pt idx="96">
                  <c:v>6.3</c:v>
                </c:pt>
                <c:pt idx="97">
                  <c:v>6.3</c:v>
                </c:pt>
                <c:pt idx="98">
                  <c:v>6.3</c:v>
                </c:pt>
                <c:pt idx="99">
                  <c:v>6.3</c:v>
                </c:pt>
                <c:pt idx="100">
                  <c:v>6.3</c:v>
                </c:pt>
                <c:pt idx="101">
                  <c:v>6.3</c:v>
                </c:pt>
                <c:pt idx="102">
                  <c:v>6.3</c:v>
                </c:pt>
                <c:pt idx="103">
                  <c:v>6.3</c:v>
                </c:pt>
                <c:pt idx="104">
                  <c:v>6.3</c:v>
                </c:pt>
                <c:pt idx="105">
                  <c:v>6.2</c:v>
                </c:pt>
                <c:pt idx="106">
                  <c:v>6.2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5.8</c:v>
                </c:pt>
                <c:pt idx="111">
                  <c:v>5.9</c:v>
                </c:pt>
                <c:pt idx="112">
                  <c:v>5.8</c:v>
                </c:pt>
                <c:pt idx="113">
                  <c:v>5.8</c:v>
                </c:pt>
                <c:pt idx="114">
                  <c:v>5.8</c:v>
                </c:pt>
                <c:pt idx="115">
                  <c:v>5.7</c:v>
                </c:pt>
                <c:pt idx="116">
                  <c:v>5.6</c:v>
                </c:pt>
                <c:pt idx="117">
                  <c:v>5.7</c:v>
                </c:pt>
                <c:pt idx="118">
                  <c:v>5.8</c:v>
                </c:pt>
                <c:pt idx="119">
                  <c:v>5.8</c:v>
                </c:pt>
                <c:pt idx="120">
                  <c:v>5.8</c:v>
                </c:pt>
                <c:pt idx="121">
                  <c:v>5.9</c:v>
                </c:pt>
                <c:pt idx="122">
                  <c:v>5.9</c:v>
                </c:pt>
                <c:pt idx="123">
                  <c:v>6</c:v>
                </c:pt>
                <c:pt idx="124">
                  <c:v>6</c:v>
                </c:pt>
                <c:pt idx="125">
                  <c:v>5.8</c:v>
                </c:pt>
                <c:pt idx="126">
                  <c:v>5.6</c:v>
                </c:pt>
                <c:pt idx="127">
                  <c:v>5.4</c:v>
                </c:pt>
                <c:pt idx="128">
                  <c:v>5.4</c:v>
                </c:pt>
                <c:pt idx="129">
                  <c:v>5.5</c:v>
                </c:pt>
                <c:pt idx="130">
                  <c:v>5.5</c:v>
                </c:pt>
                <c:pt idx="131">
                  <c:v>5.6</c:v>
                </c:pt>
                <c:pt idx="132">
                  <c:v>5.8</c:v>
                </c:pt>
                <c:pt idx="133">
                  <c:v>5.9</c:v>
                </c:pt>
                <c:pt idx="134">
                  <c:v>5.9</c:v>
                </c:pt>
                <c:pt idx="135">
                  <c:v>5.9</c:v>
                </c:pt>
                <c:pt idx="136">
                  <c:v>5.9</c:v>
                </c:pt>
                <c:pt idx="137">
                  <c:v>5.8</c:v>
                </c:pt>
                <c:pt idx="138">
                  <c:v>5.8</c:v>
                </c:pt>
                <c:pt idx="139">
                  <c:v>5.8</c:v>
                </c:pt>
                <c:pt idx="140">
                  <c:v>5.8</c:v>
                </c:pt>
                <c:pt idx="141">
                  <c:v>5.8</c:v>
                </c:pt>
                <c:pt idx="142">
                  <c:v>5.9</c:v>
                </c:pt>
                <c:pt idx="143">
                  <c:v>5.9</c:v>
                </c:pt>
                <c:pt idx="144">
                  <c:v>5.9</c:v>
                </c:pt>
                <c:pt idx="145">
                  <c:v>5.9</c:v>
                </c:pt>
                <c:pt idx="146">
                  <c:v>5.9</c:v>
                </c:pt>
                <c:pt idx="147">
                  <c:v>5.9</c:v>
                </c:pt>
                <c:pt idx="148">
                  <c:v>5.9</c:v>
                </c:pt>
                <c:pt idx="149">
                  <c:v>5.9</c:v>
                </c:pt>
                <c:pt idx="150">
                  <c:v>5.9</c:v>
                </c:pt>
                <c:pt idx="151">
                  <c:v>5.9</c:v>
                </c:pt>
                <c:pt idx="152">
                  <c:v>5.9</c:v>
                </c:pt>
                <c:pt idx="153">
                  <c:v>5.9</c:v>
                </c:pt>
                <c:pt idx="154">
                  <c:v>5.9</c:v>
                </c:pt>
                <c:pt idx="155">
                  <c:v>5.9</c:v>
                </c:pt>
                <c:pt idx="156">
                  <c:v>5.9</c:v>
                </c:pt>
                <c:pt idx="157">
                  <c:v>5.9</c:v>
                </c:pt>
                <c:pt idx="158">
                  <c:v>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E-4A4A-8B52-0ECA835D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58672"/>
        <c:axId val="278059064"/>
      </c:scatterChart>
      <c:valAx>
        <c:axId val="278058672"/>
        <c:scaling>
          <c:orientation val="minMax"/>
          <c:max val="28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59064"/>
        <c:crossesAt val="0"/>
        <c:crossBetween val="midCat"/>
        <c:majorUnit val="20"/>
        <c:minorUnit val="5"/>
      </c:valAx>
      <c:valAx>
        <c:axId val="278059064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(ppmv)</a:t>
                </a:r>
              </a:p>
            </c:rich>
          </c:tx>
          <c:layout>
            <c:manualLayout>
              <c:xMode val="edge"/>
              <c:yMode val="edge"/>
              <c:x val="1.2278270313662069E-2"/>
              <c:y val="0.324786416623295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58672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4555311231009"/>
          <c:y val="7.9729900732057324E-2"/>
          <c:w val="0.82450491289788175"/>
          <c:h val="0.7827407394971150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7808918847471543E-2"/>
                  <c:y val="-0.48537554621599865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'Resultados Punto C3'!$B$2:$B$291</c:f>
              <c:numCache>
                <c:formatCode>0</c:formatCode>
                <c:ptCount val="2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</c:numCache>
            </c:numRef>
          </c:xVal>
          <c:yVal>
            <c:numRef>
              <c:f>'Resultados Punto C3'!$D$2:$D$291</c:f>
              <c:numCache>
                <c:formatCode>0.00</c:formatCode>
                <c:ptCount val="290"/>
                <c:pt idx="0">
                  <c:v>7.5714285714285721</c:v>
                </c:pt>
                <c:pt idx="1">
                  <c:v>6.5</c:v>
                </c:pt>
                <c:pt idx="2">
                  <c:v>5.2142857142857144</c:v>
                </c:pt>
                <c:pt idx="3">
                  <c:v>5.0714285714285712</c:v>
                </c:pt>
                <c:pt idx="4">
                  <c:v>5.0714285714285712</c:v>
                </c:pt>
                <c:pt idx="5">
                  <c:v>5.0714285714285712</c:v>
                </c:pt>
                <c:pt idx="6">
                  <c:v>5.0714285714285712</c:v>
                </c:pt>
                <c:pt idx="7">
                  <c:v>5.0714285714285712</c:v>
                </c:pt>
                <c:pt idx="8">
                  <c:v>5.0714285714285712</c:v>
                </c:pt>
                <c:pt idx="9">
                  <c:v>5.0714285714285712</c:v>
                </c:pt>
                <c:pt idx="10">
                  <c:v>5.0714285714285712</c:v>
                </c:pt>
                <c:pt idx="11">
                  <c:v>5.0714285714285712</c:v>
                </c:pt>
                <c:pt idx="12">
                  <c:v>5.0714285714285712</c:v>
                </c:pt>
                <c:pt idx="13">
                  <c:v>5.0714285714285712</c:v>
                </c:pt>
                <c:pt idx="14">
                  <c:v>5.0714285714285712</c:v>
                </c:pt>
                <c:pt idx="15">
                  <c:v>5.0714285714285712</c:v>
                </c:pt>
                <c:pt idx="16">
                  <c:v>5.0714285714285712</c:v>
                </c:pt>
                <c:pt idx="17">
                  <c:v>5.0714285714285712</c:v>
                </c:pt>
                <c:pt idx="18">
                  <c:v>5.0714285714285712</c:v>
                </c:pt>
                <c:pt idx="19">
                  <c:v>5.0714285714285712</c:v>
                </c:pt>
                <c:pt idx="20">
                  <c:v>5.0714285714285712</c:v>
                </c:pt>
                <c:pt idx="21">
                  <c:v>5.0714285714285712</c:v>
                </c:pt>
                <c:pt idx="22">
                  <c:v>5.0714285714285712</c:v>
                </c:pt>
                <c:pt idx="23">
                  <c:v>5.0714285714285712</c:v>
                </c:pt>
                <c:pt idx="24">
                  <c:v>5.0714285714285712</c:v>
                </c:pt>
                <c:pt idx="25">
                  <c:v>5.0714285714285712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4.9285714285714288</c:v>
                </c:pt>
                <c:pt idx="42">
                  <c:v>4.9285714285714288</c:v>
                </c:pt>
                <c:pt idx="43">
                  <c:v>4.9285714285714288</c:v>
                </c:pt>
                <c:pt idx="44">
                  <c:v>4.9285714285714288</c:v>
                </c:pt>
                <c:pt idx="45">
                  <c:v>4.9285714285714288</c:v>
                </c:pt>
                <c:pt idx="46">
                  <c:v>4.9285714285714288</c:v>
                </c:pt>
                <c:pt idx="47">
                  <c:v>4.9285714285714288</c:v>
                </c:pt>
                <c:pt idx="48">
                  <c:v>4.9285714285714288</c:v>
                </c:pt>
                <c:pt idx="49">
                  <c:v>4.9285714285714288</c:v>
                </c:pt>
                <c:pt idx="50">
                  <c:v>4.9285714285714288</c:v>
                </c:pt>
                <c:pt idx="51">
                  <c:v>4.9285714285714288</c:v>
                </c:pt>
                <c:pt idx="52">
                  <c:v>4.8571428571428577</c:v>
                </c:pt>
                <c:pt idx="53">
                  <c:v>4.8571428571428577</c:v>
                </c:pt>
                <c:pt idx="54">
                  <c:v>4.7857142857142865</c:v>
                </c:pt>
                <c:pt idx="55">
                  <c:v>4.8571428571428577</c:v>
                </c:pt>
                <c:pt idx="56">
                  <c:v>4.8571428571428577</c:v>
                </c:pt>
                <c:pt idx="57">
                  <c:v>4.8571428571428577</c:v>
                </c:pt>
                <c:pt idx="58">
                  <c:v>4.7857142857142865</c:v>
                </c:pt>
                <c:pt idx="59">
                  <c:v>4.7857142857142865</c:v>
                </c:pt>
                <c:pt idx="60">
                  <c:v>4.7857142857142865</c:v>
                </c:pt>
                <c:pt idx="61">
                  <c:v>4.7857142857142865</c:v>
                </c:pt>
                <c:pt idx="62">
                  <c:v>4.7857142857142865</c:v>
                </c:pt>
                <c:pt idx="63">
                  <c:v>4.7142857142857144</c:v>
                </c:pt>
                <c:pt idx="64">
                  <c:v>4.7142857142857144</c:v>
                </c:pt>
                <c:pt idx="65">
                  <c:v>4.6428571428571432</c:v>
                </c:pt>
                <c:pt idx="66">
                  <c:v>4.6428571428571432</c:v>
                </c:pt>
                <c:pt idx="67">
                  <c:v>4.6428571428571432</c:v>
                </c:pt>
                <c:pt idx="68">
                  <c:v>4.6428571428571432</c:v>
                </c:pt>
                <c:pt idx="69">
                  <c:v>4.6428571428571432</c:v>
                </c:pt>
                <c:pt idx="70">
                  <c:v>4.6428571428571432</c:v>
                </c:pt>
                <c:pt idx="71">
                  <c:v>4.6428571428571432</c:v>
                </c:pt>
                <c:pt idx="72">
                  <c:v>4.6428571428571432</c:v>
                </c:pt>
                <c:pt idx="73">
                  <c:v>4.5714285714285721</c:v>
                </c:pt>
                <c:pt idx="74">
                  <c:v>4.5714285714285721</c:v>
                </c:pt>
                <c:pt idx="75">
                  <c:v>4.5714285714285721</c:v>
                </c:pt>
                <c:pt idx="76">
                  <c:v>4.6428571428571432</c:v>
                </c:pt>
                <c:pt idx="77">
                  <c:v>4.5714285714285721</c:v>
                </c:pt>
                <c:pt idx="78">
                  <c:v>4.5714285714285721</c:v>
                </c:pt>
                <c:pt idx="79">
                  <c:v>4.5714285714285721</c:v>
                </c:pt>
                <c:pt idx="80">
                  <c:v>4.5714285714285721</c:v>
                </c:pt>
                <c:pt idx="81">
                  <c:v>4.5714285714285721</c:v>
                </c:pt>
                <c:pt idx="82">
                  <c:v>4.5714285714285721</c:v>
                </c:pt>
                <c:pt idx="83">
                  <c:v>4.5714285714285721</c:v>
                </c:pt>
                <c:pt idx="84">
                  <c:v>4.5714285714285721</c:v>
                </c:pt>
                <c:pt idx="85">
                  <c:v>4.5714285714285721</c:v>
                </c:pt>
                <c:pt idx="86">
                  <c:v>4.5714285714285721</c:v>
                </c:pt>
                <c:pt idx="87">
                  <c:v>4.5714285714285721</c:v>
                </c:pt>
                <c:pt idx="88">
                  <c:v>4.5714285714285721</c:v>
                </c:pt>
                <c:pt idx="89">
                  <c:v>4.5714285714285721</c:v>
                </c:pt>
                <c:pt idx="90">
                  <c:v>4.5714285714285721</c:v>
                </c:pt>
                <c:pt idx="91">
                  <c:v>4.5714285714285721</c:v>
                </c:pt>
                <c:pt idx="92">
                  <c:v>4.5714285714285721</c:v>
                </c:pt>
                <c:pt idx="93">
                  <c:v>4.5714285714285721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4.4285714285714288</c:v>
                </c:pt>
                <c:pt idx="106">
                  <c:v>4.4285714285714288</c:v>
                </c:pt>
                <c:pt idx="107">
                  <c:v>4.2857142857142856</c:v>
                </c:pt>
                <c:pt idx="108">
                  <c:v>4.2857142857142856</c:v>
                </c:pt>
                <c:pt idx="109">
                  <c:v>4.2857142857142856</c:v>
                </c:pt>
                <c:pt idx="110">
                  <c:v>4.1428571428571432</c:v>
                </c:pt>
                <c:pt idx="111">
                  <c:v>4.2142857142857144</c:v>
                </c:pt>
                <c:pt idx="112">
                  <c:v>4.1428571428571432</c:v>
                </c:pt>
                <c:pt idx="113">
                  <c:v>4.1428571428571432</c:v>
                </c:pt>
                <c:pt idx="114">
                  <c:v>4.1428571428571432</c:v>
                </c:pt>
                <c:pt idx="115">
                  <c:v>4.0714285714285721</c:v>
                </c:pt>
                <c:pt idx="116">
                  <c:v>4</c:v>
                </c:pt>
                <c:pt idx="117">
                  <c:v>4.0714285714285721</c:v>
                </c:pt>
                <c:pt idx="118">
                  <c:v>4.1428571428571432</c:v>
                </c:pt>
                <c:pt idx="119">
                  <c:v>4.1428571428571432</c:v>
                </c:pt>
                <c:pt idx="120">
                  <c:v>4.1428571428571432</c:v>
                </c:pt>
                <c:pt idx="121">
                  <c:v>4.2142857142857144</c:v>
                </c:pt>
                <c:pt idx="122">
                  <c:v>4.2142857142857144</c:v>
                </c:pt>
                <c:pt idx="123">
                  <c:v>4.2857142857142856</c:v>
                </c:pt>
                <c:pt idx="124">
                  <c:v>4.2857142857142856</c:v>
                </c:pt>
                <c:pt idx="125">
                  <c:v>4.1428571428571432</c:v>
                </c:pt>
                <c:pt idx="126">
                  <c:v>4</c:v>
                </c:pt>
                <c:pt idx="127">
                  <c:v>3.8571428571428577</c:v>
                </c:pt>
                <c:pt idx="128">
                  <c:v>3.8571428571428577</c:v>
                </c:pt>
                <c:pt idx="129">
                  <c:v>3.9285714285714288</c:v>
                </c:pt>
                <c:pt idx="130">
                  <c:v>3.9285714285714288</c:v>
                </c:pt>
                <c:pt idx="131">
                  <c:v>4</c:v>
                </c:pt>
                <c:pt idx="132">
                  <c:v>4.1428571428571432</c:v>
                </c:pt>
                <c:pt idx="133">
                  <c:v>4.2142857142857144</c:v>
                </c:pt>
                <c:pt idx="134">
                  <c:v>4.2142857142857144</c:v>
                </c:pt>
                <c:pt idx="135">
                  <c:v>4.2142857142857144</c:v>
                </c:pt>
                <c:pt idx="136">
                  <c:v>4.2142857142857144</c:v>
                </c:pt>
                <c:pt idx="137">
                  <c:v>4.1428571428571432</c:v>
                </c:pt>
                <c:pt idx="138">
                  <c:v>4.1428571428571432</c:v>
                </c:pt>
                <c:pt idx="139">
                  <c:v>4.1428571428571432</c:v>
                </c:pt>
                <c:pt idx="140">
                  <c:v>4.1428571428571432</c:v>
                </c:pt>
                <c:pt idx="141">
                  <c:v>4.1428571428571432</c:v>
                </c:pt>
                <c:pt idx="142">
                  <c:v>4.2142857142857144</c:v>
                </c:pt>
                <c:pt idx="143">
                  <c:v>4.2142857142857144</c:v>
                </c:pt>
                <c:pt idx="144">
                  <c:v>4.2142857142857144</c:v>
                </c:pt>
                <c:pt idx="145">
                  <c:v>4.2142857142857144</c:v>
                </c:pt>
                <c:pt idx="146">
                  <c:v>4.2142857142857144</c:v>
                </c:pt>
                <c:pt idx="147">
                  <c:v>4.2142857142857144</c:v>
                </c:pt>
                <c:pt idx="148">
                  <c:v>4.2142857142857144</c:v>
                </c:pt>
                <c:pt idx="149">
                  <c:v>4.2142857142857144</c:v>
                </c:pt>
                <c:pt idx="150">
                  <c:v>4.2142857142857144</c:v>
                </c:pt>
                <c:pt idx="151">
                  <c:v>4.2142857142857144</c:v>
                </c:pt>
                <c:pt idx="152">
                  <c:v>4.2142857142857144</c:v>
                </c:pt>
                <c:pt idx="153">
                  <c:v>4.2142857142857144</c:v>
                </c:pt>
                <c:pt idx="154">
                  <c:v>4.2142857142857144</c:v>
                </c:pt>
                <c:pt idx="155">
                  <c:v>4.2142857142857144</c:v>
                </c:pt>
                <c:pt idx="156">
                  <c:v>4.2142857142857144</c:v>
                </c:pt>
                <c:pt idx="157">
                  <c:v>4.2142857142857144</c:v>
                </c:pt>
                <c:pt idx="158">
                  <c:v>4.3571428571428568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8D-42F0-9CD4-82770057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59848"/>
        <c:axId val="278060240"/>
      </c:scatterChart>
      <c:valAx>
        <c:axId val="278059848"/>
        <c:scaling>
          <c:orientation val="minMax"/>
          <c:max val="18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Tiempo (seg)</a:t>
                </a:r>
              </a:p>
            </c:rich>
          </c:tx>
          <c:layout>
            <c:manualLayout>
              <c:xMode val="edge"/>
              <c:yMode val="edge"/>
              <c:x val="0.46960661401582671"/>
              <c:y val="0.929019693433843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60240"/>
        <c:crossesAt val="0"/>
        <c:crossBetween val="midCat"/>
        <c:majorUnit val="20"/>
        <c:minorUnit val="5"/>
      </c:valAx>
      <c:valAx>
        <c:axId val="2780602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/>
                  <a:t>Concentración CH</a:t>
                </a:r>
                <a:r>
                  <a:rPr lang="es-ES" sz="1200" baseline="-25000"/>
                  <a:t>4 </a:t>
                </a:r>
                <a:r>
                  <a:rPr lang="es-ES" sz="1200"/>
                  <a:t>(mg/m</a:t>
                </a:r>
                <a:r>
                  <a:rPr lang="es-ES" sz="1200" baseline="30000"/>
                  <a:t>3</a:t>
                </a:r>
                <a:r>
                  <a:rPr lang="es-ES" sz="1200"/>
                  <a:t>)</a:t>
                </a:r>
              </a:p>
            </c:rich>
          </c:tx>
          <c:layout>
            <c:manualLayout>
              <c:xMode val="edge"/>
              <c:yMode val="edge"/>
              <c:x val="3.2268275311163316E-2"/>
              <c:y val="0.28780976594764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059848"/>
        <c:crossesAt val="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16" fmlaLink="$G$17" max="60" min="1" page="10" val="30"/>
</file>

<file path=xl/ctrlProps/ctrlProp2.xml><?xml version="1.0" encoding="utf-8"?>
<formControlPr xmlns="http://schemas.microsoft.com/office/spreadsheetml/2009/9/main" objectType="Drop" dropStyle="combo" dx="22" fmlaLink="$F$3" fmlaRange="'[1]Datos Elipsoides'!$B$3:$E$26" noThreeD="1" sel="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http://recursos.gabrielortiz.com/" TargetMode="Externa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180975</xdr:colOff>
      <xdr:row>3</xdr:row>
      <xdr:rowOff>19050</xdr:rowOff>
    </xdr:from>
    <xdr:to>
      <xdr:col>22</xdr:col>
      <xdr:colOff>438150</xdr:colOff>
      <xdr:row>25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</xdr:row>
      <xdr:rowOff>0</xdr:rowOff>
    </xdr:from>
    <xdr:to>
      <xdr:col>22</xdr:col>
      <xdr:colOff>257175</xdr:colOff>
      <xdr:row>25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5</xdr:row>
      <xdr:rowOff>19050</xdr:rowOff>
    </xdr:from>
    <xdr:to>
      <xdr:col>13</xdr:col>
      <xdr:colOff>266700</xdr:colOff>
      <xdr:row>27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5604</xdr:colOff>
      <xdr:row>2</xdr:row>
      <xdr:rowOff>19610</xdr:rowOff>
    </xdr:from>
    <xdr:to>
      <xdr:col>11</xdr:col>
      <xdr:colOff>714376</xdr:colOff>
      <xdr:row>21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76200</xdr:rowOff>
    </xdr:from>
    <xdr:to>
      <xdr:col>15</xdr:col>
      <xdr:colOff>533400</xdr:colOff>
      <xdr:row>3</xdr:row>
      <xdr:rowOff>419100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2457450" y="647700"/>
          <a:ext cx="8915400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ES" sz="2200" b="0" i="0" u="none" strike="noStrike" baseline="0">
              <a:solidFill>
                <a:srgbClr val="0000FF"/>
              </a:solidFill>
              <a:latin typeface="Arial"/>
              <a:cs typeface="Arial"/>
            </a:rPr>
            <a:t>PROBLEMA DIRECTO: GEOGRÁFICAS A UTM</a:t>
          </a:r>
        </a:p>
      </xdr:txBody>
    </xdr:sp>
    <xdr:clientData/>
  </xdr:twoCellAnchor>
  <xdr:twoCellAnchor>
    <xdr:from>
      <xdr:col>5</xdr:col>
      <xdr:colOff>9525</xdr:colOff>
      <xdr:row>12</xdr:row>
      <xdr:rowOff>76200</xdr:rowOff>
    </xdr:from>
    <xdr:to>
      <xdr:col>15</xdr:col>
      <xdr:colOff>542925</xdr:colOff>
      <xdr:row>12</xdr:row>
      <xdr:rowOff>419100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2466975" y="2362200"/>
          <a:ext cx="8915400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ES" sz="2200" b="0" i="0" u="none" strike="noStrike" baseline="0">
              <a:solidFill>
                <a:srgbClr val="0000FF"/>
              </a:solidFill>
              <a:latin typeface="Arial"/>
              <a:cs typeface="Arial"/>
            </a:rPr>
            <a:t>PROBLEMA INVERSO: UTM A GEOGRÁFICAS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137160</xdr:colOff>
          <xdr:row>16</xdr:row>
          <xdr:rowOff>7620</xdr:rowOff>
        </xdr:from>
        <xdr:to>
          <xdr:col>7</xdr:col>
          <xdr:colOff>335280</xdr:colOff>
          <xdr:row>16</xdr:row>
          <xdr:rowOff>144780</xdr:rowOff>
        </xdr:to>
        <xdr:sp macro="" textlink="">
          <xdr:nvSpPr>
            <xdr:cNvPr id="20481" name="Spinner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D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</xdr:row>
          <xdr:rowOff>7620</xdr:rowOff>
        </xdr:from>
        <xdr:to>
          <xdr:col>8</xdr:col>
          <xdr:colOff>0</xdr:colOff>
          <xdr:row>3</xdr:row>
          <xdr:rowOff>38100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D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5</xdr:col>
      <xdr:colOff>695325</xdr:colOff>
      <xdr:row>0</xdr:row>
      <xdr:rowOff>590550</xdr:rowOff>
    </xdr:from>
    <xdr:to>
      <xdr:col>14</xdr:col>
      <xdr:colOff>847725</xdr:colOff>
      <xdr:row>0</xdr:row>
      <xdr:rowOff>857250</xdr:rowOff>
    </xdr:to>
    <xdr:sp macro="" textlink="">
      <xdr:nvSpPr>
        <xdr:cNvPr id="6" name="Text Box 53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>
          <a:spLocks noChangeArrowheads="1"/>
        </xdr:cNvSpPr>
      </xdr:nvSpPr>
      <xdr:spPr bwMode="auto">
        <a:xfrm>
          <a:off x="3152775" y="190500"/>
          <a:ext cx="7400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0000FF"/>
              </a:solidFill>
              <a:latin typeface="Arial"/>
              <a:cs typeface="Arial"/>
            </a:rPr>
            <a:t>UTILIDAD PARA LA CONVERSIÓN DE COORDENADAS</a:t>
          </a:r>
        </a:p>
      </xdr:txBody>
    </xdr:sp>
    <xdr:clientData/>
  </xdr:twoCellAnchor>
  <xdr:twoCellAnchor>
    <xdr:from>
      <xdr:col>5</xdr:col>
      <xdr:colOff>704850</xdr:colOff>
      <xdr:row>0</xdr:row>
      <xdr:rowOff>914400</xdr:rowOff>
    </xdr:from>
    <xdr:to>
      <xdr:col>14</xdr:col>
      <xdr:colOff>838200</xdr:colOff>
      <xdr:row>0</xdr:row>
      <xdr:rowOff>1943100</xdr:rowOff>
    </xdr:to>
    <xdr:sp macro="" textlink="">
      <xdr:nvSpPr>
        <xdr:cNvPr id="7" name="Text Box 5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>
          <a:spLocks noChangeArrowheads="1"/>
        </xdr:cNvSpPr>
      </xdr:nvSpPr>
      <xdr:spPr bwMode="auto">
        <a:xfrm>
          <a:off x="3162300" y="190500"/>
          <a:ext cx="73818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* Condiciones de Uso: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Esta hoja de cálculo ha sido realizada por Gabriel Ortiz. Contiene una implementación de las fórmulas planteadas por Alberto Cotticia y Luciano Surace en el </a:t>
          </a:r>
          <a:r>
            <a:rPr lang="es-E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"Bolletino di Geodesia e Science Affini",</a:t>
          </a:r>
          <a:r>
            <a:rPr lang="es-E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Num. 1.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Si te ayuda a programar tus propias rutinas o a entender el funcionamiento de las ecuaciones citadas, te pido que cites mi página web en tu trabajo, así como la fuente original de las ecuaciones.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Una explicación más clara de las ecuaciones y su funcionamiento puedes encontrarla en</a:t>
          </a:r>
          <a:r>
            <a:rPr lang="es-ES" sz="800" b="0" i="0" u="none" strike="noStrike" baseline="0">
              <a:solidFill>
                <a:srgbClr val="FF6600"/>
              </a:solidFill>
              <a:latin typeface="Arial"/>
              <a:cs typeface="Arial"/>
            </a:rPr>
            <a:t> http://recursos.gabrielortiz.com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752475</xdr:colOff>
      <xdr:row>3</xdr:row>
      <xdr:rowOff>190499</xdr:rowOff>
    </xdr:from>
    <xdr:to>
      <xdr:col>15</xdr:col>
      <xdr:colOff>9525</xdr:colOff>
      <xdr:row>31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9</xdr:row>
      <xdr:rowOff>9525</xdr:rowOff>
    </xdr:from>
    <xdr:to>
      <xdr:col>13</xdr:col>
      <xdr:colOff>276225</xdr:colOff>
      <xdr:row>32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5604</xdr:colOff>
      <xdr:row>8</xdr:row>
      <xdr:rowOff>19610</xdr:rowOff>
    </xdr:from>
    <xdr:to>
      <xdr:col>11</xdr:col>
      <xdr:colOff>714376</xdr:colOff>
      <xdr:row>27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</xdr:colOff>
      <xdr:row>3</xdr:row>
      <xdr:rowOff>9525</xdr:rowOff>
    </xdr:from>
    <xdr:to>
      <xdr:col>22</xdr:col>
      <xdr:colOff>266700</xdr:colOff>
      <xdr:row>25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</xdr:row>
      <xdr:rowOff>0</xdr:rowOff>
    </xdr:from>
    <xdr:to>
      <xdr:col>13</xdr:col>
      <xdr:colOff>266700</xdr:colOff>
      <xdr:row>26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5604</xdr:colOff>
      <xdr:row>3</xdr:row>
      <xdr:rowOff>19610</xdr:rowOff>
    </xdr:from>
    <xdr:to>
      <xdr:col>11</xdr:col>
      <xdr:colOff>714376</xdr:colOff>
      <xdr:row>22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</xdr:row>
      <xdr:rowOff>0</xdr:rowOff>
    </xdr:from>
    <xdr:to>
      <xdr:col>22</xdr:col>
      <xdr:colOff>180975</xdr:colOff>
      <xdr:row>25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638175</xdr:colOff>
      <xdr:row>1</xdr:row>
      <xdr:rowOff>0</xdr:rowOff>
    </xdr:from>
    <xdr:to>
      <xdr:col>14</xdr:col>
      <xdr:colOff>133350</xdr:colOff>
      <xdr:row>23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577104</xdr:colOff>
      <xdr:row>4</xdr:row>
      <xdr:rowOff>76760</xdr:rowOff>
    </xdr:from>
    <xdr:to>
      <xdr:col>11</xdr:col>
      <xdr:colOff>523876</xdr:colOff>
      <xdr:row>22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/Downloads/Calculadora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de Coordenadas"/>
      <sheetName val="Datos Elipsoide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113"/>
  <sheetViews>
    <sheetView topLeftCell="A564" workbookViewId="0">
      <selection activeCell="A577" sqref="A577:M792"/>
    </sheetView>
  </sheetViews>
  <sheetFormatPr baseColWidth="10" defaultRowHeight="14.4" x14ac:dyDescent="0.3"/>
  <cols>
    <col min="2" max="2" width="22.44140625" customWidth="1"/>
    <col min="4" max="4" width="17.88671875" bestFit="1" customWidth="1"/>
    <col min="5" max="5" width="17.44140625" bestFit="1" customWidth="1"/>
    <col min="6" max="6" width="15.6640625" bestFit="1" customWidth="1"/>
    <col min="7" max="7" width="12.33203125" bestFit="1" customWidth="1"/>
    <col min="8" max="8" width="11.88671875" bestFit="1" customWidth="1"/>
  </cols>
  <sheetData>
    <row r="1" spans="1:1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3" x14ac:dyDescent="0.3">
      <c r="A2" t="s">
        <v>6</v>
      </c>
      <c r="B2" t="s">
        <v>7</v>
      </c>
      <c r="C2" t="s">
        <v>8</v>
      </c>
      <c r="D2" s="1"/>
      <c r="E2" s="1"/>
      <c r="F2" s="1"/>
    </row>
    <row r="3" spans="1:13" x14ac:dyDescent="0.3">
      <c r="A3" t="s">
        <v>9</v>
      </c>
      <c r="B3" t="s">
        <v>10</v>
      </c>
      <c r="C3" t="s">
        <v>11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18</v>
      </c>
      <c r="K3" t="s">
        <v>19</v>
      </c>
      <c r="L3" t="s">
        <v>20</v>
      </c>
      <c r="M3" t="s">
        <v>21</v>
      </c>
    </row>
    <row r="4" spans="1:13" s="36" customFormat="1" x14ac:dyDescent="0.3">
      <c r="A4">
        <v>15201</v>
      </c>
      <c r="B4" s="1">
        <v>44026.473506944443</v>
      </c>
      <c r="C4">
        <v>43.428659000000003</v>
      </c>
      <c r="D4" t="s">
        <v>22</v>
      </c>
      <c r="E4">
        <v>-3.6078109999999999</v>
      </c>
      <c r="F4" t="s">
        <v>24</v>
      </c>
      <c r="G4">
        <v>6.4</v>
      </c>
      <c r="H4">
        <v>0</v>
      </c>
      <c r="I4">
        <v>12</v>
      </c>
      <c r="J4">
        <v>0.8</v>
      </c>
      <c r="K4">
        <v>0</v>
      </c>
      <c r="L4">
        <v>0.19</v>
      </c>
      <c r="M4">
        <v>49</v>
      </c>
    </row>
    <row r="5" spans="1:13" s="36" customFormat="1" x14ac:dyDescent="0.3">
      <c r="A5">
        <v>15202</v>
      </c>
      <c r="B5" s="1">
        <v>44026.47351851852</v>
      </c>
      <c r="C5">
        <v>43.428660999999998</v>
      </c>
      <c r="D5" t="s">
        <v>22</v>
      </c>
      <c r="E5">
        <v>-3.6078100000000002</v>
      </c>
      <c r="F5" t="s">
        <v>24</v>
      </c>
      <c r="G5">
        <v>6.9</v>
      </c>
      <c r="H5">
        <v>0</v>
      </c>
      <c r="I5">
        <v>12</v>
      </c>
      <c r="J5">
        <v>0.8</v>
      </c>
      <c r="K5">
        <v>0</v>
      </c>
      <c r="L5">
        <v>0.37</v>
      </c>
      <c r="M5">
        <v>0</v>
      </c>
    </row>
    <row r="6" spans="1:13" s="36" customFormat="1" x14ac:dyDescent="0.3">
      <c r="A6">
        <v>15203</v>
      </c>
      <c r="B6" s="1">
        <v>44026.473530092589</v>
      </c>
      <c r="C6">
        <v>43.428660999999998</v>
      </c>
      <c r="D6" t="s">
        <v>22</v>
      </c>
      <c r="E6">
        <v>-3.6078070000000002</v>
      </c>
      <c r="F6" t="s">
        <v>24</v>
      </c>
      <c r="G6">
        <v>11.6</v>
      </c>
      <c r="H6">
        <v>0</v>
      </c>
      <c r="I6">
        <v>12</v>
      </c>
      <c r="J6">
        <v>0.8</v>
      </c>
      <c r="K6">
        <v>0</v>
      </c>
      <c r="L6">
        <v>0.37</v>
      </c>
      <c r="M6">
        <v>0</v>
      </c>
    </row>
    <row r="7" spans="1:13" s="36" customFormat="1" x14ac:dyDescent="0.3">
      <c r="A7">
        <v>15204</v>
      </c>
      <c r="B7" s="1">
        <v>44026.473541666666</v>
      </c>
      <c r="C7">
        <v>43.428660999999998</v>
      </c>
      <c r="D7" t="s">
        <v>22</v>
      </c>
      <c r="E7">
        <v>-3.6078070000000002</v>
      </c>
      <c r="F7" t="s">
        <v>24</v>
      </c>
      <c r="G7">
        <v>13.8</v>
      </c>
      <c r="H7">
        <v>0</v>
      </c>
      <c r="I7">
        <v>12</v>
      </c>
      <c r="J7">
        <v>0.8</v>
      </c>
      <c r="K7">
        <v>0</v>
      </c>
      <c r="L7">
        <v>0.37</v>
      </c>
      <c r="M7">
        <v>0</v>
      </c>
    </row>
    <row r="8" spans="1:13" s="36" customFormat="1" x14ac:dyDescent="0.3">
      <c r="A8">
        <v>15205</v>
      </c>
      <c r="B8" s="1">
        <v>44026.473553240743</v>
      </c>
      <c r="C8">
        <v>43.428662000000003</v>
      </c>
      <c r="D8" t="s">
        <v>22</v>
      </c>
      <c r="E8">
        <v>-3.6078049999999999</v>
      </c>
      <c r="F8" t="s">
        <v>24</v>
      </c>
      <c r="G8">
        <v>13.8</v>
      </c>
      <c r="H8">
        <v>0</v>
      </c>
      <c r="I8">
        <v>12</v>
      </c>
      <c r="J8">
        <v>0.8</v>
      </c>
      <c r="K8">
        <v>0</v>
      </c>
      <c r="L8">
        <v>0.37</v>
      </c>
      <c r="M8">
        <v>0</v>
      </c>
    </row>
    <row r="9" spans="1:13" s="36" customFormat="1" x14ac:dyDescent="0.3">
      <c r="A9">
        <v>15206</v>
      </c>
      <c r="B9" s="1">
        <v>44026.473564814813</v>
      </c>
      <c r="C9">
        <v>43.428663</v>
      </c>
      <c r="D9" t="s">
        <v>22</v>
      </c>
      <c r="E9">
        <v>-3.6078070000000002</v>
      </c>
      <c r="F9" t="s">
        <v>24</v>
      </c>
      <c r="G9">
        <v>13.7</v>
      </c>
      <c r="H9">
        <v>0</v>
      </c>
      <c r="I9">
        <v>12</v>
      </c>
      <c r="J9">
        <v>0.8</v>
      </c>
      <c r="K9">
        <v>0</v>
      </c>
      <c r="L9">
        <v>0.19</v>
      </c>
      <c r="M9">
        <v>0</v>
      </c>
    </row>
    <row r="10" spans="1:13" s="36" customFormat="1" x14ac:dyDescent="0.3">
      <c r="A10">
        <v>15207</v>
      </c>
      <c r="B10" s="1">
        <v>44026.473576388889</v>
      </c>
      <c r="C10">
        <v>43.428663</v>
      </c>
      <c r="D10" t="s">
        <v>22</v>
      </c>
      <c r="E10">
        <v>-3.6078070000000002</v>
      </c>
      <c r="F10" t="s">
        <v>24</v>
      </c>
      <c r="G10">
        <v>13.5</v>
      </c>
      <c r="H10">
        <v>0</v>
      </c>
      <c r="I10">
        <v>12</v>
      </c>
      <c r="J10">
        <v>0.8</v>
      </c>
      <c r="K10">
        <v>0</v>
      </c>
      <c r="L10">
        <v>0.37</v>
      </c>
      <c r="M10">
        <v>0</v>
      </c>
    </row>
    <row r="11" spans="1:13" s="36" customFormat="1" x14ac:dyDescent="0.3">
      <c r="A11">
        <v>15208</v>
      </c>
      <c r="B11" s="1">
        <v>44026.473587962966</v>
      </c>
      <c r="C11">
        <v>43.428665000000002</v>
      </c>
      <c r="D11" t="s">
        <v>22</v>
      </c>
      <c r="E11">
        <v>-3.6078039999999998</v>
      </c>
      <c r="F11" t="s">
        <v>24</v>
      </c>
      <c r="G11">
        <v>13.5</v>
      </c>
      <c r="H11">
        <v>0</v>
      </c>
      <c r="I11">
        <v>12</v>
      </c>
      <c r="J11">
        <v>0.8</v>
      </c>
      <c r="K11">
        <v>0</v>
      </c>
      <c r="L11">
        <v>0</v>
      </c>
      <c r="M11">
        <v>0</v>
      </c>
    </row>
    <row r="12" spans="1:13" s="36" customFormat="1" x14ac:dyDescent="0.3">
      <c r="A12">
        <v>15209</v>
      </c>
      <c r="B12" s="1">
        <v>44026.473599537036</v>
      </c>
      <c r="C12">
        <v>43.428663999999998</v>
      </c>
      <c r="D12" t="s">
        <v>22</v>
      </c>
      <c r="E12">
        <v>-3.6078039999999998</v>
      </c>
      <c r="F12" t="s">
        <v>24</v>
      </c>
      <c r="G12">
        <v>13.5</v>
      </c>
      <c r="H12">
        <v>0</v>
      </c>
      <c r="I12">
        <v>12</v>
      </c>
      <c r="J12">
        <v>0.9</v>
      </c>
      <c r="K12">
        <v>0</v>
      </c>
      <c r="L12">
        <v>0.37</v>
      </c>
      <c r="M12">
        <v>0</v>
      </c>
    </row>
    <row r="13" spans="1:13" s="36" customFormat="1" x14ac:dyDescent="0.3">
      <c r="A13">
        <v>15210</v>
      </c>
      <c r="B13" s="1">
        <v>44026.473611111112</v>
      </c>
      <c r="C13">
        <v>43.428665000000002</v>
      </c>
      <c r="D13" t="s">
        <v>22</v>
      </c>
      <c r="E13">
        <v>-3.6078030000000001</v>
      </c>
      <c r="F13" t="s">
        <v>24</v>
      </c>
      <c r="G13">
        <v>13.2</v>
      </c>
      <c r="H13">
        <v>0</v>
      </c>
      <c r="I13">
        <v>12</v>
      </c>
      <c r="J13">
        <v>0.9</v>
      </c>
      <c r="K13">
        <v>0</v>
      </c>
      <c r="L13">
        <v>0.19</v>
      </c>
      <c r="M13">
        <v>0</v>
      </c>
    </row>
    <row r="14" spans="1:13" s="36" customFormat="1" x14ac:dyDescent="0.3">
      <c r="A14">
        <v>15211</v>
      </c>
      <c r="B14" s="1">
        <v>44026.473622685182</v>
      </c>
      <c r="C14">
        <v>43.428665000000002</v>
      </c>
      <c r="D14" t="s">
        <v>22</v>
      </c>
      <c r="E14">
        <v>-3.607802</v>
      </c>
      <c r="F14" t="s">
        <v>24</v>
      </c>
      <c r="G14">
        <v>12.8</v>
      </c>
      <c r="H14">
        <v>0</v>
      </c>
      <c r="I14">
        <v>12</v>
      </c>
      <c r="J14">
        <v>0.9</v>
      </c>
      <c r="K14">
        <v>0</v>
      </c>
      <c r="L14">
        <v>0.74</v>
      </c>
      <c r="M14">
        <v>0</v>
      </c>
    </row>
    <row r="15" spans="1:13" s="36" customFormat="1" x14ac:dyDescent="0.3">
      <c r="A15">
        <v>15212</v>
      </c>
      <c r="B15" s="1">
        <v>44026.473634259259</v>
      </c>
      <c r="C15">
        <v>43.428666</v>
      </c>
      <c r="D15" t="s">
        <v>22</v>
      </c>
      <c r="E15">
        <v>-3.6078009999999998</v>
      </c>
      <c r="F15" t="s">
        <v>24</v>
      </c>
      <c r="G15">
        <v>12.7</v>
      </c>
      <c r="H15">
        <v>0</v>
      </c>
      <c r="I15">
        <v>12</v>
      </c>
      <c r="J15">
        <v>0.9</v>
      </c>
      <c r="K15">
        <v>0</v>
      </c>
      <c r="L15">
        <v>0.74</v>
      </c>
      <c r="M15">
        <v>0</v>
      </c>
    </row>
    <row r="16" spans="1:13" s="36" customFormat="1" x14ac:dyDescent="0.3">
      <c r="A16">
        <v>15213</v>
      </c>
      <c r="B16" s="1">
        <v>44026.473645833335</v>
      </c>
      <c r="C16">
        <v>43.428666999999997</v>
      </c>
      <c r="D16" t="s">
        <v>22</v>
      </c>
      <c r="E16">
        <v>-3.6078000000000001</v>
      </c>
      <c r="F16" t="s">
        <v>24</v>
      </c>
      <c r="G16">
        <v>12.9</v>
      </c>
      <c r="H16">
        <v>0</v>
      </c>
      <c r="I16">
        <v>12</v>
      </c>
      <c r="J16">
        <v>0.9</v>
      </c>
      <c r="K16">
        <v>0</v>
      </c>
      <c r="L16">
        <v>0.19</v>
      </c>
      <c r="M16">
        <v>0</v>
      </c>
    </row>
    <row r="17" spans="1:13" s="36" customFormat="1" x14ac:dyDescent="0.3">
      <c r="A17">
        <v>15214</v>
      </c>
      <c r="B17" s="1">
        <v>44026.473657407405</v>
      </c>
      <c r="C17">
        <v>43.428666999999997</v>
      </c>
      <c r="D17" t="s">
        <v>22</v>
      </c>
      <c r="E17">
        <v>-3.6077970000000001</v>
      </c>
      <c r="F17" t="s">
        <v>24</v>
      </c>
      <c r="G17">
        <v>12.9</v>
      </c>
      <c r="H17">
        <v>0</v>
      </c>
      <c r="I17">
        <v>12</v>
      </c>
      <c r="J17">
        <v>0.9</v>
      </c>
      <c r="K17">
        <v>0</v>
      </c>
      <c r="L17">
        <v>0.93</v>
      </c>
      <c r="M17">
        <v>0</v>
      </c>
    </row>
    <row r="18" spans="1:13" s="36" customFormat="1" x14ac:dyDescent="0.3">
      <c r="A18">
        <v>15215</v>
      </c>
      <c r="B18" s="1">
        <v>44026.473668981482</v>
      </c>
      <c r="C18">
        <v>43.428666</v>
      </c>
      <c r="D18" t="s">
        <v>22</v>
      </c>
      <c r="E18">
        <v>-3.607799</v>
      </c>
      <c r="F18" t="s">
        <v>24</v>
      </c>
      <c r="G18">
        <v>12.9</v>
      </c>
      <c r="H18">
        <v>0</v>
      </c>
      <c r="I18">
        <v>12</v>
      </c>
      <c r="J18">
        <v>0.9</v>
      </c>
      <c r="K18">
        <v>0</v>
      </c>
      <c r="L18">
        <v>0</v>
      </c>
      <c r="M18">
        <v>0</v>
      </c>
    </row>
    <row r="19" spans="1:13" s="36" customFormat="1" x14ac:dyDescent="0.3">
      <c r="A19">
        <v>15216</v>
      </c>
      <c r="B19" s="1">
        <v>44026.473680555559</v>
      </c>
      <c r="C19">
        <v>43.428665000000002</v>
      </c>
      <c r="D19" t="s">
        <v>22</v>
      </c>
      <c r="E19">
        <v>-3.607799</v>
      </c>
      <c r="F19" t="s">
        <v>24</v>
      </c>
      <c r="G19">
        <v>12.9</v>
      </c>
      <c r="H19">
        <v>0</v>
      </c>
      <c r="I19">
        <v>12</v>
      </c>
      <c r="J19">
        <v>0.9</v>
      </c>
      <c r="K19">
        <v>0</v>
      </c>
      <c r="L19">
        <v>0.19</v>
      </c>
      <c r="M19">
        <v>0</v>
      </c>
    </row>
    <row r="20" spans="1:13" s="36" customFormat="1" x14ac:dyDescent="0.3">
      <c r="A20">
        <v>15217</v>
      </c>
      <c r="B20" s="1">
        <v>44026.473692129628</v>
      </c>
      <c r="C20">
        <v>43.428665000000002</v>
      </c>
      <c r="D20" t="s">
        <v>22</v>
      </c>
      <c r="E20">
        <v>-3.6077979999999998</v>
      </c>
      <c r="F20" t="s">
        <v>24</v>
      </c>
      <c r="G20">
        <v>12.6</v>
      </c>
      <c r="H20">
        <v>0</v>
      </c>
      <c r="I20">
        <v>12</v>
      </c>
      <c r="J20">
        <v>0.9</v>
      </c>
      <c r="K20">
        <v>0</v>
      </c>
      <c r="L20">
        <v>0.37</v>
      </c>
      <c r="M20">
        <v>0</v>
      </c>
    </row>
    <row r="21" spans="1:13" s="36" customFormat="1" x14ac:dyDescent="0.3">
      <c r="A21">
        <v>15218</v>
      </c>
      <c r="B21" s="1">
        <v>44026.473703703705</v>
      </c>
      <c r="C21">
        <v>43.428665000000002</v>
      </c>
      <c r="D21" t="s">
        <v>22</v>
      </c>
      <c r="E21">
        <v>-3.6077970000000001</v>
      </c>
      <c r="F21" t="s">
        <v>24</v>
      </c>
      <c r="G21">
        <v>12.6</v>
      </c>
      <c r="H21">
        <v>0</v>
      </c>
      <c r="I21">
        <v>12</v>
      </c>
      <c r="J21">
        <v>0.9</v>
      </c>
      <c r="K21">
        <v>0</v>
      </c>
      <c r="L21">
        <v>0</v>
      </c>
      <c r="M21">
        <v>0</v>
      </c>
    </row>
    <row r="22" spans="1:13" s="36" customFormat="1" x14ac:dyDescent="0.3">
      <c r="A22">
        <v>15219</v>
      </c>
      <c r="B22" s="1">
        <v>44026.473715277774</v>
      </c>
      <c r="C22">
        <v>43.428665000000002</v>
      </c>
      <c r="D22" t="s">
        <v>22</v>
      </c>
      <c r="E22">
        <v>-3.6077979999999998</v>
      </c>
      <c r="F22" t="s">
        <v>24</v>
      </c>
      <c r="G22">
        <v>12.6</v>
      </c>
      <c r="H22">
        <v>0</v>
      </c>
      <c r="I22">
        <v>12</v>
      </c>
      <c r="J22">
        <v>0.9</v>
      </c>
      <c r="K22">
        <v>0</v>
      </c>
      <c r="L22">
        <v>0.19</v>
      </c>
      <c r="M22">
        <v>0</v>
      </c>
    </row>
    <row r="23" spans="1:13" s="36" customFormat="1" x14ac:dyDescent="0.3">
      <c r="A23">
        <v>15220</v>
      </c>
      <c r="B23" s="1">
        <v>44026.473726851851</v>
      </c>
      <c r="C23">
        <v>43.428666</v>
      </c>
      <c r="D23" t="s">
        <v>22</v>
      </c>
      <c r="E23">
        <v>-3.607796</v>
      </c>
      <c r="F23" t="s">
        <v>24</v>
      </c>
      <c r="G23">
        <v>12.6</v>
      </c>
      <c r="H23">
        <v>0</v>
      </c>
      <c r="I23">
        <v>12</v>
      </c>
      <c r="J23">
        <v>0.8</v>
      </c>
      <c r="K23">
        <v>0</v>
      </c>
      <c r="L23">
        <v>0.37</v>
      </c>
      <c r="M23">
        <v>0</v>
      </c>
    </row>
    <row r="24" spans="1:13" s="36" customFormat="1" x14ac:dyDescent="0.3">
      <c r="A24">
        <v>15221</v>
      </c>
      <c r="B24" s="1">
        <v>44026.473738425928</v>
      </c>
      <c r="C24">
        <v>43.428666999999997</v>
      </c>
      <c r="D24" t="s">
        <v>22</v>
      </c>
      <c r="E24">
        <v>-3.6077949999999999</v>
      </c>
      <c r="F24" t="s">
        <v>24</v>
      </c>
      <c r="G24">
        <v>12.9</v>
      </c>
      <c r="H24">
        <v>0</v>
      </c>
      <c r="I24">
        <v>12</v>
      </c>
      <c r="J24">
        <v>0.9</v>
      </c>
      <c r="K24">
        <v>0</v>
      </c>
      <c r="L24">
        <v>0.56000000000000005</v>
      </c>
      <c r="M24">
        <v>0</v>
      </c>
    </row>
    <row r="25" spans="1:13" s="36" customFormat="1" x14ac:dyDescent="0.3">
      <c r="A25">
        <v>15222</v>
      </c>
      <c r="B25" s="1">
        <v>44026.473749999997</v>
      </c>
      <c r="C25">
        <v>43.428666999999997</v>
      </c>
      <c r="D25" t="s">
        <v>22</v>
      </c>
      <c r="E25">
        <v>-3.6077949999999999</v>
      </c>
      <c r="F25" t="s">
        <v>24</v>
      </c>
      <c r="G25">
        <v>12.9</v>
      </c>
      <c r="H25">
        <v>0</v>
      </c>
      <c r="I25">
        <v>12</v>
      </c>
      <c r="J25">
        <v>0.8</v>
      </c>
      <c r="K25">
        <v>0</v>
      </c>
      <c r="L25">
        <v>0.19</v>
      </c>
      <c r="M25">
        <v>0</v>
      </c>
    </row>
    <row r="26" spans="1:13" s="36" customFormat="1" x14ac:dyDescent="0.3">
      <c r="A26">
        <v>15223</v>
      </c>
      <c r="B26" s="1">
        <v>44026.473761574074</v>
      </c>
      <c r="C26">
        <v>43.428666999999997</v>
      </c>
      <c r="D26" t="s">
        <v>22</v>
      </c>
      <c r="E26">
        <v>-3.6077940000000002</v>
      </c>
      <c r="F26" t="s">
        <v>24</v>
      </c>
      <c r="G26">
        <v>12.6</v>
      </c>
      <c r="H26">
        <v>0</v>
      </c>
      <c r="I26">
        <v>12</v>
      </c>
      <c r="J26">
        <v>0.9</v>
      </c>
      <c r="K26">
        <v>0</v>
      </c>
      <c r="L26">
        <v>0.37</v>
      </c>
      <c r="M26">
        <v>0</v>
      </c>
    </row>
    <row r="27" spans="1:13" s="36" customFormat="1" x14ac:dyDescent="0.3">
      <c r="A27">
        <v>15224</v>
      </c>
      <c r="B27" s="1">
        <v>44026.473773148151</v>
      </c>
      <c r="C27">
        <v>43.428666</v>
      </c>
      <c r="D27" t="s">
        <v>22</v>
      </c>
      <c r="E27">
        <v>-3.6077949999999999</v>
      </c>
      <c r="F27" t="s">
        <v>24</v>
      </c>
      <c r="G27">
        <v>12.3</v>
      </c>
      <c r="H27">
        <v>0</v>
      </c>
      <c r="I27">
        <v>12</v>
      </c>
      <c r="J27">
        <v>0.9</v>
      </c>
      <c r="K27">
        <v>0</v>
      </c>
      <c r="L27">
        <v>0.56000000000000005</v>
      </c>
      <c r="M27">
        <v>0</v>
      </c>
    </row>
    <row r="28" spans="1:13" s="36" customFormat="1" x14ac:dyDescent="0.3">
      <c r="A28">
        <v>15225</v>
      </c>
      <c r="B28" s="1">
        <v>44026.47378472222</v>
      </c>
      <c r="C28">
        <v>43.428663</v>
      </c>
      <c r="D28" t="s">
        <v>22</v>
      </c>
      <c r="E28">
        <v>-3.607793</v>
      </c>
      <c r="F28" t="s">
        <v>24</v>
      </c>
      <c r="G28">
        <v>12.4</v>
      </c>
      <c r="H28">
        <v>0</v>
      </c>
      <c r="I28">
        <v>12</v>
      </c>
      <c r="J28">
        <v>0.9</v>
      </c>
      <c r="K28">
        <v>0</v>
      </c>
      <c r="L28">
        <v>1.48</v>
      </c>
      <c r="M28">
        <v>0</v>
      </c>
    </row>
    <row r="29" spans="1:13" s="36" customFormat="1" x14ac:dyDescent="0.3">
      <c r="A29">
        <v>15226</v>
      </c>
      <c r="B29" s="1">
        <v>44026.473796296297</v>
      </c>
      <c r="C29">
        <v>43.428660000000001</v>
      </c>
      <c r="D29" t="s">
        <v>22</v>
      </c>
      <c r="E29">
        <v>-3.6077889999999999</v>
      </c>
      <c r="F29" t="s">
        <v>24</v>
      </c>
      <c r="G29">
        <v>12.4</v>
      </c>
      <c r="H29">
        <v>0</v>
      </c>
      <c r="I29">
        <v>12</v>
      </c>
      <c r="J29">
        <v>0.9</v>
      </c>
      <c r="K29">
        <v>0</v>
      </c>
      <c r="L29">
        <v>0.93</v>
      </c>
      <c r="M29">
        <v>0</v>
      </c>
    </row>
    <row r="30" spans="1:13" s="36" customFormat="1" x14ac:dyDescent="0.3">
      <c r="A30">
        <v>15227</v>
      </c>
      <c r="B30" s="1">
        <v>44026.473807870374</v>
      </c>
      <c r="C30">
        <v>43.428663</v>
      </c>
      <c r="D30" t="s">
        <v>22</v>
      </c>
      <c r="E30">
        <v>-3.6077880000000002</v>
      </c>
      <c r="F30" t="s">
        <v>24</v>
      </c>
      <c r="G30">
        <v>12.2</v>
      </c>
      <c r="H30">
        <v>0</v>
      </c>
      <c r="I30">
        <v>12</v>
      </c>
      <c r="J30">
        <v>0.9</v>
      </c>
      <c r="K30">
        <v>0</v>
      </c>
      <c r="L30">
        <v>1.67</v>
      </c>
      <c r="M30">
        <v>0</v>
      </c>
    </row>
    <row r="31" spans="1:13" s="36" customFormat="1" x14ac:dyDescent="0.3">
      <c r="A31">
        <v>15228</v>
      </c>
      <c r="B31" s="1">
        <v>44026.473819444444</v>
      </c>
      <c r="C31">
        <v>43.428665000000002</v>
      </c>
      <c r="D31" t="s">
        <v>22</v>
      </c>
      <c r="E31">
        <v>-3.6077889999999999</v>
      </c>
      <c r="F31" t="s">
        <v>24</v>
      </c>
      <c r="G31">
        <v>12.2</v>
      </c>
      <c r="H31">
        <v>0</v>
      </c>
      <c r="I31">
        <v>12</v>
      </c>
      <c r="J31">
        <v>0.9</v>
      </c>
      <c r="K31">
        <v>0</v>
      </c>
      <c r="L31">
        <v>1.1100000000000001</v>
      </c>
      <c r="M31">
        <v>0</v>
      </c>
    </row>
    <row r="32" spans="1:13" s="36" customFormat="1" x14ac:dyDescent="0.3">
      <c r="A32">
        <v>15229</v>
      </c>
      <c r="B32" s="1">
        <v>44026.47383101852</v>
      </c>
      <c r="C32">
        <v>43.428666</v>
      </c>
      <c r="D32" t="s">
        <v>22</v>
      </c>
      <c r="E32">
        <v>-3.6077919999999999</v>
      </c>
      <c r="F32" t="s">
        <v>24</v>
      </c>
      <c r="G32">
        <v>12.1</v>
      </c>
      <c r="H32">
        <v>0</v>
      </c>
      <c r="I32">
        <v>12</v>
      </c>
      <c r="J32">
        <v>0.8</v>
      </c>
      <c r="K32">
        <v>0</v>
      </c>
      <c r="L32">
        <v>1.1100000000000001</v>
      </c>
      <c r="M32">
        <v>0</v>
      </c>
    </row>
    <row r="33" spans="1:13" s="36" customFormat="1" x14ac:dyDescent="0.3">
      <c r="A33">
        <v>15230</v>
      </c>
      <c r="B33" s="1">
        <v>44026.47384259259</v>
      </c>
      <c r="C33">
        <v>43.428668999999999</v>
      </c>
      <c r="D33" t="s">
        <v>22</v>
      </c>
      <c r="E33">
        <v>-3.607796</v>
      </c>
      <c r="F33" t="s">
        <v>24</v>
      </c>
      <c r="G33">
        <v>12.2</v>
      </c>
      <c r="H33">
        <v>0</v>
      </c>
      <c r="I33">
        <v>12</v>
      </c>
      <c r="J33">
        <v>0.8</v>
      </c>
      <c r="K33">
        <v>265.10000000000002</v>
      </c>
      <c r="L33">
        <v>1.85</v>
      </c>
      <c r="M33">
        <v>0</v>
      </c>
    </row>
    <row r="34" spans="1:13" s="36" customFormat="1" x14ac:dyDescent="0.3">
      <c r="A34">
        <v>15231</v>
      </c>
      <c r="B34" s="1">
        <v>44026.473854166667</v>
      </c>
      <c r="C34">
        <v>43.428669999999997</v>
      </c>
      <c r="D34" t="s">
        <v>22</v>
      </c>
      <c r="E34">
        <v>-3.607799</v>
      </c>
      <c r="F34" t="s">
        <v>24</v>
      </c>
      <c r="G34">
        <v>12.1</v>
      </c>
      <c r="H34">
        <v>0</v>
      </c>
      <c r="I34">
        <v>12</v>
      </c>
      <c r="J34">
        <v>0.8</v>
      </c>
      <c r="K34">
        <v>0</v>
      </c>
      <c r="L34">
        <v>1.1100000000000001</v>
      </c>
      <c r="M34">
        <v>0</v>
      </c>
    </row>
    <row r="35" spans="1:13" s="36" customFormat="1" x14ac:dyDescent="0.3">
      <c r="A35">
        <v>15232</v>
      </c>
      <c r="B35" s="1">
        <v>44026.473865740743</v>
      </c>
      <c r="C35">
        <v>43.428671000000001</v>
      </c>
      <c r="D35" t="s">
        <v>22</v>
      </c>
      <c r="E35">
        <v>-3.607799</v>
      </c>
      <c r="F35" t="s">
        <v>24</v>
      </c>
      <c r="G35">
        <v>12.1</v>
      </c>
      <c r="H35">
        <v>0</v>
      </c>
      <c r="I35">
        <v>12</v>
      </c>
      <c r="J35">
        <v>0.8</v>
      </c>
      <c r="K35">
        <v>0</v>
      </c>
      <c r="L35">
        <v>0.56000000000000005</v>
      </c>
      <c r="M35">
        <v>0</v>
      </c>
    </row>
    <row r="36" spans="1:13" s="36" customFormat="1" x14ac:dyDescent="0.3">
      <c r="A36">
        <v>15233</v>
      </c>
      <c r="B36" s="1">
        <v>44026.473877314813</v>
      </c>
      <c r="C36">
        <v>43.428669999999997</v>
      </c>
      <c r="D36" t="s">
        <v>22</v>
      </c>
      <c r="E36">
        <v>-3.607799</v>
      </c>
      <c r="F36" t="s">
        <v>24</v>
      </c>
      <c r="G36">
        <v>12.1</v>
      </c>
      <c r="H36">
        <v>0</v>
      </c>
      <c r="I36">
        <v>12</v>
      </c>
      <c r="J36">
        <v>0.8</v>
      </c>
      <c r="K36">
        <v>0</v>
      </c>
      <c r="L36">
        <v>0.37</v>
      </c>
      <c r="M36">
        <v>0</v>
      </c>
    </row>
    <row r="37" spans="1:13" s="36" customFormat="1" x14ac:dyDescent="0.3">
      <c r="A37">
        <v>15234</v>
      </c>
      <c r="B37" s="1">
        <v>44026.47388888889</v>
      </c>
      <c r="C37">
        <v>43.428668000000002</v>
      </c>
      <c r="D37" t="s">
        <v>22</v>
      </c>
      <c r="E37">
        <v>-3.607796</v>
      </c>
      <c r="F37" t="s">
        <v>24</v>
      </c>
      <c r="G37">
        <v>11.9</v>
      </c>
      <c r="H37">
        <v>0</v>
      </c>
      <c r="I37">
        <v>12</v>
      </c>
      <c r="J37">
        <v>0.8</v>
      </c>
      <c r="K37">
        <v>0</v>
      </c>
      <c r="L37">
        <v>0.19</v>
      </c>
      <c r="M37">
        <v>0</v>
      </c>
    </row>
    <row r="38" spans="1:13" s="36" customFormat="1" x14ac:dyDescent="0.3">
      <c r="A38">
        <v>15235</v>
      </c>
      <c r="B38" s="1">
        <v>44026.473900462966</v>
      </c>
      <c r="C38">
        <v>43.428671999999999</v>
      </c>
      <c r="D38" t="s">
        <v>22</v>
      </c>
      <c r="E38">
        <v>-3.607799</v>
      </c>
      <c r="F38" t="s">
        <v>24</v>
      </c>
      <c r="G38">
        <v>12.1</v>
      </c>
      <c r="H38">
        <v>0</v>
      </c>
      <c r="I38">
        <v>12</v>
      </c>
      <c r="J38">
        <v>0.8</v>
      </c>
      <c r="K38">
        <v>0</v>
      </c>
      <c r="L38">
        <v>1.3</v>
      </c>
      <c r="M38">
        <v>0</v>
      </c>
    </row>
    <row r="39" spans="1:13" s="36" customFormat="1" x14ac:dyDescent="0.3">
      <c r="A39">
        <v>15236</v>
      </c>
      <c r="B39" s="1">
        <v>44026.473912037036</v>
      </c>
      <c r="C39">
        <v>43.428671999999999</v>
      </c>
      <c r="D39" t="s">
        <v>22</v>
      </c>
      <c r="E39">
        <v>-3.607799</v>
      </c>
      <c r="F39" t="s">
        <v>24</v>
      </c>
      <c r="G39">
        <v>12.1</v>
      </c>
      <c r="H39">
        <v>0</v>
      </c>
      <c r="I39">
        <v>12</v>
      </c>
      <c r="J39">
        <v>0.8</v>
      </c>
      <c r="K39">
        <v>0</v>
      </c>
      <c r="L39">
        <v>0</v>
      </c>
      <c r="M39">
        <v>0</v>
      </c>
    </row>
    <row r="40" spans="1:13" s="36" customFormat="1" x14ac:dyDescent="0.3">
      <c r="A40">
        <v>15237</v>
      </c>
      <c r="B40" s="1">
        <v>44026.473923611113</v>
      </c>
      <c r="C40">
        <v>43.428671999999999</v>
      </c>
      <c r="D40" t="s">
        <v>22</v>
      </c>
      <c r="E40">
        <v>-3.6077979999999998</v>
      </c>
      <c r="F40" t="s">
        <v>24</v>
      </c>
      <c r="G40">
        <v>12</v>
      </c>
      <c r="H40">
        <v>0</v>
      </c>
      <c r="I40">
        <v>12</v>
      </c>
      <c r="J40">
        <v>0.8</v>
      </c>
      <c r="K40">
        <v>0</v>
      </c>
      <c r="L40">
        <v>0.37</v>
      </c>
      <c r="M40">
        <v>0</v>
      </c>
    </row>
    <row r="41" spans="1:13" s="36" customFormat="1" x14ac:dyDescent="0.3">
      <c r="A41">
        <v>15238</v>
      </c>
      <c r="B41" s="1">
        <v>44026.473935185182</v>
      </c>
      <c r="C41">
        <v>43.428674000000001</v>
      </c>
      <c r="D41" t="s">
        <v>22</v>
      </c>
      <c r="E41">
        <v>-3.6078000000000001</v>
      </c>
      <c r="F41" t="s">
        <v>24</v>
      </c>
      <c r="G41">
        <v>12</v>
      </c>
      <c r="H41">
        <v>0</v>
      </c>
      <c r="I41">
        <v>12</v>
      </c>
      <c r="J41">
        <v>0.8</v>
      </c>
      <c r="K41">
        <v>0</v>
      </c>
      <c r="L41">
        <v>0.37</v>
      </c>
      <c r="M41">
        <v>0</v>
      </c>
    </row>
    <row r="42" spans="1:13" s="36" customFormat="1" x14ac:dyDescent="0.3">
      <c r="A42">
        <v>15239</v>
      </c>
      <c r="B42" s="1">
        <v>44026.473946759259</v>
      </c>
      <c r="C42">
        <v>43.428674000000001</v>
      </c>
      <c r="D42" t="s">
        <v>22</v>
      </c>
      <c r="E42">
        <v>-3.6078000000000001</v>
      </c>
      <c r="F42" t="s">
        <v>24</v>
      </c>
      <c r="G42">
        <v>12</v>
      </c>
      <c r="H42">
        <v>0</v>
      </c>
      <c r="I42">
        <v>12</v>
      </c>
      <c r="J42">
        <v>0.8</v>
      </c>
      <c r="K42">
        <v>0</v>
      </c>
      <c r="L42">
        <v>0.74</v>
      </c>
      <c r="M42">
        <v>0</v>
      </c>
    </row>
    <row r="43" spans="1:13" s="36" customFormat="1" x14ac:dyDescent="0.3">
      <c r="A43">
        <v>15240</v>
      </c>
      <c r="B43" s="1">
        <v>44026.473958333336</v>
      </c>
      <c r="C43">
        <v>43.428673000000003</v>
      </c>
      <c r="D43" t="s">
        <v>22</v>
      </c>
      <c r="E43">
        <v>-3.607799</v>
      </c>
      <c r="F43" t="s">
        <v>24</v>
      </c>
      <c r="G43">
        <v>12.1</v>
      </c>
      <c r="H43">
        <v>0</v>
      </c>
      <c r="I43">
        <v>12</v>
      </c>
      <c r="J43">
        <v>0.8</v>
      </c>
      <c r="K43">
        <v>0</v>
      </c>
      <c r="L43">
        <v>0.19</v>
      </c>
      <c r="M43">
        <v>0</v>
      </c>
    </row>
    <row r="44" spans="1:13" s="36" customFormat="1" x14ac:dyDescent="0.3">
      <c r="A44">
        <v>15241</v>
      </c>
      <c r="B44" s="1">
        <v>44026.473969907405</v>
      </c>
      <c r="C44">
        <v>43.428674000000001</v>
      </c>
      <c r="D44" t="s">
        <v>22</v>
      </c>
      <c r="E44">
        <v>-3.6077979999999998</v>
      </c>
      <c r="F44" t="s">
        <v>24</v>
      </c>
      <c r="G44">
        <v>12</v>
      </c>
      <c r="H44">
        <v>0</v>
      </c>
      <c r="I44">
        <v>12</v>
      </c>
      <c r="J44">
        <v>0.8</v>
      </c>
      <c r="K44">
        <v>0</v>
      </c>
      <c r="L44">
        <v>0.37</v>
      </c>
      <c r="M44">
        <v>0</v>
      </c>
    </row>
    <row r="45" spans="1:13" s="36" customFormat="1" x14ac:dyDescent="0.3">
      <c r="A45">
        <v>15242</v>
      </c>
      <c r="B45" s="1">
        <v>44026.473981481482</v>
      </c>
      <c r="C45">
        <v>43.428674000000001</v>
      </c>
      <c r="D45" t="s">
        <v>22</v>
      </c>
      <c r="E45">
        <v>-3.6077979999999998</v>
      </c>
      <c r="F45" t="s">
        <v>24</v>
      </c>
      <c r="G45">
        <v>12</v>
      </c>
      <c r="H45">
        <v>0</v>
      </c>
      <c r="I45">
        <v>12</v>
      </c>
      <c r="J45">
        <v>0.8</v>
      </c>
      <c r="K45">
        <v>0</v>
      </c>
      <c r="L45">
        <v>0.37</v>
      </c>
      <c r="M45">
        <v>0</v>
      </c>
    </row>
    <row r="46" spans="1:13" s="36" customFormat="1" x14ac:dyDescent="0.3">
      <c r="A46">
        <v>15243</v>
      </c>
      <c r="B46" s="1">
        <v>44026.473993055559</v>
      </c>
      <c r="C46">
        <v>43.428674999999998</v>
      </c>
      <c r="D46" t="s">
        <v>22</v>
      </c>
      <c r="E46">
        <v>-3.6078000000000001</v>
      </c>
      <c r="F46" t="s">
        <v>24</v>
      </c>
      <c r="G46">
        <v>12</v>
      </c>
      <c r="H46">
        <v>0</v>
      </c>
      <c r="I46">
        <v>12</v>
      </c>
      <c r="J46">
        <v>0.8</v>
      </c>
      <c r="K46">
        <v>0</v>
      </c>
      <c r="L46">
        <v>1.1100000000000001</v>
      </c>
      <c r="M46">
        <v>0</v>
      </c>
    </row>
    <row r="47" spans="1:13" s="36" customFormat="1" x14ac:dyDescent="0.3">
      <c r="A47">
        <v>15244</v>
      </c>
      <c r="B47" s="1">
        <v>44026.474004629628</v>
      </c>
      <c r="C47">
        <v>43.428674999999998</v>
      </c>
      <c r="D47" t="s">
        <v>22</v>
      </c>
      <c r="E47">
        <v>-3.607796</v>
      </c>
      <c r="F47" t="s">
        <v>24</v>
      </c>
      <c r="G47">
        <v>12</v>
      </c>
      <c r="H47">
        <v>0</v>
      </c>
      <c r="I47">
        <v>12</v>
      </c>
      <c r="J47">
        <v>0.8</v>
      </c>
      <c r="K47">
        <v>0</v>
      </c>
      <c r="L47">
        <v>0.93</v>
      </c>
      <c r="M47">
        <v>0</v>
      </c>
    </row>
    <row r="48" spans="1:13" s="36" customFormat="1" x14ac:dyDescent="0.3">
      <c r="A48">
        <v>15245</v>
      </c>
      <c r="B48" s="1">
        <v>44026.474016203705</v>
      </c>
      <c r="C48">
        <v>43.428674999999998</v>
      </c>
      <c r="D48" t="s">
        <v>22</v>
      </c>
      <c r="E48">
        <v>-3.607796</v>
      </c>
      <c r="F48" t="s">
        <v>24</v>
      </c>
      <c r="G48">
        <v>12.1</v>
      </c>
      <c r="H48">
        <v>0</v>
      </c>
      <c r="I48">
        <v>12</v>
      </c>
      <c r="J48">
        <v>0.8</v>
      </c>
      <c r="K48">
        <v>0</v>
      </c>
      <c r="L48">
        <v>0.19</v>
      </c>
      <c r="M48">
        <v>0</v>
      </c>
    </row>
    <row r="49" spans="1:13" s="36" customFormat="1" x14ac:dyDescent="0.3">
      <c r="A49">
        <v>15246</v>
      </c>
      <c r="B49" s="1">
        <v>44026.474027777775</v>
      </c>
      <c r="C49">
        <v>43.428677</v>
      </c>
      <c r="D49" t="s">
        <v>22</v>
      </c>
      <c r="E49">
        <v>-3.6078009999999998</v>
      </c>
      <c r="F49" t="s">
        <v>24</v>
      </c>
      <c r="G49">
        <v>12.1</v>
      </c>
      <c r="H49">
        <v>0</v>
      </c>
      <c r="I49">
        <v>12</v>
      </c>
      <c r="J49">
        <v>0.8</v>
      </c>
      <c r="K49">
        <v>0</v>
      </c>
      <c r="L49">
        <v>1.48</v>
      </c>
      <c r="M49">
        <v>0</v>
      </c>
    </row>
    <row r="50" spans="1:13" s="36" customFormat="1" x14ac:dyDescent="0.3">
      <c r="A50">
        <v>15247</v>
      </c>
      <c r="B50" s="1">
        <v>44026.474039351851</v>
      </c>
      <c r="C50">
        <v>43.428677</v>
      </c>
      <c r="D50" t="s">
        <v>22</v>
      </c>
      <c r="E50">
        <v>-3.6078039999999998</v>
      </c>
      <c r="F50" t="s">
        <v>24</v>
      </c>
      <c r="G50">
        <v>12</v>
      </c>
      <c r="H50">
        <v>0</v>
      </c>
      <c r="I50">
        <v>12</v>
      </c>
      <c r="J50">
        <v>0.8</v>
      </c>
      <c r="K50">
        <v>0</v>
      </c>
      <c r="L50">
        <v>1.1100000000000001</v>
      </c>
      <c r="M50">
        <v>0</v>
      </c>
    </row>
    <row r="51" spans="1:13" s="36" customFormat="1" x14ac:dyDescent="0.3">
      <c r="A51">
        <v>15248</v>
      </c>
      <c r="B51" s="1">
        <v>44026.474050925928</v>
      </c>
      <c r="C51">
        <v>43.428668999999999</v>
      </c>
      <c r="D51" t="s">
        <v>22</v>
      </c>
      <c r="E51">
        <v>-3.6077949999999999</v>
      </c>
      <c r="F51" t="s">
        <v>24</v>
      </c>
      <c r="G51">
        <v>12</v>
      </c>
      <c r="H51">
        <v>0</v>
      </c>
      <c r="I51">
        <v>12</v>
      </c>
      <c r="J51">
        <v>0.8</v>
      </c>
      <c r="K51">
        <v>196.2</v>
      </c>
      <c r="L51">
        <v>2.78</v>
      </c>
      <c r="M51">
        <v>0</v>
      </c>
    </row>
    <row r="52" spans="1:13" s="36" customFormat="1" x14ac:dyDescent="0.3">
      <c r="A52">
        <v>15249</v>
      </c>
      <c r="B52" s="1">
        <v>44026.474062499998</v>
      </c>
      <c r="C52">
        <v>43.428668999999999</v>
      </c>
      <c r="D52" t="s">
        <v>22</v>
      </c>
      <c r="E52">
        <v>-3.6077970000000001</v>
      </c>
      <c r="F52" t="s">
        <v>24</v>
      </c>
      <c r="G52">
        <v>12</v>
      </c>
      <c r="H52">
        <v>0</v>
      </c>
      <c r="I52">
        <v>12</v>
      </c>
      <c r="J52">
        <v>0.8</v>
      </c>
      <c r="K52">
        <v>0</v>
      </c>
      <c r="L52">
        <v>0.37</v>
      </c>
      <c r="M52">
        <v>0</v>
      </c>
    </row>
    <row r="53" spans="1:13" s="36" customFormat="1" x14ac:dyDescent="0.3">
      <c r="A53">
        <v>15250</v>
      </c>
      <c r="B53" s="1">
        <v>44026.474074074074</v>
      </c>
      <c r="C53">
        <v>43.428668999999999</v>
      </c>
      <c r="D53" t="s">
        <v>22</v>
      </c>
      <c r="E53">
        <v>-3.6078009999999998</v>
      </c>
      <c r="F53" t="s">
        <v>24</v>
      </c>
      <c r="G53">
        <v>12</v>
      </c>
      <c r="H53">
        <v>0</v>
      </c>
      <c r="I53">
        <v>12</v>
      </c>
      <c r="J53">
        <v>0.9</v>
      </c>
      <c r="K53">
        <v>0</v>
      </c>
      <c r="L53">
        <v>0.74</v>
      </c>
      <c r="M53">
        <v>0</v>
      </c>
    </row>
    <row r="54" spans="1:13" s="36" customFormat="1" x14ac:dyDescent="0.3">
      <c r="A54">
        <v>15251</v>
      </c>
      <c r="B54" s="1">
        <v>44026.474085648151</v>
      </c>
      <c r="C54">
        <v>43.428671000000001</v>
      </c>
      <c r="D54" t="s">
        <v>22</v>
      </c>
      <c r="E54">
        <v>-3.6078079999999999</v>
      </c>
      <c r="F54" t="s">
        <v>24</v>
      </c>
      <c r="G54">
        <v>11.9</v>
      </c>
      <c r="H54">
        <v>0</v>
      </c>
      <c r="I54">
        <v>12</v>
      </c>
      <c r="J54">
        <v>0.9</v>
      </c>
      <c r="K54">
        <v>0</v>
      </c>
      <c r="L54">
        <v>1.3</v>
      </c>
      <c r="M54">
        <v>0</v>
      </c>
    </row>
    <row r="55" spans="1:13" s="36" customFormat="1" x14ac:dyDescent="0.3">
      <c r="A55">
        <v>15252</v>
      </c>
      <c r="B55" s="1">
        <v>44026.474097222221</v>
      </c>
      <c r="C55">
        <v>43.428671000000001</v>
      </c>
      <c r="D55" t="s">
        <v>22</v>
      </c>
      <c r="E55">
        <v>-3.6078130000000002</v>
      </c>
      <c r="F55" t="s">
        <v>24</v>
      </c>
      <c r="G55">
        <v>11.8</v>
      </c>
      <c r="H55">
        <v>0</v>
      </c>
      <c r="I55">
        <v>12</v>
      </c>
      <c r="J55">
        <v>0.9</v>
      </c>
      <c r="K55">
        <v>254.1</v>
      </c>
      <c r="L55">
        <v>2.04</v>
      </c>
      <c r="M55">
        <v>0</v>
      </c>
    </row>
    <row r="56" spans="1:13" s="36" customFormat="1" x14ac:dyDescent="0.3">
      <c r="A56">
        <v>15253</v>
      </c>
      <c r="B56" s="1">
        <v>44026.474108796298</v>
      </c>
      <c r="C56">
        <v>43.428671000000001</v>
      </c>
      <c r="D56" t="s">
        <v>22</v>
      </c>
      <c r="E56">
        <v>-3.6078160000000001</v>
      </c>
      <c r="F56" t="s">
        <v>24</v>
      </c>
      <c r="G56">
        <v>11.9</v>
      </c>
      <c r="H56">
        <v>0</v>
      </c>
      <c r="I56">
        <v>12</v>
      </c>
      <c r="J56">
        <v>0.9</v>
      </c>
      <c r="K56">
        <v>277.2</v>
      </c>
      <c r="L56">
        <v>1.85</v>
      </c>
      <c r="M56">
        <v>0</v>
      </c>
    </row>
    <row r="57" spans="1:13" s="36" customFormat="1" x14ac:dyDescent="0.3">
      <c r="A57">
        <v>15254</v>
      </c>
      <c r="B57" s="1">
        <v>44026.474120370367</v>
      </c>
      <c r="C57">
        <v>43.428671000000001</v>
      </c>
      <c r="D57" t="s">
        <v>22</v>
      </c>
      <c r="E57">
        <v>-3.6078190000000001</v>
      </c>
      <c r="F57" t="s">
        <v>24</v>
      </c>
      <c r="G57">
        <v>11.9</v>
      </c>
      <c r="H57">
        <v>0</v>
      </c>
      <c r="I57">
        <v>12</v>
      </c>
      <c r="J57">
        <v>0.9</v>
      </c>
      <c r="K57">
        <v>0</v>
      </c>
      <c r="L57">
        <v>1.48</v>
      </c>
      <c r="M57">
        <v>0</v>
      </c>
    </row>
    <row r="58" spans="1:13" s="36" customFormat="1" x14ac:dyDescent="0.3">
      <c r="A58">
        <v>15255</v>
      </c>
      <c r="B58" s="1">
        <v>44026.474131944444</v>
      </c>
      <c r="C58">
        <v>43.428671000000001</v>
      </c>
      <c r="D58" t="s">
        <v>22</v>
      </c>
      <c r="E58">
        <v>-3.6078229999999998</v>
      </c>
      <c r="F58" t="s">
        <v>24</v>
      </c>
      <c r="G58">
        <v>11.9</v>
      </c>
      <c r="H58">
        <v>0</v>
      </c>
      <c r="I58">
        <v>12</v>
      </c>
      <c r="J58">
        <v>0.9</v>
      </c>
      <c r="K58">
        <v>0</v>
      </c>
      <c r="L58">
        <v>1.3</v>
      </c>
      <c r="M58">
        <v>0</v>
      </c>
    </row>
    <row r="59" spans="1:13" s="36" customFormat="1" x14ac:dyDescent="0.3">
      <c r="A59">
        <v>15256</v>
      </c>
      <c r="B59" s="1">
        <v>44026.474143518521</v>
      </c>
      <c r="C59">
        <v>43.428671999999999</v>
      </c>
      <c r="D59" t="s">
        <v>22</v>
      </c>
      <c r="E59">
        <v>-3.607828</v>
      </c>
      <c r="F59" t="s">
        <v>24</v>
      </c>
      <c r="G59">
        <v>11.9</v>
      </c>
      <c r="H59">
        <v>0</v>
      </c>
      <c r="I59">
        <v>12</v>
      </c>
      <c r="J59">
        <v>0.9</v>
      </c>
      <c r="K59">
        <v>0</v>
      </c>
      <c r="L59">
        <v>1.1100000000000001</v>
      </c>
      <c r="M59">
        <v>0</v>
      </c>
    </row>
    <row r="60" spans="1:13" s="36" customFormat="1" x14ac:dyDescent="0.3">
      <c r="A60">
        <v>15257</v>
      </c>
      <c r="B60" s="1">
        <v>44026.47415509259</v>
      </c>
      <c r="C60">
        <v>43.428668999999999</v>
      </c>
      <c r="D60" t="s">
        <v>22</v>
      </c>
      <c r="E60">
        <v>-3.607828</v>
      </c>
      <c r="F60" t="s">
        <v>24</v>
      </c>
      <c r="G60">
        <v>11.9</v>
      </c>
      <c r="H60">
        <v>0</v>
      </c>
      <c r="I60">
        <v>12</v>
      </c>
      <c r="J60">
        <v>0.9</v>
      </c>
      <c r="K60">
        <v>0</v>
      </c>
      <c r="L60">
        <v>0.56000000000000005</v>
      </c>
      <c r="M60">
        <v>0</v>
      </c>
    </row>
    <row r="61" spans="1:13" s="36" customFormat="1" x14ac:dyDescent="0.3">
      <c r="A61">
        <v>15258</v>
      </c>
      <c r="B61" s="1">
        <v>44026.474166666667</v>
      </c>
      <c r="C61">
        <v>43.428668999999999</v>
      </c>
      <c r="D61" t="s">
        <v>22</v>
      </c>
      <c r="E61">
        <v>-3.6078299999999999</v>
      </c>
      <c r="F61" t="s">
        <v>24</v>
      </c>
      <c r="G61">
        <v>11.8</v>
      </c>
      <c r="H61">
        <v>0</v>
      </c>
      <c r="I61">
        <v>12</v>
      </c>
      <c r="J61">
        <v>0.9</v>
      </c>
      <c r="K61">
        <v>0</v>
      </c>
      <c r="L61">
        <v>0.56000000000000005</v>
      </c>
      <c r="M61">
        <v>0</v>
      </c>
    </row>
    <row r="62" spans="1:13" s="36" customFormat="1" x14ac:dyDescent="0.3">
      <c r="A62">
        <v>15259</v>
      </c>
      <c r="B62" s="1">
        <v>44026.474178240744</v>
      </c>
      <c r="C62">
        <v>43.428671000000001</v>
      </c>
      <c r="D62" t="s">
        <v>22</v>
      </c>
      <c r="E62">
        <v>-3.607834</v>
      </c>
      <c r="F62" t="s">
        <v>24</v>
      </c>
      <c r="G62">
        <v>11.7</v>
      </c>
      <c r="H62">
        <v>0</v>
      </c>
      <c r="I62">
        <v>12</v>
      </c>
      <c r="J62">
        <v>0.9</v>
      </c>
      <c r="K62">
        <v>0</v>
      </c>
      <c r="L62">
        <v>1.67</v>
      </c>
      <c r="M62">
        <v>0</v>
      </c>
    </row>
    <row r="63" spans="1:13" s="36" customFormat="1" x14ac:dyDescent="0.3">
      <c r="A63">
        <v>15260</v>
      </c>
      <c r="B63" s="1">
        <v>44026.474189814813</v>
      </c>
      <c r="C63">
        <v>43.428671000000001</v>
      </c>
      <c r="D63" t="s">
        <v>22</v>
      </c>
      <c r="E63">
        <v>-3.6078350000000001</v>
      </c>
      <c r="F63" t="s">
        <v>24</v>
      </c>
      <c r="G63">
        <v>11.7</v>
      </c>
      <c r="H63">
        <v>0</v>
      </c>
      <c r="I63">
        <v>12</v>
      </c>
      <c r="J63">
        <v>0.9</v>
      </c>
      <c r="K63">
        <v>0</v>
      </c>
      <c r="L63">
        <v>1.3</v>
      </c>
      <c r="M63">
        <v>0</v>
      </c>
    </row>
    <row r="64" spans="1:13" s="36" customFormat="1" x14ac:dyDescent="0.3">
      <c r="A64">
        <v>15261</v>
      </c>
      <c r="B64" s="1">
        <v>44026.47420138889</v>
      </c>
      <c r="C64">
        <v>43.428668000000002</v>
      </c>
      <c r="D64" t="s">
        <v>22</v>
      </c>
      <c r="E64">
        <v>-3.6078299999999999</v>
      </c>
      <c r="F64" t="s">
        <v>24</v>
      </c>
      <c r="G64">
        <v>11.6</v>
      </c>
      <c r="H64">
        <v>0</v>
      </c>
      <c r="I64">
        <v>12</v>
      </c>
      <c r="J64">
        <v>0.9</v>
      </c>
      <c r="K64">
        <v>0</v>
      </c>
      <c r="L64">
        <v>0.56000000000000005</v>
      </c>
      <c r="M64">
        <v>0</v>
      </c>
    </row>
    <row r="65" spans="1:13" s="36" customFormat="1" x14ac:dyDescent="0.3">
      <c r="A65">
        <v>15262</v>
      </c>
      <c r="B65" s="1">
        <v>44026.474212962959</v>
      </c>
      <c r="C65">
        <v>43.428668000000002</v>
      </c>
      <c r="D65" t="s">
        <v>22</v>
      </c>
      <c r="E65">
        <v>-3.6078350000000001</v>
      </c>
      <c r="F65" t="s">
        <v>24</v>
      </c>
      <c r="G65">
        <v>11.5</v>
      </c>
      <c r="H65">
        <v>0</v>
      </c>
      <c r="I65">
        <v>12</v>
      </c>
      <c r="J65">
        <v>0.9</v>
      </c>
      <c r="K65">
        <v>0</v>
      </c>
      <c r="L65">
        <v>0.93</v>
      </c>
      <c r="M65">
        <v>0</v>
      </c>
    </row>
    <row r="66" spans="1:13" s="36" customFormat="1" x14ac:dyDescent="0.3">
      <c r="A66">
        <v>15263</v>
      </c>
      <c r="B66" s="1">
        <v>44026.474224537036</v>
      </c>
      <c r="C66">
        <v>43.428666</v>
      </c>
      <c r="D66" t="s">
        <v>22</v>
      </c>
      <c r="E66">
        <v>-3.6078320000000001</v>
      </c>
      <c r="F66" t="s">
        <v>24</v>
      </c>
      <c r="G66">
        <v>11.7</v>
      </c>
      <c r="H66">
        <v>0</v>
      </c>
      <c r="I66">
        <v>12</v>
      </c>
      <c r="J66">
        <v>0.9</v>
      </c>
      <c r="K66">
        <v>0</v>
      </c>
      <c r="L66">
        <v>0.37</v>
      </c>
      <c r="M66">
        <v>0</v>
      </c>
    </row>
    <row r="67" spans="1:13" s="36" customFormat="1" x14ac:dyDescent="0.3">
      <c r="A67">
        <v>15264</v>
      </c>
      <c r="B67" s="1">
        <v>44026.474236111113</v>
      </c>
      <c r="C67">
        <v>43.428665000000002</v>
      </c>
      <c r="D67" t="s">
        <v>22</v>
      </c>
      <c r="E67">
        <v>-3.6078329999999998</v>
      </c>
      <c r="F67" t="s">
        <v>24</v>
      </c>
      <c r="G67">
        <v>11.5</v>
      </c>
      <c r="H67">
        <v>0</v>
      </c>
      <c r="I67">
        <v>12</v>
      </c>
      <c r="J67">
        <v>0.9</v>
      </c>
      <c r="K67">
        <v>0</v>
      </c>
      <c r="L67">
        <v>0.19</v>
      </c>
      <c r="M67">
        <v>0</v>
      </c>
    </row>
    <row r="68" spans="1:13" s="36" customFormat="1" x14ac:dyDescent="0.3">
      <c r="A68">
        <v>15265</v>
      </c>
      <c r="B68" s="1">
        <v>44026.474247685182</v>
      </c>
      <c r="C68">
        <v>43.428663999999998</v>
      </c>
      <c r="D68" t="s">
        <v>22</v>
      </c>
      <c r="E68">
        <v>-3.607834</v>
      </c>
      <c r="F68" t="s">
        <v>24</v>
      </c>
      <c r="G68">
        <v>11.5</v>
      </c>
      <c r="H68">
        <v>0</v>
      </c>
      <c r="I68">
        <v>12</v>
      </c>
      <c r="J68">
        <v>0.9</v>
      </c>
      <c r="K68">
        <v>0</v>
      </c>
      <c r="L68">
        <v>0.74</v>
      </c>
      <c r="M68">
        <v>0</v>
      </c>
    </row>
    <row r="69" spans="1:13" s="36" customFormat="1" x14ac:dyDescent="0.3">
      <c r="A69">
        <v>15266</v>
      </c>
      <c r="B69" s="1">
        <v>44026.474259259259</v>
      </c>
      <c r="C69">
        <v>43.428665000000002</v>
      </c>
      <c r="D69" t="s">
        <v>22</v>
      </c>
      <c r="E69">
        <v>-3.6078380000000001</v>
      </c>
      <c r="F69" t="s">
        <v>24</v>
      </c>
      <c r="G69">
        <v>11.6</v>
      </c>
      <c r="H69">
        <v>0</v>
      </c>
      <c r="I69">
        <v>12</v>
      </c>
      <c r="J69">
        <v>0.9</v>
      </c>
      <c r="K69">
        <v>0</v>
      </c>
      <c r="L69">
        <v>0.56000000000000005</v>
      </c>
      <c r="M69">
        <v>0</v>
      </c>
    </row>
    <row r="70" spans="1:13" s="36" customFormat="1" x14ac:dyDescent="0.3">
      <c r="A70">
        <v>15267</v>
      </c>
      <c r="B70" s="1">
        <v>44026.474270833336</v>
      </c>
      <c r="C70">
        <v>43.428663999999998</v>
      </c>
      <c r="D70" t="s">
        <v>22</v>
      </c>
      <c r="E70">
        <v>-3.6078380000000001</v>
      </c>
      <c r="F70" t="s">
        <v>24</v>
      </c>
      <c r="G70">
        <v>11.7</v>
      </c>
      <c r="H70">
        <v>0</v>
      </c>
      <c r="I70">
        <v>12</v>
      </c>
      <c r="J70">
        <v>0.9</v>
      </c>
      <c r="K70">
        <v>0</v>
      </c>
      <c r="L70">
        <v>0.19</v>
      </c>
      <c r="M70">
        <v>0</v>
      </c>
    </row>
    <row r="71" spans="1:13" s="36" customFormat="1" x14ac:dyDescent="0.3">
      <c r="A71">
        <v>15268</v>
      </c>
      <c r="B71" s="1">
        <v>44026.474282407406</v>
      </c>
      <c r="C71">
        <v>43.428663999999998</v>
      </c>
      <c r="D71" t="s">
        <v>22</v>
      </c>
      <c r="E71">
        <v>-3.6078359999999998</v>
      </c>
      <c r="F71" t="s">
        <v>24</v>
      </c>
      <c r="G71">
        <v>11.6</v>
      </c>
      <c r="H71">
        <v>0</v>
      </c>
      <c r="I71">
        <v>12</v>
      </c>
      <c r="J71">
        <v>0.9</v>
      </c>
      <c r="K71">
        <v>0</v>
      </c>
      <c r="L71">
        <v>0.19</v>
      </c>
      <c r="M71">
        <v>0</v>
      </c>
    </row>
    <row r="72" spans="1:13" s="36" customFormat="1" x14ac:dyDescent="0.3">
      <c r="A72">
        <v>15269</v>
      </c>
      <c r="B72" s="1">
        <v>44026.474293981482</v>
      </c>
      <c r="C72">
        <v>43.428666</v>
      </c>
      <c r="D72" t="s">
        <v>22</v>
      </c>
      <c r="E72">
        <v>-3.607837</v>
      </c>
      <c r="F72" t="s">
        <v>24</v>
      </c>
      <c r="G72">
        <v>11.6</v>
      </c>
      <c r="H72">
        <v>0</v>
      </c>
      <c r="I72">
        <v>12</v>
      </c>
      <c r="J72">
        <v>0.9</v>
      </c>
      <c r="K72">
        <v>0</v>
      </c>
      <c r="L72">
        <v>0.56000000000000005</v>
      </c>
      <c r="M72">
        <v>0</v>
      </c>
    </row>
    <row r="73" spans="1:13" s="36" customFormat="1" x14ac:dyDescent="0.3">
      <c r="A73">
        <v>15270</v>
      </c>
      <c r="B73" s="1">
        <v>44026.474305555559</v>
      </c>
      <c r="C73">
        <v>43.428666</v>
      </c>
      <c r="D73" t="s">
        <v>22</v>
      </c>
      <c r="E73">
        <v>-3.6078359999999998</v>
      </c>
      <c r="F73" t="s">
        <v>24</v>
      </c>
      <c r="G73">
        <v>11.8</v>
      </c>
      <c r="H73">
        <v>0</v>
      </c>
      <c r="I73">
        <v>12</v>
      </c>
      <c r="J73">
        <v>0.9</v>
      </c>
      <c r="K73">
        <v>0</v>
      </c>
      <c r="L73">
        <v>0.74</v>
      </c>
      <c r="M73">
        <v>0</v>
      </c>
    </row>
    <row r="74" spans="1:13" s="36" customFormat="1" x14ac:dyDescent="0.3">
      <c r="A74">
        <v>15271</v>
      </c>
      <c r="B74" s="1">
        <v>44026.474317129629</v>
      </c>
      <c r="C74">
        <v>43.428666999999997</v>
      </c>
      <c r="D74" t="s">
        <v>22</v>
      </c>
      <c r="E74">
        <v>-3.607837</v>
      </c>
      <c r="F74" t="s">
        <v>24</v>
      </c>
      <c r="G74">
        <v>11.6</v>
      </c>
      <c r="H74">
        <v>0</v>
      </c>
      <c r="I74">
        <v>12</v>
      </c>
      <c r="J74">
        <v>0.8</v>
      </c>
      <c r="K74">
        <v>0</v>
      </c>
      <c r="L74">
        <v>0.56000000000000005</v>
      </c>
      <c r="M74">
        <v>0</v>
      </c>
    </row>
    <row r="75" spans="1:13" s="36" customFormat="1" x14ac:dyDescent="0.3">
      <c r="A75">
        <v>15272</v>
      </c>
      <c r="B75" s="1">
        <v>44026.474328703705</v>
      </c>
      <c r="C75">
        <v>43.428666</v>
      </c>
      <c r="D75" t="s">
        <v>22</v>
      </c>
      <c r="E75">
        <v>-3.6078350000000001</v>
      </c>
      <c r="F75" t="s">
        <v>24</v>
      </c>
      <c r="G75">
        <v>11.6</v>
      </c>
      <c r="H75">
        <v>0</v>
      </c>
      <c r="I75">
        <v>12</v>
      </c>
      <c r="J75">
        <v>0.8</v>
      </c>
      <c r="K75">
        <v>0</v>
      </c>
      <c r="L75">
        <v>0.19</v>
      </c>
      <c r="M75">
        <v>0</v>
      </c>
    </row>
    <row r="76" spans="1:13" s="36" customFormat="1" x14ac:dyDescent="0.3">
      <c r="A76">
        <v>15273</v>
      </c>
      <c r="B76" s="1">
        <v>44026.474340277775</v>
      </c>
      <c r="C76">
        <v>43.428666999999997</v>
      </c>
      <c r="D76" t="s">
        <v>22</v>
      </c>
      <c r="E76">
        <v>-3.6078389999999998</v>
      </c>
      <c r="F76" t="s">
        <v>24</v>
      </c>
      <c r="G76">
        <v>11.8</v>
      </c>
      <c r="H76">
        <v>0</v>
      </c>
      <c r="I76">
        <v>12</v>
      </c>
      <c r="J76">
        <v>0.8</v>
      </c>
      <c r="K76">
        <v>0</v>
      </c>
      <c r="L76">
        <v>0.56000000000000005</v>
      </c>
      <c r="M76">
        <v>0</v>
      </c>
    </row>
    <row r="77" spans="1:13" s="36" customFormat="1" x14ac:dyDescent="0.3">
      <c r="A77">
        <v>15274</v>
      </c>
      <c r="B77" s="1">
        <v>44026.474351851852</v>
      </c>
      <c r="C77">
        <v>43.428668999999999</v>
      </c>
      <c r="D77" t="s">
        <v>22</v>
      </c>
      <c r="E77">
        <v>-3.6078420000000002</v>
      </c>
      <c r="F77" t="s">
        <v>24</v>
      </c>
      <c r="G77">
        <v>11.7</v>
      </c>
      <c r="H77">
        <v>0</v>
      </c>
      <c r="I77">
        <v>12</v>
      </c>
      <c r="J77">
        <v>0.8</v>
      </c>
      <c r="K77">
        <v>0</v>
      </c>
      <c r="L77">
        <v>0.93</v>
      </c>
      <c r="M77">
        <v>0</v>
      </c>
    </row>
    <row r="78" spans="1:13" s="36" customFormat="1" x14ac:dyDescent="0.3">
      <c r="A78">
        <v>15275</v>
      </c>
      <c r="B78" s="1">
        <v>44026.474363425928</v>
      </c>
      <c r="C78">
        <v>43.428671999999999</v>
      </c>
      <c r="D78" t="s">
        <v>22</v>
      </c>
      <c r="E78">
        <v>-3.607847</v>
      </c>
      <c r="F78" t="s">
        <v>24</v>
      </c>
      <c r="G78">
        <v>11.6</v>
      </c>
      <c r="H78">
        <v>0</v>
      </c>
      <c r="I78">
        <v>12</v>
      </c>
      <c r="J78">
        <v>0.8</v>
      </c>
      <c r="K78">
        <v>0</v>
      </c>
      <c r="L78">
        <v>0.93</v>
      </c>
      <c r="M78">
        <v>0</v>
      </c>
    </row>
    <row r="79" spans="1:13" s="36" customFormat="1" x14ac:dyDescent="0.3">
      <c r="A79">
        <v>15276</v>
      </c>
      <c r="B79" s="1">
        <v>44026.474374999998</v>
      </c>
      <c r="C79">
        <v>43.428671999999999</v>
      </c>
      <c r="D79" t="s">
        <v>22</v>
      </c>
      <c r="E79">
        <v>-3.607847</v>
      </c>
      <c r="F79" t="s">
        <v>24</v>
      </c>
      <c r="G79">
        <v>11.5</v>
      </c>
      <c r="H79">
        <v>0</v>
      </c>
      <c r="I79">
        <v>12</v>
      </c>
      <c r="J79">
        <v>0.8</v>
      </c>
      <c r="K79">
        <v>0</v>
      </c>
      <c r="L79">
        <v>0.93</v>
      </c>
      <c r="M79">
        <v>0</v>
      </c>
    </row>
    <row r="80" spans="1:13" s="36" customFormat="1" x14ac:dyDescent="0.3">
      <c r="A80">
        <v>15277</v>
      </c>
      <c r="B80" s="1">
        <v>44026.474386574075</v>
      </c>
      <c r="C80">
        <v>43.428671999999999</v>
      </c>
      <c r="D80" t="s">
        <v>22</v>
      </c>
      <c r="E80">
        <v>-3.6078489999999999</v>
      </c>
      <c r="F80" t="s">
        <v>24</v>
      </c>
      <c r="G80">
        <v>11.6</v>
      </c>
      <c r="H80">
        <v>0</v>
      </c>
      <c r="I80">
        <v>12</v>
      </c>
      <c r="J80">
        <v>0.8</v>
      </c>
      <c r="K80">
        <v>0</v>
      </c>
      <c r="L80">
        <v>0.74</v>
      </c>
      <c r="M80">
        <v>0</v>
      </c>
    </row>
    <row r="81" spans="1:13" s="36" customFormat="1" x14ac:dyDescent="0.3">
      <c r="A81">
        <v>15278</v>
      </c>
      <c r="B81" s="1">
        <v>44026.474398148152</v>
      </c>
      <c r="C81">
        <v>43.428674000000001</v>
      </c>
      <c r="D81" t="s">
        <v>22</v>
      </c>
      <c r="E81">
        <v>-3.607853</v>
      </c>
      <c r="F81" t="s">
        <v>24</v>
      </c>
      <c r="G81">
        <v>11.7</v>
      </c>
      <c r="H81">
        <v>0</v>
      </c>
      <c r="I81">
        <v>12</v>
      </c>
      <c r="J81">
        <v>0.8</v>
      </c>
      <c r="K81">
        <v>0</v>
      </c>
      <c r="L81">
        <v>0.93</v>
      </c>
      <c r="M81">
        <v>0</v>
      </c>
    </row>
    <row r="82" spans="1:13" s="36" customFormat="1" x14ac:dyDescent="0.3">
      <c r="A82">
        <v>15279</v>
      </c>
      <c r="B82" s="1">
        <v>44026.474409722221</v>
      </c>
      <c r="C82">
        <v>43.428674999999998</v>
      </c>
      <c r="D82" t="s">
        <v>22</v>
      </c>
      <c r="E82">
        <v>-3.60785</v>
      </c>
      <c r="F82" t="s">
        <v>24</v>
      </c>
      <c r="G82">
        <v>11.5</v>
      </c>
      <c r="H82">
        <v>0</v>
      </c>
      <c r="I82">
        <v>12</v>
      </c>
      <c r="J82">
        <v>0.8</v>
      </c>
      <c r="K82">
        <v>0</v>
      </c>
      <c r="L82">
        <v>0.56000000000000005</v>
      </c>
      <c r="M82">
        <v>0</v>
      </c>
    </row>
    <row r="83" spans="1:13" s="36" customFormat="1" x14ac:dyDescent="0.3">
      <c r="A83">
        <v>15280</v>
      </c>
      <c r="B83" s="1">
        <v>44026.474421296298</v>
      </c>
      <c r="C83">
        <v>43.428676000000003</v>
      </c>
      <c r="D83" t="s">
        <v>22</v>
      </c>
      <c r="E83">
        <v>-3.60785</v>
      </c>
      <c r="F83" t="s">
        <v>24</v>
      </c>
      <c r="G83">
        <v>11.6</v>
      </c>
      <c r="H83">
        <v>0</v>
      </c>
      <c r="I83">
        <v>12</v>
      </c>
      <c r="J83">
        <v>0.9</v>
      </c>
      <c r="K83">
        <v>0</v>
      </c>
      <c r="L83">
        <v>0.56000000000000005</v>
      </c>
      <c r="M83">
        <v>0</v>
      </c>
    </row>
    <row r="84" spans="1:13" s="36" customFormat="1" x14ac:dyDescent="0.3">
      <c r="A84">
        <v>15281</v>
      </c>
      <c r="B84" s="1">
        <v>44026.474432870367</v>
      </c>
      <c r="C84">
        <v>43.428677999999998</v>
      </c>
      <c r="D84" t="s">
        <v>22</v>
      </c>
      <c r="E84">
        <v>-3.6078510000000001</v>
      </c>
      <c r="F84" t="s">
        <v>24</v>
      </c>
      <c r="G84">
        <v>11.6</v>
      </c>
      <c r="H84">
        <v>0</v>
      </c>
      <c r="I84">
        <v>12</v>
      </c>
      <c r="J84">
        <v>0.9</v>
      </c>
      <c r="K84">
        <v>0</v>
      </c>
      <c r="L84">
        <v>0.56000000000000005</v>
      </c>
      <c r="M84">
        <v>0</v>
      </c>
    </row>
    <row r="85" spans="1:13" s="36" customFormat="1" x14ac:dyDescent="0.3">
      <c r="A85">
        <v>15282</v>
      </c>
      <c r="B85" s="1">
        <v>44026.474444444444</v>
      </c>
      <c r="C85">
        <v>43.428680999999997</v>
      </c>
      <c r="D85" t="s">
        <v>22</v>
      </c>
      <c r="E85">
        <v>-3.607853</v>
      </c>
      <c r="F85" t="s">
        <v>24</v>
      </c>
      <c r="G85">
        <v>11.7</v>
      </c>
      <c r="H85">
        <v>0</v>
      </c>
      <c r="I85">
        <v>12</v>
      </c>
      <c r="J85">
        <v>0.9</v>
      </c>
      <c r="K85">
        <v>0</v>
      </c>
      <c r="L85">
        <v>1.3</v>
      </c>
      <c r="M85">
        <v>0</v>
      </c>
    </row>
    <row r="86" spans="1:13" s="36" customFormat="1" x14ac:dyDescent="0.3">
      <c r="A86">
        <v>15283</v>
      </c>
      <c r="B86" s="1">
        <v>44026.474456018521</v>
      </c>
      <c r="C86">
        <v>43.428683999999997</v>
      </c>
      <c r="D86" t="s">
        <v>22</v>
      </c>
      <c r="E86">
        <v>-3.6078610000000002</v>
      </c>
      <c r="F86" t="s">
        <v>24</v>
      </c>
      <c r="G86">
        <v>11.5</v>
      </c>
      <c r="H86">
        <v>0</v>
      </c>
      <c r="I86">
        <v>12</v>
      </c>
      <c r="J86">
        <v>0.9</v>
      </c>
      <c r="K86">
        <v>0</v>
      </c>
      <c r="L86">
        <v>1.67</v>
      </c>
      <c r="M86">
        <v>0</v>
      </c>
    </row>
    <row r="87" spans="1:13" s="36" customFormat="1" x14ac:dyDescent="0.3">
      <c r="A87">
        <v>15284</v>
      </c>
      <c r="B87" s="1">
        <v>44026.47446759259</v>
      </c>
      <c r="C87">
        <v>43.428682999999999</v>
      </c>
      <c r="D87" t="s">
        <v>22</v>
      </c>
      <c r="E87">
        <v>-3.6078570000000001</v>
      </c>
      <c r="F87" t="s">
        <v>24</v>
      </c>
      <c r="G87">
        <v>11.7</v>
      </c>
      <c r="H87">
        <v>0</v>
      </c>
      <c r="I87">
        <v>12</v>
      </c>
      <c r="J87">
        <v>0.9</v>
      </c>
      <c r="K87">
        <v>0</v>
      </c>
      <c r="L87">
        <v>0</v>
      </c>
      <c r="M87">
        <v>0</v>
      </c>
    </row>
    <row r="88" spans="1:13" s="36" customFormat="1" x14ac:dyDescent="0.3">
      <c r="A88">
        <v>15285</v>
      </c>
      <c r="B88" s="1">
        <v>44026.474479166667</v>
      </c>
      <c r="C88">
        <v>43.428680999999997</v>
      </c>
      <c r="D88" t="s">
        <v>22</v>
      </c>
      <c r="E88">
        <v>-3.607856</v>
      </c>
      <c r="F88" t="s">
        <v>24</v>
      </c>
      <c r="G88">
        <v>11.5</v>
      </c>
      <c r="H88">
        <v>0</v>
      </c>
      <c r="I88">
        <v>12</v>
      </c>
      <c r="J88">
        <v>0.8</v>
      </c>
      <c r="K88">
        <v>0</v>
      </c>
      <c r="L88">
        <v>0.19</v>
      </c>
      <c r="M88">
        <v>0</v>
      </c>
    </row>
    <row r="89" spans="1:13" s="36" customFormat="1" x14ac:dyDescent="0.3">
      <c r="A89">
        <v>15286</v>
      </c>
      <c r="B89" s="1">
        <v>44026.474490740744</v>
      </c>
      <c r="C89">
        <v>43.42868</v>
      </c>
      <c r="D89" t="s">
        <v>22</v>
      </c>
      <c r="E89">
        <v>-3.6078540000000001</v>
      </c>
      <c r="F89" t="s">
        <v>24</v>
      </c>
      <c r="G89">
        <v>11.8</v>
      </c>
      <c r="H89">
        <v>0</v>
      </c>
      <c r="I89">
        <v>12</v>
      </c>
      <c r="J89">
        <v>0.8</v>
      </c>
      <c r="K89">
        <v>0</v>
      </c>
      <c r="L89">
        <v>0.19</v>
      </c>
      <c r="M89">
        <v>0</v>
      </c>
    </row>
    <row r="90" spans="1:13" s="36" customFormat="1" x14ac:dyDescent="0.3">
      <c r="A90">
        <v>15287</v>
      </c>
      <c r="B90" s="1">
        <v>44026.474502314813</v>
      </c>
      <c r="C90">
        <v>43.42868</v>
      </c>
      <c r="D90" t="s">
        <v>22</v>
      </c>
      <c r="E90">
        <v>-3.6078540000000001</v>
      </c>
      <c r="F90" t="s">
        <v>24</v>
      </c>
      <c r="G90">
        <v>11.8</v>
      </c>
      <c r="H90">
        <v>0</v>
      </c>
      <c r="I90">
        <v>12</v>
      </c>
      <c r="J90">
        <v>0.8</v>
      </c>
      <c r="K90">
        <v>0</v>
      </c>
      <c r="L90">
        <v>0.19</v>
      </c>
      <c r="M90">
        <v>0</v>
      </c>
    </row>
    <row r="91" spans="1:13" s="36" customFormat="1" x14ac:dyDescent="0.3">
      <c r="A91">
        <v>15288</v>
      </c>
      <c r="B91" s="1">
        <v>44026.47451388889</v>
      </c>
      <c r="C91">
        <v>43.428679000000002</v>
      </c>
      <c r="D91" t="s">
        <v>22</v>
      </c>
      <c r="E91">
        <v>-3.6078519999999998</v>
      </c>
      <c r="F91" t="s">
        <v>24</v>
      </c>
      <c r="G91">
        <v>11.8</v>
      </c>
      <c r="H91">
        <v>0</v>
      </c>
      <c r="I91">
        <v>12</v>
      </c>
      <c r="J91">
        <v>0.8</v>
      </c>
      <c r="K91">
        <v>0</v>
      </c>
      <c r="L91">
        <v>0</v>
      </c>
      <c r="M91">
        <v>0</v>
      </c>
    </row>
    <row r="92" spans="1:13" s="36" customFormat="1" x14ac:dyDescent="0.3">
      <c r="A92">
        <v>15289</v>
      </c>
      <c r="B92" s="1">
        <v>44026.47452546296</v>
      </c>
      <c r="C92">
        <v>43.428682000000002</v>
      </c>
      <c r="D92" t="s">
        <v>22</v>
      </c>
      <c r="E92">
        <v>-3.6078570000000001</v>
      </c>
      <c r="F92" t="s">
        <v>24</v>
      </c>
      <c r="G92">
        <v>11.6</v>
      </c>
      <c r="H92">
        <v>0</v>
      </c>
      <c r="I92">
        <v>12</v>
      </c>
      <c r="J92">
        <v>0.8</v>
      </c>
      <c r="K92">
        <v>0</v>
      </c>
      <c r="L92">
        <v>0.56000000000000005</v>
      </c>
      <c r="M92">
        <v>0</v>
      </c>
    </row>
    <row r="93" spans="1:13" s="36" customFormat="1" x14ac:dyDescent="0.3">
      <c r="A93">
        <v>15290</v>
      </c>
      <c r="B93" s="1">
        <v>44026.474537037036</v>
      </c>
      <c r="C93">
        <v>43.428680999999997</v>
      </c>
      <c r="D93" t="s">
        <v>22</v>
      </c>
      <c r="E93">
        <v>-3.6078540000000001</v>
      </c>
      <c r="F93" t="s">
        <v>24</v>
      </c>
      <c r="G93">
        <v>11.8</v>
      </c>
      <c r="H93">
        <v>0</v>
      </c>
      <c r="I93">
        <v>12</v>
      </c>
      <c r="J93">
        <v>0.8</v>
      </c>
      <c r="K93">
        <v>0</v>
      </c>
      <c r="L93">
        <v>0</v>
      </c>
      <c r="M93">
        <v>0</v>
      </c>
    </row>
    <row r="94" spans="1:13" s="36" customFormat="1" x14ac:dyDescent="0.3">
      <c r="A94">
        <v>15291</v>
      </c>
      <c r="B94" s="1">
        <v>44026.474548611113</v>
      </c>
      <c r="C94">
        <v>43.428677999999998</v>
      </c>
      <c r="D94" t="s">
        <v>22</v>
      </c>
      <c r="E94">
        <v>-3.6078519999999998</v>
      </c>
      <c r="F94" t="s">
        <v>24</v>
      </c>
      <c r="G94">
        <v>11.8</v>
      </c>
      <c r="H94">
        <v>0</v>
      </c>
      <c r="I94">
        <v>12</v>
      </c>
      <c r="J94">
        <v>0.9</v>
      </c>
      <c r="K94">
        <v>0</v>
      </c>
      <c r="L94">
        <v>0.56000000000000005</v>
      </c>
      <c r="M94">
        <v>0</v>
      </c>
    </row>
    <row r="95" spans="1:13" s="36" customFormat="1" x14ac:dyDescent="0.3">
      <c r="A95">
        <v>15292</v>
      </c>
      <c r="B95" s="1">
        <v>44026.474560185183</v>
      </c>
      <c r="C95">
        <v>43.428677999999998</v>
      </c>
      <c r="D95" t="s">
        <v>22</v>
      </c>
      <c r="E95">
        <v>-3.60785</v>
      </c>
      <c r="F95" t="s">
        <v>24</v>
      </c>
      <c r="G95">
        <v>11.9</v>
      </c>
      <c r="H95">
        <v>0</v>
      </c>
      <c r="I95">
        <v>11</v>
      </c>
      <c r="J95">
        <v>0.9</v>
      </c>
      <c r="K95">
        <v>0</v>
      </c>
      <c r="L95">
        <v>0</v>
      </c>
      <c r="M95">
        <v>0</v>
      </c>
    </row>
    <row r="96" spans="1:13" s="36" customFormat="1" x14ac:dyDescent="0.3">
      <c r="A96">
        <v>15293</v>
      </c>
      <c r="B96" s="1">
        <v>44026.47457175926</v>
      </c>
      <c r="C96">
        <v>43.428677999999998</v>
      </c>
      <c r="D96" t="s">
        <v>22</v>
      </c>
      <c r="E96">
        <v>-3.6078489999999999</v>
      </c>
      <c r="F96" t="s">
        <v>24</v>
      </c>
      <c r="G96">
        <v>11.7</v>
      </c>
      <c r="H96">
        <v>0</v>
      </c>
      <c r="I96">
        <v>12</v>
      </c>
      <c r="J96">
        <v>0.9</v>
      </c>
      <c r="K96">
        <v>0</v>
      </c>
      <c r="L96">
        <v>0.37</v>
      </c>
      <c r="M96">
        <v>0</v>
      </c>
    </row>
    <row r="97" spans="1:13" s="36" customFormat="1" x14ac:dyDescent="0.3">
      <c r="A97">
        <v>15294</v>
      </c>
      <c r="B97" s="1">
        <v>44026.474583333336</v>
      </c>
      <c r="C97">
        <v>43.428674000000001</v>
      </c>
      <c r="D97" t="s">
        <v>22</v>
      </c>
      <c r="E97">
        <v>-3.6078410000000001</v>
      </c>
      <c r="F97" t="s">
        <v>24</v>
      </c>
      <c r="G97">
        <v>11.7</v>
      </c>
      <c r="H97">
        <v>0</v>
      </c>
      <c r="I97">
        <v>12</v>
      </c>
      <c r="J97">
        <v>0.9</v>
      </c>
      <c r="K97">
        <v>0</v>
      </c>
      <c r="L97">
        <v>0.93</v>
      </c>
      <c r="M97">
        <v>0</v>
      </c>
    </row>
    <row r="98" spans="1:13" s="36" customFormat="1" x14ac:dyDescent="0.3">
      <c r="A98">
        <v>15295</v>
      </c>
      <c r="B98" s="1">
        <v>44026.474594907406</v>
      </c>
      <c r="C98">
        <v>43.428674999999998</v>
      </c>
      <c r="D98" t="s">
        <v>22</v>
      </c>
      <c r="E98">
        <v>-3.6078429999999999</v>
      </c>
      <c r="F98" t="s">
        <v>24</v>
      </c>
      <c r="G98">
        <v>11.9</v>
      </c>
      <c r="H98">
        <v>0</v>
      </c>
      <c r="I98">
        <v>12</v>
      </c>
      <c r="J98">
        <v>0.9</v>
      </c>
      <c r="K98">
        <v>0</v>
      </c>
      <c r="L98">
        <v>0.37</v>
      </c>
      <c r="M98">
        <v>0</v>
      </c>
    </row>
    <row r="99" spans="1:13" s="36" customFormat="1" x14ac:dyDescent="0.3">
      <c r="A99">
        <v>15296</v>
      </c>
      <c r="B99" s="1">
        <v>44026.474606481483</v>
      </c>
      <c r="C99">
        <v>43.428676000000003</v>
      </c>
      <c r="D99" t="s">
        <v>22</v>
      </c>
      <c r="E99">
        <v>-3.6078429999999999</v>
      </c>
      <c r="F99" t="s">
        <v>24</v>
      </c>
      <c r="G99">
        <v>11.7</v>
      </c>
      <c r="H99">
        <v>0</v>
      </c>
      <c r="I99">
        <v>12</v>
      </c>
      <c r="J99">
        <v>0.9</v>
      </c>
      <c r="K99">
        <v>0</v>
      </c>
      <c r="L99">
        <v>0.19</v>
      </c>
      <c r="M99">
        <v>0</v>
      </c>
    </row>
    <row r="100" spans="1:13" s="36" customFormat="1" x14ac:dyDescent="0.3">
      <c r="A100">
        <v>15297</v>
      </c>
      <c r="B100" s="1">
        <v>44026.474618055552</v>
      </c>
      <c r="C100">
        <v>43.428674000000001</v>
      </c>
      <c r="D100" t="s">
        <v>22</v>
      </c>
      <c r="E100">
        <v>-3.6078410000000001</v>
      </c>
      <c r="F100" t="s">
        <v>24</v>
      </c>
      <c r="G100">
        <v>11.9</v>
      </c>
      <c r="H100">
        <v>0</v>
      </c>
      <c r="I100">
        <v>12</v>
      </c>
      <c r="J100">
        <v>0.9</v>
      </c>
      <c r="K100">
        <v>0</v>
      </c>
      <c r="L100">
        <v>0</v>
      </c>
      <c r="M100">
        <v>0</v>
      </c>
    </row>
    <row r="101" spans="1:13" s="36" customFormat="1" x14ac:dyDescent="0.3">
      <c r="A101">
        <v>15298</v>
      </c>
      <c r="B101" s="1">
        <v>44026.474629629629</v>
      </c>
      <c r="C101">
        <v>43.428671999999999</v>
      </c>
      <c r="D101" t="s">
        <v>22</v>
      </c>
      <c r="E101">
        <v>-3.6078389999999998</v>
      </c>
      <c r="F101" t="s">
        <v>24</v>
      </c>
      <c r="G101">
        <v>11.9</v>
      </c>
      <c r="H101">
        <v>0</v>
      </c>
      <c r="I101">
        <v>12</v>
      </c>
      <c r="J101">
        <v>0.9</v>
      </c>
      <c r="K101">
        <v>0</v>
      </c>
      <c r="L101">
        <v>0.56000000000000005</v>
      </c>
      <c r="M101">
        <v>0</v>
      </c>
    </row>
    <row r="102" spans="1:13" s="36" customFormat="1" x14ac:dyDescent="0.3">
      <c r="A102">
        <v>15299</v>
      </c>
      <c r="B102" s="1">
        <v>44026.474641203706</v>
      </c>
      <c r="C102">
        <v>43.428671000000001</v>
      </c>
      <c r="D102" t="s">
        <v>22</v>
      </c>
      <c r="E102">
        <v>-3.6078359999999998</v>
      </c>
      <c r="F102" t="s">
        <v>24</v>
      </c>
      <c r="G102">
        <v>11.9</v>
      </c>
      <c r="H102">
        <v>0</v>
      </c>
      <c r="I102">
        <v>12</v>
      </c>
      <c r="J102">
        <v>0.9</v>
      </c>
      <c r="K102">
        <v>0</v>
      </c>
      <c r="L102">
        <v>0.19</v>
      </c>
      <c r="M102">
        <v>0</v>
      </c>
    </row>
    <row r="103" spans="1:13" s="36" customFormat="1" x14ac:dyDescent="0.3">
      <c r="A103">
        <v>15300</v>
      </c>
      <c r="B103" s="1">
        <v>44026.474652777775</v>
      </c>
      <c r="C103">
        <v>43.428669999999997</v>
      </c>
      <c r="D103" t="s">
        <v>22</v>
      </c>
      <c r="E103">
        <v>-3.6078329999999998</v>
      </c>
      <c r="F103" t="s">
        <v>24</v>
      </c>
      <c r="G103">
        <v>11.9</v>
      </c>
      <c r="H103">
        <v>0</v>
      </c>
      <c r="I103">
        <v>12</v>
      </c>
      <c r="J103">
        <v>0.9</v>
      </c>
      <c r="K103">
        <v>0</v>
      </c>
      <c r="L103">
        <v>0.19</v>
      </c>
      <c r="M103">
        <v>0</v>
      </c>
    </row>
    <row r="104" spans="1:13" s="36" customFormat="1" x14ac:dyDescent="0.3">
      <c r="A104">
        <v>15301</v>
      </c>
      <c r="B104" s="1">
        <v>44026.474664351852</v>
      </c>
      <c r="C104">
        <v>43.428669999999997</v>
      </c>
      <c r="D104" t="s">
        <v>22</v>
      </c>
      <c r="E104">
        <v>-3.607834</v>
      </c>
      <c r="F104" t="s">
        <v>24</v>
      </c>
      <c r="G104">
        <v>11.9</v>
      </c>
      <c r="H104">
        <v>0</v>
      </c>
      <c r="I104">
        <v>12</v>
      </c>
      <c r="J104">
        <v>0.9</v>
      </c>
      <c r="K104">
        <v>0</v>
      </c>
      <c r="L104">
        <v>0.19</v>
      </c>
      <c r="M104">
        <v>0</v>
      </c>
    </row>
    <row r="105" spans="1:13" s="36" customFormat="1" x14ac:dyDescent="0.3">
      <c r="A105">
        <v>15302</v>
      </c>
      <c r="B105" s="1">
        <v>44026.474675925929</v>
      </c>
      <c r="C105">
        <v>43.428671000000001</v>
      </c>
      <c r="D105" t="s">
        <v>22</v>
      </c>
      <c r="E105">
        <v>-3.6078359999999998</v>
      </c>
      <c r="F105" t="s">
        <v>24</v>
      </c>
      <c r="G105">
        <v>11.7</v>
      </c>
      <c r="H105">
        <v>0</v>
      </c>
      <c r="I105">
        <v>12</v>
      </c>
      <c r="J105">
        <v>0.9</v>
      </c>
      <c r="K105">
        <v>0</v>
      </c>
      <c r="L105">
        <v>0.74</v>
      </c>
      <c r="M105">
        <v>0</v>
      </c>
    </row>
    <row r="106" spans="1:13" s="36" customFormat="1" x14ac:dyDescent="0.3">
      <c r="A106">
        <v>15303</v>
      </c>
      <c r="B106" s="1">
        <v>44026.474687499998</v>
      </c>
      <c r="C106">
        <v>43.428671999999999</v>
      </c>
      <c r="D106" t="s">
        <v>22</v>
      </c>
      <c r="E106">
        <v>-3.607837</v>
      </c>
      <c r="F106" t="s">
        <v>24</v>
      </c>
      <c r="G106">
        <v>11.7</v>
      </c>
      <c r="H106">
        <v>0</v>
      </c>
      <c r="I106">
        <v>12</v>
      </c>
      <c r="J106">
        <v>0.9</v>
      </c>
      <c r="K106">
        <v>0</v>
      </c>
      <c r="L106">
        <v>1.1100000000000001</v>
      </c>
      <c r="M106">
        <v>0</v>
      </c>
    </row>
    <row r="107" spans="1:13" s="36" customFormat="1" x14ac:dyDescent="0.3">
      <c r="A107">
        <v>15304</v>
      </c>
      <c r="B107" s="1">
        <v>44026.474699074075</v>
      </c>
      <c r="C107">
        <v>43.428671999999999</v>
      </c>
      <c r="D107" t="s">
        <v>22</v>
      </c>
      <c r="E107">
        <v>-3.6078380000000001</v>
      </c>
      <c r="F107" t="s">
        <v>24</v>
      </c>
      <c r="G107">
        <v>11.6</v>
      </c>
      <c r="H107">
        <v>0</v>
      </c>
      <c r="I107">
        <v>12</v>
      </c>
      <c r="J107">
        <v>0.9</v>
      </c>
      <c r="K107">
        <v>0</v>
      </c>
      <c r="L107">
        <v>0.74</v>
      </c>
      <c r="M107">
        <v>0</v>
      </c>
    </row>
    <row r="108" spans="1:13" s="36" customFormat="1" x14ac:dyDescent="0.3">
      <c r="A108">
        <v>15305</v>
      </c>
      <c r="B108" s="1">
        <v>44026.474710648145</v>
      </c>
      <c r="C108">
        <v>43.428671999999999</v>
      </c>
      <c r="D108" t="s">
        <v>22</v>
      </c>
      <c r="E108">
        <v>-3.6078399999999999</v>
      </c>
      <c r="F108" t="s">
        <v>24</v>
      </c>
      <c r="G108">
        <v>11.6</v>
      </c>
      <c r="H108">
        <v>0</v>
      </c>
      <c r="I108">
        <v>12</v>
      </c>
      <c r="J108">
        <v>0.9</v>
      </c>
      <c r="K108">
        <v>0</v>
      </c>
      <c r="L108">
        <v>0.56000000000000005</v>
      </c>
      <c r="M108">
        <v>0</v>
      </c>
    </row>
    <row r="109" spans="1:13" s="36" customFormat="1" x14ac:dyDescent="0.3">
      <c r="A109">
        <v>15306</v>
      </c>
      <c r="B109" s="1">
        <v>44026.474722222221</v>
      </c>
      <c r="C109">
        <v>43.428674999999998</v>
      </c>
      <c r="D109" t="s">
        <v>22</v>
      </c>
      <c r="E109">
        <v>-3.6078429999999999</v>
      </c>
      <c r="F109" t="s">
        <v>24</v>
      </c>
      <c r="G109">
        <v>11.7</v>
      </c>
      <c r="H109">
        <v>0</v>
      </c>
      <c r="I109">
        <v>12</v>
      </c>
      <c r="J109">
        <v>0.9</v>
      </c>
      <c r="K109">
        <v>0</v>
      </c>
      <c r="L109">
        <v>0.93</v>
      </c>
      <c r="M109">
        <v>0</v>
      </c>
    </row>
    <row r="110" spans="1:13" s="36" customFormat="1" x14ac:dyDescent="0.3">
      <c r="A110">
        <v>15307</v>
      </c>
      <c r="B110" s="1">
        <v>44026.474733796298</v>
      </c>
      <c r="C110">
        <v>43.428676000000003</v>
      </c>
      <c r="D110" t="s">
        <v>22</v>
      </c>
      <c r="E110">
        <v>-3.6078440000000001</v>
      </c>
      <c r="F110" t="s">
        <v>24</v>
      </c>
      <c r="G110">
        <v>11.7</v>
      </c>
      <c r="H110">
        <v>0</v>
      </c>
      <c r="I110">
        <v>11</v>
      </c>
      <c r="J110">
        <v>0.9</v>
      </c>
      <c r="K110">
        <v>0</v>
      </c>
      <c r="L110">
        <v>0.74</v>
      </c>
      <c r="M110">
        <v>0</v>
      </c>
    </row>
    <row r="111" spans="1:13" s="36" customFormat="1" x14ac:dyDescent="0.3">
      <c r="A111">
        <v>15308</v>
      </c>
      <c r="B111" s="1">
        <v>44026.474745370368</v>
      </c>
      <c r="C111">
        <v>43.428677999999998</v>
      </c>
      <c r="D111" t="s">
        <v>22</v>
      </c>
      <c r="E111">
        <v>-3.6078410000000001</v>
      </c>
      <c r="F111" t="s">
        <v>24</v>
      </c>
      <c r="G111">
        <v>11.6</v>
      </c>
      <c r="H111">
        <v>0</v>
      </c>
      <c r="I111">
        <v>11</v>
      </c>
      <c r="J111">
        <v>0.9</v>
      </c>
      <c r="K111">
        <v>0</v>
      </c>
      <c r="L111">
        <v>1.1100000000000001</v>
      </c>
      <c r="M111">
        <v>0</v>
      </c>
    </row>
    <row r="112" spans="1:13" s="36" customFormat="1" x14ac:dyDescent="0.3">
      <c r="A112">
        <v>15309</v>
      </c>
      <c r="B112" s="1">
        <v>44026.474756944444</v>
      </c>
      <c r="C112">
        <v>43.428677</v>
      </c>
      <c r="D112" t="s">
        <v>22</v>
      </c>
      <c r="E112">
        <v>-3.6078410000000001</v>
      </c>
      <c r="F112" t="s">
        <v>24</v>
      </c>
      <c r="G112">
        <v>11.7</v>
      </c>
      <c r="H112">
        <v>0</v>
      </c>
      <c r="I112">
        <v>10</v>
      </c>
      <c r="J112">
        <v>1</v>
      </c>
      <c r="K112">
        <v>0</v>
      </c>
      <c r="L112">
        <v>0.74</v>
      </c>
      <c r="M112">
        <v>0</v>
      </c>
    </row>
    <row r="113" spans="1:13" s="36" customFormat="1" x14ac:dyDescent="0.3">
      <c r="A113">
        <v>15310</v>
      </c>
      <c r="B113" s="1">
        <v>44026.474768518521</v>
      </c>
      <c r="C113">
        <v>43.428677</v>
      </c>
      <c r="D113" t="s">
        <v>22</v>
      </c>
      <c r="E113">
        <v>-3.6078410000000001</v>
      </c>
      <c r="F113" t="s">
        <v>24</v>
      </c>
      <c r="G113">
        <v>11.7</v>
      </c>
      <c r="H113">
        <v>0</v>
      </c>
      <c r="I113">
        <v>10</v>
      </c>
      <c r="J113">
        <v>1</v>
      </c>
      <c r="K113">
        <v>0</v>
      </c>
      <c r="L113">
        <v>0.37</v>
      </c>
      <c r="M113">
        <v>0</v>
      </c>
    </row>
    <row r="114" spans="1:13" s="36" customFormat="1" x14ac:dyDescent="0.3">
      <c r="A114">
        <v>15311</v>
      </c>
      <c r="B114" s="1">
        <v>44026.474780092591</v>
      </c>
      <c r="C114">
        <v>43.428674999999998</v>
      </c>
      <c r="D114" t="s">
        <v>22</v>
      </c>
      <c r="E114">
        <v>-3.6078320000000001</v>
      </c>
      <c r="F114" t="s">
        <v>24</v>
      </c>
      <c r="G114">
        <v>11.8</v>
      </c>
      <c r="H114">
        <v>0</v>
      </c>
      <c r="I114">
        <v>10</v>
      </c>
      <c r="J114">
        <v>1</v>
      </c>
      <c r="K114">
        <v>0</v>
      </c>
      <c r="L114">
        <v>2.04</v>
      </c>
      <c r="M114">
        <v>0</v>
      </c>
    </row>
    <row r="115" spans="1:13" s="36" customFormat="1" x14ac:dyDescent="0.3">
      <c r="A115">
        <v>15312</v>
      </c>
      <c r="B115" s="1">
        <v>44026.474791666667</v>
      </c>
      <c r="C115">
        <v>43.428676000000003</v>
      </c>
      <c r="D115" t="s">
        <v>22</v>
      </c>
      <c r="E115">
        <v>-3.6078290000000002</v>
      </c>
      <c r="F115" t="s">
        <v>24</v>
      </c>
      <c r="G115">
        <v>11.7</v>
      </c>
      <c r="H115">
        <v>0</v>
      </c>
      <c r="I115">
        <v>11</v>
      </c>
      <c r="J115">
        <v>0.9</v>
      </c>
      <c r="K115">
        <v>0</v>
      </c>
      <c r="L115">
        <v>0.56000000000000005</v>
      </c>
      <c r="M115">
        <v>0</v>
      </c>
    </row>
    <row r="116" spans="1:13" s="36" customFormat="1" x14ac:dyDescent="0.3">
      <c r="A116">
        <v>15313</v>
      </c>
      <c r="B116" s="1">
        <v>44026.474803240744</v>
      </c>
      <c r="C116">
        <v>43.428677</v>
      </c>
      <c r="D116" t="s">
        <v>22</v>
      </c>
      <c r="E116">
        <v>-3.6078269999999999</v>
      </c>
      <c r="F116" t="s">
        <v>24</v>
      </c>
      <c r="G116">
        <v>11.7</v>
      </c>
      <c r="H116">
        <v>0</v>
      </c>
      <c r="I116">
        <v>11</v>
      </c>
      <c r="J116">
        <v>0.9</v>
      </c>
      <c r="K116">
        <v>0</v>
      </c>
      <c r="L116">
        <v>0.37</v>
      </c>
      <c r="M116">
        <v>0</v>
      </c>
    </row>
    <row r="117" spans="1:13" s="36" customFormat="1" x14ac:dyDescent="0.3">
      <c r="A117">
        <v>15314</v>
      </c>
      <c r="B117" s="1">
        <v>44026.474814814814</v>
      </c>
      <c r="C117">
        <v>43.428677999999998</v>
      </c>
      <c r="D117" t="s">
        <v>22</v>
      </c>
      <c r="E117">
        <v>-3.6078269999999999</v>
      </c>
      <c r="F117" t="s">
        <v>24</v>
      </c>
      <c r="G117">
        <v>11.6</v>
      </c>
      <c r="H117">
        <v>0</v>
      </c>
      <c r="I117">
        <v>12</v>
      </c>
      <c r="J117">
        <v>0.9</v>
      </c>
      <c r="K117">
        <v>0</v>
      </c>
      <c r="L117">
        <v>0.56000000000000005</v>
      </c>
      <c r="M117">
        <v>0</v>
      </c>
    </row>
    <row r="118" spans="1:13" s="36" customFormat="1" x14ac:dyDescent="0.3">
      <c r="A118">
        <v>15315</v>
      </c>
      <c r="B118" s="1">
        <v>44026.474826388891</v>
      </c>
      <c r="C118">
        <v>43.428680999999997</v>
      </c>
      <c r="D118" t="s">
        <v>22</v>
      </c>
      <c r="E118">
        <v>-3.6078329999999998</v>
      </c>
      <c r="F118" t="s">
        <v>24</v>
      </c>
      <c r="G118">
        <v>11.5</v>
      </c>
      <c r="H118">
        <v>0</v>
      </c>
      <c r="I118">
        <v>12</v>
      </c>
      <c r="J118">
        <v>0.9</v>
      </c>
      <c r="K118">
        <v>0</v>
      </c>
      <c r="L118">
        <v>1.85</v>
      </c>
      <c r="M118">
        <v>0</v>
      </c>
    </row>
    <row r="119" spans="1:13" s="36" customFormat="1" x14ac:dyDescent="0.3">
      <c r="A119">
        <v>15316</v>
      </c>
      <c r="B119" s="1">
        <v>44026.47483796296</v>
      </c>
      <c r="C119">
        <v>43.428680999999997</v>
      </c>
      <c r="D119" t="s">
        <v>22</v>
      </c>
      <c r="E119">
        <v>-3.607834</v>
      </c>
      <c r="F119" t="s">
        <v>24</v>
      </c>
      <c r="G119">
        <v>11.5</v>
      </c>
      <c r="H119">
        <v>0</v>
      </c>
      <c r="I119">
        <v>11</v>
      </c>
      <c r="J119">
        <v>0.9</v>
      </c>
      <c r="K119">
        <v>0</v>
      </c>
      <c r="L119">
        <v>0.74</v>
      </c>
      <c r="M119">
        <v>0</v>
      </c>
    </row>
    <row r="120" spans="1:13" s="36" customFormat="1" x14ac:dyDescent="0.3">
      <c r="A120">
        <v>15317</v>
      </c>
      <c r="B120" s="1">
        <v>44026.474849537037</v>
      </c>
      <c r="C120">
        <v>43.428680999999997</v>
      </c>
      <c r="D120" t="s">
        <v>22</v>
      </c>
      <c r="E120">
        <v>-3.6078329999999998</v>
      </c>
      <c r="F120" t="s">
        <v>24</v>
      </c>
      <c r="G120">
        <v>11.4</v>
      </c>
      <c r="H120">
        <v>0</v>
      </c>
      <c r="I120">
        <v>12</v>
      </c>
      <c r="J120">
        <v>0.9</v>
      </c>
      <c r="K120">
        <v>0</v>
      </c>
      <c r="L120">
        <v>0.19</v>
      </c>
      <c r="M120">
        <v>0</v>
      </c>
    </row>
    <row r="121" spans="1:13" s="36" customFormat="1" x14ac:dyDescent="0.3">
      <c r="A121">
        <v>15318</v>
      </c>
      <c r="B121" s="1">
        <v>44026.474861111114</v>
      </c>
      <c r="C121">
        <v>43.428682000000002</v>
      </c>
      <c r="D121" t="s">
        <v>22</v>
      </c>
      <c r="E121">
        <v>-3.6078350000000001</v>
      </c>
      <c r="F121" t="s">
        <v>24</v>
      </c>
      <c r="G121">
        <v>11.5</v>
      </c>
      <c r="H121">
        <v>0</v>
      </c>
      <c r="I121">
        <v>12</v>
      </c>
      <c r="J121">
        <v>0.9</v>
      </c>
      <c r="K121">
        <v>0</v>
      </c>
      <c r="L121">
        <v>0.74</v>
      </c>
      <c r="M121">
        <v>0</v>
      </c>
    </row>
    <row r="122" spans="1:13" s="36" customFormat="1" x14ac:dyDescent="0.3">
      <c r="A122">
        <v>15319</v>
      </c>
      <c r="B122" s="1">
        <v>44026.474872685183</v>
      </c>
      <c r="C122">
        <v>43.428682000000002</v>
      </c>
      <c r="D122" t="s">
        <v>22</v>
      </c>
      <c r="E122">
        <v>-3.607828</v>
      </c>
      <c r="F122" t="s">
        <v>24</v>
      </c>
      <c r="G122">
        <v>11.6</v>
      </c>
      <c r="H122">
        <v>0</v>
      </c>
      <c r="I122">
        <v>12</v>
      </c>
      <c r="J122">
        <v>0.9</v>
      </c>
      <c r="K122">
        <v>0</v>
      </c>
      <c r="L122">
        <v>1.48</v>
      </c>
      <c r="M122">
        <v>0</v>
      </c>
    </row>
    <row r="123" spans="1:13" s="36" customFormat="1" x14ac:dyDescent="0.3">
      <c r="A123">
        <v>15320</v>
      </c>
      <c r="B123" s="1">
        <v>44026.47488425926</v>
      </c>
      <c r="C123">
        <v>43.428680999999997</v>
      </c>
      <c r="D123" t="s">
        <v>22</v>
      </c>
      <c r="E123">
        <v>-3.6078169999999998</v>
      </c>
      <c r="F123" t="s">
        <v>24</v>
      </c>
      <c r="G123">
        <v>11.6</v>
      </c>
      <c r="H123">
        <v>0</v>
      </c>
      <c r="I123">
        <v>11</v>
      </c>
      <c r="J123">
        <v>0.9</v>
      </c>
      <c r="K123">
        <v>0</v>
      </c>
      <c r="L123">
        <v>2.78</v>
      </c>
      <c r="M123">
        <v>0</v>
      </c>
    </row>
    <row r="124" spans="1:13" s="36" customFormat="1" x14ac:dyDescent="0.3">
      <c r="A124">
        <v>15321</v>
      </c>
      <c r="B124" s="1">
        <v>44026.474895833337</v>
      </c>
      <c r="C124">
        <v>43.428682000000002</v>
      </c>
      <c r="D124" t="s">
        <v>22</v>
      </c>
      <c r="E124">
        <v>-3.6078130000000002</v>
      </c>
      <c r="F124" t="s">
        <v>24</v>
      </c>
      <c r="G124">
        <v>11.7</v>
      </c>
      <c r="H124">
        <v>0</v>
      </c>
      <c r="I124">
        <v>11</v>
      </c>
      <c r="J124">
        <v>0.9</v>
      </c>
      <c r="K124">
        <v>0</v>
      </c>
      <c r="L124">
        <v>1.3</v>
      </c>
      <c r="M124">
        <v>0</v>
      </c>
    </row>
    <row r="125" spans="1:13" s="36" customFormat="1" x14ac:dyDescent="0.3">
      <c r="A125">
        <v>15322</v>
      </c>
      <c r="B125" s="1">
        <v>44026.474907407406</v>
      </c>
      <c r="C125">
        <v>43.428682000000002</v>
      </c>
      <c r="D125" t="s">
        <v>22</v>
      </c>
      <c r="E125">
        <v>-3.6078130000000002</v>
      </c>
      <c r="F125" t="s">
        <v>24</v>
      </c>
      <c r="G125">
        <v>11.7</v>
      </c>
      <c r="H125">
        <v>0</v>
      </c>
      <c r="I125">
        <v>11</v>
      </c>
      <c r="J125">
        <v>0.9</v>
      </c>
      <c r="K125">
        <v>0</v>
      </c>
      <c r="L125">
        <v>0.56000000000000005</v>
      </c>
      <c r="M125">
        <v>0</v>
      </c>
    </row>
    <row r="126" spans="1:13" s="36" customFormat="1" x14ac:dyDescent="0.3">
      <c r="A126">
        <v>15323</v>
      </c>
      <c r="B126" s="1">
        <v>44026.474918981483</v>
      </c>
      <c r="C126">
        <v>43.428683999999997</v>
      </c>
      <c r="D126" t="s">
        <v>22</v>
      </c>
      <c r="E126">
        <v>-3.6078049999999999</v>
      </c>
      <c r="F126" t="s">
        <v>24</v>
      </c>
      <c r="G126">
        <v>11.7</v>
      </c>
      <c r="H126">
        <v>0</v>
      </c>
      <c r="I126">
        <v>12</v>
      </c>
      <c r="J126">
        <v>0.9</v>
      </c>
      <c r="K126">
        <v>0</v>
      </c>
      <c r="L126">
        <v>2.04</v>
      </c>
      <c r="M126">
        <v>0</v>
      </c>
    </row>
    <row r="127" spans="1:13" s="36" customFormat="1" x14ac:dyDescent="0.3">
      <c r="A127">
        <v>15324</v>
      </c>
      <c r="B127" s="1">
        <v>44026.474930555552</v>
      </c>
      <c r="C127">
        <v>43.428683999999997</v>
      </c>
      <c r="D127" t="s">
        <v>22</v>
      </c>
      <c r="E127">
        <v>-3.6077949999999999</v>
      </c>
      <c r="F127" t="s">
        <v>24</v>
      </c>
      <c r="G127">
        <v>11.6</v>
      </c>
      <c r="H127">
        <v>0</v>
      </c>
      <c r="I127">
        <v>12</v>
      </c>
      <c r="J127">
        <v>0.9</v>
      </c>
      <c r="K127">
        <v>0</v>
      </c>
      <c r="L127">
        <v>2.59</v>
      </c>
      <c r="M127">
        <v>0</v>
      </c>
    </row>
    <row r="128" spans="1:13" s="36" customFormat="1" x14ac:dyDescent="0.3">
      <c r="A128">
        <v>15325</v>
      </c>
      <c r="B128" s="1">
        <v>44026.474942129629</v>
      </c>
      <c r="C128">
        <v>43.428683999999997</v>
      </c>
      <c r="D128" t="s">
        <v>22</v>
      </c>
      <c r="E128">
        <v>-3.6077900000000001</v>
      </c>
      <c r="F128" t="s">
        <v>24</v>
      </c>
      <c r="G128">
        <v>11.4</v>
      </c>
      <c r="H128">
        <v>0</v>
      </c>
      <c r="I128">
        <v>11</v>
      </c>
      <c r="J128">
        <v>0.9</v>
      </c>
      <c r="K128">
        <v>0</v>
      </c>
      <c r="L128">
        <v>0.93</v>
      </c>
      <c r="M128">
        <v>0</v>
      </c>
    </row>
    <row r="129" spans="1:13" s="36" customFormat="1" x14ac:dyDescent="0.3">
      <c r="A129">
        <v>15326</v>
      </c>
      <c r="B129" s="1">
        <v>44026.474953703706</v>
      </c>
      <c r="C129">
        <v>43.428683999999997</v>
      </c>
      <c r="D129" t="s">
        <v>22</v>
      </c>
      <c r="E129">
        <v>-3.6077849999999998</v>
      </c>
      <c r="F129" t="s">
        <v>24</v>
      </c>
      <c r="G129">
        <v>11.3</v>
      </c>
      <c r="H129">
        <v>0</v>
      </c>
      <c r="I129">
        <v>12</v>
      </c>
      <c r="J129">
        <v>0.9</v>
      </c>
      <c r="K129">
        <v>0</v>
      </c>
      <c r="L129">
        <v>1.3</v>
      </c>
      <c r="M129">
        <v>0</v>
      </c>
    </row>
    <row r="130" spans="1:13" s="36" customFormat="1" x14ac:dyDescent="0.3">
      <c r="A130">
        <v>15327</v>
      </c>
      <c r="B130" s="1">
        <v>44026.474965277775</v>
      </c>
      <c r="C130">
        <v>43.428682000000002</v>
      </c>
      <c r="D130" t="s">
        <v>22</v>
      </c>
      <c r="E130">
        <v>-3.6077840000000001</v>
      </c>
      <c r="F130" t="s">
        <v>24</v>
      </c>
      <c r="G130">
        <v>11.3</v>
      </c>
      <c r="H130">
        <v>0</v>
      </c>
      <c r="I130">
        <v>12</v>
      </c>
      <c r="J130">
        <v>0.9</v>
      </c>
      <c r="K130">
        <v>0</v>
      </c>
      <c r="L130">
        <v>0.19</v>
      </c>
      <c r="M130">
        <v>0</v>
      </c>
    </row>
    <row r="131" spans="1:13" s="36" customFormat="1" x14ac:dyDescent="0.3">
      <c r="A131">
        <v>15328</v>
      </c>
      <c r="B131" s="1">
        <v>44026.474976851852</v>
      </c>
      <c r="C131">
        <v>43.428680999999997</v>
      </c>
      <c r="D131" t="s">
        <v>22</v>
      </c>
      <c r="E131">
        <v>-3.6077810000000001</v>
      </c>
      <c r="F131" t="s">
        <v>24</v>
      </c>
      <c r="G131">
        <v>11.4</v>
      </c>
      <c r="H131">
        <v>0</v>
      </c>
      <c r="I131">
        <v>11</v>
      </c>
      <c r="J131">
        <v>0.9</v>
      </c>
      <c r="K131">
        <v>0</v>
      </c>
      <c r="L131">
        <v>0.19</v>
      </c>
      <c r="M131">
        <v>0</v>
      </c>
    </row>
    <row r="132" spans="1:13" s="36" customFormat="1" x14ac:dyDescent="0.3">
      <c r="A132">
        <v>15329</v>
      </c>
      <c r="B132" s="1">
        <v>44026.474988425929</v>
      </c>
      <c r="C132">
        <v>43.428679000000002</v>
      </c>
      <c r="D132" t="s">
        <v>22</v>
      </c>
      <c r="E132">
        <v>-3.6077750000000002</v>
      </c>
      <c r="F132" t="s">
        <v>24</v>
      </c>
      <c r="G132">
        <v>11.4</v>
      </c>
      <c r="H132">
        <v>0</v>
      </c>
      <c r="I132">
        <v>11</v>
      </c>
      <c r="J132">
        <v>0.9</v>
      </c>
      <c r="K132">
        <v>0</v>
      </c>
      <c r="L132">
        <v>0.93</v>
      </c>
      <c r="M132">
        <v>0</v>
      </c>
    </row>
    <row r="133" spans="1:13" s="36" customFormat="1" x14ac:dyDescent="0.3">
      <c r="A133">
        <v>15330</v>
      </c>
      <c r="B133" s="1">
        <v>44026.474999999999</v>
      </c>
      <c r="C133">
        <v>43.428679000000002</v>
      </c>
      <c r="D133" t="s">
        <v>22</v>
      </c>
      <c r="E133">
        <v>-3.607777</v>
      </c>
      <c r="F133" t="s">
        <v>24</v>
      </c>
      <c r="G133">
        <v>11.5</v>
      </c>
      <c r="H133">
        <v>0</v>
      </c>
      <c r="I133">
        <v>11</v>
      </c>
      <c r="J133">
        <v>0.9</v>
      </c>
      <c r="K133">
        <v>0</v>
      </c>
      <c r="L133">
        <v>0.19</v>
      </c>
      <c r="M133">
        <v>0</v>
      </c>
    </row>
    <row r="134" spans="1:13" s="36" customFormat="1" x14ac:dyDescent="0.3">
      <c r="A134">
        <v>15331</v>
      </c>
      <c r="B134" s="1">
        <v>44026.475011574075</v>
      </c>
      <c r="C134">
        <v>43.428682000000002</v>
      </c>
      <c r="D134" t="s">
        <v>22</v>
      </c>
      <c r="E134">
        <v>-3.6077849999999998</v>
      </c>
      <c r="F134" t="s">
        <v>24</v>
      </c>
      <c r="G134">
        <v>11.4</v>
      </c>
      <c r="H134">
        <v>0</v>
      </c>
      <c r="I134">
        <v>10</v>
      </c>
      <c r="J134">
        <v>1</v>
      </c>
      <c r="K134">
        <v>0</v>
      </c>
      <c r="L134">
        <v>2.04</v>
      </c>
      <c r="M134">
        <v>0</v>
      </c>
    </row>
    <row r="135" spans="1:13" s="36" customFormat="1" x14ac:dyDescent="0.3">
      <c r="A135">
        <v>15332</v>
      </c>
      <c r="B135" s="1">
        <v>44026.475023148145</v>
      </c>
      <c r="C135">
        <v>43.428686999999996</v>
      </c>
      <c r="D135" t="s">
        <v>22</v>
      </c>
      <c r="E135">
        <v>-3.6077910000000002</v>
      </c>
      <c r="F135" t="s">
        <v>24</v>
      </c>
      <c r="G135">
        <v>11.3</v>
      </c>
      <c r="H135">
        <v>0</v>
      </c>
      <c r="I135">
        <v>10</v>
      </c>
      <c r="J135">
        <v>1</v>
      </c>
      <c r="K135">
        <v>0</v>
      </c>
      <c r="L135">
        <v>1.48</v>
      </c>
      <c r="M135">
        <v>0</v>
      </c>
    </row>
    <row r="136" spans="1:13" s="36" customFormat="1" x14ac:dyDescent="0.3">
      <c r="A136">
        <v>15333</v>
      </c>
      <c r="B136" s="1">
        <v>44026.475034722222</v>
      </c>
      <c r="C136">
        <v>43.428694999999998</v>
      </c>
      <c r="D136" t="s">
        <v>22</v>
      </c>
      <c r="E136">
        <v>-3.6077940000000002</v>
      </c>
      <c r="F136" t="s">
        <v>24</v>
      </c>
      <c r="G136">
        <v>11.3</v>
      </c>
      <c r="H136">
        <v>0</v>
      </c>
      <c r="I136">
        <v>12</v>
      </c>
      <c r="J136">
        <v>0.9</v>
      </c>
      <c r="K136">
        <v>0</v>
      </c>
      <c r="L136">
        <v>1.3</v>
      </c>
      <c r="M136">
        <v>0</v>
      </c>
    </row>
    <row r="137" spans="1:13" s="36" customFormat="1" x14ac:dyDescent="0.3">
      <c r="A137">
        <v>15334</v>
      </c>
      <c r="B137" s="1">
        <v>44026.475046296298</v>
      </c>
      <c r="C137">
        <v>43.428697999999997</v>
      </c>
      <c r="D137" t="s">
        <v>22</v>
      </c>
      <c r="E137">
        <v>-3.6077979999999998</v>
      </c>
      <c r="F137" t="s">
        <v>24</v>
      </c>
      <c r="G137">
        <v>11.4</v>
      </c>
      <c r="H137">
        <v>0</v>
      </c>
      <c r="I137">
        <v>12</v>
      </c>
      <c r="J137">
        <v>0.9</v>
      </c>
      <c r="K137">
        <v>0</v>
      </c>
      <c r="L137">
        <v>1.85</v>
      </c>
      <c r="M137">
        <v>0</v>
      </c>
    </row>
    <row r="138" spans="1:13" s="36" customFormat="1" x14ac:dyDescent="0.3">
      <c r="A138">
        <v>15335</v>
      </c>
      <c r="B138" s="1">
        <v>44026.475057870368</v>
      </c>
      <c r="C138">
        <v>43.428697</v>
      </c>
      <c r="D138" t="s">
        <v>22</v>
      </c>
      <c r="E138">
        <v>-3.6077870000000001</v>
      </c>
      <c r="F138" t="s">
        <v>24</v>
      </c>
      <c r="G138">
        <v>11.5</v>
      </c>
      <c r="H138">
        <v>0</v>
      </c>
      <c r="I138">
        <v>12</v>
      </c>
      <c r="J138">
        <v>0.9</v>
      </c>
      <c r="K138">
        <v>0</v>
      </c>
      <c r="L138">
        <v>2.04</v>
      </c>
      <c r="M138">
        <v>0</v>
      </c>
    </row>
    <row r="139" spans="1:13" s="36" customFormat="1" x14ac:dyDescent="0.3">
      <c r="A139">
        <v>15336</v>
      </c>
      <c r="B139" s="1">
        <v>44026.475069444445</v>
      </c>
      <c r="C139">
        <v>43.428694</v>
      </c>
      <c r="D139" t="s">
        <v>22</v>
      </c>
      <c r="E139">
        <v>-3.6077840000000001</v>
      </c>
      <c r="F139" t="s">
        <v>24</v>
      </c>
      <c r="G139">
        <v>11.3</v>
      </c>
      <c r="H139">
        <v>0</v>
      </c>
      <c r="I139">
        <v>12</v>
      </c>
      <c r="J139">
        <v>0.9</v>
      </c>
      <c r="K139">
        <v>0</v>
      </c>
      <c r="L139">
        <v>0</v>
      </c>
      <c r="M139">
        <v>0</v>
      </c>
    </row>
    <row r="140" spans="1:13" s="36" customFormat="1" x14ac:dyDescent="0.3">
      <c r="A140">
        <v>15337</v>
      </c>
      <c r="B140" s="1">
        <v>44026.475081018521</v>
      </c>
      <c r="C140">
        <v>43.428694</v>
      </c>
      <c r="D140" t="s">
        <v>22</v>
      </c>
      <c r="E140">
        <v>-3.607783</v>
      </c>
      <c r="F140" t="s">
        <v>24</v>
      </c>
      <c r="G140">
        <v>11.2</v>
      </c>
      <c r="H140">
        <v>0</v>
      </c>
      <c r="I140">
        <v>12</v>
      </c>
      <c r="J140">
        <v>0.9</v>
      </c>
      <c r="K140">
        <v>0</v>
      </c>
      <c r="L140">
        <v>0</v>
      </c>
      <c r="M140">
        <v>0</v>
      </c>
    </row>
    <row r="141" spans="1:13" s="36" customFormat="1" x14ac:dyDescent="0.3">
      <c r="A141">
        <v>15338</v>
      </c>
      <c r="B141" s="1">
        <v>44026.475092592591</v>
      </c>
      <c r="C141">
        <v>43.428694</v>
      </c>
      <c r="D141" t="s">
        <v>22</v>
      </c>
      <c r="E141">
        <v>-3.6077789999999998</v>
      </c>
      <c r="F141" t="s">
        <v>24</v>
      </c>
      <c r="G141">
        <v>11.2</v>
      </c>
      <c r="H141">
        <v>0</v>
      </c>
      <c r="I141">
        <v>12</v>
      </c>
      <c r="J141">
        <v>0.9</v>
      </c>
      <c r="K141">
        <v>0</v>
      </c>
      <c r="L141">
        <v>0.56000000000000005</v>
      </c>
      <c r="M141">
        <v>0</v>
      </c>
    </row>
    <row r="142" spans="1:13" s="36" customFormat="1" x14ac:dyDescent="0.3">
      <c r="A142">
        <v>15339</v>
      </c>
      <c r="B142" s="1">
        <v>44026.475104166668</v>
      </c>
      <c r="C142">
        <v>43.428690000000003</v>
      </c>
      <c r="D142" t="s">
        <v>22</v>
      </c>
      <c r="E142">
        <v>-3.6077710000000001</v>
      </c>
      <c r="F142" t="s">
        <v>24</v>
      </c>
      <c r="G142">
        <v>11.3</v>
      </c>
      <c r="H142">
        <v>0</v>
      </c>
      <c r="I142">
        <v>12</v>
      </c>
      <c r="J142">
        <v>0.9</v>
      </c>
      <c r="K142">
        <v>0</v>
      </c>
      <c r="L142">
        <v>1.1100000000000001</v>
      </c>
      <c r="M142">
        <v>0</v>
      </c>
    </row>
    <row r="143" spans="1:13" s="36" customFormat="1" x14ac:dyDescent="0.3">
      <c r="A143">
        <v>15340</v>
      </c>
      <c r="B143" s="1">
        <v>44026.475115740737</v>
      </c>
      <c r="C143">
        <v>43.428685000000002</v>
      </c>
      <c r="D143" t="s">
        <v>22</v>
      </c>
      <c r="E143">
        <v>-3.6077720000000002</v>
      </c>
      <c r="F143" t="s">
        <v>24</v>
      </c>
      <c r="G143">
        <v>11.3</v>
      </c>
      <c r="H143">
        <v>0</v>
      </c>
      <c r="I143">
        <v>12</v>
      </c>
      <c r="J143">
        <v>0.9</v>
      </c>
      <c r="K143">
        <v>0</v>
      </c>
      <c r="L143">
        <v>1.67</v>
      </c>
      <c r="M143">
        <v>0</v>
      </c>
    </row>
    <row r="144" spans="1:13" s="36" customFormat="1" x14ac:dyDescent="0.3">
      <c r="A144">
        <v>15341</v>
      </c>
      <c r="B144" s="1">
        <v>44026.475127314814</v>
      </c>
      <c r="C144">
        <v>43.428688000000001</v>
      </c>
      <c r="D144" t="s">
        <v>22</v>
      </c>
      <c r="E144">
        <v>-3.6077680000000001</v>
      </c>
      <c r="F144" t="s">
        <v>24</v>
      </c>
      <c r="G144">
        <v>11.3</v>
      </c>
      <c r="H144">
        <v>0</v>
      </c>
      <c r="I144">
        <v>12</v>
      </c>
      <c r="J144">
        <v>0.9</v>
      </c>
      <c r="K144">
        <v>0</v>
      </c>
      <c r="L144">
        <v>0.93</v>
      </c>
      <c r="M144">
        <v>0</v>
      </c>
    </row>
    <row r="145" spans="1:13" s="36" customFormat="1" x14ac:dyDescent="0.3">
      <c r="A145">
        <v>15342</v>
      </c>
      <c r="B145" s="1">
        <v>44026.475138888891</v>
      </c>
      <c r="C145">
        <v>43.428688000000001</v>
      </c>
      <c r="D145" t="s">
        <v>22</v>
      </c>
      <c r="E145">
        <v>-3.607774</v>
      </c>
      <c r="F145" t="s">
        <v>24</v>
      </c>
      <c r="G145">
        <v>11.3</v>
      </c>
      <c r="H145">
        <v>0</v>
      </c>
      <c r="I145">
        <v>11</v>
      </c>
      <c r="J145">
        <v>0.9</v>
      </c>
      <c r="K145">
        <v>0</v>
      </c>
      <c r="L145">
        <v>1.85</v>
      </c>
      <c r="M145">
        <v>0</v>
      </c>
    </row>
    <row r="146" spans="1:13" s="36" customFormat="1" x14ac:dyDescent="0.3">
      <c r="A146">
        <v>15343</v>
      </c>
      <c r="B146" s="1">
        <v>44026.47515046296</v>
      </c>
      <c r="C146">
        <v>43.428682999999999</v>
      </c>
      <c r="D146" t="s">
        <v>22</v>
      </c>
      <c r="E146">
        <v>-3.6077669999999999</v>
      </c>
      <c r="F146" t="s">
        <v>24</v>
      </c>
      <c r="G146">
        <v>11.2</v>
      </c>
      <c r="H146">
        <v>0</v>
      </c>
      <c r="I146">
        <v>11</v>
      </c>
      <c r="J146">
        <v>1.2</v>
      </c>
      <c r="K146">
        <v>0</v>
      </c>
      <c r="L146">
        <v>1.1100000000000001</v>
      </c>
      <c r="M146">
        <v>0</v>
      </c>
    </row>
    <row r="147" spans="1:13" s="36" customFormat="1" x14ac:dyDescent="0.3">
      <c r="A147">
        <v>15344</v>
      </c>
      <c r="B147" s="1">
        <v>44026.475162037037</v>
      </c>
      <c r="C147">
        <v>43.428682999999999</v>
      </c>
      <c r="D147" t="s">
        <v>22</v>
      </c>
      <c r="E147">
        <v>-3.6077720000000002</v>
      </c>
      <c r="F147" t="s">
        <v>24</v>
      </c>
      <c r="G147">
        <v>11.2</v>
      </c>
      <c r="H147">
        <v>0</v>
      </c>
      <c r="I147">
        <v>10</v>
      </c>
      <c r="J147">
        <v>1.2</v>
      </c>
      <c r="K147">
        <v>0</v>
      </c>
      <c r="L147">
        <v>1.48</v>
      </c>
      <c r="M147">
        <v>0</v>
      </c>
    </row>
    <row r="148" spans="1:13" s="36" customFormat="1" x14ac:dyDescent="0.3">
      <c r="A148">
        <v>15345</v>
      </c>
      <c r="B148" s="1">
        <v>44026.475173611114</v>
      </c>
      <c r="C148">
        <v>43.428676000000003</v>
      </c>
      <c r="D148" t="s">
        <v>22</v>
      </c>
      <c r="E148">
        <v>-3.6077720000000002</v>
      </c>
      <c r="F148" t="s">
        <v>24</v>
      </c>
      <c r="G148">
        <v>11.2</v>
      </c>
      <c r="H148">
        <v>0</v>
      </c>
      <c r="I148">
        <v>10</v>
      </c>
      <c r="J148">
        <v>0.9</v>
      </c>
      <c r="K148">
        <v>0</v>
      </c>
      <c r="L148">
        <v>0.56000000000000005</v>
      </c>
      <c r="M148">
        <v>0</v>
      </c>
    </row>
    <row r="149" spans="1:13" s="36" customFormat="1" x14ac:dyDescent="0.3">
      <c r="A149">
        <v>15346</v>
      </c>
      <c r="B149" s="1">
        <v>44026.475185185183</v>
      </c>
      <c r="C149">
        <v>43.428677</v>
      </c>
      <c r="D149" t="s">
        <v>22</v>
      </c>
      <c r="E149">
        <v>-3.6077720000000002</v>
      </c>
      <c r="F149" t="s">
        <v>24</v>
      </c>
      <c r="G149">
        <v>11.2</v>
      </c>
      <c r="H149">
        <v>0</v>
      </c>
      <c r="I149">
        <v>9</v>
      </c>
      <c r="J149">
        <v>1.2</v>
      </c>
      <c r="K149">
        <v>0</v>
      </c>
      <c r="L149">
        <v>0.37</v>
      </c>
      <c r="M149">
        <v>0</v>
      </c>
    </row>
    <row r="150" spans="1:13" s="36" customFormat="1" x14ac:dyDescent="0.3">
      <c r="A150">
        <v>15347</v>
      </c>
      <c r="B150" s="1">
        <v>44026.47519675926</v>
      </c>
      <c r="C150">
        <v>43.428676000000003</v>
      </c>
      <c r="D150" t="s">
        <v>22</v>
      </c>
      <c r="E150">
        <v>-3.607774</v>
      </c>
      <c r="F150" t="s">
        <v>24</v>
      </c>
      <c r="G150">
        <v>11</v>
      </c>
      <c r="H150">
        <v>0</v>
      </c>
      <c r="I150">
        <v>9</v>
      </c>
      <c r="J150">
        <v>1.2</v>
      </c>
      <c r="K150">
        <v>0</v>
      </c>
      <c r="L150">
        <v>1.1100000000000001</v>
      </c>
      <c r="M150">
        <v>0</v>
      </c>
    </row>
    <row r="151" spans="1:13" s="36" customFormat="1" x14ac:dyDescent="0.3">
      <c r="A151">
        <v>15348</v>
      </c>
      <c r="B151" s="1">
        <v>44026.475208333337</v>
      </c>
      <c r="C151">
        <v>43.428674000000001</v>
      </c>
      <c r="D151" t="s">
        <v>22</v>
      </c>
      <c r="E151">
        <v>-3.6077620000000001</v>
      </c>
      <c r="F151" t="s">
        <v>24</v>
      </c>
      <c r="G151">
        <v>10.8</v>
      </c>
      <c r="H151">
        <v>0</v>
      </c>
      <c r="I151">
        <v>9</v>
      </c>
      <c r="J151">
        <v>1.2</v>
      </c>
      <c r="K151">
        <v>0</v>
      </c>
      <c r="L151">
        <v>2.2200000000000002</v>
      </c>
      <c r="M151">
        <v>0</v>
      </c>
    </row>
    <row r="152" spans="1:13" s="36" customFormat="1" x14ac:dyDescent="0.3">
      <c r="A152">
        <v>15349</v>
      </c>
      <c r="B152" s="1">
        <v>44026.475219907406</v>
      </c>
      <c r="C152">
        <v>43.428666</v>
      </c>
      <c r="D152" t="s">
        <v>22</v>
      </c>
      <c r="E152">
        <v>-3.6077520000000001</v>
      </c>
      <c r="F152" t="s">
        <v>24</v>
      </c>
      <c r="G152">
        <v>11</v>
      </c>
      <c r="H152">
        <v>0</v>
      </c>
      <c r="I152">
        <v>9</v>
      </c>
      <c r="J152">
        <v>1.2</v>
      </c>
      <c r="K152">
        <v>0</v>
      </c>
      <c r="L152">
        <v>1.67</v>
      </c>
      <c r="M152">
        <v>0</v>
      </c>
    </row>
    <row r="153" spans="1:13" s="36" customFormat="1" x14ac:dyDescent="0.3">
      <c r="A153">
        <v>15350</v>
      </c>
      <c r="B153" s="1">
        <v>44026.475231481483</v>
      </c>
      <c r="C153">
        <v>43.428660999999998</v>
      </c>
      <c r="D153" t="s">
        <v>22</v>
      </c>
      <c r="E153">
        <v>-3.6077349999999999</v>
      </c>
      <c r="F153" t="s">
        <v>24</v>
      </c>
      <c r="G153">
        <v>11.2</v>
      </c>
      <c r="H153">
        <v>0</v>
      </c>
      <c r="I153">
        <v>9</v>
      </c>
      <c r="J153">
        <v>1.2</v>
      </c>
      <c r="K153">
        <v>150</v>
      </c>
      <c r="L153">
        <v>3.89</v>
      </c>
      <c r="M153">
        <v>0</v>
      </c>
    </row>
    <row r="154" spans="1:13" s="36" customFormat="1" x14ac:dyDescent="0.3">
      <c r="A154">
        <v>15351</v>
      </c>
      <c r="B154" s="1">
        <v>44026.475243055553</v>
      </c>
      <c r="C154">
        <v>43.428660000000001</v>
      </c>
      <c r="D154" t="s">
        <v>22</v>
      </c>
      <c r="E154">
        <v>-3.6077409999999999</v>
      </c>
      <c r="F154" t="s">
        <v>24</v>
      </c>
      <c r="G154">
        <v>11.3</v>
      </c>
      <c r="H154">
        <v>0</v>
      </c>
      <c r="I154">
        <v>10</v>
      </c>
      <c r="J154">
        <v>1.1000000000000001</v>
      </c>
      <c r="K154">
        <v>0</v>
      </c>
      <c r="L154">
        <v>0.74</v>
      </c>
      <c r="M154">
        <v>0</v>
      </c>
    </row>
    <row r="155" spans="1:13" s="36" customFormat="1" x14ac:dyDescent="0.3">
      <c r="A155">
        <v>15352</v>
      </c>
      <c r="B155" s="1">
        <v>44026.475254629629</v>
      </c>
      <c r="C155">
        <v>43.428659000000003</v>
      </c>
      <c r="D155" t="s">
        <v>22</v>
      </c>
      <c r="E155">
        <v>-3.6077409999999999</v>
      </c>
      <c r="F155" t="s">
        <v>24</v>
      </c>
      <c r="G155">
        <v>11.3</v>
      </c>
      <c r="H155">
        <v>0</v>
      </c>
      <c r="I155">
        <v>10</v>
      </c>
      <c r="J155">
        <v>1.1000000000000001</v>
      </c>
      <c r="K155">
        <v>0</v>
      </c>
      <c r="L155">
        <v>0.37</v>
      </c>
      <c r="M155">
        <v>0</v>
      </c>
    </row>
    <row r="156" spans="1:13" s="36" customFormat="1" x14ac:dyDescent="0.3">
      <c r="A156">
        <v>15353</v>
      </c>
      <c r="B156" s="1">
        <v>44026.475266203706</v>
      </c>
      <c r="C156">
        <v>43.428657999999999</v>
      </c>
      <c r="D156" t="s">
        <v>22</v>
      </c>
      <c r="E156">
        <v>-3.607739</v>
      </c>
      <c r="F156" t="s">
        <v>24</v>
      </c>
      <c r="G156">
        <v>11.3</v>
      </c>
      <c r="H156">
        <v>0</v>
      </c>
      <c r="I156">
        <v>11</v>
      </c>
      <c r="J156">
        <v>1.1000000000000001</v>
      </c>
      <c r="K156">
        <v>0</v>
      </c>
      <c r="L156">
        <v>0.74</v>
      </c>
      <c r="M156">
        <v>0</v>
      </c>
    </row>
    <row r="157" spans="1:13" s="36" customFormat="1" x14ac:dyDescent="0.3">
      <c r="A157">
        <v>15354</v>
      </c>
      <c r="B157" s="1">
        <v>44026.475277777776</v>
      </c>
      <c r="C157">
        <v>43.428657999999999</v>
      </c>
      <c r="D157" t="s">
        <v>22</v>
      </c>
      <c r="E157">
        <v>-3.607742</v>
      </c>
      <c r="F157" t="s">
        <v>24</v>
      </c>
      <c r="G157">
        <v>11.3</v>
      </c>
      <c r="H157">
        <v>0</v>
      </c>
      <c r="I157">
        <v>11</v>
      </c>
      <c r="J157">
        <v>1.1000000000000001</v>
      </c>
      <c r="K157">
        <v>0</v>
      </c>
      <c r="L157">
        <v>0</v>
      </c>
      <c r="M157">
        <v>0</v>
      </c>
    </row>
    <row r="158" spans="1:13" s="36" customFormat="1" x14ac:dyDescent="0.3">
      <c r="A158">
        <v>15355</v>
      </c>
      <c r="B158" s="1">
        <v>44026.475289351853</v>
      </c>
      <c r="C158">
        <v>43.428652999999997</v>
      </c>
      <c r="D158" t="s">
        <v>22</v>
      </c>
      <c r="E158">
        <v>-3.6077379999999999</v>
      </c>
      <c r="F158" t="s">
        <v>24</v>
      </c>
      <c r="G158">
        <v>11.3</v>
      </c>
      <c r="H158">
        <v>0</v>
      </c>
      <c r="I158">
        <v>11</v>
      </c>
      <c r="J158">
        <v>1</v>
      </c>
      <c r="K158">
        <v>0</v>
      </c>
      <c r="L158">
        <v>1.3</v>
      </c>
      <c r="M158">
        <v>0</v>
      </c>
    </row>
    <row r="159" spans="1:13" s="36" customFormat="1" x14ac:dyDescent="0.3">
      <c r="A159">
        <v>15356</v>
      </c>
      <c r="B159" s="1">
        <v>44026.475300925929</v>
      </c>
      <c r="C159">
        <v>43.428652</v>
      </c>
      <c r="D159" t="s">
        <v>22</v>
      </c>
      <c r="E159">
        <v>-3.6077400000000002</v>
      </c>
      <c r="F159" t="s">
        <v>24</v>
      </c>
      <c r="G159">
        <v>11.2</v>
      </c>
      <c r="H159">
        <v>0</v>
      </c>
      <c r="I159">
        <v>11</v>
      </c>
      <c r="J159">
        <v>1</v>
      </c>
      <c r="K159">
        <v>0</v>
      </c>
      <c r="L159">
        <v>0.37</v>
      </c>
      <c r="M159">
        <v>0</v>
      </c>
    </row>
    <row r="160" spans="1:13" s="36" customFormat="1" x14ac:dyDescent="0.3">
      <c r="A160">
        <v>15357</v>
      </c>
      <c r="B160" s="1">
        <v>44026.475312499999</v>
      </c>
      <c r="C160">
        <v>43.428654999999999</v>
      </c>
      <c r="D160" t="s">
        <v>22</v>
      </c>
      <c r="E160">
        <v>-3.607745</v>
      </c>
      <c r="F160" t="s">
        <v>24</v>
      </c>
      <c r="G160">
        <v>11.2</v>
      </c>
      <c r="H160">
        <v>0</v>
      </c>
      <c r="I160">
        <v>11</v>
      </c>
      <c r="J160">
        <v>1</v>
      </c>
      <c r="K160">
        <v>0</v>
      </c>
      <c r="L160">
        <v>0.37</v>
      </c>
      <c r="M160">
        <v>0</v>
      </c>
    </row>
    <row r="161" spans="1:13" s="36" customFormat="1" x14ac:dyDescent="0.3">
      <c r="A161">
        <v>15358</v>
      </c>
      <c r="B161" s="1">
        <v>44026.475324074076</v>
      </c>
      <c r="C161">
        <v>43.428649999999998</v>
      </c>
      <c r="D161" t="s">
        <v>22</v>
      </c>
      <c r="E161">
        <v>-3.607739</v>
      </c>
      <c r="F161" t="s">
        <v>24</v>
      </c>
      <c r="G161">
        <v>11.1</v>
      </c>
      <c r="H161">
        <v>0</v>
      </c>
      <c r="I161">
        <v>11</v>
      </c>
      <c r="J161">
        <v>1</v>
      </c>
      <c r="K161">
        <v>0</v>
      </c>
      <c r="L161">
        <v>1.48</v>
      </c>
      <c r="M161">
        <v>0</v>
      </c>
    </row>
    <row r="162" spans="1:13" s="36" customFormat="1" x14ac:dyDescent="0.3">
      <c r="A162">
        <v>15359</v>
      </c>
      <c r="B162" s="1">
        <v>44026.475335648145</v>
      </c>
      <c r="C162">
        <v>43.428649999999998</v>
      </c>
      <c r="D162" t="s">
        <v>22</v>
      </c>
      <c r="E162">
        <v>-3.6077400000000002</v>
      </c>
      <c r="F162" t="s">
        <v>24</v>
      </c>
      <c r="G162">
        <v>11</v>
      </c>
      <c r="H162">
        <v>0</v>
      </c>
      <c r="I162">
        <v>11</v>
      </c>
      <c r="J162">
        <v>1</v>
      </c>
      <c r="K162">
        <v>0</v>
      </c>
      <c r="L162">
        <v>0.19</v>
      </c>
      <c r="M162">
        <v>0</v>
      </c>
    </row>
    <row r="163" spans="1:13" s="36" customFormat="1" x14ac:dyDescent="0.3">
      <c r="A163">
        <v>15360</v>
      </c>
      <c r="B163" s="1">
        <v>44026.475347222222</v>
      </c>
      <c r="C163">
        <v>43.428646999999998</v>
      </c>
      <c r="D163" t="s">
        <v>22</v>
      </c>
      <c r="E163">
        <v>-3.6077340000000002</v>
      </c>
      <c r="F163" t="s">
        <v>24</v>
      </c>
      <c r="G163">
        <v>10.8</v>
      </c>
      <c r="H163">
        <v>0</v>
      </c>
      <c r="I163">
        <v>11</v>
      </c>
      <c r="J163">
        <v>1</v>
      </c>
      <c r="K163">
        <v>0</v>
      </c>
      <c r="L163">
        <v>1.3</v>
      </c>
      <c r="M163">
        <v>0</v>
      </c>
    </row>
    <row r="164" spans="1:13" s="36" customFormat="1" x14ac:dyDescent="0.3">
      <c r="A164">
        <v>15361</v>
      </c>
      <c r="B164" s="1">
        <v>44026.475358796299</v>
      </c>
      <c r="C164">
        <v>43.428646999999998</v>
      </c>
      <c r="D164" t="s">
        <v>22</v>
      </c>
      <c r="E164">
        <v>-3.6077340000000002</v>
      </c>
      <c r="F164" t="s">
        <v>24</v>
      </c>
      <c r="G164">
        <v>10.7</v>
      </c>
      <c r="H164">
        <v>0</v>
      </c>
      <c r="I164">
        <v>10</v>
      </c>
      <c r="J164">
        <v>1.3</v>
      </c>
      <c r="K164">
        <v>0</v>
      </c>
      <c r="L164">
        <v>0.56000000000000005</v>
      </c>
      <c r="M164">
        <v>0</v>
      </c>
    </row>
    <row r="165" spans="1:13" s="36" customFormat="1" x14ac:dyDescent="0.3">
      <c r="A165">
        <v>15362</v>
      </c>
      <c r="B165" s="1">
        <v>44026.475370370368</v>
      </c>
      <c r="C165">
        <v>43.428643999999998</v>
      </c>
      <c r="D165" t="s">
        <v>22</v>
      </c>
      <c r="E165">
        <v>-3.6077300000000001</v>
      </c>
      <c r="F165" t="s">
        <v>24</v>
      </c>
      <c r="G165">
        <v>10.7</v>
      </c>
      <c r="H165">
        <v>0</v>
      </c>
      <c r="I165">
        <v>11</v>
      </c>
      <c r="J165">
        <v>1</v>
      </c>
      <c r="K165">
        <v>0</v>
      </c>
      <c r="L165">
        <v>1.48</v>
      </c>
      <c r="M165">
        <v>0</v>
      </c>
    </row>
    <row r="166" spans="1:13" s="36" customFormat="1" x14ac:dyDescent="0.3">
      <c r="A166">
        <v>15363</v>
      </c>
      <c r="B166" s="1">
        <v>44026.475381944445</v>
      </c>
      <c r="C166">
        <v>43.428643999999998</v>
      </c>
      <c r="D166" t="s">
        <v>22</v>
      </c>
      <c r="E166">
        <v>-3.6077319999999999</v>
      </c>
      <c r="F166" t="s">
        <v>24</v>
      </c>
      <c r="G166">
        <v>10.7</v>
      </c>
      <c r="H166">
        <v>0</v>
      </c>
      <c r="I166">
        <v>11</v>
      </c>
      <c r="J166">
        <v>1</v>
      </c>
      <c r="K166">
        <v>0</v>
      </c>
      <c r="L166">
        <v>0.37</v>
      </c>
      <c r="M166">
        <v>0</v>
      </c>
    </row>
    <row r="167" spans="1:13" s="36" customFormat="1" x14ac:dyDescent="0.3">
      <c r="A167">
        <v>15364</v>
      </c>
      <c r="B167" s="1">
        <v>44026.475393518522</v>
      </c>
      <c r="C167">
        <v>43.428642000000004</v>
      </c>
      <c r="D167" t="s">
        <v>22</v>
      </c>
      <c r="E167">
        <v>-3.6077300000000001</v>
      </c>
      <c r="F167" t="s">
        <v>24</v>
      </c>
      <c r="G167">
        <v>10.7</v>
      </c>
      <c r="H167">
        <v>0</v>
      </c>
      <c r="I167">
        <v>11</v>
      </c>
      <c r="J167">
        <v>1.3</v>
      </c>
      <c r="K167">
        <v>0</v>
      </c>
      <c r="L167">
        <v>0.56000000000000005</v>
      </c>
      <c r="M167">
        <v>0</v>
      </c>
    </row>
    <row r="168" spans="1:13" s="36" customFormat="1" x14ac:dyDescent="0.3">
      <c r="A168">
        <v>15365</v>
      </c>
      <c r="B168" s="1">
        <v>44026.475405092591</v>
      </c>
      <c r="C168">
        <v>43.428640999999999</v>
      </c>
      <c r="D168" t="s">
        <v>22</v>
      </c>
      <c r="E168">
        <v>-3.6077270000000001</v>
      </c>
      <c r="F168" t="s">
        <v>24</v>
      </c>
      <c r="G168">
        <v>10.7</v>
      </c>
      <c r="H168">
        <v>0</v>
      </c>
      <c r="I168">
        <v>11</v>
      </c>
      <c r="J168">
        <v>1</v>
      </c>
      <c r="K168">
        <v>0</v>
      </c>
      <c r="L168">
        <v>1.3</v>
      </c>
      <c r="M168">
        <v>0</v>
      </c>
    </row>
    <row r="169" spans="1:13" s="36" customFormat="1" x14ac:dyDescent="0.3">
      <c r="A169">
        <v>15366</v>
      </c>
      <c r="B169" s="1">
        <v>44026.475416666668</v>
      </c>
      <c r="C169">
        <v>43.428654000000002</v>
      </c>
      <c r="D169" t="s">
        <v>22</v>
      </c>
      <c r="E169">
        <v>-3.607755</v>
      </c>
      <c r="F169" t="s">
        <v>24</v>
      </c>
      <c r="G169">
        <v>10.8</v>
      </c>
      <c r="H169">
        <v>0</v>
      </c>
      <c r="I169">
        <v>11</v>
      </c>
      <c r="J169">
        <v>1</v>
      </c>
      <c r="K169">
        <v>245.7</v>
      </c>
      <c r="L169">
        <v>5.19</v>
      </c>
      <c r="M169">
        <v>0</v>
      </c>
    </row>
    <row r="170" spans="1:13" s="36" customFormat="1" x14ac:dyDescent="0.3">
      <c r="A170">
        <v>15367</v>
      </c>
      <c r="B170" s="1">
        <v>44026.475428240738</v>
      </c>
      <c r="C170">
        <v>43.428652</v>
      </c>
      <c r="D170" t="s">
        <v>22</v>
      </c>
      <c r="E170">
        <v>-3.607758</v>
      </c>
      <c r="F170" t="s">
        <v>24</v>
      </c>
      <c r="G170">
        <v>10.8</v>
      </c>
      <c r="H170">
        <v>0</v>
      </c>
      <c r="I170">
        <v>11</v>
      </c>
      <c r="J170">
        <v>1</v>
      </c>
      <c r="K170">
        <v>0</v>
      </c>
      <c r="L170">
        <v>2.41</v>
      </c>
      <c r="M170">
        <v>0</v>
      </c>
    </row>
    <row r="171" spans="1:13" s="36" customFormat="1" x14ac:dyDescent="0.3">
      <c r="A171">
        <v>15368</v>
      </c>
      <c r="B171" s="1">
        <v>44026.475439814814</v>
      </c>
      <c r="C171">
        <v>43.428649999999998</v>
      </c>
      <c r="D171" t="s">
        <v>22</v>
      </c>
      <c r="E171">
        <v>-3.607748</v>
      </c>
      <c r="F171" t="s">
        <v>24</v>
      </c>
      <c r="G171">
        <v>10.8</v>
      </c>
      <c r="H171">
        <v>0</v>
      </c>
      <c r="I171">
        <v>12</v>
      </c>
      <c r="J171">
        <v>0.9</v>
      </c>
      <c r="K171">
        <v>0</v>
      </c>
      <c r="L171">
        <v>2.2200000000000002</v>
      </c>
      <c r="M171">
        <v>0</v>
      </c>
    </row>
    <row r="172" spans="1:13" s="36" customFormat="1" x14ac:dyDescent="0.3">
      <c r="A172">
        <v>15369</v>
      </c>
      <c r="B172" s="1">
        <v>44026.475451388891</v>
      </c>
      <c r="C172">
        <v>43.428643999999998</v>
      </c>
      <c r="D172" t="s">
        <v>22</v>
      </c>
      <c r="E172">
        <v>-3.6077340000000002</v>
      </c>
      <c r="F172" t="s">
        <v>24</v>
      </c>
      <c r="G172">
        <v>10.7</v>
      </c>
      <c r="H172">
        <v>0</v>
      </c>
      <c r="I172">
        <v>12</v>
      </c>
      <c r="J172">
        <v>0.9</v>
      </c>
      <c r="K172">
        <v>202.9</v>
      </c>
      <c r="L172">
        <v>3.15</v>
      </c>
      <c r="M172">
        <v>0</v>
      </c>
    </row>
    <row r="173" spans="1:13" s="36" customFormat="1" x14ac:dyDescent="0.3">
      <c r="A173">
        <v>15370</v>
      </c>
      <c r="B173" s="1">
        <v>44026.475462962961</v>
      </c>
      <c r="C173">
        <v>43.428646000000001</v>
      </c>
      <c r="D173" t="s">
        <v>22</v>
      </c>
      <c r="E173">
        <v>-3.6077409999999999</v>
      </c>
      <c r="F173" t="s">
        <v>24</v>
      </c>
      <c r="G173">
        <v>10.7</v>
      </c>
      <c r="H173">
        <v>0</v>
      </c>
      <c r="I173">
        <v>12</v>
      </c>
      <c r="J173">
        <v>0.9</v>
      </c>
      <c r="K173">
        <v>0</v>
      </c>
      <c r="L173">
        <v>0.93</v>
      </c>
      <c r="M173">
        <v>0</v>
      </c>
    </row>
    <row r="174" spans="1:13" s="36" customFormat="1" x14ac:dyDescent="0.3">
      <c r="A174">
        <v>15371</v>
      </c>
      <c r="B174" s="1">
        <v>44026.475474537037</v>
      </c>
      <c r="C174">
        <v>43.428646999999998</v>
      </c>
      <c r="D174" t="s">
        <v>22</v>
      </c>
      <c r="E174">
        <v>-3.607745</v>
      </c>
      <c r="F174" t="s">
        <v>24</v>
      </c>
      <c r="G174">
        <v>10.7</v>
      </c>
      <c r="H174">
        <v>0</v>
      </c>
      <c r="I174">
        <v>12</v>
      </c>
      <c r="J174">
        <v>0.9</v>
      </c>
      <c r="K174">
        <v>0</v>
      </c>
      <c r="L174">
        <v>0.56000000000000005</v>
      </c>
      <c r="M174">
        <v>0</v>
      </c>
    </row>
    <row r="175" spans="1:13" s="36" customFormat="1" x14ac:dyDescent="0.3">
      <c r="A175">
        <v>15372</v>
      </c>
      <c r="B175" s="1">
        <v>44026.475486111114</v>
      </c>
      <c r="C175">
        <v>43.428651000000002</v>
      </c>
      <c r="D175" t="s">
        <v>22</v>
      </c>
      <c r="E175">
        <v>-3.6077509999999999</v>
      </c>
      <c r="F175" t="s">
        <v>24</v>
      </c>
      <c r="G175">
        <v>10.8</v>
      </c>
      <c r="H175">
        <v>0</v>
      </c>
      <c r="I175">
        <v>12</v>
      </c>
      <c r="J175">
        <v>0.9</v>
      </c>
      <c r="K175">
        <v>0</v>
      </c>
      <c r="L175">
        <v>0.74</v>
      </c>
      <c r="M175">
        <v>0</v>
      </c>
    </row>
    <row r="176" spans="1:13" s="36" customFormat="1" x14ac:dyDescent="0.3">
      <c r="A176">
        <v>15373</v>
      </c>
      <c r="B176" s="1">
        <v>44026.475497685184</v>
      </c>
      <c r="C176">
        <v>43.428652</v>
      </c>
      <c r="D176" t="s">
        <v>22</v>
      </c>
      <c r="E176">
        <v>-3.6077539999999999</v>
      </c>
      <c r="F176" t="s">
        <v>24</v>
      </c>
      <c r="G176">
        <v>10.8</v>
      </c>
      <c r="H176">
        <v>0</v>
      </c>
      <c r="I176">
        <v>11</v>
      </c>
      <c r="J176">
        <v>0.9</v>
      </c>
      <c r="K176">
        <v>0</v>
      </c>
      <c r="L176">
        <v>1.1100000000000001</v>
      </c>
      <c r="M176">
        <v>0</v>
      </c>
    </row>
    <row r="177" spans="1:13" s="36" customFormat="1" x14ac:dyDescent="0.3">
      <c r="A177">
        <v>15374</v>
      </c>
      <c r="B177" s="1">
        <v>44026.47550925926</v>
      </c>
      <c r="C177">
        <v>43.428660000000001</v>
      </c>
      <c r="D177" t="s">
        <v>22</v>
      </c>
      <c r="E177">
        <v>-3.6077650000000001</v>
      </c>
      <c r="F177" t="s">
        <v>24</v>
      </c>
      <c r="G177">
        <v>10.7</v>
      </c>
      <c r="H177">
        <v>0</v>
      </c>
      <c r="I177">
        <v>12</v>
      </c>
      <c r="J177">
        <v>0.9</v>
      </c>
      <c r="K177">
        <v>0</v>
      </c>
      <c r="L177">
        <v>1.85</v>
      </c>
      <c r="M177">
        <v>0</v>
      </c>
    </row>
    <row r="178" spans="1:13" s="36" customFormat="1" x14ac:dyDescent="0.3">
      <c r="A178">
        <v>15375</v>
      </c>
      <c r="B178" s="1">
        <v>44026.47552083333</v>
      </c>
      <c r="C178">
        <v>43.428657000000001</v>
      </c>
      <c r="D178" t="s">
        <v>22</v>
      </c>
      <c r="E178">
        <v>-3.6077569999999999</v>
      </c>
      <c r="F178" t="s">
        <v>24</v>
      </c>
      <c r="G178">
        <v>10.8</v>
      </c>
      <c r="H178">
        <v>0</v>
      </c>
      <c r="I178">
        <v>12</v>
      </c>
      <c r="J178">
        <v>0.9</v>
      </c>
      <c r="K178">
        <v>0</v>
      </c>
      <c r="L178">
        <v>2.04</v>
      </c>
      <c r="M178">
        <v>0</v>
      </c>
    </row>
    <row r="179" spans="1:13" s="36" customFormat="1" x14ac:dyDescent="0.3">
      <c r="A179">
        <v>15376</v>
      </c>
      <c r="B179" s="1">
        <v>44026.475532407407</v>
      </c>
      <c r="C179">
        <v>43.428652999999997</v>
      </c>
      <c r="D179" t="s">
        <v>22</v>
      </c>
      <c r="E179">
        <v>-3.6077530000000002</v>
      </c>
      <c r="F179" t="s">
        <v>24</v>
      </c>
      <c r="G179">
        <v>10.8</v>
      </c>
      <c r="H179">
        <v>0</v>
      </c>
      <c r="I179">
        <v>12</v>
      </c>
      <c r="J179">
        <v>0.9</v>
      </c>
      <c r="K179">
        <v>0</v>
      </c>
      <c r="L179">
        <v>0.93</v>
      </c>
      <c r="M179">
        <v>0</v>
      </c>
    </row>
    <row r="180" spans="1:13" s="36" customFormat="1" x14ac:dyDescent="0.3">
      <c r="A180">
        <v>15377</v>
      </c>
      <c r="B180" s="1">
        <v>44026.475543981483</v>
      </c>
      <c r="C180">
        <v>43.428655999999997</v>
      </c>
      <c r="D180" t="s">
        <v>22</v>
      </c>
      <c r="E180">
        <v>-3.607755</v>
      </c>
      <c r="F180" t="s">
        <v>24</v>
      </c>
      <c r="G180">
        <v>10.7</v>
      </c>
      <c r="H180">
        <v>0</v>
      </c>
      <c r="I180">
        <v>12</v>
      </c>
      <c r="J180">
        <v>0.9</v>
      </c>
      <c r="K180">
        <v>0</v>
      </c>
      <c r="L180">
        <v>0.37</v>
      </c>
      <c r="M180">
        <v>0</v>
      </c>
    </row>
    <row r="181" spans="1:13" s="36" customFormat="1" x14ac:dyDescent="0.3">
      <c r="A181">
        <v>15378</v>
      </c>
      <c r="B181" s="1">
        <v>44026.475555555553</v>
      </c>
      <c r="C181">
        <v>43.428655999999997</v>
      </c>
      <c r="D181" t="s">
        <v>22</v>
      </c>
      <c r="E181">
        <v>-3.6077539999999999</v>
      </c>
      <c r="F181" t="s">
        <v>24</v>
      </c>
      <c r="G181">
        <v>10.8</v>
      </c>
      <c r="H181">
        <v>0</v>
      </c>
      <c r="I181">
        <v>12</v>
      </c>
      <c r="J181">
        <v>0.9</v>
      </c>
      <c r="K181">
        <v>0</v>
      </c>
      <c r="L181">
        <v>1.1100000000000001</v>
      </c>
      <c r="M181">
        <v>0</v>
      </c>
    </row>
    <row r="182" spans="1:13" s="36" customFormat="1" x14ac:dyDescent="0.3">
      <c r="A182">
        <v>15379</v>
      </c>
      <c r="B182" s="1">
        <v>44026.47556712963</v>
      </c>
      <c r="C182">
        <v>43.428655999999997</v>
      </c>
      <c r="D182" t="s">
        <v>22</v>
      </c>
      <c r="E182">
        <v>-3.6077469999999998</v>
      </c>
      <c r="F182" t="s">
        <v>24</v>
      </c>
      <c r="G182">
        <v>10.8</v>
      </c>
      <c r="H182">
        <v>0</v>
      </c>
      <c r="I182">
        <v>12</v>
      </c>
      <c r="J182">
        <v>0.9</v>
      </c>
      <c r="K182">
        <v>152.69999999999999</v>
      </c>
      <c r="L182">
        <v>2.96</v>
      </c>
      <c r="M182">
        <v>0</v>
      </c>
    </row>
    <row r="183" spans="1:13" s="36" customFormat="1" x14ac:dyDescent="0.3">
      <c r="A183">
        <v>15380</v>
      </c>
      <c r="B183" s="1">
        <v>44026.475578703707</v>
      </c>
      <c r="C183">
        <v>43.428654000000002</v>
      </c>
      <c r="D183" t="s">
        <v>22</v>
      </c>
      <c r="E183">
        <v>-3.6077460000000001</v>
      </c>
      <c r="F183" t="s">
        <v>24</v>
      </c>
      <c r="G183">
        <v>10.7</v>
      </c>
      <c r="H183">
        <v>0</v>
      </c>
      <c r="I183">
        <v>12</v>
      </c>
      <c r="J183">
        <v>0.9</v>
      </c>
      <c r="K183">
        <v>0</v>
      </c>
      <c r="L183">
        <v>0.93</v>
      </c>
      <c r="M183">
        <v>0</v>
      </c>
    </row>
    <row r="184" spans="1:13" s="36" customFormat="1" x14ac:dyDescent="0.3">
      <c r="A184">
        <v>15381</v>
      </c>
      <c r="B184" s="1">
        <v>44026.475590277776</v>
      </c>
      <c r="C184">
        <v>43.428657000000001</v>
      </c>
      <c r="D184" t="s">
        <v>22</v>
      </c>
      <c r="E184">
        <v>-3.6077530000000002</v>
      </c>
      <c r="F184" t="s">
        <v>24</v>
      </c>
      <c r="G184">
        <v>10.8</v>
      </c>
      <c r="H184">
        <v>0</v>
      </c>
      <c r="I184">
        <v>12</v>
      </c>
      <c r="J184">
        <v>0.9</v>
      </c>
      <c r="K184">
        <v>0</v>
      </c>
      <c r="L184">
        <v>0.74</v>
      </c>
      <c r="M184">
        <v>0</v>
      </c>
    </row>
    <row r="185" spans="1:13" s="36" customFormat="1" x14ac:dyDescent="0.3">
      <c r="A185">
        <v>15382</v>
      </c>
      <c r="B185" s="1">
        <v>44026.475601851853</v>
      </c>
      <c r="C185">
        <v>43.428657999999999</v>
      </c>
      <c r="D185" t="s">
        <v>22</v>
      </c>
      <c r="E185">
        <v>-3.607761</v>
      </c>
      <c r="F185" t="s">
        <v>24</v>
      </c>
      <c r="G185">
        <v>10.8</v>
      </c>
      <c r="H185">
        <v>0</v>
      </c>
      <c r="I185">
        <v>12</v>
      </c>
      <c r="J185">
        <v>0.9</v>
      </c>
      <c r="K185">
        <v>0</v>
      </c>
      <c r="L185">
        <v>1.85</v>
      </c>
      <c r="M185">
        <v>0</v>
      </c>
    </row>
    <row r="186" spans="1:13" s="36" customFormat="1" x14ac:dyDescent="0.3">
      <c r="A186">
        <v>15383</v>
      </c>
      <c r="B186" s="1">
        <v>44026.475613425922</v>
      </c>
      <c r="C186">
        <v>43.428660999999998</v>
      </c>
      <c r="D186" t="s">
        <v>22</v>
      </c>
      <c r="E186">
        <v>-3.6077669999999999</v>
      </c>
      <c r="F186" t="s">
        <v>24</v>
      </c>
      <c r="G186">
        <v>10.8</v>
      </c>
      <c r="H186">
        <v>0</v>
      </c>
      <c r="I186">
        <v>12</v>
      </c>
      <c r="J186">
        <v>0.9</v>
      </c>
      <c r="K186">
        <v>0</v>
      </c>
      <c r="L186">
        <v>0.93</v>
      </c>
      <c r="M186">
        <v>0</v>
      </c>
    </row>
    <row r="187" spans="1:13" s="36" customFormat="1" x14ac:dyDescent="0.3">
      <c r="A187">
        <v>15384</v>
      </c>
      <c r="B187" s="1">
        <v>44026.475624999999</v>
      </c>
      <c r="C187">
        <v>43.428660999999998</v>
      </c>
      <c r="D187" t="s">
        <v>22</v>
      </c>
      <c r="E187">
        <v>-3.6077680000000001</v>
      </c>
      <c r="F187" t="s">
        <v>24</v>
      </c>
      <c r="G187">
        <v>10.7</v>
      </c>
      <c r="H187">
        <v>0</v>
      </c>
      <c r="I187">
        <v>12</v>
      </c>
      <c r="J187">
        <v>0.9</v>
      </c>
      <c r="K187">
        <v>0</v>
      </c>
      <c r="L187">
        <v>0.37</v>
      </c>
      <c r="M187">
        <v>0</v>
      </c>
    </row>
    <row r="188" spans="1:13" s="36" customFormat="1" x14ac:dyDescent="0.3">
      <c r="A188">
        <v>15385</v>
      </c>
      <c r="B188" s="1">
        <v>44026.475636574076</v>
      </c>
      <c r="C188">
        <v>43.428657000000001</v>
      </c>
      <c r="D188" t="s">
        <v>22</v>
      </c>
      <c r="E188">
        <v>-3.607761</v>
      </c>
      <c r="F188" t="s">
        <v>24</v>
      </c>
      <c r="G188">
        <v>10.7</v>
      </c>
      <c r="H188">
        <v>0</v>
      </c>
      <c r="I188">
        <v>12</v>
      </c>
      <c r="J188">
        <v>0.9</v>
      </c>
      <c r="K188">
        <v>0</v>
      </c>
      <c r="L188">
        <v>2.41</v>
      </c>
      <c r="M188">
        <v>0</v>
      </c>
    </row>
    <row r="189" spans="1:13" s="36" customFormat="1" x14ac:dyDescent="0.3">
      <c r="A189">
        <v>15386</v>
      </c>
      <c r="B189" s="1">
        <v>44026.475648148145</v>
      </c>
      <c r="C189">
        <v>43.428655999999997</v>
      </c>
      <c r="D189" t="s">
        <v>22</v>
      </c>
      <c r="E189">
        <v>-3.6077569999999999</v>
      </c>
      <c r="F189" t="s">
        <v>24</v>
      </c>
      <c r="G189">
        <v>10.7</v>
      </c>
      <c r="H189">
        <v>0</v>
      </c>
      <c r="I189">
        <v>12</v>
      </c>
      <c r="J189">
        <v>0.9</v>
      </c>
      <c r="K189">
        <v>0</v>
      </c>
      <c r="L189">
        <v>1.67</v>
      </c>
      <c r="M189">
        <v>0</v>
      </c>
    </row>
    <row r="190" spans="1:13" s="36" customFormat="1" x14ac:dyDescent="0.3">
      <c r="A190">
        <v>15387</v>
      </c>
      <c r="B190" s="1">
        <v>44026.475659722222</v>
      </c>
      <c r="C190">
        <v>43.428654000000002</v>
      </c>
      <c r="D190" t="s">
        <v>22</v>
      </c>
      <c r="E190">
        <v>-3.607755</v>
      </c>
      <c r="F190" t="s">
        <v>24</v>
      </c>
      <c r="G190">
        <v>10.8</v>
      </c>
      <c r="H190">
        <v>0</v>
      </c>
      <c r="I190">
        <v>12</v>
      </c>
      <c r="J190">
        <v>0.9</v>
      </c>
      <c r="K190">
        <v>0</v>
      </c>
      <c r="L190">
        <v>0.93</v>
      </c>
      <c r="M190">
        <v>0</v>
      </c>
    </row>
    <row r="191" spans="1:13" s="36" customFormat="1" x14ac:dyDescent="0.3">
      <c r="A191">
        <v>15388</v>
      </c>
      <c r="B191" s="1">
        <v>44026.475671296299</v>
      </c>
      <c r="C191">
        <v>43.428654000000002</v>
      </c>
      <c r="D191" t="s">
        <v>22</v>
      </c>
      <c r="E191">
        <v>-3.6077539999999999</v>
      </c>
      <c r="F191" t="s">
        <v>24</v>
      </c>
      <c r="G191">
        <v>10.7</v>
      </c>
      <c r="H191">
        <v>0</v>
      </c>
      <c r="I191">
        <v>12</v>
      </c>
      <c r="J191">
        <v>0.9</v>
      </c>
      <c r="K191">
        <v>0</v>
      </c>
      <c r="L191">
        <v>1.1100000000000001</v>
      </c>
      <c r="M191">
        <v>0</v>
      </c>
    </row>
    <row r="192" spans="1:13" s="36" customFormat="1" x14ac:dyDescent="0.3">
      <c r="A192">
        <v>15389</v>
      </c>
      <c r="B192" s="1">
        <v>44026.475682870368</v>
      </c>
      <c r="C192">
        <v>43.428654000000002</v>
      </c>
      <c r="D192" t="s">
        <v>22</v>
      </c>
      <c r="E192">
        <v>-3.6077520000000001</v>
      </c>
      <c r="F192" t="s">
        <v>24</v>
      </c>
      <c r="G192">
        <v>10.7</v>
      </c>
      <c r="H192">
        <v>0</v>
      </c>
      <c r="I192">
        <v>12</v>
      </c>
      <c r="J192">
        <v>0.9</v>
      </c>
      <c r="K192">
        <v>0</v>
      </c>
      <c r="L192">
        <v>0.74</v>
      </c>
      <c r="M192">
        <v>0</v>
      </c>
    </row>
    <row r="193" spans="1:13" s="36" customFormat="1" x14ac:dyDescent="0.3">
      <c r="A193">
        <v>15390</v>
      </c>
      <c r="B193" s="1">
        <v>44026.475694444445</v>
      </c>
      <c r="C193">
        <v>43.428654999999999</v>
      </c>
      <c r="D193" t="s">
        <v>22</v>
      </c>
      <c r="E193">
        <v>-3.607758</v>
      </c>
      <c r="F193" t="s">
        <v>24</v>
      </c>
      <c r="G193">
        <v>10.8</v>
      </c>
      <c r="H193">
        <v>0</v>
      </c>
      <c r="I193">
        <v>12</v>
      </c>
      <c r="J193">
        <v>0.9</v>
      </c>
      <c r="K193">
        <v>0</v>
      </c>
      <c r="L193">
        <v>1.1100000000000001</v>
      </c>
      <c r="M193">
        <v>0</v>
      </c>
    </row>
    <row r="194" spans="1:13" s="36" customFormat="1" x14ac:dyDescent="0.3">
      <c r="A194">
        <v>15391</v>
      </c>
      <c r="B194" s="1">
        <v>44026.475706018522</v>
      </c>
      <c r="C194">
        <v>43.428652999999997</v>
      </c>
      <c r="D194" t="s">
        <v>22</v>
      </c>
      <c r="E194">
        <v>-3.607755</v>
      </c>
      <c r="F194" t="s">
        <v>24</v>
      </c>
      <c r="G194">
        <v>10.8</v>
      </c>
      <c r="H194">
        <v>0</v>
      </c>
      <c r="I194">
        <v>12</v>
      </c>
      <c r="J194">
        <v>0.9</v>
      </c>
      <c r="K194">
        <v>0</v>
      </c>
      <c r="L194">
        <v>0.74</v>
      </c>
      <c r="M194">
        <v>0</v>
      </c>
    </row>
    <row r="195" spans="1:13" s="36" customFormat="1" x14ac:dyDescent="0.3">
      <c r="A195">
        <v>15392</v>
      </c>
      <c r="B195" s="1">
        <v>44026.475717592592</v>
      </c>
      <c r="C195">
        <v>43.428657000000001</v>
      </c>
      <c r="D195" t="s">
        <v>22</v>
      </c>
      <c r="E195">
        <v>-3.607761</v>
      </c>
      <c r="F195" t="s">
        <v>24</v>
      </c>
      <c r="G195">
        <v>10.8</v>
      </c>
      <c r="H195">
        <v>0</v>
      </c>
      <c r="I195">
        <v>12</v>
      </c>
      <c r="J195">
        <v>0.9</v>
      </c>
      <c r="K195">
        <v>0</v>
      </c>
      <c r="L195">
        <v>1.67</v>
      </c>
      <c r="M195">
        <v>0</v>
      </c>
    </row>
    <row r="196" spans="1:13" s="36" customFormat="1" x14ac:dyDescent="0.3">
      <c r="A196">
        <v>15393</v>
      </c>
      <c r="B196" s="1">
        <v>44026.475729166668</v>
      </c>
      <c r="C196">
        <v>43.428657000000001</v>
      </c>
      <c r="D196" t="s">
        <v>22</v>
      </c>
      <c r="E196">
        <v>-3.607761</v>
      </c>
      <c r="F196" t="s">
        <v>24</v>
      </c>
      <c r="G196">
        <v>10.8</v>
      </c>
      <c r="H196">
        <v>0</v>
      </c>
      <c r="I196">
        <v>12</v>
      </c>
      <c r="J196">
        <v>0.9</v>
      </c>
      <c r="K196">
        <v>0</v>
      </c>
      <c r="L196">
        <v>0.74</v>
      </c>
      <c r="M196">
        <v>0</v>
      </c>
    </row>
    <row r="197" spans="1:13" s="36" customFormat="1" x14ac:dyDescent="0.3">
      <c r="A197">
        <v>15394</v>
      </c>
      <c r="B197" s="1">
        <v>44026.475740740738</v>
      </c>
      <c r="C197">
        <v>43.428657000000001</v>
      </c>
      <c r="D197" t="s">
        <v>22</v>
      </c>
      <c r="E197">
        <v>-3.6077620000000001</v>
      </c>
      <c r="F197" t="s">
        <v>24</v>
      </c>
      <c r="G197">
        <v>10.8</v>
      </c>
      <c r="H197">
        <v>0</v>
      </c>
      <c r="I197">
        <v>12</v>
      </c>
      <c r="J197">
        <v>1</v>
      </c>
      <c r="K197">
        <v>0</v>
      </c>
      <c r="L197">
        <v>0.93</v>
      </c>
      <c r="M197">
        <v>0</v>
      </c>
    </row>
    <row r="198" spans="1:13" s="36" customFormat="1" x14ac:dyDescent="0.3">
      <c r="A198">
        <v>15395</v>
      </c>
      <c r="B198" s="1">
        <v>44026.475752314815</v>
      </c>
      <c r="C198">
        <v>43.428654000000002</v>
      </c>
      <c r="D198" t="s">
        <v>22</v>
      </c>
      <c r="E198">
        <v>-3.607761</v>
      </c>
      <c r="F198" t="s">
        <v>24</v>
      </c>
      <c r="G198">
        <v>10.8</v>
      </c>
      <c r="H198">
        <v>0</v>
      </c>
      <c r="I198">
        <v>12</v>
      </c>
      <c r="J198">
        <v>0.9</v>
      </c>
      <c r="K198">
        <v>0</v>
      </c>
      <c r="L198">
        <v>0.19</v>
      </c>
      <c r="M198">
        <v>0</v>
      </c>
    </row>
    <row r="199" spans="1:13" s="36" customFormat="1" x14ac:dyDescent="0.3">
      <c r="A199">
        <v>15396</v>
      </c>
      <c r="B199" s="1">
        <v>44026.475763888891</v>
      </c>
      <c r="C199">
        <v>43.428657000000001</v>
      </c>
      <c r="D199" t="s">
        <v>22</v>
      </c>
      <c r="E199">
        <v>-3.6077620000000001</v>
      </c>
      <c r="F199" t="s">
        <v>24</v>
      </c>
      <c r="G199">
        <v>10.8</v>
      </c>
      <c r="H199">
        <v>0</v>
      </c>
      <c r="I199">
        <v>12</v>
      </c>
      <c r="J199">
        <v>0.9</v>
      </c>
      <c r="K199">
        <v>0</v>
      </c>
      <c r="L199">
        <v>0.19</v>
      </c>
      <c r="M199">
        <v>0</v>
      </c>
    </row>
    <row r="200" spans="1:13" s="36" customFormat="1" x14ac:dyDescent="0.3">
      <c r="A200">
        <v>15397</v>
      </c>
      <c r="B200" s="1">
        <v>44026.475775462961</v>
      </c>
      <c r="C200">
        <v>43.428660000000001</v>
      </c>
      <c r="D200" t="s">
        <v>22</v>
      </c>
      <c r="E200">
        <v>-3.6077669999999999</v>
      </c>
      <c r="F200" t="s">
        <v>24</v>
      </c>
      <c r="G200">
        <v>10.8</v>
      </c>
      <c r="H200">
        <v>0</v>
      </c>
      <c r="I200">
        <v>12</v>
      </c>
      <c r="J200">
        <v>1</v>
      </c>
      <c r="K200">
        <v>0</v>
      </c>
      <c r="L200">
        <v>1.1100000000000001</v>
      </c>
      <c r="M200">
        <v>0</v>
      </c>
    </row>
    <row r="201" spans="1:13" s="36" customFormat="1" x14ac:dyDescent="0.3">
      <c r="A201">
        <v>15398</v>
      </c>
      <c r="B201" s="1">
        <v>44026.475787037038</v>
      </c>
      <c r="C201">
        <v>43.428659000000003</v>
      </c>
      <c r="D201" t="s">
        <v>22</v>
      </c>
      <c r="E201">
        <v>-3.6077680000000001</v>
      </c>
      <c r="F201" t="s">
        <v>24</v>
      </c>
      <c r="G201">
        <v>10.7</v>
      </c>
      <c r="H201">
        <v>0</v>
      </c>
      <c r="I201">
        <v>12</v>
      </c>
      <c r="J201">
        <v>0.9</v>
      </c>
      <c r="K201">
        <v>0</v>
      </c>
      <c r="L201">
        <v>0.74</v>
      </c>
      <c r="M201">
        <v>0</v>
      </c>
    </row>
    <row r="202" spans="1:13" s="36" customFormat="1" x14ac:dyDescent="0.3">
      <c r="A202">
        <v>15399</v>
      </c>
      <c r="B202" s="1">
        <v>44026.475798611114</v>
      </c>
      <c r="C202">
        <v>43.428662000000003</v>
      </c>
      <c r="D202" t="s">
        <v>22</v>
      </c>
      <c r="E202">
        <v>-3.6077720000000002</v>
      </c>
      <c r="F202" t="s">
        <v>24</v>
      </c>
      <c r="G202">
        <v>10.7</v>
      </c>
      <c r="H202">
        <v>0</v>
      </c>
      <c r="I202">
        <v>12</v>
      </c>
      <c r="J202">
        <v>0.9</v>
      </c>
      <c r="K202">
        <v>0</v>
      </c>
      <c r="L202">
        <v>1.1100000000000001</v>
      </c>
      <c r="M202">
        <v>0</v>
      </c>
    </row>
    <row r="203" spans="1:13" s="36" customFormat="1" x14ac:dyDescent="0.3">
      <c r="A203">
        <v>15400</v>
      </c>
      <c r="B203" s="1">
        <v>44026.475810185184</v>
      </c>
      <c r="C203">
        <v>43.428660000000001</v>
      </c>
      <c r="D203" t="s">
        <v>22</v>
      </c>
      <c r="E203">
        <v>-3.6077780000000002</v>
      </c>
      <c r="F203" t="s">
        <v>24</v>
      </c>
      <c r="G203">
        <v>10.7</v>
      </c>
      <c r="H203">
        <v>0</v>
      </c>
      <c r="I203">
        <v>12</v>
      </c>
      <c r="J203">
        <v>0.9</v>
      </c>
      <c r="K203">
        <v>0</v>
      </c>
      <c r="L203">
        <v>2.04</v>
      </c>
      <c r="M203">
        <v>0</v>
      </c>
    </row>
    <row r="204" spans="1:13" s="36" customFormat="1" x14ac:dyDescent="0.3">
      <c r="A204">
        <v>15401</v>
      </c>
      <c r="B204" s="1">
        <v>44026.475821759261</v>
      </c>
      <c r="C204">
        <v>43.428665000000002</v>
      </c>
      <c r="D204" t="s">
        <v>22</v>
      </c>
      <c r="E204">
        <v>-3.6077840000000001</v>
      </c>
      <c r="F204" t="s">
        <v>24</v>
      </c>
      <c r="G204">
        <v>10.7</v>
      </c>
      <c r="H204">
        <v>0</v>
      </c>
      <c r="I204">
        <v>12</v>
      </c>
      <c r="J204">
        <v>0.9</v>
      </c>
      <c r="K204">
        <v>0</v>
      </c>
      <c r="L204">
        <v>0.93</v>
      </c>
      <c r="M204">
        <v>0</v>
      </c>
    </row>
    <row r="205" spans="1:13" s="36" customFormat="1" x14ac:dyDescent="0.3">
      <c r="A205">
        <v>15402</v>
      </c>
      <c r="B205" s="1">
        <v>44026.47583333333</v>
      </c>
      <c r="C205">
        <v>43.428660999999998</v>
      </c>
      <c r="D205" t="s">
        <v>22</v>
      </c>
      <c r="E205">
        <v>-3.6077810000000001</v>
      </c>
      <c r="F205" t="s">
        <v>24</v>
      </c>
      <c r="G205">
        <v>10.8</v>
      </c>
      <c r="H205">
        <v>0</v>
      </c>
      <c r="I205">
        <v>12</v>
      </c>
      <c r="J205">
        <v>0.9</v>
      </c>
      <c r="K205">
        <v>0</v>
      </c>
      <c r="L205">
        <v>0.37</v>
      </c>
      <c r="M205">
        <v>0</v>
      </c>
    </row>
    <row r="206" spans="1:13" s="36" customFormat="1" x14ac:dyDescent="0.3">
      <c r="A206">
        <v>15403</v>
      </c>
      <c r="B206" s="1">
        <v>44026.475844907407</v>
      </c>
      <c r="C206">
        <v>43.428660999999998</v>
      </c>
      <c r="D206" t="s">
        <v>22</v>
      </c>
      <c r="E206">
        <v>-3.6077780000000002</v>
      </c>
      <c r="F206" t="s">
        <v>24</v>
      </c>
      <c r="G206">
        <v>10.8</v>
      </c>
      <c r="H206">
        <v>0</v>
      </c>
      <c r="I206">
        <v>12</v>
      </c>
      <c r="J206">
        <v>1</v>
      </c>
      <c r="K206">
        <v>0</v>
      </c>
      <c r="L206">
        <v>0.74</v>
      </c>
      <c r="M206">
        <v>0</v>
      </c>
    </row>
    <row r="207" spans="1:13" s="36" customFormat="1" x14ac:dyDescent="0.3">
      <c r="A207">
        <v>15404</v>
      </c>
      <c r="B207" s="1">
        <v>44026.475856481484</v>
      </c>
      <c r="C207">
        <v>43.428660000000001</v>
      </c>
      <c r="D207" t="s">
        <v>22</v>
      </c>
      <c r="E207">
        <v>-3.6077729999999999</v>
      </c>
      <c r="F207" t="s">
        <v>24</v>
      </c>
      <c r="G207">
        <v>10.8</v>
      </c>
      <c r="H207">
        <v>0</v>
      </c>
      <c r="I207">
        <v>12</v>
      </c>
      <c r="J207">
        <v>0.9</v>
      </c>
      <c r="K207">
        <v>0</v>
      </c>
      <c r="L207">
        <v>1.48</v>
      </c>
      <c r="M207">
        <v>0</v>
      </c>
    </row>
    <row r="208" spans="1:13" s="36" customFormat="1" x14ac:dyDescent="0.3">
      <c r="A208">
        <v>15405</v>
      </c>
      <c r="B208" s="1">
        <v>44026.475868055553</v>
      </c>
      <c r="C208">
        <v>43.428657000000001</v>
      </c>
      <c r="D208" t="s">
        <v>22</v>
      </c>
      <c r="E208">
        <v>-3.6077699999999999</v>
      </c>
      <c r="F208" t="s">
        <v>24</v>
      </c>
      <c r="G208">
        <v>10.8</v>
      </c>
      <c r="H208">
        <v>0</v>
      </c>
      <c r="I208">
        <v>12</v>
      </c>
      <c r="J208">
        <v>0.9</v>
      </c>
      <c r="K208">
        <v>0</v>
      </c>
      <c r="L208">
        <v>0.56000000000000005</v>
      </c>
      <c r="M208">
        <v>0</v>
      </c>
    </row>
    <row r="209" spans="1:13" s="36" customFormat="1" x14ac:dyDescent="0.3">
      <c r="A209">
        <v>15406</v>
      </c>
      <c r="B209" s="1">
        <v>44026.47587962963</v>
      </c>
      <c r="C209">
        <v>43.428654000000002</v>
      </c>
      <c r="D209" t="s">
        <v>22</v>
      </c>
      <c r="E209">
        <v>-3.6077669999999999</v>
      </c>
      <c r="F209" t="s">
        <v>24</v>
      </c>
      <c r="G209">
        <v>10.7</v>
      </c>
      <c r="H209">
        <v>0</v>
      </c>
      <c r="I209">
        <v>12</v>
      </c>
      <c r="J209">
        <v>1</v>
      </c>
      <c r="K209">
        <v>0</v>
      </c>
      <c r="L209">
        <v>0.56000000000000005</v>
      </c>
      <c r="M209">
        <v>0</v>
      </c>
    </row>
    <row r="210" spans="1:13" s="36" customFormat="1" x14ac:dyDescent="0.3">
      <c r="A210">
        <v>15407</v>
      </c>
      <c r="B210" s="1">
        <v>44026.475891203707</v>
      </c>
      <c r="C210">
        <v>43.428646000000001</v>
      </c>
      <c r="D210" t="s">
        <v>22</v>
      </c>
      <c r="E210">
        <v>-3.6077530000000002</v>
      </c>
      <c r="F210" t="s">
        <v>24</v>
      </c>
      <c r="G210">
        <v>10.8</v>
      </c>
      <c r="H210">
        <v>0</v>
      </c>
      <c r="I210">
        <v>12</v>
      </c>
      <c r="J210">
        <v>0.9</v>
      </c>
      <c r="K210">
        <v>136.5</v>
      </c>
      <c r="L210">
        <v>2.96</v>
      </c>
      <c r="M210">
        <v>0</v>
      </c>
    </row>
    <row r="211" spans="1:13" s="36" customFormat="1" x14ac:dyDescent="0.3">
      <c r="A211">
        <v>15408</v>
      </c>
      <c r="B211" s="1">
        <v>44026.475902777776</v>
      </c>
      <c r="C211">
        <v>43.428645000000003</v>
      </c>
      <c r="D211" t="s">
        <v>22</v>
      </c>
      <c r="E211">
        <v>-3.6077460000000001</v>
      </c>
      <c r="F211" t="s">
        <v>24</v>
      </c>
      <c r="G211">
        <v>10.7</v>
      </c>
      <c r="H211">
        <v>0</v>
      </c>
      <c r="I211">
        <v>12</v>
      </c>
      <c r="J211">
        <v>0.9</v>
      </c>
      <c r="K211">
        <v>0</v>
      </c>
      <c r="L211">
        <v>2.78</v>
      </c>
      <c r="M211">
        <v>0</v>
      </c>
    </row>
    <row r="212" spans="1:13" s="36" customFormat="1" x14ac:dyDescent="0.3">
      <c r="A212">
        <v>15409</v>
      </c>
      <c r="B212" s="1">
        <v>44026.475914351853</v>
      </c>
      <c r="C212">
        <v>43.428646000000001</v>
      </c>
      <c r="D212" t="s">
        <v>22</v>
      </c>
      <c r="E212">
        <v>-3.607742</v>
      </c>
      <c r="F212" t="s">
        <v>24</v>
      </c>
      <c r="G212">
        <v>10.8</v>
      </c>
      <c r="H212">
        <v>0</v>
      </c>
      <c r="I212">
        <v>11</v>
      </c>
      <c r="J212">
        <v>1.2</v>
      </c>
      <c r="K212">
        <v>0</v>
      </c>
      <c r="L212">
        <v>1.67</v>
      </c>
      <c r="M212">
        <v>0</v>
      </c>
    </row>
    <row r="213" spans="1:13" s="36" customFormat="1" x14ac:dyDescent="0.3">
      <c r="A213">
        <v>15410</v>
      </c>
      <c r="B213" s="1">
        <v>44026.475925925923</v>
      </c>
      <c r="C213">
        <v>43.428643999999998</v>
      </c>
      <c r="D213" t="s">
        <v>22</v>
      </c>
      <c r="E213">
        <v>-3.6077370000000002</v>
      </c>
      <c r="F213" t="s">
        <v>24</v>
      </c>
      <c r="G213">
        <v>10.7</v>
      </c>
      <c r="H213">
        <v>0</v>
      </c>
      <c r="I213">
        <v>11</v>
      </c>
      <c r="J213">
        <v>0.9</v>
      </c>
      <c r="K213">
        <v>0</v>
      </c>
      <c r="L213">
        <v>1.3</v>
      </c>
      <c r="M213">
        <v>0</v>
      </c>
    </row>
    <row r="214" spans="1:13" s="36" customFormat="1" x14ac:dyDescent="0.3">
      <c r="A214">
        <v>15411</v>
      </c>
      <c r="B214" s="1">
        <v>44026.475937499999</v>
      </c>
      <c r="C214">
        <v>43.428649</v>
      </c>
      <c r="D214" t="s">
        <v>22</v>
      </c>
      <c r="E214">
        <v>-3.6077400000000002</v>
      </c>
      <c r="F214" t="s">
        <v>24</v>
      </c>
      <c r="G214">
        <v>10.7</v>
      </c>
      <c r="H214">
        <v>0</v>
      </c>
      <c r="I214">
        <v>12</v>
      </c>
      <c r="J214">
        <v>0.9</v>
      </c>
      <c r="K214">
        <v>0</v>
      </c>
      <c r="L214">
        <v>0.56000000000000005</v>
      </c>
      <c r="M214">
        <v>0</v>
      </c>
    </row>
    <row r="215" spans="1:13" s="36" customFormat="1" x14ac:dyDescent="0.3">
      <c r="A215">
        <v>15412</v>
      </c>
      <c r="B215" s="1">
        <v>44026.475949074076</v>
      </c>
      <c r="C215">
        <v>43.428648000000003</v>
      </c>
      <c r="D215" t="s">
        <v>22</v>
      </c>
      <c r="E215">
        <v>-3.6077349999999999</v>
      </c>
      <c r="F215" t="s">
        <v>24</v>
      </c>
      <c r="G215">
        <v>10.7</v>
      </c>
      <c r="H215">
        <v>0</v>
      </c>
      <c r="I215">
        <v>12</v>
      </c>
      <c r="J215">
        <v>0.9</v>
      </c>
      <c r="K215">
        <v>0</v>
      </c>
      <c r="L215">
        <v>1.3</v>
      </c>
      <c r="M215">
        <v>0</v>
      </c>
    </row>
    <row r="216" spans="1:13" s="36" customFormat="1" x14ac:dyDescent="0.3">
      <c r="A216">
        <v>15413</v>
      </c>
      <c r="B216" s="1">
        <v>44026.475960648146</v>
      </c>
      <c r="C216">
        <v>43.428652999999997</v>
      </c>
      <c r="D216" t="s">
        <v>22</v>
      </c>
      <c r="E216">
        <v>-3.6077409999999999</v>
      </c>
      <c r="F216" t="s">
        <v>24</v>
      </c>
      <c r="G216">
        <v>10.7</v>
      </c>
      <c r="H216">
        <v>0</v>
      </c>
      <c r="I216">
        <v>12</v>
      </c>
      <c r="J216">
        <v>0.9</v>
      </c>
      <c r="K216">
        <v>0</v>
      </c>
      <c r="L216">
        <v>1.1100000000000001</v>
      </c>
      <c r="M216">
        <v>0</v>
      </c>
    </row>
    <row r="217" spans="1:13" s="36" customFormat="1" x14ac:dyDescent="0.3">
      <c r="A217">
        <v>15414</v>
      </c>
      <c r="B217" s="1">
        <v>44026.475972222222</v>
      </c>
      <c r="C217">
        <v>43.428654999999999</v>
      </c>
      <c r="D217" t="s">
        <v>22</v>
      </c>
      <c r="E217">
        <v>-3.6077370000000002</v>
      </c>
      <c r="F217" t="s">
        <v>24</v>
      </c>
      <c r="G217">
        <v>10.7</v>
      </c>
      <c r="H217">
        <v>0</v>
      </c>
      <c r="I217">
        <v>12</v>
      </c>
      <c r="J217">
        <v>0.9</v>
      </c>
      <c r="K217">
        <v>0</v>
      </c>
      <c r="L217">
        <v>1.85</v>
      </c>
      <c r="M217">
        <v>0</v>
      </c>
    </row>
    <row r="218" spans="1:13" s="36" customFormat="1" x14ac:dyDescent="0.3">
      <c r="A218">
        <v>15415</v>
      </c>
      <c r="B218" s="1">
        <v>44026.475983796299</v>
      </c>
      <c r="C218">
        <v>43.428655999999997</v>
      </c>
      <c r="D218" t="s">
        <v>22</v>
      </c>
      <c r="E218">
        <v>-3.6077379999999999</v>
      </c>
      <c r="F218" t="s">
        <v>24</v>
      </c>
      <c r="G218">
        <v>10.7</v>
      </c>
      <c r="H218">
        <v>0</v>
      </c>
      <c r="I218">
        <v>12</v>
      </c>
      <c r="J218">
        <v>0.9</v>
      </c>
      <c r="K218">
        <v>0</v>
      </c>
      <c r="L218">
        <v>0.56000000000000005</v>
      </c>
      <c r="M218">
        <v>0</v>
      </c>
    </row>
    <row r="219" spans="1:13" s="36" customFormat="1" x14ac:dyDescent="0.3">
      <c r="A219">
        <v>15416</v>
      </c>
      <c r="B219" s="1">
        <v>44026.475995370369</v>
      </c>
      <c r="C219">
        <v>43.428654999999999</v>
      </c>
      <c r="D219" t="s">
        <v>22</v>
      </c>
      <c r="E219">
        <v>-3.6077330000000001</v>
      </c>
      <c r="F219" t="s">
        <v>24</v>
      </c>
      <c r="G219">
        <v>10.7</v>
      </c>
      <c r="H219">
        <v>0</v>
      </c>
      <c r="I219">
        <v>12</v>
      </c>
      <c r="J219">
        <v>0.9</v>
      </c>
      <c r="K219">
        <v>0</v>
      </c>
      <c r="L219">
        <v>0.93</v>
      </c>
      <c r="M219">
        <v>0</v>
      </c>
    </row>
    <row r="220" spans="1:13" s="36" customFormat="1" x14ac:dyDescent="0.3">
      <c r="A220">
        <v>15417</v>
      </c>
      <c r="B220" s="1">
        <v>44026.476006944446</v>
      </c>
      <c r="C220">
        <v>43.428657000000001</v>
      </c>
      <c r="D220" t="s">
        <v>22</v>
      </c>
      <c r="E220">
        <v>-3.6077349999999999</v>
      </c>
      <c r="F220" t="s">
        <v>24</v>
      </c>
      <c r="G220">
        <v>10.7</v>
      </c>
      <c r="H220">
        <v>0</v>
      </c>
      <c r="I220">
        <v>12</v>
      </c>
      <c r="J220">
        <v>0.9</v>
      </c>
      <c r="K220">
        <v>0</v>
      </c>
      <c r="L220">
        <v>0.93</v>
      </c>
      <c r="M220">
        <v>0</v>
      </c>
    </row>
    <row r="221" spans="1:13" s="36" customFormat="1" x14ac:dyDescent="0.3">
      <c r="A221">
        <v>15418</v>
      </c>
      <c r="B221" s="1">
        <v>44026.476018518515</v>
      </c>
      <c r="C221">
        <v>43.428660000000001</v>
      </c>
      <c r="D221" t="s">
        <v>22</v>
      </c>
      <c r="E221">
        <v>-3.6077400000000002</v>
      </c>
      <c r="F221" t="s">
        <v>24</v>
      </c>
      <c r="G221">
        <v>10.7</v>
      </c>
      <c r="H221">
        <v>0</v>
      </c>
      <c r="I221">
        <v>11</v>
      </c>
      <c r="J221">
        <v>1.2</v>
      </c>
      <c r="K221">
        <v>0</v>
      </c>
      <c r="L221">
        <v>1.48</v>
      </c>
      <c r="M221">
        <v>0</v>
      </c>
    </row>
    <row r="222" spans="1:13" s="36" customFormat="1" x14ac:dyDescent="0.3">
      <c r="A222">
        <v>15419</v>
      </c>
      <c r="B222" s="1">
        <v>44026.476030092592</v>
      </c>
      <c r="C222">
        <v>43.428659000000003</v>
      </c>
      <c r="D222" t="s">
        <v>22</v>
      </c>
      <c r="E222">
        <v>-3.6077379999999999</v>
      </c>
      <c r="F222" t="s">
        <v>24</v>
      </c>
      <c r="G222">
        <v>10.7</v>
      </c>
      <c r="H222">
        <v>0</v>
      </c>
      <c r="I222">
        <v>11</v>
      </c>
      <c r="J222">
        <v>1</v>
      </c>
      <c r="K222">
        <v>0</v>
      </c>
      <c r="L222">
        <v>0.56000000000000005</v>
      </c>
      <c r="M222">
        <v>0</v>
      </c>
    </row>
    <row r="223" spans="1:13" s="36" customFormat="1" x14ac:dyDescent="0.3">
      <c r="A223">
        <v>15420</v>
      </c>
      <c r="B223" s="1">
        <v>44026.476041666669</v>
      </c>
      <c r="C223">
        <v>43.428657000000001</v>
      </c>
      <c r="D223" t="s">
        <v>22</v>
      </c>
      <c r="E223">
        <v>-3.6077349999999999</v>
      </c>
      <c r="F223" t="s">
        <v>24</v>
      </c>
      <c r="G223">
        <v>10.7</v>
      </c>
      <c r="H223">
        <v>0</v>
      </c>
      <c r="I223">
        <v>12</v>
      </c>
      <c r="J223">
        <v>0.9</v>
      </c>
      <c r="K223">
        <v>0</v>
      </c>
      <c r="L223">
        <v>0.74</v>
      </c>
      <c r="M223">
        <v>0</v>
      </c>
    </row>
    <row r="224" spans="1:13" s="36" customFormat="1" x14ac:dyDescent="0.3">
      <c r="A224">
        <v>15421</v>
      </c>
      <c r="B224" s="1">
        <v>44026.476053240738</v>
      </c>
      <c r="C224">
        <v>43.428660000000001</v>
      </c>
      <c r="D224" t="s">
        <v>22</v>
      </c>
      <c r="E224">
        <v>-3.607739</v>
      </c>
      <c r="F224" t="s">
        <v>24</v>
      </c>
      <c r="G224">
        <v>10.7</v>
      </c>
      <c r="H224">
        <v>0</v>
      </c>
      <c r="I224">
        <v>11</v>
      </c>
      <c r="J224">
        <v>0.9</v>
      </c>
      <c r="K224">
        <v>0</v>
      </c>
      <c r="L224">
        <v>0.56000000000000005</v>
      </c>
      <c r="M224">
        <v>0</v>
      </c>
    </row>
    <row r="225" spans="1:13" s="36" customFormat="1" x14ac:dyDescent="0.3">
      <c r="A225">
        <v>15422</v>
      </c>
      <c r="B225" s="1">
        <v>44026.476064814815</v>
      </c>
      <c r="C225">
        <v>43.428659000000003</v>
      </c>
      <c r="D225" t="s">
        <v>22</v>
      </c>
      <c r="E225">
        <v>-3.6077379999999999</v>
      </c>
      <c r="F225" t="s">
        <v>24</v>
      </c>
      <c r="G225">
        <v>10.7</v>
      </c>
      <c r="H225">
        <v>0</v>
      </c>
      <c r="I225">
        <v>11</v>
      </c>
      <c r="J225">
        <v>0.9</v>
      </c>
      <c r="K225">
        <v>0</v>
      </c>
      <c r="L225">
        <v>1.1100000000000001</v>
      </c>
      <c r="M225">
        <v>0</v>
      </c>
    </row>
    <row r="226" spans="1:13" s="36" customFormat="1" x14ac:dyDescent="0.3">
      <c r="A226">
        <v>15423</v>
      </c>
      <c r="B226" s="1">
        <v>44026.476076388892</v>
      </c>
      <c r="C226">
        <v>43.428655999999997</v>
      </c>
      <c r="D226" t="s">
        <v>22</v>
      </c>
      <c r="E226">
        <v>-3.6077370000000002</v>
      </c>
      <c r="F226" t="s">
        <v>24</v>
      </c>
      <c r="G226">
        <v>10.7</v>
      </c>
      <c r="H226">
        <v>0</v>
      </c>
      <c r="I226">
        <v>11</v>
      </c>
      <c r="J226">
        <v>0.9</v>
      </c>
      <c r="K226">
        <v>0</v>
      </c>
      <c r="L226">
        <v>0.19</v>
      </c>
      <c r="M226">
        <v>0</v>
      </c>
    </row>
    <row r="227" spans="1:13" s="36" customFormat="1" x14ac:dyDescent="0.3">
      <c r="A227">
        <v>15424</v>
      </c>
      <c r="B227" s="1">
        <v>44026.476087962961</v>
      </c>
      <c r="C227">
        <v>43.428660999999998</v>
      </c>
      <c r="D227" t="s">
        <v>22</v>
      </c>
      <c r="E227">
        <v>-3.6077439999999998</v>
      </c>
      <c r="F227" t="s">
        <v>24</v>
      </c>
      <c r="G227">
        <v>10.7</v>
      </c>
      <c r="H227">
        <v>0</v>
      </c>
      <c r="I227">
        <v>11</v>
      </c>
      <c r="J227">
        <v>0.9</v>
      </c>
      <c r="K227">
        <v>0</v>
      </c>
      <c r="L227">
        <v>0.93</v>
      </c>
      <c r="M227">
        <v>0</v>
      </c>
    </row>
    <row r="228" spans="1:13" s="36" customFormat="1" x14ac:dyDescent="0.3">
      <c r="A228">
        <v>15425</v>
      </c>
      <c r="B228" s="1">
        <v>44026.476099537038</v>
      </c>
      <c r="C228">
        <v>43.428662000000003</v>
      </c>
      <c r="D228" t="s">
        <v>22</v>
      </c>
      <c r="E228">
        <v>-3.6077439999999998</v>
      </c>
      <c r="F228" t="s">
        <v>24</v>
      </c>
      <c r="G228">
        <v>10.8</v>
      </c>
      <c r="H228">
        <v>0</v>
      </c>
      <c r="I228">
        <v>11</v>
      </c>
      <c r="J228">
        <v>0.9</v>
      </c>
      <c r="K228">
        <v>0</v>
      </c>
      <c r="L228">
        <v>0.74</v>
      </c>
      <c r="M228">
        <v>0</v>
      </c>
    </row>
    <row r="229" spans="1:13" s="36" customFormat="1" x14ac:dyDescent="0.3">
      <c r="A229">
        <v>15426</v>
      </c>
      <c r="B229" s="1">
        <v>44026.476111111115</v>
      </c>
      <c r="C229">
        <v>43.428663</v>
      </c>
      <c r="D229" t="s">
        <v>22</v>
      </c>
      <c r="E229">
        <v>-3.6077430000000001</v>
      </c>
      <c r="F229" t="s">
        <v>24</v>
      </c>
      <c r="G229">
        <v>10.8</v>
      </c>
      <c r="H229">
        <v>0</v>
      </c>
      <c r="I229">
        <v>11</v>
      </c>
      <c r="J229">
        <v>0.9</v>
      </c>
      <c r="K229">
        <v>0</v>
      </c>
      <c r="L229">
        <v>0.56000000000000005</v>
      </c>
      <c r="M229">
        <v>0</v>
      </c>
    </row>
    <row r="230" spans="1:13" s="36" customFormat="1" x14ac:dyDescent="0.3">
      <c r="A230">
        <v>15427</v>
      </c>
      <c r="B230" s="1">
        <v>44026.476122685184</v>
      </c>
      <c r="C230">
        <v>43.428659000000003</v>
      </c>
      <c r="D230" t="s">
        <v>22</v>
      </c>
      <c r="E230">
        <v>-3.6077349999999999</v>
      </c>
      <c r="F230" t="s">
        <v>24</v>
      </c>
      <c r="G230">
        <v>10.8</v>
      </c>
      <c r="H230">
        <v>0</v>
      </c>
      <c r="I230">
        <v>12</v>
      </c>
      <c r="J230">
        <v>0.9</v>
      </c>
      <c r="K230">
        <v>0</v>
      </c>
      <c r="L230">
        <v>2.2200000000000002</v>
      </c>
      <c r="M230">
        <v>0</v>
      </c>
    </row>
    <row r="231" spans="1:13" s="36" customFormat="1" x14ac:dyDescent="0.3">
      <c r="A231">
        <v>15428</v>
      </c>
      <c r="B231" s="1">
        <v>44026.476134259261</v>
      </c>
      <c r="C231">
        <v>43.428660000000001</v>
      </c>
      <c r="D231" t="s">
        <v>22</v>
      </c>
      <c r="E231">
        <v>-3.607739</v>
      </c>
      <c r="F231" t="s">
        <v>24</v>
      </c>
      <c r="G231">
        <v>10.8</v>
      </c>
      <c r="H231">
        <v>0</v>
      </c>
      <c r="I231">
        <v>12</v>
      </c>
      <c r="J231">
        <v>0.9</v>
      </c>
      <c r="K231">
        <v>0</v>
      </c>
      <c r="L231">
        <v>0.93</v>
      </c>
      <c r="M231">
        <v>0</v>
      </c>
    </row>
    <row r="232" spans="1:13" s="36" customFormat="1" x14ac:dyDescent="0.3">
      <c r="A232">
        <v>15429</v>
      </c>
      <c r="B232" s="1">
        <v>44026.476145833331</v>
      </c>
      <c r="C232">
        <v>43.428660000000001</v>
      </c>
      <c r="D232" t="s">
        <v>22</v>
      </c>
      <c r="E232">
        <v>-3.6077439999999998</v>
      </c>
      <c r="F232" t="s">
        <v>24</v>
      </c>
      <c r="G232">
        <v>10.7</v>
      </c>
      <c r="H232">
        <v>0</v>
      </c>
      <c r="I232">
        <v>12</v>
      </c>
      <c r="J232">
        <v>0.9</v>
      </c>
      <c r="K232">
        <v>0</v>
      </c>
      <c r="L232">
        <v>1.3</v>
      </c>
      <c r="M232">
        <v>0</v>
      </c>
    </row>
    <row r="233" spans="1:13" s="36" customFormat="1" x14ac:dyDescent="0.3">
      <c r="A233">
        <v>15430</v>
      </c>
      <c r="B233" s="1">
        <v>44026.476157407407</v>
      </c>
      <c r="C233">
        <v>43.428659000000003</v>
      </c>
      <c r="D233" t="s">
        <v>22</v>
      </c>
      <c r="E233">
        <v>-3.6077439999999998</v>
      </c>
      <c r="F233" t="s">
        <v>24</v>
      </c>
      <c r="G233">
        <v>10.7</v>
      </c>
      <c r="H233">
        <v>0</v>
      </c>
      <c r="I233">
        <v>11</v>
      </c>
      <c r="J233">
        <v>0.9</v>
      </c>
      <c r="K233">
        <v>0</v>
      </c>
      <c r="L233">
        <v>0.74</v>
      </c>
      <c r="M233">
        <v>0</v>
      </c>
    </row>
    <row r="234" spans="1:13" s="36" customFormat="1" x14ac:dyDescent="0.3">
      <c r="A234">
        <v>15431</v>
      </c>
      <c r="B234" s="1">
        <v>44026.476168981484</v>
      </c>
      <c r="C234">
        <v>43.428649</v>
      </c>
      <c r="D234" t="s">
        <v>22</v>
      </c>
      <c r="E234">
        <v>-3.6077340000000002</v>
      </c>
      <c r="F234" t="s">
        <v>24</v>
      </c>
      <c r="G234">
        <v>10.7</v>
      </c>
      <c r="H234">
        <v>0</v>
      </c>
      <c r="I234">
        <v>11</v>
      </c>
      <c r="J234">
        <v>0.9</v>
      </c>
      <c r="K234">
        <v>0</v>
      </c>
      <c r="L234">
        <v>1.1100000000000001</v>
      </c>
      <c r="M234">
        <v>0</v>
      </c>
    </row>
    <row r="235" spans="1:13" s="36" customFormat="1" x14ac:dyDescent="0.3">
      <c r="A235">
        <v>15432</v>
      </c>
      <c r="B235" s="1">
        <v>44026.476180555554</v>
      </c>
      <c r="C235">
        <v>43.428646999999998</v>
      </c>
      <c r="D235" t="s">
        <v>22</v>
      </c>
      <c r="E235">
        <v>-3.6077309999999998</v>
      </c>
      <c r="F235" t="s">
        <v>24</v>
      </c>
      <c r="G235">
        <v>10.7</v>
      </c>
      <c r="H235">
        <v>0</v>
      </c>
      <c r="I235">
        <v>12</v>
      </c>
      <c r="J235">
        <v>0.9</v>
      </c>
      <c r="K235">
        <v>0</v>
      </c>
      <c r="L235">
        <v>0.56000000000000005</v>
      </c>
      <c r="M235">
        <v>0</v>
      </c>
    </row>
    <row r="236" spans="1:13" s="36" customFormat="1" x14ac:dyDescent="0.3">
      <c r="A236">
        <v>15433</v>
      </c>
      <c r="B236" s="1">
        <v>44026.47619212963</v>
      </c>
      <c r="C236">
        <v>43.428651000000002</v>
      </c>
      <c r="D236" t="s">
        <v>22</v>
      </c>
      <c r="E236">
        <v>-3.6077360000000001</v>
      </c>
      <c r="F236" t="s">
        <v>24</v>
      </c>
      <c r="G236">
        <v>10.7</v>
      </c>
      <c r="H236">
        <v>0</v>
      </c>
      <c r="I236">
        <v>12</v>
      </c>
      <c r="J236">
        <v>0.9</v>
      </c>
      <c r="K236">
        <v>0</v>
      </c>
      <c r="L236">
        <v>0.56000000000000005</v>
      </c>
      <c r="M236">
        <v>0</v>
      </c>
    </row>
    <row r="237" spans="1:13" s="36" customFormat="1" x14ac:dyDescent="0.3">
      <c r="A237">
        <v>15434</v>
      </c>
      <c r="B237" s="1">
        <v>44026.476203703707</v>
      </c>
      <c r="C237">
        <v>43.428652999999997</v>
      </c>
      <c r="D237" t="s">
        <v>22</v>
      </c>
      <c r="E237">
        <v>-3.6077379999999999</v>
      </c>
      <c r="F237" t="s">
        <v>24</v>
      </c>
      <c r="G237">
        <v>10.7</v>
      </c>
      <c r="H237">
        <v>0</v>
      </c>
      <c r="I237">
        <v>11</v>
      </c>
      <c r="J237">
        <v>0.9</v>
      </c>
      <c r="K237">
        <v>0</v>
      </c>
      <c r="L237">
        <v>0.19</v>
      </c>
      <c r="M237">
        <v>0</v>
      </c>
    </row>
    <row r="238" spans="1:13" s="36" customFormat="1" x14ac:dyDescent="0.3">
      <c r="A238">
        <v>15435</v>
      </c>
      <c r="B238" s="1">
        <v>44026.476215277777</v>
      </c>
      <c r="C238">
        <v>43.428652999999997</v>
      </c>
      <c r="D238" t="s">
        <v>22</v>
      </c>
      <c r="E238">
        <v>-3.6077430000000001</v>
      </c>
      <c r="F238" t="s">
        <v>24</v>
      </c>
      <c r="G238">
        <v>10.7</v>
      </c>
      <c r="H238">
        <v>0</v>
      </c>
      <c r="I238">
        <v>12</v>
      </c>
      <c r="J238">
        <v>0.9</v>
      </c>
      <c r="K238">
        <v>0</v>
      </c>
      <c r="L238">
        <v>0.19</v>
      </c>
      <c r="M238">
        <v>0</v>
      </c>
    </row>
    <row r="239" spans="1:13" s="36" customFormat="1" x14ac:dyDescent="0.3">
      <c r="A239">
        <v>15436</v>
      </c>
      <c r="B239" s="1">
        <v>44026.476226851853</v>
      </c>
      <c r="C239">
        <v>43.428651000000002</v>
      </c>
      <c r="D239" t="s">
        <v>22</v>
      </c>
      <c r="E239">
        <v>-3.6077430000000001</v>
      </c>
      <c r="F239" t="s">
        <v>24</v>
      </c>
      <c r="G239">
        <v>10.7</v>
      </c>
      <c r="H239">
        <v>0</v>
      </c>
      <c r="I239">
        <v>12</v>
      </c>
      <c r="J239">
        <v>0.9</v>
      </c>
      <c r="K239">
        <v>0</v>
      </c>
      <c r="L239">
        <v>0</v>
      </c>
      <c r="M239">
        <v>0</v>
      </c>
    </row>
    <row r="240" spans="1:13" s="36" customFormat="1" x14ac:dyDescent="0.3">
      <c r="A240">
        <v>15437</v>
      </c>
      <c r="B240" s="1">
        <v>44026.476238425923</v>
      </c>
      <c r="C240">
        <v>43.428648000000003</v>
      </c>
      <c r="D240" t="s">
        <v>22</v>
      </c>
      <c r="E240">
        <v>-3.6077499999999998</v>
      </c>
      <c r="F240" t="s">
        <v>24</v>
      </c>
      <c r="G240">
        <v>10.7</v>
      </c>
      <c r="H240">
        <v>0</v>
      </c>
      <c r="I240">
        <v>12</v>
      </c>
      <c r="J240">
        <v>0.9</v>
      </c>
      <c r="K240">
        <v>0</v>
      </c>
      <c r="L240">
        <v>0.19</v>
      </c>
      <c r="M240">
        <v>0</v>
      </c>
    </row>
    <row r="241" spans="1:13" s="36" customFormat="1" x14ac:dyDescent="0.3">
      <c r="A241">
        <v>15438</v>
      </c>
      <c r="B241" s="1">
        <v>44026.47625</v>
      </c>
      <c r="C241">
        <v>43.428649</v>
      </c>
      <c r="D241" t="s">
        <v>22</v>
      </c>
      <c r="E241">
        <v>-3.6077590000000002</v>
      </c>
      <c r="F241" t="s">
        <v>24</v>
      </c>
      <c r="G241">
        <v>10.7</v>
      </c>
      <c r="H241">
        <v>0</v>
      </c>
      <c r="I241">
        <v>12</v>
      </c>
      <c r="J241">
        <v>0.9</v>
      </c>
      <c r="K241">
        <v>0</v>
      </c>
      <c r="L241">
        <v>0</v>
      </c>
      <c r="M241">
        <v>0</v>
      </c>
    </row>
    <row r="242" spans="1:13" s="36" customFormat="1" x14ac:dyDescent="0.3">
      <c r="A242">
        <v>15439</v>
      </c>
      <c r="B242" s="1">
        <v>44026.476261574076</v>
      </c>
      <c r="C242">
        <v>43.428649</v>
      </c>
      <c r="D242" t="s">
        <v>22</v>
      </c>
      <c r="E242">
        <v>-3.6077629999999998</v>
      </c>
      <c r="F242" t="s">
        <v>24</v>
      </c>
      <c r="G242">
        <v>10.7</v>
      </c>
      <c r="H242">
        <v>0</v>
      </c>
      <c r="I242">
        <v>12</v>
      </c>
      <c r="J242">
        <v>0.8</v>
      </c>
      <c r="K242">
        <v>0</v>
      </c>
      <c r="L242">
        <v>0.19</v>
      </c>
      <c r="M242">
        <v>0</v>
      </c>
    </row>
    <row r="243" spans="1:13" s="36" customFormat="1" x14ac:dyDescent="0.3">
      <c r="A243">
        <v>15440</v>
      </c>
      <c r="B243" s="1">
        <v>44026.476273148146</v>
      </c>
      <c r="C243">
        <v>43.428652999999997</v>
      </c>
      <c r="D243" t="s">
        <v>22</v>
      </c>
      <c r="E243">
        <v>-3.6077669999999999</v>
      </c>
      <c r="F243" t="s">
        <v>24</v>
      </c>
      <c r="G243">
        <v>10.7</v>
      </c>
      <c r="H243">
        <v>0</v>
      </c>
      <c r="I243">
        <v>12</v>
      </c>
      <c r="J243">
        <v>0.8</v>
      </c>
      <c r="K243">
        <v>0</v>
      </c>
      <c r="L243">
        <v>0.37</v>
      </c>
      <c r="M243">
        <v>0</v>
      </c>
    </row>
    <row r="244" spans="1:13" s="36" customFormat="1" x14ac:dyDescent="0.3">
      <c r="A244">
        <v>15441</v>
      </c>
      <c r="B244" s="1">
        <v>44026.476284722223</v>
      </c>
      <c r="C244">
        <v>43.428654999999999</v>
      </c>
      <c r="D244" t="s">
        <v>22</v>
      </c>
      <c r="E244">
        <v>-3.6077699999999999</v>
      </c>
      <c r="F244" t="s">
        <v>24</v>
      </c>
      <c r="G244">
        <v>10.7</v>
      </c>
      <c r="H244">
        <v>0</v>
      </c>
      <c r="I244">
        <v>12</v>
      </c>
      <c r="J244">
        <v>0.8</v>
      </c>
      <c r="K244">
        <v>0</v>
      </c>
      <c r="L244">
        <v>0.37</v>
      </c>
      <c r="M244">
        <v>0</v>
      </c>
    </row>
    <row r="245" spans="1:13" s="36" customFormat="1" x14ac:dyDescent="0.3">
      <c r="A245">
        <v>15442</v>
      </c>
      <c r="B245" s="1">
        <v>44026.4762962963</v>
      </c>
      <c r="C245">
        <v>43.428652</v>
      </c>
      <c r="D245" t="s">
        <v>22</v>
      </c>
      <c r="E245">
        <v>-3.6077659999999998</v>
      </c>
      <c r="F245" t="s">
        <v>24</v>
      </c>
      <c r="G245">
        <v>10.7</v>
      </c>
      <c r="H245">
        <v>0</v>
      </c>
      <c r="I245">
        <v>12</v>
      </c>
      <c r="J245">
        <v>0.8</v>
      </c>
      <c r="K245">
        <v>0</v>
      </c>
      <c r="L245">
        <v>2.04</v>
      </c>
      <c r="M245">
        <v>0</v>
      </c>
    </row>
    <row r="246" spans="1:13" s="36" customFormat="1" x14ac:dyDescent="0.3">
      <c r="A246">
        <v>15443</v>
      </c>
      <c r="B246" s="1">
        <v>44026.476307870369</v>
      </c>
      <c r="C246">
        <v>43.428654000000002</v>
      </c>
      <c r="D246" t="s">
        <v>22</v>
      </c>
      <c r="E246">
        <v>-3.6077659999999998</v>
      </c>
      <c r="F246" t="s">
        <v>24</v>
      </c>
      <c r="G246">
        <v>10.7</v>
      </c>
      <c r="H246">
        <v>0</v>
      </c>
      <c r="I246">
        <v>12</v>
      </c>
      <c r="J246">
        <v>0.8</v>
      </c>
      <c r="K246">
        <v>0</v>
      </c>
      <c r="L246">
        <v>0.56000000000000005</v>
      </c>
      <c r="M246">
        <v>0</v>
      </c>
    </row>
    <row r="247" spans="1:13" s="36" customFormat="1" x14ac:dyDescent="0.3">
      <c r="A247">
        <v>15444</v>
      </c>
      <c r="B247" s="1">
        <v>44026.476319444446</v>
      </c>
      <c r="C247">
        <v>43.428654999999999</v>
      </c>
      <c r="D247" t="s">
        <v>22</v>
      </c>
      <c r="E247">
        <v>-3.6077629999999998</v>
      </c>
      <c r="F247" t="s">
        <v>24</v>
      </c>
      <c r="G247">
        <v>10.7</v>
      </c>
      <c r="H247">
        <v>0</v>
      </c>
      <c r="I247">
        <v>12</v>
      </c>
      <c r="J247">
        <v>0.8</v>
      </c>
      <c r="K247">
        <v>0</v>
      </c>
      <c r="L247">
        <v>1.1100000000000001</v>
      </c>
      <c r="M247">
        <v>0</v>
      </c>
    </row>
    <row r="248" spans="1:13" s="36" customFormat="1" x14ac:dyDescent="0.3">
      <c r="A248">
        <v>15445</v>
      </c>
      <c r="B248" s="1">
        <v>44026.476331018515</v>
      </c>
      <c r="C248">
        <v>43.428660000000001</v>
      </c>
      <c r="D248" t="s">
        <v>22</v>
      </c>
      <c r="E248">
        <v>-3.607774</v>
      </c>
      <c r="F248" t="s">
        <v>24</v>
      </c>
      <c r="G248">
        <v>10.7</v>
      </c>
      <c r="H248">
        <v>0</v>
      </c>
      <c r="I248">
        <v>12</v>
      </c>
      <c r="J248">
        <v>0.8</v>
      </c>
      <c r="K248">
        <v>0</v>
      </c>
      <c r="L248">
        <v>0.37</v>
      </c>
      <c r="M248">
        <v>0</v>
      </c>
    </row>
    <row r="249" spans="1:13" s="36" customFormat="1" x14ac:dyDescent="0.3">
      <c r="A249">
        <v>15446</v>
      </c>
      <c r="B249" s="1">
        <v>44026.476342592592</v>
      </c>
      <c r="C249">
        <v>43.428673000000003</v>
      </c>
      <c r="D249" t="s">
        <v>22</v>
      </c>
      <c r="E249">
        <v>-3.6077949999999999</v>
      </c>
      <c r="F249" t="s">
        <v>24</v>
      </c>
      <c r="G249">
        <v>10.8</v>
      </c>
      <c r="H249">
        <v>0</v>
      </c>
      <c r="I249">
        <v>12</v>
      </c>
      <c r="J249">
        <v>0.8</v>
      </c>
      <c r="K249">
        <v>0</v>
      </c>
      <c r="L249">
        <v>0.37</v>
      </c>
      <c r="M249">
        <v>0</v>
      </c>
    </row>
    <row r="250" spans="1:13" s="36" customFormat="1" x14ac:dyDescent="0.3">
      <c r="A250">
        <v>15447</v>
      </c>
      <c r="B250" s="1">
        <v>44026.476354166669</v>
      </c>
      <c r="C250">
        <v>43.428671000000001</v>
      </c>
      <c r="D250" t="s">
        <v>22</v>
      </c>
      <c r="E250">
        <v>-3.6078000000000001</v>
      </c>
      <c r="F250" t="s">
        <v>24</v>
      </c>
      <c r="G250">
        <v>10.7</v>
      </c>
      <c r="H250">
        <v>0</v>
      </c>
      <c r="I250">
        <v>12</v>
      </c>
      <c r="J250">
        <v>0.8</v>
      </c>
      <c r="K250">
        <v>0</v>
      </c>
      <c r="L250">
        <v>1.67</v>
      </c>
      <c r="M250">
        <v>0</v>
      </c>
    </row>
    <row r="251" spans="1:13" s="36" customFormat="1" x14ac:dyDescent="0.3">
      <c r="A251">
        <v>15448</v>
      </c>
      <c r="B251" s="1">
        <v>44026.476365740738</v>
      </c>
      <c r="C251">
        <v>43.428671999999999</v>
      </c>
      <c r="D251" t="s">
        <v>22</v>
      </c>
      <c r="E251">
        <v>-3.6078039999999998</v>
      </c>
      <c r="F251" t="s">
        <v>24</v>
      </c>
      <c r="G251">
        <v>10.9</v>
      </c>
      <c r="H251">
        <v>0</v>
      </c>
      <c r="I251">
        <v>12</v>
      </c>
      <c r="J251">
        <v>0.8</v>
      </c>
      <c r="K251">
        <v>0</v>
      </c>
      <c r="L251">
        <v>1.67</v>
      </c>
      <c r="M251">
        <v>0</v>
      </c>
    </row>
    <row r="252" spans="1:13" s="36" customFormat="1" x14ac:dyDescent="0.3">
      <c r="A252">
        <v>15449</v>
      </c>
      <c r="B252" s="1">
        <v>44026.476377314815</v>
      </c>
      <c r="C252">
        <v>43.428671999999999</v>
      </c>
      <c r="D252" t="s">
        <v>22</v>
      </c>
      <c r="E252">
        <v>-3.6078049999999999</v>
      </c>
      <c r="F252" t="s">
        <v>24</v>
      </c>
      <c r="G252">
        <v>12.4</v>
      </c>
      <c r="H252">
        <v>0</v>
      </c>
      <c r="I252">
        <v>12</v>
      </c>
      <c r="J252">
        <v>0.8</v>
      </c>
      <c r="K252">
        <v>0</v>
      </c>
      <c r="L252">
        <v>0</v>
      </c>
      <c r="M252">
        <v>0</v>
      </c>
    </row>
    <row r="253" spans="1:13" s="36" customFormat="1" x14ac:dyDescent="0.3">
      <c r="A253">
        <v>15450</v>
      </c>
      <c r="B253" s="1">
        <v>44026.476388888892</v>
      </c>
      <c r="C253">
        <v>43.428674000000001</v>
      </c>
      <c r="D253" t="s">
        <v>22</v>
      </c>
      <c r="E253">
        <v>-3.6078049999999999</v>
      </c>
      <c r="F253" t="s">
        <v>24</v>
      </c>
      <c r="G253">
        <v>13.6</v>
      </c>
      <c r="H253">
        <v>0</v>
      </c>
      <c r="I253">
        <v>12</v>
      </c>
      <c r="J253">
        <v>0.8</v>
      </c>
      <c r="K253">
        <v>0</v>
      </c>
      <c r="L253">
        <v>0.93</v>
      </c>
      <c r="M253">
        <v>0</v>
      </c>
    </row>
    <row r="254" spans="1:13" s="36" customFormat="1" x14ac:dyDescent="0.3">
      <c r="A254">
        <v>15451</v>
      </c>
      <c r="B254" s="1">
        <v>44026.476400462961</v>
      </c>
      <c r="C254">
        <v>43.428674000000001</v>
      </c>
      <c r="D254" t="s">
        <v>22</v>
      </c>
      <c r="E254">
        <v>-3.6078060000000001</v>
      </c>
      <c r="F254" t="s">
        <v>24</v>
      </c>
      <c r="G254">
        <v>13.3</v>
      </c>
      <c r="H254">
        <v>0</v>
      </c>
      <c r="I254">
        <v>12</v>
      </c>
      <c r="J254">
        <v>0.8</v>
      </c>
      <c r="K254">
        <v>0</v>
      </c>
      <c r="L254">
        <v>0.19</v>
      </c>
      <c r="M254">
        <v>0</v>
      </c>
    </row>
    <row r="255" spans="1:13" s="36" customFormat="1" x14ac:dyDescent="0.3">
      <c r="A255">
        <v>15452</v>
      </c>
      <c r="B255" s="1">
        <v>44026.476412037038</v>
      </c>
      <c r="C255">
        <v>43.428674000000001</v>
      </c>
      <c r="D255" t="s">
        <v>22</v>
      </c>
      <c r="E255">
        <v>-3.6078060000000001</v>
      </c>
      <c r="F255" t="s">
        <v>24</v>
      </c>
      <c r="G255">
        <v>12.7</v>
      </c>
      <c r="H255">
        <v>0</v>
      </c>
      <c r="I255">
        <v>12</v>
      </c>
      <c r="J255">
        <v>0.8</v>
      </c>
      <c r="K255">
        <v>0</v>
      </c>
      <c r="L255">
        <v>0</v>
      </c>
      <c r="M255">
        <v>0</v>
      </c>
    </row>
    <row r="256" spans="1:13" s="36" customFormat="1" x14ac:dyDescent="0.3">
      <c r="A256">
        <v>15453</v>
      </c>
      <c r="B256" s="1">
        <v>44026.477685185186</v>
      </c>
      <c r="C256">
        <v>43.427995000000003</v>
      </c>
      <c r="D256" t="s">
        <v>22</v>
      </c>
      <c r="E256">
        <v>-3.6077979999999998</v>
      </c>
      <c r="F256" t="s">
        <v>24</v>
      </c>
      <c r="G256">
        <v>12.3</v>
      </c>
      <c r="H256">
        <v>0</v>
      </c>
      <c r="I256">
        <v>11</v>
      </c>
      <c r="J256">
        <v>0.9</v>
      </c>
      <c r="K256">
        <v>0</v>
      </c>
      <c r="L256">
        <v>1.1100000000000001</v>
      </c>
      <c r="M256">
        <v>49</v>
      </c>
    </row>
    <row r="257" spans="1:13" s="36" customFormat="1" x14ac:dyDescent="0.3">
      <c r="A257">
        <v>15454</v>
      </c>
      <c r="B257" s="1">
        <v>44026.477696759262</v>
      </c>
      <c r="C257">
        <v>43.427993999999998</v>
      </c>
      <c r="D257" t="s">
        <v>22</v>
      </c>
      <c r="E257">
        <v>-3.6077949999999999</v>
      </c>
      <c r="F257" t="s">
        <v>24</v>
      </c>
      <c r="G257">
        <v>12.6</v>
      </c>
      <c r="H257">
        <v>0</v>
      </c>
      <c r="I257">
        <v>12</v>
      </c>
      <c r="J257">
        <v>0.9</v>
      </c>
      <c r="K257">
        <v>0</v>
      </c>
      <c r="L257">
        <v>0.93</v>
      </c>
      <c r="M257">
        <v>0</v>
      </c>
    </row>
    <row r="258" spans="1:13" s="36" customFormat="1" x14ac:dyDescent="0.3">
      <c r="A258">
        <v>15455</v>
      </c>
      <c r="B258" s="1">
        <v>44026.477708333332</v>
      </c>
      <c r="C258">
        <v>43.427995000000003</v>
      </c>
      <c r="D258" t="s">
        <v>22</v>
      </c>
      <c r="E258">
        <v>-3.6077979999999998</v>
      </c>
      <c r="F258" t="s">
        <v>24</v>
      </c>
      <c r="G258">
        <v>11.5</v>
      </c>
      <c r="H258">
        <v>0</v>
      </c>
      <c r="I258">
        <v>12</v>
      </c>
      <c r="J258">
        <v>0.8</v>
      </c>
      <c r="K258">
        <v>0</v>
      </c>
      <c r="L258">
        <v>1.67</v>
      </c>
      <c r="M258">
        <v>0</v>
      </c>
    </row>
    <row r="259" spans="1:13" s="36" customFormat="1" x14ac:dyDescent="0.3">
      <c r="A259">
        <v>15456</v>
      </c>
      <c r="B259" s="1">
        <v>44026.477719907409</v>
      </c>
      <c r="C259">
        <v>43.427993000000001</v>
      </c>
      <c r="D259" t="s">
        <v>22</v>
      </c>
      <c r="E259">
        <v>-3.6078000000000001</v>
      </c>
      <c r="F259" t="s">
        <v>24</v>
      </c>
      <c r="G259">
        <v>10.1</v>
      </c>
      <c r="H259">
        <v>0</v>
      </c>
      <c r="I259">
        <v>12</v>
      </c>
      <c r="J259">
        <v>0.8</v>
      </c>
      <c r="K259">
        <v>0</v>
      </c>
      <c r="L259">
        <v>1.1100000000000001</v>
      </c>
      <c r="M259">
        <v>0</v>
      </c>
    </row>
    <row r="260" spans="1:13" s="36" customFormat="1" x14ac:dyDescent="0.3">
      <c r="A260">
        <v>15457</v>
      </c>
      <c r="B260" s="1">
        <v>44026.477731481478</v>
      </c>
      <c r="C260">
        <v>43.427990999999999</v>
      </c>
      <c r="D260" t="s">
        <v>22</v>
      </c>
      <c r="E260">
        <v>-3.607799</v>
      </c>
      <c r="F260" t="s">
        <v>24</v>
      </c>
      <c r="G260">
        <v>9.8000000000000007</v>
      </c>
      <c r="H260">
        <v>0</v>
      </c>
      <c r="I260">
        <v>12</v>
      </c>
      <c r="J260">
        <v>0.8</v>
      </c>
      <c r="K260">
        <v>0</v>
      </c>
      <c r="L260">
        <v>0</v>
      </c>
      <c r="M260">
        <v>0</v>
      </c>
    </row>
    <row r="261" spans="1:13" s="36" customFormat="1" x14ac:dyDescent="0.3">
      <c r="A261">
        <v>15458</v>
      </c>
      <c r="B261" s="1">
        <v>44026.477743055555</v>
      </c>
      <c r="C261">
        <v>43.427988999999997</v>
      </c>
      <c r="D261" t="s">
        <v>22</v>
      </c>
      <c r="E261">
        <v>-3.6077979999999998</v>
      </c>
      <c r="F261" t="s">
        <v>24</v>
      </c>
      <c r="G261">
        <v>9.9</v>
      </c>
      <c r="H261">
        <v>0</v>
      </c>
      <c r="I261">
        <v>12</v>
      </c>
      <c r="J261">
        <v>0.8</v>
      </c>
      <c r="K261">
        <v>0</v>
      </c>
      <c r="L261">
        <v>0.19</v>
      </c>
      <c r="M261">
        <v>0</v>
      </c>
    </row>
    <row r="262" spans="1:13" s="36" customFormat="1" x14ac:dyDescent="0.3">
      <c r="A262">
        <v>15459</v>
      </c>
      <c r="B262" s="1">
        <v>44026.477754629632</v>
      </c>
      <c r="C262">
        <v>43.427987999999999</v>
      </c>
      <c r="D262" t="s">
        <v>22</v>
      </c>
      <c r="E262">
        <v>-3.6077979999999998</v>
      </c>
      <c r="F262" t="s">
        <v>24</v>
      </c>
      <c r="G262">
        <v>9.9</v>
      </c>
      <c r="H262">
        <v>0</v>
      </c>
      <c r="I262">
        <v>12</v>
      </c>
      <c r="J262">
        <v>0.8</v>
      </c>
      <c r="K262">
        <v>0</v>
      </c>
      <c r="L262">
        <v>0</v>
      </c>
      <c r="M262">
        <v>0</v>
      </c>
    </row>
    <row r="263" spans="1:13" s="36" customFormat="1" x14ac:dyDescent="0.3">
      <c r="A263">
        <v>15460</v>
      </c>
      <c r="B263" s="1">
        <v>44026.477766203701</v>
      </c>
      <c r="C263">
        <v>43.427987000000002</v>
      </c>
      <c r="D263" t="s">
        <v>22</v>
      </c>
      <c r="E263">
        <v>-3.6078000000000001</v>
      </c>
      <c r="F263" t="s">
        <v>24</v>
      </c>
      <c r="G263">
        <v>9.9</v>
      </c>
      <c r="H263">
        <v>0</v>
      </c>
      <c r="I263">
        <v>12</v>
      </c>
      <c r="J263">
        <v>0.8</v>
      </c>
      <c r="K263">
        <v>0</v>
      </c>
      <c r="L263">
        <v>0.37</v>
      </c>
      <c r="M263">
        <v>0</v>
      </c>
    </row>
    <row r="264" spans="1:13" s="36" customFormat="1" x14ac:dyDescent="0.3">
      <c r="A264">
        <v>15461</v>
      </c>
      <c r="B264" s="1">
        <v>44026.477777777778</v>
      </c>
      <c r="C264">
        <v>43.427984000000002</v>
      </c>
      <c r="D264" t="s">
        <v>22</v>
      </c>
      <c r="E264">
        <v>-3.6078039999999998</v>
      </c>
      <c r="F264" t="s">
        <v>24</v>
      </c>
      <c r="G264">
        <v>9.9</v>
      </c>
      <c r="H264">
        <v>0</v>
      </c>
      <c r="I264">
        <v>12</v>
      </c>
      <c r="J264">
        <v>0.8</v>
      </c>
      <c r="K264">
        <v>0</v>
      </c>
      <c r="L264">
        <v>1.85</v>
      </c>
      <c r="M264">
        <v>0</v>
      </c>
    </row>
    <row r="265" spans="1:13" s="36" customFormat="1" x14ac:dyDescent="0.3">
      <c r="A265">
        <v>15462</v>
      </c>
      <c r="B265" s="1">
        <v>44026.477789351855</v>
      </c>
      <c r="C265">
        <v>43.427981000000003</v>
      </c>
      <c r="D265" t="s">
        <v>22</v>
      </c>
      <c r="E265">
        <v>-3.6078079999999999</v>
      </c>
      <c r="F265" t="s">
        <v>24</v>
      </c>
      <c r="G265">
        <v>9.8000000000000007</v>
      </c>
      <c r="H265">
        <v>0</v>
      </c>
      <c r="I265">
        <v>12</v>
      </c>
      <c r="J265">
        <v>0.8</v>
      </c>
      <c r="K265">
        <v>0</v>
      </c>
      <c r="L265">
        <v>1.48</v>
      </c>
      <c r="M265">
        <v>0</v>
      </c>
    </row>
    <row r="266" spans="1:13" s="36" customFormat="1" x14ac:dyDescent="0.3">
      <c r="A266">
        <v>15463</v>
      </c>
      <c r="B266" s="1">
        <v>44026.477800925924</v>
      </c>
      <c r="C266">
        <v>43.427979999999998</v>
      </c>
      <c r="D266" t="s">
        <v>22</v>
      </c>
      <c r="E266">
        <v>-3.6078130000000002</v>
      </c>
      <c r="F266" t="s">
        <v>24</v>
      </c>
      <c r="G266">
        <v>9.9</v>
      </c>
      <c r="H266">
        <v>0</v>
      </c>
      <c r="I266">
        <v>12</v>
      </c>
      <c r="J266">
        <v>0.8</v>
      </c>
      <c r="K266">
        <v>0</v>
      </c>
      <c r="L266">
        <v>1.3</v>
      </c>
      <c r="M266">
        <v>0</v>
      </c>
    </row>
    <row r="267" spans="1:13" s="36" customFormat="1" x14ac:dyDescent="0.3">
      <c r="A267">
        <v>15464</v>
      </c>
      <c r="B267" s="1">
        <v>44026.477812500001</v>
      </c>
      <c r="C267">
        <v>43.427979999999998</v>
      </c>
      <c r="D267" t="s">
        <v>22</v>
      </c>
      <c r="E267">
        <v>-3.6078130000000002</v>
      </c>
      <c r="F267" t="s">
        <v>24</v>
      </c>
      <c r="G267">
        <v>10</v>
      </c>
      <c r="H267">
        <v>0</v>
      </c>
      <c r="I267">
        <v>12</v>
      </c>
      <c r="J267">
        <v>0.8</v>
      </c>
      <c r="K267">
        <v>0</v>
      </c>
      <c r="L267">
        <v>0.56000000000000005</v>
      </c>
      <c r="M267">
        <v>0</v>
      </c>
    </row>
    <row r="268" spans="1:13" s="36" customFormat="1" x14ac:dyDescent="0.3">
      <c r="A268">
        <v>15465</v>
      </c>
      <c r="B268" s="1">
        <v>44026.477824074071</v>
      </c>
      <c r="C268">
        <v>43.427979999999998</v>
      </c>
      <c r="D268" t="s">
        <v>22</v>
      </c>
      <c r="E268">
        <v>-3.6078130000000002</v>
      </c>
      <c r="F268" t="s">
        <v>24</v>
      </c>
      <c r="G268">
        <v>10</v>
      </c>
      <c r="H268">
        <v>0</v>
      </c>
      <c r="I268">
        <v>12</v>
      </c>
      <c r="J268">
        <v>0.8</v>
      </c>
      <c r="K268">
        <v>0</v>
      </c>
      <c r="L268">
        <v>0.37</v>
      </c>
      <c r="M268">
        <v>0</v>
      </c>
    </row>
    <row r="269" spans="1:13" s="36" customFormat="1" x14ac:dyDescent="0.3">
      <c r="A269">
        <v>15466</v>
      </c>
      <c r="B269" s="1">
        <v>44026.477835648147</v>
      </c>
      <c r="C269">
        <v>43.427979999999998</v>
      </c>
      <c r="D269" t="s">
        <v>22</v>
      </c>
      <c r="E269">
        <v>-3.6078130000000002</v>
      </c>
      <c r="F269" t="s">
        <v>24</v>
      </c>
      <c r="G269">
        <v>10.1</v>
      </c>
      <c r="H269">
        <v>0</v>
      </c>
      <c r="I269">
        <v>12</v>
      </c>
      <c r="J269">
        <v>0.8</v>
      </c>
      <c r="K269">
        <v>0</v>
      </c>
      <c r="L269">
        <v>0.74</v>
      </c>
      <c r="M269">
        <v>0</v>
      </c>
    </row>
    <row r="270" spans="1:13" s="36" customFormat="1" x14ac:dyDescent="0.3">
      <c r="A270">
        <v>15467</v>
      </c>
      <c r="B270" s="1">
        <v>44026.477847222224</v>
      </c>
      <c r="C270">
        <v>43.427979999999998</v>
      </c>
      <c r="D270" t="s">
        <v>22</v>
      </c>
      <c r="E270">
        <v>-3.6078169999999998</v>
      </c>
      <c r="F270" t="s">
        <v>24</v>
      </c>
      <c r="G270">
        <v>10.199999999999999</v>
      </c>
      <c r="H270">
        <v>0</v>
      </c>
      <c r="I270">
        <v>12</v>
      </c>
      <c r="J270">
        <v>0.8</v>
      </c>
      <c r="K270">
        <v>0</v>
      </c>
      <c r="L270">
        <v>0.74</v>
      </c>
      <c r="M270">
        <v>0</v>
      </c>
    </row>
    <row r="271" spans="1:13" s="36" customFormat="1" x14ac:dyDescent="0.3">
      <c r="A271">
        <v>15468</v>
      </c>
      <c r="B271" s="1">
        <v>44026.477858796294</v>
      </c>
      <c r="C271">
        <v>43.427979999999998</v>
      </c>
      <c r="D271" t="s">
        <v>22</v>
      </c>
      <c r="E271">
        <v>-3.607818</v>
      </c>
      <c r="F271" t="s">
        <v>24</v>
      </c>
      <c r="G271">
        <v>10.199999999999999</v>
      </c>
      <c r="H271">
        <v>0</v>
      </c>
      <c r="I271">
        <v>12</v>
      </c>
      <c r="J271">
        <v>0.8</v>
      </c>
      <c r="K271">
        <v>0</v>
      </c>
      <c r="L271">
        <v>0.93</v>
      </c>
      <c r="M271">
        <v>0</v>
      </c>
    </row>
    <row r="272" spans="1:13" s="36" customFormat="1" x14ac:dyDescent="0.3">
      <c r="A272">
        <v>15469</v>
      </c>
      <c r="B272" s="1">
        <v>44026.477870370371</v>
      </c>
      <c r="C272">
        <v>43.427979999999998</v>
      </c>
      <c r="D272" t="s">
        <v>22</v>
      </c>
      <c r="E272">
        <v>-3.6078169999999998</v>
      </c>
      <c r="F272" t="s">
        <v>24</v>
      </c>
      <c r="G272">
        <v>10.1</v>
      </c>
      <c r="H272">
        <v>0</v>
      </c>
      <c r="I272">
        <v>11</v>
      </c>
      <c r="J272">
        <v>0.9</v>
      </c>
      <c r="K272">
        <v>0</v>
      </c>
      <c r="L272">
        <v>0.37</v>
      </c>
      <c r="M272">
        <v>0</v>
      </c>
    </row>
    <row r="273" spans="1:13" s="36" customFormat="1" x14ac:dyDescent="0.3">
      <c r="A273">
        <v>15470</v>
      </c>
      <c r="B273" s="1">
        <v>44026.477881944447</v>
      </c>
      <c r="C273">
        <v>43.427981000000003</v>
      </c>
      <c r="D273" t="s">
        <v>22</v>
      </c>
      <c r="E273">
        <v>-3.6078139999999999</v>
      </c>
      <c r="F273" t="s">
        <v>24</v>
      </c>
      <c r="G273">
        <v>10.1</v>
      </c>
      <c r="H273">
        <v>0</v>
      </c>
      <c r="I273">
        <v>12</v>
      </c>
      <c r="J273">
        <v>0.8</v>
      </c>
      <c r="K273">
        <v>0</v>
      </c>
      <c r="L273">
        <v>0</v>
      </c>
      <c r="M273">
        <v>0</v>
      </c>
    </row>
    <row r="274" spans="1:13" s="36" customFormat="1" x14ac:dyDescent="0.3">
      <c r="A274">
        <v>15471</v>
      </c>
      <c r="B274" s="1">
        <v>44026.477893518517</v>
      </c>
      <c r="C274">
        <v>43.427982</v>
      </c>
      <c r="D274" t="s">
        <v>22</v>
      </c>
      <c r="E274">
        <v>-3.6078109999999999</v>
      </c>
      <c r="F274" t="s">
        <v>24</v>
      </c>
      <c r="G274">
        <v>10.1</v>
      </c>
      <c r="H274">
        <v>0</v>
      </c>
      <c r="I274">
        <v>12</v>
      </c>
      <c r="J274">
        <v>0.8</v>
      </c>
      <c r="K274">
        <v>0</v>
      </c>
      <c r="L274">
        <v>0.93</v>
      </c>
      <c r="M274">
        <v>0</v>
      </c>
    </row>
    <row r="275" spans="1:13" s="36" customFormat="1" x14ac:dyDescent="0.3">
      <c r="A275">
        <v>15472</v>
      </c>
      <c r="B275" s="1">
        <v>44026.477905092594</v>
      </c>
      <c r="C275">
        <v>43.427982999999998</v>
      </c>
      <c r="D275" t="s">
        <v>22</v>
      </c>
      <c r="E275">
        <v>-3.607809</v>
      </c>
      <c r="F275" t="s">
        <v>24</v>
      </c>
      <c r="G275">
        <v>10.1</v>
      </c>
      <c r="H275">
        <v>0</v>
      </c>
      <c r="I275">
        <v>12</v>
      </c>
      <c r="J275">
        <v>0.9</v>
      </c>
      <c r="K275">
        <v>0</v>
      </c>
      <c r="L275">
        <v>0.19</v>
      </c>
      <c r="M275">
        <v>0</v>
      </c>
    </row>
    <row r="276" spans="1:13" s="36" customFormat="1" x14ac:dyDescent="0.3">
      <c r="A276">
        <v>15473</v>
      </c>
      <c r="B276" s="1">
        <v>44026.477916666663</v>
      </c>
      <c r="C276">
        <v>43.427982</v>
      </c>
      <c r="D276" t="s">
        <v>22</v>
      </c>
      <c r="E276">
        <v>-3.6078060000000001</v>
      </c>
      <c r="F276" t="s">
        <v>24</v>
      </c>
      <c r="G276">
        <v>10.1</v>
      </c>
      <c r="H276">
        <v>0</v>
      </c>
      <c r="I276">
        <v>12</v>
      </c>
      <c r="J276">
        <v>0.8</v>
      </c>
      <c r="K276">
        <v>0</v>
      </c>
      <c r="L276">
        <v>0.37</v>
      </c>
      <c r="M276">
        <v>0</v>
      </c>
    </row>
    <row r="277" spans="1:13" s="36" customFormat="1" x14ac:dyDescent="0.3">
      <c r="A277">
        <v>15474</v>
      </c>
      <c r="B277" s="1">
        <v>44026.47792824074</v>
      </c>
      <c r="C277">
        <v>43.427984000000002</v>
      </c>
      <c r="D277" t="s">
        <v>22</v>
      </c>
      <c r="E277">
        <v>-3.6078070000000002</v>
      </c>
      <c r="F277" t="s">
        <v>24</v>
      </c>
      <c r="G277">
        <v>10.1</v>
      </c>
      <c r="H277">
        <v>0</v>
      </c>
      <c r="I277">
        <v>12</v>
      </c>
      <c r="J277">
        <v>0.8</v>
      </c>
      <c r="K277">
        <v>0</v>
      </c>
      <c r="L277">
        <v>0.56000000000000005</v>
      </c>
      <c r="M277">
        <v>0</v>
      </c>
    </row>
    <row r="278" spans="1:13" s="36" customFormat="1" x14ac:dyDescent="0.3">
      <c r="A278">
        <v>15475</v>
      </c>
      <c r="B278" s="1">
        <v>44026.477939814817</v>
      </c>
      <c r="C278">
        <v>43.427982999999998</v>
      </c>
      <c r="D278" t="s">
        <v>22</v>
      </c>
      <c r="E278">
        <v>-3.6078060000000001</v>
      </c>
      <c r="F278" t="s">
        <v>24</v>
      </c>
      <c r="G278">
        <v>10.1</v>
      </c>
      <c r="H278">
        <v>0</v>
      </c>
      <c r="I278">
        <v>12</v>
      </c>
      <c r="J278">
        <v>1</v>
      </c>
      <c r="K278">
        <v>0</v>
      </c>
      <c r="L278">
        <v>0.19</v>
      </c>
      <c r="M278">
        <v>0</v>
      </c>
    </row>
    <row r="279" spans="1:13" s="36" customFormat="1" x14ac:dyDescent="0.3">
      <c r="A279">
        <v>15476</v>
      </c>
      <c r="B279" s="1">
        <v>44026.477951388886</v>
      </c>
      <c r="C279">
        <v>43.427984000000002</v>
      </c>
      <c r="D279" t="s">
        <v>22</v>
      </c>
      <c r="E279">
        <v>-3.6078079999999999</v>
      </c>
      <c r="F279" t="s">
        <v>24</v>
      </c>
      <c r="G279">
        <v>10.1</v>
      </c>
      <c r="H279">
        <v>0</v>
      </c>
      <c r="I279">
        <v>12</v>
      </c>
      <c r="J279">
        <v>0.8</v>
      </c>
      <c r="K279">
        <v>0</v>
      </c>
      <c r="L279">
        <v>0.19</v>
      </c>
      <c r="M279">
        <v>0</v>
      </c>
    </row>
    <row r="280" spans="1:13" s="36" customFormat="1" x14ac:dyDescent="0.3">
      <c r="A280">
        <v>15477</v>
      </c>
      <c r="B280" s="1">
        <v>44026.477962962963</v>
      </c>
      <c r="C280">
        <v>43.427984000000002</v>
      </c>
      <c r="D280" t="s">
        <v>22</v>
      </c>
      <c r="E280">
        <v>-3.6078079999999999</v>
      </c>
      <c r="F280" t="s">
        <v>24</v>
      </c>
      <c r="G280">
        <v>10.1</v>
      </c>
      <c r="H280">
        <v>0</v>
      </c>
      <c r="I280">
        <v>12</v>
      </c>
      <c r="J280">
        <v>0.8</v>
      </c>
      <c r="K280">
        <v>0</v>
      </c>
      <c r="L280">
        <v>0.19</v>
      </c>
      <c r="M280">
        <v>0</v>
      </c>
    </row>
    <row r="281" spans="1:13" s="36" customFormat="1" x14ac:dyDescent="0.3">
      <c r="A281">
        <v>15478</v>
      </c>
      <c r="B281" s="1">
        <v>44026.47797453704</v>
      </c>
      <c r="C281">
        <v>43.427984000000002</v>
      </c>
      <c r="D281" t="s">
        <v>22</v>
      </c>
      <c r="E281">
        <v>-3.6078100000000002</v>
      </c>
      <c r="F281" t="s">
        <v>24</v>
      </c>
      <c r="G281">
        <v>10.1</v>
      </c>
      <c r="H281">
        <v>0</v>
      </c>
      <c r="I281">
        <v>12</v>
      </c>
      <c r="J281">
        <v>0.8</v>
      </c>
      <c r="K281">
        <v>0</v>
      </c>
      <c r="L281">
        <v>0.56000000000000005</v>
      </c>
      <c r="M281">
        <v>0</v>
      </c>
    </row>
    <row r="282" spans="1:13" s="36" customFormat="1" x14ac:dyDescent="0.3">
      <c r="A282">
        <v>15479</v>
      </c>
      <c r="B282" s="1">
        <v>44026.477986111109</v>
      </c>
      <c r="C282">
        <v>43.427982999999998</v>
      </c>
      <c r="D282" t="s">
        <v>22</v>
      </c>
      <c r="E282">
        <v>-3.607809</v>
      </c>
      <c r="F282" t="s">
        <v>24</v>
      </c>
      <c r="G282">
        <v>10.1</v>
      </c>
      <c r="H282">
        <v>0</v>
      </c>
      <c r="I282">
        <v>12</v>
      </c>
      <c r="J282">
        <v>0.8</v>
      </c>
      <c r="K282">
        <v>0</v>
      </c>
      <c r="L282">
        <v>0</v>
      </c>
      <c r="M282">
        <v>0</v>
      </c>
    </row>
    <row r="283" spans="1:13" s="36" customFormat="1" x14ac:dyDescent="0.3">
      <c r="A283">
        <v>15480</v>
      </c>
      <c r="B283" s="1">
        <v>44026.477997685186</v>
      </c>
      <c r="C283">
        <v>43.427982999999998</v>
      </c>
      <c r="D283" t="s">
        <v>22</v>
      </c>
      <c r="E283">
        <v>-3.6078079999999999</v>
      </c>
      <c r="F283" t="s">
        <v>24</v>
      </c>
      <c r="G283">
        <v>10.1</v>
      </c>
      <c r="H283">
        <v>0</v>
      </c>
      <c r="I283">
        <v>12</v>
      </c>
      <c r="J283">
        <v>0.8</v>
      </c>
      <c r="K283">
        <v>0</v>
      </c>
      <c r="L283">
        <v>0</v>
      </c>
      <c r="M283">
        <v>0</v>
      </c>
    </row>
    <row r="284" spans="1:13" s="36" customFormat="1" x14ac:dyDescent="0.3">
      <c r="A284">
        <v>15481</v>
      </c>
      <c r="B284" s="1">
        <v>44026.478009259263</v>
      </c>
      <c r="C284">
        <v>43.427982999999998</v>
      </c>
      <c r="D284" t="s">
        <v>22</v>
      </c>
      <c r="E284">
        <v>-3.607809</v>
      </c>
      <c r="F284" t="s">
        <v>24</v>
      </c>
      <c r="G284">
        <v>10.1</v>
      </c>
      <c r="H284">
        <v>0</v>
      </c>
      <c r="I284">
        <v>12</v>
      </c>
      <c r="J284">
        <v>0.8</v>
      </c>
      <c r="K284">
        <v>0</v>
      </c>
      <c r="L284">
        <v>0</v>
      </c>
      <c r="M284">
        <v>0</v>
      </c>
    </row>
    <row r="285" spans="1:13" s="36" customFormat="1" x14ac:dyDescent="0.3">
      <c r="A285">
        <v>15482</v>
      </c>
      <c r="B285" s="1">
        <v>44026.478020833332</v>
      </c>
      <c r="C285">
        <v>43.427982</v>
      </c>
      <c r="D285" t="s">
        <v>22</v>
      </c>
      <c r="E285">
        <v>-3.6078079999999999</v>
      </c>
      <c r="F285" t="s">
        <v>24</v>
      </c>
      <c r="G285">
        <v>10.1</v>
      </c>
      <c r="H285">
        <v>0</v>
      </c>
      <c r="I285">
        <v>12</v>
      </c>
      <c r="J285">
        <v>0.8</v>
      </c>
      <c r="K285">
        <v>0</v>
      </c>
      <c r="L285">
        <v>0.37</v>
      </c>
      <c r="M285">
        <v>0</v>
      </c>
    </row>
    <row r="286" spans="1:13" s="36" customFormat="1" x14ac:dyDescent="0.3">
      <c r="A286">
        <v>15483</v>
      </c>
      <c r="B286" s="1">
        <v>44026.478032407409</v>
      </c>
      <c r="C286">
        <v>43.427981000000003</v>
      </c>
      <c r="D286" t="s">
        <v>22</v>
      </c>
      <c r="E286">
        <v>-3.6078070000000002</v>
      </c>
      <c r="F286" t="s">
        <v>24</v>
      </c>
      <c r="G286">
        <v>10.199999999999999</v>
      </c>
      <c r="H286">
        <v>0</v>
      </c>
      <c r="I286">
        <v>12</v>
      </c>
      <c r="J286">
        <v>0.8</v>
      </c>
      <c r="K286">
        <v>0</v>
      </c>
      <c r="L286">
        <v>0.19</v>
      </c>
      <c r="M286">
        <v>0</v>
      </c>
    </row>
    <row r="287" spans="1:13" s="36" customFormat="1" x14ac:dyDescent="0.3">
      <c r="A287">
        <v>15484</v>
      </c>
      <c r="B287" s="1">
        <v>44026.478043981479</v>
      </c>
      <c r="C287">
        <v>43.427981000000003</v>
      </c>
      <c r="D287" t="s">
        <v>22</v>
      </c>
      <c r="E287">
        <v>-3.6078060000000001</v>
      </c>
      <c r="F287" t="s">
        <v>24</v>
      </c>
      <c r="G287">
        <v>10.199999999999999</v>
      </c>
      <c r="H287">
        <v>0</v>
      </c>
      <c r="I287">
        <v>12</v>
      </c>
      <c r="J287">
        <v>0.8</v>
      </c>
      <c r="K287">
        <v>0</v>
      </c>
      <c r="L287">
        <v>0.37</v>
      </c>
      <c r="M287">
        <v>0</v>
      </c>
    </row>
    <row r="288" spans="1:13" s="36" customFormat="1" x14ac:dyDescent="0.3">
      <c r="A288">
        <v>15485</v>
      </c>
      <c r="B288" s="1">
        <v>44026.478055555555</v>
      </c>
      <c r="C288">
        <v>43.427981000000003</v>
      </c>
      <c r="D288" t="s">
        <v>22</v>
      </c>
      <c r="E288">
        <v>-3.607802</v>
      </c>
      <c r="F288" t="s">
        <v>24</v>
      </c>
      <c r="G288">
        <v>10.199999999999999</v>
      </c>
      <c r="H288">
        <v>0</v>
      </c>
      <c r="I288">
        <v>12</v>
      </c>
      <c r="J288">
        <v>0.8</v>
      </c>
      <c r="K288">
        <v>0</v>
      </c>
      <c r="L288">
        <v>0.37</v>
      </c>
      <c r="M288">
        <v>0</v>
      </c>
    </row>
    <row r="289" spans="1:13" s="36" customFormat="1" x14ac:dyDescent="0.3">
      <c r="A289">
        <v>15486</v>
      </c>
      <c r="B289" s="1">
        <v>44026.478067129632</v>
      </c>
      <c r="C289">
        <v>43.427982</v>
      </c>
      <c r="D289" t="s">
        <v>22</v>
      </c>
      <c r="E289">
        <v>-3.6078000000000001</v>
      </c>
      <c r="F289" t="s">
        <v>24</v>
      </c>
      <c r="G289">
        <v>10.199999999999999</v>
      </c>
      <c r="H289">
        <v>0</v>
      </c>
      <c r="I289">
        <v>12</v>
      </c>
      <c r="J289">
        <v>0.8</v>
      </c>
      <c r="K289">
        <v>0</v>
      </c>
      <c r="L289">
        <v>0.37</v>
      </c>
      <c r="M289">
        <v>0</v>
      </c>
    </row>
    <row r="290" spans="1:13" s="36" customFormat="1" x14ac:dyDescent="0.3">
      <c r="A290">
        <v>15487</v>
      </c>
      <c r="B290" s="1">
        <v>44026.478078703702</v>
      </c>
      <c r="C290">
        <v>43.427982999999998</v>
      </c>
      <c r="D290" t="s">
        <v>22</v>
      </c>
      <c r="E290">
        <v>-3.607799</v>
      </c>
      <c r="F290" t="s">
        <v>24</v>
      </c>
      <c r="G290">
        <v>10.199999999999999</v>
      </c>
      <c r="H290">
        <v>0</v>
      </c>
      <c r="I290">
        <v>11</v>
      </c>
      <c r="J290">
        <v>1.2</v>
      </c>
      <c r="K290">
        <v>0</v>
      </c>
      <c r="L290">
        <v>0</v>
      </c>
      <c r="M290">
        <v>0</v>
      </c>
    </row>
    <row r="291" spans="1:13" s="36" customFormat="1" x14ac:dyDescent="0.3">
      <c r="A291">
        <v>15488</v>
      </c>
      <c r="B291" s="1">
        <v>44026.478090277778</v>
      </c>
      <c r="C291">
        <v>43.427982</v>
      </c>
      <c r="D291" t="s">
        <v>22</v>
      </c>
      <c r="E291">
        <v>-3.6077979999999998</v>
      </c>
      <c r="F291" t="s">
        <v>24</v>
      </c>
      <c r="G291">
        <v>10.1</v>
      </c>
      <c r="H291">
        <v>0</v>
      </c>
      <c r="I291">
        <v>12</v>
      </c>
      <c r="J291">
        <v>0.8</v>
      </c>
      <c r="K291">
        <v>0</v>
      </c>
      <c r="L291">
        <v>0.19</v>
      </c>
      <c r="M291">
        <v>0</v>
      </c>
    </row>
    <row r="292" spans="1:13" s="36" customFormat="1" x14ac:dyDescent="0.3">
      <c r="A292">
        <v>15489</v>
      </c>
      <c r="B292" s="1">
        <v>44026.478101851855</v>
      </c>
      <c r="C292">
        <v>43.427984000000002</v>
      </c>
      <c r="D292" t="s">
        <v>22</v>
      </c>
      <c r="E292">
        <v>-3.607802</v>
      </c>
      <c r="F292" t="s">
        <v>24</v>
      </c>
      <c r="G292">
        <v>10.1</v>
      </c>
      <c r="H292">
        <v>0</v>
      </c>
      <c r="I292">
        <v>12</v>
      </c>
      <c r="J292">
        <v>0.8</v>
      </c>
      <c r="K292">
        <v>0</v>
      </c>
      <c r="L292">
        <v>0.19</v>
      </c>
      <c r="M292">
        <v>0</v>
      </c>
    </row>
    <row r="293" spans="1:13" s="36" customFormat="1" x14ac:dyDescent="0.3">
      <c r="A293">
        <v>15490</v>
      </c>
      <c r="B293" s="1">
        <v>44026.478113425925</v>
      </c>
      <c r="C293">
        <v>43.427984000000002</v>
      </c>
      <c r="D293" t="s">
        <v>22</v>
      </c>
      <c r="E293">
        <v>-3.607802</v>
      </c>
      <c r="F293" t="s">
        <v>24</v>
      </c>
      <c r="G293">
        <v>10.199999999999999</v>
      </c>
      <c r="H293">
        <v>0</v>
      </c>
      <c r="I293">
        <v>12</v>
      </c>
      <c r="J293">
        <v>0.8</v>
      </c>
      <c r="K293">
        <v>0</v>
      </c>
      <c r="L293">
        <v>0.37</v>
      </c>
      <c r="M293">
        <v>0</v>
      </c>
    </row>
    <row r="294" spans="1:13" s="36" customFormat="1" x14ac:dyDescent="0.3">
      <c r="A294">
        <v>15491</v>
      </c>
      <c r="B294" s="1">
        <v>44026.478125000001</v>
      </c>
      <c r="C294">
        <v>43.427982999999998</v>
      </c>
      <c r="D294" t="s">
        <v>22</v>
      </c>
      <c r="E294">
        <v>-3.6078009999999998</v>
      </c>
      <c r="F294" t="s">
        <v>24</v>
      </c>
      <c r="G294">
        <v>10.199999999999999</v>
      </c>
      <c r="H294">
        <v>0</v>
      </c>
      <c r="I294">
        <v>12</v>
      </c>
      <c r="J294">
        <v>0.8</v>
      </c>
      <c r="K294">
        <v>0</v>
      </c>
      <c r="L294">
        <v>0.19</v>
      </c>
      <c r="M294">
        <v>0</v>
      </c>
    </row>
    <row r="295" spans="1:13" s="36" customFormat="1" x14ac:dyDescent="0.3">
      <c r="A295">
        <v>15492</v>
      </c>
      <c r="B295" s="1">
        <v>44026.478136574071</v>
      </c>
      <c r="C295">
        <v>43.427982</v>
      </c>
      <c r="D295" t="s">
        <v>22</v>
      </c>
      <c r="E295">
        <v>-3.6078000000000001</v>
      </c>
      <c r="F295" t="s">
        <v>24</v>
      </c>
      <c r="G295">
        <v>10.1</v>
      </c>
      <c r="H295">
        <v>0</v>
      </c>
      <c r="I295">
        <v>12</v>
      </c>
      <c r="J295">
        <v>0.8</v>
      </c>
      <c r="K295">
        <v>0</v>
      </c>
      <c r="L295">
        <v>0</v>
      </c>
      <c r="M295">
        <v>0</v>
      </c>
    </row>
    <row r="296" spans="1:13" s="36" customFormat="1" x14ac:dyDescent="0.3">
      <c r="A296">
        <v>15493</v>
      </c>
      <c r="B296" s="1">
        <v>44026.478148148148</v>
      </c>
      <c r="C296">
        <v>43.427982</v>
      </c>
      <c r="D296" t="s">
        <v>22</v>
      </c>
      <c r="E296">
        <v>-3.607802</v>
      </c>
      <c r="F296" t="s">
        <v>24</v>
      </c>
      <c r="G296">
        <v>10.199999999999999</v>
      </c>
      <c r="H296">
        <v>0</v>
      </c>
      <c r="I296">
        <v>12</v>
      </c>
      <c r="J296">
        <v>0.8</v>
      </c>
      <c r="K296">
        <v>0</v>
      </c>
      <c r="L296">
        <v>0.19</v>
      </c>
      <c r="M296">
        <v>0</v>
      </c>
    </row>
    <row r="297" spans="1:13" s="36" customFormat="1" x14ac:dyDescent="0.3">
      <c r="A297">
        <v>15494</v>
      </c>
      <c r="B297" s="1">
        <v>44026.478159722225</v>
      </c>
      <c r="C297">
        <v>43.427982</v>
      </c>
      <c r="D297" t="s">
        <v>22</v>
      </c>
      <c r="E297">
        <v>-3.6078009999999998</v>
      </c>
      <c r="F297" t="s">
        <v>24</v>
      </c>
      <c r="G297">
        <v>10.199999999999999</v>
      </c>
      <c r="H297">
        <v>0</v>
      </c>
      <c r="I297">
        <v>12</v>
      </c>
      <c r="J297">
        <v>0.8</v>
      </c>
      <c r="K297">
        <v>0</v>
      </c>
      <c r="L297">
        <v>0.19</v>
      </c>
      <c r="M297">
        <v>0</v>
      </c>
    </row>
    <row r="298" spans="1:13" s="36" customFormat="1" x14ac:dyDescent="0.3">
      <c r="A298">
        <v>15495</v>
      </c>
      <c r="B298" s="1">
        <v>44026.478171296294</v>
      </c>
      <c r="C298">
        <v>43.427979999999998</v>
      </c>
      <c r="D298" t="s">
        <v>22</v>
      </c>
      <c r="E298">
        <v>-3.607799</v>
      </c>
      <c r="F298" t="s">
        <v>24</v>
      </c>
      <c r="G298">
        <v>10.199999999999999</v>
      </c>
      <c r="H298">
        <v>0</v>
      </c>
      <c r="I298">
        <v>12</v>
      </c>
      <c r="J298">
        <v>0.8</v>
      </c>
      <c r="K298">
        <v>0</v>
      </c>
      <c r="L298">
        <v>0.37</v>
      </c>
      <c r="M298">
        <v>0</v>
      </c>
    </row>
    <row r="299" spans="1:13" s="36" customFormat="1" x14ac:dyDescent="0.3">
      <c r="A299">
        <v>15496</v>
      </c>
      <c r="B299" s="1">
        <v>44026.478182870371</v>
      </c>
      <c r="C299">
        <v>43.427979999999998</v>
      </c>
      <c r="D299" t="s">
        <v>22</v>
      </c>
      <c r="E299">
        <v>-3.607796</v>
      </c>
      <c r="F299" t="s">
        <v>24</v>
      </c>
      <c r="G299">
        <v>10.199999999999999</v>
      </c>
      <c r="H299">
        <v>0</v>
      </c>
      <c r="I299">
        <v>12</v>
      </c>
      <c r="J299">
        <v>0.8</v>
      </c>
      <c r="K299">
        <v>0</v>
      </c>
      <c r="L299">
        <v>0.19</v>
      </c>
      <c r="M299">
        <v>0</v>
      </c>
    </row>
    <row r="300" spans="1:13" s="36" customFormat="1" x14ac:dyDescent="0.3">
      <c r="A300">
        <v>15497</v>
      </c>
      <c r="B300" s="1">
        <v>44026.478194444448</v>
      </c>
      <c r="C300">
        <v>43.427981000000003</v>
      </c>
      <c r="D300" t="s">
        <v>22</v>
      </c>
      <c r="E300">
        <v>-3.607796</v>
      </c>
      <c r="F300" t="s">
        <v>24</v>
      </c>
      <c r="G300">
        <v>10.3</v>
      </c>
      <c r="H300">
        <v>0</v>
      </c>
      <c r="I300">
        <v>12</v>
      </c>
      <c r="J300">
        <v>0.8</v>
      </c>
      <c r="K300">
        <v>0</v>
      </c>
      <c r="L300">
        <v>0.19</v>
      </c>
      <c r="M300">
        <v>0</v>
      </c>
    </row>
    <row r="301" spans="1:13" s="36" customFormat="1" x14ac:dyDescent="0.3">
      <c r="A301">
        <v>15498</v>
      </c>
      <c r="B301" s="1">
        <v>44026.478206018517</v>
      </c>
      <c r="C301">
        <v>43.427982999999998</v>
      </c>
      <c r="D301" t="s">
        <v>22</v>
      </c>
      <c r="E301">
        <v>-3.6077949999999999</v>
      </c>
      <c r="F301" t="s">
        <v>24</v>
      </c>
      <c r="G301">
        <v>10.199999999999999</v>
      </c>
      <c r="H301">
        <v>0</v>
      </c>
      <c r="I301">
        <v>11</v>
      </c>
      <c r="J301">
        <v>0.9</v>
      </c>
      <c r="K301">
        <v>0</v>
      </c>
      <c r="L301">
        <v>0</v>
      </c>
      <c r="M301">
        <v>0</v>
      </c>
    </row>
    <row r="302" spans="1:13" s="36" customFormat="1" x14ac:dyDescent="0.3">
      <c r="A302">
        <v>15499</v>
      </c>
      <c r="B302" s="1">
        <v>44026.478217592594</v>
      </c>
      <c r="C302">
        <v>43.427982999999998</v>
      </c>
      <c r="D302" t="s">
        <v>22</v>
      </c>
      <c r="E302">
        <v>-3.607793</v>
      </c>
      <c r="F302" t="s">
        <v>24</v>
      </c>
      <c r="G302">
        <v>10.199999999999999</v>
      </c>
      <c r="H302">
        <v>0</v>
      </c>
      <c r="I302">
        <v>11</v>
      </c>
      <c r="J302">
        <v>0.9</v>
      </c>
      <c r="K302">
        <v>0</v>
      </c>
      <c r="L302">
        <v>0</v>
      </c>
      <c r="M302">
        <v>0</v>
      </c>
    </row>
    <row r="303" spans="1:13" s="36" customFormat="1" x14ac:dyDescent="0.3">
      <c r="A303">
        <v>15500</v>
      </c>
      <c r="B303" s="1">
        <v>44026.478229166663</v>
      </c>
      <c r="C303">
        <v>43.427984000000002</v>
      </c>
      <c r="D303" t="s">
        <v>22</v>
      </c>
      <c r="E303">
        <v>-3.6077919999999999</v>
      </c>
      <c r="F303" t="s">
        <v>24</v>
      </c>
      <c r="G303">
        <v>10.3</v>
      </c>
      <c r="H303">
        <v>0</v>
      </c>
      <c r="I303">
        <v>11</v>
      </c>
      <c r="J303">
        <v>0.9</v>
      </c>
      <c r="K303">
        <v>0</v>
      </c>
      <c r="L303">
        <v>0</v>
      </c>
      <c r="M303">
        <v>0</v>
      </c>
    </row>
    <row r="304" spans="1:13" s="36" customFormat="1" x14ac:dyDescent="0.3">
      <c r="A304">
        <v>15501</v>
      </c>
      <c r="B304" s="1">
        <v>44026.47824074074</v>
      </c>
      <c r="C304">
        <v>43.427984000000002</v>
      </c>
      <c r="D304" t="s">
        <v>22</v>
      </c>
      <c r="E304">
        <v>-3.6077910000000002</v>
      </c>
      <c r="F304" t="s">
        <v>24</v>
      </c>
      <c r="G304">
        <v>10.3</v>
      </c>
      <c r="H304">
        <v>0</v>
      </c>
      <c r="I304">
        <v>11</v>
      </c>
      <c r="J304">
        <v>0.9</v>
      </c>
      <c r="K304">
        <v>0</v>
      </c>
      <c r="L304">
        <v>0.19</v>
      </c>
      <c r="M304">
        <v>0</v>
      </c>
    </row>
    <row r="305" spans="1:13" s="36" customFormat="1" x14ac:dyDescent="0.3">
      <c r="A305">
        <v>15502</v>
      </c>
      <c r="B305" s="1">
        <v>44026.478252314817</v>
      </c>
      <c r="C305">
        <v>43.427985</v>
      </c>
      <c r="D305" t="s">
        <v>22</v>
      </c>
      <c r="E305">
        <v>-3.6077900000000001</v>
      </c>
      <c r="F305" t="s">
        <v>24</v>
      </c>
      <c r="G305">
        <v>10.3</v>
      </c>
      <c r="H305">
        <v>0</v>
      </c>
      <c r="I305">
        <v>12</v>
      </c>
      <c r="J305">
        <v>0.9</v>
      </c>
      <c r="K305">
        <v>0</v>
      </c>
      <c r="L305">
        <v>0</v>
      </c>
      <c r="M305">
        <v>0</v>
      </c>
    </row>
    <row r="306" spans="1:13" s="36" customFormat="1" x14ac:dyDescent="0.3">
      <c r="A306">
        <v>15503</v>
      </c>
      <c r="B306" s="1">
        <v>44026.478263888886</v>
      </c>
      <c r="C306">
        <v>43.427985999999997</v>
      </c>
      <c r="D306" t="s">
        <v>22</v>
      </c>
      <c r="E306">
        <v>-3.6077910000000002</v>
      </c>
      <c r="F306" t="s">
        <v>24</v>
      </c>
      <c r="G306">
        <v>10.3</v>
      </c>
      <c r="H306">
        <v>0</v>
      </c>
      <c r="I306">
        <v>12</v>
      </c>
      <c r="J306">
        <v>0.9</v>
      </c>
      <c r="K306">
        <v>0</v>
      </c>
      <c r="L306">
        <v>0.19</v>
      </c>
      <c r="M306">
        <v>0</v>
      </c>
    </row>
    <row r="307" spans="1:13" s="36" customFormat="1" x14ac:dyDescent="0.3">
      <c r="A307">
        <v>15504</v>
      </c>
      <c r="B307" s="1">
        <v>44026.478275462963</v>
      </c>
      <c r="C307">
        <v>43.427987000000002</v>
      </c>
      <c r="D307" t="s">
        <v>22</v>
      </c>
      <c r="E307">
        <v>-3.6077919999999999</v>
      </c>
      <c r="F307" t="s">
        <v>24</v>
      </c>
      <c r="G307">
        <v>10.3</v>
      </c>
      <c r="H307">
        <v>0</v>
      </c>
      <c r="I307">
        <v>12</v>
      </c>
      <c r="J307">
        <v>0.9</v>
      </c>
      <c r="K307">
        <v>0</v>
      </c>
      <c r="L307">
        <v>0.19</v>
      </c>
      <c r="M307">
        <v>0</v>
      </c>
    </row>
    <row r="308" spans="1:13" s="36" customFormat="1" x14ac:dyDescent="0.3">
      <c r="A308">
        <v>15505</v>
      </c>
      <c r="B308" s="1">
        <v>44026.47828703704</v>
      </c>
      <c r="C308">
        <v>43.427987000000002</v>
      </c>
      <c r="D308" t="s">
        <v>22</v>
      </c>
      <c r="E308">
        <v>-3.6077919999999999</v>
      </c>
      <c r="F308" t="s">
        <v>24</v>
      </c>
      <c r="G308">
        <v>10.3</v>
      </c>
      <c r="H308">
        <v>0</v>
      </c>
      <c r="I308">
        <v>11</v>
      </c>
      <c r="J308">
        <v>0.9</v>
      </c>
      <c r="K308">
        <v>0</v>
      </c>
      <c r="L308">
        <v>0</v>
      </c>
      <c r="M308">
        <v>0</v>
      </c>
    </row>
    <row r="309" spans="1:13" s="36" customFormat="1" x14ac:dyDescent="0.3">
      <c r="A309">
        <v>15506</v>
      </c>
      <c r="B309" s="1">
        <v>44026.478298611109</v>
      </c>
      <c r="C309">
        <v>43.427987999999999</v>
      </c>
      <c r="D309" t="s">
        <v>22</v>
      </c>
      <c r="E309">
        <v>-3.607793</v>
      </c>
      <c r="F309" t="s">
        <v>24</v>
      </c>
      <c r="G309">
        <v>10.3</v>
      </c>
      <c r="H309">
        <v>0</v>
      </c>
      <c r="I309">
        <v>11</v>
      </c>
      <c r="J309">
        <v>0.9</v>
      </c>
      <c r="K309">
        <v>0</v>
      </c>
      <c r="L309">
        <v>0</v>
      </c>
      <c r="M309">
        <v>0</v>
      </c>
    </row>
    <row r="310" spans="1:13" s="36" customFormat="1" x14ac:dyDescent="0.3">
      <c r="A310">
        <v>15507</v>
      </c>
      <c r="B310" s="1">
        <v>44026.478310185186</v>
      </c>
      <c r="C310">
        <v>43.427987999999999</v>
      </c>
      <c r="D310" t="s">
        <v>22</v>
      </c>
      <c r="E310">
        <v>-3.6077940000000002</v>
      </c>
      <c r="F310" t="s">
        <v>24</v>
      </c>
      <c r="G310">
        <v>10.3</v>
      </c>
      <c r="H310">
        <v>0</v>
      </c>
      <c r="I310">
        <v>11</v>
      </c>
      <c r="J310">
        <v>0.9</v>
      </c>
      <c r="K310">
        <v>0</v>
      </c>
      <c r="L310">
        <v>0</v>
      </c>
      <c r="M310">
        <v>0</v>
      </c>
    </row>
    <row r="311" spans="1:13" s="36" customFormat="1" x14ac:dyDescent="0.3">
      <c r="A311">
        <v>15508</v>
      </c>
      <c r="B311" s="1">
        <v>44026.478321759256</v>
      </c>
      <c r="C311">
        <v>43.427987999999999</v>
      </c>
      <c r="D311" t="s">
        <v>22</v>
      </c>
      <c r="E311">
        <v>-3.6077940000000002</v>
      </c>
      <c r="F311" t="s">
        <v>24</v>
      </c>
      <c r="G311">
        <v>10.3</v>
      </c>
      <c r="H311">
        <v>0</v>
      </c>
      <c r="I311">
        <v>12</v>
      </c>
      <c r="J311">
        <v>0.9</v>
      </c>
      <c r="K311">
        <v>0</v>
      </c>
      <c r="L311">
        <v>0</v>
      </c>
      <c r="M311">
        <v>0</v>
      </c>
    </row>
    <row r="312" spans="1:13" s="36" customFormat="1" x14ac:dyDescent="0.3">
      <c r="A312">
        <v>15509</v>
      </c>
      <c r="B312" s="1">
        <v>44026.478333333333</v>
      </c>
      <c r="C312">
        <v>43.427987999999999</v>
      </c>
      <c r="D312" t="s">
        <v>22</v>
      </c>
      <c r="E312">
        <v>-3.607793</v>
      </c>
      <c r="F312" t="s">
        <v>24</v>
      </c>
      <c r="G312">
        <v>10.3</v>
      </c>
      <c r="H312">
        <v>0</v>
      </c>
      <c r="I312">
        <v>12</v>
      </c>
      <c r="J312">
        <v>0.9</v>
      </c>
      <c r="K312">
        <v>0</v>
      </c>
      <c r="L312">
        <v>0</v>
      </c>
      <c r="M312">
        <v>0</v>
      </c>
    </row>
    <row r="313" spans="1:13" s="36" customFormat="1" x14ac:dyDescent="0.3">
      <c r="A313">
        <v>15510</v>
      </c>
      <c r="B313" s="1">
        <v>44026.478344907409</v>
      </c>
      <c r="C313">
        <v>43.427988999999997</v>
      </c>
      <c r="D313" t="s">
        <v>22</v>
      </c>
      <c r="E313">
        <v>-3.607793</v>
      </c>
      <c r="F313" t="s">
        <v>24</v>
      </c>
      <c r="G313">
        <v>10.3</v>
      </c>
      <c r="H313">
        <v>0</v>
      </c>
      <c r="I313">
        <v>12</v>
      </c>
      <c r="J313">
        <v>0.9</v>
      </c>
      <c r="K313">
        <v>0</v>
      </c>
      <c r="L313">
        <v>0</v>
      </c>
      <c r="M313">
        <v>0</v>
      </c>
    </row>
    <row r="314" spans="1:13" s="36" customFormat="1" x14ac:dyDescent="0.3">
      <c r="A314">
        <v>15511</v>
      </c>
      <c r="B314" s="1">
        <v>44026.478356481479</v>
      </c>
      <c r="C314">
        <v>43.427988999999997</v>
      </c>
      <c r="D314" t="s">
        <v>22</v>
      </c>
      <c r="E314">
        <v>-3.607793</v>
      </c>
      <c r="F314" t="s">
        <v>24</v>
      </c>
      <c r="G314">
        <v>10.199999999999999</v>
      </c>
      <c r="H314">
        <v>0</v>
      </c>
      <c r="I314">
        <v>11</v>
      </c>
      <c r="J314">
        <v>0.9</v>
      </c>
      <c r="K314">
        <v>0</v>
      </c>
      <c r="L314">
        <v>0.19</v>
      </c>
      <c r="M314">
        <v>0</v>
      </c>
    </row>
    <row r="315" spans="1:13" s="36" customFormat="1" x14ac:dyDescent="0.3">
      <c r="A315">
        <v>15512</v>
      </c>
      <c r="B315" s="1">
        <v>44026.478368055556</v>
      </c>
      <c r="C315">
        <v>43.427988999999997</v>
      </c>
      <c r="D315" t="s">
        <v>22</v>
      </c>
      <c r="E315">
        <v>-3.607793</v>
      </c>
      <c r="F315" t="s">
        <v>24</v>
      </c>
      <c r="G315">
        <v>10.3</v>
      </c>
      <c r="H315">
        <v>0</v>
      </c>
      <c r="I315">
        <v>11</v>
      </c>
      <c r="J315">
        <v>0.9</v>
      </c>
      <c r="K315">
        <v>0</v>
      </c>
      <c r="L315">
        <v>0</v>
      </c>
      <c r="M315">
        <v>0</v>
      </c>
    </row>
    <row r="316" spans="1:13" s="36" customFormat="1" x14ac:dyDescent="0.3">
      <c r="A316">
        <v>15513</v>
      </c>
      <c r="B316" s="1">
        <v>44026.478379629632</v>
      </c>
      <c r="C316">
        <v>43.427990000000001</v>
      </c>
      <c r="D316" t="s">
        <v>22</v>
      </c>
      <c r="E316">
        <v>-3.6077940000000002</v>
      </c>
      <c r="F316" t="s">
        <v>24</v>
      </c>
      <c r="G316">
        <v>10.3</v>
      </c>
      <c r="H316">
        <v>0</v>
      </c>
      <c r="I316">
        <v>12</v>
      </c>
      <c r="J316">
        <v>0.8</v>
      </c>
      <c r="K316">
        <v>0</v>
      </c>
      <c r="L316">
        <v>0.19</v>
      </c>
      <c r="M316">
        <v>0</v>
      </c>
    </row>
    <row r="317" spans="1:13" s="36" customFormat="1" x14ac:dyDescent="0.3">
      <c r="A317">
        <v>15514</v>
      </c>
      <c r="B317" s="1">
        <v>44026.478391203702</v>
      </c>
      <c r="C317">
        <v>43.427990000000001</v>
      </c>
      <c r="D317" t="s">
        <v>22</v>
      </c>
      <c r="E317">
        <v>-3.6077949999999999</v>
      </c>
      <c r="F317" t="s">
        <v>24</v>
      </c>
      <c r="G317">
        <v>10.3</v>
      </c>
      <c r="H317">
        <v>0</v>
      </c>
      <c r="I317">
        <v>12</v>
      </c>
      <c r="J317">
        <v>0.8</v>
      </c>
      <c r="K317">
        <v>0</v>
      </c>
      <c r="L317">
        <v>0.19</v>
      </c>
      <c r="M317">
        <v>0</v>
      </c>
    </row>
    <row r="318" spans="1:13" s="36" customFormat="1" x14ac:dyDescent="0.3">
      <c r="A318">
        <v>15515</v>
      </c>
      <c r="B318" s="1">
        <v>44026.478402777779</v>
      </c>
      <c r="C318">
        <v>43.427988999999997</v>
      </c>
      <c r="D318" t="s">
        <v>22</v>
      </c>
      <c r="E318">
        <v>-3.607796</v>
      </c>
      <c r="F318" t="s">
        <v>24</v>
      </c>
      <c r="G318">
        <v>10.3</v>
      </c>
      <c r="H318">
        <v>0</v>
      </c>
      <c r="I318">
        <v>12</v>
      </c>
      <c r="J318">
        <v>0.8</v>
      </c>
      <c r="K318">
        <v>0</v>
      </c>
      <c r="L318">
        <v>0</v>
      </c>
      <c r="M318">
        <v>0</v>
      </c>
    </row>
    <row r="319" spans="1:13" s="36" customFormat="1" x14ac:dyDescent="0.3">
      <c r="A319">
        <v>15516</v>
      </c>
      <c r="B319" s="1">
        <v>44026.478414351855</v>
      </c>
      <c r="C319">
        <v>43.427987999999999</v>
      </c>
      <c r="D319" t="s">
        <v>22</v>
      </c>
      <c r="E319">
        <v>-3.607796</v>
      </c>
      <c r="F319" t="s">
        <v>24</v>
      </c>
      <c r="G319">
        <v>10.3</v>
      </c>
      <c r="H319">
        <v>0</v>
      </c>
      <c r="I319">
        <v>12</v>
      </c>
      <c r="J319">
        <v>0.8</v>
      </c>
      <c r="K319">
        <v>0</v>
      </c>
      <c r="L319">
        <v>0.19</v>
      </c>
      <c r="M319">
        <v>0</v>
      </c>
    </row>
    <row r="320" spans="1:13" s="36" customFormat="1" x14ac:dyDescent="0.3">
      <c r="A320">
        <v>15517</v>
      </c>
      <c r="B320" s="1">
        <v>44026.478425925925</v>
      </c>
      <c r="C320">
        <v>43.427988999999997</v>
      </c>
      <c r="D320" t="s">
        <v>22</v>
      </c>
      <c r="E320">
        <v>-3.607796</v>
      </c>
      <c r="F320" t="s">
        <v>24</v>
      </c>
      <c r="G320">
        <v>10.3</v>
      </c>
      <c r="H320">
        <v>0</v>
      </c>
      <c r="I320">
        <v>12</v>
      </c>
      <c r="J320">
        <v>0.8</v>
      </c>
      <c r="K320">
        <v>0</v>
      </c>
      <c r="L320">
        <v>0.56000000000000005</v>
      </c>
      <c r="M320">
        <v>0</v>
      </c>
    </row>
    <row r="321" spans="1:13" s="36" customFormat="1" x14ac:dyDescent="0.3">
      <c r="A321">
        <v>15518</v>
      </c>
      <c r="B321" s="1">
        <v>44026.478437500002</v>
      </c>
      <c r="C321">
        <v>43.427988999999997</v>
      </c>
      <c r="D321" t="s">
        <v>22</v>
      </c>
      <c r="E321">
        <v>-3.607796</v>
      </c>
      <c r="F321" t="s">
        <v>24</v>
      </c>
      <c r="G321">
        <v>10.3</v>
      </c>
      <c r="H321">
        <v>0</v>
      </c>
      <c r="I321">
        <v>12</v>
      </c>
      <c r="J321">
        <v>0.8</v>
      </c>
      <c r="K321">
        <v>0</v>
      </c>
      <c r="L321">
        <v>0</v>
      </c>
      <c r="M321">
        <v>0</v>
      </c>
    </row>
    <row r="322" spans="1:13" s="36" customFormat="1" x14ac:dyDescent="0.3">
      <c r="A322">
        <v>15519</v>
      </c>
      <c r="B322" s="1">
        <v>44026.478449074071</v>
      </c>
      <c r="C322">
        <v>43.427988999999997</v>
      </c>
      <c r="D322" t="s">
        <v>22</v>
      </c>
      <c r="E322">
        <v>-3.607796</v>
      </c>
      <c r="F322" t="s">
        <v>24</v>
      </c>
      <c r="G322">
        <v>10.3</v>
      </c>
      <c r="H322">
        <v>0</v>
      </c>
      <c r="I322">
        <v>12</v>
      </c>
      <c r="J322">
        <v>0.8</v>
      </c>
      <c r="K322">
        <v>0</v>
      </c>
      <c r="L322">
        <v>0</v>
      </c>
      <c r="M322">
        <v>0</v>
      </c>
    </row>
    <row r="323" spans="1:13" s="36" customFormat="1" x14ac:dyDescent="0.3">
      <c r="A323">
        <v>15520</v>
      </c>
      <c r="B323" s="1">
        <v>44026.478460648148</v>
      </c>
      <c r="C323">
        <v>43.427988999999997</v>
      </c>
      <c r="D323" t="s">
        <v>22</v>
      </c>
      <c r="E323">
        <v>-3.6077949999999999</v>
      </c>
      <c r="F323" t="s">
        <v>24</v>
      </c>
      <c r="G323">
        <v>10.3</v>
      </c>
      <c r="H323">
        <v>0</v>
      </c>
      <c r="I323">
        <v>12</v>
      </c>
      <c r="J323">
        <v>0.8</v>
      </c>
      <c r="K323">
        <v>0</v>
      </c>
      <c r="L323">
        <v>0.19</v>
      </c>
      <c r="M323">
        <v>0</v>
      </c>
    </row>
    <row r="324" spans="1:13" s="36" customFormat="1" x14ac:dyDescent="0.3">
      <c r="A324">
        <v>15521</v>
      </c>
      <c r="B324" s="1">
        <v>44026.478472222225</v>
      </c>
      <c r="C324">
        <v>43.427988999999997</v>
      </c>
      <c r="D324" t="s">
        <v>22</v>
      </c>
      <c r="E324">
        <v>-3.6077949999999999</v>
      </c>
      <c r="F324" t="s">
        <v>24</v>
      </c>
      <c r="G324">
        <v>10.3</v>
      </c>
      <c r="H324">
        <v>0</v>
      </c>
      <c r="I324">
        <v>12</v>
      </c>
      <c r="J324">
        <v>0.8</v>
      </c>
      <c r="K324">
        <v>0</v>
      </c>
      <c r="L324">
        <v>0.37</v>
      </c>
      <c r="M324">
        <v>0</v>
      </c>
    </row>
    <row r="325" spans="1:13" s="36" customFormat="1" x14ac:dyDescent="0.3">
      <c r="A325">
        <v>15522</v>
      </c>
      <c r="B325" s="1">
        <v>44026.478483796294</v>
      </c>
      <c r="C325">
        <v>43.427988999999997</v>
      </c>
      <c r="D325" t="s">
        <v>22</v>
      </c>
      <c r="E325">
        <v>-3.607796</v>
      </c>
      <c r="F325" t="s">
        <v>24</v>
      </c>
      <c r="G325">
        <v>10.3</v>
      </c>
      <c r="H325">
        <v>0</v>
      </c>
      <c r="I325">
        <v>12</v>
      </c>
      <c r="J325">
        <v>0.8</v>
      </c>
      <c r="K325">
        <v>0</v>
      </c>
      <c r="L325">
        <v>0.37</v>
      </c>
      <c r="M325">
        <v>0</v>
      </c>
    </row>
    <row r="326" spans="1:13" s="36" customFormat="1" x14ac:dyDescent="0.3">
      <c r="A326">
        <v>15523</v>
      </c>
      <c r="B326" s="1">
        <v>44026.478495370371</v>
      </c>
      <c r="C326">
        <v>43.427987999999999</v>
      </c>
      <c r="D326" t="s">
        <v>22</v>
      </c>
      <c r="E326">
        <v>-3.607796</v>
      </c>
      <c r="F326" t="s">
        <v>24</v>
      </c>
      <c r="G326">
        <v>10.3</v>
      </c>
      <c r="H326">
        <v>0</v>
      </c>
      <c r="I326">
        <v>12</v>
      </c>
      <c r="J326">
        <v>0.8</v>
      </c>
      <c r="K326">
        <v>0</v>
      </c>
      <c r="L326">
        <v>0</v>
      </c>
      <c r="M326">
        <v>0</v>
      </c>
    </row>
    <row r="327" spans="1:13" s="36" customFormat="1" x14ac:dyDescent="0.3">
      <c r="A327">
        <v>15524</v>
      </c>
      <c r="B327" s="1">
        <v>44026.478506944448</v>
      </c>
      <c r="C327">
        <v>43.427987999999999</v>
      </c>
      <c r="D327" t="s">
        <v>22</v>
      </c>
      <c r="E327">
        <v>-3.6077949999999999</v>
      </c>
      <c r="F327" t="s">
        <v>24</v>
      </c>
      <c r="G327">
        <v>10.3</v>
      </c>
      <c r="H327">
        <v>0</v>
      </c>
      <c r="I327">
        <v>12</v>
      </c>
      <c r="J327">
        <v>0.8</v>
      </c>
      <c r="K327">
        <v>0</v>
      </c>
      <c r="L327">
        <v>0</v>
      </c>
      <c r="M327">
        <v>0</v>
      </c>
    </row>
    <row r="328" spans="1:13" s="36" customFormat="1" x14ac:dyDescent="0.3">
      <c r="A328">
        <v>15525</v>
      </c>
      <c r="B328" s="1">
        <v>44026.478518518517</v>
      </c>
      <c r="C328">
        <v>43.427985999999997</v>
      </c>
      <c r="D328" t="s">
        <v>22</v>
      </c>
      <c r="E328">
        <v>-3.6077940000000002</v>
      </c>
      <c r="F328" t="s">
        <v>24</v>
      </c>
      <c r="G328">
        <v>10.3</v>
      </c>
      <c r="H328">
        <v>0</v>
      </c>
      <c r="I328">
        <v>11</v>
      </c>
      <c r="J328">
        <v>0.9</v>
      </c>
      <c r="K328">
        <v>0</v>
      </c>
      <c r="L328">
        <v>0.19</v>
      </c>
      <c r="M328">
        <v>0</v>
      </c>
    </row>
    <row r="329" spans="1:13" s="36" customFormat="1" x14ac:dyDescent="0.3">
      <c r="A329">
        <v>15526</v>
      </c>
      <c r="B329" s="1">
        <v>44026.478530092594</v>
      </c>
      <c r="C329">
        <v>43.427985</v>
      </c>
      <c r="D329" t="s">
        <v>22</v>
      </c>
      <c r="E329">
        <v>-3.607793</v>
      </c>
      <c r="F329" t="s">
        <v>24</v>
      </c>
      <c r="G329">
        <v>10.3</v>
      </c>
      <c r="H329">
        <v>0</v>
      </c>
      <c r="I329">
        <v>11</v>
      </c>
      <c r="J329">
        <v>0.9</v>
      </c>
      <c r="K329">
        <v>0</v>
      </c>
      <c r="L329">
        <v>0</v>
      </c>
      <c r="M329">
        <v>0</v>
      </c>
    </row>
    <row r="330" spans="1:13" s="36" customFormat="1" x14ac:dyDescent="0.3">
      <c r="A330">
        <v>15527</v>
      </c>
      <c r="B330" s="1">
        <v>44026.478541666664</v>
      </c>
      <c r="C330">
        <v>43.427982999999998</v>
      </c>
      <c r="D330" t="s">
        <v>22</v>
      </c>
      <c r="E330">
        <v>-3.6077900000000001</v>
      </c>
      <c r="F330" t="s">
        <v>24</v>
      </c>
      <c r="G330">
        <v>10.3</v>
      </c>
      <c r="H330">
        <v>0</v>
      </c>
      <c r="I330">
        <v>11</v>
      </c>
      <c r="J330">
        <v>1.1000000000000001</v>
      </c>
      <c r="K330">
        <v>0</v>
      </c>
      <c r="L330">
        <v>0.19</v>
      </c>
      <c r="M330">
        <v>0</v>
      </c>
    </row>
    <row r="331" spans="1:13" s="36" customFormat="1" x14ac:dyDescent="0.3">
      <c r="A331">
        <v>15528</v>
      </c>
      <c r="B331" s="1">
        <v>44026.47855324074</v>
      </c>
      <c r="C331">
        <v>43.427982</v>
      </c>
      <c r="D331" t="s">
        <v>22</v>
      </c>
      <c r="E331">
        <v>-3.6077889999999999</v>
      </c>
      <c r="F331" t="s">
        <v>24</v>
      </c>
      <c r="G331">
        <v>10.4</v>
      </c>
      <c r="H331">
        <v>0</v>
      </c>
      <c r="I331">
        <v>11</v>
      </c>
      <c r="J331">
        <v>1.1000000000000001</v>
      </c>
      <c r="K331">
        <v>0</v>
      </c>
      <c r="L331">
        <v>0</v>
      </c>
      <c r="M331">
        <v>0</v>
      </c>
    </row>
    <row r="332" spans="1:13" s="36" customFormat="1" x14ac:dyDescent="0.3">
      <c r="A332">
        <v>15529</v>
      </c>
      <c r="B332" s="1">
        <v>44026.478564814817</v>
      </c>
      <c r="C332">
        <v>43.427981000000003</v>
      </c>
      <c r="D332" t="s">
        <v>22</v>
      </c>
      <c r="E332">
        <v>-3.6077880000000002</v>
      </c>
      <c r="F332" t="s">
        <v>24</v>
      </c>
      <c r="G332">
        <v>10.4</v>
      </c>
      <c r="H332">
        <v>0</v>
      </c>
      <c r="I332">
        <v>11</v>
      </c>
      <c r="J332">
        <v>1.2</v>
      </c>
      <c r="K332">
        <v>0</v>
      </c>
      <c r="L332">
        <v>0</v>
      </c>
      <c r="M332">
        <v>0</v>
      </c>
    </row>
    <row r="333" spans="1:13" s="36" customFormat="1" x14ac:dyDescent="0.3">
      <c r="A333">
        <v>15530</v>
      </c>
      <c r="B333" s="1">
        <v>44026.478576388887</v>
      </c>
      <c r="C333">
        <v>43.427979999999998</v>
      </c>
      <c r="D333" t="s">
        <v>22</v>
      </c>
      <c r="E333">
        <v>-3.6077870000000001</v>
      </c>
      <c r="F333" t="s">
        <v>24</v>
      </c>
      <c r="G333">
        <v>10.4</v>
      </c>
      <c r="H333">
        <v>0</v>
      </c>
      <c r="I333">
        <v>12</v>
      </c>
      <c r="J333">
        <v>0.9</v>
      </c>
      <c r="K333">
        <v>0</v>
      </c>
      <c r="L333">
        <v>0.19</v>
      </c>
      <c r="M333">
        <v>0</v>
      </c>
    </row>
    <row r="334" spans="1:13" s="36" customFormat="1" x14ac:dyDescent="0.3">
      <c r="A334">
        <v>15531</v>
      </c>
      <c r="B334" s="1">
        <v>44026.478587962964</v>
      </c>
      <c r="C334">
        <v>43.427978000000003</v>
      </c>
      <c r="D334" t="s">
        <v>22</v>
      </c>
      <c r="E334">
        <v>-3.6077849999999998</v>
      </c>
      <c r="F334" t="s">
        <v>24</v>
      </c>
      <c r="G334">
        <v>10.4</v>
      </c>
      <c r="H334">
        <v>0</v>
      </c>
      <c r="I334">
        <v>12</v>
      </c>
      <c r="J334">
        <v>0.9</v>
      </c>
      <c r="K334">
        <v>0</v>
      </c>
      <c r="L334">
        <v>0.19</v>
      </c>
      <c r="M334">
        <v>0</v>
      </c>
    </row>
    <row r="335" spans="1:13" s="36" customFormat="1" x14ac:dyDescent="0.3">
      <c r="A335">
        <v>15532</v>
      </c>
      <c r="B335" s="1">
        <v>44026.47859953704</v>
      </c>
      <c r="C335">
        <v>43.427976999999998</v>
      </c>
      <c r="D335" t="s">
        <v>22</v>
      </c>
      <c r="E335">
        <v>-3.6077840000000001</v>
      </c>
      <c r="F335" t="s">
        <v>24</v>
      </c>
      <c r="G335">
        <v>10.4</v>
      </c>
      <c r="H335">
        <v>0</v>
      </c>
      <c r="I335">
        <v>12</v>
      </c>
      <c r="J335">
        <v>0.9</v>
      </c>
      <c r="K335">
        <v>0</v>
      </c>
      <c r="L335">
        <v>0</v>
      </c>
      <c r="M335">
        <v>0</v>
      </c>
    </row>
    <row r="336" spans="1:13" s="36" customFormat="1" x14ac:dyDescent="0.3">
      <c r="A336">
        <v>15533</v>
      </c>
      <c r="B336" s="1">
        <v>44026.47861111111</v>
      </c>
      <c r="C336">
        <v>43.427976000000001</v>
      </c>
      <c r="D336" t="s">
        <v>22</v>
      </c>
      <c r="E336">
        <v>-3.6077840000000001</v>
      </c>
      <c r="F336" t="s">
        <v>24</v>
      </c>
      <c r="G336">
        <v>10.4</v>
      </c>
      <c r="H336">
        <v>0</v>
      </c>
      <c r="I336">
        <v>12</v>
      </c>
      <c r="J336">
        <v>0.9</v>
      </c>
      <c r="K336">
        <v>0</v>
      </c>
      <c r="L336">
        <v>0</v>
      </c>
      <c r="M336">
        <v>0</v>
      </c>
    </row>
    <row r="337" spans="1:13" s="36" customFormat="1" x14ac:dyDescent="0.3">
      <c r="A337">
        <v>15534</v>
      </c>
      <c r="B337" s="1">
        <v>44026.478622685187</v>
      </c>
      <c r="C337">
        <v>43.427976000000001</v>
      </c>
      <c r="D337" t="s">
        <v>22</v>
      </c>
      <c r="E337">
        <v>-3.6077849999999998</v>
      </c>
      <c r="F337" t="s">
        <v>24</v>
      </c>
      <c r="G337">
        <v>10.4</v>
      </c>
      <c r="H337">
        <v>0</v>
      </c>
      <c r="I337">
        <v>12</v>
      </c>
      <c r="J337">
        <v>0.9</v>
      </c>
      <c r="K337">
        <v>0</v>
      </c>
      <c r="L337">
        <v>0</v>
      </c>
      <c r="M337">
        <v>0</v>
      </c>
    </row>
    <row r="338" spans="1:13" s="36" customFormat="1" x14ac:dyDescent="0.3">
      <c r="A338">
        <v>15535</v>
      </c>
      <c r="B338" s="1">
        <v>44026.478634259256</v>
      </c>
      <c r="C338">
        <v>43.427976000000001</v>
      </c>
      <c r="D338" t="s">
        <v>22</v>
      </c>
      <c r="E338">
        <v>-3.6077859999999999</v>
      </c>
      <c r="F338" t="s">
        <v>24</v>
      </c>
      <c r="G338">
        <v>10.4</v>
      </c>
      <c r="H338">
        <v>0</v>
      </c>
      <c r="I338">
        <v>12</v>
      </c>
      <c r="J338">
        <v>0.9</v>
      </c>
      <c r="K338">
        <v>0</v>
      </c>
      <c r="L338">
        <v>0.19</v>
      </c>
      <c r="M338">
        <v>0</v>
      </c>
    </row>
    <row r="339" spans="1:13" s="36" customFormat="1" x14ac:dyDescent="0.3">
      <c r="A339">
        <v>15536</v>
      </c>
      <c r="B339" s="1">
        <v>44026.478645833333</v>
      </c>
      <c r="C339">
        <v>43.427976000000001</v>
      </c>
      <c r="D339" t="s">
        <v>22</v>
      </c>
      <c r="E339">
        <v>-3.6077859999999999</v>
      </c>
      <c r="F339" t="s">
        <v>24</v>
      </c>
      <c r="G339">
        <v>10.4</v>
      </c>
      <c r="H339">
        <v>0</v>
      </c>
      <c r="I339">
        <v>12</v>
      </c>
      <c r="J339">
        <v>0.9</v>
      </c>
      <c r="K339">
        <v>0</v>
      </c>
      <c r="L339">
        <v>0.19</v>
      </c>
      <c r="M339">
        <v>0</v>
      </c>
    </row>
    <row r="340" spans="1:13" s="36" customFormat="1" x14ac:dyDescent="0.3">
      <c r="A340">
        <v>15537</v>
      </c>
      <c r="B340" s="1">
        <v>44026.47865740741</v>
      </c>
      <c r="C340">
        <v>43.427973999999999</v>
      </c>
      <c r="D340" t="s">
        <v>22</v>
      </c>
      <c r="E340">
        <v>-3.6077840000000001</v>
      </c>
      <c r="F340" t="s">
        <v>24</v>
      </c>
      <c r="G340">
        <v>10.4</v>
      </c>
      <c r="H340">
        <v>0</v>
      </c>
      <c r="I340">
        <v>12</v>
      </c>
      <c r="J340">
        <v>0.9</v>
      </c>
      <c r="K340">
        <v>0</v>
      </c>
      <c r="L340">
        <v>0</v>
      </c>
      <c r="M340">
        <v>0</v>
      </c>
    </row>
    <row r="341" spans="1:13" s="36" customFormat="1" x14ac:dyDescent="0.3">
      <c r="A341">
        <v>15538</v>
      </c>
      <c r="B341" s="1">
        <v>44026.478668981479</v>
      </c>
      <c r="C341">
        <v>43.427973999999999</v>
      </c>
      <c r="D341" t="s">
        <v>22</v>
      </c>
      <c r="E341">
        <v>-3.6077859999999999</v>
      </c>
      <c r="F341" t="s">
        <v>24</v>
      </c>
      <c r="G341">
        <v>10.4</v>
      </c>
      <c r="H341">
        <v>0</v>
      </c>
      <c r="I341">
        <v>12</v>
      </c>
      <c r="J341">
        <v>0.9</v>
      </c>
      <c r="K341">
        <v>0</v>
      </c>
      <c r="L341">
        <v>0.19</v>
      </c>
      <c r="M341">
        <v>0</v>
      </c>
    </row>
    <row r="342" spans="1:13" s="36" customFormat="1" x14ac:dyDescent="0.3">
      <c r="A342">
        <v>15539</v>
      </c>
      <c r="B342" s="1">
        <v>44026.478680555556</v>
      </c>
      <c r="C342">
        <v>43.427973000000001</v>
      </c>
      <c r="D342" t="s">
        <v>22</v>
      </c>
      <c r="E342">
        <v>-3.6077859999999999</v>
      </c>
      <c r="F342" t="s">
        <v>24</v>
      </c>
      <c r="G342">
        <v>10.4</v>
      </c>
      <c r="H342">
        <v>0</v>
      </c>
      <c r="I342">
        <v>12</v>
      </c>
      <c r="J342">
        <v>0.9</v>
      </c>
      <c r="K342">
        <v>0</v>
      </c>
      <c r="L342">
        <v>0</v>
      </c>
      <c r="M342">
        <v>0</v>
      </c>
    </row>
    <row r="343" spans="1:13" s="36" customFormat="1" x14ac:dyDescent="0.3">
      <c r="A343">
        <v>15540</v>
      </c>
      <c r="B343" s="1">
        <v>44026.478692129633</v>
      </c>
      <c r="C343">
        <v>43.427973000000001</v>
      </c>
      <c r="D343" t="s">
        <v>22</v>
      </c>
      <c r="E343">
        <v>-3.6077870000000001</v>
      </c>
      <c r="F343" t="s">
        <v>24</v>
      </c>
      <c r="G343">
        <v>10.4</v>
      </c>
      <c r="H343">
        <v>0</v>
      </c>
      <c r="I343">
        <v>12</v>
      </c>
      <c r="J343">
        <v>0.9</v>
      </c>
      <c r="K343">
        <v>0</v>
      </c>
      <c r="L343">
        <v>0</v>
      </c>
      <c r="M343">
        <v>0</v>
      </c>
    </row>
    <row r="344" spans="1:13" s="36" customFormat="1" x14ac:dyDescent="0.3">
      <c r="A344">
        <v>15541</v>
      </c>
      <c r="B344" s="1">
        <v>44026.478703703702</v>
      </c>
      <c r="C344">
        <v>43.427973999999999</v>
      </c>
      <c r="D344" t="s">
        <v>22</v>
      </c>
      <c r="E344">
        <v>-3.6077870000000001</v>
      </c>
      <c r="F344" t="s">
        <v>24</v>
      </c>
      <c r="G344">
        <v>10.4</v>
      </c>
      <c r="H344">
        <v>0</v>
      </c>
      <c r="I344">
        <v>11</v>
      </c>
      <c r="J344">
        <v>0.9</v>
      </c>
      <c r="K344">
        <v>0</v>
      </c>
      <c r="L344">
        <v>0.19</v>
      </c>
      <c r="M344">
        <v>0</v>
      </c>
    </row>
    <row r="345" spans="1:13" s="36" customFormat="1" x14ac:dyDescent="0.3">
      <c r="A345">
        <v>15542</v>
      </c>
      <c r="B345" s="1">
        <v>44026.478715277779</v>
      </c>
      <c r="C345">
        <v>43.427973000000001</v>
      </c>
      <c r="D345" t="s">
        <v>22</v>
      </c>
      <c r="E345">
        <v>-3.6077859999999999</v>
      </c>
      <c r="F345" t="s">
        <v>24</v>
      </c>
      <c r="G345">
        <v>10.4</v>
      </c>
      <c r="H345">
        <v>0</v>
      </c>
      <c r="I345">
        <v>11</v>
      </c>
      <c r="J345">
        <v>0.9</v>
      </c>
      <c r="K345">
        <v>0</v>
      </c>
      <c r="L345">
        <v>0.19</v>
      </c>
      <c r="M345">
        <v>0</v>
      </c>
    </row>
    <row r="346" spans="1:13" s="36" customFormat="1" x14ac:dyDescent="0.3">
      <c r="A346">
        <v>15543</v>
      </c>
      <c r="B346" s="1">
        <v>44026.478726851848</v>
      </c>
      <c r="C346">
        <v>43.427973000000001</v>
      </c>
      <c r="D346" t="s">
        <v>22</v>
      </c>
      <c r="E346">
        <v>-3.6077849999999998</v>
      </c>
      <c r="F346" t="s">
        <v>24</v>
      </c>
      <c r="G346">
        <v>10.4</v>
      </c>
      <c r="H346">
        <v>0</v>
      </c>
      <c r="I346">
        <v>11</v>
      </c>
      <c r="J346">
        <v>0.9</v>
      </c>
      <c r="K346">
        <v>0</v>
      </c>
      <c r="L346">
        <v>0</v>
      </c>
      <c r="M346">
        <v>0</v>
      </c>
    </row>
    <row r="347" spans="1:13" s="36" customFormat="1" x14ac:dyDescent="0.3">
      <c r="A347">
        <v>15544</v>
      </c>
      <c r="B347" s="1">
        <v>44026.478738425925</v>
      </c>
      <c r="C347">
        <v>43.427973000000001</v>
      </c>
      <c r="D347" t="s">
        <v>22</v>
      </c>
      <c r="E347">
        <v>-3.6077859999999999</v>
      </c>
      <c r="F347" t="s">
        <v>24</v>
      </c>
      <c r="G347">
        <v>10.4</v>
      </c>
      <c r="H347">
        <v>0</v>
      </c>
      <c r="I347">
        <v>12</v>
      </c>
      <c r="J347">
        <v>0.8</v>
      </c>
      <c r="K347">
        <v>0</v>
      </c>
      <c r="L347">
        <v>0.56000000000000005</v>
      </c>
      <c r="M347">
        <v>0</v>
      </c>
    </row>
    <row r="348" spans="1:13" s="36" customFormat="1" x14ac:dyDescent="0.3">
      <c r="A348">
        <v>15545</v>
      </c>
      <c r="B348" s="1">
        <v>44026.478750000002</v>
      </c>
      <c r="C348">
        <v>43.427973999999999</v>
      </c>
      <c r="D348" t="s">
        <v>22</v>
      </c>
      <c r="E348">
        <v>-3.6077870000000001</v>
      </c>
      <c r="F348" t="s">
        <v>24</v>
      </c>
      <c r="G348">
        <v>10.4</v>
      </c>
      <c r="H348">
        <v>0</v>
      </c>
      <c r="I348">
        <v>12</v>
      </c>
      <c r="J348">
        <v>0.8</v>
      </c>
      <c r="K348">
        <v>0</v>
      </c>
      <c r="L348">
        <v>0</v>
      </c>
      <c r="M348">
        <v>0</v>
      </c>
    </row>
    <row r="349" spans="1:13" s="36" customFormat="1" x14ac:dyDescent="0.3">
      <c r="A349">
        <v>15546</v>
      </c>
      <c r="B349" s="1">
        <v>44026.478761574072</v>
      </c>
      <c r="C349">
        <v>43.427975000000004</v>
      </c>
      <c r="D349" t="s">
        <v>22</v>
      </c>
      <c r="E349">
        <v>-3.6077870000000001</v>
      </c>
      <c r="F349" t="s">
        <v>24</v>
      </c>
      <c r="G349">
        <v>10.4</v>
      </c>
      <c r="H349">
        <v>0</v>
      </c>
      <c r="I349">
        <v>12</v>
      </c>
      <c r="J349">
        <v>0.8</v>
      </c>
      <c r="K349">
        <v>0</v>
      </c>
      <c r="L349">
        <v>0.19</v>
      </c>
      <c r="M349">
        <v>0</v>
      </c>
    </row>
    <row r="350" spans="1:13" s="36" customFormat="1" x14ac:dyDescent="0.3">
      <c r="A350">
        <v>15547</v>
      </c>
      <c r="B350" s="1">
        <v>44026.478773148148</v>
      </c>
      <c r="C350">
        <v>43.427973999999999</v>
      </c>
      <c r="D350" t="s">
        <v>22</v>
      </c>
      <c r="E350">
        <v>-3.6077840000000001</v>
      </c>
      <c r="F350" t="s">
        <v>24</v>
      </c>
      <c r="G350">
        <v>10.4</v>
      </c>
      <c r="H350">
        <v>0</v>
      </c>
      <c r="I350">
        <v>12</v>
      </c>
      <c r="J350">
        <v>0.8</v>
      </c>
      <c r="K350">
        <v>0</v>
      </c>
      <c r="L350">
        <v>0</v>
      </c>
      <c r="M350">
        <v>0</v>
      </c>
    </row>
    <row r="351" spans="1:13" s="36" customFormat="1" x14ac:dyDescent="0.3">
      <c r="A351">
        <v>15548</v>
      </c>
      <c r="B351" s="1">
        <v>44026.478784722225</v>
      </c>
      <c r="C351">
        <v>43.427970999999999</v>
      </c>
      <c r="D351" t="s">
        <v>22</v>
      </c>
      <c r="E351">
        <v>-3.6077840000000001</v>
      </c>
      <c r="F351" t="s">
        <v>24</v>
      </c>
      <c r="G351">
        <v>10.4</v>
      </c>
      <c r="H351">
        <v>0</v>
      </c>
      <c r="I351">
        <v>12</v>
      </c>
      <c r="J351">
        <v>0.8</v>
      </c>
      <c r="K351">
        <v>0</v>
      </c>
      <c r="L351">
        <v>0.19</v>
      </c>
      <c r="M351">
        <v>0</v>
      </c>
    </row>
    <row r="352" spans="1:13" s="36" customFormat="1" x14ac:dyDescent="0.3">
      <c r="A352">
        <v>15549</v>
      </c>
      <c r="B352" s="1">
        <v>44026.478796296295</v>
      </c>
      <c r="C352">
        <v>43.427968</v>
      </c>
      <c r="D352" t="s">
        <v>22</v>
      </c>
      <c r="E352">
        <v>-3.6077840000000001</v>
      </c>
      <c r="F352" t="s">
        <v>24</v>
      </c>
      <c r="G352">
        <v>10.4</v>
      </c>
      <c r="H352">
        <v>0</v>
      </c>
      <c r="I352">
        <v>12</v>
      </c>
      <c r="J352">
        <v>0.8</v>
      </c>
      <c r="K352">
        <v>0</v>
      </c>
      <c r="L352">
        <v>0.19</v>
      </c>
      <c r="M352">
        <v>0</v>
      </c>
    </row>
    <row r="353" spans="1:13" s="36" customFormat="1" x14ac:dyDescent="0.3">
      <c r="A353">
        <v>15550</v>
      </c>
      <c r="B353" s="1">
        <v>44026.478807870371</v>
      </c>
      <c r="C353">
        <v>43.427964000000003</v>
      </c>
      <c r="D353" t="s">
        <v>22</v>
      </c>
      <c r="E353">
        <v>-3.6077840000000001</v>
      </c>
      <c r="F353" t="s">
        <v>24</v>
      </c>
      <c r="G353">
        <v>10.4</v>
      </c>
      <c r="H353">
        <v>0</v>
      </c>
      <c r="I353">
        <v>12</v>
      </c>
      <c r="J353">
        <v>0.8</v>
      </c>
      <c r="K353">
        <v>0</v>
      </c>
      <c r="L353">
        <v>0</v>
      </c>
      <c r="M353">
        <v>0</v>
      </c>
    </row>
    <row r="354" spans="1:13" s="36" customFormat="1" x14ac:dyDescent="0.3">
      <c r="A354">
        <v>15551</v>
      </c>
      <c r="B354" s="1">
        <v>44026.478819444441</v>
      </c>
      <c r="C354">
        <v>43.427961000000003</v>
      </c>
      <c r="D354" t="s">
        <v>22</v>
      </c>
      <c r="E354">
        <v>-3.6077840000000001</v>
      </c>
      <c r="F354" t="s">
        <v>24</v>
      </c>
      <c r="G354">
        <v>10.4</v>
      </c>
      <c r="H354">
        <v>0</v>
      </c>
      <c r="I354">
        <v>12</v>
      </c>
      <c r="J354">
        <v>0.8</v>
      </c>
      <c r="K354">
        <v>0</v>
      </c>
      <c r="L354">
        <v>0.19</v>
      </c>
      <c r="M354">
        <v>0</v>
      </c>
    </row>
    <row r="355" spans="1:13" s="36" customFormat="1" x14ac:dyDescent="0.3">
      <c r="A355">
        <v>15552</v>
      </c>
      <c r="B355" s="1">
        <v>44026.478831018518</v>
      </c>
      <c r="C355">
        <v>43.427956000000002</v>
      </c>
      <c r="D355" t="s">
        <v>22</v>
      </c>
      <c r="E355">
        <v>-3.6077810000000001</v>
      </c>
      <c r="F355" t="s">
        <v>24</v>
      </c>
      <c r="G355">
        <v>10.4</v>
      </c>
      <c r="H355">
        <v>0</v>
      </c>
      <c r="I355">
        <v>12</v>
      </c>
      <c r="J355">
        <v>0.8</v>
      </c>
      <c r="K355">
        <v>0</v>
      </c>
      <c r="L355">
        <v>0.37</v>
      </c>
      <c r="M355">
        <v>0</v>
      </c>
    </row>
    <row r="356" spans="1:13" s="36" customFormat="1" x14ac:dyDescent="0.3">
      <c r="A356">
        <v>15553</v>
      </c>
      <c r="B356" s="1">
        <v>44026.478842592594</v>
      </c>
      <c r="C356">
        <v>43.427953000000002</v>
      </c>
      <c r="D356" t="s">
        <v>22</v>
      </c>
      <c r="E356">
        <v>-3.6077819999999998</v>
      </c>
      <c r="F356" t="s">
        <v>24</v>
      </c>
      <c r="G356">
        <v>10.4</v>
      </c>
      <c r="H356">
        <v>0</v>
      </c>
      <c r="I356">
        <v>12</v>
      </c>
      <c r="J356">
        <v>0.8</v>
      </c>
      <c r="K356">
        <v>0</v>
      </c>
      <c r="L356">
        <v>0</v>
      </c>
      <c r="M356">
        <v>0</v>
      </c>
    </row>
    <row r="357" spans="1:13" s="36" customFormat="1" x14ac:dyDescent="0.3">
      <c r="A357">
        <v>15554</v>
      </c>
      <c r="B357" s="1">
        <v>44026.478854166664</v>
      </c>
      <c r="C357">
        <v>43.427950000000003</v>
      </c>
      <c r="D357" t="s">
        <v>22</v>
      </c>
      <c r="E357">
        <v>-3.6077810000000001</v>
      </c>
      <c r="F357" t="s">
        <v>24</v>
      </c>
      <c r="G357">
        <v>10.4</v>
      </c>
      <c r="H357">
        <v>0</v>
      </c>
      <c r="I357">
        <v>12</v>
      </c>
      <c r="J357">
        <v>0.8</v>
      </c>
      <c r="K357">
        <v>0</v>
      </c>
      <c r="L357">
        <v>0.19</v>
      </c>
      <c r="M357">
        <v>0</v>
      </c>
    </row>
    <row r="358" spans="1:13" s="36" customFormat="1" x14ac:dyDescent="0.3">
      <c r="A358">
        <v>15555</v>
      </c>
      <c r="B358" s="1">
        <v>44026.478865740741</v>
      </c>
      <c r="C358">
        <v>43.427950000000003</v>
      </c>
      <c r="D358" t="s">
        <v>22</v>
      </c>
      <c r="E358">
        <v>-3.6077810000000001</v>
      </c>
      <c r="F358" t="s">
        <v>24</v>
      </c>
      <c r="G358">
        <v>10.4</v>
      </c>
      <c r="H358">
        <v>0</v>
      </c>
      <c r="I358">
        <v>12</v>
      </c>
      <c r="J358">
        <v>0.8</v>
      </c>
      <c r="K358">
        <v>0</v>
      </c>
      <c r="L358">
        <v>0.56000000000000005</v>
      </c>
      <c r="M358">
        <v>0</v>
      </c>
    </row>
    <row r="359" spans="1:13" s="36" customFormat="1" x14ac:dyDescent="0.3">
      <c r="A359">
        <v>15556</v>
      </c>
      <c r="B359" s="1">
        <v>44026.478877314818</v>
      </c>
      <c r="C359">
        <v>43.427950000000003</v>
      </c>
      <c r="D359" t="s">
        <v>22</v>
      </c>
      <c r="E359">
        <v>-3.6077810000000001</v>
      </c>
      <c r="F359" t="s">
        <v>24</v>
      </c>
      <c r="G359">
        <v>10.4</v>
      </c>
      <c r="H359">
        <v>0</v>
      </c>
      <c r="I359">
        <v>12</v>
      </c>
      <c r="J359">
        <v>0.8</v>
      </c>
      <c r="K359">
        <v>0</v>
      </c>
      <c r="L359">
        <v>0</v>
      </c>
      <c r="M359">
        <v>0</v>
      </c>
    </row>
    <row r="360" spans="1:13" s="36" customFormat="1" x14ac:dyDescent="0.3">
      <c r="A360">
        <v>15557</v>
      </c>
      <c r="B360" s="1">
        <v>44026.478888888887</v>
      </c>
      <c r="C360">
        <v>43.427950000000003</v>
      </c>
      <c r="D360" t="s">
        <v>22</v>
      </c>
      <c r="E360">
        <v>-3.6077789999999998</v>
      </c>
      <c r="F360" t="s">
        <v>24</v>
      </c>
      <c r="G360">
        <v>10.4</v>
      </c>
      <c r="H360">
        <v>0</v>
      </c>
      <c r="I360">
        <v>12</v>
      </c>
      <c r="J360">
        <v>0.8</v>
      </c>
      <c r="K360">
        <v>0</v>
      </c>
      <c r="L360">
        <v>0</v>
      </c>
      <c r="M360">
        <v>0</v>
      </c>
    </row>
    <row r="361" spans="1:13" s="36" customFormat="1" x14ac:dyDescent="0.3">
      <c r="A361">
        <v>15558</v>
      </c>
      <c r="B361" s="1">
        <v>44026.478900462964</v>
      </c>
      <c r="C361">
        <v>43.427950000000003</v>
      </c>
      <c r="D361" t="s">
        <v>22</v>
      </c>
      <c r="E361">
        <v>-3.6077789999999998</v>
      </c>
      <c r="F361" t="s">
        <v>24</v>
      </c>
      <c r="G361">
        <v>10.4</v>
      </c>
      <c r="H361">
        <v>0</v>
      </c>
      <c r="I361">
        <v>12</v>
      </c>
      <c r="J361">
        <v>0.8</v>
      </c>
      <c r="K361">
        <v>0</v>
      </c>
      <c r="L361">
        <v>0</v>
      </c>
      <c r="M361">
        <v>0</v>
      </c>
    </row>
    <row r="362" spans="1:13" s="36" customFormat="1" x14ac:dyDescent="0.3">
      <c r="A362">
        <v>15559</v>
      </c>
      <c r="B362" s="1">
        <v>44026.478912037041</v>
      </c>
      <c r="C362">
        <v>43.427950000000003</v>
      </c>
      <c r="D362" t="s">
        <v>22</v>
      </c>
      <c r="E362">
        <v>-3.6077789999999998</v>
      </c>
      <c r="F362" t="s">
        <v>24</v>
      </c>
      <c r="G362">
        <v>10.4</v>
      </c>
      <c r="H362">
        <v>0</v>
      </c>
      <c r="I362">
        <v>12</v>
      </c>
      <c r="J362">
        <v>0.8</v>
      </c>
      <c r="K362">
        <v>0</v>
      </c>
      <c r="L362">
        <v>0</v>
      </c>
      <c r="M362">
        <v>0</v>
      </c>
    </row>
    <row r="363" spans="1:13" s="36" customFormat="1" x14ac:dyDescent="0.3">
      <c r="A363">
        <v>15560</v>
      </c>
      <c r="B363" s="1">
        <v>44026.47892361111</v>
      </c>
      <c r="C363">
        <v>43.427948999999998</v>
      </c>
      <c r="D363" t="s">
        <v>22</v>
      </c>
      <c r="E363">
        <v>-3.60778</v>
      </c>
      <c r="F363" t="s">
        <v>24</v>
      </c>
      <c r="G363">
        <v>10.4</v>
      </c>
      <c r="H363">
        <v>0</v>
      </c>
      <c r="I363">
        <v>12</v>
      </c>
      <c r="J363">
        <v>0.8</v>
      </c>
      <c r="K363">
        <v>0</v>
      </c>
      <c r="L363">
        <v>0.19</v>
      </c>
      <c r="M363">
        <v>0</v>
      </c>
    </row>
    <row r="364" spans="1:13" s="36" customFormat="1" x14ac:dyDescent="0.3">
      <c r="A364">
        <v>15561</v>
      </c>
      <c r="B364" s="1">
        <v>44026.478935185187</v>
      </c>
      <c r="C364">
        <v>43.427948999999998</v>
      </c>
      <c r="D364" t="s">
        <v>22</v>
      </c>
      <c r="E364">
        <v>-3.607783</v>
      </c>
      <c r="F364" t="s">
        <v>24</v>
      </c>
      <c r="G364">
        <v>10.4</v>
      </c>
      <c r="H364">
        <v>0</v>
      </c>
      <c r="I364">
        <v>12</v>
      </c>
      <c r="J364">
        <v>0.8</v>
      </c>
      <c r="K364">
        <v>0</v>
      </c>
      <c r="L364">
        <v>0.37</v>
      </c>
      <c r="M364">
        <v>0</v>
      </c>
    </row>
    <row r="365" spans="1:13" s="36" customFormat="1" x14ac:dyDescent="0.3">
      <c r="A365">
        <v>15562</v>
      </c>
      <c r="B365" s="1">
        <v>44026.478946759256</v>
      </c>
      <c r="C365">
        <v>43.427948999999998</v>
      </c>
      <c r="D365" t="s">
        <v>22</v>
      </c>
      <c r="E365">
        <v>-3.607783</v>
      </c>
      <c r="F365" t="s">
        <v>24</v>
      </c>
      <c r="G365">
        <v>10.4</v>
      </c>
      <c r="H365">
        <v>0</v>
      </c>
      <c r="I365">
        <v>12</v>
      </c>
      <c r="J365">
        <v>0.8</v>
      </c>
      <c r="K365">
        <v>0</v>
      </c>
      <c r="L365">
        <v>0.19</v>
      </c>
      <c r="M365">
        <v>0</v>
      </c>
    </row>
    <row r="366" spans="1:13" s="36" customFormat="1" x14ac:dyDescent="0.3">
      <c r="A366">
        <v>15563</v>
      </c>
      <c r="B366" s="1">
        <v>44026.478958333333</v>
      </c>
      <c r="C366">
        <v>43.427947000000003</v>
      </c>
      <c r="D366" t="s">
        <v>22</v>
      </c>
      <c r="E366">
        <v>-3.6077840000000001</v>
      </c>
      <c r="F366" t="s">
        <v>24</v>
      </c>
      <c r="G366">
        <v>10.4</v>
      </c>
      <c r="H366">
        <v>0</v>
      </c>
      <c r="I366">
        <v>12</v>
      </c>
      <c r="J366">
        <v>0.8</v>
      </c>
      <c r="K366">
        <v>0</v>
      </c>
      <c r="L366">
        <v>0</v>
      </c>
      <c r="M366">
        <v>0</v>
      </c>
    </row>
    <row r="367" spans="1:13" s="36" customFormat="1" x14ac:dyDescent="0.3">
      <c r="A367">
        <v>15564</v>
      </c>
      <c r="B367" s="1">
        <v>44026.47896990741</v>
      </c>
      <c r="C367">
        <v>43.427948000000001</v>
      </c>
      <c r="D367" t="s">
        <v>22</v>
      </c>
      <c r="E367">
        <v>-3.6077880000000002</v>
      </c>
      <c r="F367" t="s">
        <v>24</v>
      </c>
      <c r="G367">
        <v>10.4</v>
      </c>
      <c r="H367">
        <v>0</v>
      </c>
      <c r="I367">
        <v>12</v>
      </c>
      <c r="J367">
        <v>0.8</v>
      </c>
      <c r="K367">
        <v>0</v>
      </c>
      <c r="L367">
        <v>0.56000000000000005</v>
      </c>
      <c r="M367">
        <v>0</v>
      </c>
    </row>
    <row r="368" spans="1:13" s="36" customFormat="1" x14ac:dyDescent="0.3">
      <c r="A368">
        <v>15565</v>
      </c>
      <c r="B368" s="1">
        <v>44026.478981481479</v>
      </c>
      <c r="C368">
        <v>43.427947000000003</v>
      </c>
      <c r="D368" t="s">
        <v>22</v>
      </c>
      <c r="E368">
        <v>-3.6077880000000002</v>
      </c>
      <c r="F368" t="s">
        <v>24</v>
      </c>
      <c r="G368">
        <v>10.4</v>
      </c>
      <c r="H368">
        <v>0</v>
      </c>
      <c r="I368">
        <v>12</v>
      </c>
      <c r="J368">
        <v>0.8</v>
      </c>
      <c r="K368">
        <v>0</v>
      </c>
      <c r="L368">
        <v>0.19</v>
      </c>
      <c r="M368">
        <v>0</v>
      </c>
    </row>
    <row r="369" spans="1:13" s="36" customFormat="1" x14ac:dyDescent="0.3">
      <c r="A369">
        <v>15566</v>
      </c>
      <c r="B369" s="1">
        <v>44026.478993055556</v>
      </c>
      <c r="C369">
        <v>43.427945000000001</v>
      </c>
      <c r="D369" t="s">
        <v>22</v>
      </c>
      <c r="E369">
        <v>-3.6077889999999999</v>
      </c>
      <c r="F369" t="s">
        <v>24</v>
      </c>
      <c r="G369">
        <v>10.4</v>
      </c>
      <c r="H369">
        <v>0</v>
      </c>
      <c r="I369">
        <v>12</v>
      </c>
      <c r="J369">
        <v>0.8</v>
      </c>
      <c r="K369">
        <v>0</v>
      </c>
      <c r="L369">
        <v>0.19</v>
      </c>
      <c r="M369">
        <v>0</v>
      </c>
    </row>
    <row r="370" spans="1:13" s="36" customFormat="1" x14ac:dyDescent="0.3">
      <c r="A370">
        <v>15567</v>
      </c>
      <c r="B370" s="1">
        <v>44026.479004629633</v>
      </c>
      <c r="C370">
        <v>43.427945000000001</v>
      </c>
      <c r="D370" t="s">
        <v>22</v>
      </c>
      <c r="E370">
        <v>-3.6077889999999999</v>
      </c>
      <c r="F370" t="s">
        <v>24</v>
      </c>
      <c r="G370">
        <v>10.4</v>
      </c>
      <c r="H370">
        <v>0</v>
      </c>
      <c r="I370">
        <v>12</v>
      </c>
      <c r="J370">
        <v>0.8</v>
      </c>
      <c r="K370">
        <v>0</v>
      </c>
      <c r="L370">
        <v>0.19</v>
      </c>
      <c r="M370">
        <v>0</v>
      </c>
    </row>
    <row r="371" spans="1:13" s="36" customFormat="1" x14ac:dyDescent="0.3">
      <c r="A371">
        <v>15568</v>
      </c>
      <c r="B371" s="1">
        <v>44026.479016203702</v>
      </c>
      <c r="C371">
        <v>43.427943999999997</v>
      </c>
      <c r="D371" t="s">
        <v>22</v>
      </c>
      <c r="E371">
        <v>-3.6077889999999999</v>
      </c>
      <c r="F371" t="s">
        <v>24</v>
      </c>
      <c r="G371">
        <v>10.4</v>
      </c>
      <c r="H371">
        <v>0</v>
      </c>
      <c r="I371">
        <v>12</v>
      </c>
      <c r="J371">
        <v>0.8</v>
      </c>
      <c r="K371">
        <v>0</v>
      </c>
      <c r="L371">
        <v>0</v>
      </c>
      <c r="M371">
        <v>0</v>
      </c>
    </row>
    <row r="372" spans="1:13" s="36" customFormat="1" x14ac:dyDescent="0.3">
      <c r="A372">
        <v>15569</v>
      </c>
      <c r="B372" s="1">
        <v>44026.479027777779</v>
      </c>
      <c r="C372">
        <v>43.427942999999999</v>
      </c>
      <c r="D372" t="s">
        <v>22</v>
      </c>
      <c r="E372">
        <v>-3.6077870000000001</v>
      </c>
      <c r="F372" t="s">
        <v>24</v>
      </c>
      <c r="G372">
        <v>10.3</v>
      </c>
      <c r="H372">
        <v>0</v>
      </c>
      <c r="I372">
        <v>12</v>
      </c>
      <c r="J372">
        <v>0.8</v>
      </c>
      <c r="K372">
        <v>0</v>
      </c>
      <c r="L372">
        <v>0.19</v>
      </c>
      <c r="M372">
        <v>0</v>
      </c>
    </row>
    <row r="373" spans="1:13" s="36" customFormat="1" x14ac:dyDescent="0.3">
      <c r="A373">
        <v>15570</v>
      </c>
      <c r="B373" s="1">
        <v>44026.479039351849</v>
      </c>
      <c r="C373">
        <v>43.427940999999997</v>
      </c>
      <c r="D373" t="s">
        <v>22</v>
      </c>
      <c r="E373">
        <v>-3.6077849999999998</v>
      </c>
      <c r="F373" t="s">
        <v>24</v>
      </c>
      <c r="G373">
        <v>10.4</v>
      </c>
      <c r="H373">
        <v>0</v>
      </c>
      <c r="I373">
        <v>12</v>
      </c>
      <c r="J373">
        <v>0.8</v>
      </c>
      <c r="K373">
        <v>0</v>
      </c>
      <c r="L373">
        <v>0.19</v>
      </c>
      <c r="M373">
        <v>0</v>
      </c>
    </row>
    <row r="374" spans="1:13" s="36" customFormat="1" x14ac:dyDescent="0.3">
      <c r="A374">
        <v>15571</v>
      </c>
      <c r="B374" s="1">
        <v>44026.479050925926</v>
      </c>
      <c r="C374">
        <v>43.427939000000002</v>
      </c>
      <c r="D374" t="s">
        <v>22</v>
      </c>
      <c r="E374">
        <v>-3.6077859999999999</v>
      </c>
      <c r="F374" t="s">
        <v>24</v>
      </c>
      <c r="G374">
        <v>10.4</v>
      </c>
      <c r="H374">
        <v>0</v>
      </c>
      <c r="I374">
        <v>12</v>
      </c>
      <c r="J374">
        <v>0.8</v>
      </c>
      <c r="K374">
        <v>0</v>
      </c>
      <c r="L374">
        <v>0.37</v>
      </c>
      <c r="M374">
        <v>0</v>
      </c>
    </row>
    <row r="375" spans="1:13" s="36" customFormat="1" x14ac:dyDescent="0.3">
      <c r="A375">
        <v>15572</v>
      </c>
      <c r="B375" s="1">
        <v>44026.479062500002</v>
      </c>
      <c r="C375">
        <v>43.427937999999997</v>
      </c>
      <c r="D375" t="s">
        <v>22</v>
      </c>
      <c r="E375">
        <v>-3.6077859999999999</v>
      </c>
      <c r="F375" t="s">
        <v>24</v>
      </c>
      <c r="G375">
        <v>10.5</v>
      </c>
      <c r="H375">
        <v>0</v>
      </c>
      <c r="I375">
        <v>12</v>
      </c>
      <c r="J375">
        <v>0.8</v>
      </c>
      <c r="K375">
        <v>0</v>
      </c>
      <c r="L375">
        <v>0.19</v>
      </c>
      <c r="M375">
        <v>0</v>
      </c>
    </row>
    <row r="376" spans="1:13" s="36" customFormat="1" x14ac:dyDescent="0.3">
      <c r="A376">
        <v>15573</v>
      </c>
      <c r="B376" s="1">
        <v>44026.479074074072</v>
      </c>
      <c r="C376">
        <v>43.427937</v>
      </c>
      <c r="D376" t="s">
        <v>22</v>
      </c>
      <c r="E376">
        <v>-3.6077859999999999</v>
      </c>
      <c r="F376" t="s">
        <v>24</v>
      </c>
      <c r="G376">
        <v>10.4</v>
      </c>
      <c r="H376">
        <v>0</v>
      </c>
      <c r="I376">
        <v>12</v>
      </c>
      <c r="J376">
        <v>0.8</v>
      </c>
      <c r="K376">
        <v>0</v>
      </c>
      <c r="L376">
        <v>0</v>
      </c>
      <c r="M376">
        <v>0</v>
      </c>
    </row>
    <row r="377" spans="1:13" s="36" customFormat="1" x14ac:dyDescent="0.3">
      <c r="A377">
        <v>15574</v>
      </c>
      <c r="B377" s="1">
        <v>44026.479085648149</v>
      </c>
      <c r="C377">
        <v>43.427936000000003</v>
      </c>
      <c r="D377" t="s">
        <v>22</v>
      </c>
      <c r="E377">
        <v>-3.6077859999999999</v>
      </c>
      <c r="F377" t="s">
        <v>24</v>
      </c>
      <c r="G377">
        <v>10.5</v>
      </c>
      <c r="H377">
        <v>0</v>
      </c>
      <c r="I377">
        <v>12</v>
      </c>
      <c r="J377">
        <v>0.8</v>
      </c>
      <c r="K377">
        <v>0</v>
      </c>
      <c r="L377">
        <v>0.19</v>
      </c>
      <c r="M377">
        <v>0</v>
      </c>
    </row>
    <row r="378" spans="1:13" s="36" customFormat="1" x14ac:dyDescent="0.3">
      <c r="A378">
        <v>15575</v>
      </c>
      <c r="B378" s="1">
        <v>44026.479097222225</v>
      </c>
      <c r="C378">
        <v>43.427934999999998</v>
      </c>
      <c r="D378" t="s">
        <v>22</v>
      </c>
      <c r="E378">
        <v>-3.6077859999999999</v>
      </c>
      <c r="F378" t="s">
        <v>24</v>
      </c>
      <c r="G378">
        <v>10.5</v>
      </c>
      <c r="H378">
        <v>0</v>
      </c>
      <c r="I378">
        <v>12</v>
      </c>
      <c r="J378">
        <v>0.8</v>
      </c>
      <c r="K378">
        <v>0</v>
      </c>
      <c r="L378">
        <v>0</v>
      </c>
      <c r="M378">
        <v>0</v>
      </c>
    </row>
    <row r="379" spans="1:13" s="36" customFormat="1" x14ac:dyDescent="0.3">
      <c r="A379">
        <v>15576</v>
      </c>
      <c r="B379" s="1">
        <v>44026.479108796295</v>
      </c>
      <c r="C379">
        <v>43.427934</v>
      </c>
      <c r="D379" t="s">
        <v>22</v>
      </c>
      <c r="E379">
        <v>-3.6077840000000001</v>
      </c>
      <c r="F379" t="s">
        <v>24</v>
      </c>
      <c r="G379">
        <v>10.5</v>
      </c>
      <c r="H379">
        <v>0</v>
      </c>
      <c r="I379">
        <v>12</v>
      </c>
      <c r="J379">
        <v>0.8</v>
      </c>
      <c r="K379">
        <v>0</v>
      </c>
      <c r="L379">
        <v>0.19</v>
      </c>
      <c r="M379">
        <v>0</v>
      </c>
    </row>
    <row r="380" spans="1:13" s="36" customFormat="1" x14ac:dyDescent="0.3">
      <c r="A380">
        <v>15577</v>
      </c>
      <c r="B380" s="1">
        <v>44026.479120370372</v>
      </c>
      <c r="C380">
        <v>43.427933000000003</v>
      </c>
      <c r="D380" t="s">
        <v>22</v>
      </c>
      <c r="E380">
        <v>-3.6077819999999998</v>
      </c>
      <c r="F380" t="s">
        <v>24</v>
      </c>
      <c r="G380">
        <v>10.5</v>
      </c>
      <c r="H380">
        <v>0</v>
      </c>
      <c r="I380">
        <v>12</v>
      </c>
      <c r="J380">
        <v>0.9</v>
      </c>
      <c r="K380">
        <v>0</v>
      </c>
      <c r="L380">
        <v>0.37</v>
      </c>
      <c r="M380">
        <v>0</v>
      </c>
    </row>
    <row r="381" spans="1:13" s="36" customFormat="1" x14ac:dyDescent="0.3">
      <c r="A381">
        <v>15578</v>
      </c>
      <c r="B381" s="1">
        <v>44026.479131944441</v>
      </c>
      <c r="C381">
        <v>43.427931999999998</v>
      </c>
      <c r="D381" t="s">
        <v>22</v>
      </c>
      <c r="E381">
        <v>-3.6077810000000001</v>
      </c>
      <c r="F381" t="s">
        <v>24</v>
      </c>
      <c r="G381">
        <v>10.5</v>
      </c>
      <c r="H381">
        <v>0</v>
      </c>
      <c r="I381">
        <v>12</v>
      </c>
      <c r="J381">
        <v>0.8</v>
      </c>
      <c r="K381">
        <v>0</v>
      </c>
      <c r="L381">
        <v>0.19</v>
      </c>
      <c r="M381">
        <v>0</v>
      </c>
    </row>
    <row r="382" spans="1:13" s="36" customFormat="1" x14ac:dyDescent="0.3">
      <c r="A382">
        <v>15579</v>
      </c>
      <c r="B382" s="1">
        <v>44026.479143518518</v>
      </c>
      <c r="C382">
        <v>43.427931999999998</v>
      </c>
      <c r="D382" t="s">
        <v>22</v>
      </c>
      <c r="E382">
        <v>-3.60778</v>
      </c>
      <c r="F382" t="s">
        <v>24</v>
      </c>
      <c r="G382">
        <v>10.5</v>
      </c>
      <c r="H382">
        <v>0</v>
      </c>
      <c r="I382">
        <v>12</v>
      </c>
      <c r="J382">
        <v>0.8</v>
      </c>
      <c r="K382">
        <v>0</v>
      </c>
      <c r="L382">
        <v>0</v>
      </c>
      <c r="M382">
        <v>0</v>
      </c>
    </row>
    <row r="383" spans="1:13" s="36" customFormat="1" x14ac:dyDescent="0.3">
      <c r="A383">
        <v>15580</v>
      </c>
      <c r="B383" s="1">
        <v>44026.479155092595</v>
      </c>
      <c r="C383">
        <v>43.427928000000001</v>
      </c>
      <c r="D383" t="s">
        <v>22</v>
      </c>
      <c r="E383">
        <v>-3.6077789999999998</v>
      </c>
      <c r="F383" t="s">
        <v>24</v>
      </c>
      <c r="G383">
        <v>10.5</v>
      </c>
      <c r="H383">
        <v>0</v>
      </c>
      <c r="I383">
        <v>11</v>
      </c>
      <c r="J383">
        <v>0.9</v>
      </c>
      <c r="K383">
        <v>0</v>
      </c>
      <c r="L383">
        <v>0.74</v>
      </c>
      <c r="M383">
        <v>0</v>
      </c>
    </row>
    <row r="384" spans="1:13" s="36" customFormat="1" x14ac:dyDescent="0.3">
      <c r="A384">
        <v>15581</v>
      </c>
      <c r="B384" s="1">
        <v>44026.479166666664</v>
      </c>
      <c r="C384">
        <v>43.427928000000001</v>
      </c>
      <c r="D384" t="s">
        <v>22</v>
      </c>
      <c r="E384">
        <v>-3.6077810000000001</v>
      </c>
      <c r="F384" t="s">
        <v>24</v>
      </c>
      <c r="G384">
        <v>10.5</v>
      </c>
      <c r="H384">
        <v>0</v>
      </c>
      <c r="I384">
        <v>11</v>
      </c>
      <c r="J384">
        <v>0.9</v>
      </c>
      <c r="K384">
        <v>0</v>
      </c>
      <c r="L384">
        <v>0.19</v>
      </c>
      <c r="M384">
        <v>0</v>
      </c>
    </row>
    <row r="385" spans="1:13" s="36" customFormat="1" x14ac:dyDescent="0.3">
      <c r="A385">
        <v>15582</v>
      </c>
      <c r="B385" s="1">
        <v>44026.479178240741</v>
      </c>
      <c r="C385">
        <v>43.427926999999997</v>
      </c>
      <c r="D385" t="s">
        <v>22</v>
      </c>
      <c r="E385">
        <v>-3.60778</v>
      </c>
      <c r="F385" t="s">
        <v>24</v>
      </c>
      <c r="G385">
        <v>10.5</v>
      </c>
      <c r="H385">
        <v>0</v>
      </c>
      <c r="I385">
        <v>11</v>
      </c>
      <c r="J385">
        <v>0.9</v>
      </c>
      <c r="K385">
        <v>0</v>
      </c>
      <c r="L385">
        <v>0.37</v>
      </c>
      <c r="M385">
        <v>0</v>
      </c>
    </row>
    <row r="386" spans="1:13" s="36" customFormat="1" x14ac:dyDescent="0.3">
      <c r="A386">
        <v>15583</v>
      </c>
      <c r="B386" s="1">
        <v>44026.479189814818</v>
      </c>
      <c r="C386">
        <v>43.427928000000001</v>
      </c>
      <c r="D386" t="s">
        <v>22</v>
      </c>
      <c r="E386">
        <v>-3.60778</v>
      </c>
      <c r="F386" t="s">
        <v>24</v>
      </c>
      <c r="G386">
        <v>10.4</v>
      </c>
      <c r="H386">
        <v>0</v>
      </c>
      <c r="I386">
        <v>12</v>
      </c>
      <c r="J386">
        <v>0.8</v>
      </c>
      <c r="K386">
        <v>0</v>
      </c>
      <c r="L386">
        <v>0</v>
      </c>
      <c r="M386">
        <v>0</v>
      </c>
    </row>
    <row r="387" spans="1:13" s="36" customFormat="1" x14ac:dyDescent="0.3">
      <c r="A387">
        <v>15584</v>
      </c>
      <c r="B387" s="1">
        <v>44026.479201388887</v>
      </c>
      <c r="C387">
        <v>43.427926999999997</v>
      </c>
      <c r="D387" t="s">
        <v>22</v>
      </c>
      <c r="E387">
        <v>-3.6077810000000001</v>
      </c>
      <c r="F387" t="s">
        <v>24</v>
      </c>
      <c r="G387">
        <v>10.4</v>
      </c>
      <c r="H387">
        <v>0</v>
      </c>
      <c r="I387">
        <v>12</v>
      </c>
      <c r="J387">
        <v>0.8</v>
      </c>
      <c r="K387">
        <v>0</v>
      </c>
      <c r="L387">
        <v>0.37</v>
      </c>
      <c r="M387">
        <v>0</v>
      </c>
    </row>
    <row r="388" spans="1:13" s="36" customFormat="1" x14ac:dyDescent="0.3">
      <c r="A388">
        <v>15585</v>
      </c>
      <c r="B388" s="1">
        <v>44026.479212962964</v>
      </c>
      <c r="C388">
        <v>43.427928000000001</v>
      </c>
      <c r="D388" t="s">
        <v>22</v>
      </c>
      <c r="E388">
        <v>-3.6077810000000001</v>
      </c>
      <c r="F388" t="s">
        <v>24</v>
      </c>
      <c r="G388">
        <v>10.5</v>
      </c>
      <c r="H388">
        <v>0</v>
      </c>
      <c r="I388">
        <v>12</v>
      </c>
      <c r="J388">
        <v>0.8</v>
      </c>
      <c r="K388">
        <v>0</v>
      </c>
      <c r="L388">
        <v>0</v>
      </c>
      <c r="M388">
        <v>0</v>
      </c>
    </row>
    <row r="389" spans="1:13" s="36" customFormat="1" x14ac:dyDescent="0.3">
      <c r="A389">
        <v>15586</v>
      </c>
      <c r="B389" s="1">
        <v>44026.479224537034</v>
      </c>
      <c r="C389">
        <v>43.427928000000001</v>
      </c>
      <c r="D389" t="s">
        <v>22</v>
      </c>
      <c r="E389">
        <v>-3.6077810000000001</v>
      </c>
      <c r="F389" t="s">
        <v>24</v>
      </c>
      <c r="G389">
        <v>10.4</v>
      </c>
      <c r="H389">
        <v>0</v>
      </c>
      <c r="I389">
        <v>12</v>
      </c>
      <c r="J389">
        <v>0.8</v>
      </c>
      <c r="K389">
        <v>0</v>
      </c>
      <c r="L389">
        <v>0</v>
      </c>
      <c r="M389">
        <v>0</v>
      </c>
    </row>
    <row r="390" spans="1:13" s="36" customFormat="1" x14ac:dyDescent="0.3">
      <c r="A390">
        <v>15587</v>
      </c>
      <c r="B390" s="1">
        <v>44026.47923611111</v>
      </c>
      <c r="C390">
        <v>43.427928000000001</v>
      </c>
      <c r="D390" t="s">
        <v>22</v>
      </c>
      <c r="E390">
        <v>-3.6077789999999998</v>
      </c>
      <c r="F390" t="s">
        <v>24</v>
      </c>
      <c r="G390">
        <v>10.5</v>
      </c>
      <c r="H390">
        <v>0</v>
      </c>
      <c r="I390">
        <v>12</v>
      </c>
      <c r="J390">
        <v>0.8</v>
      </c>
      <c r="K390">
        <v>0</v>
      </c>
      <c r="L390">
        <v>0.19</v>
      </c>
      <c r="M390">
        <v>0</v>
      </c>
    </row>
    <row r="391" spans="1:13" s="36" customFormat="1" x14ac:dyDescent="0.3">
      <c r="A391">
        <v>15588</v>
      </c>
      <c r="B391" s="1">
        <v>44026.479247685187</v>
      </c>
      <c r="C391">
        <v>43.427928000000001</v>
      </c>
      <c r="D391" t="s">
        <v>22</v>
      </c>
      <c r="E391">
        <v>-3.60778</v>
      </c>
      <c r="F391" t="s">
        <v>24</v>
      </c>
      <c r="G391">
        <v>10.4</v>
      </c>
      <c r="H391">
        <v>0</v>
      </c>
      <c r="I391">
        <v>12</v>
      </c>
      <c r="J391">
        <v>0.8</v>
      </c>
      <c r="K391">
        <v>0</v>
      </c>
      <c r="L391">
        <v>0.19</v>
      </c>
      <c r="M391">
        <v>0</v>
      </c>
    </row>
    <row r="392" spans="1:13" s="36" customFormat="1" x14ac:dyDescent="0.3">
      <c r="A392">
        <v>15589</v>
      </c>
      <c r="B392" s="1">
        <v>44026.479259259257</v>
      </c>
      <c r="C392">
        <v>43.427926999999997</v>
      </c>
      <c r="D392" t="s">
        <v>22</v>
      </c>
      <c r="E392">
        <v>-3.60778</v>
      </c>
      <c r="F392" t="s">
        <v>24</v>
      </c>
      <c r="G392">
        <v>10.4</v>
      </c>
      <c r="H392">
        <v>0</v>
      </c>
      <c r="I392">
        <v>12</v>
      </c>
      <c r="J392">
        <v>0.8</v>
      </c>
      <c r="K392">
        <v>0</v>
      </c>
      <c r="L392">
        <v>0.37</v>
      </c>
      <c r="M392">
        <v>0</v>
      </c>
    </row>
    <row r="393" spans="1:13" s="36" customFormat="1" x14ac:dyDescent="0.3">
      <c r="A393">
        <v>15590</v>
      </c>
      <c r="B393" s="1">
        <v>44026.479270833333</v>
      </c>
      <c r="C393">
        <v>43.427926999999997</v>
      </c>
      <c r="D393" t="s">
        <v>22</v>
      </c>
      <c r="E393">
        <v>-3.6077789999999998</v>
      </c>
      <c r="F393" t="s">
        <v>24</v>
      </c>
      <c r="G393">
        <v>10.4</v>
      </c>
      <c r="H393">
        <v>0</v>
      </c>
      <c r="I393">
        <v>12</v>
      </c>
      <c r="J393">
        <v>0.8</v>
      </c>
      <c r="K393">
        <v>0</v>
      </c>
      <c r="L393">
        <v>0.56000000000000005</v>
      </c>
      <c r="M393">
        <v>0</v>
      </c>
    </row>
    <row r="394" spans="1:13" s="36" customFormat="1" x14ac:dyDescent="0.3">
      <c r="A394">
        <v>15591</v>
      </c>
      <c r="B394" s="1">
        <v>44026.47928240741</v>
      </c>
      <c r="C394">
        <v>43.427926999999997</v>
      </c>
      <c r="D394" t="s">
        <v>22</v>
      </c>
      <c r="E394">
        <v>-3.6077789999999998</v>
      </c>
      <c r="F394" t="s">
        <v>24</v>
      </c>
      <c r="G394">
        <v>10.4</v>
      </c>
      <c r="H394">
        <v>0</v>
      </c>
      <c r="I394">
        <v>12</v>
      </c>
      <c r="J394">
        <v>0.8</v>
      </c>
      <c r="K394">
        <v>0</v>
      </c>
      <c r="L394">
        <v>0.19</v>
      </c>
      <c r="M394">
        <v>0</v>
      </c>
    </row>
    <row r="395" spans="1:13" s="36" customFormat="1" x14ac:dyDescent="0.3">
      <c r="A395">
        <v>15592</v>
      </c>
      <c r="B395" s="1">
        <v>44026.47929398148</v>
      </c>
      <c r="C395">
        <v>43.427926999999997</v>
      </c>
      <c r="D395" t="s">
        <v>22</v>
      </c>
      <c r="E395">
        <v>-3.60778</v>
      </c>
      <c r="F395" t="s">
        <v>24</v>
      </c>
      <c r="G395">
        <v>10.4</v>
      </c>
      <c r="H395">
        <v>0</v>
      </c>
      <c r="I395">
        <v>12</v>
      </c>
      <c r="J395">
        <v>0.8</v>
      </c>
      <c r="K395">
        <v>0</v>
      </c>
      <c r="L395">
        <v>0</v>
      </c>
      <c r="M395">
        <v>0</v>
      </c>
    </row>
    <row r="396" spans="1:13" s="36" customFormat="1" x14ac:dyDescent="0.3">
      <c r="A396">
        <v>15593</v>
      </c>
      <c r="B396" s="1">
        <v>44026.479305555556</v>
      </c>
      <c r="C396">
        <v>43.427926999999997</v>
      </c>
      <c r="D396" t="s">
        <v>22</v>
      </c>
      <c r="E396">
        <v>-3.6077819999999998</v>
      </c>
      <c r="F396" t="s">
        <v>24</v>
      </c>
      <c r="G396">
        <v>10.4</v>
      </c>
      <c r="H396">
        <v>0</v>
      </c>
      <c r="I396">
        <v>12</v>
      </c>
      <c r="J396">
        <v>0.8</v>
      </c>
      <c r="K396">
        <v>0</v>
      </c>
      <c r="L396">
        <v>0</v>
      </c>
      <c r="M396">
        <v>0</v>
      </c>
    </row>
    <row r="397" spans="1:13" s="36" customFormat="1" x14ac:dyDescent="0.3">
      <c r="A397">
        <v>15594</v>
      </c>
      <c r="B397" s="1">
        <v>44026.479317129626</v>
      </c>
      <c r="C397">
        <v>43.427928000000001</v>
      </c>
      <c r="D397" t="s">
        <v>22</v>
      </c>
      <c r="E397">
        <v>-3.6077840000000001</v>
      </c>
      <c r="F397" t="s">
        <v>24</v>
      </c>
      <c r="G397">
        <v>10.4</v>
      </c>
      <c r="H397">
        <v>0</v>
      </c>
      <c r="I397">
        <v>12</v>
      </c>
      <c r="J397">
        <v>0.8</v>
      </c>
      <c r="K397">
        <v>0</v>
      </c>
      <c r="L397">
        <v>0</v>
      </c>
      <c r="M397">
        <v>0</v>
      </c>
    </row>
    <row r="398" spans="1:13" s="36" customFormat="1" x14ac:dyDescent="0.3">
      <c r="A398">
        <v>15595</v>
      </c>
      <c r="B398" s="1">
        <v>44026.479328703703</v>
      </c>
      <c r="C398">
        <v>43.427926999999997</v>
      </c>
      <c r="D398" t="s">
        <v>22</v>
      </c>
      <c r="E398">
        <v>-3.6077840000000001</v>
      </c>
      <c r="F398" t="s">
        <v>24</v>
      </c>
      <c r="G398">
        <v>10.4</v>
      </c>
      <c r="H398">
        <v>0</v>
      </c>
      <c r="I398">
        <v>12</v>
      </c>
      <c r="J398">
        <v>0.8</v>
      </c>
      <c r="K398">
        <v>0</v>
      </c>
      <c r="L398">
        <v>0.37</v>
      </c>
      <c r="M398">
        <v>0</v>
      </c>
    </row>
    <row r="399" spans="1:13" s="36" customFormat="1" x14ac:dyDescent="0.3">
      <c r="A399">
        <v>15596</v>
      </c>
      <c r="B399" s="1">
        <v>44026.47934027778</v>
      </c>
      <c r="C399">
        <v>43.427928000000001</v>
      </c>
      <c r="D399" t="s">
        <v>22</v>
      </c>
      <c r="E399">
        <v>-3.6077849999999998</v>
      </c>
      <c r="F399" t="s">
        <v>24</v>
      </c>
      <c r="G399">
        <v>10.4</v>
      </c>
      <c r="H399">
        <v>0</v>
      </c>
      <c r="I399">
        <v>12</v>
      </c>
      <c r="J399">
        <v>0.8</v>
      </c>
      <c r="K399">
        <v>0</v>
      </c>
      <c r="L399">
        <v>0</v>
      </c>
      <c r="M399">
        <v>0</v>
      </c>
    </row>
    <row r="400" spans="1:13" s="36" customFormat="1" x14ac:dyDescent="0.3">
      <c r="A400">
        <v>15597</v>
      </c>
      <c r="B400" s="1">
        <v>44026.479351851849</v>
      </c>
      <c r="C400">
        <v>43.427926999999997</v>
      </c>
      <c r="D400" t="s">
        <v>22</v>
      </c>
      <c r="E400">
        <v>-3.6077849999999998</v>
      </c>
      <c r="F400" t="s">
        <v>24</v>
      </c>
      <c r="G400">
        <v>10.4</v>
      </c>
      <c r="H400">
        <v>0</v>
      </c>
      <c r="I400">
        <v>12</v>
      </c>
      <c r="J400">
        <v>0.8</v>
      </c>
      <c r="K400">
        <v>0</v>
      </c>
      <c r="L400">
        <v>0.37</v>
      </c>
      <c r="M400">
        <v>0</v>
      </c>
    </row>
    <row r="401" spans="1:13" s="36" customFormat="1" x14ac:dyDescent="0.3">
      <c r="A401">
        <v>15598</v>
      </c>
      <c r="B401" s="1">
        <v>44026.479363425926</v>
      </c>
      <c r="C401">
        <v>43.427925999999999</v>
      </c>
      <c r="D401" t="s">
        <v>22</v>
      </c>
      <c r="E401">
        <v>-3.6077840000000001</v>
      </c>
      <c r="F401" t="s">
        <v>24</v>
      </c>
      <c r="G401">
        <v>10.4</v>
      </c>
      <c r="H401">
        <v>0</v>
      </c>
      <c r="I401">
        <v>12</v>
      </c>
      <c r="J401">
        <v>0.9</v>
      </c>
      <c r="K401">
        <v>0</v>
      </c>
      <c r="L401">
        <v>0.37</v>
      </c>
      <c r="M401">
        <v>0</v>
      </c>
    </row>
    <row r="402" spans="1:13" s="36" customFormat="1" x14ac:dyDescent="0.3">
      <c r="A402">
        <v>15599</v>
      </c>
      <c r="B402" s="1">
        <v>44026.479375000003</v>
      </c>
      <c r="C402">
        <v>43.427925999999999</v>
      </c>
      <c r="D402" t="s">
        <v>22</v>
      </c>
      <c r="E402">
        <v>-3.6077849999999998</v>
      </c>
      <c r="F402" t="s">
        <v>24</v>
      </c>
      <c r="G402">
        <v>10.4</v>
      </c>
      <c r="H402">
        <v>0</v>
      </c>
      <c r="I402">
        <v>12</v>
      </c>
      <c r="J402">
        <v>0.8</v>
      </c>
      <c r="K402">
        <v>0</v>
      </c>
      <c r="L402">
        <v>0.19</v>
      </c>
      <c r="M402">
        <v>0</v>
      </c>
    </row>
    <row r="403" spans="1:13" s="36" customFormat="1" x14ac:dyDescent="0.3">
      <c r="A403">
        <v>15600</v>
      </c>
      <c r="B403" s="1">
        <v>44026.479386574072</v>
      </c>
      <c r="C403">
        <v>43.427925999999999</v>
      </c>
      <c r="D403" t="s">
        <v>22</v>
      </c>
      <c r="E403">
        <v>-3.6077849999999998</v>
      </c>
      <c r="F403" t="s">
        <v>24</v>
      </c>
      <c r="G403">
        <v>10.4</v>
      </c>
      <c r="H403">
        <v>0</v>
      </c>
      <c r="I403">
        <v>11</v>
      </c>
      <c r="J403">
        <v>0.9</v>
      </c>
      <c r="K403">
        <v>0</v>
      </c>
      <c r="L403">
        <v>0.19</v>
      </c>
      <c r="M403">
        <v>0</v>
      </c>
    </row>
    <row r="404" spans="1:13" s="36" customFormat="1" x14ac:dyDescent="0.3">
      <c r="A404">
        <v>15601</v>
      </c>
      <c r="B404" s="1">
        <v>44026.479398148149</v>
      </c>
      <c r="C404">
        <v>43.427925999999999</v>
      </c>
      <c r="D404" t="s">
        <v>22</v>
      </c>
      <c r="E404">
        <v>-3.6077859999999999</v>
      </c>
      <c r="F404" t="s">
        <v>24</v>
      </c>
      <c r="G404">
        <v>10.4</v>
      </c>
      <c r="H404">
        <v>0</v>
      </c>
      <c r="I404">
        <v>11</v>
      </c>
      <c r="J404">
        <v>0.9</v>
      </c>
      <c r="K404">
        <v>0</v>
      </c>
      <c r="L404">
        <v>0</v>
      </c>
      <c r="M404">
        <v>0</v>
      </c>
    </row>
    <row r="405" spans="1:13" s="36" customFormat="1" x14ac:dyDescent="0.3">
      <c r="A405">
        <v>15602</v>
      </c>
      <c r="B405" s="1">
        <v>44026.479409722226</v>
      </c>
      <c r="C405">
        <v>43.427926999999997</v>
      </c>
      <c r="D405" t="s">
        <v>22</v>
      </c>
      <c r="E405">
        <v>-3.6077859999999999</v>
      </c>
      <c r="F405" t="s">
        <v>24</v>
      </c>
      <c r="G405">
        <v>10.4</v>
      </c>
      <c r="H405">
        <v>0</v>
      </c>
      <c r="I405">
        <v>11</v>
      </c>
      <c r="J405">
        <v>0.9</v>
      </c>
      <c r="K405">
        <v>0</v>
      </c>
      <c r="L405">
        <v>0.19</v>
      </c>
      <c r="M405">
        <v>0</v>
      </c>
    </row>
    <row r="406" spans="1:13" s="36" customFormat="1" x14ac:dyDescent="0.3">
      <c r="A406">
        <v>15603</v>
      </c>
      <c r="B406" s="1">
        <v>44026.479421296295</v>
      </c>
      <c r="C406">
        <v>43.427928999999999</v>
      </c>
      <c r="D406" t="s">
        <v>22</v>
      </c>
      <c r="E406">
        <v>-3.6077870000000001</v>
      </c>
      <c r="F406" t="s">
        <v>24</v>
      </c>
      <c r="G406">
        <v>10.4</v>
      </c>
      <c r="H406">
        <v>0</v>
      </c>
      <c r="I406">
        <v>11</v>
      </c>
      <c r="J406">
        <v>0.9</v>
      </c>
      <c r="K406">
        <v>0</v>
      </c>
      <c r="L406">
        <v>0</v>
      </c>
      <c r="M406">
        <v>0</v>
      </c>
    </row>
    <row r="407" spans="1:13" s="36" customFormat="1" x14ac:dyDescent="0.3">
      <c r="A407">
        <v>15604</v>
      </c>
      <c r="B407" s="1">
        <v>44026.479432870372</v>
      </c>
      <c r="C407">
        <v>43.427928999999999</v>
      </c>
      <c r="D407" t="s">
        <v>22</v>
      </c>
      <c r="E407">
        <v>-3.6077870000000001</v>
      </c>
      <c r="F407" t="s">
        <v>24</v>
      </c>
      <c r="G407">
        <v>10.4</v>
      </c>
      <c r="H407">
        <v>0</v>
      </c>
      <c r="I407">
        <v>12</v>
      </c>
      <c r="J407">
        <v>0.8</v>
      </c>
      <c r="K407">
        <v>0</v>
      </c>
      <c r="L407">
        <v>0</v>
      </c>
      <c r="M407">
        <v>0</v>
      </c>
    </row>
    <row r="408" spans="1:13" s="36" customFormat="1" x14ac:dyDescent="0.3">
      <c r="A408">
        <v>15605</v>
      </c>
      <c r="B408" s="1">
        <v>44026.479444444441</v>
      </c>
      <c r="C408">
        <v>43.427928999999999</v>
      </c>
      <c r="D408" t="s">
        <v>22</v>
      </c>
      <c r="E408">
        <v>-3.6077880000000002</v>
      </c>
      <c r="F408" t="s">
        <v>24</v>
      </c>
      <c r="G408">
        <v>10.4</v>
      </c>
      <c r="H408">
        <v>0</v>
      </c>
      <c r="I408">
        <v>12</v>
      </c>
      <c r="J408">
        <v>0.8</v>
      </c>
      <c r="K408">
        <v>0</v>
      </c>
      <c r="L408">
        <v>0</v>
      </c>
      <c r="M408">
        <v>0</v>
      </c>
    </row>
    <row r="409" spans="1:13" s="36" customFormat="1" x14ac:dyDescent="0.3">
      <c r="A409">
        <v>15606</v>
      </c>
      <c r="B409" s="1">
        <v>44026.479456018518</v>
      </c>
      <c r="C409">
        <v>43.427930000000003</v>
      </c>
      <c r="D409" t="s">
        <v>22</v>
      </c>
      <c r="E409">
        <v>-3.6077870000000001</v>
      </c>
      <c r="F409" t="s">
        <v>24</v>
      </c>
      <c r="G409">
        <v>10.4</v>
      </c>
      <c r="H409">
        <v>0</v>
      </c>
      <c r="I409">
        <v>12</v>
      </c>
      <c r="J409">
        <v>0.8</v>
      </c>
      <c r="K409">
        <v>0</v>
      </c>
      <c r="L409">
        <v>0.19</v>
      </c>
      <c r="M409">
        <v>0</v>
      </c>
    </row>
    <row r="410" spans="1:13" s="36" customFormat="1" x14ac:dyDescent="0.3">
      <c r="A410">
        <v>15607</v>
      </c>
      <c r="B410" s="1">
        <v>44026.479467592595</v>
      </c>
      <c r="C410">
        <v>43.427931000000001</v>
      </c>
      <c r="D410" t="s">
        <v>22</v>
      </c>
      <c r="E410">
        <v>-3.6077880000000002</v>
      </c>
      <c r="F410" t="s">
        <v>24</v>
      </c>
      <c r="G410">
        <v>10.4</v>
      </c>
      <c r="H410">
        <v>0</v>
      </c>
      <c r="I410">
        <v>12</v>
      </c>
      <c r="J410">
        <v>0.8</v>
      </c>
      <c r="K410">
        <v>0</v>
      </c>
      <c r="L410">
        <v>0</v>
      </c>
      <c r="M410">
        <v>0</v>
      </c>
    </row>
    <row r="411" spans="1:13" s="36" customFormat="1" x14ac:dyDescent="0.3">
      <c r="A411">
        <v>15608</v>
      </c>
      <c r="B411" s="1">
        <v>44026.479479166665</v>
      </c>
      <c r="C411">
        <v>43.427931000000001</v>
      </c>
      <c r="D411" t="s">
        <v>22</v>
      </c>
      <c r="E411">
        <v>-3.6077880000000002</v>
      </c>
      <c r="F411" t="s">
        <v>24</v>
      </c>
      <c r="G411">
        <v>10.4</v>
      </c>
      <c r="H411">
        <v>0</v>
      </c>
      <c r="I411">
        <v>12</v>
      </c>
      <c r="J411">
        <v>0.8</v>
      </c>
      <c r="K411">
        <v>0</v>
      </c>
      <c r="L411">
        <v>0</v>
      </c>
      <c r="M411">
        <v>0</v>
      </c>
    </row>
    <row r="412" spans="1:13" s="36" customFormat="1" x14ac:dyDescent="0.3">
      <c r="A412">
        <v>15609</v>
      </c>
      <c r="B412" s="1">
        <v>44026.479490740741</v>
      </c>
      <c r="C412">
        <v>43.427931999999998</v>
      </c>
      <c r="D412" t="s">
        <v>22</v>
      </c>
      <c r="E412">
        <v>-3.6077889999999999</v>
      </c>
      <c r="F412" t="s">
        <v>24</v>
      </c>
      <c r="G412">
        <v>10.4</v>
      </c>
      <c r="H412">
        <v>0</v>
      </c>
      <c r="I412">
        <v>12</v>
      </c>
      <c r="J412">
        <v>0.8</v>
      </c>
      <c r="K412">
        <v>0</v>
      </c>
      <c r="L412">
        <v>0</v>
      </c>
      <c r="M412">
        <v>0</v>
      </c>
    </row>
    <row r="413" spans="1:13" s="36" customFormat="1" x14ac:dyDescent="0.3">
      <c r="A413">
        <v>15610</v>
      </c>
      <c r="B413" s="1">
        <v>44026.479502314818</v>
      </c>
      <c r="C413">
        <v>43.427931999999998</v>
      </c>
      <c r="D413" t="s">
        <v>22</v>
      </c>
      <c r="E413">
        <v>-3.6077859999999999</v>
      </c>
      <c r="F413" t="s">
        <v>24</v>
      </c>
      <c r="G413">
        <v>10.4</v>
      </c>
      <c r="H413">
        <v>0</v>
      </c>
      <c r="I413">
        <v>12</v>
      </c>
      <c r="J413">
        <v>0.8</v>
      </c>
      <c r="K413">
        <v>0</v>
      </c>
      <c r="L413">
        <v>0.56000000000000005</v>
      </c>
      <c r="M413">
        <v>0</v>
      </c>
    </row>
    <row r="414" spans="1:13" s="36" customFormat="1" x14ac:dyDescent="0.3">
      <c r="A414">
        <v>15611</v>
      </c>
      <c r="B414" s="1">
        <v>44026.479513888888</v>
      </c>
      <c r="C414">
        <v>43.427934</v>
      </c>
      <c r="D414" t="s">
        <v>22</v>
      </c>
      <c r="E414">
        <v>-3.6077840000000001</v>
      </c>
      <c r="F414" t="s">
        <v>24</v>
      </c>
      <c r="G414">
        <v>10.4</v>
      </c>
      <c r="H414">
        <v>0</v>
      </c>
      <c r="I414">
        <v>12</v>
      </c>
      <c r="J414">
        <v>0.8</v>
      </c>
      <c r="K414">
        <v>0</v>
      </c>
      <c r="L414">
        <v>0.37</v>
      </c>
      <c r="M414">
        <v>0</v>
      </c>
    </row>
    <row r="415" spans="1:13" s="36" customFormat="1" x14ac:dyDescent="0.3">
      <c r="A415">
        <v>15612</v>
      </c>
      <c r="B415" s="1">
        <v>44026.479525462964</v>
      </c>
      <c r="C415">
        <v>43.427934</v>
      </c>
      <c r="D415" t="s">
        <v>22</v>
      </c>
      <c r="E415">
        <v>-3.6077819999999998</v>
      </c>
      <c r="F415" t="s">
        <v>24</v>
      </c>
      <c r="G415">
        <v>10.4</v>
      </c>
      <c r="H415">
        <v>0</v>
      </c>
      <c r="I415">
        <v>12</v>
      </c>
      <c r="J415">
        <v>0.8</v>
      </c>
      <c r="K415">
        <v>0</v>
      </c>
      <c r="L415">
        <v>0.37</v>
      </c>
      <c r="M415">
        <v>0</v>
      </c>
    </row>
    <row r="416" spans="1:13" s="36" customFormat="1" x14ac:dyDescent="0.3">
      <c r="A416">
        <v>15613</v>
      </c>
      <c r="B416" s="1">
        <v>44026.479537037034</v>
      </c>
      <c r="C416">
        <v>43.427934</v>
      </c>
      <c r="D416" t="s">
        <v>22</v>
      </c>
      <c r="E416">
        <v>-3.6077819999999998</v>
      </c>
      <c r="F416" t="s">
        <v>24</v>
      </c>
      <c r="G416">
        <v>10.5</v>
      </c>
      <c r="H416">
        <v>0</v>
      </c>
      <c r="I416">
        <v>12</v>
      </c>
      <c r="J416">
        <v>0.8</v>
      </c>
      <c r="K416">
        <v>0</v>
      </c>
      <c r="L416">
        <v>0.56000000000000005</v>
      </c>
      <c r="M416">
        <v>0</v>
      </c>
    </row>
    <row r="417" spans="1:13" s="36" customFormat="1" x14ac:dyDescent="0.3">
      <c r="A417">
        <v>15614</v>
      </c>
      <c r="B417" s="1">
        <v>44026.479548611111</v>
      </c>
      <c r="C417">
        <v>43.427934999999998</v>
      </c>
      <c r="D417" t="s">
        <v>22</v>
      </c>
      <c r="E417">
        <v>-3.60778</v>
      </c>
      <c r="F417" t="s">
        <v>24</v>
      </c>
      <c r="G417">
        <v>11.6</v>
      </c>
      <c r="H417">
        <v>0</v>
      </c>
      <c r="I417">
        <v>12</v>
      </c>
      <c r="J417">
        <v>0.8</v>
      </c>
      <c r="K417">
        <v>0</v>
      </c>
      <c r="L417">
        <v>0.56000000000000005</v>
      </c>
      <c r="M417">
        <v>0</v>
      </c>
    </row>
    <row r="418" spans="1:13" s="36" customFormat="1" x14ac:dyDescent="0.3">
      <c r="A418">
        <v>15615</v>
      </c>
      <c r="B418" s="1">
        <v>44026.48400462963</v>
      </c>
      <c r="C418">
        <v>43.427979999999998</v>
      </c>
      <c r="D418" t="s">
        <v>22</v>
      </c>
      <c r="E418">
        <v>-3.6068319999999998</v>
      </c>
      <c r="F418" t="s">
        <v>24</v>
      </c>
      <c r="G418">
        <v>10.6</v>
      </c>
      <c r="H418">
        <v>0</v>
      </c>
      <c r="I418">
        <v>12</v>
      </c>
      <c r="J418">
        <v>0.9</v>
      </c>
      <c r="K418">
        <v>0</v>
      </c>
      <c r="L418">
        <v>0.19</v>
      </c>
      <c r="M418">
        <v>49</v>
      </c>
    </row>
    <row r="419" spans="1:13" s="36" customFormat="1" x14ac:dyDescent="0.3">
      <c r="A419">
        <v>15616</v>
      </c>
      <c r="B419" s="1">
        <v>44026.484016203707</v>
      </c>
      <c r="C419">
        <v>43.427979000000001</v>
      </c>
      <c r="D419" t="s">
        <v>22</v>
      </c>
      <c r="E419">
        <v>-3.6068359999999999</v>
      </c>
      <c r="F419" t="s">
        <v>24</v>
      </c>
      <c r="G419">
        <v>9.1</v>
      </c>
      <c r="H419">
        <v>0</v>
      </c>
      <c r="I419">
        <v>12</v>
      </c>
      <c r="J419">
        <v>0.9</v>
      </c>
      <c r="K419">
        <v>0</v>
      </c>
      <c r="L419">
        <v>1.67</v>
      </c>
      <c r="M419">
        <v>0</v>
      </c>
    </row>
    <row r="420" spans="1:13" s="36" customFormat="1" x14ac:dyDescent="0.3">
      <c r="A420">
        <v>15617</v>
      </c>
      <c r="B420" s="1">
        <v>44026.484027777777</v>
      </c>
      <c r="C420">
        <v>43.427979000000001</v>
      </c>
      <c r="D420" t="s">
        <v>22</v>
      </c>
      <c r="E420">
        <v>-3.6068359999999999</v>
      </c>
      <c r="F420" t="s">
        <v>24</v>
      </c>
      <c r="G420">
        <v>7.3</v>
      </c>
      <c r="H420">
        <v>0</v>
      </c>
      <c r="I420">
        <v>12</v>
      </c>
      <c r="J420">
        <v>0.9</v>
      </c>
      <c r="K420">
        <v>0</v>
      </c>
      <c r="L420">
        <v>0.19</v>
      </c>
      <c r="M420">
        <v>0</v>
      </c>
    </row>
    <row r="421" spans="1:13" s="36" customFormat="1" x14ac:dyDescent="0.3">
      <c r="A421">
        <v>15618</v>
      </c>
      <c r="B421" s="1">
        <v>44026.484039351853</v>
      </c>
      <c r="C421">
        <v>43.427978000000003</v>
      </c>
      <c r="D421" t="s">
        <v>22</v>
      </c>
      <c r="E421">
        <v>-3.6068349999999998</v>
      </c>
      <c r="F421" t="s">
        <v>24</v>
      </c>
      <c r="G421">
        <v>7.1</v>
      </c>
      <c r="H421">
        <v>0</v>
      </c>
      <c r="I421">
        <v>12</v>
      </c>
      <c r="J421">
        <v>0.9</v>
      </c>
      <c r="K421">
        <v>0</v>
      </c>
      <c r="L421">
        <v>0.19</v>
      </c>
      <c r="M421">
        <v>0</v>
      </c>
    </row>
    <row r="422" spans="1:13" s="36" customFormat="1" x14ac:dyDescent="0.3">
      <c r="A422">
        <v>15619</v>
      </c>
      <c r="B422" s="1">
        <v>44026.484050925923</v>
      </c>
      <c r="C422">
        <v>43.427976999999998</v>
      </c>
      <c r="D422" t="s">
        <v>22</v>
      </c>
      <c r="E422">
        <v>-3.6068359999999999</v>
      </c>
      <c r="F422" t="s">
        <v>24</v>
      </c>
      <c r="G422">
        <v>7.1</v>
      </c>
      <c r="H422">
        <v>0</v>
      </c>
      <c r="I422">
        <v>12</v>
      </c>
      <c r="J422">
        <v>0.9</v>
      </c>
      <c r="K422">
        <v>0</v>
      </c>
      <c r="L422">
        <v>0.19</v>
      </c>
      <c r="M422">
        <v>0</v>
      </c>
    </row>
    <row r="423" spans="1:13" s="36" customFormat="1" x14ac:dyDescent="0.3">
      <c r="A423">
        <v>15620</v>
      </c>
      <c r="B423" s="1">
        <v>44026.4840625</v>
      </c>
      <c r="C423">
        <v>43.427978000000003</v>
      </c>
      <c r="D423" t="s">
        <v>22</v>
      </c>
      <c r="E423">
        <v>-3.6068359999999999</v>
      </c>
      <c r="F423" t="s">
        <v>24</v>
      </c>
      <c r="G423">
        <v>7.1</v>
      </c>
      <c r="H423">
        <v>0</v>
      </c>
      <c r="I423">
        <v>12</v>
      </c>
      <c r="J423">
        <v>0.9</v>
      </c>
      <c r="K423">
        <v>0</v>
      </c>
      <c r="L423">
        <v>0.56000000000000005</v>
      </c>
      <c r="M423">
        <v>0</v>
      </c>
    </row>
    <row r="424" spans="1:13" s="36" customFormat="1" x14ac:dyDescent="0.3">
      <c r="A424">
        <v>15621</v>
      </c>
      <c r="B424" s="1">
        <v>44026.484074074076</v>
      </c>
      <c r="C424">
        <v>43.427978000000003</v>
      </c>
      <c r="D424" t="s">
        <v>22</v>
      </c>
      <c r="E424">
        <v>-3.6068349999999998</v>
      </c>
      <c r="F424" t="s">
        <v>24</v>
      </c>
      <c r="G424">
        <v>7.1</v>
      </c>
      <c r="H424">
        <v>0</v>
      </c>
      <c r="I424">
        <v>12</v>
      </c>
      <c r="J424">
        <v>0.9</v>
      </c>
      <c r="K424">
        <v>0</v>
      </c>
      <c r="L424">
        <v>0.56000000000000005</v>
      </c>
      <c r="M424">
        <v>0</v>
      </c>
    </row>
    <row r="425" spans="1:13" s="36" customFormat="1" x14ac:dyDescent="0.3">
      <c r="A425">
        <v>15622</v>
      </c>
      <c r="B425" s="1">
        <v>44026.484085648146</v>
      </c>
      <c r="C425">
        <v>43.427979000000001</v>
      </c>
      <c r="D425" t="s">
        <v>22</v>
      </c>
      <c r="E425">
        <v>-3.6068319999999998</v>
      </c>
      <c r="F425" t="s">
        <v>24</v>
      </c>
      <c r="G425">
        <v>7.1</v>
      </c>
      <c r="H425">
        <v>0</v>
      </c>
      <c r="I425">
        <v>12</v>
      </c>
      <c r="J425">
        <v>0.9</v>
      </c>
      <c r="K425">
        <v>0</v>
      </c>
      <c r="L425">
        <v>0.56000000000000005</v>
      </c>
      <c r="M425">
        <v>0</v>
      </c>
    </row>
    <row r="426" spans="1:13" s="36" customFormat="1" x14ac:dyDescent="0.3">
      <c r="A426">
        <v>15623</v>
      </c>
      <c r="B426" s="1">
        <v>44026.484097222223</v>
      </c>
      <c r="C426">
        <v>43.427981000000003</v>
      </c>
      <c r="D426" t="s">
        <v>22</v>
      </c>
      <c r="E426">
        <v>-3.6068280000000001</v>
      </c>
      <c r="F426" t="s">
        <v>24</v>
      </c>
      <c r="G426">
        <v>7.1</v>
      </c>
      <c r="H426">
        <v>0</v>
      </c>
      <c r="I426">
        <v>12</v>
      </c>
      <c r="J426">
        <v>0.9</v>
      </c>
      <c r="K426">
        <v>0</v>
      </c>
      <c r="L426">
        <v>0.93</v>
      </c>
      <c r="M426">
        <v>0</v>
      </c>
    </row>
    <row r="427" spans="1:13" s="36" customFormat="1" x14ac:dyDescent="0.3">
      <c r="A427">
        <v>15624</v>
      </c>
      <c r="B427" s="1">
        <v>44026.4841087963</v>
      </c>
      <c r="C427">
        <v>43.427982</v>
      </c>
      <c r="D427" t="s">
        <v>22</v>
      </c>
      <c r="E427">
        <v>-3.606824</v>
      </c>
      <c r="F427" t="s">
        <v>24</v>
      </c>
      <c r="G427">
        <v>7.1</v>
      </c>
      <c r="H427">
        <v>0</v>
      </c>
      <c r="I427">
        <v>12</v>
      </c>
      <c r="J427">
        <v>0.9</v>
      </c>
      <c r="K427">
        <v>0</v>
      </c>
      <c r="L427">
        <v>0.74</v>
      </c>
      <c r="M427">
        <v>0</v>
      </c>
    </row>
    <row r="428" spans="1:13" s="36" customFormat="1" x14ac:dyDescent="0.3">
      <c r="A428">
        <v>15625</v>
      </c>
      <c r="B428" s="1">
        <v>44026.484120370369</v>
      </c>
      <c r="C428">
        <v>43.427985999999997</v>
      </c>
      <c r="D428" t="s">
        <v>22</v>
      </c>
      <c r="E428">
        <v>-3.6068220000000002</v>
      </c>
      <c r="F428" t="s">
        <v>24</v>
      </c>
      <c r="G428">
        <v>7.1</v>
      </c>
      <c r="H428">
        <v>0</v>
      </c>
      <c r="I428">
        <v>12</v>
      </c>
      <c r="J428">
        <v>0.9</v>
      </c>
      <c r="K428">
        <v>0</v>
      </c>
      <c r="L428">
        <v>1.67</v>
      </c>
      <c r="M428">
        <v>0</v>
      </c>
    </row>
    <row r="429" spans="1:13" s="36" customFormat="1" x14ac:dyDescent="0.3">
      <c r="A429">
        <v>15626</v>
      </c>
      <c r="B429" s="1">
        <v>44026.484131944446</v>
      </c>
      <c r="C429">
        <v>43.427990000000001</v>
      </c>
      <c r="D429" t="s">
        <v>22</v>
      </c>
      <c r="E429">
        <v>-3.6068180000000001</v>
      </c>
      <c r="F429" t="s">
        <v>24</v>
      </c>
      <c r="G429">
        <v>7.1</v>
      </c>
      <c r="H429">
        <v>0</v>
      </c>
      <c r="I429">
        <v>12</v>
      </c>
      <c r="J429">
        <v>0.9</v>
      </c>
      <c r="K429">
        <v>0</v>
      </c>
      <c r="L429">
        <v>0.93</v>
      </c>
      <c r="M429">
        <v>0</v>
      </c>
    </row>
    <row r="430" spans="1:13" s="36" customFormat="1" x14ac:dyDescent="0.3">
      <c r="A430">
        <v>15627</v>
      </c>
      <c r="B430" s="1">
        <v>44026.484143518515</v>
      </c>
      <c r="C430">
        <v>43.427990000000001</v>
      </c>
      <c r="D430" t="s">
        <v>22</v>
      </c>
      <c r="E430">
        <v>-3.6068120000000001</v>
      </c>
      <c r="F430" t="s">
        <v>24</v>
      </c>
      <c r="G430">
        <v>7.1</v>
      </c>
      <c r="H430">
        <v>0</v>
      </c>
      <c r="I430">
        <v>12</v>
      </c>
      <c r="J430">
        <v>0.9</v>
      </c>
      <c r="K430">
        <v>0</v>
      </c>
      <c r="L430">
        <v>1.3</v>
      </c>
      <c r="M430">
        <v>0</v>
      </c>
    </row>
    <row r="431" spans="1:13" s="36" customFormat="1" x14ac:dyDescent="0.3">
      <c r="A431">
        <v>15628</v>
      </c>
      <c r="B431" s="1">
        <v>44026.484155092592</v>
      </c>
      <c r="C431">
        <v>43.427992000000003</v>
      </c>
      <c r="D431" t="s">
        <v>22</v>
      </c>
      <c r="E431">
        <v>-3.6068069999999999</v>
      </c>
      <c r="F431" t="s">
        <v>24</v>
      </c>
      <c r="G431">
        <v>7.1</v>
      </c>
      <c r="H431">
        <v>0</v>
      </c>
      <c r="I431">
        <v>12</v>
      </c>
      <c r="J431">
        <v>0.9</v>
      </c>
      <c r="K431">
        <v>0</v>
      </c>
      <c r="L431">
        <v>1.85</v>
      </c>
      <c r="M431">
        <v>0</v>
      </c>
    </row>
    <row r="432" spans="1:13" s="36" customFormat="1" x14ac:dyDescent="0.3">
      <c r="A432">
        <v>15629</v>
      </c>
      <c r="B432" s="1">
        <v>44026.484166666669</v>
      </c>
      <c r="C432">
        <v>43.427996</v>
      </c>
      <c r="D432" t="s">
        <v>22</v>
      </c>
      <c r="E432">
        <v>-3.6068069999999999</v>
      </c>
      <c r="F432" t="s">
        <v>24</v>
      </c>
      <c r="G432">
        <v>7.1</v>
      </c>
      <c r="H432">
        <v>0</v>
      </c>
      <c r="I432">
        <v>12</v>
      </c>
      <c r="J432">
        <v>0.9</v>
      </c>
      <c r="K432">
        <v>0</v>
      </c>
      <c r="L432">
        <v>1.3</v>
      </c>
      <c r="M432">
        <v>0</v>
      </c>
    </row>
    <row r="433" spans="1:13" s="36" customFormat="1" x14ac:dyDescent="0.3">
      <c r="A433">
        <v>15630</v>
      </c>
      <c r="B433" s="1">
        <v>44026.484178240738</v>
      </c>
      <c r="C433">
        <v>43.427998000000002</v>
      </c>
      <c r="D433" t="s">
        <v>22</v>
      </c>
      <c r="E433">
        <v>-3.606814</v>
      </c>
      <c r="F433" t="s">
        <v>24</v>
      </c>
      <c r="G433">
        <v>7.1</v>
      </c>
      <c r="H433">
        <v>0</v>
      </c>
      <c r="I433">
        <v>12</v>
      </c>
      <c r="J433">
        <v>0.9</v>
      </c>
      <c r="K433">
        <v>0</v>
      </c>
      <c r="L433">
        <v>0.56000000000000005</v>
      </c>
      <c r="M433">
        <v>0</v>
      </c>
    </row>
    <row r="434" spans="1:13" s="36" customFormat="1" x14ac:dyDescent="0.3">
      <c r="A434">
        <v>15631</v>
      </c>
      <c r="B434" s="1">
        <v>44026.484189814815</v>
      </c>
      <c r="C434">
        <v>43.427999</v>
      </c>
      <c r="D434" t="s">
        <v>22</v>
      </c>
      <c r="E434">
        <v>-3.6068159999999998</v>
      </c>
      <c r="F434" t="s">
        <v>24</v>
      </c>
      <c r="G434">
        <v>7.1</v>
      </c>
      <c r="H434">
        <v>0</v>
      </c>
      <c r="I434">
        <v>12</v>
      </c>
      <c r="J434">
        <v>0.9</v>
      </c>
      <c r="K434">
        <v>0</v>
      </c>
      <c r="L434">
        <v>0.37</v>
      </c>
      <c r="M434">
        <v>0</v>
      </c>
    </row>
    <row r="435" spans="1:13" s="36" customFormat="1" x14ac:dyDescent="0.3">
      <c r="A435">
        <v>15632</v>
      </c>
      <c r="B435" s="1">
        <v>44026.484201388892</v>
      </c>
      <c r="C435">
        <v>43.428001999999999</v>
      </c>
      <c r="D435" t="s">
        <v>22</v>
      </c>
      <c r="E435">
        <v>-3.6068199999999999</v>
      </c>
      <c r="F435" t="s">
        <v>24</v>
      </c>
      <c r="G435">
        <v>7.1</v>
      </c>
      <c r="H435">
        <v>0</v>
      </c>
      <c r="I435">
        <v>12</v>
      </c>
      <c r="J435">
        <v>0.9</v>
      </c>
      <c r="K435">
        <v>0</v>
      </c>
      <c r="L435">
        <v>0.93</v>
      </c>
      <c r="M435">
        <v>0</v>
      </c>
    </row>
    <row r="436" spans="1:13" s="36" customFormat="1" x14ac:dyDescent="0.3">
      <c r="A436">
        <v>15633</v>
      </c>
      <c r="B436" s="1">
        <v>44026.484212962961</v>
      </c>
      <c r="C436">
        <v>43.428001999999999</v>
      </c>
      <c r="D436" t="s">
        <v>22</v>
      </c>
      <c r="E436">
        <v>-3.6068210000000001</v>
      </c>
      <c r="F436" t="s">
        <v>24</v>
      </c>
      <c r="G436">
        <v>7.1</v>
      </c>
      <c r="H436">
        <v>0</v>
      </c>
      <c r="I436">
        <v>12</v>
      </c>
      <c r="J436">
        <v>0.9</v>
      </c>
      <c r="K436">
        <v>0</v>
      </c>
      <c r="L436">
        <v>0</v>
      </c>
      <c r="M436">
        <v>0</v>
      </c>
    </row>
    <row r="437" spans="1:13" s="36" customFormat="1" x14ac:dyDescent="0.3">
      <c r="A437">
        <v>15634</v>
      </c>
      <c r="B437" s="1">
        <v>44026.484224537038</v>
      </c>
      <c r="C437">
        <v>43.428002999999997</v>
      </c>
      <c r="D437" t="s">
        <v>22</v>
      </c>
      <c r="E437">
        <v>-3.6068210000000001</v>
      </c>
      <c r="F437" t="s">
        <v>24</v>
      </c>
      <c r="G437">
        <v>7.1</v>
      </c>
      <c r="H437">
        <v>0</v>
      </c>
      <c r="I437">
        <v>12</v>
      </c>
      <c r="J437">
        <v>0.9</v>
      </c>
      <c r="K437">
        <v>0</v>
      </c>
      <c r="L437">
        <v>0.56000000000000005</v>
      </c>
      <c r="M437">
        <v>0</v>
      </c>
    </row>
    <row r="438" spans="1:13" s="36" customFormat="1" x14ac:dyDescent="0.3">
      <c r="A438">
        <v>15635</v>
      </c>
      <c r="B438" s="1">
        <v>44026.484236111108</v>
      </c>
      <c r="C438">
        <v>43.428001000000002</v>
      </c>
      <c r="D438" t="s">
        <v>22</v>
      </c>
      <c r="E438">
        <v>-3.6068220000000002</v>
      </c>
      <c r="F438" t="s">
        <v>24</v>
      </c>
      <c r="G438">
        <v>7.1</v>
      </c>
      <c r="H438">
        <v>0</v>
      </c>
      <c r="I438">
        <v>12</v>
      </c>
      <c r="J438">
        <v>0.9</v>
      </c>
      <c r="K438">
        <v>0</v>
      </c>
      <c r="L438">
        <v>0</v>
      </c>
      <c r="M438">
        <v>0</v>
      </c>
    </row>
    <row r="439" spans="1:13" s="36" customFormat="1" x14ac:dyDescent="0.3">
      <c r="A439">
        <v>15636</v>
      </c>
      <c r="B439" s="1">
        <v>44026.484247685185</v>
      </c>
      <c r="C439">
        <v>43.428001000000002</v>
      </c>
      <c r="D439" t="s">
        <v>22</v>
      </c>
      <c r="E439">
        <v>-3.6068229999999999</v>
      </c>
      <c r="F439" t="s">
        <v>24</v>
      </c>
      <c r="G439">
        <v>7.1</v>
      </c>
      <c r="H439">
        <v>0</v>
      </c>
      <c r="I439">
        <v>12</v>
      </c>
      <c r="J439">
        <v>0.9</v>
      </c>
      <c r="K439">
        <v>0</v>
      </c>
      <c r="L439">
        <v>0</v>
      </c>
      <c r="M439">
        <v>0</v>
      </c>
    </row>
    <row r="440" spans="1:13" s="36" customFormat="1" x14ac:dyDescent="0.3">
      <c r="A440">
        <v>15637</v>
      </c>
      <c r="B440" s="1">
        <v>44026.484259259261</v>
      </c>
      <c r="C440">
        <v>43.427999999999997</v>
      </c>
      <c r="D440" t="s">
        <v>22</v>
      </c>
      <c r="E440">
        <v>-3.6068229999999999</v>
      </c>
      <c r="F440" t="s">
        <v>24</v>
      </c>
      <c r="G440">
        <v>7.1</v>
      </c>
      <c r="H440">
        <v>0</v>
      </c>
      <c r="I440">
        <v>12</v>
      </c>
      <c r="J440">
        <v>0.9</v>
      </c>
      <c r="K440">
        <v>0</v>
      </c>
      <c r="L440">
        <v>0</v>
      </c>
      <c r="M440">
        <v>0</v>
      </c>
    </row>
    <row r="441" spans="1:13" s="36" customFormat="1" x14ac:dyDescent="0.3">
      <c r="A441">
        <v>15638</v>
      </c>
      <c r="B441" s="1">
        <v>44026.484270833331</v>
      </c>
      <c r="C441">
        <v>43.427999</v>
      </c>
      <c r="D441" t="s">
        <v>22</v>
      </c>
      <c r="E441">
        <v>-3.6068229999999999</v>
      </c>
      <c r="F441" t="s">
        <v>24</v>
      </c>
      <c r="G441">
        <v>7.1</v>
      </c>
      <c r="H441">
        <v>0</v>
      </c>
      <c r="I441">
        <v>12</v>
      </c>
      <c r="J441">
        <v>0.9</v>
      </c>
      <c r="K441">
        <v>0</v>
      </c>
      <c r="L441">
        <v>0</v>
      </c>
      <c r="M441">
        <v>0</v>
      </c>
    </row>
    <row r="442" spans="1:13" s="36" customFormat="1" x14ac:dyDescent="0.3">
      <c r="A442">
        <v>15639</v>
      </c>
      <c r="B442" s="1">
        <v>44026.484282407408</v>
      </c>
      <c r="C442">
        <v>43.427996</v>
      </c>
      <c r="D442" t="s">
        <v>22</v>
      </c>
      <c r="E442">
        <v>-3.6068220000000002</v>
      </c>
      <c r="F442" t="s">
        <v>24</v>
      </c>
      <c r="G442">
        <v>7.1</v>
      </c>
      <c r="H442">
        <v>0</v>
      </c>
      <c r="I442">
        <v>12</v>
      </c>
      <c r="J442">
        <v>0.9</v>
      </c>
      <c r="K442">
        <v>0</v>
      </c>
      <c r="L442">
        <v>0.74</v>
      </c>
      <c r="M442">
        <v>0</v>
      </c>
    </row>
    <row r="443" spans="1:13" s="36" customFormat="1" x14ac:dyDescent="0.3">
      <c r="A443">
        <v>15640</v>
      </c>
      <c r="B443" s="1">
        <v>44026.484293981484</v>
      </c>
      <c r="C443">
        <v>43.427995000000003</v>
      </c>
      <c r="D443" t="s">
        <v>22</v>
      </c>
      <c r="E443">
        <v>-3.6068210000000001</v>
      </c>
      <c r="F443" t="s">
        <v>24</v>
      </c>
      <c r="G443">
        <v>7.1</v>
      </c>
      <c r="H443">
        <v>0</v>
      </c>
      <c r="I443">
        <v>12</v>
      </c>
      <c r="J443">
        <v>0.9</v>
      </c>
      <c r="K443">
        <v>0</v>
      </c>
      <c r="L443">
        <v>0.56000000000000005</v>
      </c>
      <c r="M443">
        <v>0</v>
      </c>
    </row>
    <row r="444" spans="1:13" s="36" customFormat="1" x14ac:dyDescent="0.3">
      <c r="A444">
        <v>15641</v>
      </c>
      <c r="B444" s="1">
        <v>44026.484305555554</v>
      </c>
      <c r="C444">
        <v>43.427996999999998</v>
      </c>
      <c r="D444" t="s">
        <v>22</v>
      </c>
      <c r="E444">
        <v>-3.6068210000000001</v>
      </c>
      <c r="F444" t="s">
        <v>24</v>
      </c>
      <c r="G444">
        <v>7</v>
      </c>
      <c r="H444">
        <v>0</v>
      </c>
      <c r="I444">
        <v>12</v>
      </c>
      <c r="J444">
        <v>0.9</v>
      </c>
      <c r="K444">
        <v>0</v>
      </c>
      <c r="L444">
        <v>0</v>
      </c>
      <c r="M444">
        <v>0</v>
      </c>
    </row>
    <row r="445" spans="1:13" s="36" customFormat="1" x14ac:dyDescent="0.3">
      <c r="A445">
        <v>15642</v>
      </c>
      <c r="B445" s="1">
        <v>44026.484317129631</v>
      </c>
      <c r="C445">
        <v>43.427998000000002</v>
      </c>
      <c r="D445" t="s">
        <v>22</v>
      </c>
      <c r="E445">
        <v>-3.6068210000000001</v>
      </c>
      <c r="F445" t="s">
        <v>24</v>
      </c>
      <c r="G445">
        <v>7</v>
      </c>
      <c r="H445">
        <v>0</v>
      </c>
      <c r="I445">
        <v>12</v>
      </c>
      <c r="J445">
        <v>0.9</v>
      </c>
      <c r="K445">
        <v>0</v>
      </c>
      <c r="L445">
        <v>0.37</v>
      </c>
      <c r="M445">
        <v>0</v>
      </c>
    </row>
    <row r="446" spans="1:13" s="36" customFormat="1" x14ac:dyDescent="0.3">
      <c r="A446">
        <v>15643</v>
      </c>
      <c r="B446" s="1">
        <v>44026.4843287037</v>
      </c>
      <c r="C446">
        <v>43.428001999999999</v>
      </c>
      <c r="D446" t="s">
        <v>22</v>
      </c>
      <c r="E446">
        <v>-3.6068229999999999</v>
      </c>
      <c r="F446" t="s">
        <v>24</v>
      </c>
      <c r="G446">
        <v>7</v>
      </c>
      <c r="H446">
        <v>0</v>
      </c>
      <c r="I446">
        <v>12</v>
      </c>
      <c r="J446">
        <v>0.9</v>
      </c>
      <c r="K446">
        <v>0</v>
      </c>
      <c r="L446">
        <v>1.3</v>
      </c>
      <c r="M446">
        <v>0</v>
      </c>
    </row>
    <row r="447" spans="1:13" s="36" customFormat="1" x14ac:dyDescent="0.3">
      <c r="A447">
        <v>15644</v>
      </c>
      <c r="B447" s="1">
        <v>44026.484340277777</v>
      </c>
      <c r="C447">
        <v>43.428006000000003</v>
      </c>
      <c r="D447" t="s">
        <v>22</v>
      </c>
      <c r="E447">
        <v>-3.6068229999999999</v>
      </c>
      <c r="F447" t="s">
        <v>24</v>
      </c>
      <c r="G447">
        <v>7</v>
      </c>
      <c r="H447">
        <v>0</v>
      </c>
      <c r="I447">
        <v>12</v>
      </c>
      <c r="J447">
        <v>0.9</v>
      </c>
      <c r="K447">
        <v>0</v>
      </c>
      <c r="L447">
        <v>1.1100000000000001</v>
      </c>
      <c r="M447">
        <v>0</v>
      </c>
    </row>
    <row r="448" spans="1:13" s="36" customFormat="1" x14ac:dyDescent="0.3">
      <c r="A448">
        <v>15645</v>
      </c>
      <c r="B448" s="1">
        <v>44026.484351851854</v>
      </c>
      <c r="C448">
        <v>43.428007999999998</v>
      </c>
      <c r="D448" t="s">
        <v>22</v>
      </c>
      <c r="E448">
        <v>-3.6068220000000002</v>
      </c>
      <c r="F448" t="s">
        <v>24</v>
      </c>
      <c r="G448">
        <v>7</v>
      </c>
      <c r="H448">
        <v>0</v>
      </c>
      <c r="I448">
        <v>11</v>
      </c>
      <c r="J448">
        <v>0.9</v>
      </c>
      <c r="K448">
        <v>0</v>
      </c>
      <c r="L448">
        <v>0.74</v>
      </c>
      <c r="M448">
        <v>0</v>
      </c>
    </row>
    <row r="449" spans="1:13" s="36" customFormat="1" x14ac:dyDescent="0.3">
      <c r="A449">
        <v>15646</v>
      </c>
      <c r="B449" s="1">
        <v>44026.484363425923</v>
      </c>
      <c r="C449">
        <v>43.428009000000003</v>
      </c>
      <c r="D449" t="s">
        <v>22</v>
      </c>
      <c r="E449">
        <v>-3.6068210000000001</v>
      </c>
      <c r="F449" t="s">
        <v>24</v>
      </c>
      <c r="G449">
        <v>7</v>
      </c>
      <c r="H449">
        <v>0</v>
      </c>
      <c r="I449">
        <v>12</v>
      </c>
      <c r="J449">
        <v>0.9</v>
      </c>
      <c r="K449">
        <v>0</v>
      </c>
      <c r="L449">
        <v>0.56000000000000005</v>
      </c>
      <c r="M449">
        <v>0</v>
      </c>
    </row>
    <row r="450" spans="1:13" s="36" customFormat="1" x14ac:dyDescent="0.3">
      <c r="A450">
        <v>15647</v>
      </c>
      <c r="B450" s="1">
        <v>44026.484375</v>
      </c>
      <c r="C450">
        <v>43.42801</v>
      </c>
      <c r="D450" t="s">
        <v>22</v>
      </c>
      <c r="E450">
        <v>-3.6068199999999999</v>
      </c>
      <c r="F450" t="s">
        <v>24</v>
      </c>
      <c r="G450">
        <v>7</v>
      </c>
      <c r="H450">
        <v>0</v>
      </c>
      <c r="I450">
        <v>12</v>
      </c>
      <c r="J450">
        <v>0.9</v>
      </c>
      <c r="K450">
        <v>0</v>
      </c>
      <c r="L450">
        <v>0.56000000000000005</v>
      </c>
      <c r="M450">
        <v>0</v>
      </c>
    </row>
    <row r="451" spans="1:13" s="36" customFormat="1" x14ac:dyDescent="0.3">
      <c r="A451">
        <v>15648</v>
      </c>
      <c r="B451" s="1">
        <v>44026.484386574077</v>
      </c>
      <c r="C451">
        <v>43.428010999999998</v>
      </c>
      <c r="D451" t="s">
        <v>22</v>
      </c>
      <c r="E451">
        <v>-3.6068190000000002</v>
      </c>
      <c r="F451" t="s">
        <v>24</v>
      </c>
      <c r="G451">
        <v>7</v>
      </c>
      <c r="H451">
        <v>0</v>
      </c>
      <c r="I451">
        <v>12</v>
      </c>
      <c r="J451">
        <v>0.9</v>
      </c>
      <c r="K451">
        <v>0</v>
      </c>
      <c r="L451">
        <v>0</v>
      </c>
      <c r="M451">
        <v>0</v>
      </c>
    </row>
    <row r="452" spans="1:13" s="36" customFormat="1" x14ac:dyDescent="0.3">
      <c r="A452">
        <v>15649</v>
      </c>
      <c r="B452" s="1">
        <v>44026.484398148146</v>
      </c>
      <c r="C452">
        <v>43.428012000000003</v>
      </c>
      <c r="D452" t="s">
        <v>22</v>
      </c>
      <c r="E452">
        <v>-3.6068190000000002</v>
      </c>
      <c r="F452" t="s">
        <v>24</v>
      </c>
      <c r="G452">
        <v>7</v>
      </c>
      <c r="H452">
        <v>0</v>
      </c>
      <c r="I452">
        <v>12</v>
      </c>
      <c r="J452">
        <v>0.9</v>
      </c>
      <c r="K452">
        <v>0</v>
      </c>
      <c r="L452">
        <v>0.19</v>
      </c>
      <c r="M452">
        <v>0</v>
      </c>
    </row>
    <row r="453" spans="1:13" s="36" customFormat="1" x14ac:dyDescent="0.3">
      <c r="A453">
        <v>15650</v>
      </c>
      <c r="B453" s="1">
        <v>44026.484409722223</v>
      </c>
      <c r="C453">
        <v>43.428013</v>
      </c>
      <c r="D453" t="s">
        <v>22</v>
      </c>
      <c r="E453">
        <v>-3.6068199999999999</v>
      </c>
      <c r="F453" t="s">
        <v>24</v>
      </c>
      <c r="G453">
        <v>7</v>
      </c>
      <c r="H453">
        <v>0</v>
      </c>
      <c r="I453">
        <v>12</v>
      </c>
      <c r="J453">
        <v>0.9</v>
      </c>
      <c r="K453">
        <v>0</v>
      </c>
      <c r="L453">
        <v>0.37</v>
      </c>
      <c r="M453">
        <v>0</v>
      </c>
    </row>
    <row r="454" spans="1:13" s="36" customFormat="1" x14ac:dyDescent="0.3">
      <c r="A454">
        <v>15651</v>
      </c>
      <c r="B454" s="1">
        <v>44026.4844212963</v>
      </c>
      <c r="C454">
        <v>43.428013</v>
      </c>
      <c r="D454" t="s">
        <v>22</v>
      </c>
      <c r="E454">
        <v>-3.6068199999999999</v>
      </c>
      <c r="F454" t="s">
        <v>24</v>
      </c>
      <c r="G454">
        <v>7</v>
      </c>
      <c r="H454">
        <v>0</v>
      </c>
      <c r="I454">
        <v>12</v>
      </c>
      <c r="J454">
        <v>0.9</v>
      </c>
      <c r="K454">
        <v>0</v>
      </c>
      <c r="L454">
        <v>0.19</v>
      </c>
      <c r="M454">
        <v>0</v>
      </c>
    </row>
    <row r="455" spans="1:13" s="36" customFormat="1" x14ac:dyDescent="0.3">
      <c r="A455">
        <v>15652</v>
      </c>
      <c r="B455" s="1">
        <v>44026.484432870369</v>
      </c>
      <c r="C455">
        <v>43.428013</v>
      </c>
      <c r="D455" t="s">
        <v>22</v>
      </c>
      <c r="E455">
        <v>-3.6068190000000002</v>
      </c>
      <c r="F455" t="s">
        <v>24</v>
      </c>
      <c r="G455">
        <v>7</v>
      </c>
      <c r="H455">
        <v>0</v>
      </c>
      <c r="I455">
        <v>12</v>
      </c>
      <c r="J455">
        <v>0.9</v>
      </c>
      <c r="K455">
        <v>0</v>
      </c>
      <c r="L455">
        <v>0.19</v>
      </c>
      <c r="M455">
        <v>0</v>
      </c>
    </row>
    <row r="456" spans="1:13" s="36" customFormat="1" x14ac:dyDescent="0.3">
      <c r="A456">
        <v>15653</v>
      </c>
      <c r="B456" s="1">
        <v>44026.484444444446</v>
      </c>
      <c r="C456">
        <v>43.428015000000002</v>
      </c>
      <c r="D456" t="s">
        <v>22</v>
      </c>
      <c r="E456">
        <v>-3.6068190000000002</v>
      </c>
      <c r="F456" t="s">
        <v>24</v>
      </c>
      <c r="G456">
        <v>7</v>
      </c>
      <c r="H456">
        <v>0</v>
      </c>
      <c r="I456">
        <v>12</v>
      </c>
      <c r="J456">
        <v>0.9</v>
      </c>
      <c r="K456">
        <v>0</v>
      </c>
      <c r="L456">
        <v>0.74</v>
      </c>
      <c r="M456">
        <v>0</v>
      </c>
    </row>
    <row r="457" spans="1:13" s="36" customFormat="1" x14ac:dyDescent="0.3">
      <c r="A457">
        <v>15654</v>
      </c>
      <c r="B457" s="1">
        <v>44026.484456018516</v>
      </c>
      <c r="C457">
        <v>43.428013999999997</v>
      </c>
      <c r="D457" t="s">
        <v>22</v>
      </c>
      <c r="E457">
        <v>-3.6068190000000002</v>
      </c>
      <c r="F457" t="s">
        <v>24</v>
      </c>
      <c r="G457">
        <v>7</v>
      </c>
      <c r="H457">
        <v>0</v>
      </c>
      <c r="I457">
        <v>12</v>
      </c>
      <c r="J457">
        <v>0.9</v>
      </c>
      <c r="K457">
        <v>0</v>
      </c>
      <c r="L457">
        <v>0.19</v>
      </c>
      <c r="M457">
        <v>0</v>
      </c>
    </row>
    <row r="458" spans="1:13" s="36" customFormat="1" x14ac:dyDescent="0.3">
      <c r="A458">
        <v>15655</v>
      </c>
      <c r="B458" s="1">
        <v>44026.484467592592</v>
      </c>
      <c r="C458">
        <v>43.428013999999997</v>
      </c>
      <c r="D458" t="s">
        <v>22</v>
      </c>
      <c r="E458">
        <v>-3.6068199999999999</v>
      </c>
      <c r="F458" t="s">
        <v>24</v>
      </c>
      <c r="G458">
        <v>7</v>
      </c>
      <c r="H458">
        <v>0</v>
      </c>
      <c r="I458">
        <v>12</v>
      </c>
      <c r="J458">
        <v>0.9</v>
      </c>
      <c r="K458">
        <v>0</v>
      </c>
      <c r="L458">
        <v>0.19</v>
      </c>
      <c r="M458">
        <v>0</v>
      </c>
    </row>
    <row r="459" spans="1:13" s="36" customFormat="1" x14ac:dyDescent="0.3">
      <c r="A459">
        <v>15656</v>
      </c>
      <c r="B459" s="1">
        <v>44026.484479166669</v>
      </c>
      <c r="C459">
        <v>43.42801</v>
      </c>
      <c r="D459" t="s">
        <v>22</v>
      </c>
      <c r="E459">
        <v>-3.6068190000000002</v>
      </c>
      <c r="F459" t="s">
        <v>24</v>
      </c>
      <c r="G459">
        <v>6.9</v>
      </c>
      <c r="H459">
        <v>0</v>
      </c>
      <c r="I459">
        <v>12</v>
      </c>
      <c r="J459">
        <v>0.9</v>
      </c>
      <c r="K459">
        <v>0</v>
      </c>
      <c r="L459">
        <v>0.37</v>
      </c>
      <c r="M459">
        <v>0</v>
      </c>
    </row>
    <row r="460" spans="1:13" s="36" customFormat="1" x14ac:dyDescent="0.3">
      <c r="A460">
        <v>15657</v>
      </c>
      <c r="B460" s="1">
        <v>44026.484490740739</v>
      </c>
      <c r="C460">
        <v>43.42801</v>
      </c>
      <c r="D460" t="s">
        <v>22</v>
      </c>
      <c r="E460">
        <v>-3.6068190000000002</v>
      </c>
      <c r="F460" t="s">
        <v>24</v>
      </c>
      <c r="G460">
        <v>6.9</v>
      </c>
      <c r="H460">
        <v>0</v>
      </c>
      <c r="I460">
        <v>12</v>
      </c>
      <c r="J460">
        <v>0.9</v>
      </c>
      <c r="K460">
        <v>0</v>
      </c>
      <c r="L460">
        <v>0.19</v>
      </c>
      <c r="M460">
        <v>0</v>
      </c>
    </row>
    <row r="461" spans="1:13" s="36" customFormat="1" x14ac:dyDescent="0.3">
      <c r="A461">
        <v>15658</v>
      </c>
      <c r="B461" s="1">
        <v>44026.484502314815</v>
      </c>
      <c r="C461">
        <v>43.428006000000003</v>
      </c>
      <c r="D461" t="s">
        <v>22</v>
      </c>
      <c r="E461">
        <v>-3.6068190000000002</v>
      </c>
      <c r="F461" t="s">
        <v>24</v>
      </c>
      <c r="G461">
        <v>6.9</v>
      </c>
      <c r="H461">
        <v>0</v>
      </c>
      <c r="I461">
        <v>12</v>
      </c>
      <c r="J461">
        <v>0.9</v>
      </c>
      <c r="K461">
        <v>0</v>
      </c>
      <c r="L461">
        <v>0.74</v>
      </c>
      <c r="M461">
        <v>0</v>
      </c>
    </row>
    <row r="462" spans="1:13" s="36" customFormat="1" x14ac:dyDescent="0.3">
      <c r="A462">
        <v>15659</v>
      </c>
      <c r="B462" s="1">
        <v>44026.484513888892</v>
      </c>
      <c r="C462">
        <v>43.428006000000003</v>
      </c>
      <c r="D462" t="s">
        <v>22</v>
      </c>
      <c r="E462">
        <v>-3.6068199999999999</v>
      </c>
      <c r="F462" t="s">
        <v>24</v>
      </c>
      <c r="G462">
        <v>6.9</v>
      </c>
      <c r="H462">
        <v>0</v>
      </c>
      <c r="I462">
        <v>12</v>
      </c>
      <c r="J462">
        <v>0.9</v>
      </c>
      <c r="K462">
        <v>0</v>
      </c>
      <c r="L462">
        <v>0.19</v>
      </c>
      <c r="M462">
        <v>0</v>
      </c>
    </row>
    <row r="463" spans="1:13" s="36" customFormat="1" x14ac:dyDescent="0.3">
      <c r="A463">
        <v>15660</v>
      </c>
      <c r="B463" s="1">
        <v>44026.484525462962</v>
      </c>
      <c r="C463">
        <v>43.428004000000001</v>
      </c>
      <c r="D463" t="s">
        <v>22</v>
      </c>
      <c r="E463">
        <v>-3.6068199999999999</v>
      </c>
      <c r="F463" t="s">
        <v>24</v>
      </c>
      <c r="G463">
        <v>6.9</v>
      </c>
      <c r="H463">
        <v>0</v>
      </c>
      <c r="I463">
        <v>12</v>
      </c>
      <c r="J463">
        <v>0.9</v>
      </c>
      <c r="K463">
        <v>0</v>
      </c>
      <c r="L463">
        <v>0.37</v>
      </c>
      <c r="M463">
        <v>0</v>
      </c>
    </row>
    <row r="464" spans="1:13" s="36" customFormat="1" x14ac:dyDescent="0.3">
      <c r="A464">
        <v>15661</v>
      </c>
      <c r="B464" s="1">
        <v>44026.484537037039</v>
      </c>
      <c r="C464">
        <v>43.428004000000001</v>
      </c>
      <c r="D464" t="s">
        <v>22</v>
      </c>
      <c r="E464">
        <v>-3.6068199999999999</v>
      </c>
      <c r="F464" t="s">
        <v>24</v>
      </c>
      <c r="G464">
        <v>6.9</v>
      </c>
      <c r="H464">
        <v>0</v>
      </c>
      <c r="I464">
        <v>12</v>
      </c>
      <c r="J464">
        <v>0.9</v>
      </c>
      <c r="K464">
        <v>0</v>
      </c>
      <c r="L464">
        <v>0</v>
      </c>
      <c r="M464">
        <v>0</v>
      </c>
    </row>
    <row r="465" spans="1:13" s="36" customFormat="1" x14ac:dyDescent="0.3">
      <c r="A465">
        <v>15662</v>
      </c>
      <c r="B465" s="1">
        <v>44026.484548611108</v>
      </c>
      <c r="C465">
        <v>43.428002999999997</v>
      </c>
      <c r="D465" t="s">
        <v>22</v>
      </c>
      <c r="E465">
        <v>-3.6068199999999999</v>
      </c>
      <c r="F465" t="s">
        <v>24</v>
      </c>
      <c r="G465">
        <v>6.9</v>
      </c>
      <c r="H465">
        <v>0</v>
      </c>
      <c r="I465">
        <v>12</v>
      </c>
      <c r="J465">
        <v>0.9</v>
      </c>
      <c r="K465">
        <v>0</v>
      </c>
      <c r="L465">
        <v>0</v>
      </c>
      <c r="M465">
        <v>0</v>
      </c>
    </row>
    <row r="466" spans="1:13" s="36" customFormat="1" x14ac:dyDescent="0.3">
      <c r="A466">
        <v>15663</v>
      </c>
      <c r="B466" s="1">
        <v>44026.484560185185</v>
      </c>
      <c r="C466">
        <v>43.428004000000001</v>
      </c>
      <c r="D466" t="s">
        <v>22</v>
      </c>
      <c r="E466">
        <v>-3.6068199999999999</v>
      </c>
      <c r="F466" t="s">
        <v>24</v>
      </c>
      <c r="G466">
        <v>6.9</v>
      </c>
      <c r="H466">
        <v>0</v>
      </c>
      <c r="I466">
        <v>12</v>
      </c>
      <c r="J466">
        <v>0.9</v>
      </c>
      <c r="K466">
        <v>0</v>
      </c>
      <c r="L466">
        <v>0.19</v>
      </c>
      <c r="M466">
        <v>0</v>
      </c>
    </row>
    <row r="467" spans="1:13" s="36" customFormat="1" x14ac:dyDescent="0.3">
      <c r="A467">
        <v>15664</v>
      </c>
      <c r="B467" s="1">
        <v>44026.484571759262</v>
      </c>
      <c r="C467">
        <v>43.428004999999999</v>
      </c>
      <c r="D467" t="s">
        <v>22</v>
      </c>
      <c r="E467">
        <v>-3.6068210000000001</v>
      </c>
      <c r="F467" t="s">
        <v>24</v>
      </c>
      <c r="G467">
        <v>6.9</v>
      </c>
      <c r="H467">
        <v>0</v>
      </c>
      <c r="I467">
        <v>12</v>
      </c>
      <c r="J467">
        <v>0.9</v>
      </c>
      <c r="K467">
        <v>0</v>
      </c>
      <c r="L467">
        <v>0</v>
      </c>
      <c r="M467">
        <v>0</v>
      </c>
    </row>
    <row r="468" spans="1:13" s="36" customFormat="1" x14ac:dyDescent="0.3">
      <c r="A468">
        <v>15665</v>
      </c>
      <c r="B468" s="1">
        <v>44026.484583333331</v>
      </c>
      <c r="C468">
        <v>43.428006000000003</v>
      </c>
      <c r="D468" t="s">
        <v>22</v>
      </c>
      <c r="E468">
        <v>-3.6068220000000002</v>
      </c>
      <c r="F468" t="s">
        <v>24</v>
      </c>
      <c r="G468">
        <v>6.9</v>
      </c>
      <c r="H468">
        <v>0</v>
      </c>
      <c r="I468">
        <v>12</v>
      </c>
      <c r="J468">
        <v>0.9</v>
      </c>
      <c r="K468">
        <v>0</v>
      </c>
      <c r="L468">
        <v>0</v>
      </c>
      <c r="M468">
        <v>0</v>
      </c>
    </row>
    <row r="469" spans="1:13" s="36" customFormat="1" x14ac:dyDescent="0.3">
      <c r="A469">
        <v>15666</v>
      </c>
      <c r="B469" s="1">
        <v>44026.484594907408</v>
      </c>
      <c r="C469">
        <v>43.428006000000003</v>
      </c>
      <c r="D469" t="s">
        <v>22</v>
      </c>
      <c r="E469">
        <v>-3.6068220000000002</v>
      </c>
      <c r="F469" t="s">
        <v>24</v>
      </c>
      <c r="G469">
        <v>6.9</v>
      </c>
      <c r="H469">
        <v>0</v>
      </c>
      <c r="I469">
        <v>11</v>
      </c>
      <c r="J469">
        <v>0.9</v>
      </c>
      <c r="K469">
        <v>0</v>
      </c>
      <c r="L469">
        <v>0</v>
      </c>
      <c r="M469">
        <v>0</v>
      </c>
    </row>
    <row r="470" spans="1:13" s="36" customFormat="1" x14ac:dyDescent="0.3">
      <c r="A470">
        <v>15667</v>
      </c>
      <c r="B470" s="1">
        <v>44026.484606481485</v>
      </c>
      <c r="C470">
        <v>43.428006000000003</v>
      </c>
      <c r="D470" t="s">
        <v>22</v>
      </c>
      <c r="E470">
        <v>-3.6068220000000002</v>
      </c>
      <c r="F470" t="s">
        <v>24</v>
      </c>
      <c r="G470">
        <v>6.8</v>
      </c>
      <c r="H470">
        <v>0</v>
      </c>
      <c r="I470">
        <v>10</v>
      </c>
      <c r="J470">
        <v>1</v>
      </c>
      <c r="K470">
        <v>0</v>
      </c>
      <c r="L470">
        <v>0</v>
      </c>
      <c r="M470">
        <v>0</v>
      </c>
    </row>
    <row r="471" spans="1:13" s="36" customFormat="1" x14ac:dyDescent="0.3">
      <c r="A471">
        <v>15668</v>
      </c>
      <c r="B471" s="1">
        <v>44026.484618055554</v>
      </c>
      <c r="C471">
        <v>43.428007000000001</v>
      </c>
      <c r="D471" t="s">
        <v>22</v>
      </c>
      <c r="E471">
        <v>-3.6068220000000002</v>
      </c>
      <c r="F471" t="s">
        <v>24</v>
      </c>
      <c r="G471">
        <v>6.8</v>
      </c>
      <c r="H471">
        <v>0</v>
      </c>
      <c r="I471">
        <v>9</v>
      </c>
      <c r="J471">
        <v>1.3</v>
      </c>
      <c r="K471">
        <v>0</v>
      </c>
      <c r="L471">
        <v>0.19</v>
      </c>
      <c r="M471">
        <v>0</v>
      </c>
    </row>
    <row r="472" spans="1:13" s="36" customFormat="1" x14ac:dyDescent="0.3">
      <c r="A472">
        <v>15669</v>
      </c>
      <c r="B472" s="1">
        <v>44026.484629629631</v>
      </c>
      <c r="C472">
        <v>43.428006000000003</v>
      </c>
      <c r="D472" t="s">
        <v>22</v>
      </c>
      <c r="E472">
        <v>-3.6068210000000001</v>
      </c>
      <c r="F472" t="s">
        <v>24</v>
      </c>
      <c r="G472">
        <v>6.7</v>
      </c>
      <c r="H472">
        <v>0</v>
      </c>
      <c r="I472">
        <v>11</v>
      </c>
      <c r="J472">
        <v>0.9</v>
      </c>
      <c r="K472">
        <v>0</v>
      </c>
      <c r="L472">
        <v>0</v>
      </c>
      <c r="M472">
        <v>0</v>
      </c>
    </row>
    <row r="473" spans="1:13" s="36" customFormat="1" x14ac:dyDescent="0.3">
      <c r="A473">
        <v>15670</v>
      </c>
      <c r="B473" s="1">
        <v>44026.4846412037</v>
      </c>
      <c r="C473">
        <v>43.428006000000003</v>
      </c>
      <c r="D473" t="s">
        <v>22</v>
      </c>
      <c r="E473">
        <v>-3.6068199999999999</v>
      </c>
      <c r="F473" t="s">
        <v>24</v>
      </c>
      <c r="G473">
        <v>6.8</v>
      </c>
      <c r="H473">
        <v>0</v>
      </c>
      <c r="I473">
        <v>12</v>
      </c>
      <c r="J473">
        <v>0.9</v>
      </c>
      <c r="K473">
        <v>0</v>
      </c>
      <c r="L473">
        <v>0.19</v>
      </c>
      <c r="M473">
        <v>0</v>
      </c>
    </row>
    <row r="474" spans="1:13" s="36" customFormat="1" x14ac:dyDescent="0.3">
      <c r="A474">
        <v>15671</v>
      </c>
      <c r="B474" s="1">
        <v>44026.484652777777</v>
      </c>
      <c r="C474">
        <v>43.428006000000003</v>
      </c>
      <c r="D474" t="s">
        <v>22</v>
      </c>
      <c r="E474">
        <v>-3.6068180000000001</v>
      </c>
      <c r="F474" t="s">
        <v>24</v>
      </c>
      <c r="G474">
        <v>6.8</v>
      </c>
      <c r="H474">
        <v>0</v>
      </c>
      <c r="I474">
        <v>12</v>
      </c>
      <c r="J474">
        <v>0.9</v>
      </c>
      <c r="K474">
        <v>0</v>
      </c>
      <c r="L474">
        <v>0</v>
      </c>
      <c r="M474">
        <v>0</v>
      </c>
    </row>
    <row r="475" spans="1:13" s="36" customFormat="1" x14ac:dyDescent="0.3">
      <c r="A475">
        <v>15672</v>
      </c>
      <c r="B475" s="1">
        <v>44026.484664351854</v>
      </c>
      <c r="C475">
        <v>43.428004999999999</v>
      </c>
      <c r="D475" t="s">
        <v>22</v>
      </c>
      <c r="E475">
        <v>-3.6068169999999999</v>
      </c>
      <c r="F475" t="s">
        <v>24</v>
      </c>
      <c r="G475">
        <v>6.8</v>
      </c>
      <c r="H475">
        <v>0</v>
      </c>
      <c r="I475">
        <v>12</v>
      </c>
      <c r="J475">
        <v>0.9</v>
      </c>
      <c r="K475">
        <v>0</v>
      </c>
      <c r="L475">
        <v>0</v>
      </c>
      <c r="M475">
        <v>0</v>
      </c>
    </row>
    <row r="476" spans="1:13" s="36" customFormat="1" x14ac:dyDescent="0.3">
      <c r="A476">
        <v>15673</v>
      </c>
      <c r="B476" s="1">
        <v>44026.484675925924</v>
      </c>
      <c r="C476">
        <v>43.428004000000001</v>
      </c>
      <c r="D476" t="s">
        <v>22</v>
      </c>
      <c r="E476">
        <v>-3.6068169999999999</v>
      </c>
      <c r="F476" t="s">
        <v>24</v>
      </c>
      <c r="G476">
        <v>6.7</v>
      </c>
      <c r="H476">
        <v>0</v>
      </c>
      <c r="I476">
        <v>12</v>
      </c>
      <c r="J476">
        <v>0.9</v>
      </c>
      <c r="K476">
        <v>0</v>
      </c>
      <c r="L476">
        <v>0</v>
      </c>
      <c r="M476">
        <v>0</v>
      </c>
    </row>
    <row r="477" spans="1:13" s="36" customFormat="1" x14ac:dyDescent="0.3">
      <c r="A477">
        <v>15674</v>
      </c>
      <c r="B477" s="1">
        <v>44026.4846875</v>
      </c>
      <c r="C477">
        <v>43.428001000000002</v>
      </c>
      <c r="D477" t="s">
        <v>22</v>
      </c>
      <c r="E477">
        <v>-3.6068169999999999</v>
      </c>
      <c r="F477" t="s">
        <v>24</v>
      </c>
      <c r="G477">
        <v>6.7</v>
      </c>
      <c r="H477">
        <v>0</v>
      </c>
      <c r="I477">
        <v>12</v>
      </c>
      <c r="J477">
        <v>0.9</v>
      </c>
      <c r="K477">
        <v>0</v>
      </c>
      <c r="L477">
        <v>0.19</v>
      </c>
      <c r="M477">
        <v>0</v>
      </c>
    </row>
    <row r="478" spans="1:13" s="36" customFormat="1" x14ac:dyDescent="0.3">
      <c r="A478">
        <v>15675</v>
      </c>
      <c r="B478" s="1">
        <v>44026.484699074077</v>
      </c>
      <c r="C478">
        <v>43.427999</v>
      </c>
      <c r="D478" t="s">
        <v>22</v>
      </c>
      <c r="E478">
        <v>-3.6068169999999999</v>
      </c>
      <c r="F478" t="s">
        <v>24</v>
      </c>
      <c r="G478">
        <v>6.7</v>
      </c>
      <c r="H478">
        <v>0</v>
      </c>
      <c r="I478">
        <v>12</v>
      </c>
      <c r="J478">
        <v>0.9</v>
      </c>
      <c r="K478">
        <v>0</v>
      </c>
      <c r="L478">
        <v>0</v>
      </c>
      <c r="M478">
        <v>0</v>
      </c>
    </row>
    <row r="479" spans="1:13" s="36" customFormat="1" x14ac:dyDescent="0.3">
      <c r="A479">
        <v>15676</v>
      </c>
      <c r="B479" s="1">
        <v>44026.484710648147</v>
      </c>
      <c r="C479">
        <v>43.427993999999998</v>
      </c>
      <c r="D479" t="s">
        <v>22</v>
      </c>
      <c r="E479">
        <v>-3.6068169999999999</v>
      </c>
      <c r="F479" t="s">
        <v>24</v>
      </c>
      <c r="G479">
        <v>6.7</v>
      </c>
      <c r="H479">
        <v>0</v>
      </c>
      <c r="I479">
        <v>12</v>
      </c>
      <c r="J479">
        <v>0.9</v>
      </c>
      <c r="K479">
        <v>0</v>
      </c>
      <c r="L479">
        <v>0.74</v>
      </c>
      <c r="M479">
        <v>0</v>
      </c>
    </row>
    <row r="480" spans="1:13" s="36" customFormat="1" x14ac:dyDescent="0.3">
      <c r="A480">
        <v>15677</v>
      </c>
      <c r="B480" s="1">
        <v>44026.484722222223</v>
      </c>
      <c r="C480">
        <v>43.427990999999999</v>
      </c>
      <c r="D480" t="s">
        <v>22</v>
      </c>
      <c r="E480">
        <v>-3.6068159999999998</v>
      </c>
      <c r="F480" t="s">
        <v>24</v>
      </c>
      <c r="G480">
        <v>6.7</v>
      </c>
      <c r="H480">
        <v>0</v>
      </c>
      <c r="I480">
        <v>12</v>
      </c>
      <c r="J480">
        <v>0.9</v>
      </c>
      <c r="K480">
        <v>0</v>
      </c>
      <c r="L480">
        <v>0.19</v>
      </c>
      <c r="M480">
        <v>0</v>
      </c>
    </row>
    <row r="481" spans="1:13" s="36" customFormat="1" x14ac:dyDescent="0.3">
      <c r="A481">
        <v>15678</v>
      </c>
      <c r="B481" s="1">
        <v>44026.484733796293</v>
      </c>
      <c r="C481">
        <v>43.427990000000001</v>
      </c>
      <c r="D481" t="s">
        <v>22</v>
      </c>
      <c r="E481">
        <v>-3.6068169999999999</v>
      </c>
      <c r="F481" t="s">
        <v>24</v>
      </c>
      <c r="G481">
        <v>6.6</v>
      </c>
      <c r="H481">
        <v>0</v>
      </c>
      <c r="I481">
        <v>12</v>
      </c>
      <c r="J481">
        <v>0.9</v>
      </c>
      <c r="K481">
        <v>0</v>
      </c>
      <c r="L481">
        <v>0.19</v>
      </c>
      <c r="M481">
        <v>0</v>
      </c>
    </row>
    <row r="482" spans="1:13" s="36" customFormat="1" x14ac:dyDescent="0.3">
      <c r="A482">
        <v>15679</v>
      </c>
      <c r="B482" s="1">
        <v>44026.48474537037</v>
      </c>
      <c r="C482">
        <v>43.427988999999997</v>
      </c>
      <c r="D482" t="s">
        <v>22</v>
      </c>
      <c r="E482">
        <v>-3.6068169999999999</v>
      </c>
      <c r="F482" t="s">
        <v>24</v>
      </c>
      <c r="G482">
        <v>6.6</v>
      </c>
      <c r="H482">
        <v>0</v>
      </c>
      <c r="I482">
        <v>12</v>
      </c>
      <c r="J482">
        <v>0.9</v>
      </c>
      <c r="K482">
        <v>0</v>
      </c>
      <c r="L482">
        <v>0.37</v>
      </c>
      <c r="M482">
        <v>0</v>
      </c>
    </row>
    <row r="483" spans="1:13" s="36" customFormat="1" x14ac:dyDescent="0.3">
      <c r="A483">
        <v>15680</v>
      </c>
      <c r="B483" s="1">
        <v>44026.484756944446</v>
      </c>
      <c r="C483">
        <v>43.427987999999999</v>
      </c>
      <c r="D483" t="s">
        <v>22</v>
      </c>
      <c r="E483">
        <v>-3.6068169999999999</v>
      </c>
      <c r="F483" t="s">
        <v>24</v>
      </c>
      <c r="G483">
        <v>6.5</v>
      </c>
      <c r="H483">
        <v>0</v>
      </c>
      <c r="I483">
        <v>12</v>
      </c>
      <c r="J483">
        <v>0.9</v>
      </c>
      <c r="K483">
        <v>0</v>
      </c>
      <c r="L483">
        <v>0.37</v>
      </c>
      <c r="M483">
        <v>0</v>
      </c>
    </row>
    <row r="484" spans="1:13" s="36" customFormat="1" x14ac:dyDescent="0.3">
      <c r="A484">
        <v>15681</v>
      </c>
      <c r="B484" s="1">
        <v>44026.484768518516</v>
      </c>
      <c r="C484">
        <v>43.427988999999997</v>
      </c>
      <c r="D484" t="s">
        <v>22</v>
      </c>
      <c r="E484">
        <v>-3.6068180000000001</v>
      </c>
      <c r="F484" t="s">
        <v>24</v>
      </c>
      <c r="G484">
        <v>6.5</v>
      </c>
      <c r="H484">
        <v>0</v>
      </c>
      <c r="I484">
        <v>12</v>
      </c>
      <c r="J484">
        <v>0.9</v>
      </c>
      <c r="K484">
        <v>0</v>
      </c>
      <c r="L484">
        <v>0.19</v>
      </c>
      <c r="M484">
        <v>0</v>
      </c>
    </row>
    <row r="485" spans="1:13" s="36" customFormat="1" x14ac:dyDescent="0.3">
      <c r="A485">
        <v>15682</v>
      </c>
      <c r="B485" s="1">
        <v>44026.484780092593</v>
      </c>
      <c r="C485">
        <v>43.427990000000001</v>
      </c>
      <c r="D485" t="s">
        <v>22</v>
      </c>
      <c r="E485">
        <v>-3.6068169999999999</v>
      </c>
      <c r="F485" t="s">
        <v>24</v>
      </c>
      <c r="G485">
        <v>6.5</v>
      </c>
      <c r="H485">
        <v>0</v>
      </c>
      <c r="I485">
        <v>12</v>
      </c>
      <c r="J485">
        <v>0.9</v>
      </c>
      <c r="K485">
        <v>0</v>
      </c>
      <c r="L485">
        <v>0.37</v>
      </c>
      <c r="M485">
        <v>0</v>
      </c>
    </row>
    <row r="486" spans="1:13" s="36" customFormat="1" x14ac:dyDescent="0.3">
      <c r="A486">
        <v>15683</v>
      </c>
      <c r="B486" s="1">
        <v>44026.484791666669</v>
      </c>
      <c r="C486">
        <v>43.427990000000001</v>
      </c>
      <c r="D486" t="s">
        <v>22</v>
      </c>
      <c r="E486">
        <v>-3.6068169999999999</v>
      </c>
      <c r="F486" t="s">
        <v>24</v>
      </c>
      <c r="G486">
        <v>6.5</v>
      </c>
      <c r="H486">
        <v>0</v>
      </c>
      <c r="I486">
        <v>12</v>
      </c>
      <c r="J486">
        <v>0.9</v>
      </c>
      <c r="K486">
        <v>0</v>
      </c>
      <c r="L486">
        <v>0</v>
      </c>
      <c r="M486">
        <v>0</v>
      </c>
    </row>
    <row r="487" spans="1:13" s="36" customFormat="1" x14ac:dyDescent="0.3">
      <c r="A487">
        <v>15684</v>
      </c>
      <c r="B487" s="1">
        <v>44026.484803240739</v>
      </c>
      <c r="C487">
        <v>43.427988999999997</v>
      </c>
      <c r="D487" t="s">
        <v>22</v>
      </c>
      <c r="E487">
        <v>-3.6068169999999999</v>
      </c>
      <c r="F487" t="s">
        <v>24</v>
      </c>
      <c r="G487">
        <v>6.5</v>
      </c>
      <c r="H487">
        <v>0</v>
      </c>
      <c r="I487">
        <v>12</v>
      </c>
      <c r="J487">
        <v>0.9</v>
      </c>
      <c r="K487">
        <v>0</v>
      </c>
      <c r="L487">
        <v>0.19</v>
      </c>
      <c r="M487">
        <v>0</v>
      </c>
    </row>
    <row r="488" spans="1:13" s="36" customFormat="1" x14ac:dyDescent="0.3">
      <c r="A488">
        <v>15685</v>
      </c>
      <c r="B488" s="1">
        <v>44026.484814814816</v>
      </c>
      <c r="C488">
        <v>43.427988999999997</v>
      </c>
      <c r="D488" t="s">
        <v>22</v>
      </c>
      <c r="E488">
        <v>-3.6068169999999999</v>
      </c>
      <c r="F488" t="s">
        <v>24</v>
      </c>
      <c r="G488">
        <v>6.5</v>
      </c>
      <c r="H488">
        <v>0</v>
      </c>
      <c r="I488">
        <v>12</v>
      </c>
      <c r="J488">
        <v>0.9</v>
      </c>
      <c r="K488">
        <v>0</v>
      </c>
      <c r="L488">
        <v>0.19</v>
      </c>
      <c r="M488">
        <v>0</v>
      </c>
    </row>
    <row r="489" spans="1:13" s="36" customFormat="1" x14ac:dyDescent="0.3">
      <c r="A489">
        <v>15686</v>
      </c>
      <c r="B489" s="1">
        <v>44026.484826388885</v>
      </c>
      <c r="C489">
        <v>43.427987999999999</v>
      </c>
      <c r="D489" t="s">
        <v>22</v>
      </c>
      <c r="E489">
        <v>-3.6068169999999999</v>
      </c>
      <c r="F489" t="s">
        <v>24</v>
      </c>
      <c r="G489">
        <v>6.5</v>
      </c>
      <c r="H489">
        <v>0</v>
      </c>
      <c r="I489">
        <v>12</v>
      </c>
      <c r="J489">
        <v>0.9</v>
      </c>
      <c r="K489">
        <v>0</v>
      </c>
      <c r="L489">
        <v>0.37</v>
      </c>
      <c r="M489">
        <v>0</v>
      </c>
    </row>
    <row r="490" spans="1:13" s="36" customFormat="1" x14ac:dyDescent="0.3">
      <c r="A490">
        <v>15687</v>
      </c>
      <c r="B490" s="1">
        <v>44026.484837962962</v>
      </c>
      <c r="C490">
        <v>43.427985999999997</v>
      </c>
      <c r="D490" t="s">
        <v>22</v>
      </c>
      <c r="E490">
        <v>-3.6068169999999999</v>
      </c>
      <c r="F490" t="s">
        <v>24</v>
      </c>
      <c r="G490">
        <v>6.5</v>
      </c>
      <c r="H490">
        <v>0</v>
      </c>
      <c r="I490">
        <v>12</v>
      </c>
      <c r="J490">
        <v>0.9</v>
      </c>
      <c r="K490">
        <v>0</v>
      </c>
      <c r="L490">
        <v>0.19</v>
      </c>
      <c r="M490">
        <v>0</v>
      </c>
    </row>
    <row r="491" spans="1:13" s="36" customFormat="1" x14ac:dyDescent="0.3">
      <c r="A491">
        <v>15688</v>
      </c>
      <c r="B491" s="1">
        <v>44026.484849537039</v>
      </c>
      <c r="C491">
        <v>43.427985</v>
      </c>
      <c r="D491" t="s">
        <v>22</v>
      </c>
      <c r="E491">
        <v>-3.6068180000000001</v>
      </c>
      <c r="F491" t="s">
        <v>24</v>
      </c>
      <c r="G491">
        <v>6.4</v>
      </c>
      <c r="H491">
        <v>0</v>
      </c>
      <c r="I491">
        <v>12</v>
      </c>
      <c r="J491">
        <v>0.9</v>
      </c>
      <c r="K491">
        <v>0</v>
      </c>
      <c r="L491">
        <v>0</v>
      </c>
      <c r="M491">
        <v>0</v>
      </c>
    </row>
    <row r="492" spans="1:13" s="36" customFormat="1" x14ac:dyDescent="0.3">
      <c r="A492">
        <v>15689</v>
      </c>
      <c r="B492" s="1">
        <v>44026.484861111108</v>
      </c>
      <c r="C492">
        <v>43.427984000000002</v>
      </c>
      <c r="D492" t="s">
        <v>22</v>
      </c>
      <c r="E492">
        <v>-3.6068180000000001</v>
      </c>
      <c r="F492" t="s">
        <v>24</v>
      </c>
      <c r="G492">
        <v>6.4</v>
      </c>
      <c r="H492">
        <v>0</v>
      </c>
      <c r="I492">
        <v>12</v>
      </c>
      <c r="J492">
        <v>0.9</v>
      </c>
      <c r="K492">
        <v>0</v>
      </c>
      <c r="L492">
        <v>0</v>
      </c>
      <c r="M492">
        <v>0</v>
      </c>
    </row>
    <row r="493" spans="1:13" s="36" customFormat="1" x14ac:dyDescent="0.3">
      <c r="A493">
        <v>15690</v>
      </c>
      <c r="B493" s="1">
        <v>44026.484872685185</v>
      </c>
      <c r="C493">
        <v>43.427985</v>
      </c>
      <c r="D493" t="s">
        <v>22</v>
      </c>
      <c r="E493">
        <v>-3.6068190000000002</v>
      </c>
      <c r="F493" t="s">
        <v>24</v>
      </c>
      <c r="G493">
        <v>6.4</v>
      </c>
      <c r="H493">
        <v>0</v>
      </c>
      <c r="I493">
        <v>12</v>
      </c>
      <c r="J493">
        <v>0.9</v>
      </c>
      <c r="K493">
        <v>0</v>
      </c>
      <c r="L493">
        <v>0.19</v>
      </c>
      <c r="M493">
        <v>0</v>
      </c>
    </row>
    <row r="494" spans="1:13" s="36" customFormat="1" x14ac:dyDescent="0.3">
      <c r="A494">
        <v>15691</v>
      </c>
      <c r="B494" s="1">
        <v>44026.484884259262</v>
      </c>
      <c r="C494">
        <v>43.427985</v>
      </c>
      <c r="D494" t="s">
        <v>22</v>
      </c>
      <c r="E494">
        <v>-3.6068169999999999</v>
      </c>
      <c r="F494" t="s">
        <v>24</v>
      </c>
      <c r="G494">
        <v>6.5</v>
      </c>
      <c r="H494">
        <v>0</v>
      </c>
      <c r="I494">
        <v>12</v>
      </c>
      <c r="J494">
        <v>0.9</v>
      </c>
      <c r="K494">
        <v>0</v>
      </c>
      <c r="L494">
        <v>0.37</v>
      </c>
      <c r="M494">
        <v>0</v>
      </c>
    </row>
    <row r="495" spans="1:13" s="36" customFormat="1" x14ac:dyDescent="0.3">
      <c r="A495">
        <v>15692</v>
      </c>
      <c r="B495" s="1">
        <v>44026.484895833331</v>
      </c>
      <c r="C495">
        <v>43.427982999999998</v>
      </c>
      <c r="D495" t="s">
        <v>22</v>
      </c>
      <c r="E495">
        <v>-3.6068169999999999</v>
      </c>
      <c r="F495" t="s">
        <v>24</v>
      </c>
      <c r="G495">
        <v>6.4</v>
      </c>
      <c r="H495">
        <v>0</v>
      </c>
      <c r="I495">
        <v>12</v>
      </c>
      <c r="J495">
        <v>0.9</v>
      </c>
      <c r="K495">
        <v>0</v>
      </c>
      <c r="L495">
        <v>0.19</v>
      </c>
      <c r="M495">
        <v>0</v>
      </c>
    </row>
    <row r="496" spans="1:13" s="36" customFormat="1" x14ac:dyDescent="0.3">
      <c r="A496">
        <v>15693</v>
      </c>
      <c r="B496" s="1">
        <v>44026.484907407408</v>
      </c>
      <c r="C496">
        <v>43.427984000000002</v>
      </c>
      <c r="D496" t="s">
        <v>22</v>
      </c>
      <c r="E496">
        <v>-3.6068169999999999</v>
      </c>
      <c r="F496" t="s">
        <v>24</v>
      </c>
      <c r="G496">
        <v>6.4</v>
      </c>
      <c r="H496">
        <v>0</v>
      </c>
      <c r="I496">
        <v>12</v>
      </c>
      <c r="J496">
        <v>0.9</v>
      </c>
      <c r="K496">
        <v>0</v>
      </c>
      <c r="L496">
        <v>0</v>
      </c>
      <c r="M496">
        <v>0</v>
      </c>
    </row>
    <row r="497" spans="1:13" s="36" customFormat="1" x14ac:dyDescent="0.3">
      <c r="A497">
        <v>15694</v>
      </c>
      <c r="B497" s="1">
        <v>44026.484918981485</v>
      </c>
      <c r="C497">
        <v>43.427985999999997</v>
      </c>
      <c r="D497" t="s">
        <v>22</v>
      </c>
      <c r="E497">
        <v>-3.6068180000000001</v>
      </c>
      <c r="F497" t="s">
        <v>24</v>
      </c>
      <c r="G497">
        <v>6.4</v>
      </c>
      <c r="H497">
        <v>0</v>
      </c>
      <c r="I497">
        <v>12</v>
      </c>
      <c r="J497">
        <v>0.9</v>
      </c>
      <c r="K497">
        <v>0</v>
      </c>
      <c r="L497">
        <v>0.56000000000000005</v>
      </c>
      <c r="M497">
        <v>0</v>
      </c>
    </row>
    <row r="498" spans="1:13" s="36" customFormat="1" x14ac:dyDescent="0.3">
      <c r="A498">
        <v>15695</v>
      </c>
      <c r="B498" s="1">
        <v>44026.484930555554</v>
      </c>
      <c r="C498">
        <v>43.427985999999997</v>
      </c>
      <c r="D498" t="s">
        <v>22</v>
      </c>
      <c r="E498">
        <v>-3.6068180000000001</v>
      </c>
      <c r="F498" t="s">
        <v>24</v>
      </c>
      <c r="G498">
        <v>6.4</v>
      </c>
      <c r="H498">
        <v>0</v>
      </c>
      <c r="I498">
        <v>12</v>
      </c>
      <c r="J498">
        <v>0.9</v>
      </c>
      <c r="K498">
        <v>0</v>
      </c>
      <c r="L498">
        <v>0.19</v>
      </c>
      <c r="M498">
        <v>0</v>
      </c>
    </row>
    <row r="499" spans="1:13" s="36" customFormat="1" x14ac:dyDescent="0.3">
      <c r="A499">
        <v>15696</v>
      </c>
      <c r="B499" s="1">
        <v>44026.484942129631</v>
      </c>
      <c r="C499">
        <v>43.427988999999997</v>
      </c>
      <c r="D499" t="s">
        <v>22</v>
      </c>
      <c r="E499">
        <v>-3.6068180000000001</v>
      </c>
      <c r="F499" t="s">
        <v>24</v>
      </c>
      <c r="G499">
        <v>6.4</v>
      </c>
      <c r="H499">
        <v>0</v>
      </c>
      <c r="I499">
        <v>12</v>
      </c>
      <c r="J499">
        <v>0.9</v>
      </c>
      <c r="K499">
        <v>0</v>
      </c>
      <c r="L499">
        <v>0</v>
      </c>
      <c r="M499">
        <v>0</v>
      </c>
    </row>
    <row r="500" spans="1:13" s="36" customFormat="1" x14ac:dyDescent="0.3">
      <c r="A500">
        <v>15697</v>
      </c>
      <c r="B500" s="1">
        <v>44026.484953703701</v>
      </c>
      <c r="C500">
        <v>43.427990000000001</v>
      </c>
      <c r="D500" t="s">
        <v>22</v>
      </c>
      <c r="E500">
        <v>-3.6068190000000002</v>
      </c>
      <c r="F500" t="s">
        <v>24</v>
      </c>
      <c r="G500">
        <v>6.4</v>
      </c>
      <c r="H500">
        <v>0</v>
      </c>
      <c r="I500">
        <v>12</v>
      </c>
      <c r="J500">
        <v>0.9</v>
      </c>
      <c r="K500">
        <v>0</v>
      </c>
      <c r="L500">
        <v>0</v>
      </c>
      <c r="M500">
        <v>0</v>
      </c>
    </row>
    <row r="501" spans="1:13" s="36" customFormat="1" x14ac:dyDescent="0.3">
      <c r="A501">
        <v>15698</v>
      </c>
      <c r="B501" s="1">
        <v>44026.484965277778</v>
      </c>
      <c r="C501">
        <v>43.427993000000001</v>
      </c>
      <c r="D501" t="s">
        <v>22</v>
      </c>
      <c r="E501">
        <v>-3.6068210000000001</v>
      </c>
      <c r="F501" t="s">
        <v>24</v>
      </c>
      <c r="G501">
        <v>6.4</v>
      </c>
      <c r="H501">
        <v>0</v>
      </c>
      <c r="I501">
        <v>12</v>
      </c>
      <c r="J501">
        <v>0.9</v>
      </c>
      <c r="K501">
        <v>0</v>
      </c>
      <c r="L501">
        <v>0</v>
      </c>
      <c r="M501">
        <v>0</v>
      </c>
    </row>
    <row r="502" spans="1:13" s="36" customFormat="1" x14ac:dyDescent="0.3">
      <c r="A502">
        <v>15699</v>
      </c>
      <c r="B502" s="1">
        <v>44026.484976851854</v>
      </c>
      <c r="C502">
        <v>43.427992000000003</v>
      </c>
      <c r="D502" t="s">
        <v>22</v>
      </c>
      <c r="E502">
        <v>-3.6068210000000001</v>
      </c>
      <c r="F502" t="s">
        <v>24</v>
      </c>
      <c r="G502">
        <v>6.4</v>
      </c>
      <c r="H502">
        <v>0</v>
      </c>
      <c r="I502">
        <v>12</v>
      </c>
      <c r="J502">
        <v>0.9</v>
      </c>
      <c r="K502">
        <v>0</v>
      </c>
      <c r="L502">
        <v>0.56000000000000005</v>
      </c>
      <c r="M502">
        <v>0</v>
      </c>
    </row>
    <row r="503" spans="1:13" s="36" customFormat="1" x14ac:dyDescent="0.3">
      <c r="A503">
        <v>15700</v>
      </c>
      <c r="B503" s="1">
        <v>44026.484988425924</v>
      </c>
      <c r="C503">
        <v>43.427993000000001</v>
      </c>
      <c r="D503" t="s">
        <v>22</v>
      </c>
      <c r="E503">
        <v>-3.6068220000000002</v>
      </c>
      <c r="F503" t="s">
        <v>24</v>
      </c>
      <c r="G503">
        <v>6.4</v>
      </c>
      <c r="H503">
        <v>0</v>
      </c>
      <c r="I503">
        <v>12</v>
      </c>
      <c r="J503">
        <v>0.9</v>
      </c>
      <c r="K503">
        <v>0</v>
      </c>
      <c r="L503">
        <v>0.19</v>
      </c>
      <c r="M503">
        <v>0</v>
      </c>
    </row>
    <row r="504" spans="1:13" s="36" customFormat="1" x14ac:dyDescent="0.3">
      <c r="A504">
        <v>15701</v>
      </c>
      <c r="B504" s="1">
        <v>44026.485000000001</v>
      </c>
      <c r="C504">
        <v>43.427993999999998</v>
      </c>
      <c r="D504" t="s">
        <v>22</v>
      </c>
      <c r="E504">
        <v>-3.606824</v>
      </c>
      <c r="F504" t="s">
        <v>24</v>
      </c>
      <c r="G504">
        <v>6.4</v>
      </c>
      <c r="H504">
        <v>0</v>
      </c>
      <c r="I504">
        <v>12</v>
      </c>
      <c r="J504">
        <v>0.9</v>
      </c>
      <c r="K504">
        <v>0</v>
      </c>
      <c r="L504">
        <v>0.19</v>
      </c>
      <c r="M504">
        <v>0</v>
      </c>
    </row>
    <row r="505" spans="1:13" s="36" customFormat="1" x14ac:dyDescent="0.3">
      <c r="A505">
        <v>15702</v>
      </c>
      <c r="B505" s="1">
        <v>44026.485011574077</v>
      </c>
      <c r="C505">
        <v>43.427996999999998</v>
      </c>
      <c r="D505" t="s">
        <v>22</v>
      </c>
      <c r="E505">
        <v>-3.606824</v>
      </c>
      <c r="F505" t="s">
        <v>24</v>
      </c>
      <c r="G505">
        <v>6.4</v>
      </c>
      <c r="H505">
        <v>0</v>
      </c>
      <c r="I505">
        <v>12</v>
      </c>
      <c r="J505">
        <v>0.9</v>
      </c>
      <c r="K505">
        <v>0</v>
      </c>
      <c r="L505">
        <v>0.37</v>
      </c>
      <c r="M505">
        <v>0</v>
      </c>
    </row>
    <row r="506" spans="1:13" s="36" customFormat="1" x14ac:dyDescent="0.3">
      <c r="A506">
        <v>15703</v>
      </c>
      <c r="B506" s="1">
        <v>44026.485023148147</v>
      </c>
      <c r="C506">
        <v>43.427999999999997</v>
      </c>
      <c r="D506" t="s">
        <v>22</v>
      </c>
      <c r="E506">
        <v>-3.606824</v>
      </c>
      <c r="F506" t="s">
        <v>24</v>
      </c>
      <c r="G506">
        <v>6.4</v>
      </c>
      <c r="H506">
        <v>0</v>
      </c>
      <c r="I506">
        <v>12</v>
      </c>
      <c r="J506">
        <v>0.9</v>
      </c>
      <c r="K506">
        <v>0</v>
      </c>
      <c r="L506">
        <v>0.74</v>
      </c>
      <c r="M506">
        <v>0</v>
      </c>
    </row>
    <row r="507" spans="1:13" s="36" customFormat="1" x14ac:dyDescent="0.3">
      <c r="A507">
        <v>15704</v>
      </c>
      <c r="B507" s="1">
        <v>44026.485034722224</v>
      </c>
      <c r="C507">
        <v>43.427999999999997</v>
      </c>
      <c r="D507" t="s">
        <v>22</v>
      </c>
      <c r="E507">
        <v>-3.6068250000000002</v>
      </c>
      <c r="F507" t="s">
        <v>24</v>
      </c>
      <c r="G507">
        <v>6.4</v>
      </c>
      <c r="H507">
        <v>0</v>
      </c>
      <c r="I507">
        <v>12</v>
      </c>
      <c r="J507">
        <v>0.9</v>
      </c>
      <c r="K507">
        <v>0</v>
      </c>
      <c r="L507">
        <v>0.19</v>
      </c>
      <c r="M507">
        <v>0</v>
      </c>
    </row>
    <row r="508" spans="1:13" s="36" customFormat="1" x14ac:dyDescent="0.3">
      <c r="A508">
        <v>15705</v>
      </c>
      <c r="B508" s="1">
        <v>44026.485046296293</v>
      </c>
      <c r="C508">
        <v>43.428001000000002</v>
      </c>
      <c r="D508" t="s">
        <v>22</v>
      </c>
      <c r="E508">
        <v>-3.606824</v>
      </c>
      <c r="F508" t="s">
        <v>24</v>
      </c>
      <c r="G508">
        <v>6.4</v>
      </c>
      <c r="H508">
        <v>0</v>
      </c>
      <c r="I508">
        <v>12</v>
      </c>
      <c r="J508">
        <v>0.9</v>
      </c>
      <c r="K508">
        <v>0</v>
      </c>
      <c r="L508">
        <v>0.19</v>
      </c>
      <c r="M508">
        <v>0</v>
      </c>
    </row>
    <row r="509" spans="1:13" s="36" customFormat="1" x14ac:dyDescent="0.3">
      <c r="A509">
        <v>15706</v>
      </c>
      <c r="B509" s="1">
        <v>44026.48505787037</v>
      </c>
      <c r="C509">
        <v>43.427999</v>
      </c>
      <c r="D509" t="s">
        <v>22</v>
      </c>
      <c r="E509">
        <v>-3.6068250000000002</v>
      </c>
      <c r="F509" t="s">
        <v>24</v>
      </c>
      <c r="G509">
        <v>6.4</v>
      </c>
      <c r="H509">
        <v>0</v>
      </c>
      <c r="I509">
        <v>12</v>
      </c>
      <c r="J509">
        <v>0.9</v>
      </c>
      <c r="K509">
        <v>0</v>
      </c>
      <c r="L509">
        <v>0.74</v>
      </c>
      <c r="M509">
        <v>0</v>
      </c>
    </row>
    <row r="510" spans="1:13" s="36" customFormat="1" x14ac:dyDescent="0.3">
      <c r="A510">
        <v>15707</v>
      </c>
      <c r="B510" s="1">
        <v>44026.485069444447</v>
      </c>
      <c r="C510">
        <v>43.428001000000002</v>
      </c>
      <c r="D510" t="s">
        <v>22</v>
      </c>
      <c r="E510">
        <v>-3.606824</v>
      </c>
      <c r="F510" t="s">
        <v>24</v>
      </c>
      <c r="G510">
        <v>6.4</v>
      </c>
      <c r="H510">
        <v>0</v>
      </c>
      <c r="I510">
        <v>12</v>
      </c>
      <c r="J510">
        <v>0.9</v>
      </c>
      <c r="K510">
        <v>0</v>
      </c>
      <c r="L510">
        <v>0.19</v>
      </c>
      <c r="M510">
        <v>0</v>
      </c>
    </row>
    <row r="511" spans="1:13" s="36" customFormat="1" x14ac:dyDescent="0.3">
      <c r="A511">
        <v>15708</v>
      </c>
      <c r="B511" s="1">
        <v>44026.485081018516</v>
      </c>
      <c r="C511">
        <v>43.428002999999997</v>
      </c>
      <c r="D511" t="s">
        <v>22</v>
      </c>
      <c r="E511">
        <v>-3.6068229999999999</v>
      </c>
      <c r="F511" t="s">
        <v>24</v>
      </c>
      <c r="G511">
        <v>6.4</v>
      </c>
      <c r="H511">
        <v>0</v>
      </c>
      <c r="I511">
        <v>11</v>
      </c>
      <c r="J511">
        <v>0.9</v>
      </c>
      <c r="K511">
        <v>0</v>
      </c>
      <c r="L511">
        <v>1.1100000000000001</v>
      </c>
      <c r="M511">
        <v>0</v>
      </c>
    </row>
    <row r="512" spans="1:13" s="36" customFormat="1" x14ac:dyDescent="0.3">
      <c r="A512">
        <v>15709</v>
      </c>
      <c r="B512" s="1">
        <v>44026.485092592593</v>
      </c>
      <c r="C512">
        <v>43.428004000000001</v>
      </c>
      <c r="D512" t="s">
        <v>22</v>
      </c>
      <c r="E512">
        <v>-3.6068220000000002</v>
      </c>
      <c r="F512" t="s">
        <v>24</v>
      </c>
      <c r="G512">
        <v>6.3</v>
      </c>
      <c r="H512">
        <v>0</v>
      </c>
      <c r="I512">
        <v>11</v>
      </c>
      <c r="J512">
        <v>0.9</v>
      </c>
      <c r="K512">
        <v>0</v>
      </c>
      <c r="L512">
        <v>0</v>
      </c>
      <c r="M512">
        <v>0</v>
      </c>
    </row>
    <row r="513" spans="1:13" s="36" customFormat="1" x14ac:dyDescent="0.3">
      <c r="A513">
        <v>15710</v>
      </c>
      <c r="B513" s="1">
        <v>44026.48510416667</v>
      </c>
      <c r="C513">
        <v>43.428002999999997</v>
      </c>
      <c r="D513" t="s">
        <v>22</v>
      </c>
      <c r="E513">
        <v>-3.6068199999999999</v>
      </c>
      <c r="F513" t="s">
        <v>24</v>
      </c>
      <c r="G513">
        <v>6.3</v>
      </c>
      <c r="H513">
        <v>0</v>
      </c>
      <c r="I513">
        <v>11</v>
      </c>
      <c r="J513">
        <v>0.9</v>
      </c>
      <c r="K513">
        <v>0</v>
      </c>
      <c r="L513">
        <v>0.56000000000000005</v>
      </c>
      <c r="M513">
        <v>0</v>
      </c>
    </row>
    <row r="514" spans="1:13" s="36" customFormat="1" x14ac:dyDescent="0.3">
      <c r="A514">
        <v>15711</v>
      </c>
      <c r="B514" s="1">
        <v>44026.485115740739</v>
      </c>
      <c r="C514">
        <v>43.428004999999999</v>
      </c>
      <c r="D514" t="s">
        <v>22</v>
      </c>
      <c r="E514">
        <v>-3.6068199999999999</v>
      </c>
      <c r="F514" t="s">
        <v>24</v>
      </c>
      <c r="G514">
        <v>6.3</v>
      </c>
      <c r="H514">
        <v>0</v>
      </c>
      <c r="I514">
        <v>11</v>
      </c>
      <c r="J514">
        <v>0.9</v>
      </c>
      <c r="K514">
        <v>0</v>
      </c>
      <c r="L514">
        <v>0.19</v>
      </c>
      <c r="M514">
        <v>0</v>
      </c>
    </row>
    <row r="515" spans="1:13" s="36" customFormat="1" x14ac:dyDescent="0.3">
      <c r="A515">
        <v>15712</v>
      </c>
      <c r="B515" s="1">
        <v>44026.485127314816</v>
      </c>
      <c r="C515">
        <v>43.428007000000001</v>
      </c>
      <c r="D515" t="s">
        <v>22</v>
      </c>
      <c r="E515">
        <v>-3.6068210000000001</v>
      </c>
      <c r="F515" t="s">
        <v>24</v>
      </c>
      <c r="G515">
        <v>6.3</v>
      </c>
      <c r="H515">
        <v>0</v>
      </c>
      <c r="I515">
        <v>12</v>
      </c>
      <c r="J515">
        <v>0.9</v>
      </c>
      <c r="K515">
        <v>0</v>
      </c>
      <c r="L515">
        <v>0.74</v>
      </c>
      <c r="M515">
        <v>0</v>
      </c>
    </row>
    <row r="516" spans="1:13" s="36" customFormat="1" x14ac:dyDescent="0.3">
      <c r="A516">
        <v>15713</v>
      </c>
      <c r="B516" s="1">
        <v>44026.485138888886</v>
      </c>
      <c r="C516">
        <v>43.428006000000003</v>
      </c>
      <c r="D516" t="s">
        <v>22</v>
      </c>
      <c r="E516">
        <v>-3.6068199999999999</v>
      </c>
      <c r="F516" t="s">
        <v>24</v>
      </c>
      <c r="G516">
        <v>6.3</v>
      </c>
      <c r="H516">
        <v>0</v>
      </c>
      <c r="I516">
        <v>12</v>
      </c>
      <c r="J516">
        <v>0.9</v>
      </c>
      <c r="K516">
        <v>0</v>
      </c>
      <c r="L516">
        <v>0.19</v>
      </c>
      <c r="M516">
        <v>0</v>
      </c>
    </row>
    <row r="517" spans="1:13" s="36" customFormat="1" x14ac:dyDescent="0.3">
      <c r="A517">
        <v>15714</v>
      </c>
      <c r="B517" s="1">
        <v>44026.485150462962</v>
      </c>
      <c r="C517">
        <v>43.428006000000003</v>
      </c>
      <c r="D517" t="s">
        <v>22</v>
      </c>
      <c r="E517">
        <v>-3.6068199999999999</v>
      </c>
      <c r="F517" t="s">
        <v>24</v>
      </c>
      <c r="G517">
        <v>6.3</v>
      </c>
      <c r="H517">
        <v>0</v>
      </c>
      <c r="I517">
        <v>12</v>
      </c>
      <c r="J517">
        <v>0.9</v>
      </c>
      <c r="K517">
        <v>0</v>
      </c>
      <c r="L517">
        <v>0</v>
      </c>
      <c r="M517">
        <v>0</v>
      </c>
    </row>
    <row r="518" spans="1:13" s="36" customFormat="1" x14ac:dyDescent="0.3">
      <c r="A518">
        <v>15715</v>
      </c>
      <c r="B518" s="1">
        <v>44026.485162037039</v>
      </c>
      <c r="C518">
        <v>43.428004000000001</v>
      </c>
      <c r="D518" t="s">
        <v>22</v>
      </c>
      <c r="E518">
        <v>-3.6068190000000002</v>
      </c>
      <c r="F518" t="s">
        <v>24</v>
      </c>
      <c r="G518">
        <v>6.3</v>
      </c>
      <c r="H518">
        <v>0</v>
      </c>
      <c r="I518">
        <v>12</v>
      </c>
      <c r="J518">
        <v>0.9</v>
      </c>
      <c r="K518">
        <v>0</v>
      </c>
      <c r="L518">
        <v>0.37</v>
      </c>
      <c r="M518">
        <v>0</v>
      </c>
    </row>
    <row r="519" spans="1:13" s="36" customFormat="1" x14ac:dyDescent="0.3">
      <c r="A519">
        <v>15716</v>
      </c>
      <c r="B519" s="1">
        <v>44026.485173611109</v>
      </c>
      <c r="C519">
        <v>43.428002999999997</v>
      </c>
      <c r="D519" t="s">
        <v>22</v>
      </c>
      <c r="E519">
        <v>-3.6068190000000002</v>
      </c>
      <c r="F519" t="s">
        <v>24</v>
      </c>
      <c r="G519">
        <v>6.3</v>
      </c>
      <c r="H519">
        <v>0</v>
      </c>
      <c r="I519">
        <v>12</v>
      </c>
      <c r="J519">
        <v>0.9</v>
      </c>
      <c r="K519">
        <v>0</v>
      </c>
      <c r="L519">
        <v>0.37</v>
      </c>
      <c r="M519">
        <v>0</v>
      </c>
    </row>
    <row r="520" spans="1:13" s="36" customFormat="1" x14ac:dyDescent="0.3">
      <c r="A520">
        <v>15717</v>
      </c>
      <c r="B520" s="1">
        <v>44026.485185185185</v>
      </c>
      <c r="C520">
        <v>43.427999999999997</v>
      </c>
      <c r="D520" t="s">
        <v>22</v>
      </c>
      <c r="E520">
        <v>-3.6068190000000002</v>
      </c>
      <c r="F520" t="s">
        <v>24</v>
      </c>
      <c r="G520">
        <v>6.3</v>
      </c>
      <c r="H520">
        <v>0</v>
      </c>
      <c r="I520">
        <v>12</v>
      </c>
      <c r="J520">
        <v>0.9</v>
      </c>
      <c r="K520">
        <v>0</v>
      </c>
      <c r="L520">
        <v>0.37</v>
      </c>
      <c r="M520">
        <v>0</v>
      </c>
    </row>
    <row r="521" spans="1:13" s="36" customFormat="1" x14ac:dyDescent="0.3">
      <c r="A521">
        <v>15718</v>
      </c>
      <c r="B521" s="1">
        <v>44026.485196759262</v>
      </c>
      <c r="C521">
        <v>43.427998000000002</v>
      </c>
      <c r="D521" t="s">
        <v>22</v>
      </c>
      <c r="E521">
        <v>-3.6068190000000002</v>
      </c>
      <c r="F521" t="s">
        <v>24</v>
      </c>
      <c r="G521">
        <v>6.3</v>
      </c>
      <c r="H521">
        <v>0</v>
      </c>
      <c r="I521">
        <v>11</v>
      </c>
      <c r="J521">
        <v>1</v>
      </c>
      <c r="K521">
        <v>0</v>
      </c>
      <c r="L521">
        <v>0</v>
      </c>
      <c r="M521">
        <v>0</v>
      </c>
    </row>
    <row r="522" spans="1:13" s="36" customFormat="1" x14ac:dyDescent="0.3">
      <c r="A522">
        <v>15719</v>
      </c>
      <c r="B522" s="1">
        <v>44026.485208333332</v>
      </c>
      <c r="C522">
        <v>43.427993999999998</v>
      </c>
      <c r="D522" t="s">
        <v>22</v>
      </c>
      <c r="E522">
        <v>-3.6068190000000002</v>
      </c>
      <c r="F522" t="s">
        <v>24</v>
      </c>
      <c r="G522">
        <v>6.3</v>
      </c>
      <c r="H522">
        <v>0</v>
      </c>
      <c r="I522">
        <v>12</v>
      </c>
      <c r="J522">
        <v>0.9</v>
      </c>
      <c r="K522">
        <v>0</v>
      </c>
      <c r="L522">
        <v>0.74</v>
      </c>
      <c r="M522">
        <v>0</v>
      </c>
    </row>
    <row r="523" spans="1:13" s="36" customFormat="1" x14ac:dyDescent="0.3">
      <c r="A523">
        <v>15720</v>
      </c>
      <c r="B523" s="1">
        <v>44026.485219907408</v>
      </c>
      <c r="C523">
        <v>43.427993999999998</v>
      </c>
      <c r="D523" t="s">
        <v>22</v>
      </c>
      <c r="E523">
        <v>-3.6068199999999999</v>
      </c>
      <c r="F523" t="s">
        <v>24</v>
      </c>
      <c r="G523">
        <v>6.2</v>
      </c>
      <c r="H523">
        <v>0</v>
      </c>
      <c r="I523">
        <v>12</v>
      </c>
      <c r="J523">
        <v>0.9</v>
      </c>
      <c r="K523">
        <v>0</v>
      </c>
      <c r="L523">
        <v>0.37</v>
      </c>
      <c r="M523">
        <v>0</v>
      </c>
    </row>
    <row r="524" spans="1:13" s="36" customFormat="1" x14ac:dyDescent="0.3">
      <c r="A524">
        <v>15721</v>
      </c>
      <c r="B524" s="1">
        <v>44026.485231481478</v>
      </c>
      <c r="C524">
        <v>43.427993999999998</v>
      </c>
      <c r="D524" t="s">
        <v>22</v>
      </c>
      <c r="E524">
        <v>-3.6068199999999999</v>
      </c>
      <c r="F524" t="s">
        <v>24</v>
      </c>
      <c r="G524">
        <v>6.2</v>
      </c>
      <c r="H524">
        <v>0</v>
      </c>
      <c r="I524">
        <v>12</v>
      </c>
      <c r="J524">
        <v>0.9</v>
      </c>
      <c r="K524">
        <v>0</v>
      </c>
      <c r="L524">
        <v>0.74</v>
      </c>
      <c r="M524">
        <v>0</v>
      </c>
    </row>
    <row r="525" spans="1:13" s="36" customFormat="1" x14ac:dyDescent="0.3">
      <c r="A525">
        <v>15722</v>
      </c>
      <c r="B525" s="1">
        <v>44026.485243055555</v>
      </c>
      <c r="C525">
        <v>43.427990999999999</v>
      </c>
      <c r="D525" t="s">
        <v>22</v>
      </c>
      <c r="E525">
        <v>-3.6068199999999999</v>
      </c>
      <c r="F525" t="s">
        <v>24</v>
      </c>
      <c r="G525">
        <v>6</v>
      </c>
      <c r="H525">
        <v>0</v>
      </c>
      <c r="I525">
        <v>12</v>
      </c>
      <c r="J525">
        <v>0.9</v>
      </c>
      <c r="K525">
        <v>0</v>
      </c>
      <c r="L525">
        <v>0</v>
      </c>
      <c r="M525">
        <v>0</v>
      </c>
    </row>
    <row r="526" spans="1:13" s="36" customFormat="1" x14ac:dyDescent="0.3">
      <c r="A526">
        <v>15723</v>
      </c>
      <c r="B526" s="1">
        <v>44026.485254629632</v>
      </c>
      <c r="C526">
        <v>43.427990000000001</v>
      </c>
      <c r="D526" t="s">
        <v>22</v>
      </c>
      <c r="E526">
        <v>-3.6068199999999999</v>
      </c>
      <c r="F526" t="s">
        <v>24</v>
      </c>
      <c r="G526">
        <v>6</v>
      </c>
      <c r="H526">
        <v>0</v>
      </c>
      <c r="I526">
        <v>12</v>
      </c>
      <c r="J526">
        <v>0.9</v>
      </c>
      <c r="K526">
        <v>0</v>
      </c>
      <c r="L526">
        <v>0.37</v>
      </c>
      <c r="M526">
        <v>0</v>
      </c>
    </row>
    <row r="527" spans="1:13" s="36" customFormat="1" x14ac:dyDescent="0.3">
      <c r="A527">
        <v>15724</v>
      </c>
      <c r="B527" s="1">
        <v>44026.485266203701</v>
      </c>
      <c r="C527">
        <v>43.427987999999999</v>
      </c>
      <c r="D527" t="s">
        <v>22</v>
      </c>
      <c r="E527">
        <v>-3.6068199999999999</v>
      </c>
      <c r="F527" t="s">
        <v>24</v>
      </c>
      <c r="G527">
        <v>6</v>
      </c>
      <c r="H527">
        <v>0</v>
      </c>
      <c r="I527">
        <v>12</v>
      </c>
      <c r="J527">
        <v>0.9</v>
      </c>
      <c r="K527">
        <v>0</v>
      </c>
      <c r="L527">
        <v>0</v>
      </c>
      <c r="M527">
        <v>0</v>
      </c>
    </row>
    <row r="528" spans="1:13" s="36" customFormat="1" x14ac:dyDescent="0.3">
      <c r="A528">
        <v>15725</v>
      </c>
      <c r="B528" s="1">
        <v>44026.485277777778</v>
      </c>
      <c r="C528">
        <v>43.427985</v>
      </c>
      <c r="D528" t="s">
        <v>22</v>
      </c>
      <c r="E528">
        <v>-3.6068199999999999</v>
      </c>
      <c r="F528" t="s">
        <v>24</v>
      </c>
      <c r="G528">
        <v>5.8</v>
      </c>
      <c r="H528">
        <v>0</v>
      </c>
      <c r="I528">
        <v>12</v>
      </c>
      <c r="J528">
        <v>0.9</v>
      </c>
      <c r="K528">
        <v>0</v>
      </c>
      <c r="L528">
        <v>0</v>
      </c>
      <c r="M528">
        <v>0</v>
      </c>
    </row>
    <row r="529" spans="1:13" s="36" customFormat="1" x14ac:dyDescent="0.3">
      <c r="A529">
        <v>15726</v>
      </c>
      <c r="B529" s="1">
        <v>44026.485289351855</v>
      </c>
      <c r="C529">
        <v>43.427982999999998</v>
      </c>
      <c r="D529" t="s">
        <v>22</v>
      </c>
      <c r="E529">
        <v>-3.6068210000000001</v>
      </c>
      <c r="F529" t="s">
        <v>24</v>
      </c>
      <c r="G529">
        <v>5.9</v>
      </c>
      <c r="H529">
        <v>0</v>
      </c>
      <c r="I529">
        <v>12</v>
      </c>
      <c r="J529">
        <v>0.9</v>
      </c>
      <c r="K529">
        <v>0</v>
      </c>
      <c r="L529">
        <v>0.37</v>
      </c>
      <c r="M529">
        <v>0</v>
      </c>
    </row>
    <row r="530" spans="1:13" s="36" customFormat="1" x14ac:dyDescent="0.3">
      <c r="A530">
        <v>15727</v>
      </c>
      <c r="B530" s="1">
        <v>44026.485300925924</v>
      </c>
      <c r="C530">
        <v>43.427982999999998</v>
      </c>
      <c r="D530" t="s">
        <v>22</v>
      </c>
      <c r="E530">
        <v>-3.6068199999999999</v>
      </c>
      <c r="F530" t="s">
        <v>24</v>
      </c>
      <c r="G530">
        <v>5.8</v>
      </c>
      <c r="H530">
        <v>0</v>
      </c>
      <c r="I530">
        <v>12</v>
      </c>
      <c r="J530">
        <v>0.9</v>
      </c>
      <c r="K530">
        <v>0</v>
      </c>
      <c r="L530">
        <v>0.19</v>
      </c>
      <c r="M530">
        <v>0</v>
      </c>
    </row>
    <row r="531" spans="1:13" s="36" customFormat="1" x14ac:dyDescent="0.3">
      <c r="A531">
        <v>15728</v>
      </c>
      <c r="B531" s="1">
        <v>44026.485312500001</v>
      </c>
      <c r="C531">
        <v>43.427981000000003</v>
      </c>
      <c r="D531" t="s">
        <v>22</v>
      </c>
      <c r="E531">
        <v>-3.6068199999999999</v>
      </c>
      <c r="F531" t="s">
        <v>24</v>
      </c>
      <c r="G531">
        <v>5.8</v>
      </c>
      <c r="H531">
        <v>0</v>
      </c>
      <c r="I531">
        <v>12</v>
      </c>
      <c r="J531">
        <v>0.9</v>
      </c>
      <c r="K531">
        <v>0</v>
      </c>
      <c r="L531">
        <v>0</v>
      </c>
      <c r="M531">
        <v>0</v>
      </c>
    </row>
    <row r="532" spans="1:13" s="36" customFormat="1" x14ac:dyDescent="0.3">
      <c r="A532">
        <v>15729</v>
      </c>
      <c r="B532" s="1">
        <v>44026.485324074078</v>
      </c>
      <c r="C532">
        <v>43.427979999999998</v>
      </c>
      <c r="D532" t="s">
        <v>22</v>
      </c>
      <c r="E532">
        <v>-3.6068210000000001</v>
      </c>
      <c r="F532" t="s">
        <v>24</v>
      </c>
      <c r="G532">
        <v>5.8</v>
      </c>
      <c r="H532">
        <v>0</v>
      </c>
      <c r="I532">
        <v>12</v>
      </c>
      <c r="J532">
        <v>0.9</v>
      </c>
      <c r="K532">
        <v>0</v>
      </c>
      <c r="L532">
        <v>0.19</v>
      </c>
      <c r="M532">
        <v>0</v>
      </c>
    </row>
    <row r="533" spans="1:13" s="36" customFormat="1" x14ac:dyDescent="0.3">
      <c r="A533">
        <v>15730</v>
      </c>
      <c r="B533" s="1">
        <v>44026.485335648147</v>
      </c>
      <c r="C533">
        <v>43.427978000000003</v>
      </c>
      <c r="D533" t="s">
        <v>22</v>
      </c>
      <c r="E533">
        <v>-3.6068220000000002</v>
      </c>
      <c r="F533" t="s">
        <v>24</v>
      </c>
      <c r="G533">
        <v>5.7</v>
      </c>
      <c r="H533">
        <v>0</v>
      </c>
      <c r="I533">
        <v>12</v>
      </c>
      <c r="J533">
        <v>0.9</v>
      </c>
      <c r="K533">
        <v>0</v>
      </c>
      <c r="L533">
        <v>0.37</v>
      </c>
      <c r="M533">
        <v>0</v>
      </c>
    </row>
    <row r="534" spans="1:13" s="36" customFormat="1" x14ac:dyDescent="0.3">
      <c r="A534">
        <v>15731</v>
      </c>
      <c r="B534" s="1">
        <v>44026.485347222224</v>
      </c>
      <c r="C534">
        <v>43.427976000000001</v>
      </c>
      <c r="D534" t="s">
        <v>22</v>
      </c>
      <c r="E534">
        <v>-3.6068210000000001</v>
      </c>
      <c r="F534" t="s">
        <v>24</v>
      </c>
      <c r="G534">
        <v>5.6</v>
      </c>
      <c r="H534">
        <v>0</v>
      </c>
      <c r="I534">
        <v>11</v>
      </c>
      <c r="J534">
        <v>0.9</v>
      </c>
      <c r="K534">
        <v>0</v>
      </c>
      <c r="L534">
        <v>0.19</v>
      </c>
      <c r="M534">
        <v>0</v>
      </c>
    </row>
    <row r="535" spans="1:13" s="36" customFormat="1" x14ac:dyDescent="0.3">
      <c r="A535">
        <v>15732</v>
      </c>
      <c r="B535" s="1">
        <v>44026.485358796293</v>
      </c>
      <c r="C535">
        <v>43.427976000000001</v>
      </c>
      <c r="D535" t="s">
        <v>22</v>
      </c>
      <c r="E535">
        <v>-3.6068220000000002</v>
      </c>
      <c r="F535" t="s">
        <v>24</v>
      </c>
      <c r="G535">
        <v>5.7</v>
      </c>
      <c r="H535">
        <v>0</v>
      </c>
      <c r="I535">
        <v>11</v>
      </c>
      <c r="J535">
        <v>0.9</v>
      </c>
      <c r="K535">
        <v>0</v>
      </c>
      <c r="L535">
        <v>0.37</v>
      </c>
      <c r="M535">
        <v>0</v>
      </c>
    </row>
    <row r="536" spans="1:13" s="36" customFormat="1" x14ac:dyDescent="0.3">
      <c r="A536">
        <v>15733</v>
      </c>
      <c r="B536" s="1">
        <v>44026.48537037037</v>
      </c>
      <c r="C536">
        <v>43.427976000000001</v>
      </c>
      <c r="D536" t="s">
        <v>22</v>
      </c>
      <c r="E536">
        <v>-3.6068220000000002</v>
      </c>
      <c r="F536" t="s">
        <v>24</v>
      </c>
      <c r="G536">
        <v>5.8</v>
      </c>
      <c r="H536">
        <v>0</v>
      </c>
      <c r="I536">
        <v>11</v>
      </c>
      <c r="J536">
        <v>1</v>
      </c>
      <c r="K536">
        <v>0</v>
      </c>
      <c r="L536">
        <v>0.19</v>
      </c>
      <c r="M536">
        <v>0</v>
      </c>
    </row>
    <row r="537" spans="1:13" s="36" customFormat="1" x14ac:dyDescent="0.3">
      <c r="A537">
        <v>15734</v>
      </c>
      <c r="B537" s="1">
        <v>44026.485381944447</v>
      </c>
      <c r="C537">
        <v>43.427976000000001</v>
      </c>
      <c r="D537" t="s">
        <v>22</v>
      </c>
      <c r="E537">
        <v>-3.6068229999999999</v>
      </c>
      <c r="F537" t="s">
        <v>24</v>
      </c>
      <c r="G537">
        <v>5.8</v>
      </c>
      <c r="H537">
        <v>0</v>
      </c>
      <c r="I537">
        <v>11</v>
      </c>
      <c r="J537">
        <v>0.9</v>
      </c>
      <c r="K537">
        <v>0</v>
      </c>
      <c r="L537">
        <v>0</v>
      </c>
      <c r="M537">
        <v>0</v>
      </c>
    </row>
    <row r="538" spans="1:13" s="36" customFormat="1" x14ac:dyDescent="0.3">
      <c r="A538">
        <v>15735</v>
      </c>
      <c r="B538" s="1">
        <v>44026.485393518517</v>
      </c>
      <c r="C538">
        <v>43.427976999999998</v>
      </c>
      <c r="D538" t="s">
        <v>22</v>
      </c>
      <c r="E538">
        <v>-3.606824</v>
      </c>
      <c r="F538" t="s">
        <v>24</v>
      </c>
      <c r="G538">
        <v>5.8</v>
      </c>
      <c r="H538">
        <v>0</v>
      </c>
      <c r="I538">
        <v>12</v>
      </c>
      <c r="J538">
        <v>0.9</v>
      </c>
      <c r="K538">
        <v>0</v>
      </c>
      <c r="L538">
        <v>0</v>
      </c>
      <c r="M538">
        <v>0</v>
      </c>
    </row>
    <row r="539" spans="1:13" s="36" customFormat="1" x14ac:dyDescent="0.3">
      <c r="A539">
        <v>15736</v>
      </c>
      <c r="B539" s="1">
        <v>44026.485405092593</v>
      </c>
      <c r="C539">
        <v>43.427976999999998</v>
      </c>
      <c r="D539" t="s">
        <v>22</v>
      </c>
      <c r="E539">
        <v>-3.606824</v>
      </c>
      <c r="F539" t="s">
        <v>24</v>
      </c>
      <c r="G539">
        <v>5.9</v>
      </c>
      <c r="H539">
        <v>0</v>
      </c>
      <c r="I539">
        <v>12</v>
      </c>
      <c r="J539">
        <v>0.9</v>
      </c>
      <c r="K539">
        <v>0</v>
      </c>
      <c r="L539">
        <v>0</v>
      </c>
      <c r="M539">
        <v>0</v>
      </c>
    </row>
    <row r="540" spans="1:13" s="36" customFormat="1" x14ac:dyDescent="0.3">
      <c r="A540">
        <v>15737</v>
      </c>
      <c r="B540" s="1">
        <v>44026.48541666667</v>
      </c>
      <c r="C540">
        <v>43.427978000000003</v>
      </c>
      <c r="D540" t="s">
        <v>22</v>
      </c>
      <c r="E540">
        <v>-3.6068229999999999</v>
      </c>
      <c r="F540" t="s">
        <v>24</v>
      </c>
      <c r="G540">
        <v>5.9</v>
      </c>
      <c r="H540">
        <v>0</v>
      </c>
      <c r="I540">
        <v>11</v>
      </c>
      <c r="J540">
        <v>0.9</v>
      </c>
      <c r="K540">
        <v>0</v>
      </c>
      <c r="L540">
        <v>0.19</v>
      </c>
      <c r="M540">
        <v>0</v>
      </c>
    </row>
    <row r="541" spans="1:13" s="36" customFormat="1" x14ac:dyDescent="0.3">
      <c r="A541">
        <v>15738</v>
      </c>
      <c r="B541" s="1">
        <v>44026.48542824074</v>
      </c>
      <c r="C541">
        <v>43.427978000000003</v>
      </c>
      <c r="D541" t="s">
        <v>22</v>
      </c>
      <c r="E541">
        <v>-3.6068229999999999</v>
      </c>
      <c r="F541" t="s">
        <v>24</v>
      </c>
      <c r="G541">
        <v>6</v>
      </c>
      <c r="H541">
        <v>0</v>
      </c>
      <c r="I541">
        <v>12</v>
      </c>
      <c r="J541">
        <v>0.9</v>
      </c>
      <c r="K541">
        <v>0</v>
      </c>
      <c r="L541">
        <v>0</v>
      </c>
      <c r="M541">
        <v>0</v>
      </c>
    </row>
    <row r="542" spans="1:13" s="36" customFormat="1" x14ac:dyDescent="0.3">
      <c r="A542">
        <v>15739</v>
      </c>
      <c r="B542" s="1">
        <v>44026.485439814816</v>
      </c>
      <c r="C542">
        <v>43.427979000000001</v>
      </c>
      <c r="D542" t="s">
        <v>22</v>
      </c>
      <c r="E542">
        <v>-3.6068229999999999</v>
      </c>
      <c r="F542" t="s">
        <v>24</v>
      </c>
      <c r="G542">
        <v>6</v>
      </c>
      <c r="H542">
        <v>0</v>
      </c>
      <c r="I542">
        <v>12</v>
      </c>
      <c r="J542">
        <v>0.9</v>
      </c>
      <c r="K542">
        <v>0</v>
      </c>
      <c r="L542">
        <v>0.56000000000000005</v>
      </c>
      <c r="M542">
        <v>0</v>
      </c>
    </row>
    <row r="543" spans="1:13" s="36" customFormat="1" x14ac:dyDescent="0.3">
      <c r="A543">
        <v>15740</v>
      </c>
      <c r="B543" s="1">
        <v>44026.485451388886</v>
      </c>
      <c r="C543">
        <v>43.427978000000003</v>
      </c>
      <c r="D543" t="s">
        <v>22</v>
      </c>
      <c r="E543">
        <v>-3.6068229999999999</v>
      </c>
      <c r="F543" t="s">
        <v>24</v>
      </c>
      <c r="G543">
        <v>5.8</v>
      </c>
      <c r="H543">
        <v>0</v>
      </c>
      <c r="I543">
        <v>12</v>
      </c>
      <c r="J543">
        <v>0.9</v>
      </c>
      <c r="K543">
        <v>0</v>
      </c>
      <c r="L543">
        <v>0</v>
      </c>
      <c r="M543">
        <v>0</v>
      </c>
    </row>
    <row r="544" spans="1:13" s="36" customFormat="1" x14ac:dyDescent="0.3">
      <c r="A544">
        <v>15741</v>
      </c>
      <c r="B544" s="1">
        <v>44026.485462962963</v>
      </c>
      <c r="C544">
        <v>43.427976999999998</v>
      </c>
      <c r="D544" t="s">
        <v>22</v>
      </c>
      <c r="E544">
        <v>-3.6068229999999999</v>
      </c>
      <c r="F544" t="s">
        <v>24</v>
      </c>
      <c r="G544">
        <v>5.6</v>
      </c>
      <c r="H544">
        <v>0</v>
      </c>
      <c r="I544">
        <v>12</v>
      </c>
      <c r="J544">
        <v>0.9</v>
      </c>
      <c r="K544">
        <v>0</v>
      </c>
      <c r="L544">
        <v>0</v>
      </c>
      <c r="M544">
        <v>0</v>
      </c>
    </row>
    <row r="545" spans="1:13" s="36" customFormat="1" x14ac:dyDescent="0.3">
      <c r="A545">
        <v>15742</v>
      </c>
      <c r="B545" s="1">
        <v>44026.485474537039</v>
      </c>
      <c r="C545">
        <v>43.427976999999998</v>
      </c>
      <c r="D545" t="s">
        <v>22</v>
      </c>
      <c r="E545">
        <v>-3.6068210000000001</v>
      </c>
      <c r="F545" t="s">
        <v>24</v>
      </c>
      <c r="G545">
        <v>5.4</v>
      </c>
      <c r="H545">
        <v>0</v>
      </c>
      <c r="I545">
        <v>12</v>
      </c>
      <c r="J545">
        <v>0.9</v>
      </c>
      <c r="K545">
        <v>0</v>
      </c>
      <c r="L545">
        <v>0.19</v>
      </c>
      <c r="M545">
        <v>0</v>
      </c>
    </row>
    <row r="546" spans="1:13" s="36" customFormat="1" x14ac:dyDescent="0.3">
      <c r="A546">
        <v>15743</v>
      </c>
      <c r="B546" s="1">
        <v>44026.485486111109</v>
      </c>
      <c r="C546">
        <v>43.427978000000003</v>
      </c>
      <c r="D546" t="s">
        <v>22</v>
      </c>
      <c r="E546">
        <v>-3.6068210000000001</v>
      </c>
      <c r="F546" t="s">
        <v>24</v>
      </c>
      <c r="G546">
        <v>5.4</v>
      </c>
      <c r="H546">
        <v>0</v>
      </c>
      <c r="I546">
        <v>12</v>
      </c>
      <c r="J546">
        <v>0.9</v>
      </c>
      <c r="K546">
        <v>0</v>
      </c>
      <c r="L546">
        <v>0.37</v>
      </c>
      <c r="M546">
        <v>0</v>
      </c>
    </row>
    <row r="547" spans="1:13" s="36" customFormat="1" x14ac:dyDescent="0.3">
      <c r="A547">
        <v>15744</v>
      </c>
      <c r="B547" s="1">
        <v>44026.485497685186</v>
      </c>
      <c r="C547">
        <v>43.427978000000003</v>
      </c>
      <c r="D547" t="s">
        <v>22</v>
      </c>
      <c r="E547">
        <v>-3.6068199999999999</v>
      </c>
      <c r="F547" t="s">
        <v>24</v>
      </c>
      <c r="G547">
        <v>5.5</v>
      </c>
      <c r="H547">
        <v>0</v>
      </c>
      <c r="I547">
        <v>12</v>
      </c>
      <c r="J547">
        <v>0.9</v>
      </c>
      <c r="K547">
        <v>0</v>
      </c>
      <c r="L547">
        <v>0.37</v>
      </c>
      <c r="M547">
        <v>0</v>
      </c>
    </row>
    <row r="548" spans="1:13" s="36" customFormat="1" x14ac:dyDescent="0.3">
      <c r="A548">
        <v>15745</v>
      </c>
      <c r="B548" s="1">
        <v>44026.485509259262</v>
      </c>
      <c r="C548">
        <v>43.427979999999998</v>
      </c>
      <c r="D548" t="s">
        <v>22</v>
      </c>
      <c r="E548">
        <v>-3.6068210000000001</v>
      </c>
      <c r="F548" t="s">
        <v>24</v>
      </c>
      <c r="G548">
        <v>5.5</v>
      </c>
      <c r="H548">
        <v>0</v>
      </c>
      <c r="I548">
        <v>12</v>
      </c>
      <c r="J548">
        <v>0.9</v>
      </c>
      <c r="K548">
        <v>0</v>
      </c>
      <c r="L548">
        <v>0.19</v>
      </c>
      <c r="M548">
        <v>0</v>
      </c>
    </row>
    <row r="549" spans="1:13" s="36" customFormat="1" x14ac:dyDescent="0.3">
      <c r="A549">
        <v>15746</v>
      </c>
      <c r="B549" s="1">
        <v>44026.485520833332</v>
      </c>
      <c r="C549">
        <v>43.427982</v>
      </c>
      <c r="D549" t="s">
        <v>22</v>
      </c>
      <c r="E549">
        <v>-3.6068210000000001</v>
      </c>
      <c r="F549" t="s">
        <v>24</v>
      </c>
      <c r="G549">
        <v>5.6</v>
      </c>
      <c r="H549">
        <v>0</v>
      </c>
      <c r="I549">
        <v>12</v>
      </c>
      <c r="J549">
        <v>0.9</v>
      </c>
      <c r="K549">
        <v>0</v>
      </c>
      <c r="L549">
        <v>0.19</v>
      </c>
      <c r="M549">
        <v>0</v>
      </c>
    </row>
    <row r="550" spans="1:13" s="36" customFormat="1" x14ac:dyDescent="0.3">
      <c r="A550">
        <v>15747</v>
      </c>
      <c r="B550" s="1">
        <v>44026.485532407409</v>
      </c>
      <c r="C550">
        <v>43.427985</v>
      </c>
      <c r="D550" t="s">
        <v>22</v>
      </c>
      <c r="E550">
        <v>-3.6068220000000002</v>
      </c>
      <c r="F550" t="s">
        <v>24</v>
      </c>
      <c r="G550">
        <v>5.8</v>
      </c>
      <c r="H550">
        <v>0</v>
      </c>
      <c r="I550">
        <v>12</v>
      </c>
      <c r="J550">
        <v>0.9</v>
      </c>
      <c r="K550">
        <v>0</v>
      </c>
      <c r="L550">
        <v>0.37</v>
      </c>
      <c r="M550">
        <v>0</v>
      </c>
    </row>
    <row r="551" spans="1:13" s="36" customFormat="1" x14ac:dyDescent="0.3">
      <c r="A551">
        <v>15748</v>
      </c>
      <c r="B551" s="1">
        <v>44026.485543981478</v>
      </c>
      <c r="C551">
        <v>43.427985</v>
      </c>
      <c r="D551" t="s">
        <v>22</v>
      </c>
      <c r="E551">
        <v>-3.6068229999999999</v>
      </c>
      <c r="F551" t="s">
        <v>24</v>
      </c>
      <c r="G551">
        <v>5.9</v>
      </c>
      <c r="H551">
        <v>0</v>
      </c>
      <c r="I551">
        <v>12</v>
      </c>
      <c r="J551">
        <v>0.9</v>
      </c>
      <c r="K551">
        <v>0</v>
      </c>
      <c r="L551">
        <v>0.19</v>
      </c>
      <c r="M551">
        <v>0</v>
      </c>
    </row>
    <row r="552" spans="1:13" s="36" customFormat="1" x14ac:dyDescent="0.3">
      <c r="A552">
        <v>15749</v>
      </c>
      <c r="B552" s="1">
        <v>44026.485555555555</v>
      </c>
      <c r="C552">
        <v>43.427985999999997</v>
      </c>
      <c r="D552" t="s">
        <v>22</v>
      </c>
      <c r="E552">
        <v>-3.606824</v>
      </c>
      <c r="F552" t="s">
        <v>24</v>
      </c>
      <c r="G552">
        <v>5.9</v>
      </c>
      <c r="H552">
        <v>0</v>
      </c>
      <c r="I552">
        <v>12</v>
      </c>
      <c r="J552">
        <v>0.9</v>
      </c>
      <c r="K552">
        <v>0</v>
      </c>
      <c r="L552">
        <v>0.19</v>
      </c>
      <c r="M552">
        <v>0</v>
      </c>
    </row>
    <row r="553" spans="1:13" s="36" customFormat="1" x14ac:dyDescent="0.3">
      <c r="A553">
        <v>15750</v>
      </c>
      <c r="B553" s="1">
        <v>44026.485567129632</v>
      </c>
      <c r="C553">
        <v>43.427985999999997</v>
      </c>
      <c r="D553" t="s">
        <v>22</v>
      </c>
      <c r="E553">
        <v>-3.6068250000000002</v>
      </c>
      <c r="F553" t="s">
        <v>24</v>
      </c>
      <c r="G553">
        <v>5.9</v>
      </c>
      <c r="H553">
        <v>0</v>
      </c>
      <c r="I553">
        <v>12</v>
      </c>
      <c r="J553">
        <v>0.9</v>
      </c>
      <c r="K553">
        <v>0</v>
      </c>
      <c r="L553">
        <v>0.37</v>
      </c>
      <c r="M553">
        <v>0</v>
      </c>
    </row>
    <row r="554" spans="1:13" s="36" customFormat="1" x14ac:dyDescent="0.3">
      <c r="A554">
        <v>15751</v>
      </c>
      <c r="B554" s="1">
        <v>44026.485578703701</v>
      </c>
      <c r="C554">
        <v>43.427987999999999</v>
      </c>
      <c r="D554" t="s">
        <v>22</v>
      </c>
      <c r="E554">
        <v>-3.6068250000000002</v>
      </c>
      <c r="F554" t="s">
        <v>24</v>
      </c>
      <c r="G554">
        <v>5.9</v>
      </c>
      <c r="H554">
        <v>0</v>
      </c>
      <c r="I554">
        <v>12</v>
      </c>
      <c r="J554">
        <v>0.9</v>
      </c>
      <c r="K554">
        <v>0</v>
      </c>
      <c r="L554">
        <v>0</v>
      </c>
      <c r="M554">
        <v>0</v>
      </c>
    </row>
    <row r="555" spans="1:13" s="36" customFormat="1" x14ac:dyDescent="0.3">
      <c r="A555">
        <v>15752</v>
      </c>
      <c r="B555" s="1">
        <v>44026.485590277778</v>
      </c>
      <c r="C555">
        <v>43.427988999999997</v>
      </c>
      <c r="D555" t="s">
        <v>22</v>
      </c>
      <c r="E555">
        <v>-3.6068250000000002</v>
      </c>
      <c r="F555" t="s">
        <v>24</v>
      </c>
      <c r="G555">
        <v>5.8</v>
      </c>
      <c r="H555">
        <v>0</v>
      </c>
      <c r="I555">
        <v>12</v>
      </c>
      <c r="J555">
        <v>0.9</v>
      </c>
      <c r="K555">
        <v>0</v>
      </c>
      <c r="L555">
        <v>0.19</v>
      </c>
      <c r="M555">
        <v>0</v>
      </c>
    </row>
    <row r="556" spans="1:13" s="36" customFormat="1" x14ac:dyDescent="0.3">
      <c r="A556">
        <v>15753</v>
      </c>
      <c r="B556" s="1">
        <v>44026.485601851855</v>
      </c>
      <c r="C556">
        <v>43.427990999999999</v>
      </c>
      <c r="D556" t="s">
        <v>22</v>
      </c>
      <c r="E556">
        <v>-3.6068259999999999</v>
      </c>
      <c r="F556" t="s">
        <v>24</v>
      </c>
      <c r="G556">
        <v>5.8</v>
      </c>
      <c r="H556">
        <v>0</v>
      </c>
      <c r="I556">
        <v>12</v>
      </c>
      <c r="J556">
        <v>0.9</v>
      </c>
      <c r="K556">
        <v>0</v>
      </c>
      <c r="L556">
        <v>0.37</v>
      </c>
      <c r="M556">
        <v>0</v>
      </c>
    </row>
    <row r="557" spans="1:13" s="36" customFormat="1" x14ac:dyDescent="0.3">
      <c r="A557">
        <v>15754</v>
      </c>
      <c r="B557" s="1">
        <v>44026.485613425924</v>
      </c>
      <c r="C557">
        <v>43.427993000000001</v>
      </c>
      <c r="D557" t="s">
        <v>22</v>
      </c>
      <c r="E557">
        <v>-3.6068259999999999</v>
      </c>
      <c r="F557" t="s">
        <v>24</v>
      </c>
      <c r="G557">
        <v>5.8</v>
      </c>
      <c r="H557">
        <v>0</v>
      </c>
      <c r="I557">
        <v>12</v>
      </c>
      <c r="J557">
        <v>0.9</v>
      </c>
      <c r="K557">
        <v>0</v>
      </c>
      <c r="L557">
        <v>0.19</v>
      </c>
      <c r="M557">
        <v>0</v>
      </c>
    </row>
    <row r="558" spans="1:13" s="36" customFormat="1" x14ac:dyDescent="0.3">
      <c r="A558">
        <v>15755</v>
      </c>
      <c r="B558" s="1">
        <v>44026.485625000001</v>
      </c>
      <c r="C558">
        <v>43.427993999999998</v>
      </c>
      <c r="D558" t="s">
        <v>22</v>
      </c>
      <c r="E558">
        <v>-3.606827</v>
      </c>
      <c r="F558" t="s">
        <v>24</v>
      </c>
      <c r="G558">
        <v>5.8</v>
      </c>
      <c r="H558">
        <v>0</v>
      </c>
      <c r="I558">
        <v>12</v>
      </c>
      <c r="J558">
        <v>0.9</v>
      </c>
      <c r="K558">
        <v>0</v>
      </c>
      <c r="L558">
        <v>0.19</v>
      </c>
      <c r="M558">
        <v>0</v>
      </c>
    </row>
    <row r="559" spans="1:13" s="36" customFormat="1" x14ac:dyDescent="0.3">
      <c r="A559">
        <v>15756</v>
      </c>
      <c r="B559" s="1">
        <v>44026.485636574071</v>
      </c>
      <c r="C559">
        <v>43.427995000000003</v>
      </c>
      <c r="D559" t="s">
        <v>22</v>
      </c>
      <c r="E559">
        <v>-3.6068280000000001</v>
      </c>
      <c r="F559" t="s">
        <v>24</v>
      </c>
      <c r="G559">
        <v>5.8</v>
      </c>
      <c r="H559">
        <v>0</v>
      </c>
      <c r="I559">
        <v>12</v>
      </c>
      <c r="J559">
        <v>0.9</v>
      </c>
      <c r="K559">
        <v>0</v>
      </c>
      <c r="L559">
        <v>0</v>
      </c>
      <c r="M559">
        <v>0</v>
      </c>
    </row>
    <row r="560" spans="1:13" s="36" customFormat="1" x14ac:dyDescent="0.3">
      <c r="A560">
        <v>15757</v>
      </c>
      <c r="B560" s="1">
        <v>44026.485648148147</v>
      </c>
      <c r="C560">
        <v>43.427993999999998</v>
      </c>
      <c r="D560" t="s">
        <v>22</v>
      </c>
      <c r="E560">
        <v>-3.6068289999999998</v>
      </c>
      <c r="F560" t="s">
        <v>24</v>
      </c>
      <c r="G560">
        <v>5.9</v>
      </c>
      <c r="H560">
        <v>0</v>
      </c>
      <c r="I560">
        <v>12</v>
      </c>
      <c r="J560">
        <v>0.9</v>
      </c>
      <c r="K560">
        <v>0</v>
      </c>
      <c r="L560">
        <v>0.19</v>
      </c>
      <c r="M560">
        <v>0</v>
      </c>
    </row>
    <row r="561" spans="1:13" s="36" customFormat="1" x14ac:dyDescent="0.3">
      <c r="A561">
        <v>15758</v>
      </c>
      <c r="B561" s="1">
        <v>44026.485659722224</v>
      </c>
      <c r="C561">
        <v>43.427995000000003</v>
      </c>
      <c r="D561" t="s">
        <v>22</v>
      </c>
      <c r="E561">
        <v>-3.6068289999999998</v>
      </c>
      <c r="F561" t="s">
        <v>24</v>
      </c>
      <c r="G561">
        <v>5.9</v>
      </c>
      <c r="H561">
        <v>0</v>
      </c>
      <c r="I561">
        <v>12</v>
      </c>
      <c r="J561">
        <v>0.9</v>
      </c>
      <c r="K561">
        <v>0</v>
      </c>
      <c r="L561">
        <v>0.19</v>
      </c>
      <c r="M561">
        <v>0</v>
      </c>
    </row>
    <row r="562" spans="1:13" s="36" customFormat="1" x14ac:dyDescent="0.3">
      <c r="A562">
        <v>15759</v>
      </c>
      <c r="B562" s="1">
        <v>44026.485671296294</v>
      </c>
      <c r="C562">
        <v>43.427996</v>
      </c>
      <c r="D562" t="s">
        <v>22</v>
      </c>
      <c r="E562">
        <v>-3.60683</v>
      </c>
      <c r="F562" t="s">
        <v>24</v>
      </c>
      <c r="G562">
        <v>5.9</v>
      </c>
      <c r="H562">
        <v>0</v>
      </c>
      <c r="I562">
        <v>12</v>
      </c>
      <c r="J562">
        <v>0.9</v>
      </c>
      <c r="K562">
        <v>0</v>
      </c>
      <c r="L562">
        <v>0</v>
      </c>
      <c r="M562">
        <v>0</v>
      </c>
    </row>
    <row r="563" spans="1:13" s="36" customFormat="1" x14ac:dyDescent="0.3">
      <c r="A563">
        <v>15760</v>
      </c>
      <c r="B563" s="1">
        <v>44026.485682870371</v>
      </c>
      <c r="C563">
        <v>43.427998000000002</v>
      </c>
      <c r="D563" t="s">
        <v>22</v>
      </c>
      <c r="E563">
        <v>-3.6068310000000001</v>
      </c>
      <c r="F563" t="s">
        <v>24</v>
      </c>
      <c r="G563">
        <v>5.9</v>
      </c>
      <c r="H563">
        <v>0</v>
      </c>
      <c r="I563">
        <v>12</v>
      </c>
      <c r="J563">
        <v>0.9</v>
      </c>
      <c r="K563">
        <v>0</v>
      </c>
      <c r="L563">
        <v>0.56000000000000005</v>
      </c>
      <c r="M563">
        <v>0</v>
      </c>
    </row>
    <row r="564" spans="1:13" s="36" customFormat="1" x14ac:dyDescent="0.3">
      <c r="A564">
        <v>15761</v>
      </c>
      <c r="B564" s="1">
        <v>44026.485694444447</v>
      </c>
      <c r="C564">
        <v>43.427998000000002</v>
      </c>
      <c r="D564" t="s">
        <v>22</v>
      </c>
      <c r="E564">
        <v>-3.606833</v>
      </c>
      <c r="F564" t="s">
        <v>24</v>
      </c>
      <c r="G564">
        <v>5.9</v>
      </c>
      <c r="H564">
        <v>0</v>
      </c>
      <c r="I564">
        <v>12</v>
      </c>
      <c r="J564">
        <v>0.9</v>
      </c>
      <c r="K564">
        <v>0</v>
      </c>
      <c r="L564">
        <v>0</v>
      </c>
      <c r="M564">
        <v>0</v>
      </c>
    </row>
    <row r="565" spans="1:13" s="36" customFormat="1" x14ac:dyDescent="0.3">
      <c r="A565">
        <v>15762</v>
      </c>
      <c r="B565" s="1">
        <v>44026.485706018517</v>
      </c>
      <c r="C565">
        <v>43.427996</v>
      </c>
      <c r="D565" t="s">
        <v>22</v>
      </c>
      <c r="E565">
        <v>-3.6068319999999998</v>
      </c>
      <c r="F565" t="s">
        <v>24</v>
      </c>
      <c r="G565">
        <v>5.9</v>
      </c>
      <c r="H565">
        <v>0</v>
      </c>
      <c r="I565">
        <v>12</v>
      </c>
      <c r="J565">
        <v>0.9</v>
      </c>
      <c r="K565">
        <v>0</v>
      </c>
      <c r="L565">
        <v>0.37</v>
      </c>
      <c r="M565">
        <v>0</v>
      </c>
    </row>
    <row r="566" spans="1:13" s="36" customFormat="1" x14ac:dyDescent="0.3">
      <c r="A566">
        <v>15763</v>
      </c>
      <c r="B566" s="1">
        <v>44026.485717592594</v>
      </c>
      <c r="C566">
        <v>43.427996</v>
      </c>
      <c r="D566" t="s">
        <v>22</v>
      </c>
      <c r="E566">
        <v>-3.60683</v>
      </c>
      <c r="F566" t="s">
        <v>24</v>
      </c>
      <c r="G566">
        <v>5.9</v>
      </c>
      <c r="H566">
        <v>0</v>
      </c>
      <c r="I566">
        <v>12</v>
      </c>
      <c r="J566">
        <v>0.9</v>
      </c>
      <c r="K566">
        <v>0</v>
      </c>
      <c r="L566">
        <v>0.37</v>
      </c>
      <c r="M566">
        <v>0</v>
      </c>
    </row>
    <row r="567" spans="1:13" s="36" customFormat="1" x14ac:dyDescent="0.3">
      <c r="A567">
        <v>15764</v>
      </c>
      <c r="B567" s="1">
        <v>44026.485729166663</v>
      </c>
      <c r="C567">
        <v>43.427996</v>
      </c>
      <c r="D567" t="s">
        <v>22</v>
      </c>
      <c r="E567">
        <v>-3.60683</v>
      </c>
      <c r="F567" t="s">
        <v>24</v>
      </c>
      <c r="G567">
        <v>5.9</v>
      </c>
      <c r="H567">
        <v>0</v>
      </c>
      <c r="I567">
        <v>12</v>
      </c>
      <c r="J567">
        <v>0.9</v>
      </c>
      <c r="K567">
        <v>0</v>
      </c>
      <c r="L567">
        <v>0.93</v>
      </c>
      <c r="M567">
        <v>0</v>
      </c>
    </row>
    <row r="568" spans="1:13" s="36" customFormat="1" x14ac:dyDescent="0.3">
      <c r="A568">
        <v>15765</v>
      </c>
      <c r="B568" s="1">
        <v>44026.48574074074</v>
      </c>
      <c r="C568">
        <v>43.427996</v>
      </c>
      <c r="D568" t="s">
        <v>22</v>
      </c>
      <c r="E568">
        <v>-3.6068340000000001</v>
      </c>
      <c r="F568" t="s">
        <v>24</v>
      </c>
      <c r="G568">
        <v>5.9</v>
      </c>
      <c r="H568">
        <v>0</v>
      </c>
      <c r="I568">
        <v>12</v>
      </c>
      <c r="J568">
        <v>0.9</v>
      </c>
      <c r="K568">
        <v>0</v>
      </c>
      <c r="L568">
        <v>1.48</v>
      </c>
      <c r="M568">
        <v>0</v>
      </c>
    </row>
    <row r="569" spans="1:13" s="36" customFormat="1" x14ac:dyDescent="0.3">
      <c r="A569">
        <v>15766</v>
      </c>
      <c r="B569" s="1">
        <v>44026.485752314817</v>
      </c>
      <c r="C569">
        <v>43.427998000000002</v>
      </c>
      <c r="D569" t="s">
        <v>22</v>
      </c>
      <c r="E569">
        <v>-3.6068340000000001</v>
      </c>
      <c r="F569" t="s">
        <v>24</v>
      </c>
      <c r="G569">
        <v>5.9</v>
      </c>
      <c r="H569">
        <v>0</v>
      </c>
      <c r="I569">
        <v>12</v>
      </c>
      <c r="J569">
        <v>0.9</v>
      </c>
      <c r="K569">
        <v>0</v>
      </c>
      <c r="L569">
        <v>0.93</v>
      </c>
      <c r="M569">
        <v>0</v>
      </c>
    </row>
    <row r="570" spans="1:13" s="36" customFormat="1" x14ac:dyDescent="0.3">
      <c r="A570">
        <v>15767</v>
      </c>
      <c r="B570" s="1">
        <v>44026.485763888886</v>
      </c>
      <c r="C570">
        <v>43.427998000000002</v>
      </c>
      <c r="D570" t="s">
        <v>22</v>
      </c>
      <c r="E570">
        <v>-3.6068310000000001</v>
      </c>
      <c r="F570" t="s">
        <v>24</v>
      </c>
      <c r="G570">
        <v>5.9</v>
      </c>
      <c r="H570">
        <v>0</v>
      </c>
      <c r="I570">
        <v>12</v>
      </c>
      <c r="J570">
        <v>0.9</v>
      </c>
      <c r="K570">
        <v>0</v>
      </c>
      <c r="L570">
        <v>0.93</v>
      </c>
      <c r="M570">
        <v>0</v>
      </c>
    </row>
    <row r="571" spans="1:13" s="36" customFormat="1" x14ac:dyDescent="0.3">
      <c r="A571">
        <v>15768</v>
      </c>
      <c r="B571" s="1">
        <v>44026.485775462963</v>
      </c>
      <c r="C571">
        <v>43.427999</v>
      </c>
      <c r="D571" t="s">
        <v>22</v>
      </c>
      <c r="E571">
        <v>-3.60683</v>
      </c>
      <c r="F571" t="s">
        <v>24</v>
      </c>
      <c r="G571">
        <v>5.9</v>
      </c>
      <c r="H571">
        <v>0</v>
      </c>
      <c r="I571">
        <v>12</v>
      </c>
      <c r="J571">
        <v>0.9</v>
      </c>
      <c r="K571">
        <v>0</v>
      </c>
      <c r="L571">
        <v>0.56000000000000005</v>
      </c>
      <c r="M571">
        <v>0</v>
      </c>
    </row>
    <row r="572" spans="1:13" s="36" customFormat="1" x14ac:dyDescent="0.3">
      <c r="A572">
        <v>15769</v>
      </c>
      <c r="B572" s="1">
        <v>44026.48578703704</v>
      </c>
      <c r="C572">
        <v>43.427999999999997</v>
      </c>
      <c r="D572" t="s">
        <v>22</v>
      </c>
      <c r="E572">
        <v>-3.606827</v>
      </c>
      <c r="F572" t="s">
        <v>24</v>
      </c>
      <c r="G572">
        <v>5.9</v>
      </c>
      <c r="H572">
        <v>0</v>
      </c>
      <c r="I572">
        <v>12</v>
      </c>
      <c r="J572">
        <v>0.9</v>
      </c>
      <c r="K572">
        <v>0</v>
      </c>
      <c r="L572">
        <v>0.93</v>
      </c>
      <c r="M572">
        <v>0</v>
      </c>
    </row>
    <row r="573" spans="1:13" s="36" customFormat="1" x14ac:dyDescent="0.3">
      <c r="A573">
        <v>15770</v>
      </c>
      <c r="B573" s="1">
        <v>44026.485798611109</v>
      </c>
      <c r="C573">
        <v>43.427998000000002</v>
      </c>
      <c r="D573" t="s">
        <v>22</v>
      </c>
      <c r="E573">
        <v>-3.6068259999999999</v>
      </c>
      <c r="F573" t="s">
        <v>24</v>
      </c>
      <c r="G573">
        <v>5.9</v>
      </c>
      <c r="H573">
        <v>0</v>
      </c>
      <c r="I573">
        <v>12</v>
      </c>
      <c r="J573">
        <v>0.9</v>
      </c>
      <c r="K573">
        <v>0</v>
      </c>
      <c r="L573">
        <v>0</v>
      </c>
      <c r="M573">
        <v>0</v>
      </c>
    </row>
    <row r="574" spans="1:13" s="36" customFormat="1" x14ac:dyDescent="0.3">
      <c r="A574">
        <v>15771</v>
      </c>
      <c r="B574" s="1">
        <v>44026.485810185186</v>
      </c>
      <c r="C574">
        <v>43.427999</v>
      </c>
      <c r="D574" t="s">
        <v>22</v>
      </c>
      <c r="E574">
        <v>-3.606824</v>
      </c>
      <c r="F574" t="s">
        <v>24</v>
      </c>
      <c r="G574">
        <v>5.9</v>
      </c>
      <c r="H574">
        <v>0</v>
      </c>
      <c r="I574">
        <v>12</v>
      </c>
      <c r="J574">
        <v>0.9</v>
      </c>
      <c r="K574">
        <v>0</v>
      </c>
      <c r="L574">
        <v>0.93</v>
      </c>
      <c r="M574">
        <v>0</v>
      </c>
    </row>
    <row r="575" spans="1:13" s="36" customFormat="1" x14ac:dyDescent="0.3">
      <c r="A575">
        <v>15772</v>
      </c>
      <c r="B575" s="1">
        <v>44026.485821759263</v>
      </c>
      <c r="C575">
        <v>43.427999999999997</v>
      </c>
      <c r="D575" t="s">
        <v>22</v>
      </c>
      <c r="E575">
        <v>-3.6068220000000002</v>
      </c>
      <c r="F575" t="s">
        <v>24</v>
      </c>
      <c r="G575">
        <v>5.9</v>
      </c>
      <c r="H575">
        <v>0</v>
      </c>
      <c r="I575">
        <v>12</v>
      </c>
      <c r="J575">
        <v>0.9</v>
      </c>
      <c r="K575">
        <v>0</v>
      </c>
      <c r="L575">
        <v>0.19</v>
      </c>
      <c r="M575">
        <v>0</v>
      </c>
    </row>
    <row r="576" spans="1:13" s="36" customFormat="1" x14ac:dyDescent="0.3">
      <c r="A576">
        <v>15773</v>
      </c>
      <c r="B576" s="1">
        <v>44026.485833333332</v>
      </c>
      <c r="C576">
        <v>43.427999999999997</v>
      </c>
      <c r="D576" t="s">
        <v>22</v>
      </c>
      <c r="E576">
        <v>-3.6068220000000002</v>
      </c>
      <c r="F576" t="s">
        <v>24</v>
      </c>
      <c r="G576">
        <v>6.1</v>
      </c>
      <c r="H576">
        <v>0</v>
      </c>
      <c r="I576">
        <v>12</v>
      </c>
      <c r="J576">
        <v>0.9</v>
      </c>
      <c r="K576">
        <v>0</v>
      </c>
      <c r="L576">
        <v>0.37</v>
      </c>
      <c r="M576">
        <v>0</v>
      </c>
    </row>
    <row r="577" spans="1:13" s="36" customFormat="1" x14ac:dyDescent="0.3">
      <c r="A577">
        <v>15774</v>
      </c>
      <c r="B577" s="1">
        <v>44026.486724537041</v>
      </c>
      <c r="C577">
        <v>43.427684999999997</v>
      </c>
      <c r="D577" t="s">
        <v>22</v>
      </c>
      <c r="E577">
        <v>-3.6068639999999998</v>
      </c>
      <c r="F577" t="s">
        <v>24</v>
      </c>
      <c r="G577">
        <v>5.4</v>
      </c>
      <c r="H577">
        <v>0</v>
      </c>
      <c r="I577">
        <v>11</v>
      </c>
      <c r="J577">
        <v>1</v>
      </c>
      <c r="K577">
        <v>0</v>
      </c>
      <c r="L577">
        <v>0.93</v>
      </c>
      <c r="M577">
        <v>49</v>
      </c>
    </row>
    <row r="578" spans="1:13" s="36" customFormat="1" x14ac:dyDescent="0.3">
      <c r="A578">
        <v>15775</v>
      </c>
      <c r="B578" s="1">
        <v>44026.48673611111</v>
      </c>
      <c r="C578">
        <v>43.427681999999997</v>
      </c>
      <c r="D578" t="s">
        <v>22</v>
      </c>
      <c r="E578">
        <v>-3.6068690000000001</v>
      </c>
      <c r="F578" t="s">
        <v>24</v>
      </c>
      <c r="G578">
        <v>5.4</v>
      </c>
      <c r="H578">
        <v>0</v>
      </c>
      <c r="I578">
        <v>11</v>
      </c>
      <c r="J578">
        <v>1</v>
      </c>
      <c r="K578">
        <v>0</v>
      </c>
      <c r="L578">
        <v>1.85</v>
      </c>
      <c r="M578">
        <v>0</v>
      </c>
    </row>
    <row r="579" spans="1:13" s="36" customFormat="1" x14ac:dyDescent="0.3">
      <c r="A579">
        <v>15776</v>
      </c>
      <c r="B579" s="1">
        <v>44026.486747685187</v>
      </c>
      <c r="C579">
        <v>43.427680000000002</v>
      </c>
      <c r="D579" t="s">
        <v>22</v>
      </c>
      <c r="E579">
        <v>-3.6068720000000001</v>
      </c>
      <c r="F579" t="s">
        <v>24</v>
      </c>
      <c r="G579">
        <v>5.6</v>
      </c>
      <c r="H579">
        <v>0</v>
      </c>
      <c r="I579">
        <v>11</v>
      </c>
      <c r="J579">
        <v>1</v>
      </c>
      <c r="K579">
        <v>0</v>
      </c>
      <c r="L579">
        <v>1.1100000000000001</v>
      </c>
      <c r="M579">
        <v>0</v>
      </c>
    </row>
    <row r="580" spans="1:13" s="36" customFormat="1" x14ac:dyDescent="0.3">
      <c r="A580">
        <v>15777</v>
      </c>
      <c r="B580" s="1">
        <v>44026.486759259256</v>
      </c>
      <c r="C580">
        <v>43.427677000000003</v>
      </c>
      <c r="D580" t="s">
        <v>22</v>
      </c>
      <c r="E580">
        <v>-3.6068750000000001</v>
      </c>
      <c r="F580" t="s">
        <v>24</v>
      </c>
      <c r="G580">
        <v>5.7</v>
      </c>
      <c r="H580">
        <v>0</v>
      </c>
      <c r="I580">
        <v>11</v>
      </c>
      <c r="J580">
        <v>1</v>
      </c>
      <c r="K580">
        <v>0</v>
      </c>
      <c r="L580">
        <v>0.56000000000000005</v>
      </c>
      <c r="M580">
        <v>0</v>
      </c>
    </row>
    <row r="581" spans="1:13" s="36" customFormat="1" x14ac:dyDescent="0.3">
      <c r="A581">
        <v>15778</v>
      </c>
      <c r="B581" s="1">
        <v>44026.486770833333</v>
      </c>
      <c r="C581">
        <v>43.427680000000002</v>
      </c>
      <c r="D581" t="s">
        <v>22</v>
      </c>
      <c r="E581">
        <v>-3.6068699999999998</v>
      </c>
      <c r="F581" t="s">
        <v>24</v>
      </c>
      <c r="G581">
        <v>5.7</v>
      </c>
      <c r="H581">
        <v>0</v>
      </c>
      <c r="I581">
        <v>11</v>
      </c>
      <c r="J581">
        <v>1</v>
      </c>
      <c r="K581">
        <v>0</v>
      </c>
      <c r="L581">
        <v>1.67</v>
      </c>
      <c r="M581">
        <v>0</v>
      </c>
    </row>
    <row r="582" spans="1:13" s="36" customFormat="1" x14ac:dyDescent="0.3">
      <c r="A582">
        <v>15779</v>
      </c>
      <c r="B582" s="1">
        <v>44026.48678240741</v>
      </c>
      <c r="C582">
        <v>43.427678</v>
      </c>
      <c r="D582" t="s">
        <v>22</v>
      </c>
      <c r="E582">
        <v>-3.6068669999999998</v>
      </c>
      <c r="F582" t="s">
        <v>24</v>
      </c>
      <c r="G582">
        <v>5.6</v>
      </c>
      <c r="H582">
        <v>0</v>
      </c>
      <c r="I582">
        <v>12</v>
      </c>
      <c r="J582">
        <v>1</v>
      </c>
      <c r="K582">
        <v>0</v>
      </c>
      <c r="L582">
        <v>1.1100000000000001</v>
      </c>
      <c r="M582">
        <v>0</v>
      </c>
    </row>
    <row r="583" spans="1:13" s="36" customFormat="1" x14ac:dyDescent="0.3">
      <c r="A583">
        <v>15780</v>
      </c>
      <c r="B583" s="1">
        <v>44026.486793981479</v>
      </c>
      <c r="C583">
        <v>43.427675000000001</v>
      </c>
      <c r="D583" t="s">
        <v>22</v>
      </c>
      <c r="E583">
        <v>-3.606868</v>
      </c>
      <c r="F583" t="s">
        <v>24</v>
      </c>
      <c r="G583">
        <v>5.5</v>
      </c>
      <c r="H583">
        <v>0</v>
      </c>
      <c r="I583">
        <v>12</v>
      </c>
      <c r="J583">
        <v>1</v>
      </c>
      <c r="K583">
        <v>0</v>
      </c>
      <c r="L583">
        <v>0.56000000000000005</v>
      </c>
      <c r="M583">
        <v>0</v>
      </c>
    </row>
    <row r="584" spans="1:13" s="36" customFormat="1" x14ac:dyDescent="0.3">
      <c r="A584">
        <v>15781</v>
      </c>
      <c r="B584" s="1">
        <v>44026.486805555556</v>
      </c>
      <c r="C584">
        <v>43.427674000000003</v>
      </c>
      <c r="D584" t="s">
        <v>22</v>
      </c>
      <c r="E584">
        <v>-3.606868</v>
      </c>
      <c r="F584" t="s">
        <v>24</v>
      </c>
      <c r="G584">
        <v>5.4</v>
      </c>
      <c r="H584">
        <v>0</v>
      </c>
      <c r="I584">
        <v>12</v>
      </c>
      <c r="J584">
        <v>0.9</v>
      </c>
      <c r="K584">
        <v>0</v>
      </c>
      <c r="L584">
        <v>0.19</v>
      </c>
      <c r="M584">
        <v>0</v>
      </c>
    </row>
    <row r="585" spans="1:13" s="36" customFormat="1" x14ac:dyDescent="0.3">
      <c r="A585">
        <v>15782</v>
      </c>
      <c r="B585" s="1">
        <v>44026.486817129633</v>
      </c>
      <c r="C585">
        <v>43.427675000000001</v>
      </c>
      <c r="D585" t="s">
        <v>22</v>
      </c>
      <c r="E585">
        <v>-3.6068730000000002</v>
      </c>
      <c r="F585" t="s">
        <v>24</v>
      </c>
      <c r="G585">
        <v>5.4</v>
      </c>
      <c r="H585">
        <v>0</v>
      </c>
      <c r="I585">
        <v>12</v>
      </c>
      <c r="J585">
        <v>0.9</v>
      </c>
      <c r="K585">
        <v>0</v>
      </c>
      <c r="L585">
        <v>1.1100000000000001</v>
      </c>
      <c r="M585">
        <v>0</v>
      </c>
    </row>
    <row r="586" spans="1:13" s="36" customFormat="1" x14ac:dyDescent="0.3">
      <c r="A586">
        <v>15783</v>
      </c>
      <c r="B586" s="1">
        <v>44026.486828703702</v>
      </c>
      <c r="C586">
        <v>43.427672000000001</v>
      </c>
      <c r="D586" t="s">
        <v>22</v>
      </c>
      <c r="E586">
        <v>-3.6068760000000002</v>
      </c>
      <c r="F586" t="s">
        <v>24</v>
      </c>
      <c r="G586">
        <v>5.5</v>
      </c>
      <c r="H586">
        <v>0</v>
      </c>
      <c r="I586">
        <v>12</v>
      </c>
      <c r="J586">
        <v>1</v>
      </c>
      <c r="K586">
        <v>0</v>
      </c>
      <c r="L586">
        <v>0.74</v>
      </c>
      <c r="M586">
        <v>0</v>
      </c>
    </row>
    <row r="587" spans="1:13" s="36" customFormat="1" x14ac:dyDescent="0.3">
      <c r="A587">
        <v>15784</v>
      </c>
      <c r="B587" s="1">
        <v>44026.486840277779</v>
      </c>
      <c r="C587">
        <v>43.427672000000001</v>
      </c>
      <c r="D587" t="s">
        <v>22</v>
      </c>
      <c r="E587">
        <v>-3.6068760000000002</v>
      </c>
      <c r="F587" t="s">
        <v>24</v>
      </c>
      <c r="G587">
        <v>5.5</v>
      </c>
      <c r="H587">
        <v>0</v>
      </c>
      <c r="I587">
        <v>12</v>
      </c>
      <c r="J587">
        <v>0.9</v>
      </c>
      <c r="K587">
        <v>0</v>
      </c>
      <c r="L587">
        <v>0.37</v>
      </c>
      <c r="M587">
        <v>0</v>
      </c>
    </row>
    <row r="588" spans="1:13" s="36" customFormat="1" x14ac:dyDescent="0.3">
      <c r="A588">
        <v>15785</v>
      </c>
      <c r="B588" s="1">
        <v>44026.486851851849</v>
      </c>
      <c r="C588">
        <v>43.427672000000001</v>
      </c>
      <c r="D588" t="s">
        <v>22</v>
      </c>
      <c r="E588">
        <v>-3.6068760000000002</v>
      </c>
      <c r="F588" t="s">
        <v>24</v>
      </c>
      <c r="G588">
        <v>5.6</v>
      </c>
      <c r="H588">
        <v>0</v>
      </c>
      <c r="I588">
        <v>12</v>
      </c>
      <c r="J588">
        <v>0.9</v>
      </c>
      <c r="K588">
        <v>0</v>
      </c>
      <c r="L588">
        <v>0.37</v>
      </c>
      <c r="M588">
        <v>0</v>
      </c>
    </row>
    <row r="589" spans="1:13" s="36" customFormat="1" x14ac:dyDescent="0.3">
      <c r="A589">
        <v>15786</v>
      </c>
      <c r="B589" s="1">
        <v>44026.486863425926</v>
      </c>
      <c r="C589">
        <v>43.427669999999999</v>
      </c>
      <c r="D589" t="s">
        <v>22</v>
      </c>
      <c r="E589">
        <v>-3.6068760000000002</v>
      </c>
      <c r="F589" t="s">
        <v>24</v>
      </c>
      <c r="G589">
        <v>5.6</v>
      </c>
      <c r="H589">
        <v>0</v>
      </c>
      <c r="I589">
        <v>12</v>
      </c>
      <c r="J589">
        <v>1</v>
      </c>
      <c r="K589">
        <v>0</v>
      </c>
      <c r="L589">
        <v>0.37</v>
      </c>
      <c r="M589">
        <v>0</v>
      </c>
    </row>
    <row r="590" spans="1:13" s="36" customFormat="1" x14ac:dyDescent="0.3">
      <c r="A590">
        <v>15787</v>
      </c>
      <c r="B590" s="1">
        <v>44026.486875000002</v>
      </c>
      <c r="C590">
        <v>43.427670999999997</v>
      </c>
      <c r="D590" t="s">
        <v>22</v>
      </c>
      <c r="E590">
        <v>-3.6068769999999999</v>
      </c>
      <c r="F590" t="s">
        <v>24</v>
      </c>
      <c r="G590">
        <v>5.5</v>
      </c>
      <c r="H590">
        <v>0</v>
      </c>
      <c r="I590">
        <v>12</v>
      </c>
      <c r="J590">
        <v>0.9</v>
      </c>
      <c r="K590">
        <v>0</v>
      </c>
      <c r="L590">
        <v>0.37</v>
      </c>
      <c r="M590">
        <v>0</v>
      </c>
    </row>
    <row r="591" spans="1:13" s="36" customFormat="1" x14ac:dyDescent="0.3">
      <c r="A591">
        <v>15788</v>
      </c>
      <c r="B591" s="1">
        <v>44026.486886574072</v>
      </c>
      <c r="C591">
        <v>43.427672000000001</v>
      </c>
      <c r="D591" t="s">
        <v>22</v>
      </c>
      <c r="E591">
        <v>-3.6068790000000002</v>
      </c>
      <c r="F591" t="s">
        <v>24</v>
      </c>
      <c r="G591">
        <v>5.6</v>
      </c>
      <c r="H591">
        <v>0</v>
      </c>
      <c r="I591">
        <v>12</v>
      </c>
      <c r="J591">
        <v>0.9</v>
      </c>
      <c r="K591">
        <v>0</v>
      </c>
      <c r="L591">
        <v>0.37</v>
      </c>
      <c r="M591">
        <v>0</v>
      </c>
    </row>
    <row r="592" spans="1:13" s="36" customFormat="1" x14ac:dyDescent="0.3">
      <c r="A592">
        <v>15789</v>
      </c>
      <c r="B592" s="1">
        <v>44026.486898148149</v>
      </c>
      <c r="C592">
        <v>43.427672000000001</v>
      </c>
      <c r="D592" t="s">
        <v>22</v>
      </c>
      <c r="E592">
        <v>-3.6068790000000002</v>
      </c>
      <c r="F592" t="s">
        <v>24</v>
      </c>
      <c r="G592">
        <v>5.6</v>
      </c>
      <c r="H592">
        <v>0</v>
      </c>
      <c r="I592">
        <v>12</v>
      </c>
      <c r="J592">
        <v>1</v>
      </c>
      <c r="K592">
        <v>0</v>
      </c>
      <c r="L592">
        <v>0</v>
      </c>
      <c r="M592">
        <v>0</v>
      </c>
    </row>
    <row r="593" spans="1:13" s="36" customFormat="1" x14ac:dyDescent="0.3">
      <c r="A593">
        <v>15790</v>
      </c>
      <c r="B593" s="1">
        <v>44026.486909722225</v>
      </c>
      <c r="C593">
        <v>43.427670999999997</v>
      </c>
      <c r="D593" t="s">
        <v>22</v>
      </c>
      <c r="E593">
        <v>-3.6068790000000002</v>
      </c>
      <c r="F593" t="s">
        <v>24</v>
      </c>
      <c r="G593">
        <v>5.6</v>
      </c>
      <c r="H593">
        <v>0</v>
      </c>
      <c r="I593">
        <v>12</v>
      </c>
      <c r="J593">
        <v>0.9</v>
      </c>
      <c r="K593">
        <v>0</v>
      </c>
      <c r="L593">
        <v>0</v>
      </c>
      <c r="M593">
        <v>0</v>
      </c>
    </row>
    <row r="594" spans="1:13" s="36" customFormat="1" x14ac:dyDescent="0.3">
      <c r="A594">
        <v>15791</v>
      </c>
      <c r="B594" s="1">
        <v>44026.486921296295</v>
      </c>
      <c r="C594">
        <v>43.427669999999999</v>
      </c>
      <c r="D594" t="s">
        <v>22</v>
      </c>
      <c r="E594">
        <v>-3.6068790000000002</v>
      </c>
      <c r="F594" t="s">
        <v>24</v>
      </c>
      <c r="G594">
        <v>5.6</v>
      </c>
      <c r="H594">
        <v>0</v>
      </c>
      <c r="I594">
        <v>12</v>
      </c>
      <c r="J594">
        <v>0.9</v>
      </c>
      <c r="K594">
        <v>0</v>
      </c>
      <c r="L594">
        <v>0.37</v>
      </c>
      <c r="M594">
        <v>0</v>
      </c>
    </row>
    <row r="595" spans="1:13" s="36" customFormat="1" x14ac:dyDescent="0.3">
      <c r="A595">
        <v>15792</v>
      </c>
      <c r="B595" s="1">
        <v>44026.486932870372</v>
      </c>
      <c r="C595">
        <v>43.427667</v>
      </c>
      <c r="D595" t="s">
        <v>22</v>
      </c>
      <c r="E595">
        <v>-3.6068790000000002</v>
      </c>
      <c r="F595" t="s">
        <v>24</v>
      </c>
      <c r="G595">
        <v>5.6</v>
      </c>
      <c r="H595">
        <v>0</v>
      </c>
      <c r="I595">
        <v>12</v>
      </c>
      <c r="J595">
        <v>1</v>
      </c>
      <c r="K595">
        <v>0</v>
      </c>
      <c r="L595">
        <v>0.56000000000000005</v>
      </c>
      <c r="M595">
        <v>0</v>
      </c>
    </row>
    <row r="596" spans="1:13" s="36" customFormat="1" x14ac:dyDescent="0.3">
      <c r="A596">
        <v>15793</v>
      </c>
      <c r="B596" s="1">
        <v>44026.486944444441</v>
      </c>
      <c r="C596">
        <v>43.427666000000002</v>
      </c>
      <c r="D596" t="s">
        <v>22</v>
      </c>
      <c r="E596">
        <v>-3.6068790000000002</v>
      </c>
      <c r="F596" t="s">
        <v>24</v>
      </c>
      <c r="G596">
        <v>5.6</v>
      </c>
      <c r="H596">
        <v>0</v>
      </c>
      <c r="I596">
        <v>12</v>
      </c>
      <c r="J596">
        <v>0.9</v>
      </c>
      <c r="K596">
        <v>0</v>
      </c>
      <c r="L596">
        <v>0.19</v>
      </c>
      <c r="M596">
        <v>0</v>
      </c>
    </row>
    <row r="597" spans="1:13" s="36" customFormat="1" x14ac:dyDescent="0.3">
      <c r="A597">
        <v>15794</v>
      </c>
      <c r="B597" s="1">
        <v>44026.486956018518</v>
      </c>
      <c r="C597">
        <v>43.427669000000002</v>
      </c>
      <c r="D597" t="s">
        <v>22</v>
      </c>
      <c r="E597">
        <v>-3.6068790000000002</v>
      </c>
      <c r="F597" t="s">
        <v>24</v>
      </c>
      <c r="G597">
        <v>5.6</v>
      </c>
      <c r="H597">
        <v>0</v>
      </c>
      <c r="I597">
        <v>12</v>
      </c>
      <c r="J597">
        <v>0.9</v>
      </c>
      <c r="K597">
        <v>0</v>
      </c>
      <c r="L597">
        <v>0.74</v>
      </c>
      <c r="M597">
        <v>0</v>
      </c>
    </row>
    <row r="598" spans="1:13" s="36" customFormat="1" x14ac:dyDescent="0.3">
      <c r="A598">
        <v>15795</v>
      </c>
      <c r="B598" s="1">
        <v>44026.486967592595</v>
      </c>
      <c r="C598">
        <v>43.427669999999999</v>
      </c>
      <c r="D598" t="s">
        <v>22</v>
      </c>
      <c r="E598">
        <v>-3.606881</v>
      </c>
      <c r="F598" t="s">
        <v>24</v>
      </c>
      <c r="G598">
        <v>5.6</v>
      </c>
      <c r="H598">
        <v>0</v>
      </c>
      <c r="I598">
        <v>12</v>
      </c>
      <c r="J598">
        <v>0.9</v>
      </c>
      <c r="K598">
        <v>0</v>
      </c>
      <c r="L598">
        <v>0.19</v>
      </c>
      <c r="M598">
        <v>0</v>
      </c>
    </row>
    <row r="599" spans="1:13" s="36" customFormat="1" x14ac:dyDescent="0.3">
      <c r="A599">
        <v>15796</v>
      </c>
      <c r="B599" s="1">
        <v>44026.486979166664</v>
      </c>
      <c r="C599">
        <v>43.427670999999997</v>
      </c>
      <c r="D599" t="s">
        <v>22</v>
      </c>
      <c r="E599">
        <v>-3.6068820000000001</v>
      </c>
      <c r="F599" t="s">
        <v>24</v>
      </c>
      <c r="G599">
        <v>5.6</v>
      </c>
      <c r="H599">
        <v>0</v>
      </c>
      <c r="I599">
        <v>12</v>
      </c>
      <c r="J599">
        <v>0.9</v>
      </c>
      <c r="K599">
        <v>0</v>
      </c>
      <c r="L599">
        <v>0.56000000000000005</v>
      </c>
      <c r="M599">
        <v>0</v>
      </c>
    </row>
    <row r="600" spans="1:13" s="36" customFormat="1" x14ac:dyDescent="0.3">
      <c r="A600">
        <v>15797</v>
      </c>
      <c r="B600" s="1">
        <v>44026.486990740741</v>
      </c>
      <c r="C600">
        <v>43.427667999999997</v>
      </c>
      <c r="D600" t="s">
        <v>22</v>
      </c>
      <c r="E600">
        <v>-3.6068829999999998</v>
      </c>
      <c r="F600" t="s">
        <v>24</v>
      </c>
      <c r="G600">
        <v>5.6</v>
      </c>
      <c r="H600">
        <v>0</v>
      </c>
      <c r="I600">
        <v>12</v>
      </c>
      <c r="J600">
        <v>0.9</v>
      </c>
      <c r="K600">
        <v>0</v>
      </c>
      <c r="L600">
        <v>0.74</v>
      </c>
      <c r="M600">
        <v>0</v>
      </c>
    </row>
    <row r="601" spans="1:13" s="36" customFormat="1" x14ac:dyDescent="0.3">
      <c r="A601">
        <v>15798</v>
      </c>
      <c r="B601" s="1">
        <v>44026.487002314818</v>
      </c>
      <c r="C601">
        <v>43.427666000000002</v>
      </c>
      <c r="D601" t="s">
        <v>22</v>
      </c>
      <c r="E601">
        <v>-3.6068820000000001</v>
      </c>
      <c r="F601" t="s">
        <v>24</v>
      </c>
      <c r="G601">
        <v>5.6</v>
      </c>
      <c r="H601">
        <v>0</v>
      </c>
      <c r="I601">
        <v>12</v>
      </c>
      <c r="J601">
        <v>1</v>
      </c>
      <c r="K601">
        <v>0</v>
      </c>
      <c r="L601">
        <v>0.93</v>
      </c>
      <c r="M601">
        <v>0</v>
      </c>
    </row>
    <row r="602" spans="1:13" s="36" customFormat="1" x14ac:dyDescent="0.3">
      <c r="A602">
        <v>15799</v>
      </c>
      <c r="B602" s="1">
        <v>44026.487013888887</v>
      </c>
      <c r="C602">
        <v>43.427664999999998</v>
      </c>
      <c r="D602" t="s">
        <v>22</v>
      </c>
      <c r="E602">
        <v>-3.606881</v>
      </c>
      <c r="F602" t="s">
        <v>24</v>
      </c>
      <c r="G602">
        <v>5.6</v>
      </c>
      <c r="H602">
        <v>0</v>
      </c>
      <c r="I602">
        <v>12</v>
      </c>
      <c r="J602">
        <v>0.9</v>
      </c>
      <c r="K602">
        <v>0</v>
      </c>
      <c r="L602">
        <v>0.74</v>
      </c>
      <c r="M602">
        <v>0</v>
      </c>
    </row>
    <row r="603" spans="1:13" s="36" customFormat="1" x14ac:dyDescent="0.3">
      <c r="A603">
        <v>15800</v>
      </c>
      <c r="B603" s="1">
        <v>44026.487025462964</v>
      </c>
      <c r="C603">
        <v>43.427664999999998</v>
      </c>
      <c r="D603" t="s">
        <v>22</v>
      </c>
      <c r="E603">
        <v>-3.606881</v>
      </c>
      <c r="F603" t="s">
        <v>24</v>
      </c>
      <c r="G603">
        <v>5.6</v>
      </c>
      <c r="H603">
        <v>0</v>
      </c>
      <c r="I603">
        <v>12</v>
      </c>
      <c r="J603">
        <v>0.9</v>
      </c>
      <c r="K603">
        <v>0</v>
      </c>
      <c r="L603">
        <v>0.19</v>
      </c>
      <c r="M603">
        <v>0</v>
      </c>
    </row>
    <row r="604" spans="1:13" s="36" customFormat="1" x14ac:dyDescent="0.3">
      <c r="A604">
        <v>15801</v>
      </c>
      <c r="B604" s="1">
        <v>44026.487037037034</v>
      </c>
      <c r="C604">
        <v>43.427664</v>
      </c>
      <c r="D604" t="s">
        <v>22</v>
      </c>
      <c r="E604">
        <v>-3.606881</v>
      </c>
      <c r="F604" t="s">
        <v>24</v>
      </c>
      <c r="G604">
        <v>5.6</v>
      </c>
      <c r="H604">
        <v>0</v>
      </c>
      <c r="I604">
        <v>11</v>
      </c>
      <c r="J604">
        <v>1</v>
      </c>
      <c r="K604">
        <v>0</v>
      </c>
      <c r="L604">
        <v>0</v>
      </c>
      <c r="M604">
        <v>0</v>
      </c>
    </row>
    <row r="605" spans="1:13" s="36" customFormat="1" x14ac:dyDescent="0.3">
      <c r="A605">
        <v>15802</v>
      </c>
      <c r="B605" s="1">
        <v>44026.48704861111</v>
      </c>
      <c r="C605">
        <v>43.427661999999998</v>
      </c>
      <c r="D605" t="s">
        <v>22</v>
      </c>
      <c r="E605">
        <v>-3.606881</v>
      </c>
      <c r="F605" t="s">
        <v>24</v>
      </c>
      <c r="G605">
        <v>5.7</v>
      </c>
      <c r="H605">
        <v>0</v>
      </c>
      <c r="I605">
        <v>11</v>
      </c>
      <c r="J605">
        <v>1</v>
      </c>
      <c r="K605">
        <v>0</v>
      </c>
      <c r="L605">
        <v>0.37</v>
      </c>
      <c r="M605">
        <v>0</v>
      </c>
    </row>
    <row r="606" spans="1:13" s="36" customFormat="1" x14ac:dyDescent="0.3">
      <c r="A606">
        <v>15803</v>
      </c>
      <c r="B606" s="1">
        <v>44026.487060185187</v>
      </c>
      <c r="C606">
        <v>43.427664</v>
      </c>
      <c r="D606" t="s">
        <v>22</v>
      </c>
      <c r="E606">
        <v>-3.606881</v>
      </c>
      <c r="F606" t="s">
        <v>24</v>
      </c>
      <c r="G606">
        <v>5.7</v>
      </c>
      <c r="H606">
        <v>0</v>
      </c>
      <c r="I606">
        <v>11</v>
      </c>
      <c r="J606">
        <v>1</v>
      </c>
      <c r="K606">
        <v>0</v>
      </c>
      <c r="L606">
        <v>0.74</v>
      </c>
      <c r="M606">
        <v>0</v>
      </c>
    </row>
    <row r="607" spans="1:13" s="36" customFormat="1" x14ac:dyDescent="0.3">
      <c r="A607">
        <v>15804</v>
      </c>
      <c r="B607" s="1">
        <v>44026.487071759257</v>
      </c>
      <c r="C607">
        <v>43.427667</v>
      </c>
      <c r="D607" t="s">
        <v>22</v>
      </c>
      <c r="E607">
        <v>-3.6068820000000001</v>
      </c>
      <c r="F607" t="s">
        <v>24</v>
      </c>
      <c r="G607">
        <v>5.7</v>
      </c>
      <c r="H607">
        <v>0</v>
      </c>
      <c r="I607">
        <v>12</v>
      </c>
      <c r="J607">
        <v>1</v>
      </c>
      <c r="K607">
        <v>0</v>
      </c>
      <c r="L607">
        <v>1.1100000000000001</v>
      </c>
      <c r="M607">
        <v>0</v>
      </c>
    </row>
    <row r="608" spans="1:13" s="36" customFormat="1" x14ac:dyDescent="0.3">
      <c r="A608">
        <v>15805</v>
      </c>
      <c r="B608" s="1">
        <v>44026.487083333333</v>
      </c>
      <c r="C608">
        <v>43.427667</v>
      </c>
      <c r="D608" t="s">
        <v>22</v>
      </c>
      <c r="E608">
        <v>-3.6068820000000001</v>
      </c>
      <c r="F608" t="s">
        <v>24</v>
      </c>
      <c r="G608">
        <v>5.7</v>
      </c>
      <c r="H608">
        <v>0</v>
      </c>
      <c r="I608">
        <v>12</v>
      </c>
      <c r="J608">
        <v>0.9</v>
      </c>
      <c r="K608">
        <v>0</v>
      </c>
      <c r="L608">
        <v>0.37</v>
      </c>
      <c r="M608">
        <v>0</v>
      </c>
    </row>
    <row r="609" spans="1:13" s="36" customFormat="1" x14ac:dyDescent="0.3">
      <c r="A609">
        <v>15806</v>
      </c>
      <c r="B609" s="1">
        <v>44026.48709490741</v>
      </c>
      <c r="C609">
        <v>43.427669999999999</v>
      </c>
      <c r="D609" t="s">
        <v>22</v>
      </c>
      <c r="E609">
        <v>-3.6068820000000001</v>
      </c>
      <c r="F609" t="s">
        <v>24</v>
      </c>
      <c r="G609">
        <v>5.7</v>
      </c>
      <c r="H609">
        <v>0</v>
      </c>
      <c r="I609">
        <v>12</v>
      </c>
      <c r="J609">
        <v>0.9</v>
      </c>
      <c r="K609">
        <v>0</v>
      </c>
      <c r="L609">
        <v>1.1100000000000001</v>
      </c>
      <c r="M609">
        <v>0</v>
      </c>
    </row>
    <row r="610" spans="1:13" s="36" customFormat="1" x14ac:dyDescent="0.3">
      <c r="A610">
        <v>15807</v>
      </c>
      <c r="B610" s="1">
        <v>44026.48710648148</v>
      </c>
      <c r="C610">
        <v>43.427667999999997</v>
      </c>
      <c r="D610" t="s">
        <v>22</v>
      </c>
      <c r="E610">
        <v>-3.6068820000000001</v>
      </c>
      <c r="F610" t="s">
        <v>24</v>
      </c>
      <c r="G610">
        <v>5.7</v>
      </c>
      <c r="H610">
        <v>0</v>
      </c>
      <c r="I610">
        <v>12</v>
      </c>
      <c r="J610">
        <v>1</v>
      </c>
      <c r="K610">
        <v>0</v>
      </c>
      <c r="L610">
        <v>0.19</v>
      </c>
      <c r="M610">
        <v>0</v>
      </c>
    </row>
    <row r="611" spans="1:13" s="36" customFormat="1" x14ac:dyDescent="0.3">
      <c r="A611">
        <v>15808</v>
      </c>
      <c r="B611" s="1">
        <v>44026.487118055556</v>
      </c>
      <c r="C611">
        <v>43.427664999999998</v>
      </c>
      <c r="D611" t="s">
        <v>22</v>
      </c>
      <c r="E611">
        <v>-3.606881</v>
      </c>
      <c r="F611" t="s">
        <v>24</v>
      </c>
      <c r="G611">
        <v>5.8</v>
      </c>
      <c r="H611">
        <v>0</v>
      </c>
      <c r="I611">
        <v>12</v>
      </c>
      <c r="J611">
        <v>0.9</v>
      </c>
      <c r="K611">
        <v>0</v>
      </c>
      <c r="L611">
        <v>0.74</v>
      </c>
      <c r="M611">
        <v>0</v>
      </c>
    </row>
    <row r="612" spans="1:13" s="36" customFormat="1" x14ac:dyDescent="0.3">
      <c r="A612">
        <v>15809</v>
      </c>
      <c r="B612" s="1">
        <v>44026.487129629626</v>
      </c>
      <c r="C612">
        <v>43.427667</v>
      </c>
      <c r="D612" t="s">
        <v>22</v>
      </c>
      <c r="E612">
        <v>-3.6068820000000001</v>
      </c>
      <c r="F612" t="s">
        <v>24</v>
      </c>
      <c r="G612">
        <v>6.1</v>
      </c>
      <c r="H612">
        <v>0</v>
      </c>
      <c r="I612">
        <v>12</v>
      </c>
      <c r="J612">
        <v>0.9</v>
      </c>
      <c r="K612">
        <v>0</v>
      </c>
      <c r="L612">
        <v>0.37</v>
      </c>
      <c r="M612">
        <v>0</v>
      </c>
    </row>
    <row r="613" spans="1:13" s="36" customFormat="1" x14ac:dyDescent="0.3">
      <c r="A613">
        <v>15810</v>
      </c>
      <c r="B613" s="1">
        <v>44026.487141203703</v>
      </c>
      <c r="C613">
        <v>43.427667999999997</v>
      </c>
      <c r="D613" t="s">
        <v>22</v>
      </c>
      <c r="E613">
        <v>-3.6068820000000001</v>
      </c>
      <c r="F613" t="s">
        <v>24</v>
      </c>
      <c r="G613">
        <v>6.3</v>
      </c>
      <c r="H613">
        <v>0</v>
      </c>
      <c r="I613">
        <v>11</v>
      </c>
      <c r="J613">
        <v>1</v>
      </c>
      <c r="K613">
        <v>0</v>
      </c>
      <c r="L613">
        <v>0.74</v>
      </c>
      <c r="M613">
        <v>0</v>
      </c>
    </row>
    <row r="614" spans="1:13" s="36" customFormat="1" x14ac:dyDescent="0.3">
      <c r="A614">
        <v>15811</v>
      </c>
      <c r="B614" s="1">
        <v>44026.48715277778</v>
      </c>
      <c r="C614">
        <v>43.427667999999997</v>
      </c>
      <c r="D614" t="s">
        <v>22</v>
      </c>
      <c r="E614">
        <v>-3.6068829999999998</v>
      </c>
      <c r="F614" t="s">
        <v>24</v>
      </c>
      <c r="G614">
        <v>6.3</v>
      </c>
      <c r="H614">
        <v>0</v>
      </c>
      <c r="I614">
        <v>11</v>
      </c>
      <c r="J614">
        <v>1</v>
      </c>
      <c r="K614">
        <v>0</v>
      </c>
      <c r="L614">
        <v>0.37</v>
      </c>
      <c r="M614">
        <v>0</v>
      </c>
    </row>
    <row r="615" spans="1:13" s="36" customFormat="1" x14ac:dyDescent="0.3">
      <c r="A615">
        <v>15812</v>
      </c>
      <c r="B615" s="1">
        <v>44026.487164351849</v>
      </c>
      <c r="C615">
        <v>43.427667</v>
      </c>
      <c r="D615" t="s">
        <v>22</v>
      </c>
      <c r="E615">
        <v>-3.6068829999999998</v>
      </c>
      <c r="F615" t="s">
        <v>24</v>
      </c>
      <c r="G615">
        <v>6.1</v>
      </c>
      <c r="H615">
        <v>0</v>
      </c>
      <c r="I615">
        <v>11</v>
      </c>
      <c r="J615">
        <v>1</v>
      </c>
      <c r="K615">
        <v>0</v>
      </c>
      <c r="L615">
        <v>0</v>
      </c>
      <c r="M615">
        <v>0</v>
      </c>
    </row>
    <row r="616" spans="1:13" s="36" customFormat="1" x14ac:dyDescent="0.3">
      <c r="A616">
        <v>15813</v>
      </c>
      <c r="B616" s="1">
        <v>44026.487175925926</v>
      </c>
      <c r="C616">
        <v>43.427667</v>
      </c>
      <c r="D616" t="s">
        <v>22</v>
      </c>
      <c r="E616">
        <v>-3.606884</v>
      </c>
      <c r="F616" t="s">
        <v>24</v>
      </c>
      <c r="G616">
        <v>6</v>
      </c>
      <c r="H616">
        <v>0</v>
      </c>
      <c r="I616">
        <v>12</v>
      </c>
      <c r="J616">
        <v>1</v>
      </c>
      <c r="K616">
        <v>0</v>
      </c>
      <c r="L616">
        <v>0.56000000000000005</v>
      </c>
      <c r="M616">
        <v>0</v>
      </c>
    </row>
    <row r="617" spans="1:13" s="36" customFormat="1" x14ac:dyDescent="0.3">
      <c r="A617">
        <v>15814</v>
      </c>
      <c r="B617" s="1">
        <v>44026.487187500003</v>
      </c>
      <c r="C617">
        <v>43.427667999999997</v>
      </c>
      <c r="D617" t="s">
        <v>22</v>
      </c>
      <c r="E617">
        <v>-3.606884</v>
      </c>
      <c r="F617" t="s">
        <v>24</v>
      </c>
      <c r="G617">
        <v>5.9</v>
      </c>
      <c r="H617">
        <v>0</v>
      </c>
      <c r="I617">
        <v>12</v>
      </c>
      <c r="J617">
        <v>0.9</v>
      </c>
      <c r="K617">
        <v>0</v>
      </c>
      <c r="L617">
        <v>0.37</v>
      </c>
      <c r="M617">
        <v>0</v>
      </c>
    </row>
    <row r="618" spans="1:13" s="36" customFormat="1" x14ac:dyDescent="0.3">
      <c r="A618">
        <v>15815</v>
      </c>
      <c r="B618" s="1">
        <v>44026.487199074072</v>
      </c>
      <c r="C618">
        <v>43.427667999999997</v>
      </c>
      <c r="D618" t="s">
        <v>22</v>
      </c>
      <c r="E618">
        <v>-3.6068829999999998</v>
      </c>
      <c r="F618" t="s">
        <v>24</v>
      </c>
      <c r="G618">
        <v>5.8</v>
      </c>
      <c r="H618">
        <v>0</v>
      </c>
      <c r="I618">
        <v>12</v>
      </c>
      <c r="J618">
        <v>0.9</v>
      </c>
      <c r="K618">
        <v>0</v>
      </c>
      <c r="L618">
        <v>0</v>
      </c>
      <c r="M618">
        <v>0</v>
      </c>
    </row>
    <row r="619" spans="1:13" s="36" customFormat="1" x14ac:dyDescent="0.3">
      <c r="A619">
        <v>15816</v>
      </c>
      <c r="B619" s="1">
        <v>44026.487210648149</v>
      </c>
      <c r="C619">
        <v>43.427667</v>
      </c>
      <c r="D619" t="s">
        <v>22</v>
      </c>
      <c r="E619">
        <v>-3.6068820000000001</v>
      </c>
      <c r="F619" t="s">
        <v>24</v>
      </c>
      <c r="G619">
        <v>5.8</v>
      </c>
      <c r="H619">
        <v>0</v>
      </c>
      <c r="I619">
        <v>12</v>
      </c>
      <c r="J619">
        <v>1.1000000000000001</v>
      </c>
      <c r="K619">
        <v>0</v>
      </c>
      <c r="L619">
        <v>0.19</v>
      </c>
      <c r="M619">
        <v>0</v>
      </c>
    </row>
    <row r="620" spans="1:13" s="36" customFormat="1" x14ac:dyDescent="0.3">
      <c r="A620">
        <v>15817</v>
      </c>
      <c r="B620" s="1">
        <v>44026.487222222226</v>
      </c>
      <c r="C620">
        <v>43.427666000000002</v>
      </c>
      <c r="D620" t="s">
        <v>22</v>
      </c>
      <c r="E620">
        <v>-3.6068799999999999</v>
      </c>
      <c r="F620" t="s">
        <v>24</v>
      </c>
      <c r="G620">
        <v>5.8</v>
      </c>
      <c r="H620">
        <v>0</v>
      </c>
      <c r="I620">
        <v>12</v>
      </c>
      <c r="J620">
        <v>0.9</v>
      </c>
      <c r="K620">
        <v>0</v>
      </c>
      <c r="L620">
        <v>0</v>
      </c>
      <c r="M620">
        <v>0</v>
      </c>
    </row>
    <row r="621" spans="1:13" s="36" customFormat="1" x14ac:dyDescent="0.3">
      <c r="A621">
        <v>15818</v>
      </c>
      <c r="B621" s="1">
        <v>44026.487233796295</v>
      </c>
      <c r="C621">
        <v>43.427664999999998</v>
      </c>
      <c r="D621" t="s">
        <v>22</v>
      </c>
      <c r="E621">
        <v>-3.6068790000000002</v>
      </c>
      <c r="F621" t="s">
        <v>24</v>
      </c>
      <c r="G621">
        <v>5.8</v>
      </c>
      <c r="H621">
        <v>0</v>
      </c>
      <c r="I621">
        <v>12</v>
      </c>
      <c r="J621">
        <v>0.9</v>
      </c>
      <c r="K621">
        <v>0</v>
      </c>
      <c r="L621">
        <v>0</v>
      </c>
      <c r="M621">
        <v>0</v>
      </c>
    </row>
    <row r="622" spans="1:13" s="36" customFormat="1" x14ac:dyDescent="0.3">
      <c r="A622">
        <v>15819</v>
      </c>
      <c r="B622" s="1">
        <v>44026.487245370372</v>
      </c>
      <c r="C622">
        <v>43.427664</v>
      </c>
      <c r="D622" t="s">
        <v>22</v>
      </c>
      <c r="E622">
        <v>-3.6068790000000002</v>
      </c>
      <c r="F622" t="s">
        <v>24</v>
      </c>
      <c r="G622">
        <v>5.8</v>
      </c>
      <c r="H622">
        <v>0</v>
      </c>
      <c r="I622">
        <v>12</v>
      </c>
      <c r="J622">
        <v>1</v>
      </c>
      <c r="K622">
        <v>0</v>
      </c>
      <c r="L622">
        <v>0</v>
      </c>
      <c r="M622">
        <v>0</v>
      </c>
    </row>
    <row r="623" spans="1:13" s="36" customFormat="1" x14ac:dyDescent="0.3">
      <c r="A623">
        <v>15820</v>
      </c>
      <c r="B623" s="1">
        <v>44026.487256944441</v>
      </c>
      <c r="C623">
        <v>43.427664</v>
      </c>
      <c r="D623" t="s">
        <v>22</v>
      </c>
      <c r="E623">
        <v>-3.6068790000000002</v>
      </c>
      <c r="F623" t="s">
        <v>24</v>
      </c>
      <c r="G623">
        <v>5.9</v>
      </c>
      <c r="H623">
        <v>0</v>
      </c>
      <c r="I623">
        <v>12</v>
      </c>
      <c r="J623">
        <v>0.9</v>
      </c>
      <c r="K623">
        <v>0</v>
      </c>
      <c r="L623">
        <v>0.37</v>
      </c>
      <c r="M623">
        <v>0</v>
      </c>
    </row>
    <row r="624" spans="1:13" s="36" customFormat="1" x14ac:dyDescent="0.3">
      <c r="A624">
        <v>15821</v>
      </c>
      <c r="B624" s="1">
        <v>44026.487268518518</v>
      </c>
      <c r="C624">
        <v>43.427663000000003</v>
      </c>
      <c r="D624" t="s">
        <v>22</v>
      </c>
      <c r="E624">
        <v>-3.606878</v>
      </c>
      <c r="F624" t="s">
        <v>24</v>
      </c>
      <c r="G624">
        <v>5.9</v>
      </c>
      <c r="H624">
        <v>0</v>
      </c>
      <c r="I624">
        <v>12</v>
      </c>
      <c r="J624">
        <v>0.9</v>
      </c>
      <c r="K624">
        <v>0</v>
      </c>
      <c r="L624">
        <v>0.19</v>
      </c>
      <c r="M624">
        <v>0</v>
      </c>
    </row>
    <row r="625" spans="1:13" s="36" customFormat="1" x14ac:dyDescent="0.3">
      <c r="A625">
        <v>15822</v>
      </c>
      <c r="B625" s="1">
        <v>44026.487280092595</v>
      </c>
      <c r="C625">
        <v>43.427660000000003</v>
      </c>
      <c r="D625" t="s">
        <v>22</v>
      </c>
      <c r="E625">
        <v>-3.606878</v>
      </c>
      <c r="F625" t="s">
        <v>24</v>
      </c>
      <c r="G625">
        <v>5.9</v>
      </c>
      <c r="H625">
        <v>0</v>
      </c>
      <c r="I625">
        <v>12</v>
      </c>
      <c r="J625">
        <v>1</v>
      </c>
      <c r="K625">
        <v>0</v>
      </c>
      <c r="L625">
        <v>0.56000000000000005</v>
      </c>
      <c r="M625">
        <v>0</v>
      </c>
    </row>
    <row r="626" spans="1:13" s="36" customFormat="1" x14ac:dyDescent="0.3">
      <c r="A626">
        <v>15823</v>
      </c>
      <c r="B626" s="1">
        <v>44026.487291666665</v>
      </c>
      <c r="C626">
        <v>43.427661999999998</v>
      </c>
      <c r="D626" t="s">
        <v>22</v>
      </c>
      <c r="E626">
        <v>-3.6068790000000002</v>
      </c>
      <c r="F626" t="s">
        <v>24</v>
      </c>
      <c r="G626">
        <v>5.9</v>
      </c>
      <c r="H626">
        <v>0</v>
      </c>
      <c r="I626">
        <v>12</v>
      </c>
      <c r="J626">
        <v>0.9</v>
      </c>
      <c r="K626">
        <v>0</v>
      </c>
      <c r="L626">
        <v>0.37</v>
      </c>
      <c r="M626">
        <v>0</v>
      </c>
    </row>
    <row r="627" spans="1:13" s="36" customFormat="1" x14ac:dyDescent="0.3">
      <c r="A627">
        <v>15824</v>
      </c>
      <c r="B627" s="1">
        <v>44026.487303240741</v>
      </c>
      <c r="C627">
        <v>43.427661000000001</v>
      </c>
      <c r="D627" t="s">
        <v>22</v>
      </c>
      <c r="E627">
        <v>-3.6068790000000002</v>
      </c>
      <c r="F627" t="s">
        <v>24</v>
      </c>
      <c r="G627">
        <v>5.9</v>
      </c>
      <c r="H627">
        <v>0</v>
      </c>
      <c r="I627">
        <v>12</v>
      </c>
      <c r="J627">
        <v>0.9</v>
      </c>
      <c r="K627">
        <v>0</v>
      </c>
      <c r="L627">
        <v>0.19</v>
      </c>
      <c r="M627">
        <v>0</v>
      </c>
    </row>
    <row r="628" spans="1:13" s="36" customFormat="1" x14ac:dyDescent="0.3">
      <c r="A628">
        <v>15825</v>
      </c>
      <c r="B628" s="1">
        <v>44026.487314814818</v>
      </c>
      <c r="C628">
        <v>43.427658999999998</v>
      </c>
      <c r="D628" t="s">
        <v>22</v>
      </c>
      <c r="E628">
        <v>-3.6068790000000002</v>
      </c>
      <c r="F628" t="s">
        <v>24</v>
      </c>
      <c r="G628">
        <v>5.9</v>
      </c>
      <c r="H628">
        <v>0</v>
      </c>
      <c r="I628">
        <v>12</v>
      </c>
      <c r="J628">
        <v>1</v>
      </c>
      <c r="K628">
        <v>0</v>
      </c>
      <c r="L628">
        <v>0.74</v>
      </c>
      <c r="M628">
        <v>0</v>
      </c>
    </row>
    <row r="629" spans="1:13" s="36" customFormat="1" x14ac:dyDescent="0.3">
      <c r="A629">
        <v>15826</v>
      </c>
      <c r="B629" s="1">
        <v>44026.487326388888</v>
      </c>
      <c r="C629">
        <v>43.427658999999998</v>
      </c>
      <c r="D629" t="s">
        <v>22</v>
      </c>
      <c r="E629">
        <v>-3.6068799999999999</v>
      </c>
      <c r="F629" t="s">
        <v>24</v>
      </c>
      <c r="G629">
        <v>5.9</v>
      </c>
      <c r="H629">
        <v>0</v>
      </c>
      <c r="I629">
        <v>12</v>
      </c>
      <c r="J629">
        <v>0.9</v>
      </c>
      <c r="K629">
        <v>0</v>
      </c>
      <c r="L629">
        <v>0</v>
      </c>
      <c r="M629">
        <v>0</v>
      </c>
    </row>
    <row r="630" spans="1:13" s="36" customFormat="1" x14ac:dyDescent="0.3">
      <c r="A630">
        <v>15827</v>
      </c>
      <c r="B630" s="1">
        <v>44026.487337962964</v>
      </c>
      <c r="C630">
        <v>43.427660000000003</v>
      </c>
      <c r="D630" t="s">
        <v>22</v>
      </c>
      <c r="E630">
        <v>-3.606881</v>
      </c>
      <c r="F630" t="s">
        <v>24</v>
      </c>
      <c r="G630">
        <v>5.9</v>
      </c>
      <c r="H630">
        <v>0</v>
      </c>
      <c r="I630">
        <v>12</v>
      </c>
      <c r="J630">
        <v>0.9</v>
      </c>
      <c r="K630">
        <v>0</v>
      </c>
      <c r="L630">
        <v>0.19</v>
      </c>
      <c r="M630">
        <v>0</v>
      </c>
    </row>
    <row r="631" spans="1:13" s="36" customFormat="1" x14ac:dyDescent="0.3">
      <c r="A631">
        <v>15828</v>
      </c>
      <c r="B631" s="1">
        <v>44026.487349537034</v>
      </c>
      <c r="C631">
        <v>43.427660000000003</v>
      </c>
      <c r="D631" t="s">
        <v>22</v>
      </c>
      <c r="E631">
        <v>-3.6068820000000001</v>
      </c>
      <c r="F631" t="s">
        <v>24</v>
      </c>
      <c r="G631">
        <v>5.9</v>
      </c>
      <c r="H631">
        <v>0</v>
      </c>
      <c r="I631">
        <v>12</v>
      </c>
      <c r="J631">
        <v>1</v>
      </c>
      <c r="K631">
        <v>0</v>
      </c>
      <c r="L631">
        <v>0</v>
      </c>
      <c r="M631">
        <v>0</v>
      </c>
    </row>
    <row r="632" spans="1:13" s="36" customFormat="1" x14ac:dyDescent="0.3">
      <c r="A632">
        <v>15829</v>
      </c>
      <c r="B632" s="1">
        <v>44026.487361111111</v>
      </c>
      <c r="C632">
        <v>43.427658000000001</v>
      </c>
      <c r="D632" t="s">
        <v>22</v>
      </c>
      <c r="E632">
        <v>-3.606881</v>
      </c>
      <c r="F632" t="s">
        <v>24</v>
      </c>
      <c r="G632">
        <v>5.9</v>
      </c>
      <c r="H632">
        <v>0</v>
      </c>
      <c r="I632">
        <v>12</v>
      </c>
      <c r="J632">
        <v>0.9</v>
      </c>
      <c r="K632">
        <v>0</v>
      </c>
      <c r="L632">
        <v>0.74</v>
      </c>
      <c r="M632">
        <v>0</v>
      </c>
    </row>
    <row r="633" spans="1:13" s="36" customFormat="1" x14ac:dyDescent="0.3">
      <c r="A633">
        <v>15830</v>
      </c>
      <c r="B633" s="1">
        <v>44026.487372685187</v>
      </c>
      <c r="C633">
        <v>43.427658000000001</v>
      </c>
      <c r="D633" t="s">
        <v>22</v>
      </c>
      <c r="E633">
        <v>-3.606881</v>
      </c>
      <c r="F633" t="s">
        <v>24</v>
      </c>
      <c r="G633">
        <v>5.9</v>
      </c>
      <c r="H633">
        <v>0</v>
      </c>
      <c r="I633">
        <v>12</v>
      </c>
      <c r="J633">
        <v>0.9</v>
      </c>
      <c r="K633">
        <v>0</v>
      </c>
      <c r="L633">
        <v>0</v>
      </c>
      <c r="M633">
        <v>0</v>
      </c>
    </row>
    <row r="634" spans="1:13" s="36" customFormat="1" x14ac:dyDescent="0.3">
      <c r="A634">
        <v>15831</v>
      </c>
      <c r="B634" s="1">
        <v>44026.487384259257</v>
      </c>
      <c r="C634">
        <v>43.427658000000001</v>
      </c>
      <c r="D634" t="s">
        <v>22</v>
      </c>
      <c r="E634">
        <v>-3.606881</v>
      </c>
      <c r="F634" t="s">
        <v>24</v>
      </c>
      <c r="G634">
        <v>5.9</v>
      </c>
      <c r="H634">
        <v>0</v>
      </c>
      <c r="I634">
        <v>12</v>
      </c>
      <c r="J634">
        <v>1</v>
      </c>
      <c r="K634">
        <v>0</v>
      </c>
      <c r="L634">
        <v>0.19</v>
      </c>
      <c r="M634">
        <v>0</v>
      </c>
    </row>
    <row r="635" spans="1:13" s="36" customFormat="1" x14ac:dyDescent="0.3">
      <c r="A635">
        <v>15832</v>
      </c>
      <c r="B635" s="1">
        <v>44026.487395833334</v>
      </c>
      <c r="C635">
        <v>43.427658999999998</v>
      </c>
      <c r="D635" t="s">
        <v>22</v>
      </c>
      <c r="E635">
        <v>-3.6068799999999999</v>
      </c>
      <c r="F635" t="s">
        <v>24</v>
      </c>
      <c r="G635">
        <v>5.9</v>
      </c>
      <c r="H635">
        <v>0</v>
      </c>
      <c r="I635">
        <v>12</v>
      </c>
      <c r="J635">
        <v>0.9</v>
      </c>
      <c r="K635">
        <v>0</v>
      </c>
      <c r="L635">
        <v>0</v>
      </c>
      <c r="M635">
        <v>0</v>
      </c>
    </row>
    <row r="636" spans="1:13" s="36" customFormat="1" x14ac:dyDescent="0.3">
      <c r="A636">
        <v>15833</v>
      </c>
      <c r="B636" s="1">
        <v>44026.487407407411</v>
      </c>
      <c r="C636">
        <v>43.427660000000003</v>
      </c>
      <c r="D636" t="s">
        <v>22</v>
      </c>
      <c r="E636">
        <v>-3.6068799999999999</v>
      </c>
      <c r="F636" t="s">
        <v>24</v>
      </c>
      <c r="G636">
        <v>5.9</v>
      </c>
      <c r="H636">
        <v>0</v>
      </c>
      <c r="I636">
        <v>12</v>
      </c>
      <c r="J636">
        <v>0.9</v>
      </c>
      <c r="K636">
        <v>0</v>
      </c>
      <c r="L636">
        <v>0.19</v>
      </c>
      <c r="M636">
        <v>0</v>
      </c>
    </row>
    <row r="637" spans="1:13" s="36" customFormat="1" x14ac:dyDescent="0.3">
      <c r="A637">
        <v>15834</v>
      </c>
      <c r="B637" s="1">
        <v>44026.48741898148</v>
      </c>
      <c r="C637">
        <v>43.427660000000003</v>
      </c>
      <c r="D637" t="s">
        <v>22</v>
      </c>
      <c r="E637">
        <v>-3.6068799999999999</v>
      </c>
      <c r="F637" t="s">
        <v>24</v>
      </c>
      <c r="G637">
        <v>5.9</v>
      </c>
      <c r="H637">
        <v>0</v>
      </c>
      <c r="I637">
        <v>12</v>
      </c>
      <c r="J637">
        <v>1</v>
      </c>
      <c r="K637">
        <v>0</v>
      </c>
      <c r="L637">
        <v>0</v>
      </c>
      <c r="M637">
        <v>0</v>
      </c>
    </row>
    <row r="638" spans="1:13" s="36" customFormat="1" x14ac:dyDescent="0.3">
      <c r="A638">
        <v>15835</v>
      </c>
      <c r="B638" s="1">
        <v>44026.487430555557</v>
      </c>
      <c r="C638">
        <v>43.427661000000001</v>
      </c>
      <c r="D638" t="s">
        <v>22</v>
      </c>
      <c r="E638">
        <v>-3.6068799999999999</v>
      </c>
      <c r="F638" t="s">
        <v>24</v>
      </c>
      <c r="G638">
        <v>5.9</v>
      </c>
      <c r="H638">
        <v>0</v>
      </c>
      <c r="I638">
        <v>12</v>
      </c>
      <c r="J638">
        <v>0.9</v>
      </c>
      <c r="K638">
        <v>0</v>
      </c>
      <c r="L638">
        <v>0.19</v>
      </c>
      <c r="M638">
        <v>0</v>
      </c>
    </row>
    <row r="639" spans="1:13" s="36" customFormat="1" x14ac:dyDescent="0.3">
      <c r="A639">
        <v>15836</v>
      </c>
      <c r="B639" s="1">
        <v>44026.487442129626</v>
      </c>
      <c r="C639">
        <v>43.427663000000003</v>
      </c>
      <c r="D639" t="s">
        <v>22</v>
      </c>
      <c r="E639">
        <v>-3.606881</v>
      </c>
      <c r="F639" t="s">
        <v>24</v>
      </c>
      <c r="G639">
        <v>5.9</v>
      </c>
      <c r="H639">
        <v>0</v>
      </c>
      <c r="I639">
        <v>12</v>
      </c>
      <c r="J639">
        <v>0.9</v>
      </c>
      <c r="K639">
        <v>0</v>
      </c>
      <c r="L639">
        <v>0.19</v>
      </c>
      <c r="M639">
        <v>0</v>
      </c>
    </row>
    <row r="640" spans="1:13" s="36" customFormat="1" x14ac:dyDescent="0.3">
      <c r="A640">
        <v>15837</v>
      </c>
      <c r="B640" s="1">
        <v>44026.487453703703</v>
      </c>
      <c r="C640">
        <v>43.427658000000001</v>
      </c>
      <c r="D640" t="s">
        <v>22</v>
      </c>
      <c r="E640">
        <v>-3.606881</v>
      </c>
      <c r="F640" t="s">
        <v>24</v>
      </c>
      <c r="G640">
        <v>5.9</v>
      </c>
      <c r="H640">
        <v>0</v>
      </c>
      <c r="I640">
        <v>12</v>
      </c>
      <c r="J640">
        <v>1</v>
      </c>
      <c r="K640">
        <v>0</v>
      </c>
      <c r="L640">
        <v>1.67</v>
      </c>
      <c r="M640">
        <v>0</v>
      </c>
    </row>
    <row r="641" spans="1:13" s="36" customFormat="1" x14ac:dyDescent="0.3">
      <c r="A641">
        <v>15838</v>
      </c>
      <c r="B641" s="1">
        <v>44026.48746527778</v>
      </c>
      <c r="C641">
        <v>43.427660000000003</v>
      </c>
      <c r="D641" t="s">
        <v>22</v>
      </c>
      <c r="E641">
        <v>-3.606881</v>
      </c>
      <c r="F641" t="s">
        <v>24</v>
      </c>
      <c r="G641">
        <v>5.9</v>
      </c>
      <c r="H641">
        <v>0</v>
      </c>
      <c r="I641">
        <v>12</v>
      </c>
      <c r="J641">
        <v>0.9</v>
      </c>
      <c r="K641">
        <v>0</v>
      </c>
      <c r="L641">
        <v>0.37</v>
      </c>
      <c r="M641">
        <v>0</v>
      </c>
    </row>
    <row r="642" spans="1:13" s="36" customFormat="1" x14ac:dyDescent="0.3">
      <c r="A642">
        <v>15839</v>
      </c>
      <c r="B642" s="1">
        <v>44026.487476851849</v>
      </c>
      <c r="C642">
        <v>43.427664</v>
      </c>
      <c r="D642" t="s">
        <v>22</v>
      </c>
      <c r="E642">
        <v>-3.606881</v>
      </c>
      <c r="F642" t="s">
        <v>24</v>
      </c>
      <c r="G642">
        <v>5.9</v>
      </c>
      <c r="H642">
        <v>0</v>
      </c>
      <c r="I642">
        <v>12</v>
      </c>
      <c r="J642">
        <v>0.9</v>
      </c>
      <c r="K642">
        <v>0</v>
      </c>
      <c r="L642">
        <v>0.74</v>
      </c>
      <c r="M642">
        <v>0</v>
      </c>
    </row>
    <row r="643" spans="1:13" s="36" customFormat="1" x14ac:dyDescent="0.3">
      <c r="A643">
        <v>15840</v>
      </c>
      <c r="B643" s="1">
        <v>44026.487488425926</v>
      </c>
      <c r="C643">
        <v>43.427667</v>
      </c>
      <c r="D643" t="s">
        <v>22</v>
      </c>
      <c r="E643">
        <v>-3.606881</v>
      </c>
      <c r="F643" t="s">
        <v>24</v>
      </c>
      <c r="G643">
        <v>5.9</v>
      </c>
      <c r="H643">
        <v>0</v>
      </c>
      <c r="I643">
        <v>12</v>
      </c>
      <c r="J643">
        <v>1</v>
      </c>
      <c r="K643">
        <v>0</v>
      </c>
      <c r="L643">
        <v>0.93</v>
      </c>
      <c r="M643">
        <v>0</v>
      </c>
    </row>
    <row r="644" spans="1:13" s="36" customFormat="1" x14ac:dyDescent="0.3">
      <c r="A644">
        <v>15841</v>
      </c>
      <c r="B644" s="1">
        <v>44026.487500000003</v>
      </c>
      <c r="C644">
        <v>43.427666000000002</v>
      </c>
      <c r="D644" t="s">
        <v>22</v>
      </c>
      <c r="E644">
        <v>-3.6068820000000001</v>
      </c>
      <c r="F644" t="s">
        <v>24</v>
      </c>
      <c r="G644">
        <v>5.9</v>
      </c>
      <c r="H644">
        <v>0</v>
      </c>
      <c r="I644">
        <v>12</v>
      </c>
      <c r="J644">
        <v>0.9</v>
      </c>
      <c r="K644">
        <v>0</v>
      </c>
      <c r="L644">
        <v>0</v>
      </c>
      <c r="M644">
        <v>0</v>
      </c>
    </row>
    <row r="645" spans="1:13" s="36" customFormat="1" x14ac:dyDescent="0.3">
      <c r="A645">
        <v>15842</v>
      </c>
      <c r="B645" s="1">
        <v>44026.487511574072</v>
      </c>
      <c r="C645">
        <v>43.427666000000002</v>
      </c>
      <c r="D645" t="s">
        <v>22</v>
      </c>
      <c r="E645">
        <v>-3.6068829999999998</v>
      </c>
      <c r="F645" t="s">
        <v>24</v>
      </c>
      <c r="G645">
        <v>5.8</v>
      </c>
      <c r="H645">
        <v>0</v>
      </c>
      <c r="I645">
        <v>12</v>
      </c>
      <c r="J645">
        <v>0.9</v>
      </c>
      <c r="K645">
        <v>0</v>
      </c>
      <c r="L645">
        <v>0</v>
      </c>
      <c r="M645">
        <v>0</v>
      </c>
    </row>
    <row r="646" spans="1:13" s="36" customFormat="1" x14ac:dyDescent="0.3">
      <c r="A646">
        <v>15843</v>
      </c>
      <c r="B646" s="1">
        <v>44026.487523148149</v>
      </c>
      <c r="C646">
        <v>43.427664999999998</v>
      </c>
      <c r="D646" t="s">
        <v>22</v>
      </c>
      <c r="E646">
        <v>-3.6068829999999998</v>
      </c>
      <c r="F646" t="s">
        <v>24</v>
      </c>
      <c r="G646">
        <v>5.8</v>
      </c>
      <c r="H646">
        <v>0</v>
      </c>
      <c r="I646">
        <v>12</v>
      </c>
      <c r="J646">
        <v>1</v>
      </c>
      <c r="K646">
        <v>0</v>
      </c>
      <c r="L646">
        <v>0.19</v>
      </c>
      <c r="M646">
        <v>0</v>
      </c>
    </row>
    <row r="647" spans="1:13" s="36" customFormat="1" x14ac:dyDescent="0.3">
      <c r="A647">
        <v>15844</v>
      </c>
      <c r="B647" s="1">
        <v>44026.487534722219</v>
      </c>
      <c r="C647">
        <v>43.427664</v>
      </c>
      <c r="D647" t="s">
        <v>22</v>
      </c>
      <c r="E647">
        <v>-3.6068829999999998</v>
      </c>
      <c r="F647" t="s">
        <v>24</v>
      </c>
      <c r="G647">
        <v>5.9</v>
      </c>
      <c r="H647">
        <v>0</v>
      </c>
      <c r="I647">
        <v>12</v>
      </c>
      <c r="J647">
        <v>0.9</v>
      </c>
      <c r="K647">
        <v>0</v>
      </c>
      <c r="L647">
        <v>0.37</v>
      </c>
      <c r="M647">
        <v>0</v>
      </c>
    </row>
    <row r="648" spans="1:13" s="36" customFormat="1" x14ac:dyDescent="0.3">
      <c r="A648">
        <v>15845</v>
      </c>
      <c r="B648" s="1">
        <v>44026.487546296295</v>
      </c>
      <c r="C648">
        <v>43.427663000000003</v>
      </c>
      <c r="D648" t="s">
        <v>22</v>
      </c>
      <c r="E648">
        <v>-3.606884</v>
      </c>
      <c r="F648" t="s">
        <v>24</v>
      </c>
      <c r="G648">
        <v>5.9</v>
      </c>
      <c r="H648">
        <v>0</v>
      </c>
      <c r="I648">
        <v>12</v>
      </c>
      <c r="J648">
        <v>0.9</v>
      </c>
      <c r="K648">
        <v>0</v>
      </c>
      <c r="L648">
        <v>0.37</v>
      </c>
      <c r="M648">
        <v>0</v>
      </c>
    </row>
    <row r="649" spans="1:13" s="36" customFormat="1" x14ac:dyDescent="0.3">
      <c r="A649">
        <v>15846</v>
      </c>
      <c r="B649" s="1">
        <v>44026.487557870372</v>
      </c>
      <c r="C649">
        <v>43.427663000000003</v>
      </c>
      <c r="D649" t="s">
        <v>22</v>
      </c>
      <c r="E649">
        <v>-3.6068859999999998</v>
      </c>
      <c r="F649" t="s">
        <v>24</v>
      </c>
      <c r="G649">
        <v>5.8</v>
      </c>
      <c r="H649">
        <v>0</v>
      </c>
      <c r="I649">
        <v>12</v>
      </c>
      <c r="J649">
        <v>1</v>
      </c>
      <c r="K649">
        <v>0</v>
      </c>
      <c r="L649">
        <v>0.74</v>
      </c>
      <c r="M649">
        <v>0</v>
      </c>
    </row>
    <row r="650" spans="1:13" s="36" customFormat="1" x14ac:dyDescent="0.3">
      <c r="A650">
        <v>15847</v>
      </c>
      <c r="B650" s="1">
        <v>44026.487569444442</v>
      </c>
      <c r="C650">
        <v>43.427663000000003</v>
      </c>
      <c r="D650" t="s">
        <v>22</v>
      </c>
      <c r="E650">
        <v>-3.6068880000000001</v>
      </c>
      <c r="F650" t="s">
        <v>24</v>
      </c>
      <c r="G650">
        <v>5.8</v>
      </c>
      <c r="H650">
        <v>0</v>
      </c>
      <c r="I650">
        <v>12</v>
      </c>
      <c r="J650">
        <v>0.9</v>
      </c>
      <c r="K650">
        <v>0</v>
      </c>
      <c r="L650">
        <v>0</v>
      </c>
      <c r="M650">
        <v>0</v>
      </c>
    </row>
    <row r="651" spans="1:13" s="36" customFormat="1" x14ac:dyDescent="0.3">
      <c r="A651">
        <v>15848</v>
      </c>
      <c r="B651" s="1">
        <v>44026.487581018519</v>
      </c>
      <c r="C651">
        <v>43.427663000000003</v>
      </c>
      <c r="D651" t="s">
        <v>22</v>
      </c>
      <c r="E651">
        <v>-3.6068880000000001</v>
      </c>
      <c r="F651" t="s">
        <v>24</v>
      </c>
      <c r="G651">
        <v>5.8</v>
      </c>
      <c r="H651">
        <v>0</v>
      </c>
      <c r="I651">
        <v>12</v>
      </c>
      <c r="J651">
        <v>0.9</v>
      </c>
      <c r="K651">
        <v>0</v>
      </c>
      <c r="L651">
        <v>0</v>
      </c>
      <c r="M651">
        <v>0</v>
      </c>
    </row>
    <row r="652" spans="1:13" s="36" customFormat="1" x14ac:dyDescent="0.3">
      <c r="A652">
        <v>15849</v>
      </c>
      <c r="B652" s="1">
        <v>44026.487592592595</v>
      </c>
      <c r="C652">
        <v>43.427664</v>
      </c>
      <c r="D652" t="s">
        <v>22</v>
      </c>
      <c r="E652">
        <v>-3.6068880000000001</v>
      </c>
      <c r="F652" t="s">
        <v>24</v>
      </c>
      <c r="G652">
        <v>5.8</v>
      </c>
      <c r="H652">
        <v>0</v>
      </c>
      <c r="I652">
        <v>12</v>
      </c>
      <c r="J652">
        <v>1</v>
      </c>
      <c r="K652">
        <v>0</v>
      </c>
      <c r="L652">
        <v>0.19</v>
      </c>
      <c r="M652">
        <v>0</v>
      </c>
    </row>
    <row r="653" spans="1:13" s="36" customFormat="1" x14ac:dyDescent="0.3">
      <c r="A653">
        <v>15850</v>
      </c>
      <c r="B653" s="1">
        <v>44026.487604166665</v>
      </c>
      <c r="C653">
        <v>43.427669000000002</v>
      </c>
      <c r="D653" t="s">
        <v>22</v>
      </c>
      <c r="E653">
        <v>-3.6068889999999998</v>
      </c>
      <c r="F653" t="s">
        <v>24</v>
      </c>
      <c r="G653">
        <v>5.8</v>
      </c>
      <c r="H653">
        <v>0</v>
      </c>
      <c r="I653">
        <v>12</v>
      </c>
      <c r="J653">
        <v>0.9</v>
      </c>
      <c r="K653">
        <v>47.6</v>
      </c>
      <c r="L653">
        <v>1.67</v>
      </c>
      <c r="M653">
        <v>0</v>
      </c>
    </row>
    <row r="654" spans="1:13" s="36" customFormat="1" x14ac:dyDescent="0.3">
      <c r="A654">
        <v>15851</v>
      </c>
      <c r="B654" s="1">
        <v>44026.487615740742</v>
      </c>
      <c r="C654">
        <v>43.427672999999999</v>
      </c>
      <c r="D654" t="s">
        <v>22</v>
      </c>
      <c r="E654">
        <v>-3.6068899999999999</v>
      </c>
      <c r="F654" t="s">
        <v>24</v>
      </c>
      <c r="G654">
        <v>5.8</v>
      </c>
      <c r="H654">
        <v>0</v>
      </c>
      <c r="I654">
        <v>11</v>
      </c>
      <c r="J654">
        <v>0.9</v>
      </c>
      <c r="K654">
        <v>0</v>
      </c>
      <c r="L654">
        <v>0.93</v>
      </c>
      <c r="M654">
        <v>0</v>
      </c>
    </row>
    <row r="655" spans="1:13" s="36" customFormat="1" x14ac:dyDescent="0.3">
      <c r="A655">
        <v>15852</v>
      </c>
      <c r="B655" s="1">
        <v>44026.487627314818</v>
      </c>
      <c r="C655">
        <v>43.427678999999998</v>
      </c>
      <c r="D655" t="s">
        <v>22</v>
      </c>
      <c r="E655">
        <v>-3.6068910000000001</v>
      </c>
      <c r="F655" t="s">
        <v>24</v>
      </c>
      <c r="G655">
        <v>5.7</v>
      </c>
      <c r="H655">
        <v>0</v>
      </c>
      <c r="I655">
        <v>12</v>
      </c>
      <c r="J655">
        <v>1</v>
      </c>
      <c r="K655">
        <v>22</v>
      </c>
      <c r="L655">
        <v>1.85</v>
      </c>
      <c r="M655">
        <v>0</v>
      </c>
    </row>
    <row r="656" spans="1:13" s="36" customFormat="1" x14ac:dyDescent="0.3">
      <c r="A656">
        <v>15853</v>
      </c>
      <c r="B656" s="1">
        <v>44026.487638888888</v>
      </c>
      <c r="C656">
        <v>43.427678</v>
      </c>
      <c r="D656" t="s">
        <v>22</v>
      </c>
      <c r="E656">
        <v>-3.6068899999999999</v>
      </c>
      <c r="F656" t="s">
        <v>24</v>
      </c>
      <c r="G656">
        <v>5.7</v>
      </c>
      <c r="H656">
        <v>0</v>
      </c>
      <c r="I656">
        <v>12</v>
      </c>
      <c r="J656">
        <v>0.9</v>
      </c>
      <c r="K656">
        <v>0</v>
      </c>
      <c r="L656">
        <v>0.19</v>
      </c>
      <c r="M656">
        <v>0</v>
      </c>
    </row>
    <row r="657" spans="1:13" s="36" customFormat="1" x14ac:dyDescent="0.3">
      <c r="A657">
        <v>15854</v>
      </c>
      <c r="B657" s="1">
        <v>44026.487650462965</v>
      </c>
      <c r="C657">
        <v>43.427681</v>
      </c>
      <c r="D657" t="s">
        <v>22</v>
      </c>
      <c r="E657">
        <v>-3.6068899999999999</v>
      </c>
      <c r="F657" t="s">
        <v>24</v>
      </c>
      <c r="G657">
        <v>5.7</v>
      </c>
      <c r="H657">
        <v>0</v>
      </c>
      <c r="I657">
        <v>12</v>
      </c>
      <c r="J657">
        <v>0.9</v>
      </c>
      <c r="K657">
        <v>0</v>
      </c>
      <c r="L657">
        <v>0.37</v>
      </c>
      <c r="M657">
        <v>0</v>
      </c>
    </row>
    <row r="658" spans="1:13" s="36" customFormat="1" x14ac:dyDescent="0.3">
      <c r="A658">
        <v>15855</v>
      </c>
      <c r="B658" s="1">
        <v>44026.487662037034</v>
      </c>
      <c r="C658">
        <v>43.427681999999997</v>
      </c>
      <c r="D658" t="s">
        <v>22</v>
      </c>
      <c r="E658">
        <v>-3.6068910000000001</v>
      </c>
      <c r="F658" t="s">
        <v>24</v>
      </c>
      <c r="G658">
        <v>5.6</v>
      </c>
      <c r="H658">
        <v>0</v>
      </c>
      <c r="I658">
        <v>11</v>
      </c>
      <c r="J658">
        <v>0.9</v>
      </c>
      <c r="K658">
        <v>0</v>
      </c>
      <c r="L658">
        <v>0.19</v>
      </c>
      <c r="M658">
        <v>0</v>
      </c>
    </row>
    <row r="659" spans="1:13" s="36" customFormat="1" x14ac:dyDescent="0.3">
      <c r="A659">
        <v>15856</v>
      </c>
      <c r="B659" s="1">
        <v>44026.487673611111</v>
      </c>
      <c r="C659">
        <v>43.427683000000002</v>
      </c>
      <c r="D659" t="s">
        <v>22</v>
      </c>
      <c r="E659">
        <v>-3.6068910000000001</v>
      </c>
      <c r="F659" t="s">
        <v>24</v>
      </c>
      <c r="G659">
        <v>5.6</v>
      </c>
      <c r="H659">
        <v>0</v>
      </c>
      <c r="I659">
        <v>12</v>
      </c>
      <c r="J659">
        <v>0.9</v>
      </c>
      <c r="K659">
        <v>0</v>
      </c>
      <c r="L659">
        <v>0.19</v>
      </c>
      <c r="M659">
        <v>0</v>
      </c>
    </row>
    <row r="660" spans="1:13" s="36" customFormat="1" x14ac:dyDescent="0.3">
      <c r="A660">
        <v>15857</v>
      </c>
      <c r="B660" s="1">
        <v>44026.487685185188</v>
      </c>
      <c r="C660">
        <v>43.427683000000002</v>
      </c>
      <c r="D660" t="s">
        <v>22</v>
      </c>
      <c r="E660">
        <v>-3.6068910000000001</v>
      </c>
      <c r="F660" t="s">
        <v>24</v>
      </c>
      <c r="G660">
        <v>5.6</v>
      </c>
      <c r="H660">
        <v>0</v>
      </c>
      <c r="I660">
        <v>12</v>
      </c>
      <c r="J660">
        <v>0.9</v>
      </c>
      <c r="K660">
        <v>0</v>
      </c>
      <c r="L660">
        <v>0.56000000000000005</v>
      </c>
      <c r="M660">
        <v>0</v>
      </c>
    </row>
    <row r="661" spans="1:13" s="36" customFormat="1" x14ac:dyDescent="0.3">
      <c r="A661">
        <v>15858</v>
      </c>
      <c r="B661" s="1">
        <v>44026.487696759257</v>
      </c>
      <c r="C661">
        <v>43.427681999999997</v>
      </c>
      <c r="D661" t="s">
        <v>22</v>
      </c>
      <c r="E661">
        <v>-3.6068910000000001</v>
      </c>
      <c r="F661" t="s">
        <v>24</v>
      </c>
      <c r="G661">
        <v>5.6</v>
      </c>
      <c r="H661">
        <v>0</v>
      </c>
      <c r="I661">
        <v>12</v>
      </c>
      <c r="J661">
        <v>1.1000000000000001</v>
      </c>
      <c r="K661">
        <v>0</v>
      </c>
      <c r="L661">
        <v>0.93</v>
      </c>
      <c r="M661">
        <v>0</v>
      </c>
    </row>
    <row r="662" spans="1:13" s="36" customFormat="1" x14ac:dyDescent="0.3">
      <c r="A662">
        <v>15859</v>
      </c>
      <c r="B662" s="1">
        <v>44026.487708333334</v>
      </c>
      <c r="C662">
        <v>43.427683000000002</v>
      </c>
      <c r="D662" t="s">
        <v>22</v>
      </c>
      <c r="E662">
        <v>-3.6068899999999999</v>
      </c>
      <c r="F662" t="s">
        <v>24</v>
      </c>
      <c r="G662">
        <v>5.6</v>
      </c>
      <c r="H662">
        <v>0</v>
      </c>
      <c r="I662">
        <v>12</v>
      </c>
      <c r="J662">
        <v>0.9</v>
      </c>
      <c r="K662">
        <v>0</v>
      </c>
      <c r="L662">
        <v>0</v>
      </c>
      <c r="M662">
        <v>0</v>
      </c>
    </row>
    <row r="663" spans="1:13" s="36" customFormat="1" x14ac:dyDescent="0.3">
      <c r="A663">
        <v>15860</v>
      </c>
      <c r="B663" s="1">
        <v>44026.487719907411</v>
      </c>
      <c r="C663">
        <v>43.427683999999999</v>
      </c>
      <c r="D663" t="s">
        <v>22</v>
      </c>
      <c r="E663">
        <v>-3.6068889999999998</v>
      </c>
      <c r="F663" t="s">
        <v>24</v>
      </c>
      <c r="G663">
        <v>5.6</v>
      </c>
      <c r="H663">
        <v>0</v>
      </c>
      <c r="I663">
        <v>12</v>
      </c>
      <c r="J663">
        <v>0.9</v>
      </c>
      <c r="K663">
        <v>0</v>
      </c>
      <c r="L663">
        <v>0.19</v>
      </c>
      <c r="M663">
        <v>0</v>
      </c>
    </row>
    <row r="664" spans="1:13" s="36" customFormat="1" x14ac:dyDescent="0.3">
      <c r="A664">
        <v>15861</v>
      </c>
      <c r="B664" s="1">
        <v>44026.48773148148</v>
      </c>
      <c r="C664">
        <v>43.427683000000002</v>
      </c>
      <c r="D664" t="s">
        <v>22</v>
      </c>
      <c r="E664">
        <v>-3.6068880000000001</v>
      </c>
      <c r="F664" t="s">
        <v>24</v>
      </c>
      <c r="G664">
        <v>5.6</v>
      </c>
      <c r="H664">
        <v>0</v>
      </c>
      <c r="I664">
        <v>12</v>
      </c>
      <c r="J664">
        <v>1.1000000000000001</v>
      </c>
      <c r="K664">
        <v>0</v>
      </c>
      <c r="L664">
        <v>0.19</v>
      </c>
      <c r="M664">
        <v>0</v>
      </c>
    </row>
    <row r="665" spans="1:13" s="36" customFormat="1" x14ac:dyDescent="0.3">
      <c r="A665">
        <v>15862</v>
      </c>
      <c r="B665" s="1">
        <v>44026.487743055557</v>
      </c>
      <c r="C665">
        <v>43.427683000000002</v>
      </c>
      <c r="D665" t="s">
        <v>22</v>
      </c>
      <c r="E665">
        <v>-3.6068880000000001</v>
      </c>
      <c r="F665" t="s">
        <v>24</v>
      </c>
      <c r="G665">
        <v>5.6</v>
      </c>
      <c r="H665">
        <v>0</v>
      </c>
      <c r="I665">
        <v>11</v>
      </c>
      <c r="J665">
        <v>0.9</v>
      </c>
      <c r="K665">
        <v>0</v>
      </c>
      <c r="L665">
        <v>0.19</v>
      </c>
      <c r="M665">
        <v>0</v>
      </c>
    </row>
    <row r="666" spans="1:13" s="36" customFormat="1" x14ac:dyDescent="0.3">
      <c r="A666">
        <v>15863</v>
      </c>
      <c r="B666" s="1">
        <v>44026.487754629627</v>
      </c>
      <c r="C666">
        <v>43.427683000000002</v>
      </c>
      <c r="D666" t="s">
        <v>22</v>
      </c>
      <c r="E666">
        <v>-3.606887</v>
      </c>
      <c r="F666" t="s">
        <v>24</v>
      </c>
      <c r="G666">
        <v>5.6</v>
      </c>
      <c r="H666">
        <v>0</v>
      </c>
      <c r="I666">
        <v>12</v>
      </c>
      <c r="J666">
        <v>0.9</v>
      </c>
      <c r="K666">
        <v>0</v>
      </c>
      <c r="L666">
        <v>0.19</v>
      </c>
      <c r="M666">
        <v>0</v>
      </c>
    </row>
    <row r="667" spans="1:13" s="36" customFormat="1" x14ac:dyDescent="0.3">
      <c r="A667">
        <v>15864</v>
      </c>
      <c r="B667" s="1">
        <v>44026.487766203703</v>
      </c>
      <c r="C667">
        <v>43.427684999999997</v>
      </c>
      <c r="D667" t="s">
        <v>22</v>
      </c>
      <c r="E667">
        <v>-3.606887</v>
      </c>
      <c r="F667" t="s">
        <v>24</v>
      </c>
      <c r="G667">
        <v>5.5</v>
      </c>
      <c r="H667">
        <v>0</v>
      </c>
      <c r="I667">
        <v>12</v>
      </c>
      <c r="J667">
        <v>1</v>
      </c>
      <c r="K667">
        <v>0</v>
      </c>
      <c r="L667">
        <v>0</v>
      </c>
      <c r="M667">
        <v>0</v>
      </c>
    </row>
    <row r="668" spans="1:13" s="36" customFormat="1" x14ac:dyDescent="0.3">
      <c r="A668">
        <v>15865</v>
      </c>
      <c r="B668" s="1">
        <v>44026.48777777778</v>
      </c>
      <c r="C668">
        <v>43.427683999999999</v>
      </c>
      <c r="D668" t="s">
        <v>22</v>
      </c>
      <c r="E668">
        <v>-3.6068880000000001</v>
      </c>
      <c r="F668" t="s">
        <v>24</v>
      </c>
      <c r="G668">
        <v>5.5</v>
      </c>
      <c r="H668">
        <v>0</v>
      </c>
      <c r="I668">
        <v>12</v>
      </c>
      <c r="J668">
        <v>0.9</v>
      </c>
      <c r="K668">
        <v>0</v>
      </c>
      <c r="L668">
        <v>0</v>
      </c>
      <c r="M668">
        <v>0</v>
      </c>
    </row>
    <row r="669" spans="1:13" s="36" customFormat="1" x14ac:dyDescent="0.3">
      <c r="A669">
        <v>15866</v>
      </c>
      <c r="B669" s="1">
        <v>44026.48778935185</v>
      </c>
      <c r="C669">
        <v>43.427683999999999</v>
      </c>
      <c r="D669" t="s">
        <v>22</v>
      </c>
      <c r="E669">
        <v>-3.6068899999999999</v>
      </c>
      <c r="F669" t="s">
        <v>24</v>
      </c>
      <c r="G669">
        <v>5.6</v>
      </c>
      <c r="H669">
        <v>0</v>
      </c>
      <c r="I669">
        <v>12</v>
      </c>
      <c r="J669">
        <v>0.9</v>
      </c>
      <c r="K669">
        <v>0</v>
      </c>
      <c r="L669">
        <v>0.37</v>
      </c>
      <c r="M669">
        <v>0</v>
      </c>
    </row>
    <row r="670" spans="1:13" s="36" customFormat="1" x14ac:dyDescent="0.3">
      <c r="A670">
        <v>15867</v>
      </c>
      <c r="B670" s="1">
        <v>44026.487800925926</v>
      </c>
      <c r="C670">
        <v>43.427689000000001</v>
      </c>
      <c r="D670" t="s">
        <v>22</v>
      </c>
      <c r="E670">
        <v>-3.6068880000000001</v>
      </c>
      <c r="F670" t="s">
        <v>24</v>
      </c>
      <c r="G670">
        <v>5.6</v>
      </c>
      <c r="H670">
        <v>0</v>
      </c>
      <c r="I670">
        <v>12</v>
      </c>
      <c r="J670">
        <v>1</v>
      </c>
      <c r="K670">
        <v>0</v>
      </c>
      <c r="L670">
        <v>0.37</v>
      </c>
      <c r="M670">
        <v>0</v>
      </c>
    </row>
    <row r="671" spans="1:13" s="36" customFormat="1" x14ac:dyDescent="0.3">
      <c r="A671">
        <v>15868</v>
      </c>
      <c r="B671" s="1">
        <v>44026.487812500003</v>
      </c>
      <c r="C671">
        <v>43.427692999999998</v>
      </c>
      <c r="D671" t="s">
        <v>22</v>
      </c>
      <c r="E671">
        <v>-3.606887</v>
      </c>
      <c r="F671" t="s">
        <v>24</v>
      </c>
      <c r="G671">
        <v>5.6</v>
      </c>
      <c r="H671">
        <v>0</v>
      </c>
      <c r="I671">
        <v>11</v>
      </c>
      <c r="J671">
        <v>1</v>
      </c>
      <c r="K671">
        <v>0</v>
      </c>
      <c r="L671">
        <v>0.19</v>
      </c>
      <c r="M671">
        <v>0</v>
      </c>
    </row>
    <row r="672" spans="1:13" s="36" customFormat="1" x14ac:dyDescent="0.3">
      <c r="A672">
        <v>15869</v>
      </c>
      <c r="B672" s="1">
        <v>44026.487824074073</v>
      </c>
      <c r="C672">
        <v>43.427697000000002</v>
      </c>
      <c r="D672" t="s">
        <v>22</v>
      </c>
      <c r="E672">
        <v>-3.606887</v>
      </c>
      <c r="F672" t="s">
        <v>24</v>
      </c>
      <c r="G672">
        <v>5.6</v>
      </c>
      <c r="H672">
        <v>0</v>
      </c>
      <c r="I672">
        <v>11</v>
      </c>
      <c r="J672">
        <v>1</v>
      </c>
      <c r="K672">
        <v>0</v>
      </c>
      <c r="L672">
        <v>0.37</v>
      </c>
      <c r="M672">
        <v>0</v>
      </c>
    </row>
    <row r="673" spans="1:13" s="36" customFormat="1" x14ac:dyDescent="0.3">
      <c r="A673">
        <v>15870</v>
      </c>
      <c r="B673" s="1">
        <v>44026.487835648149</v>
      </c>
      <c r="C673">
        <v>43.427697999999999</v>
      </c>
      <c r="D673" t="s">
        <v>22</v>
      </c>
      <c r="E673">
        <v>-3.6068899999999999</v>
      </c>
      <c r="F673" t="s">
        <v>24</v>
      </c>
      <c r="G673">
        <v>5.5</v>
      </c>
      <c r="H673">
        <v>0</v>
      </c>
      <c r="I673">
        <v>11</v>
      </c>
      <c r="J673">
        <v>1</v>
      </c>
      <c r="K673">
        <v>0</v>
      </c>
      <c r="L673">
        <v>0.37</v>
      </c>
      <c r="M673">
        <v>0</v>
      </c>
    </row>
    <row r="674" spans="1:13" s="36" customFormat="1" x14ac:dyDescent="0.3">
      <c r="A674">
        <v>15871</v>
      </c>
      <c r="B674" s="1">
        <v>44026.487847222219</v>
      </c>
      <c r="C674">
        <v>43.427698999999997</v>
      </c>
      <c r="D674" t="s">
        <v>22</v>
      </c>
      <c r="E674">
        <v>-3.6068889999999998</v>
      </c>
      <c r="F674" t="s">
        <v>24</v>
      </c>
      <c r="G674">
        <v>5.5</v>
      </c>
      <c r="H674">
        <v>0</v>
      </c>
      <c r="I674">
        <v>11</v>
      </c>
      <c r="J674">
        <v>1</v>
      </c>
      <c r="K674">
        <v>0</v>
      </c>
      <c r="L674">
        <v>0.37</v>
      </c>
      <c r="M674">
        <v>0</v>
      </c>
    </row>
    <row r="675" spans="1:13" s="36" customFormat="1" x14ac:dyDescent="0.3">
      <c r="A675">
        <v>15872</v>
      </c>
      <c r="B675" s="1">
        <v>44026.487858796296</v>
      </c>
      <c r="C675">
        <v>43.427700999999999</v>
      </c>
      <c r="D675" t="s">
        <v>22</v>
      </c>
      <c r="E675">
        <v>-3.6068880000000001</v>
      </c>
      <c r="F675" t="s">
        <v>24</v>
      </c>
      <c r="G675">
        <v>5.5</v>
      </c>
      <c r="H675">
        <v>0</v>
      </c>
      <c r="I675">
        <v>11</v>
      </c>
      <c r="J675">
        <v>1</v>
      </c>
      <c r="K675">
        <v>0</v>
      </c>
      <c r="L675">
        <v>0.19</v>
      </c>
      <c r="M675">
        <v>0</v>
      </c>
    </row>
    <row r="676" spans="1:13" s="36" customFormat="1" x14ac:dyDescent="0.3">
      <c r="A676">
        <v>15873</v>
      </c>
      <c r="B676" s="1">
        <v>44026.487870370373</v>
      </c>
      <c r="C676">
        <v>43.427700999999999</v>
      </c>
      <c r="D676" t="s">
        <v>22</v>
      </c>
      <c r="E676">
        <v>-3.6068899999999999</v>
      </c>
      <c r="F676" t="s">
        <v>24</v>
      </c>
      <c r="G676">
        <v>5.5</v>
      </c>
      <c r="H676">
        <v>0</v>
      </c>
      <c r="I676">
        <v>11</v>
      </c>
      <c r="J676">
        <v>1</v>
      </c>
      <c r="K676">
        <v>0</v>
      </c>
      <c r="L676">
        <v>0.37</v>
      </c>
      <c r="M676">
        <v>0</v>
      </c>
    </row>
    <row r="677" spans="1:13" s="36" customFormat="1" x14ac:dyDescent="0.3">
      <c r="A677">
        <v>15874</v>
      </c>
      <c r="B677" s="1">
        <v>44026.487881944442</v>
      </c>
      <c r="C677">
        <v>43.427701999999996</v>
      </c>
      <c r="D677" t="s">
        <v>22</v>
      </c>
      <c r="E677">
        <v>-3.6068899999999999</v>
      </c>
      <c r="F677" t="s">
        <v>24</v>
      </c>
      <c r="G677">
        <v>5.5</v>
      </c>
      <c r="H677">
        <v>0</v>
      </c>
      <c r="I677">
        <v>11</v>
      </c>
      <c r="J677">
        <v>1</v>
      </c>
      <c r="K677">
        <v>0</v>
      </c>
      <c r="L677">
        <v>0.19</v>
      </c>
      <c r="M677">
        <v>0</v>
      </c>
    </row>
    <row r="678" spans="1:13" s="36" customFormat="1" x14ac:dyDescent="0.3">
      <c r="A678">
        <v>15875</v>
      </c>
      <c r="B678" s="1">
        <v>44026.487893518519</v>
      </c>
      <c r="C678">
        <v>43.427701999999996</v>
      </c>
      <c r="D678" t="s">
        <v>22</v>
      </c>
      <c r="E678">
        <v>-3.6068910000000001</v>
      </c>
      <c r="F678" t="s">
        <v>24</v>
      </c>
      <c r="G678">
        <v>5.5</v>
      </c>
      <c r="H678">
        <v>0</v>
      </c>
      <c r="I678">
        <v>11</v>
      </c>
      <c r="J678">
        <v>1</v>
      </c>
      <c r="K678">
        <v>0</v>
      </c>
      <c r="L678">
        <v>0</v>
      </c>
      <c r="M678">
        <v>0</v>
      </c>
    </row>
    <row r="679" spans="1:13" s="36" customFormat="1" x14ac:dyDescent="0.3">
      <c r="A679">
        <v>15876</v>
      </c>
      <c r="B679" s="1">
        <v>44026.487905092596</v>
      </c>
      <c r="C679">
        <v>43.427701999999996</v>
      </c>
      <c r="D679" t="s">
        <v>22</v>
      </c>
      <c r="E679">
        <v>-3.6068920000000002</v>
      </c>
      <c r="F679" t="s">
        <v>24</v>
      </c>
      <c r="G679">
        <v>5.5</v>
      </c>
      <c r="H679">
        <v>0</v>
      </c>
      <c r="I679">
        <v>11</v>
      </c>
      <c r="J679">
        <v>1</v>
      </c>
      <c r="K679">
        <v>0</v>
      </c>
      <c r="L679">
        <v>0</v>
      </c>
      <c r="M679">
        <v>0</v>
      </c>
    </row>
    <row r="680" spans="1:13" s="36" customFormat="1" x14ac:dyDescent="0.3">
      <c r="A680">
        <v>15877</v>
      </c>
      <c r="B680" s="1">
        <v>44026.487916666665</v>
      </c>
      <c r="C680">
        <v>43.427700999999999</v>
      </c>
      <c r="D680" t="s">
        <v>22</v>
      </c>
      <c r="E680">
        <v>-3.6068929999999999</v>
      </c>
      <c r="F680" t="s">
        <v>24</v>
      </c>
      <c r="G680">
        <v>5.5</v>
      </c>
      <c r="H680">
        <v>0</v>
      </c>
      <c r="I680">
        <v>11</v>
      </c>
      <c r="J680">
        <v>1</v>
      </c>
      <c r="K680">
        <v>0</v>
      </c>
      <c r="L680">
        <v>0</v>
      </c>
      <c r="M680">
        <v>0</v>
      </c>
    </row>
    <row r="681" spans="1:13" s="36" customFormat="1" x14ac:dyDescent="0.3">
      <c r="A681">
        <v>15878</v>
      </c>
      <c r="B681" s="1">
        <v>44026.487928240742</v>
      </c>
      <c r="C681">
        <v>43.427701999999996</v>
      </c>
      <c r="D681" t="s">
        <v>22</v>
      </c>
      <c r="E681">
        <v>-3.6068929999999999</v>
      </c>
      <c r="F681" t="s">
        <v>24</v>
      </c>
      <c r="G681">
        <v>5.5</v>
      </c>
      <c r="H681">
        <v>0</v>
      </c>
      <c r="I681">
        <v>11</v>
      </c>
      <c r="J681">
        <v>1</v>
      </c>
      <c r="K681">
        <v>0</v>
      </c>
      <c r="L681">
        <v>0</v>
      </c>
      <c r="M681">
        <v>0</v>
      </c>
    </row>
    <row r="682" spans="1:13" s="36" customFormat="1" x14ac:dyDescent="0.3">
      <c r="A682">
        <v>15879</v>
      </c>
      <c r="B682" s="1">
        <v>44026.487939814811</v>
      </c>
      <c r="C682">
        <v>43.427703000000001</v>
      </c>
      <c r="D682" t="s">
        <v>22</v>
      </c>
      <c r="E682">
        <v>-3.606894</v>
      </c>
      <c r="F682" t="s">
        <v>24</v>
      </c>
      <c r="G682">
        <v>5.6</v>
      </c>
      <c r="H682">
        <v>0</v>
      </c>
      <c r="I682">
        <v>11</v>
      </c>
      <c r="J682">
        <v>1</v>
      </c>
      <c r="K682">
        <v>0</v>
      </c>
      <c r="L682">
        <v>0</v>
      </c>
      <c r="M682">
        <v>0</v>
      </c>
    </row>
    <row r="683" spans="1:13" s="36" customFormat="1" x14ac:dyDescent="0.3">
      <c r="A683">
        <v>15880</v>
      </c>
      <c r="B683" s="1">
        <v>44026.487951388888</v>
      </c>
      <c r="C683">
        <v>43.427701999999996</v>
      </c>
      <c r="D683" t="s">
        <v>22</v>
      </c>
      <c r="E683">
        <v>-3.6068929999999999</v>
      </c>
      <c r="F683" t="s">
        <v>24</v>
      </c>
      <c r="G683">
        <v>5.5</v>
      </c>
      <c r="H683">
        <v>0</v>
      </c>
      <c r="I683">
        <v>11</v>
      </c>
      <c r="J683">
        <v>1</v>
      </c>
      <c r="K683">
        <v>0</v>
      </c>
      <c r="L683">
        <v>0.74</v>
      </c>
      <c r="M683">
        <v>0</v>
      </c>
    </row>
    <row r="684" spans="1:13" s="36" customFormat="1" x14ac:dyDescent="0.3">
      <c r="A684">
        <v>15881</v>
      </c>
      <c r="B684" s="1">
        <v>44026.487962962965</v>
      </c>
      <c r="C684">
        <v>43.427700999999999</v>
      </c>
      <c r="D684" t="s">
        <v>22</v>
      </c>
      <c r="E684">
        <v>-3.6068920000000002</v>
      </c>
      <c r="F684" t="s">
        <v>24</v>
      </c>
      <c r="G684">
        <v>5.5</v>
      </c>
      <c r="H684">
        <v>0</v>
      </c>
      <c r="I684">
        <v>11</v>
      </c>
      <c r="J684">
        <v>1</v>
      </c>
      <c r="K684">
        <v>0</v>
      </c>
      <c r="L684">
        <v>0.37</v>
      </c>
      <c r="M684">
        <v>0</v>
      </c>
    </row>
    <row r="685" spans="1:13" s="36" customFormat="1" x14ac:dyDescent="0.3">
      <c r="A685">
        <v>15882</v>
      </c>
      <c r="B685" s="1">
        <v>44026.487974537034</v>
      </c>
      <c r="C685">
        <v>43.427698999999997</v>
      </c>
      <c r="D685" t="s">
        <v>22</v>
      </c>
      <c r="E685">
        <v>-3.6068920000000002</v>
      </c>
      <c r="F685" t="s">
        <v>24</v>
      </c>
      <c r="G685">
        <v>5.5</v>
      </c>
      <c r="H685">
        <v>0</v>
      </c>
      <c r="I685">
        <v>11</v>
      </c>
      <c r="J685">
        <v>1.1000000000000001</v>
      </c>
      <c r="K685">
        <v>0</v>
      </c>
      <c r="L685">
        <v>0.19</v>
      </c>
      <c r="M685">
        <v>0</v>
      </c>
    </row>
    <row r="686" spans="1:13" s="36" customFormat="1" x14ac:dyDescent="0.3">
      <c r="A686">
        <v>15883</v>
      </c>
      <c r="B686" s="1">
        <v>44026.487986111111</v>
      </c>
      <c r="C686">
        <v>43.427697999999999</v>
      </c>
      <c r="D686" t="s">
        <v>22</v>
      </c>
      <c r="E686">
        <v>-3.6068920000000002</v>
      </c>
      <c r="F686" t="s">
        <v>24</v>
      </c>
      <c r="G686">
        <v>5.6</v>
      </c>
      <c r="H686">
        <v>0</v>
      </c>
      <c r="I686">
        <v>11</v>
      </c>
      <c r="J686">
        <v>1</v>
      </c>
      <c r="K686">
        <v>0</v>
      </c>
      <c r="L686">
        <v>0.19</v>
      </c>
      <c r="M686">
        <v>0</v>
      </c>
    </row>
    <row r="687" spans="1:13" s="36" customFormat="1" x14ac:dyDescent="0.3">
      <c r="A687">
        <v>15884</v>
      </c>
      <c r="B687" s="1">
        <v>44026.487997685188</v>
      </c>
      <c r="C687">
        <v>43.427697999999999</v>
      </c>
      <c r="D687" t="s">
        <v>22</v>
      </c>
      <c r="E687">
        <v>-3.6068929999999999</v>
      </c>
      <c r="F687" t="s">
        <v>24</v>
      </c>
      <c r="G687">
        <v>5.5</v>
      </c>
      <c r="H687">
        <v>0</v>
      </c>
      <c r="I687">
        <v>11</v>
      </c>
      <c r="J687">
        <v>1</v>
      </c>
      <c r="K687">
        <v>0</v>
      </c>
      <c r="L687">
        <v>0.19</v>
      </c>
      <c r="M687">
        <v>0</v>
      </c>
    </row>
    <row r="688" spans="1:13" s="36" customFormat="1" x14ac:dyDescent="0.3">
      <c r="A688">
        <v>15885</v>
      </c>
      <c r="B688" s="1">
        <v>44026.488009259258</v>
      </c>
      <c r="C688">
        <v>43.427697000000002</v>
      </c>
      <c r="D688" t="s">
        <v>22</v>
      </c>
      <c r="E688">
        <v>-3.606894</v>
      </c>
      <c r="F688" t="s">
        <v>24</v>
      </c>
      <c r="G688">
        <v>5.5</v>
      </c>
      <c r="H688">
        <v>0</v>
      </c>
      <c r="I688">
        <v>11</v>
      </c>
      <c r="J688">
        <v>1</v>
      </c>
      <c r="K688">
        <v>0</v>
      </c>
      <c r="L688">
        <v>0</v>
      </c>
      <c r="M688">
        <v>0</v>
      </c>
    </row>
    <row r="689" spans="1:13" s="36" customFormat="1" x14ac:dyDescent="0.3">
      <c r="A689">
        <v>15886</v>
      </c>
      <c r="B689" s="1">
        <v>44026.488020833334</v>
      </c>
      <c r="C689">
        <v>43.427695999999997</v>
      </c>
      <c r="D689" t="s">
        <v>22</v>
      </c>
      <c r="E689">
        <v>-3.6068929999999999</v>
      </c>
      <c r="F689" t="s">
        <v>24</v>
      </c>
      <c r="G689">
        <v>5.5</v>
      </c>
      <c r="H689">
        <v>0</v>
      </c>
      <c r="I689">
        <v>11</v>
      </c>
      <c r="J689">
        <v>1</v>
      </c>
      <c r="K689">
        <v>0</v>
      </c>
      <c r="L689">
        <v>0</v>
      </c>
      <c r="M689">
        <v>0</v>
      </c>
    </row>
    <row r="690" spans="1:13" s="36" customFormat="1" x14ac:dyDescent="0.3">
      <c r="A690">
        <v>15887</v>
      </c>
      <c r="B690" s="1">
        <v>44026.488032407404</v>
      </c>
      <c r="C690">
        <v>43.427695</v>
      </c>
      <c r="D690" t="s">
        <v>22</v>
      </c>
      <c r="E690">
        <v>-3.606894</v>
      </c>
      <c r="F690" t="s">
        <v>24</v>
      </c>
      <c r="G690">
        <v>5.5</v>
      </c>
      <c r="H690">
        <v>0</v>
      </c>
      <c r="I690">
        <v>10</v>
      </c>
      <c r="J690">
        <v>1.1000000000000001</v>
      </c>
      <c r="K690">
        <v>0</v>
      </c>
      <c r="L690">
        <v>0</v>
      </c>
      <c r="M690">
        <v>0</v>
      </c>
    </row>
    <row r="691" spans="1:13" s="36" customFormat="1" x14ac:dyDescent="0.3">
      <c r="A691">
        <v>15888</v>
      </c>
      <c r="B691" s="1">
        <v>44026.488043981481</v>
      </c>
      <c r="C691">
        <v>43.427694000000002</v>
      </c>
      <c r="D691" t="s">
        <v>22</v>
      </c>
      <c r="E691">
        <v>-3.606894</v>
      </c>
      <c r="F691" t="s">
        <v>24</v>
      </c>
      <c r="G691">
        <v>5.5</v>
      </c>
      <c r="H691">
        <v>0</v>
      </c>
      <c r="I691">
        <v>11</v>
      </c>
      <c r="J691">
        <v>1</v>
      </c>
      <c r="K691">
        <v>0</v>
      </c>
      <c r="L691">
        <v>0</v>
      </c>
      <c r="M691">
        <v>0</v>
      </c>
    </row>
    <row r="692" spans="1:13" s="36" customFormat="1" x14ac:dyDescent="0.3">
      <c r="A692">
        <v>15889</v>
      </c>
      <c r="B692" s="1">
        <v>44026.488055555557</v>
      </c>
      <c r="C692">
        <v>43.427692999999998</v>
      </c>
      <c r="D692" t="s">
        <v>22</v>
      </c>
      <c r="E692">
        <v>-3.606894</v>
      </c>
      <c r="F692" t="s">
        <v>24</v>
      </c>
      <c r="G692">
        <v>5.5</v>
      </c>
      <c r="H692">
        <v>0</v>
      </c>
      <c r="I692">
        <v>11</v>
      </c>
      <c r="J692">
        <v>1</v>
      </c>
      <c r="K692">
        <v>0</v>
      </c>
      <c r="L692">
        <v>0</v>
      </c>
      <c r="M692">
        <v>0</v>
      </c>
    </row>
    <row r="693" spans="1:13" s="36" customFormat="1" x14ac:dyDescent="0.3">
      <c r="A693">
        <v>15890</v>
      </c>
      <c r="B693" s="1">
        <v>44026.488067129627</v>
      </c>
      <c r="C693">
        <v>43.427692</v>
      </c>
      <c r="D693" t="s">
        <v>22</v>
      </c>
      <c r="E693">
        <v>-3.606894</v>
      </c>
      <c r="F693" t="s">
        <v>24</v>
      </c>
      <c r="G693">
        <v>5.5</v>
      </c>
      <c r="H693">
        <v>0</v>
      </c>
      <c r="I693">
        <v>11</v>
      </c>
      <c r="J693">
        <v>1</v>
      </c>
      <c r="K693">
        <v>0</v>
      </c>
      <c r="L693">
        <v>0.19</v>
      </c>
      <c r="M693">
        <v>0</v>
      </c>
    </row>
    <row r="694" spans="1:13" s="36" customFormat="1" x14ac:dyDescent="0.3">
      <c r="A694">
        <v>15891</v>
      </c>
      <c r="B694" s="1">
        <v>44026.488078703704</v>
      </c>
      <c r="C694">
        <v>43.427689999999998</v>
      </c>
      <c r="D694" t="s">
        <v>22</v>
      </c>
      <c r="E694">
        <v>-3.606894</v>
      </c>
      <c r="F694" t="s">
        <v>24</v>
      </c>
      <c r="G694">
        <v>5.5</v>
      </c>
      <c r="H694">
        <v>0</v>
      </c>
      <c r="I694">
        <v>11</v>
      </c>
      <c r="J694">
        <v>1</v>
      </c>
      <c r="K694">
        <v>0</v>
      </c>
      <c r="L694">
        <v>0</v>
      </c>
      <c r="M694">
        <v>0</v>
      </c>
    </row>
    <row r="695" spans="1:13" s="36" customFormat="1" x14ac:dyDescent="0.3">
      <c r="A695">
        <v>15892</v>
      </c>
      <c r="B695" s="1">
        <v>44026.48809027778</v>
      </c>
      <c r="C695">
        <v>43.427686999999999</v>
      </c>
      <c r="D695" t="s">
        <v>22</v>
      </c>
      <c r="E695">
        <v>-3.6068929999999999</v>
      </c>
      <c r="F695" t="s">
        <v>24</v>
      </c>
      <c r="G695">
        <v>5.5</v>
      </c>
      <c r="H695">
        <v>0</v>
      </c>
      <c r="I695">
        <v>11</v>
      </c>
      <c r="J695">
        <v>1</v>
      </c>
      <c r="K695">
        <v>0</v>
      </c>
      <c r="L695">
        <v>0.19</v>
      </c>
      <c r="M695">
        <v>0</v>
      </c>
    </row>
    <row r="696" spans="1:13" s="36" customFormat="1" x14ac:dyDescent="0.3">
      <c r="A696">
        <v>15893</v>
      </c>
      <c r="B696" s="1">
        <v>44026.48810185185</v>
      </c>
      <c r="C696">
        <v>43.427684999999997</v>
      </c>
      <c r="D696" t="s">
        <v>22</v>
      </c>
      <c r="E696">
        <v>-3.6068920000000002</v>
      </c>
      <c r="F696" t="s">
        <v>24</v>
      </c>
      <c r="G696">
        <v>5.5</v>
      </c>
      <c r="H696">
        <v>0</v>
      </c>
      <c r="I696">
        <v>11</v>
      </c>
      <c r="J696">
        <v>1</v>
      </c>
      <c r="K696">
        <v>0</v>
      </c>
      <c r="L696">
        <v>0</v>
      </c>
      <c r="M696">
        <v>0</v>
      </c>
    </row>
    <row r="697" spans="1:13" s="36" customFormat="1" x14ac:dyDescent="0.3">
      <c r="A697">
        <v>15894</v>
      </c>
      <c r="B697" s="1">
        <v>44026.488113425927</v>
      </c>
      <c r="C697">
        <v>43.427683999999999</v>
      </c>
      <c r="D697" t="s">
        <v>22</v>
      </c>
      <c r="E697">
        <v>-3.6068899999999999</v>
      </c>
      <c r="F697" t="s">
        <v>24</v>
      </c>
      <c r="G697">
        <v>5.5</v>
      </c>
      <c r="H697">
        <v>0</v>
      </c>
      <c r="I697">
        <v>11</v>
      </c>
      <c r="J697">
        <v>1</v>
      </c>
      <c r="K697">
        <v>0</v>
      </c>
      <c r="L697">
        <v>0</v>
      </c>
      <c r="M697">
        <v>0</v>
      </c>
    </row>
    <row r="698" spans="1:13" s="36" customFormat="1" x14ac:dyDescent="0.3">
      <c r="A698">
        <v>15895</v>
      </c>
      <c r="B698" s="1">
        <v>44026.488125000003</v>
      </c>
      <c r="C698">
        <v>43.427681</v>
      </c>
      <c r="D698" t="s">
        <v>22</v>
      </c>
      <c r="E698">
        <v>-3.6068910000000001</v>
      </c>
      <c r="F698" t="s">
        <v>24</v>
      </c>
      <c r="G698">
        <v>5.5</v>
      </c>
      <c r="H698">
        <v>0</v>
      </c>
      <c r="I698">
        <v>11</v>
      </c>
      <c r="J698">
        <v>1</v>
      </c>
      <c r="K698">
        <v>0</v>
      </c>
      <c r="L698">
        <v>0</v>
      </c>
      <c r="M698">
        <v>0</v>
      </c>
    </row>
    <row r="699" spans="1:13" s="36" customFormat="1" x14ac:dyDescent="0.3">
      <c r="A699">
        <v>15896</v>
      </c>
      <c r="B699" s="1">
        <v>44026.488136574073</v>
      </c>
      <c r="C699">
        <v>43.427680000000002</v>
      </c>
      <c r="D699" t="s">
        <v>22</v>
      </c>
      <c r="E699">
        <v>-3.6068899999999999</v>
      </c>
      <c r="F699" t="s">
        <v>24</v>
      </c>
      <c r="G699">
        <v>5.5</v>
      </c>
      <c r="H699">
        <v>0</v>
      </c>
      <c r="I699">
        <v>11</v>
      </c>
      <c r="J699">
        <v>1</v>
      </c>
      <c r="K699">
        <v>0</v>
      </c>
      <c r="L699">
        <v>0</v>
      </c>
      <c r="M699">
        <v>0</v>
      </c>
    </row>
    <row r="700" spans="1:13" s="36" customFormat="1" x14ac:dyDescent="0.3">
      <c r="A700">
        <v>15897</v>
      </c>
      <c r="B700" s="1">
        <v>44026.48814814815</v>
      </c>
      <c r="C700">
        <v>43.427680000000002</v>
      </c>
      <c r="D700" t="s">
        <v>22</v>
      </c>
      <c r="E700">
        <v>-3.6068899999999999</v>
      </c>
      <c r="F700" t="s">
        <v>24</v>
      </c>
      <c r="G700">
        <v>5.5</v>
      </c>
      <c r="H700">
        <v>0</v>
      </c>
      <c r="I700">
        <v>11</v>
      </c>
      <c r="J700">
        <v>1</v>
      </c>
      <c r="K700">
        <v>0</v>
      </c>
      <c r="L700">
        <v>0</v>
      </c>
      <c r="M700">
        <v>0</v>
      </c>
    </row>
    <row r="701" spans="1:13" s="36" customFormat="1" x14ac:dyDescent="0.3">
      <c r="A701">
        <v>15898</v>
      </c>
      <c r="B701" s="1">
        <v>44026.488159722219</v>
      </c>
      <c r="C701">
        <v>43.427680000000002</v>
      </c>
      <c r="D701" t="s">
        <v>22</v>
      </c>
      <c r="E701">
        <v>-3.6068889999999998</v>
      </c>
      <c r="F701" t="s">
        <v>24</v>
      </c>
      <c r="G701">
        <v>5.5</v>
      </c>
      <c r="H701">
        <v>0</v>
      </c>
      <c r="I701">
        <v>11</v>
      </c>
      <c r="J701">
        <v>1</v>
      </c>
      <c r="K701">
        <v>0</v>
      </c>
      <c r="L701">
        <v>0</v>
      </c>
      <c r="M701">
        <v>0</v>
      </c>
    </row>
    <row r="702" spans="1:13" s="36" customFormat="1" x14ac:dyDescent="0.3">
      <c r="A702">
        <v>15899</v>
      </c>
      <c r="B702" s="1">
        <v>44026.488171296296</v>
      </c>
      <c r="C702">
        <v>43.427678999999998</v>
      </c>
      <c r="D702" t="s">
        <v>22</v>
      </c>
      <c r="E702">
        <v>-3.6068889999999998</v>
      </c>
      <c r="F702" t="s">
        <v>24</v>
      </c>
      <c r="G702">
        <v>5.5</v>
      </c>
      <c r="H702">
        <v>0</v>
      </c>
      <c r="I702">
        <v>11</v>
      </c>
      <c r="J702">
        <v>1</v>
      </c>
      <c r="K702">
        <v>0</v>
      </c>
      <c r="L702">
        <v>0</v>
      </c>
      <c r="M702">
        <v>0</v>
      </c>
    </row>
    <row r="703" spans="1:13" s="36" customFormat="1" x14ac:dyDescent="0.3">
      <c r="A703">
        <v>15900</v>
      </c>
      <c r="B703" s="1">
        <v>44026.488182870373</v>
      </c>
      <c r="C703">
        <v>43.427678</v>
      </c>
      <c r="D703" t="s">
        <v>22</v>
      </c>
      <c r="E703">
        <v>-3.6068889999999998</v>
      </c>
      <c r="F703" t="s">
        <v>24</v>
      </c>
      <c r="G703">
        <v>5.5</v>
      </c>
      <c r="H703">
        <v>0</v>
      </c>
      <c r="I703">
        <v>11</v>
      </c>
      <c r="J703">
        <v>1</v>
      </c>
      <c r="K703">
        <v>0</v>
      </c>
      <c r="L703">
        <v>0</v>
      </c>
      <c r="M703">
        <v>0</v>
      </c>
    </row>
    <row r="704" spans="1:13" s="36" customFormat="1" x14ac:dyDescent="0.3">
      <c r="A704">
        <v>15901</v>
      </c>
      <c r="B704" s="1">
        <v>44026.488194444442</v>
      </c>
      <c r="C704">
        <v>43.427677000000003</v>
      </c>
      <c r="D704" t="s">
        <v>22</v>
      </c>
      <c r="E704">
        <v>-3.6068899999999999</v>
      </c>
      <c r="F704" t="s">
        <v>24</v>
      </c>
      <c r="G704">
        <v>5.5</v>
      </c>
      <c r="H704">
        <v>0</v>
      </c>
      <c r="I704">
        <v>11</v>
      </c>
      <c r="J704">
        <v>1</v>
      </c>
      <c r="K704">
        <v>0</v>
      </c>
      <c r="L704">
        <v>0</v>
      </c>
      <c r="M704">
        <v>0</v>
      </c>
    </row>
    <row r="705" spans="1:13" s="36" customFormat="1" x14ac:dyDescent="0.3">
      <c r="A705">
        <v>15902</v>
      </c>
      <c r="B705" s="1">
        <v>44026.488206018519</v>
      </c>
      <c r="C705">
        <v>43.427675000000001</v>
      </c>
      <c r="D705" t="s">
        <v>22</v>
      </c>
      <c r="E705">
        <v>-3.6068899999999999</v>
      </c>
      <c r="F705" t="s">
        <v>24</v>
      </c>
      <c r="G705">
        <v>5.6</v>
      </c>
      <c r="H705">
        <v>0</v>
      </c>
      <c r="I705">
        <v>11</v>
      </c>
      <c r="J705">
        <v>1</v>
      </c>
      <c r="K705">
        <v>0</v>
      </c>
      <c r="L705">
        <v>0</v>
      </c>
      <c r="M705">
        <v>0</v>
      </c>
    </row>
    <row r="706" spans="1:13" s="36" customFormat="1" x14ac:dyDescent="0.3">
      <c r="A706">
        <v>15903</v>
      </c>
      <c r="B706" s="1">
        <v>44026.488217592596</v>
      </c>
      <c r="C706">
        <v>43.427675000000001</v>
      </c>
      <c r="D706" t="s">
        <v>22</v>
      </c>
      <c r="E706">
        <v>-3.6068889999999998</v>
      </c>
      <c r="F706" t="s">
        <v>24</v>
      </c>
      <c r="G706">
        <v>5.6</v>
      </c>
      <c r="H706">
        <v>0</v>
      </c>
      <c r="I706">
        <v>11</v>
      </c>
      <c r="J706">
        <v>1</v>
      </c>
      <c r="K706">
        <v>0</v>
      </c>
      <c r="L706">
        <v>0</v>
      </c>
      <c r="M706">
        <v>0</v>
      </c>
    </row>
    <row r="707" spans="1:13" s="36" customFormat="1" x14ac:dyDescent="0.3">
      <c r="A707">
        <v>15904</v>
      </c>
      <c r="B707" s="1">
        <v>44026.488229166665</v>
      </c>
      <c r="C707">
        <v>43.427675000000001</v>
      </c>
      <c r="D707" t="s">
        <v>22</v>
      </c>
      <c r="E707">
        <v>-3.6068899999999999</v>
      </c>
      <c r="F707" t="s">
        <v>24</v>
      </c>
      <c r="G707">
        <v>5.6</v>
      </c>
      <c r="H707">
        <v>0</v>
      </c>
      <c r="I707">
        <v>11</v>
      </c>
      <c r="J707">
        <v>1</v>
      </c>
      <c r="K707">
        <v>0</v>
      </c>
      <c r="L707">
        <v>0</v>
      </c>
      <c r="M707">
        <v>0</v>
      </c>
    </row>
    <row r="708" spans="1:13" s="36" customFormat="1" x14ac:dyDescent="0.3">
      <c r="A708">
        <v>15905</v>
      </c>
      <c r="B708" s="1">
        <v>44026.488240740742</v>
      </c>
      <c r="C708">
        <v>43.427675000000001</v>
      </c>
      <c r="D708" t="s">
        <v>22</v>
      </c>
      <c r="E708">
        <v>-3.6068899999999999</v>
      </c>
      <c r="F708" t="s">
        <v>24</v>
      </c>
      <c r="G708">
        <v>5.6</v>
      </c>
      <c r="H708">
        <v>0</v>
      </c>
      <c r="I708">
        <v>11</v>
      </c>
      <c r="J708">
        <v>1</v>
      </c>
      <c r="K708">
        <v>0</v>
      </c>
      <c r="L708">
        <v>0</v>
      </c>
      <c r="M708">
        <v>0</v>
      </c>
    </row>
    <row r="709" spans="1:13" s="36" customFormat="1" x14ac:dyDescent="0.3">
      <c r="A709">
        <v>15906</v>
      </c>
      <c r="B709" s="1">
        <v>44026.488252314812</v>
      </c>
      <c r="C709">
        <v>43.427675000000001</v>
      </c>
      <c r="D709" t="s">
        <v>22</v>
      </c>
      <c r="E709">
        <v>-3.6068899999999999</v>
      </c>
      <c r="F709" t="s">
        <v>24</v>
      </c>
      <c r="G709">
        <v>5.5</v>
      </c>
      <c r="H709">
        <v>0</v>
      </c>
      <c r="I709">
        <v>11</v>
      </c>
      <c r="J709">
        <v>1</v>
      </c>
      <c r="K709">
        <v>0</v>
      </c>
      <c r="L709">
        <v>0</v>
      </c>
      <c r="M709">
        <v>0</v>
      </c>
    </row>
    <row r="710" spans="1:13" s="36" customFormat="1" x14ac:dyDescent="0.3">
      <c r="A710">
        <v>15907</v>
      </c>
      <c r="B710" s="1">
        <v>44026.488263888888</v>
      </c>
      <c r="C710">
        <v>43.427674000000003</v>
      </c>
      <c r="D710" t="s">
        <v>22</v>
      </c>
      <c r="E710">
        <v>-3.6068910000000001</v>
      </c>
      <c r="F710" t="s">
        <v>24</v>
      </c>
      <c r="G710">
        <v>5.5</v>
      </c>
      <c r="H710">
        <v>0</v>
      </c>
      <c r="I710">
        <v>11</v>
      </c>
      <c r="J710">
        <v>1</v>
      </c>
      <c r="K710">
        <v>0</v>
      </c>
      <c r="L710">
        <v>0</v>
      </c>
      <c r="M710">
        <v>0</v>
      </c>
    </row>
    <row r="711" spans="1:13" s="36" customFormat="1" x14ac:dyDescent="0.3">
      <c r="A711">
        <v>15908</v>
      </c>
      <c r="B711" s="1">
        <v>44026.488275462965</v>
      </c>
      <c r="C711">
        <v>43.427674000000003</v>
      </c>
      <c r="D711" t="s">
        <v>22</v>
      </c>
      <c r="E711">
        <v>-3.6068920000000002</v>
      </c>
      <c r="F711" t="s">
        <v>24</v>
      </c>
      <c r="G711">
        <v>5.5</v>
      </c>
      <c r="H711">
        <v>0</v>
      </c>
      <c r="I711">
        <v>11</v>
      </c>
      <c r="J711">
        <v>1</v>
      </c>
      <c r="K711">
        <v>0</v>
      </c>
      <c r="L711">
        <v>0</v>
      </c>
      <c r="M711">
        <v>0</v>
      </c>
    </row>
    <row r="712" spans="1:13" s="36" customFormat="1" x14ac:dyDescent="0.3">
      <c r="A712">
        <v>15909</v>
      </c>
      <c r="B712" s="1">
        <v>44026.488287037035</v>
      </c>
      <c r="C712">
        <v>43.427672999999999</v>
      </c>
      <c r="D712" t="s">
        <v>22</v>
      </c>
      <c r="E712">
        <v>-3.6068920000000002</v>
      </c>
      <c r="F712" t="s">
        <v>24</v>
      </c>
      <c r="G712">
        <v>5.5</v>
      </c>
      <c r="H712">
        <v>0</v>
      </c>
      <c r="I712">
        <v>11</v>
      </c>
      <c r="J712">
        <v>1</v>
      </c>
      <c r="K712">
        <v>0</v>
      </c>
      <c r="L712">
        <v>0</v>
      </c>
      <c r="M712">
        <v>0</v>
      </c>
    </row>
    <row r="713" spans="1:13" s="36" customFormat="1" x14ac:dyDescent="0.3">
      <c r="A713">
        <v>15910</v>
      </c>
      <c r="B713" s="1">
        <v>44026.488298611112</v>
      </c>
      <c r="C713">
        <v>43.427672999999999</v>
      </c>
      <c r="D713" t="s">
        <v>22</v>
      </c>
      <c r="E713">
        <v>-3.6068920000000002</v>
      </c>
      <c r="F713" t="s">
        <v>24</v>
      </c>
      <c r="G713">
        <v>5.6</v>
      </c>
      <c r="H713">
        <v>0</v>
      </c>
      <c r="I713">
        <v>11</v>
      </c>
      <c r="J713">
        <v>1</v>
      </c>
      <c r="K713">
        <v>0</v>
      </c>
      <c r="L713">
        <v>0</v>
      </c>
      <c r="M713">
        <v>0</v>
      </c>
    </row>
    <row r="714" spans="1:13" s="36" customFormat="1" x14ac:dyDescent="0.3">
      <c r="A714">
        <v>15911</v>
      </c>
      <c r="B714" s="1">
        <v>44026.488310185188</v>
      </c>
      <c r="C714">
        <v>43.427672999999999</v>
      </c>
      <c r="D714" t="s">
        <v>22</v>
      </c>
      <c r="E714">
        <v>-3.6068910000000001</v>
      </c>
      <c r="F714" t="s">
        <v>24</v>
      </c>
      <c r="G714">
        <v>5.5</v>
      </c>
      <c r="H714">
        <v>0</v>
      </c>
      <c r="I714">
        <v>11</v>
      </c>
      <c r="J714">
        <v>1</v>
      </c>
      <c r="K714">
        <v>0</v>
      </c>
      <c r="L714">
        <v>0</v>
      </c>
      <c r="M714">
        <v>0</v>
      </c>
    </row>
    <row r="715" spans="1:13" s="36" customFormat="1" x14ac:dyDescent="0.3">
      <c r="A715">
        <v>15912</v>
      </c>
      <c r="B715" s="1">
        <v>44026.488321759258</v>
      </c>
      <c r="C715">
        <v>43.427672999999999</v>
      </c>
      <c r="D715" t="s">
        <v>22</v>
      </c>
      <c r="E715">
        <v>-3.6068899999999999</v>
      </c>
      <c r="F715" t="s">
        <v>24</v>
      </c>
      <c r="G715">
        <v>5.5</v>
      </c>
      <c r="H715">
        <v>0</v>
      </c>
      <c r="I715">
        <v>11</v>
      </c>
      <c r="J715">
        <v>1</v>
      </c>
      <c r="K715">
        <v>0</v>
      </c>
      <c r="L715">
        <v>0</v>
      </c>
      <c r="M715">
        <v>0</v>
      </c>
    </row>
    <row r="716" spans="1:13" s="36" customFormat="1" x14ac:dyDescent="0.3">
      <c r="A716">
        <v>15913</v>
      </c>
      <c r="B716" s="1">
        <v>44026.488333333335</v>
      </c>
      <c r="C716">
        <v>43.427672000000001</v>
      </c>
      <c r="D716" t="s">
        <v>22</v>
      </c>
      <c r="E716">
        <v>-3.6068889999999998</v>
      </c>
      <c r="F716" t="s">
        <v>24</v>
      </c>
      <c r="G716">
        <v>5.6</v>
      </c>
      <c r="H716">
        <v>0</v>
      </c>
      <c r="I716">
        <v>11</v>
      </c>
      <c r="J716">
        <v>1</v>
      </c>
      <c r="K716">
        <v>0</v>
      </c>
      <c r="L716">
        <v>0</v>
      </c>
      <c r="M716">
        <v>0</v>
      </c>
    </row>
    <row r="717" spans="1:13" s="36" customFormat="1" x14ac:dyDescent="0.3">
      <c r="A717">
        <v>15914</v>
      </c>
      <c r="B717" s="1">
        <v>44026.488344907404</v>
      </c>
      <c r="C717">
        <v>43.427670999999997</v>
      </c>
      <c r="D717" t="s">
        <v>22</v>
      </c>
      <c r="E717">
        <v>-3.6068880000000001</v>
      </c>
      <c r="F717" t="s">
        <v>24</v>
      </c>
      <c r="G717">
        <v>5.5</v>
      </c>
      <c r="H717">
        <v>0</v>
      </c>
      <c r="I717">
        <v>11</v>
      </c>
      <c r="J717">
        <v>1</v>
      </c>
      <c r="K717">
        <v>0</v>
      </c>
      <c r="L717">
        <v>0.19</v>
      </c>
      <c r="M717">
        <v>0</v>
      </c>
    </row>
    <row r="718" spans="1:13" s="36" customFormat="1" x14ac:dyDescent="0.3">
      <c r="A718">
        <v>15915</v>
      </c>
      <c r="B718" s="1">
        <v>44026.488356481481</v>
      </c>
      <c r="C718">
        <v>43.427670999999997</v>
      </c>
      <c r="D718" t="s">
        <v>22</v>
      </c>
      <c r="E718">
        <v>-3.606887</v>
      </c>
      <c r="F718" t="s">
        <v>24</v>
      </c>
      <c r="G718">
        <v>5.5</v>
      </c>
      <c r="H718">
        <v>0</v>
      </c>
      <c r="I718">
        <v>11</v>
      </c>
      <c r="J718">
        <v>1</v>
      </c>
      <c r="K718">
        <v>0</v>
      </c>
      <c r="L718">
        <v>0.19</v>
      </c>
      <c r="M718">
        <v>0</v>
      </c>
    </row>
    <row r="719" spans="1:13" s="36" customFormat="1" x14ac:dyDescent="0.3">
      <c r="A719">
        <v>15916</v>
      </c>
      <c r="B719" s="1">
        <v>44026.488368055558</v>
      </c>
      <c r="C719">
        <v>43.427672000000001</v>
      </c>
      <c r="D719" t="s">
        <v>22</v>
      </c>
      <c r="E719">
        <v>-3.606887</v>
      </c>
      <c r="F719" t="s">
        <v>24</v>
      </c>
      <c r="G719">
        <v>5.5</v>
      </c>
      <c r="H719">
        <v>0</v>
      </c>
      <c r="I719">
        <v>11</v>
      </c>
      <c r="J719">
        <v>1</v>
      </c>
      <c r="K719">
        <v>0</v>
      </c>
      <c r="L719">
        <v>0.37</v>
      </c>
      <c r="M719">
        <v>0</v>
      </c>
    </row>
    <row r="720" spans="1:13" s="36" customFormat="1" x14ac:dyDescent="0.3">
      <c r="A720">
        <v>15917</v>
      </c>
      <c r="B720" s="1">
        <v>44026.488379629627</v>
      </c>
      <c r="C720">
        <v>43.427672000000001</v>
      </c>
      <c r="D720" t="s">
        <v>22</v>
      </c>
      <c r="E720">
        <v>-3.6068859999999998</v>
      </c>
      <c r="F720" t="s">
        <v>24</v>
      </c>
      <c r="G720">
        <v>5.5</v>
      </c>
      <c r="H720">
        <v>0</v>
      </c>
      <c r="I720">
        <v>11</v>
      </c>
      <c r="J720">
        <v>1</v>
      </c>
      <c r="K720">
        <v>0</v>
      </c>
      <c r="L720">
        <v>0.19</v>
      </c>
      <c r="M720">
        <v>0</v>
      </c>
    </row>
    <row r="721" spans="1:13" s="36" customFormat="1" x14ac:dyDescent="0.3">
      <c r="A721">
        <v>15918</v>
      </c>
      <c r="B721" s="1">
        <v>44026.488391203704</v>
      </c>
      <c r="C721">
        <v>43.427670999999997</v>
      </c>
      <c r="D721" t="s">
        <v>22</v>
      </c>
      <c r="E721">
        <v>-3.6068859999999998</v>
      </c>
      <c r="F721" t="s">
        <v>24</v>
      </c>
      <c r="G721">
        <v>5.5</v>
      </c>
      <c r="H721">
        <v>0</v>
      </c>
      <c r="I721">
        <v>11</v>
      </c>
      <c r="J721">
        <v>1</v>
      </c>
      <c r="K721">
        <v>0</v>
      </c>
      <c r="L721">
        <v>0.19</v>
      </c>
      <c r="M721">
        <v>0</v>
      </c>
    </row>
    <row r="722" spans="1:13" s="36" customFormat="1" x14ac:dyDescent="0.3">
      <c r="A722">
        <v>15919</v>
      </c>
      <c r="B722" s="1">
        <v>44026.488402777781</v>
      </c>
      <c r="C722">
        <v>43.427670999999997</v>
      </c>
      <c r="D722" t="s">
        <v>22</v>
      </c>
      <c r="E722">
        <v>-3.606887</v>
      </c>
      <c r="F722" t="s">
        <v>24</v>
      </c>
      <c r="G722">
        <v>5.5</v>
      </c>
      <c r="H722">
        <v>0</v>
      </c>
      <c r="I722">
        <v>11</v>
      </c>
      <c r="J722">
        <v>1</v>
      </c>
      <c r="K722">
        <v>0</v>
      </c>
      <c r="L722">
        <v>0.19</v>
      </c>
      <c r="M722">
        <v>0</v>
      </c>
    </row>
    <row r="723" spans="1:13" s="36" customFormat="1" x14ac:dyDescent="0.3">
      <c r="A723">
        <v>15920</v>
      </c>
      <c r="B723" s="1">
        <v>44026.48841435185</v>
      </c>
      <c r="C723">
        <v>43.427672000000001</v>
      </c>
      <c r="D723" t="s">
        <v>22</v>
      </c>
      <c r="E723">
        <v>-3.606887</v>
      </c>
      <c r="F723" t="s">
        <v>24</v>
      </c>
      <c r="G723">
        <v>5.5</v>
      </c>
      <c r="H723">
        <v>0</v>
      </c>
      <c r="I723">
        <v>11</v>
      </c>
      <c r="J723">
        <v>1</v>
      </c>
      <c r="K723">
        <v>0</v>
      </c>
      <c r="L723">
        <v>0.19</v>
      </c>
      <c r="M723">
        <v>0</v>
      </c>
    </row>
    <row r="724" spans="1:13" s="36" customFormat="1" x14ac:dyDescent="0.3">
      <c r="A724">
        <v>15921</v>
      </c>
      <c r="B724" s="1">
        <v>44026.488425925927</v>
      </c>
      <c r="C724">
        <v>43.427672999999999</v>
      </c>
      <c r="D724" t="s">
        <v>22</v>
      </c>
      <c r="E724">
        <v>-3.6068880000000001</v>
      </c>
      <c r="F724" t="s">
        <v>24</v>
      </c>
      <c r="G724">
        <v>5.5</v>
      </c>
      <c r="H724">
        <v>0</v>
      </c>
      <c r="I724">
        <v>11</v>
      </c>
      <c r="J724">
        <v>1</v>
      </c>
      <c r="K724">
        <v>0</v>
      </c>
      <c r="L724">
        <v>0.56000000000000005</v>
      </c>
      <c r="M724">
        <v>0</v>
      </c>
    </row>
    <row r="725" spans="1:13" s="36" customFormat="1" x14ac:dyDescent="0.3">
      <c r="A725">
        <v>15922</v>
      </c>
      <c r="B725" s="1">
        <v>44026.488437499997</v>
      </c>
      <c r="C725">
        <v>43.427674000000003</v>
      </c>
      <c r="D725" t="s">
        <v>22</v>
      </c>
      <c r="E725">
        <v>-3.6068889999999998</v>
      </c>
      <c r="F725" t="s">
        <v>24</v>
      </c>
      <c r="G725">
        <v>5.5</v>
      </c>
      <c r="H725">
        <v>0</v>
      </c>
      <c r="I725">
        <v>11</v>
      </c>
      <c r="J725">
        <v>1</v>
      </c>
      <c r="K725">
        <v>0</v>
      </c>
      <c r="L725">
        <v>0.56000000000000005</v>
      </c>
      <c r="M725">
        <v>0</v>
      </c>
    </row>
    <row r="726" spans="1:13" s="36" customFormat="1" x14ac:dyDescent="0.3">
      <c r="A726">
        <v>15923</v>
      </c>
      <c r="B726" s="1">
        <v>44026.488449074073</v>
      </c>
      <c r="C726">
        <v>43.427674000000003</v>
      </c>
      <c r="D726" t="s">
        <v>22</v>
      </c>
      <c r="E726">
        <v>-3.6068889999999998</v>
      </c>
      <c r="F726" t="s">
        <v>24</v>
      </c>
      <c r="G726">
        <v>5.5</v>
      </c>
      <c r="H726">
        <v>0</v>
      </c>
      <c r="I726">
        <v>11</v>
      </c>
      <c r="J726">
        <v>1</v>
      </c>
      <c r="K726">
        <v>0</v>
      </c>
      <c r="L726">
        <v>0.37</v>
      </c>
      <c r="M726">
        <v>0</v>
      </c>
    </row>
    <row r="727" spans="1:13" s="36" customFormat="1" x14ac:dyDescent="0.3">
      <c r="A727">
        <v>15924</v>
      </c>
      <c r="B727" s="1">
        <v>44026.48846064815</v>
      </c>
      <c r="C727">
        <v>43.427672999999999</v>
      </c>
      <c r="D727" t="s">
        <v>22</v>
      </c>
      <c r="E727">
        <v>-3.6068899999999999</v>
      </c>
      <c r="F727" t="s">
        <v>24</v>
      </c>
      <c r="G727">
        <v>5.6</v>
      </c>
      <c r="H727">
        <v>0</v>
      </c>
      <c r="I727">
        <v>11</v>
      </c>
      <c r="J727">
        <v>1</v>
      </c>
      <c r="K727">
        <v>0</v>
      </c>
      <c r="L727">
        <v>0.37</v>
      </c>
      <c r="M727">
        <v>0</v>
      </c>
    </row>
    <row r="728" spans="1:13" s="36" customFormat="1" x14ac:dyDescent="0.3">
      <c r="A728">
        <v>15925</v>
      </c>
      <c r="B728" s="1">
        <v>44026.48847222222</v>
      </c>
      <c r="C728">
        <v>43.427672999999999</v>
      </c>
      <c r="D728" t="s">
        <v>22</v>
      </c>
      <c r="E728">
        <v>-3.6068899999999999</v>
      </c>
      <c r="F728" t="s">
        <v>24</v>
      </c>
      <c r="G728">
        <v>5.5</v>
      </c>
      <c r="H728">
        <v>0</v>
      </c>
      <c r="I728">
        <v>11</v>
      </c>
      <c r="J728">
        <v>1</v>
      </c>
      <c r="K728">
        <v>0</v>
      </c>
      <c r="L728">
        <v>0.37</v>
      </c>
      <c r="M728">
        <v>0</v>
      </c>
    </row>
    <row r="729" spans="1:13" s="36" customFormat="1" x14ac:dyDescent="0.3">
      <c r="A729">
        <v>15926</v>
      </c>
      <c r="B729" s="1">
        <v>44026.488483796296</v>
      </c>
      <c r="C729">
        <v>43.427672999999999</v>
      </c>
      <c r="D729" t="s">
        <v>22</v>
      </c>
      <c r="E729">
        <v>-3.6068910000000001</v>
      </c>
      <c r="F729" t="s">
        <v>24</v>
      </c>
      <c r="G729">
        <v>5.6</v>
      </c>
      <c r="H729">
        <v>0</v>
      </c>
      <c r="I729">
        <v>11</v>
      </c>
      <c r="J729">
        <v>1</v>
      </c>
      <c r="K729">
        <v>0</v>
      </c>
      <c r="L729">
        <v>0.37</v>
      </c>
      <c r="M729">
        <v>0</v>
      </c>
    </row>
    <row r="730" spans="1:13" s="36" customFormat="1" x14ac:dyDescent="0.3">
      <c r="A730">
        <v>15927</v>
      </c>
      <c r="B730" s="1">
        <v>44026.488495370373</v>
      </c>
      <c r="C730">
        <v>43.427672999999999</v>
      </c>
      <c r="D730" t="s">
        <v>22</v>
      </c>
      <c r="E730">
        <v>-3.6068910000000001</v>
      </c>
      <c r="F730" t="s">
        <v>24</v>
      </c>
      <c r="G730">
        <v>5.6</v>
      </c>
      <c r="H730">
        <v>0</v>
      </c>
      <c r="I730">
        <v>11</v>
      </c>
      <c r="J730">
        <v>1</v>
      </c>
      <c r="K730">
        <v>0</v>
      </c>
      <c r="L730">
        <v>0.19</v>
      </c>
      <c r="M730">
        <v>0</v>
      </c>
    </row>
    <row r="731" spans="1:13" s="36" customFormat="1" x14ac:dyDescent="0.3">
      <c r="A731">
        <v>15928</v>
      </c>
      <c r="B731" s="1">
        <v>44026.488506944443</v>
      </c>
      <c r="C731">
        <v>43.427672000000001</v>
      </c>
      <c r="D731" t="s">
        <v>22</v>
      </c>
      <c r="E731">
        <v>-3.6068920000000002</v>
      </c>
      <c r="F731" t="s">
        <v>24</v>
      </c>
      <c r="G731">
        <v>5.6</v>
      </c>
      <c r="H731">
        <v>0</v>
      </c>
      <c r="I731">
        <v>11</v>
      </c>
      <c r="J731">
        <v>1</v>
      </c>
      <c r="K731">
        <v>0</v>
      </c>
      <c r="L731">
        <v>0</v>
      </c>
      <c r="M731">
        <v>0</v>
      </c>
    </row>
    <row r="732" spans="1:13" s="36" customFormat="1" x14ac:dyDescent="0.3">
      <c r="A732">
        <v>15929</v>
      </c>
      <c r="B732" s="1">
        <v>44026.488518518519</v>
      </c>
      <c r="C732">
        <v>43.427672000000001</v>
      </c>
      <c r="D732" t="s">
        <v>22</v>
      </c>
      <c r="E732">
        <v>-3.6068910000000001</v>
      </c>
      <c r="F732" t="s">
        <v>24</v>
      </c>
      <c r="G732">
        <v>5.6</v>
      </c>
      <c r="H732">
        <v>0</v>
      </c>
      <c r="I732">
        <v>11</v>
      </c>
      <c r="J732">
        <v>1</v>
      </c>
      <c r="K732">
        <v>0</v>
      </c>
      <c r="L732">
        <v>0</v>
      </c>
      <c r="M732">
        <v>0</v>
      </c>
    </row>
    <row r="733" spans="1:13" s="36" customFormat="1" x14ac:dyDescent="0.3">
      <c r="A733">
        <v>15930</v>
      </c>
      <c r="B733" s="1">
        <v>44026.488530092596</v>
      </c>
      <c r="C733">
        <v>43.427672999999999</v>
      </c>
      <c r="D733" t="s">
        <v>22</v>
      </c>
      <c r="E733">
        <v>-3.6068910000000001</v>
      </c>
      <c r="F733" t="s">
        <v>24</v>
      </c>
      <c r="G733">
        <v>5.6</v>
      </c>
      <c r="H733">
        <v>0</v>
      </c>
      <c r="I733">
        <v>11</v>
      </c>
      <c r="J733">
        <v>1</v>
      </c>
      <c r="K733">
        <v>0</v>
      </c>
      <c r="L733">
        <v>0</v>
      </c>
      <c r="M733">
        <v>0</v>
      </c>
    </row>
    <row r="734" spans="1:13" s="36" customFormat="1" x14ac:dyDescent="0.3">
      <c r="A734">
        <v>15931</v>
      </c>
      <c r="B734" s="1">
        <v>44026.488541666666</v>
      </c>
      <c r="C734">
        <v>43.427672999999999</v>
      </c>
      <c r="D734" t="s">
        <v>22</v>
      </c>
      <c r="E734">
        <v>-3.6068910000000001</v>
      </c>
      <c r="F734" t="s">
        <v>24</v>
      </c>
      <c r="G734">
        <v>5.6</v>
      </c>
      <c r="H734">
        <v>0</v>
      </c>
      <c r="I734">
        <v>11</v>
      </c>
      <c r="J734">
        <v>1</v>
      </c>
      <c r="K734">
        <v>0</v>
      </c>
      <c r="L734">
        <v>0</v>
      </c>
      <c r="M734">
        <v>0</v>
      </c>
    </row>
    <row r="735" spans="1:13" s="36" customFormat="1" x14ac:dyDescent="0.3">
      <c r="A735">
        <v>15932</v>
      </c>
      <c r="B735" s="1">
        <v>44026.488553240742</v>
      </c>
      <c r="C735">
        <v>43.427674000000003</v>
      </c>
      <c r="D735" t="s">
        <v>22</v>
      </c>
      <c r="E735">
        <v>-3.6068910000000001</v>
      </c>
      <c r="F735" t="s">
        <v>24</v>
      </c>
      <c r="G735">
        <v>5.5</v>
      </c>
      <c r="H735">
        <v>0</v>
      </c>
      <c r="I735">
        <v>11</v>
      </c>
      <c r="J735">
        <v>1</v>
      </c>
      <c r="K735">
        <v>0</v>
      </c>
      <c r="L735">
        <v>0</v>
      </c>
      <c r="M735">
        <v>0</v>
      </c>
    </row>
    <row r="736" spans="1:13" s="36" customFormat="1" x14ac:dyDescent="0.3">
      <c r="A736">
        <v>15933</v>
      </c>
      <c r="B736" s="1">
        <v>44026.488564814812</v>
      </c>
      <c r="C736">
        <v>43.427674000000003</v>
      </c>
      <c r="D736" t="s">
        <v>22</v>
      </c>
      <c r="E736">
        <v>-3.6068920000000002</v>
      </c>
      <c r="F736" t="s">
        <v>24</v>
      </c>
      <c r="G736">
        <v>5.5</v>
      </c>
      <c r="H736">
        <v>0</v>
      </c>
      <c r="I736">
        <v>11</v>
      </c>
      <c r="J736">
        <v>1</v>
      </c>
      <c r="K736">
        <v>0</v>
      </c>
      <c r="L736">
        <v>0</v>
      </c>
      <c r="M736">
        <v>0</v>
      </c>
    </row>
    <row r="737" spans="1:13" s="36" customFormat="1" x14ac:dyDescent="0.3">
      <c r="A737">
        <v>15934</v>
      </c>
      <c r="B737" s="1">
        <v>44026.488576388889</v>
      </c>
      <c r="C737">
        <v>43.427674000000003</v>
      </c>
      <c r="D737" t="s">
        <v>22</v>
      </c>
      <c r="E737">
        <v>-3.6068920000000002</v>
      </c>
      <c r="F737" t="s">
        <v>24</v>
      </c>
      <c r="G737">
        <v>5.5</v>
      </c>
      <c r="H737">
        <v>0</v>
      </c>
      <c r="I737">
        <v>11</v>
      </c>
      <c r="J737">
        <v>1</v>
      </c>
      <c r="K737">
        <v>0</v>
      </c>
      <c r="L737">
        <v>0</v>
      </c>
      <c r="M737">
        <v>0</v>
      </c>
    </row>
    <row r="738" spans="1:13" s="36" customFormat="1" x14ac:dyDescent="0.3">
      <c r="A738">
        <v>15935</v>
      </c>
      <c r="B738" s="1">
        <v>44026.488587962966</v>
      </c>
      <c r="C738">
        <v>43.427675000000001</v>
      </c>
      <c r="D738" t="s">
        <v>22</v>
      </c>
      <c r="E738">
        <v>-3.6068929999999999</v>
      </c>
      <c r="F738" t="s">
        <v>24</v>
      </c>
      <c r="G738">
        <v>5.5</v>
      </c>
      <c r="H738">
        <v>0</v>
      </c>
      <c r="I738">
        <v>11</v>
      </c>
      <c r="J738">
        <v>1</v>
      </c>
      <c r="K738">
        <v>0</v>
      </c>
      <c r="L738">
        <v>0</v>
      </c>
      <c r="M738">
        <v>0</v>
      </c>
    </row>
    <row r="739" spans="1:13" s="36" customFormat="1" x14ac:dyDescent="0.3">
      <c r="A739">
        <v>15936</v>
      </c>
      <c r="B739" s="1">
        <v>44026.488599537035</v>
      </c>
      <c r="C739">
        <v>43.427675000000001</v>
      </c>
      <c r="D739" t="s">
        <v>22</v>
      </c>
      <c r="E739">
        <v>-3.6068929999999999</v>
      </c>
      <c r="F739" t="s">
        <v>24</v>
      </c>
      <c r="G739">
        <v>5.5</v>
      </c>
      <c r="H739">
        <v>0</v>
      </c>
      <c r="I739">
        <v>11</v>
      </c>
      <c r="J739">
        <v>1</v>
      </c>
      <c r="K739">
        <v>0</v>
      </c>
      <c r="L739">
        <v>0</v>
      </c>
      <c r="M739">
        <v>0</v>
      </c>
    </row>
    <row r="740" spans="1:13" s="36" customFormat="1" x14ac:dyDescent="0.3">
      <c r="A740">
        <v>15937</v>
      </c>
      <c r="B740" s="1">
        <v>44026.488611111112</v>
      </c>
      <c r="C740">
        <v>43.427674000000003</v>
      </c>
      <c r="D740" t="s">
        <v>22</v>
      </c>
      <c r="E740">
        <v>-3.6068929999999999</v>
      </c>
      <c r="F740" t="s">
        <v>24</v>
      </c>
      <c r="G740">
        <v>5.5</v>
      </c>
      <c r="H740">
        <v>0</v>
      </c>
      <c r="I740">
        <v>11</v>
      </c>
      <c r="J740">
        <v>1</v>
      </c>
      <c r="K740">
        <v>0</v>
      </c>
      <c r="L740">
        <v>0.19</v>
      </c>
      <c r="M740">
        <v>0</v>
      </c>
    </row>
    <row r="741" spans="1:13" s="36" customFormat="1" x14ac:dyDescent="0.3">
      <c r="A741">
        <v>15938</v>
      </c>
      <c r="B741" s="1">
        <v>44026.488622685189</v>
      </c>
      <c r="C741">
        <v>43.427674000000003</v>
      </c>
      <c r="D741" t="s">
        <v>22</v>
      </c>
      <c r="E741">
        <v>-3.6068929999999999</v>
      </c>
      <c r="F741" t="s">
        <v>24</v>
      </c>
      <c r="G741">
        <v>5.5</v>
      </c>
      <c r="H741">
        <v>0</v>
      </c>
      <c r="I741">
        <v>11</v>
      </c>
      <c r="J741">
        <v>1</v>
      </c>
      <c r="K741">
        <v>0</v>
      </c>
      <c r="L741">
        <v>0</v>
      </c>
      <c r="M741">
        <v>0</v>
      </c>
    </row>
    <row r="742" spans="1:13" s="36" customFormat="1" x14ac:dyDescent="0.3">
      <c r="A742">
        <v>15939</v>
      </c>
      <c r="B742" s="1">
        <v>44026.488634259258</v>
      </c>
      <c r="C742">
        <v>43.427672999999999</v>
      </c>
      <c r="D742" t="s">
        <v>22</v>
      </c>
      <c r="E742">
        <v>-3.606894</v>
      </c>
      <c r="F742" t="s">
        <v>24</v>
      </c>
      <c r="G742">
        <v>5.5</v>
      </c>
      <c r="H742">
        <v>0</v>
      </c>
      <c r="I742">
        <v>11</v>
      </c>
      <c r="J742">
        <v>1</v>
      </c>
      <c r="K742">
        <v>0</v>
      </c>
      <c r="L742">
        <v>0</v>
      </c>
      <c r="M742">
        <v>0</v>
      </c>
    </row>
    <row r="743" spans="1:13" s="36" customFormat="1" x14ac:dyDescent="0.3">
      <c r="A743">
        <v>15940</v>
      </c>
      <c r="B743" s="1">
        <v>44026.488645833335</v>
      </c>
      <c r="C743">
        <v>43.427672999999999</v>
      </c>
      <c r="D743" t="s">
        <v>22</v>
      </c>
      <c r="E743">
        <v>-3.606894</v>
      </c>
      <c r="F743" t="s">
        <v>24</v>
      </c>
      <c r="G743">
        <v>5.6</v>
      </c>
      <c r="H743">
        <v>0</v>
      </c>
      <c r="I743">
        <v>11</v>
      </c>
      <c r="J743">
        <v>1</v>
      </c>
      <c r="K743">
        <v>0</v>
      </c>
      <c r="L743">
        <v>0</v>
      </c>
      <c r="M743">
        <v>0</v>
      </c>
    </row>
    <row r="744" spans="1:13" s="36" customFormat="1" x14ac:dyDescent="0.3">
      <c r="A744">
        <v>15941</v>
      </c>
      <c r="B744" s="1">
        <v>44026.488657407404</v>
      </c>
      <c r="C744">
        <v>43.427672999999999</v>
      </c>
      <c r="D744" t="s">
        <v>22</v>
      </c>
      <c r="E744">
        <v>-3.6068950000000002</v>
      </c>
      <c r="F744" t="s">
        <v>24</v>
      </c>
      <c r="G744">
        <v>5.7</v>
      </c>
      <c r="H744">
        <v>0</v>
      </c>
      <c r="I744">
        <v>11</v>
      </c>
      <c r="J744">
        <v>1</v>
      </c>
      <c r="K744">
        <v>0</v>
      </c>
      <c r="L744">
        <v>0.19</v>
      </c>
      <c r="M744">
        <v>0</v>
      </c>
    </row>
    <row r="745" spans="1:13" s="36" customFormat="1" x14ac:dyDescent="0.3">
      <c r="A745">
        <v>15942</v>
      </c>
      <c r="B745" s="1">
        <v>44026.488668981481</v>
      </c>
      <c r="C745">
        <v>43.427672999999999</v>
      </c>
      <c r="D745" t="s">
        <v>22</v>
      </c>
      <c r="E745">
        <v>-3.6068950000000002</v>
      </c>
      <c r="F745" t="s">
        <v>24</v>
      </c>
      <c r="G745">
        <v>5.6</v>
      </c>
      <c r="H745">
        <v>0</v>
      </c>
      <c r="I745">
        <v>11</v>
      </c>
      <c r="J745">
        <v>1</v>
      </c>
      <c r="K745">
        <v>0</v>
      </c>
      <c r="L745">
        <v>0</v>
      </c>
      <c r="M745">
        <v>0</v>
      </c>
    </row>
    <row r="746" spans="1:13" s="36" customFormat="1" x14ac:dyDescent="0.3">
      <c r="A746">
        <v>15943</v>
      </c>
      <c r="B746" s="1">
        <v>44026.488680555558</v>
      </c>
      <c r="C746">
        <v>43.427672999999999</v>
      </c>
      <c r="D746" t="s">
        <v>22</v>
      </c>
      <c r="E746">
        <v>-3.6068959999999999</v>
      </c>
      <c r="F746" t="s">
        <v>24</v>
      </c>
      <c r="G746">
        <v>5.6</v>
      </c>
      <c r="H746">
        <v>0</v>
      </c>
      <c r="I746">
        <v>11</v>
      </c>
      <c r="J746">
        <v>1</v>
      </c>
      <c r="K746">
        <v>0</v>
      </c>
      <c r="L746">
        <v>0</v>
      </c>
      <c r="M746">
        <v>0</v>
      </c>
    </row>
    <row r="747" spans="1:13" s="36" customFormat="1" x14ac:dyDescent="0.3">
      <c r="A747">
        <v>15944</v>
      </c>
      <c r="B747" s="1">
        <v>44026.488692129627</v>
      </c>
      <c r="C747">
        <v>43.427674000000003</v>
      </c>
      <c r="D747" t="s">
        <v>22</v>
      </c>
      <c r="E747">
        <v>-3.6068959999999999</v>
      </c>
      <c r="F747" t="s">
        <v>24</v>
      </c>
      <c r="G747">
        <v>5.6</v>
      </c>
      <c r="H747">
        <v>0</v>
      </c>
      <c r="I747">
        <v>11</v>
      </c>
      <c r="J747">
        <v>1</v>
      </c>
      <c r="K747">
        <v>0</v>
      </c>
      <c r="L747">
        <v>0</v>
      </c>
      <c r="M747">
        <v>0</v>
      </c>
    </row>
    <row r="748" spans="1:13" s="36" customFormat="1" x14ac:dyDescent="0.3">
      <c r="A748">
        <v>15945</v>
      </c>
      <c r="B748" s="1">
        <v>44026.488703703704</v>
      </c>
      <c r="C748">
        <v>43.427674000000003</v>
      </c>
      <c r="D748" t="s">
        <v>22</v>
      </c>
      <c r="E748">
        <v>-3.606897</v>
      </c>
      <c r="F748" t="s">
        <v>24</v>
      </c>
      <c r="G748">
        <v>5.6</v>
      </c>
      <c r="H748">
        <v>0</v>
      </c>
      <c r="I748">
        <v>11</v>
      </c>
      <c r="J748">
        <v>1</v>
      </c>
      <c r="K748">
        <v>0</v>
      </c>
      <c r="L748">
        <v>0</v>
      </c>
      <c r="M748">
        <v>0</v>
      </c>
    </row>
    <row r="749" spans="1:13" s="36" customFormat="1" x14ac:dyDescent="0.3">
      <c r="A749">
        <v>15946</v>
      </c>
      <c r="B749" s="1">
        <v>44026.488715277781</v>
      </c>
      <c r="C749">
        <v>43.427675999999998</v>
      </c>
      <c r="D749" t="s">
        <v>22</v>
      </c>
      <c r="E749">
        <v>-3.606897</v>
      </c>
      <c r="F749" t="s">
        <v>24</v>
      </c>
      <c r="G749">
        <v>5.6</v>
      </c>
      <c r="H749">
        <v>0</v>
      </c>
      <c r="I749">
        <v>11</v>
      </c>
      <c r="J749">
        <v>1</v>
      </c>
      <c r="K749">
        <v>0</v>
      </c>
      <c r="L749">
        <v>0</v>
      </c>
      <c r="M749">
        <v>0</v>
      </c>
    </row>
    <row r="750" spans="1:13" s="36" customFormat="1" x14ac:dyDescent="0.3">
      <c r="A750">
        <v>15947</v>
      </c>
      <c r="B750" s="1">
        <v>44026.488726851851</v>
      </c>
      <c r="C750">
        <v>43.427677000000003</v>
      </c>
      <c r="D750" t="s">
        <v>22</v>
      </c>
      <c r="E750">
        <v>-3.6068989999999999</v>
      </c>
      <c r="F750" t="s">
        <v>24</v>
      </c>
      <c r="G750">
        <v>5.5</v>
      </c>
      <c r="H750">
        <v>0</v>
      </c>
      <c r="I750">
        <v>11</v>
      </c>
      <c r="J750">
        <v>1</v>
      </c>
      <c r="K750">
        <v>0</v>
      </c>
      <c r="L750">
        <v>0.19</v>
      </c>
      <c r="M750">
        <v>0</v>
      </c>
    </row>
    <row r="751" spans="1:13" s="36" customFormat="1" x14ac:dyDescent="0.3">
      <c r="A751">
        <v>15948</v>
      </c>
      <c r="B751" s="1">
        <v>44026.488738425927</v>
      </c>
      <c r="C751">
        <v>43.427678</v>
      </c>
      <c r="D751" t="s">
        <v>22</v>
      </c>
      <c r="E751">
        <v>-3.6068989999999999</v>
      </c>
      <c r="F751" t="s">
        <v>24</v>
      </c>
      <c r="G751">
        <v>5.5</v>
      </c>
      <c r="H751">
        <v>0</v>
      </c>
      <c r="I751">
        <v>11</v>
      </c>
      <c r="J751">
        <v>1.1000000000000001</v>
      </c>
      <c r="K751">
        <v>0</v>
      </c>
      <c r="L751">
        <v>0</v>
      </c>
      <c r="M751">
        <v>0</v>
      </c>
    </row>
    <row r="752" spans="1:13" s="36" customFormat="1" x14ac:dyDescent="0.3">
      <c r="A752">
        <v>15949</v>
      </c>
      <c r="B752" s="1">
        <v>44026.488749999997</v>
      </c>
      <c r="C752">
        <v>43.427680000000002</v>
      </c>
      <c r="D752" t="s">
        <v>22</v>
      </c>
      <c r="E752">
        <v>-3.6068980000000002</v>
      </c>
      <c r="F752" t="s">
        <v>24</v>
      </c>
      <c r="G752">
        <v>5.5</v>
      </c>
      <c r="H752">
        <v>0</v>
      </c>
      <c r="I752">
        <v>11</v>
      </c>
      <c r="J752">
        <v>1</v>
      </c>
      <c r="K752">
        <v>0</v>
      </c>
      <c r="L752">
        <v>0</v>
      </c>
      <c r="M752">
        <v>0</v>
      </c>
    </row>
    <row r="753" spans="1:13" s="36" customFormat="1" x14ac:dyDescent="0.3">
      <c r="A753">
        <v>15950</v>
      </c>
      <c r="B753" s="1">
        <v>44026.488761574074</v>
      </c>
      <c r="C753">
        <v>43.427678999999998</v>
      </c>
      <c r="D753" t="s">
        <v>22</v>
      </c>
      <c r="E753">
        <v>-3.6068980000000002</v>
      </c>
      <c r="F753" t="s">
        <v>24</v>
      </c>
      <c r="G753">
        <v>5.5</v>
      </c>
      <c r="H753">
        <v>0</v>
      </c>
      <c r="I753">
        <v>11</v>
      </c>
      <c r="J753">
        <v>1</v>
      </c>
      <c r="K753">
        <v>0</v>
      </c>
      <c r="L753">
        <v>0</v>
      </c>
      <c r="M753">
        <v>0</v>
      </c>
    </row>
    <row r="754" spans="1:13" s="36" customFormat="1" x14ac:dyDescent="0.3">
      <c r="A754">
        <v>15951</v>
      </c>
      <c r="B754" s="1">
        <v>44026.48877314815</v>
      </c>
      <c r="C754">
        <v>43.427678</v>
      </c>
      <c r="D754" t="s">
        <v>22</v>
      </c>
      <c r="E754">
        <v>-3.6068980000000002</v>
      </c>
      <c r="F754" t="s">
        <v>24</v>
      </c>
      <c r="G754">
        <v>5.4</v>
      </c>
      <c r="H754">
        <v>0</v>
      </c>
      <c r="I754">
        <v>11</v>
      </c>
      <c r="J754">
        <v>1</v>
      </c>
      <c r="K754">
        <v>0</v>
      </c>
      <c r="L754">
        <v>0</v>
      </c>
      <c r="M754">
        <v>0</v>
      </c>
    </row>
    <row r="755" spans="1:13" s="36" customFormat="1" x14ac:dyDescent="0.3">
      <c r="A755">
        <v>15952</v>
      </c>
      <c r="B755" s="1">
        <v>44026.48878472222</v>
      </c>
      <c r="C755">
        <v>43.427678</v>
      </c>
      <c r="D755" t="s">
        <v>22</v>
      </c>
      <c r="E755">
        <v>-3.606897</v>
      </c>
      <c r="F755" t="s">
        <v>24</v>
      </c>
      <c r="G755">
        <v>5.4</v>
      </c>
      <c r="H755">
        <v>0</v>
      </c>
      <c r="I755">
        <v>11</v>
      </c>
      <c r="J755">
        <v>1</v>
      </c>
      <c r="K755">
        <v>0</v>
      </c>
      <c r="L755">
        <v>0</v>
      </c>
      <c r="M755">
        <v>0</v>
      </c>
    </row>
    <row r="756" spans="1:13" s="36" customFormat="1" x14ac:dyDescent="0.3">
      <c r="A756">
        <v>15953</v>
      </c>
      <c r="B756" s="1">
        <v>44026.488796296297</v>
      </c>
      <c r="C756">
        <v>43.427678</v>
      </c>
      <c r="D756" t="s">
        <v>22</v>
      </c>
      <c r="E756">
        <v>-3.6068980000000002</v>
      </c>
      <c r="F756" t="s">
        <v>24</v>
      </c>
      <c r="G756">
        <v>5.5</v>
      </c>
      <c r="H756">
        <v>0</v>
      </c>
      <c r="I756">
        <v>11</v>
      </c>
      <c r="J756">
        <v>1</v>
      </c>
      <c r="K756">
        <v>0</v>
      </c>
      <c r="L756">
        <v>0</v>
      </c>
      <c r="M756">
        <v>0</v>
      </c>
    </row>
    <row r="757" spans="1:13" s="36" customFormat="1" x14ac:dyDescent="0.3">
      <c r="A757">
        <v>15954</v>
      </c>
      <c r="B757" s="1">
        <v>44026.488807870373</v>
      </c>
      <c r="C757">
        <v>43.427678</v>
      </c>
      <c r="D757" t="s">
        <v>22</v>
      </c>
      <c r="E757">
        <v>-3.6068980000000002</v>
      </c>
      <c r="F757" t="s">
        <v>24</v>
      </c>
      <c r="G757">
        <v>5.5</v>
      </c>
      <c r="H757">
        <v>0</v>
      </c>
      <c r="I757">
        <v>11</v>
      </c>
      <c r="J757">
        <v>1</v>
      </c>
      <c r="K757">
        <v>0</v>
      </c>
      <c r="L757">
        <v>0</v>
      </c>
      <c r="M757">
        <v>0</v>
      </c>
    </row>
    <row r="758" spans="1:13" s="36" customFormat="1" x14ac:dyDescent="0.3">
      <c r="A758">
        <v>15955</v>
      </c>
      <c r="B758" s="1">
        <v>44026.488819444443</v>
      </c>
      <c r="C758">
        <v>43.427678999999998</v>
      </c>
      <c r="D758" t="s">
        <v>22</v>
      </c>
      <c r="E758">
        <v>-3.6068980000000002</v>
      </c>
      <c r="F758" t="s">
        <v>24</v>
      </c>
      <c r="G758">
        <v>5.4</v>
      </c>
      <c r="H758">
        <v>0</v>
      </c>
      <c r="I758">
        <v>11</v>
      </c>
      <c r="J758">
        <v>1</v>
      </c>
      <c r="K758">
        <v>0</v>
      </c>
      <c r="L758">
        <v>0.19</v>
      </c>
      <c r="M758">
        <v>0</v>
      </c>
    </row>
    <row r="759" spans="1:13" s="36" customFormat="1" x14ac:dyDescent="0.3">
      <c r="A759">
        <v>15956</v>
      </c>
      <c r="B759" s="1">
        <v>44026.48883101852</v>
      </c>
      <c r="C759">
        <v>43.427678999999998</v>
      </c>
      <c r="D759" t="s">
        <v>22</v>
      </c>
      <c r="E759">
        <v>-3.6068980000000002</v>
      </c>
      <c r="F759" t="s">
        <v>24</v>
      </c>
      <c r="G759">
        <v>5.5</v>
      </c>
      <c r="H759">
        <v>0</v>
      </c>
      <c r="I759">
        <v>11</v>
      </c>
      <c r="J759">
        <v>1</v>
      </c>
      <c r="K759">
        <v>0</v>
      </c>
      <c r="L759">
        <v>0</v>
      </c>
      <c r="M759">
        <v>0</v>
      </c>
    </row>
    <row r="760" spans="1:13" s="36" customFormat="1" x14ac:dyDescent="0.3">
      <c r="A760">
        <v>15957</v>
      </c>
      <c r="B760" s="1">
        <v>44026.488842592589</v>
      </c>
      <c r="C760">
        <v>43.427680000000002</v>
      </c>
      <c r="D760" t="s">
        <v>22</v>
      </c>
      <c r="E760">
        <v>-3.6068980000000002</v>
      </c>
      <c r="F760" t="s">
        <v>24</v>
      </c>
      <c r="G760">
        <v>5.4</v>
      </c>
      <c r="H760">
        <v>0</v>
      </c>
      <c r="I760">
        <v>11</v>
      </c>
      <c r="J760">
        <v>1</v>
      </c>
      <c r="K760">
        <v>0</v>
      </c>
      <c r="L760">
        <v>0.19</v>
      </c>
      <c r="M760">
        <v>0</v>
      </c>
    </row>
    <row r="761" spans="1:13" s="36" customFormat="1" x14ac:dyDescent="0.3">
      <c r="A761">
        <v>15958</v>
      </c>
      <c r="B761" s="1">
        <v>44026.488854166666</v>
      </c>
      <c r="C761">
        <v>43.427680000000002</v>
      </c>
      <c r="D761" t="s">
        <v>22</v>
      </c>
      <c r="E761">
        <v>-3.606897</v>
      </c>
      <c r="F761" t="s">
        <v>24</v>
      </c>
      <c r="G761">
        <v>5.4</v>
      </c>
      <c r="H761">
        <v>0</v>
      </c>
      <c r="I761">
        <v>11</v>
      </c>
      <c r="J761">
        <v>1</v>
      </c>
      <c r="K761">
        <v>0</v>
      </c>
      <c r="L761">
        <v>0</v>
      </c>
      <c r="M761">
        <v>0</v>
      </c>
    </row>
    <row r="762" spans="1:13" s="36" customFormat="1" x14ac:dyDescent="0.3">
      <c r="A762">
        <v>15959</v>
      </c>
      <c r="B762" s="1">
        <v>44026.488865740743</v>
      </c>
      <c r="C762">
        <v>43.427680000000002</v>
      </c>
      <c r="D762" t="s">
        <v>22</v>
      </c>
      <c r="E762">
        <v>-3.606897</v>
      </c>
      <c r="F762" t="s">
        <v>24</v>
      </c>
      <c r="G762">
        <v>5.4</v>
      </c>
      <c r="H762">
        <v>0</v>
      </c>
      <c r="I762">
        <v>11</v>
      </c>
      <c r="J762">
        <v>1</v>
      </c>
      <c r="K762">
        <v>0</v>
      </c>
      <c r="L762">
        <v>0</v>
      </c>
      <c r="M762">
        <v>0</v>
      </c>
    </row>
    <row r="763" spans="1:13" s="36" customFormat="1" x14ac:dyDescent="0.3">
      <c r="A763">
        <v>15960</v>
      </c>
      <c r="B763" s="1">
        <v>44026.488877314812</v>
      </c>
      <c r="C763">
        <v>43.427678</v>
      </c>
      <c r="D763" t="s">
        <v>22</v>
      </c>
      <c r="E763">
        <v>-3.6068980000000002</v>
      </c>
      <c r="F763" t="s">
        <v>24</v>
      </c>
      <c r="G763">
        <v>5.4</v>
      </c>
      <c r="H763">
        <v>0</v>
      </c>
      <c r="I763">
        <v>11</v>
      </c>
      <c r="J763">
        <v>1</v>
      </c>
      <c r="K763">
        <v>0</v>
      </c>
      <c r="L763">
        <v>0</v>
      </c>
      <c r="M763">
        <v>0</v>
      </c>
    </row>
    <row r="764" spans="1:13" s="36" customFormat="1" x14ac:dyDescent="0.3">
      <c r="A764">
        <v>15961</v>
      </c>
      <c r="B764" s="1">
        <v>44026.488888888889</v>
      </c>
      <c r="C764">
        <v>43.427675999999998</v>
      </c>
      <c r="D764" t="s">
        <v>22</v>
      </c>
      <c r="E764">
        <v>-3.6069</v>
      </c>
      <c r="F764" t="s">
        <v>24</v>
      </c>
      <c r="G764">
        <v>5.4</v>
      </c>
      <c r="H764">
        <v>0</v>
      </c>
      <c r="I764">
        <v>11</v>
      </c>
      <c r="J764">
        <v>1</v>
      </c>
      <c r="K764">
        <v>0</v>
      </c>
      <c r="L764">
        <v>0</v>
      </c>
      <c r="M764">
        <v>0</v>
      </c>
    </row>
    <row r="765" spans="1:13" s="36" customFormat="1" x14ac:dyDescent="0.3">
      <c r="A765">
        <v>15962</v>
      </c>
      <c r="B765" s="1">
        <v>44026.488900462966</v>
      </c>
      <c r="C765">
        <v>43.427675000000001</v>
      </c>
      <c r="D765" t="s">
        <v>22</v>
      </c>
      <c r="E765">
        <v>-3.6069010000000001</v>
      </c>
      <c r="F765" t="s">
        <v>24</v>
      </c>
      <c r="G765">
        <v>5.4</v>
      </c>
      <c r="H765">
        <v>0</v>
      </c>
      <c r="I765">
        <v>11</v>
      </c>
      <c r="J765">
        <v>1</v>
      </c>
      <c r="K765">
        <v>0</v>
      </c>
      <c r="L765">
        <v>0</v>
      </c>
      <c r="M765">
        <v>0</v>
      </c>
    </row>
    <row r="766" spans="1:13" s="36" customFormat="1" x14ac:dyDescent="0.3">
      <c r="A766">
        <v>15963</v>
      </c>
      <c r="B766" s="1">
        <v>44026.488912037035</v>
      </c>
      <c r="C766">
        <v>43.427674000000003</v>
      </c>
      <c r="D766" t="s">
        <v>22</v>
      </c>
      <c r="E766">
        <v>-3.606903</v>
      </c>
      <c r="F766" t="s">
        <v>24</v>
      </c>
      <c r="G766">
        <v>5.4</v>
      </c>
      <c r="H766">
        <v>0</v>
      </c>
      <c r="I766">
        <v>11</v>
      </c>
      <c r="J766">
        <v>1</v>
      </c>
      <c r="K766">
        <v>0</v>
      </c>
      <c r="L766">
        <v>0</v>
      </c>
      <c r="M766">
        <v>0</v>
      </c>
    </row>
    <row r="767" spans="1:13" s="36" customFormat="1" x14ac:dyDescent="0.3">
      <c r="A767">
        <v>15964</v>
      </c>
      <c r="B767" s="1">
        <v>44026.488923611112</v>
      </c>
      <c r="C767">
        <v>43.427672999999999</v>
      </c>
      <c r="D767" t="s">
        <v>22</v>
      </c>
      <c r="E767">
        <v>-3.6069049999999998</v>
      </c>
      <c r="F767" t="s">
        <v>24</v>
      </c>
      <c r="G767">
        <v>5.4</v>
      </c>
      <c r="H767">
        <v>0</v>
      </c>
      <c r="I767">
        <v>11</v>
      </c>
      <c r="J767">
        <v>1</v>
      </c>
      <c r="K767">
        <v>0</v>
      </c>
      <c r="L767">
        <v>0</v>
      </c>
      <c r="M767">
        <v>0</v>
      </c>
    </row>
    <row r="768" spans="1:13" s="36" customFormat="1" x14ac:dyDescent="0.3">
      <c r="A768">
        <v>15965</v>
      </c>
      <c r="B768" s="1">
        <v>44026.488935185182</v>
      </c>
      <c r="C768">
        <v>43.427672999999999</v>
      </c>
      <c r="D768" t="s">
        <v>22</v>
      </c>
      <c r="E768">
        <v>-3.6069049999999998</v>
      </c>
      <c r="F768" t="s">
        <v>24</v>
      </c>
      <c r="G768">
        <v>5.4</v>
      </c>
      <c r="H768">
        <v>0</v>
      </c>
      <c r="I768">
        <v>11</v>
      </c>
      <c r="J768">
        <v>1</v>
      </c>
      <c r="K768">
        <v>0</v>
      </c>
      <c r="L768">
        <v>0.19</v>
      </c>
      <c r="M768">
        <v>0</v>
      </c>
    </row>
    <row r="769" spans="1:13" s="36" customFormat="1" x14ac:dyDescent="0.3">
      <c r="A769">
        <v>15966</v>
      </c>
      <c r="B769" s="1">
        <v>44026.488946759258</v>
      </c>
      <c r="C769">
        <v>43.427674000000003</v>
      </c>
      <c r="D769" t="s">
        <v>22</v>
      </c>
      <c r="E769">
        <v>-3.6069049999999998</v>
      </c>
      <c r="F769" t="s">
        <v>24</v>
      </c>
      <c r="G769">
        <v>5.4</v>
      </c>
      <c r="H769">
        <v>0</v>
      </c>
      <c r="I769">
        <v>11</v>
      </c>
      <c r="J769">
        <v>1</v>
      </c>
      <c r="K769">
        <v>0</v>
      </c>
      <c r="L769">
        <v>0</v>
      </c>
      <c r="M769">
        <v>0</v>
      </c>
    </row>
    <row r="770" spans="1:13" s="36" customFormat="1" x14ac:dyDescent="0.3">
      <c r="A770">
        <v>15967</v>
      </c>
      <c r="B770" s="1">
        <v>44026.488958333335</v>
      </c>
      <c r="C770">
        <v>43.427675000000001</v>
      </c>
      <c r="D770" t="s">
        <v>22</v>
      </c>
      <c r="E770">
        <v>-3.6069049999999998</v>
      </c>
      <c r="F770" t="s">
        <v>24</v>
      </c>
      <c r="G770">
        <v>5.4</v>
      </c>
      <c r="H770">
        <v>0</v>
      </c>
      <c r="I770">
        <v>11</v>
      </c>
      <c r="J770">
        <v>1</v>
      </c>
      <c r="K770">
        <v>0</v>
      </c>
      <c r="L770">
        <v>0</v>
      </c>
      <c r="M770">
        <v>0</v>
      </c>
    </row>
    <row r="771" spans="1:13" s="36" customFormat="1" x14ac:dyDescent="0.3">
      <c r="A771">
        <v>15968</v>
      </c>
      <c r="B771" s="1">
        <v>44026.488969907405</v>
      </c>
      <c r="C771">
        <v>43.427675999999998</v>
      </c>
      <c r="D771" t="s">
        <v>22</v>
      </c>
      <c r="E771">
        <v>-3.6069040000000001</v>
      </c>
      <c r="F771" t="s">
        <v>24</v>
      </c>
      <c r="G771">
        <v>5.4</v>
      </c>
      <c r="H771">
        <v>0</v>
      </c>
      <c r="I771">
        <v>11</v>
      </c>
      <c r="J771">
        <v>1</v>
      </c>
      <c r="K771">
        <v>0</v>
      </c>
      <c r="L771">
        <v>0</v>
      </c>
      <c r="M771">
        <v>0</v>
      </c>
    </row>
    <row r="772" spans="1:13" s="36" customFormat="1" x14ac:dyDescent="0.3">
      <c r="A772">
        <v>15969</v>
      </c>
      <c r="B772" s="1">
        <v>44026.488981481481</v>
      </c>
      <c r="C772">
        <v>43.427677000000003</v>
      </c>
      <c r="D772" t="s">
        <v>22</v>
      </c>
      <c r="E772">
        <v>-3.6069040000000001</v>
      </c>
      <c r="F772" t="s">
        <v>24</v>
      </c>
      <c r="G772">
        <v>5.4</v>
      </c>
      <c r="H772">
        <v>0</v>
      </c>
      <c r="I772">
        <v>11</v>
      </c>
      <c r="J772">
        <v>1</v>
      </c>
      <c r="K772">
        <v>0</v>
      </c>
      <c r="L772">
        <v>0</v>
      </c>
      <c r="M772">
        <v>0</v>
      </c>
    </row>
    <row r="773" spans="1:13" s="36" customFormat="1" x14ac:dyDescent="0.3">
      <c r="A773">
        <v>15970</v>
      </c>
      <c r="B773" s="1">
        <v>44026.488993055558</v>
      </c>
      <c r="C773">
        <v>43.427677000000003</v>
      </c>
      <c r="D773" t="s">
        <v>22</v>
      </c>
      <c r="E773">
        <v>-3.606903</v>
      </c>
      <c r="F773" t="s">
        <v>24</v>
      </c>
      <c r="G773">
        <v>5.4</v>
      </c>
      <c r="H773">
        <v>0</v>
      </c>
      <c r="I773">
        <v>10</v>
      </c>
      <c r="J773">
        <v>1.1000000000000001</v>
      </c>
      <c r="K773">
        <v>0</v>
      </c>
      <c r="L773">
        <v>0.19</v>
      </c>
      <c r="M773">
        <v>0</v>
      </c>
    </row>
    <row r="774" spans="1:13" s="36" customFormat="1" x14ac:dyDescent="0.3">
      <c r="A774">
        <v>15971</v>
      </c>
      <c r="B774" s="1">
        <v>44026.489004629628</v>
      </c>
      <c r="C774">
        <v>43.427675999999998</v>
      </c>
      <c r="D774" t="s">
        <v>22</v>
      </c>
      <c r="E774">
        <v>-3.606903</v>
      </c>
      <c r="F774" t="s">
        <v>24</v>
      </c>
      <c r="G774">
        <v>5.4</v>
      </c>
      <c r="H774">
        <v>0</v>
      </c>
      <c r="I774">
        <v>10</v>
      </c>
      <c r="J774">
        <v>1.1000000000000001</v>
      </c>
      <c r="K774">
        <v>0</v>
      </c>
      <c r="L774">
        <v>0</v>
      </c>
      <c r="M774">
        <v>0</v>
      </c>
    </row>
    <row r="775" spans="1:13" s="36" customFormat="1" x14ac:dyDescent="0.3">
      <c r="A775">
        <v>15972</v>
      </c>
      <c r="B775" s="1">
        <v>44026.489016203705</v>
      </c>
      <c r="C775">
        <v>43.427675999999998</v>
      </c>
      <c r="D775" t="s">
        <v>22</v>
      </c>
      <c r="E775">
        <v>-3.606903</v>
      </c>
      <c r="F775" t="s">
        <v>24</v>
      </c>
      <c r="G775">
        <v>5.4</v>
      </c>
      <c r="H775">
        <v>0</v>
      </c>
      <c r="I775">
        <v>11</v>
      </c>
      <c r="J775">
        <v>1</v>
      </c>
      <c r="K775">
        <v>0</v>
      </c>
      <c r="L775">
        <v>0</v>
      </c>
      <c r="M775">
        <v>0</v>
      </c>
    </row>
    <row r="776" spans="1:13" s="36" customFormat="1" x14ac:dyDescent="0.3">
      <c r="A776">
        <v>15973</v>
      </c>
      <c r="B776" s="1">
        <v>44026.489027777781</v>
      </c>
      <c r="C776">
        <v>43.427675999999998</v>
      </c>
      <c r="D776" t="s">
        <v>22</v>
      </c>
      <c r="E776">
        <v>-3.606903</v>
      </c>
      <c r="F776" t="s">
        <v>24</v>
      </c>
      <c r="G776">
        <v>5.4</v>
      </c>
      <c r="H776">
        <v>0</v>
      </c>
      <c r="I776">
        <v>10</v>
      </c>
      <c r="J776">
        <v>1.1000000000000001</v>
      </c>
      <c r="K776">
        <v>0</v>
      </c>
      <c r="L776">
        <v>0</v>
      </c>
      <c r="M776">
        <v>0</v>
      </c>
    </row>
    <row r="777" spans="1:13" s="36" customFormat="1" x14ac:dyDescent="0.3">
      <c r="A777">
        <v>15974</v>
      </c>
      <c r="B777" s="1">
        <v>44026.489039351851</v>
      </c>
      <c r="C777">
        <v>43.427675000000001</v>
      </c>
      <c r="D777" t="s">
        <v>22</v>
      </c>
      <c r="E777">
        <v>-3.6069040000000001</v>
      </c>
      <c r="F777" t="s">
        <v>24</v>
      </c>
      <c r="G777">
        <v>5.4</v>
      </c>
      <c r="H777">
        <v>0</v>
      </c>
      <c r="I777">
        <v>11</v>
      </c>
      <c r="J777">
        <v>1</v>
      </c>
      <c r="K777">
        <v>0</v>
      </c>
      <c r="L777">
        <v>0</v>
      </c>
      <c r="M777">
        <v>0</v>
      </c>
    </row>
    <row r="778" spans="1:13" s="36" customFormat="1" x14ac:dyDescent="0.3">
      <c r="A778">
        <v>15975</v>
      </c>
      <c r="B778" s="1">
        <v>44026.489050925928</v>
      </c>
      <c r="C778">
        <v>43.427675999999998</v>
      </c>
      <c r="D778" t="s">
        <v>22</v>
      </c>
      <c r="E778">
        <v>-3.6069040000000001</v>
      </c>
      <c r="F778" t="s">
        <v>24</v>
      </c>
      <c r="G778">
        <v>5.4</v>
      </c>
      <c r="H778">
        <v>0</v>
      </c>
      <c r="I778">
        <v>11</v>
      </c>
      <c r="J778">
        <v>1.1000000000000001</v>
      </c>
      <c r="K778">
        <v>0</v>
      </c>
      <c r="L778">
        <v>0</v>
      </c>
      <c r="M778">
        <v>0</v>
      </c>
    </row>
    <row r="779" spans="1:13" s="36" customFormat="1" x14ac:dyDescent="0.3">
      <c r="A779">
        <v>15976</v>
      </c>
      <c r="B779" s="1">
        <v>44026.489062499997</v>
      </c>
      <c r="C779">
        <v>43.427675000000001</v>
      </c>
      <c r="D779" t="s">
        <v>22</v>
      </c>
      <c r="E779">
        <v>-3.6069040000000001</v>
      </c>
      <c r="F779" t="s">
        <v>24</v>
      </c>
      <c r="G779">
        <v>5.4</v>
      </c>
      <c r="H779">
        <v>0</v>
      </c>
      <c r="I779">
        <v>11</v>
      </c>
      <c r="J779">
        <v>1</v>
      </c>
      <c r="K779">
        <v>0</v>
      </c>
      <c r="L779">
        <v>0</v>
      </c>
      <c r="M779">
        <v>0</v>
      </c>
    </row>
    <row r="780" spans="1:13" s="36" customFormat="1" x14ac:dyDescent="0.3">
      <c r="A780">
        <v>15977</v>
      </c>
      <c r="B780" s="1">
        <v>44026.489074074074</v>
      </c>
      <c r="C780">
        <v>43.427675000000001</v>
      </c>
      <c r="D780" t="s">
        <v>22</v>
      </c>
      <c r="E780">
        <v>-3.606903</v>
      </c>
      <c r="F780" t="s">
        <v>24</v>
      </c>
      <c r="G780">
        <v>5.4</v>
      </c>
      <c r="H780">
        <v>0</v>
      </c>
      <c r="I780">
        <v>11</v>
      </c>
      <c r="J780">
        <v>1</v>
      </c>
      <c r="K780">
        <v>0</v>
      </c>
      <c r="L780">
        <v>0.19</v>
      </c>
      <c r="M780">
        <v>0</v>
      </c>
    </row>
    <row r="781" spans="1:13" s="36" customFormat="1" x14ac:dyDescent="0.3">
      <c r="A781">
        <v>15978</v>
      </c>
      <c r="B781" s="1">
        <v>44026.489085648151</v>
      </c>
      <c r="C781">
        <v>43.427674000000003</v>
      </c>
      <c r="D781" t="s">
        <v>22</v>
      </c>
      <c r="E781">
        <v>-3.6069019999999998</v>
      </c>
      <c r="F781" t="s">
        <v>24</v>
      </c>
      <c r="G781">
        <v>5.3</v>
      </c>
      <c r="H781">
        <v>0</v>
      </c>
      <c r="I781">
        <v>11</v>
      </c>
      <c r="J781">
        <v>1</v>
      </c>
      <c r="K781">
        <v>0</v>
      </c>
      <c r="L781">
        <v>0</v>
      </c>
      <c r="M781">
        <v>0</v>
      </c>
    </row>
    <row r="782" spans="1:13" s="36" customFormat="1" x14ac:dyDescent="0.3">
      <c r="A782">
        <v>15979</v>
      </c>
      <c r="B782" s="1">
        <v>44026.48909722222</v>
      </c>
      <c r="C782">
        <v>43.427672999999999</v>
      </c>
      <c r="D782" t="s">
        <v>22</v>
      </c>
      <c r="E782">
        <v>-3.606903</v>
      </c>
      <c r="F782" t="s">
        <v>24</v>
      </c>
      <c r="G782">
        <v>5.3</v>
      </c>
      <c r="H782">
        <v>0</v>
      </c>
      <c r="I782">
        <v>11</v>
      </c>
      <c r="J782">
        <v>1</v>
      </c>
      <c r="K782">
        <v>0</v>
      </c>
      <c r="L782">
        <v>0</v>
      </c>
      <c r="M782">
        <v>0</v>
      </c>
    </row>
    <row r="783" spans="1:13" s="36" customFormat="1" x14ac:dyDescent="0.3">
      <c r="A783">
        <v>15980</v>
      </c>
      <c r="B783" s="1">
        <v>44026.489108796297</v>
      </c>
      <c r="C783">
        <v>43.427672000000001</v>
      </c>
      <c r="D783" t="s">
        <v>22</v>
      </c>
      <c r="E783">
        <v>-3.606903</v>
      </c>
      <c r="F783" t="s">
        <v>24</v>
      </c>
      <c r="G783">
        <v>5.3</v>
      </c>
      <c r="H783">
        <v>0</v>
      </c>
      <c r="I783">
        <v>11</v>
      </c>
      <c r="J783">
        <v>1</v>
      </c>
      <c r="K783">
        <v>0</v>
      </c>
      <c r="L783">
        <v>0.19</v>
      </c>
      <c r="M783">
        <v>0</v>
      </c>
    </row>
    <row r="784" spans="1:13" s="36" customFormat="1" x14ac:dyDescent="0.3">
      <c r="A784">
        <v>15981</v>
      </c>
      <c r="B784" s="1">
        <v>44026.489120370374</v>
      </c>
      <c r="C784">
        <v>43.427672000000001</v>
      </c>
      <c r="D784" t="s">
        <v>22</v>
      </c>
      <c r="E784">
        <v>-3.6069019999999998</v>
      </c>
      <c r="F784" t="s">
        <v>24</v>
      </c>
      <c r="G784">
        <v>5.3</v>
      </c>
      <c r="H784">
        <v>0</v>
      </c>
      <c r="I784">
        <v>11</v>
      </c>
      <c r="J784">
        <v>1</v>
      </c>
      <c r="K784">
        <v>0</v>
      </c>
      <c r="L784">
        <v>0</v>
      </c>
      <c r="M784">
        <v>0</v>
      </c>
    </row>
    <row r="785" spans="1:13" s="36" customFormat="1" x14ac:dyDescent="0.3">
      <c r="A785">
        <v>15982</v>
      </c>
      <c r="B785" s="1">
        <v>44026.489131944443</v>
      </c>
      <c r="C785">
        <v>43.427670999999997</v>
      </c>
      <c r="D785" t="s">
        <v>22</v>
      </c>
      <c r="E785">
        <v>-3.6069019999999998</v>
      </c>
      <c r="F785" t="s">
        <v>24</v>
      </c>
      <c r="G785">
        <v>5.3</v>
      </c>
      <c r="H785">
        <v>0</v>
      </c>
      <c r="I785">
        <v>11</v>
      </c>
      <c r="J785">
        <v>1</v>
      </c>
      <c r="K785">
        <v>0</v>
      </c>
      <c r="L785">
        <v>0</v>
      </c>
      <c r="M785">
        <v>0</v>
      </c>
    </row>
    <row r="786" spans="1:13" s="36" customFormat="1" x14ac:dyDescent="0.3">
      <c r="A786">
        <v>15983</v>
      </c>
      <c r="B786" s="1">
        <v>44026.48914351852</v>
      </c>
      <c r="C786">
        <v>43.427670999999997</v>
      </c>
      <c r="D786" t="s">
        <v>22</v>
      </c>
      <c r="E786">
        <v>-3.6069</v>
      </c>
      <c r="F786" t="s">
        <v>24</v>
      </c>
      <c r="G786">
        <v>5.3</v>
      </c>
      <c r="H786">
        <v>0</v>
      </c>
      <c r="I786">
        <v>11</v>
      </c>
      <c r="J786">
        <v>1</v>
      </c>
      <c r="K786">
        <v>0</v>
      </c>
      <c r="L786">
        <v>0.56000000000000005</v>
      </c>
      <c r="M786">
        <v>0</v>
      </c>
    </row>
    <row r="787" spans="1:13" s="36" customFormat="1" x14ac:dyDescent="0.3">
      <c r="A787">
        <v>15984</v>
      </c>
      <c r="B787" s="1">
        <v>44026.489155092589</v>
      </c>
      <c r="C787">
        <v>43.427669000000002</v>
      </c>
      <c r="D787" t="s">
        <v>22</v>
      </c>
      <c r="E787">
        <v>-3.6068980000000002</v>
      </c>
      <c r="F787" t="s">
        <v>24</v>
      </c>
      <c r="G787">
        <v>5.3</v>
      </c>
      <c r="H787">
        <v>0</v>
      </c>
      <c r="I787">
        <v>11</v>
      </c>
      <c r="J787">
        <v>1</v>
      </c>
      <c r="K787">
        <v>0</v>
      </c>
      <c r="L787">
        <v>0.93</v>
      </c>
      <c r="M787">
        <v>0</v>
      </c>
    </row>
    <row r="788" spans="1:13" s="36" customFormat="1" x14ac:dyDescent="0.3">
      <c r="A788">
        <v>15985</v>
      </c>
      <c r="B788" s="1">
        <v>44026.489166666666</v>
      </c>
      <c r="C788">
        <v>43.427667999999997</v>
      </c>
      <c r="D788" t="s">
        <v>22</v>
      </c>
      <c r="E788">
        <v>-3.6068980000000002</v>
      </c>
      <c r="F788" t="s">
        <v>24</v>
      </c>
      <c r="G788">
        <v>5.3</v>
      </c>
      <c r="H788">
        <v>0</v>
      </c>
      <c r="I788">
        <v>11</v>
      </c>
      <c r="J788">
        <v>1</v>
      </c>
      <c r="K788">
        <v>0</v>
      </c>
      <c r="L788">
        <v>0.37</v>
      </c>
      <c r="M788">
        <v>0</v>
      </c>
    </row>
    <row r="789" spans="1:13" s="36" customFormat="1" x14ac:dyDescent="0.3">
      <c r="A789">
        <v>15986</v>
      </c>
      <c r="B789" s="1">
        <v>44026.489178240743</v>
      </c>
      <c r="C789">
        <v>43.427670999999997</v>
      </c>
      <c r="D789" t="s">
        <v>22</v>
      </c>
      <c r="E789">
        <v>-3.606897</v>
      </c>
      <c r="F789" t="s">
        <v>24</v>
      </c>
      <c r="G789">
        <v>5.3</v>
      </c>
      <c r="H789">
        <v>0</v>
      </c>
      <c r="I789">
        <v>11</v>
      </c>
      <c r="J789">
        <v>1</v>
      </c>
      <c r="K789">
        <v>0</v>
      </c>
      <c r="L789">
        <v>0.74</v>
      </c>
      <c r="M789">
        <v>0</v>
      </c>
    </row>
    <row r="790" spans="1:13" s="36" customFormat="1" x14ac:dyDescent="0.3">
      <c r="A790">
        <v>15987</v>
      </c>
      <c r="B790" s="1">
        <v>44026.489189814813</v>
      </c>
      <c r="C790">
        <v>43.427674000000003</v>
      </c>
      <c r="D790" t="s">
        <v>22</v>
      </c>
      <c r="E790">
        <v>-3.6068950000000002</v>
      </c>
      <c r="F790" t="s">
        <v>24</v>
      </c>
      <c r="G790">
        <v>5.3</v>
      </c>
      <c r="H790">
        <v>0</v>
      </c>
      <c r="I790">
        <v>11</v>
      </c>
      <c r="J790">
        <v>1</v>
      </c>
      <c r="K790">
        <v>0</v>
      </c>
      <c r="L790">
        <v>1.3</v>
      </c>
      <c r="M790">
        <v>0</v>
      </c>
    </row>
    <row r="791" spans="1:13" s="36" customFormat="1" x14ac:dyDescent="0.3">
      <c r="A791">
        <v>15988</v>
      </c>
      <c r="B791" s="1">
        <v>44026.489201388889</v>
      </c>
      <c r="C791">
        <v>43.427677000000003</v>
      </c>
      <c r="D791" t="s">
        <v>22</v>
      </c>
      <c r="E791">
        <v>-3.6068899999999999</v>
      </c>
      <c r="F791" t="s">
        <v>24</v>
      </c>
      <c r="G791">
        <v>5.8</v>
      </c>
      <c r="H791">
        <v>0</v>
      </c>
      <c r="I791">
        <v>11</v>
      </c>
      <c r="J791">
        <v>1</v>
      </c>
      <c r="K791">
        <v>0</v>
      </c>
      <c r="L791">
        <v>0.93</v>
      </c>
      <c r="M791">
        <v>0</v>
      </c>
    </row>
    <row r="792" spans="1:13" s="36" customFormat="1" x14ac:dyDescent="0.3">
      <c r="A792">
        <v>15989</v>
      </c>
      <c r="B792" s="1">
        <v>44026.489212962966</v>
      </c>
      <c r="C792">
        <v>43.427678999999998</v>
      </c>
      <c r="D792" t="s">
        <v>22</v>
      </c>
      <c r="E792">
        <v>-3.6068889999999998</v>
      </c>
      <c r="F792" t="s">
        <v>24</v>
      </c>
      <c r="G792">
        <v>6.1</v>
      </c>
      <c r="H792">
        <v>0</v>
      </c>
      <c r="I792">
        <v>11</v>
      </c>
      <c r="J792">
        <v>1</v>
      </c>
      <c r="K792">
        <v>0</v>
      </c>
      <c r="L792">
        <v>0.93</v>
      </c>
      <c r="M792">
        <v>99</v>
      </c>
    </row>
    <row r="793" spans="1:13" s="36" customFormat="1" x14ac:dyDescent="0.3">
      <c r="A793"/>
      <c r="B793" s="1"/>
      <c r="C793"/>
      <c r="D793"/>
      <c r="E793"/>
      <c r="F793"/>
      <c r="G793"/>
      <c r="H793"/>
      <c r="I793"/>
      <c r="J793"/>
      <c r="K793"/>
      <c r="L793"/>
      <c r="M793"/>
    </row>
    <row r="794" spans="1:13" s="36" customFormat="1" x14ac:dyDescent="0.3">
      <c r="A794"/>
      <c r="B794" s="1"/>
      <c r="C794"/>
      <c r="D794"/>
      <c r="E794"/>
      <c r="F794"/>
      <c r="G794"/>
      <c r="H794"/>
      <c r="I794"/>
      <c r="J794"/>
      <c r="K794"/>
      <c r="L794"/>
      <c r="M794"/>
    </row>
    <row r="795" spans="1:13" s="36" customFormat="1" x14ac:dyDescent="0.3">
      <c r="A795"/>
      <c r="B795" s="1"/>
      <c r="C795"/>
      <c r="D795"/>
      <c r="E795"/>
      <c r="F795"/>
      <c r="G795"/>
      <c r="H795"/>
      <c r="I795"/>
      <c r="J795"/>
      <c r="K795"/>
      <c r="L795"/>
      <c r="M795"/>
    </row>
    <row r="796" spans="1:13" s="36" customFormat="1" x14ac:dyDescent="0.3">
      <c r="A796"/>
      <c r="B796" s="1"/>
      <c r="C796"/>
      <c r="D796"/>
      <c r="E796"/>
      <c r="F796"/>
      <c r="G796"/>
      <c r="H796"/>
      <c r="I796"/>
      <c r="J796"/>
      <c r="K796"/>
      <c r="L796"/>
      <c r="M796"/>
    </row>
    <row r="797" spans="1:13" s="36" customFormat="1" x14ac:dyDescent="0.3">
      <c r="A797"/>
      <c r="B797" s="1"/>
      <c r="C797"/>
      <c r="D797"/>
      <c r="E797"/>
      <c r="F797"/>
      <c r="G797"/>
      <c r="H797"/>
      <c r="I797"/>
      <c r="J797"/>
      <c r="K797"/>
      <c r="L797"/>
      <c r="M797"/>
    </row>
    <row r="798" spans="1:13" s="36" customFormat="1" x14ac:dyDescent="0.3">
      <c r="A798"/>
      <c r="B798" s="1"/>
      <c r="C798"/>
      <c r="D798"/>
      <c r="E798"/>
      <c r="F798"/>
      <c r="G798"/>
      <c r="H798"/>
      <c r="I798"/>
      <c r="J798"/>
      <c r="K798"/>
      <c r="L798"/>
      <c r="M798"/>
    </row>
    <row r="799" spans="1:13" s="36" customFormat="1" x14ac:dyDescent="0.3">
      <c r="A799"/>
      <c r="B799" s="1"/>
      <c r="C799"/>
      <c r="D799"/>
      <c r="E799"/>
      <c r="F799"/>
      <c r="G799"/>
      <c r="H799"/>
      <c r="I799"/>
      <c r="J799"/>
      <c r="K799"/>
      <c r="L799"/>
      <c r="M799"/>
    </row>
    <row r="800" spans="1:13" s="36" customFormat="1" x14ac:dyDescent="0.3">
      <c r="A800"/>
      <c r="B800" s="1"/>
      <c r="C800"/>
      <c r="D800"/>
      <c r="E800"/>
      <c r="F800"/>
      <c r="G800"/>
      <c r="H800"/>
      <c r="I800"/>
      <c r="J800"/>
      <c r="K800"/>
      <c r="L800"/>
      <c r="M800"/>
    </row>
    <row r="801" spans="1:13" s="36" customFormat="1" x14ac:dyDescent="0.3">
      <c r="A801"/>
      <c r="B801" s="1"/>
      <c r="C801"/>
      <c r="D801"/>
      <c r="E801"/>
      <c r="F801"/>
      <c r="G801"/>
      <c r="H801"/>
      <c r="I801"/>
      <c r="J801"/>
      <c r="K801"/>
      <c r="L801"/>
      <c r="M801"/>
    </row>
    <row r="802" spans="1:13" s="36" customFormat="1" x14ac:dyDescent="0.3">
      <c r="A802"/>
      <c r="B802" s="1"/>
      <c r="C802"/>
      <c r="D802"/>
      <c r="E802"/>
      <c r="F802"/>
      <c r="G802"/>
      <c r="H802"/>
      <c r="I802"/>
      <c r="J802"/>
      <c r="K802"/>
      <c r="L802"/>
      <c r="M802"/>
    </row>
    <row r="803" spans="1:13" s="36" customFormat="1" x14ac:dyDescent="0.3">
      <c r="A803"/>
      <c r="B803" s="1"/>
      <c r="C803"/>
      <c r="D803"/>
      <c r="E803"/>
      <c r="F803"/>
      <c r="G803"/>
      <c r="H803"/>
      <c r="I803"/>
      <c r="J803"/>
      <c r="K803"/>
      <c r="L803"/>
      <c r="M803"/>
    </row>
    <row r="804" spans="1:13" s="36" customFormat="1" x14ac:dyDescent="0.3">
      <c r="A804"/>
      <c r="B804" s="1"/>
      <c r="C804"/>
      <c r="D804"/>
      <c r="E804"/>
      <c r="F804"/>
      <c r="G804"/>
      <c r="H804"/>
      <c r="I804"/>
      <c r="J804"/>
      <c r="K804"/>
      <c r="L804"/>
      <c r="M804"/>
    </row>
    <row r="805" spans="1:13" s="36" customFormat="1" x14ac:dyDescent="0.3">
      <c r="A805"/>
      <c r="B805" s="1"/>
      <c r="C805"/>
      <c r="D805"/>
      <c r="E805"/>
      <c r="F805"/>
      <c r="G805"/>
      <c r="H805"/>
      <c r="I805"/>
      <c r="J805"/>
      <c r="K805"/>
      <c r="L805"/>
      <c r="M805"/>
    </row>
    <row r="806" spans="1:13" s="36" customFormat="1" x14ac:dyDescent="0.3">
      <c r="A806"/>
      <c r="B806" s="1"/>
      <c r="C806"/>
      <c r="D806"/>
      <c r="E806"/>
      <c r="F806"/>
      <c r="G806"/>
      <c r="H806"/>
      <c r="I806"/>
      <c r="J806"/>
      <c r="K806"/>
      <c r="L806"/>
      <c r="M806"/>
    </row>
    <row r="807" spans="1:13" s="36" customFormat="1" x14ac:dyDescent="0.3">
      <c r="A807"/>
      <c r="B807" s="1"/>
      <c r="C807"/>
      <c r="D807"/>
      <c r="E807"/>
      <c r="F807"/>
      <c r="G807"/>
      <c r="H807"/>
      <c r="I807"/>
      <c r="J807"/>
      <c r="K807"/>
      <c r="L807"/>
      <c r="M807"/>
    </row>
    <row r="808" spans="1:13" s="36" customFormat="1" x14ac:dyDescent="0.3">
      <c r="A808"/>
      <c r="B808" s="1"/>
      <c r="C808"/>
      <c r="D808"/>
      <c r="E808"/>
      <c r="F808"/>
      <c r="G808"/>
      <c r="H808"/>
      <c r="I808"/>
      <c r="J808"/>
      <c r="K808"/>
      <c r="L808"/>
      <c r="M808"/>
    </row>
    <row r="809" spans="1:13" s="36" customFormat="1" x14ac:dyDescent="0.3">
      <c r="A809"/>
      <c r="B809" s="1"/>
      <c r="C809"/>
      <c r="D809"/>
      <c r="E809"/>
      <c r="F809"/>
      <c r="G809"/>
      <c r="H809"/>
      <c r="I809"/>
      <c r="J809"/>
      <c r="K809"/>
      <c r="L809"/>
      <c r="M809"/>
    </row>
    <row r="810" spans="1:13" s="36" customFormat="1" x14ac:dyDescent="0.3">
      <c r="A810"/>
      <c r="B810" s="1"/>
      <c r="C810"/>
      <c r="D810"/>
      <c r="E810"/>
      <c r="F810"/>
      <c r="G810"/>
      <c r="H810"/>
      <c r="I810"/>
      <c r="J810"/>
      <c r="K810"/>
      <c r="L810"/>
      <c r="M810"/>
    </row>
    <row r="811" spans="1:13" s="36" customFormat="1" x14ac:dyDescent="0.3">
      <c r="A811"/>
      <c r="B811" s="1"/>
      <c r="C811"/>
      <c r="D811"/>
      <c r="E811"/>
      <c r="F811"/>
      <c r="G811"/>
      <c r="H811"/>
      <c r="I811"/>
      <c r="J811"/>
      <c r="K811"/>
      <c r="L811"/>
      <c r="M811"/>
    </row>
    <row r="812" spans="1:13" s="36" customFormat="1" x14ac:dyDescent="0.3">
      <c r="A812"/>
      <c r="B812" s="1"/>
      <c r="C812"/>
      <c r="D812"/>
      <c r="E812"/>
      <c r="F812"/>
      <c r="G812"/>
      <c r="H812"/>
      <c r="I812"/>
      <c r="J812"/>
      <c r="K812"/>
      <c r="L812"/>
      <c r="M812"/>
    </row>
    <row r="813" spans="1:13" s="36" customFormat="1" x14ac:dyDescent="0.3">
      <c r="A813"/>
      <c r="B813" s="1"/>
      <c r="C813"/>
      <c r="D813"/>
      <c r="E813"/>
      <c r="F813"/>
      <c r="G813"/>
      <c r="H813"/>
      <c r="I813"/>
      <c r="J813"/>
      <c r="K813"/>
      <c r="L813"/>
      <c r="M813"/>
    </row>
    <row r="814" spans="1:13" s="36" customFormat="1" x14ac:dyDescent="0.3">
      <c r="A814"/>
      <c r="B814" s="1"/>
      <c r="C814"/>
      <c r="D814"/>
      <c r="E814"/>
      <c r="F814"/>
      <c r="G814"/>
      <c r="H814"/>
      <c r="I814"/>
      <c r="J814"/>
      <c r="K814"/>
      <c r="L814"/>
      <c r="M814"/>
    </row>
    <row r="815" spans="1:13" s="36" customFormat="1" x14ac:dyDescent="0.3">
      <c r="A815"/>
      <c r="B815" s="1"/>
      <c r="C815"/>
      <c r="D815"/>
      <c r="E815"/>
      <c r="F815"/>
      <c r="G815"/>
      <c r="H815"/>
      <c r="I815"/>
      <c r="J815"/>
      <c r="K815"/>
      <c r="L815"/>
      <c r="M815"/>
    </row>
    <row r="816" spans="1:13" s="36" customFormat="1" x14ac:dyDescent="0.3">
      <c r="A816"/>
      <c r="B816" s="1"/>
      <c r="C816"/>
      <c r="D816"/>
      <c r="E816"/>
      <c r="F816"/>
      <c r="G816"/>
      <c r="H816"/>
      <c r="I816"/>
      <c r="J816"/>
      <c r="K816"/>
      <c r="L816"/>
      <c r="M816"/>
    </row>
    <row r="817" spans="1:13" s="36" customFormat="1" x14ac:dyDescent="0.3">
      <c r="A817"/>
      <c r="B817" s="1"/>
      <c r="C817"/>
      <c r="D817"/>
      <c r="E817"/>
      <c r="F817"/>
      <c r="G817"/>
      <c r="H817"/>
      <c r="I817"/>
      <c r="J817"/>
      <c r="K817"/>
      <c r="L817"/>
      <c r="M817"/>
    </row>
    <row r="818" spans="1:13" s="36" customFormat="1" x14ac:dyDescent="0.3">
      <c r="A818"/>
      <c r="B818" s="1"/>
      <c r="C818"/>
      <c r="D818"/>
      <c r="E818"/>
      <c r="F818"/>
      <c r="G818"/>
      <c r="H818"/>
      <c r="I818"/>
      <c r="J818"/>
      <c r="K818"/>
      <c r="L818"/>
      <c r="M818"/>
    </row>
    <row r="819" spans="1:13" s="36" customFormat="1" x14ac:dyDescent="0.3">
      <c r="A819"/>
      <c r="B819" s="1"/>
      <c r="C819"/>
      <c r="D819"/>
      <c r="E819"/>
      <c r="F819"/>
      <c r="G819"/>
      <c r="H819"/>
      <c r="I819"/>
      <c r="J819"/>
      <c r="K819"/>
      <c r="L819"/>
      <c r="M819"/>
    </row>
    <row r="820" spans="1:13" s="36" customFormat="1" x14ac:dyDescent="0.3">
      <c r="A820"/>
      <c r="B820" s="1"/>
      <c r="C820"/>
      <c r="D820"/>
      <c r="E820"/>
      <c r="F820"/>
      <c r="G820"/>
      <c r="H820"/>
      <c r="I820"/>
      <c r="J820"/>
      <c r="K820"/>
      <c r="L820"/>
      <c r="M820"/>
    </row>
    <row r="821" spans="1:13" s="36" customFormat="1" x14ac:dyDescent="0.3">
      <c r="A821"/>
      <c r="B821" s="1"/>
      <c r="C821"/>
      <c r="D821"/>
      <c r="E821"/>
      <c r="F821"/>
      <c r="G821"/>
      <c r="H821"/>
      <c r="I821"/>
      <c r="J821"/>
      <c r="K821"/>
      <c r="L821"/>
      <c r="M821"/>
    </row>
    <row r="822" spans="1:13" s="36" customFormat="1" x14ac:dyDescent="0.3">
      <c r="A822"/>
      <c r="B822" s="1"/>
      <c r="C822"/>
      <c r="D822"/>
      <c r="E822"/>
      <c r="F822"/>
      <c r="G822"/>
      <c r="H822"/>
      <c r="I822"/>
      <c r="J822"/>
      <c r="K822"/>
      <c r="L822"/>
      <c r="M822"/>
    </row>
    <row r="823" spans="1:13" s="36" customFormat="1" x14ac:dyDescent="0.3">
      <c r="A823"/>
      <c r="B823" s="1"/>
      <c r="C823"/>
      <c r="D823"/>
      <c r="E823"/>
      <c r="F823"/>
      <c r="G823"/>
      <c r="H823"/>
      <c r="I823"/>
      <c r="J823"/>
      <c r="K823"/>
      <c r="L823"/>
      <c r="M823"/>
    </row>
    <row r="824" spans="1:13" s="36" customFormat="1" x14ac:dyDescent="0.3">
      <c r="A824"/>
      <c r="B824" s="1"/>
      <c r="C824"/>
      <c r="D824"/>
      <c r="E824"/>
      <c r="F824"/>
      <c r="G824"/>
      <c r="H824"/>
      <c r="I824"/>
      <c r="J824"/>
      <c r="K824"/>
      <c r="L824"/>
      <c r="M824"/>
    </row>
    <row r="825" spans="1:13" s="36" customFormat="1" x14ac:dyDescent="0.3">
      <c r="A825"/>
      <c r="B825" s="1"/>
      <c r="C825"/>
      <c r="D825"/>
      <c r="E825"/>
      <c r="F825"/>
      <c r="G825"/>
      <c r="H825"/>
      <c r="I825"/>
      <c r="J825"/>
      <c r="K825"/>
      <c r="L825"/>
      <c r="M825"/>
    </row>
    <row r="826" spans="1:13" s="36" customFormat="1" x14ac:dyDescent="0.3">
      <c r="A826"/>
      <c r="B826" s="1"/>
      <c r="C826"/>
      <c r="D826"/>
      <c r="E826"/>
      <c r="F826"/>
      <c r="G826"/>
      <c r="H826"/>
      <c r="I826"/>
      <c r="J826"/>
      <c r="K826"/>
      <c r="L826"/>
      <c r="M826"/>
    </row>
    <row r="827" spans="1:13" s="36" customFormat="1" x14ac:dyDescent="0.3">
      <c r="A827"/>
      <c r="B827" s="1"/>
      <c r="C827"/>
      <c r="D827"/>
      <c r="E827"/>
      <c r="F827"/>
      <c r="G827"/>
      <c r="H827"/>
      <c r="I827"/>
      <c r="J827"/>
      <c r="K827"/>
      <c r="L827"/>
      <c r="M827"/>
    </row>
    <row r="828" spans="1:13" s="36" customFormat="1" x14ac:dyDescent="0.3">
      <c r="A828"/>
      <c r="B828" s="1"/>
      <c r="C828"/>
      <c r="D828"/>
      <c r="E828"/>
      <c r="F828"/>
      <c r="G828"/>
      <c r="H828"/>
      <c r="I828"/>
      <c r="J828"/>
      <c r="K828"/>
      <c r="L828"/>
      <c r="M828"/>
    </row>
    <row r="829" spans="1:13" s="36" customFormat="1" x14ac:dyDescent="0.3">
      <c r="A829"/>
      <c r="B829" s="1"/>
      <c r="C829"/>
      <c r="D829"/>
      <c r="E829"/>
      <c r="F829"/>
      <c r="G829"/>
      <c r="H829"/>
      <c r="I829"/>
      <c r="J829"/>
      <c r="K829"/>
      <c r="L829"/>
      <c r="M829"/>
    </row>
    <row r="830" spans="1:13" s="36" customFormat="1" x14ac:dyDescent="0.3">
      <c r="A830"/>
      <c r="B830" s="1"/>
      <c r="C830"/>
      <c r="D830"/>
      <c r="E830"/>
      <c r="F830"/>
      <c r="G830"/>
      <c r="H830"/>
      <c r="I830"/>
      <c r="J830"/>
      <c r="K830"/>
      <c r="L830"/>
      <c r="M830"/>
    </row>
    <row r="831" spans="1:13" s="36" customFormat="1" x14ac:dyDescent="0.3">
      <c r="A831"/>
      <c r="B831" s="1"/>
      <c r="C831"/>
      <c r="D831"/>
      <c r="E831"/>
      <c r="F831"/>
      <c r="G831"/>
      <c r="H831"/>
      <c r="I831"/>
      <c r="J831"/>
      <c r="K831"/>
      <c r="L831"/>
      <c r="M831"/>
    </row>
    <row r="832" spans="1:13" s="36" customFormat="1" x14ac:dyDescent="0.3">
      <c r="A832"/>
      <c r="B832" s="1"/>
      <c r="C832"/>
      <c r="D832"/>
      <c r="E832"/>
      <c r="F832"/>
      <c r="G832"/>
      <c r="H832"/>
      <c r="I832"/>
      <c r="J832"/>
      <c r="K832"/>
      <c r="L832"/>
      <c r="M832"/>
    </row>
    <row r="833" spans="1:13" s="36" customFormat="1" x14ac:dyDescent="0.3">
      <c r="A833"/>
      <c r="B833" s="1"/>
      <c r="C833"/>
      <c r="D833"/>
      <c r="E833"/>
      <c r="F833"/>
      <c r="G833"/>
      <c r="H833"/>
      <c r="I833"/>
      <c r="J833"/>
      <c r="K833"/>
      <c r="L833"/>
      <c r="M833"/>
    </row>
    <row r="834" spans="1:13" s="36" customFormat="1" x14ac:dyDescent="0.3">
      <c r="A834"/>
      <c r="B834" s="1"/>
      <c r="C834"/>
      <c r="D834"/>
      <c r="E834"/>
      <c r="F834"/>
      <c r="G834"/>
      <c r="H834"/>
      <c r="I834"/>
      <c r="J834"/>
      <c r="K834"/>
      <c r="L834"/>
      <c r="M834"/>
    </row>
    <row r="835" spans="1:13" s="36" customFormat="1" x14ac:dyDescent="0.3">
      <c r="A835"/>
      <c r="B835" s="1"/>
      <c r="C835"/>
      <c r="D835"/>
      <c r="E835"/>
      <c r="F835"/>
      <c r="G835"/>
      <c r="H835"/>
      <c r="I835"/>
      <c r="J835"/>
      <c r="K835"/>
      <c r="L835"/>
      <c r="M835"/>
    </row>
    <row r="836" spans="1:13" s="36" customFormat="1" x14ac:dyDescent="0.3">
      <c r="A836"/>
      <c r="B836" s="1"/>
      <c r="C836"/>
      <c r="D836"/>
      <c r="E836"/>
      <c r="F836"/>
      <c r="G836"/>
      <c r="H836"/>
      <c r="I836"/>
      <c r="J836"/>
      <c r="K836"/>
      <c r="L836"/>
      <c r="M836"/>
    </row>
    <row r="837" spans="1:13" s="36" customFormat="1" x14ac:dyDescent="0.3">
      <c r="A837"/>
      <c r="B837" s="1"/>
      <c r="C837"/>
      <c r="D837"/>
      <c r="E837"/>
      <c r="F837"/>
      <c r="G837"/>
      <c r="H837"/>
      <c r="I837"/>
      <c r="J837"/>
      <c r="K837"/>
      <c r="L837"/>
      <c r="M837"/>
    </row>
    <row r="838" spans="1:13" s="36" customFormat="1" x14ac:dyDescent="0.3">
      <c r="A838"/>
      <c r="B838" s="1"/>
      <c r="C838"/>
      <c r="D838"/>
      <c r="E838"/>
      <c r="F838"/>
      <c r="G838"/>
      <c r="H838"/>
      <c r="I838"/>
      <c r="J838"/>
      <c r="K838"/>
      <c r="L838"/>
      <c r="M838"/>
    </row>
    <row r="839" spans="1:13" s="36" customFormat="1" x14ac:dyDescent="0.3">
      <c r="A839"/>
      <c r="B839" s="1"/>
      <c r="C839"/>
      <c r="D839"/>
      <c r="E839"/>
      <c r="F839"/>
      <c r="G839"/>
      <c r="H839"/>
      <c r="I839"/>
      <c r="J839"/>
      <c r="K839"/>
      <c r="L839"/>
      <c r="M839"/>
    </row>
    <row r="840" spans="1:13" s="36" customFormat="1" x14ac:dyDescent="0.3">
      <c r="A840"/>
      <c r="B840" s="1"/>
      <c r="C840"/>
      <c r="D840"/>
      <c r="E840"/>
      <c r="F840"/>
      <c r="G840"/>
      <c r="H840"/>
      <c r="I840"/>
      <c r="J840"/>
      <c r="K840"/>
      <c r="L840"/>
      <c r="M840"/>
    </row>
    <row r="841" spans="1:13" s="36" customFormat="1" x14ac:dyDescent="0.3">
      <c r="A841"/>
      <c r="B841" s="1"/>
      <c r="C841"/>
      <c r="D841"/>
      <c r="E841"/>
      <c r="F841"/>
      <c r="G841"/>
      <c r="H841"/>
      <c r="I841"/>
      <c r="J841"/>
      <c r="K841"/>
      <c r="L841"/>
      <c r="M841"/>
    </row>
    <row r="842" spans="1:13" s="36" customFormat="1" x14ac:dyDescent="0.3">
      <c r="A842"/>
      <c r="B842" s="1"/>
      <c r="C842"/>
      <c r="D842"/>
      <c r="E842"/>
      <c r="F842"/>
      <c r="G842"/>
      <c r="H842"/>
      <c r="I842"/>
      <c r="J842"/>
      <c r="K842"/>
      <c r="L842"/>
      <c r="M842"/>
    </row>
    <row r="843" spans="1:13" s="36" customFormat="1" x14ac:dyDescent="0.3">
      <c r="A843"/>
      <c r="B843" s="1"/>
      <c r="C843"/>
      <c r="D843"/>
      <c r="E843"/>
      <c r="F843"/>
      <c r="G843"/>
      <c r="H843"/>
      <c r="I843"/>
      <c r="J843"/>
      <c r="K843"/>
      <c r="L843"/>
      <c r="M843"/>
    </row>
    <row r="844" spans="1:13" s="36" customFormat="1" x14ac:dyDescent="0.3">
      <c r="A844"/>
      <c r="B844" s="1"/>
      <c r="C844"/>
      <c r="D844"/>
      <c r="E844"/>
      <c r="F844"/>
      <c r="G844"/>
      <c r="H844"/>
      <c r="I844"/>
      <c r="J844"/>
      <c r="K844"/>
      <c r="L844"/>
      <c r="M844"/>
    </row>
    <row r="845" spans="1:13" s="36" customFormat="1" x14ac:dyDescent="0.3">
      <c r="A845"/>
      <c r="B845" s="1"/>
      <c r="C845"/>
      <c r="D845"/>
      <c r="E845"/>
      <c r="F845"/>
      <c r="G845"/>
      <c r="H845"/>
      <c r="I845"/>
      <c r="J845"/>
      <c r="K845"/>
      <c r="L845"/>
      <c r="M845"/>
    </row>
    <row r="846" spans="1:13" s="36" customFormat="1" x14ac:dyDescent="0.3">
      <c r="A846"/>
      <c r="B846" s="1"/>
      <c r="C846"/>
      <c r="D846"/>
      <c r="E846"/>
      <c r="F846"/>
      <c r="G846"/>
      <c r="H846"/>
      <c r="I846"/>
      <c r="J846"/>
      <c r="K846"/>
      <c r="L846"/>
      <c r="M846"/>
    </row>
    <row r="847" spans="1:13" s="36" customFormat="1" x14ac:dyDescent="0.3">
      <c r="A847"/>
      <c r="B847" s="1"/>
      <c r="C847"/>
      <c r="D847"/>
      <c r="E847"/>
      <c r="F847"/>
      <c r="G847"/>
      <c r="H847"/>
      <c r="I847"/>
      <c r="J847"/>
      <c r="K847"/>
      <c r="L847"/>
      <c r="M847"/>
    </row>
    <row r="848" spans="1:13" s="36" customFormat="1" x14ac:dyDescent="0.3">
      <c r="A848"/>
      <c r="B848" s="1"/>
      <c r="C848"/>
      <c r="D848"/>
      <c r="E848"/>
      <c r="F848"/>
      <c r="G848"/>
      <c r="H848"/>
      <c r="I848"/>
      <c r="J848"/>
      <c r="K848"/>
      <c r="L848"/>
      <c r="M848"/>
    </row>
    <row r="849" spans="1:13" s="36" customFormat="1" x14ac:dyDescent="0.3">
      <c r="A849"/>
      <c r="B849" s="1"/>
      <c r="C849"/>
      <c r="D849"/>
      <c r="E849"/>
      <c r="F849"/>
      <c r="G849"/>
      <c r="H849"/>
      <c r="I849"/>
      <c r="J849"/>
      <c r="K849"/>
      <c r="L849"/>
      <c r="M849"/>
    </row>
    <row r="850" spans="1:13" s="36" customFormat="1" x14ac:dyDescent="0.3">
      <c r="A850"/>
      <c r="B850" s="1"/>
      <c r="C850"/>
      <c r="D850"/>
      <c r="E850"/>
      <c r="F850"/>
      <c r="G850"/>
      <c r="H850"/>
      <c r="I850"/>
      <c r="J850"/>
      <c r="K850"/>
      <c r="L850"/>
      <c r="M850"/>
    </row>
    <row r="851" spans="1:13" s="36" customFormat="1" x14ac:dyDescent="0.3">
      <c r="A851"/>
      <c r="B851" s="1"/>
      <c r="C851"/>
      <c r="D851"/>
      <c r="E851"/>
      <c r="F851"/>
      <c r="G851"/>
      <c r="H851"/>
      <c r="I851"/>
      <c r="J851"/>
      <c r="K851"/>
      <c r="L851"/>
      <c r="M851"/>
    </row>
    <row r="852" spans="1:13" s="36" customFormat="1" x14ac:dyDescent="0.3">
      <c r="A852"/>
      <c r="B852" s="1"/>
      <c r="C852"/>
      <c r="D852"/>
      <c r="E852"/>
      <c r="F852"/>
      <c r="G852"/>
      <c r="H852"/>
      <c r="I852"/>
      <c r="J852"/>
      <c r="K852"/>
      <c r="L852"/>
      <c r="M852"/>
    </row>
    <row r="853" spans="1:13" s="36" customFormat="1" x14ac:dyDescent="0.3">
      <c r="A853"/>
      <c r="B853" s="1"/>
      <c r="C853"/>
      <c r="D853"/>
      <c r="E853"/>
      <c r="F853"/>
      <c r="G853"/>
      <c r="H853"/>
      <c r="I853"/>
      <c r="J853"/>
      <c r="K853"/>
      <c r="L853"/>
      <c r="M853"/>
    </row>
    <row r="854" spans="1:13" s="36" customFormat="1" x14ac:dyDescent="0.3">
      <c r="A854"/>
      <c r="B854" s="1"/>
      <c r="C854"/>
      <c r="D854"/>
      <c r="E854"/>
      <c r="F854"/>
      <c r="G854"/>
      <c r="H854"/>
      <c r="I854"/>
      <c r="J854"/>
      <c r="K854"/>
      <c r="L854"/>
      <c r="M854"/>
    </row>
    <row r="855" spans="1:13" s="36" customFormat="1" x14ac:dyDescent="0.3">
      <c r="A855"/>
      <c r="B855" s="1"/>
      <c r="C855"/>
      <c r="D855"/>
      <c r="E855"/>
      <c r="F855"/>
      <c r="G855"/>
      <c r="H855"/>
      <c r="I855"/>
      <c r="J855"/>
      <c r="K855"/>
      <c r="L855"/>
      <c r="M855"/>
    </row>
    <row r="856" spans="1:13" s="36" customFormat="1" x14ac:dyDescent="0.3">
      <c r="A856"/>
      <c r="B856" s="1"/>
      <c r="C856"/>
      <c r="D856"/>
      <c r="E856"/>
      <c r="F856"/>
      <c r="G856"/>
      <c r="H856"/>
      <c r="I856"/>
      <c r="J856"/>
      <c r="K856"/>
      <c r="L856"/>
      <c r="M856"/>
    </row>
    <row r="857" spans="1:13" s="36" customFormat="1" x14ac:dyDescent="0.3">
      <c r="A857"/>
      <c r="B857" s="1"/>
      <c r="C857"/>
      <c r="D857"/>
      <c r="E857"/>
      <c r="F857"/>
      <c r="G857"/>
      <c r="H857"/>
      <c r="I857"/>
      <c r="J857"/>
      <c r="K857"/>
      <c r="L857"/>
      <c r="M857"/>
    </row>
    <row r="858" spans="1:13" s="36" customFormat="1" x14ac:dyDescent="0.3">
      <c r="A858"/>
      <c r="B858" s="1"/>
      <c r="C858"/>
      <c r="D858"/>
      <c r="E858"/>
      <c r="F858"/>
      <c r="G858"/>
      <c r="H858"/>
      <c r="I858"/>
      <c r="J858"/>
      <c r="K858"/>
      <c r="L858"/>
      <c r="M858"/>
    </row>
    <row r="859" spans="1:13" s="36" customFormat="1" x14ac:dyDescent="0.3">
      <c r="A859"/>
      <c r="B859" s="1"/>
      <c r="C859"/>
      <c r="D859"/>
      <c r="E859"/>
      <c r="F859"/>
      <c r="G859"/>
      <c r="H859"/>
      <c r="I859"/>
      <c r="J859"/>
      <c r="K859"/>
      <c r="L859"/>
      <c r="M859"/>
    </row>
    <row r="860" spans="1:13" s="36" customFormat="1" x14ac:dyDescent="0.3">
      <c r="A860"/>
      <c r="B860" s="1"/>
      <c r="C860"/>
      <c r="D860"/>
      <c r="E860"/>
      <c r="F860"/>
      <c r="G860"/>
      <c r="H860"/>
      <c r="I860"/>
      <c r="J860"/>
      <c r="K860"/>
      <c r="L860"/>
      <c r="M860"/>
    </row>
    <row r="861" spans="1:13" s="36" customFormat="1" x14ac:dyDescent="0.3">
      <c r="A861"/>
      <c r="B861" s="1"/>
      <c r="C861"/>
      <c r="D861"/>
      <c r="E861"/>
      <c r="F861"/>
      <c r="G861"/>
      <c r="H861"/>
      <c r="I861"/>
      <c r="J861"/>
      <c r="K861"/>
      <c r="L861"/>
      <c r="M861"/>
    </row>
    <row r="862" spans="1:13" s="36" customFormat="1" x14ac:dyDescent="0.3">
      <c r="A862"/>
      <c r="B862" s="1"/>
      <c r="C862"/>
      <c r="D862"/>
      <c r="E862"/>
      <c r="F862"/>
      <c r="G862"/>
      <c r="H862"/>
      <c r="I862"/>
      <c r="J862"/>
      <c r="K862"/>
      <c r="L862"/>
      <c r="M862"/>
    </row>
    <row r="863" spans="1:13" s="36" customFormat="1" x14ac:dyDescent="0.3">
      <c r="A863"/>
      <c r="B863" s="1"/>
      <c r="C863"/>
      <c r="D863"/>
      <c r="E863"/>
      <c r="F863"/>
      <c r="G863"/>
      <c r="H863"/>
      <c r="I863"/>
      <c r="J863"/>
      <c r="K863"/>
      <c r="L863"/>
      <c r="M863"/>
    </row>
    <row r="864" spans="1:13" s="36" customFormat="1" x14ac:dyDescent="0.3">
      <c r="A864"/>
      <c r="B864" s="1"/>
      <c r="C864"/>
      <c r="D864"/>
      <c r="E864"/>
      <c r="F864"/>
      <c r="G864"/>
      <c r="H864"/>
      <c r="I864"/>
      <c r="J864"/>
      <c r="K864"/>
      <c r="L864"/>
      <c r="M864"/>
    </row>
    <row r="865" spans="1:13" s="36" customFormat="1" x14ac:dyDescent="0.3">
      <c r="A865"/>
      <c r="B865" s="1"/>
      <c r="C865"/>
      <c r="D865"/>
      <c r="E865"/>
      <c r="F865"/>
      <c r="G865"/>
      <c r="H865"/>
      <c r="I865"/>
      <c r="J865"/>
      <c r="K865"/>
      <c r="L865"/>
      <c r="M865"/>
    </row>
    <row r="866" spans="1:13" s="36" customFormat="1" x14ac:dyDescent="0.3">
      <c r="A866"/>
      <c r="B866" s="1"/>
      <c r="C866"/>
      <c r="D866"/>
      <c r="E866"/>
      <c r="F866"/>
      <c r="G866"/>
      <c r="H866"/>
      <c r="I866"/>
      <c r="J866"/>
      <c r="K866"/>
      <c r="L866"/>
      <c r="M866"/>
    </row>
    <row r="867" spans="1:13" s="36" customFormat="1" x14ac:dyDescent="0.3">
      <c r="A867"/>
      <c r="B867" s="1"/>
      <c r="C867"/>
      <c r="D867"/>
      <c r="E867"/>
      <c r="F867"/>
      <c r="G867"/>
      <c r="H867"/>
      <c r="I867"/>
      <c r="J867"/>
      <c r="K867"/>
      <c r="L867"/>
      <c r="M867"/>
    </row>
    <row r="868" spans="1:13" s="36" customFormat="1" x14ac:dyDescent="0.3">
      <c r="A868"/>
      <c r="B868" s="1"/>
      <c r="C868"/>
      <c r="D868"/>
      <c r="E868"/>
      <c r="F868"/>
      <c r="G868"/>
      <c r="H868"/>
      <c r="I868"/>
      <c r="J868"/>
      <c r="K868"/>
      <c r="L868"/>
      <c r="M868"/>
    </row>
    <row r="869" spans="1:13" s="36" customFormat="1" x14ac:dyDescent="0.3">
      <c r="A869"/>
      <c r="B869" s="1"/>
      <c r="C869"/>
      <c r="D869"/>
      <c r="E869"/>
      <c r="F869"/>
      <c r="G869"/>
      <c r="H869"/>
      <c r="I869"/>
      <c r="J869"/>
      <c r="K869"/>
      <c r="L869"/>
      <c r="M869"/>
    </row>
    <row r="870" spans="1:13" s="36" customFormat="1" x14ac:dyDescent="0.3">
      <c r="A870"/>
      <c r="B870" s="1"/>
      <c r="C870"/>
      <c r="D870"/>
      <c r="E870"/>
      <c r="F870"/>
      <c r="G870"/>
      <c r="H870"/>
      <c r="I870"/>
      <c r="J870"/>
      <c r="K870"/>
      <c r="L870"/>
      <c r="M870"/>
    </row>
    <row r="871" spans="1:13" s="36" customFormat="1" x14ac:dyDescent="0.3">
      <c r="A871"/>
      <c r="B871" s="1"/>
      <c r="C871"/>
      <c r="D871"/>
      <c r="E871"/>
      <c r="F871"/>
      <c r="G871"/>
      <c r="H871"/>
      <c r="I871"/>
      <c r="J871"/>
      <c r="K871"/>
      <c r="L871"/>
      <c r="M871"/>
    </row>
    <row r="872" spans="1:13" s="36" customFormat="1" x14ac:dyDescent="0.3">
      <c r="A872"/>
      <c r="B872" s="1"/>
      <c r="C872"/>
      <c r="D872"/>
      <c r="E872"/>
      <c r="F872"/>
      <c r="G872"/>
      <c r="H872"/>
      <c r="I872"/>
      <c r="J872"/>
      <c r="K872"/>
      <c r="L872"/>
      <c r="M872"/>
    </row>
    <row r="873" spans="1:13" s="36" customFormat="1" x14ac:dyDescent="0.3">
      <c r="A873"/>
      <c r="B873" s="1"/>
      <c r="C873"/>
      <c r="D873"/>
      <c r="E873"/>
      <c r="F873"/>
      <c r="G873"/>
      <c r="H873"/>
      <c r="I873"/>
      <c r="J873"/>
      <c r="K873"/>
      <c r="L873"/>
      <c r="M873"/>
    </row>
    <row r="874" spans="1:13" s="36" customFormat="1" x14ac:dyDescent="0.3">
      <c r="A874"/>
      <c r="B874" s="1"/>
      <c r="C874"/>
      <c r="D874"/>
      <c r="E874"/>
      <c r="F874"/>
      <c r="G874"/>
      <c r="H874"/>
      <c r="I874"/>
      <c r="J874"/>
      <c r="K874"/>
      <c r="L874"/>
      <c r="M874"/>
    </row>
    <row r="875" spans="1:13" s="36" customFormat="1" x14ac:dyDescent="0.3">
      <c r="A875"/>
      <c r="B875" s="1"/>
      <c r="C875"/>
      <c r="D875"/>
      <c r="E875"/>
      <c r="F875"/>
      <c r="G875"/>
      <c r="H875"/>
      <c r="I875"/>
      <c r="J875"/>
      <c r="K875"/>
      <c r="L875"/>
      <c r="M875"/>
    </row>
    <row r="876" spans="1:13" s="36" customFormat="1" x14ac:dyDescent="0.3">
      <c r="A876"/>
      <c r="B876" s="1"/>
      <c r="C876"/>
      <c r="D876"/>
      <c r="E876"/>
      <c r="F876"/>
      <c r="G876"/>
      <c r="H876"/>
      <c r="I876"/>
      <c r="J876"/>
      <c r="K876"/>
      <c r="L876"/>
      <c r="M876"/>
    </row>
    <row r="877" spans="1:13" s="36" customFormat="1" x14ac:dyDescent="0.3">
      <c r="A877"/>
      <c r="B877" s="1"/>
      <c r="C877"/>
      <c r="D877"/>
      <c r="E877"/>
      <c r="F877"/>
      <c r="G877"/>
      <c r="H877"/>
      <c r="I877"/>
      <c r="J877"/>
      <c r="K877"/>
      <c r="L877"/>
      <c r="M877"/>
    </row>
    <row r="878" spans="1:13" s="36" customFormat="1" x14ac:dyDescent="0.3">
      <c r="A878"/>
      <c r="B878" s="1"/>
      <c r="C878"/>
      <c r="D878"/>
      <c r="E878"/>
      <c r="F878"/>
      <c r="G878"/>
      <c r="H878"/>
      <c r="I878"/>
      <c r="J878"/>
      <c r="K878"/>
      <c r="L878"/>
      <c r="M878"/>
    </row>
    <row r="879" spans="1:13" s="36" customFormat="1" x14ac:dyDescent="0.3">
      <c r="A879"/>
      <c r="B879" s="1"/>
      <c r="C879"/>
      <c r="D879"/>
      <c r="E879"/>
      <c r="F879"/>
      <c r="G879"/>
      <c r="H879"/>
      <c r="I879"/>
      <c r="J879"/>
      <c r="K879"/>
      <c r="L879"/>
      <c r="M879"/>
    </row>
    <row r="880" spans="1:13" s="36" customFormat="1" x14ac:dyDescent="0.3">
      <c r="A880"/>
      <c r="B880" s="1"/>
      <c r="C880"/>
      <c r="D880"/>
      <c r="E880"/>
      <c r="F880"/>
      <c r="G880"/>
      <c r="H880"/>
      <c r="I880"/>
      <c r="J880"/>
      <c r="K880"/>
      <c r="L880"/>
      <c r="M880"/>
    </row>
    <row r="881" spans="1:13" s="36" customFormat="1" x14ac:dyDescent="0.3">
      <c r="A881"/>
      <c r="B881" s="1"/>
      <c r="C881"/>
      <c r="D881"/>
      <c r="E881"/>
      <c r="F881"/>
      <c r="G881"/>
      <c r="H881"/>
      <c r="I881"/>
      <c r="J881"/>
      <c r="K881"/>
      <c r="L881"/>
      <c r="M881"/>
    </row>
    <row r="882" spans="1:13" s="36" customFormat="1" x14ac:dyDescent="0.3">
      <c r="A882"/>
      <c r="B882" s="1"/>
      <c r="C882"/>
      <c r="D882"/>
      <c r="E882"/>
      <c r="F882"/>
      <c r="G882"/>
      <c r="H882"/>
      <c r="I882"/>
      <c r="J882"/>
      <c r="K882"/>
      <c r="L882"/>
      <c r="M882"/>
    </row>
    <row r="883" spans="1:13" s="36" customFormat="1" x14ac:dyDescent="0.3">
      <c r="A883"/>
      <c r="B883" s="1"/>
      <c r="C883"/>
      <c r="D883"/>
      <c r="E883"/>
      <c r="F883"/>
      <c r="G883"/>
      <c r="H883"/>
      <c r="I883"/>
      <c r="J883"/>
      <c r="K883"/>
      <c r="L883"/>
      <c r="M883"/>
    </row>
    <row r="884" spans="1:13" s="36" customFormat="1" x14ac:dyDescent="0.3">
      <c r="A884"/>
      <c r="B884" s="1"/>
      <c r="C884"/>
      <c r="D884"/>
      <c r="E884"/>
      <c r="F884"/>
      <c r="G884"/>
      <c r="H884"/>
      <c r="I884"/>
      <c r="J884"/>
      <c r="K884"/>
      <c r="L884"/>
      <c r="M884"/>
    </row>
    <row r="885" spans="1:13" s="36" customFormat="1" x14ac:dyDescent="0.3">
      <c r="A885"/>
      <c r="B885" s="1"/>
      <c r="C885"/>
      <c r="D885"/>
      <c r="E885"/>
      <c r="F885"/>
      <c r="G885"/>
      <c r="H885"/>
      <c r="I885"/>
      <c r="J885"/>
      <c r="K885"/>
      <c r="L885"/>
      <c r="M885"/>
    </row>
    <row r="886" spans="1:13" s="36" customFormat="1" x14ac:dyDescent="0.3">
      <c r="A886"/>
      <c r="B886" s="1"/>
      <c r="C886"/>
      <c r="D886"/>
      <c r="E886"/>
      <c r="F886"/>
      <c r="G886"/>
      <c r="H886"/>
      <c r="I886"/>
      <c r="J886"/>
      <c r="K886"/>
      <c r="L886"/>
      <c r="M886"/>
    </row>
    <row r="887" spans="1:13" s="36" customFormat="1" x14ac:dyDescent="0.3">
      <c r="A887"/>
      <c r="B887" s="1"/>
      <c r="C887"/>
      <c r="D887"/>
      <c r="E887"/>
      <c r="F887"/>
      <c r="G887"/>
      <c r="H887"/>
      <c r="I887"/>
      <c r="J887"/>
      <c r="K887"/>
      <c r="L887"/>
      <c r="M887"/>
    </row>
    <row r="888" spans="1:13" s="36" customFormat="1" x14ac:dyDescent="0.3">
      <c r="A888"/>
      <c r="B888" s="1"/>
      <c r="C888"/>
      <c r="D888"/>
      <c r="E888"/>
      <c r="F888"/>
      <c r="G888"/>
      <c r="H888"/>
      <c r="I888"/>
      <c r="J888"/>
      <c r="K888"/>
      <c r="L888"/>
      <c r="M888"/>
    </row>
    <row r="889" spans="1:13" s="36" customFormat="1" x14ac:dyDescent="0.3">
      <c r="A889"/>
      <c r="B889" s="1"/>
      <c r="C889"/>
      <c r="D889"/>
      <c r="E889"/>
      <c r="F889"/>
      <c r="G889"/>
      <c r="H889"/>
      <c r="I889"/>
      <c r="J889"/>
      <c r="K889"/>
      <c r="L889"/>
      <c r="M889"/>
    </row>
    <row r="890" spans="1:13" s="36" customFormat="1" x14ac:dyDescent="0.3">
      <c r="A890"/>
      <c r="B890" s="1"/>
      <c r="C890"/>
      <c r="D890"/>
      <c r="E890"/>
      <c r="F890"/>
      <c r="G890"/>
      <c r="H890"/>
      <c r="I890"/>
      <c r="J890"/>
      <c r="K890"/>
      <c r="L890"/>
      <c r="M890"/>
    </row>
    <row r="891" spans="1:13" s="36" customFormat="1" x14ac:dyDescent="0.3">
      <c r="A891"/>
      <c r="B891" s="1"/>
      <c r="C891"/>
      <c r="D891"/>
      <c r="E891"/>
      <c r="F891"/>
      <c r="G891"/>
      <c r="H891"/>
      <c r="I891"/>
      <c r="J891"/>
      <c r="K891"/>
      <c r="L891"/>
      <c r="M891"/>
    </row>
    <row r="892" spans="1:13" s="36" customFormat="1" x14ac:dyDescent="0.3">
      <c r="A892"/>
      <c r="B892" s="1"/>
      <c r="C892"/>
      <c r="D892"/>
      <c r="E892"/>
      <c r="F892"/>
      <c r="G892"/>
      <c r="H892"/>
      <c r="I892"/>
      <c r="J892"/>
      <c r="K892"/>
      <c r="L892"/>
      <c r="M892"/>
    </row>
    <row r="893" spans="1:13" s="36" customFormat="1" x14ac:dyDescent="0.3">
      <c r="A893"/>
      <c r="B893" s="1"/>
      <c r="C893"/>
      <c r="D893"/>
      <c r="E893"/>
      <c r="F893"/>
      <c r="G893"/>
      <c r="H893"/>
      <c r="I893"/>
      <c r="J893"/>
      <c r="K893"/>
      <c r="L893"/>
      <c r="M893"/>
    </row>
    <row r="894" spans="1:13" s="36" customFormat="1" x14ac:dyDescent="0.3">
      <c r="A894"/>
      <c r="B894" s="1"/>
      <c r="C894"/>
      <c r="D894"/>
      <c r="E894"/>
      <c r="F894"/>
      <c r="G894"/>
      <c r="H894"/>
      <c r="I894"/>
      <c r="J894"/>
      <c r="K894"/>
      <c r="L894"/>
      <c r="M894"/>
    </row>
    <row r="895" spans="1:13" s="36" customFormat="1" x14ac:dyDescent="0.3">
      <c r="A895"/>
      <c r="B895" s="1"/>
      <c r="C895"/>
      <c r="D895"/>
      <c r="E895"/>
      <c r="F895"/>
      <c r="G895"/>
      <c r="H895"/>
      <c r="I895"/>
      <c r="J895"/>
      <c r="K895"/>
      <c r="L895"/>
      <c r="M895"/>
    </row>
    <row r="896" spans="1:13" s="36" customFormat="1" x14ac:dyDescent="0.3">
      <c r="A896"/>
      <c r="B896" s="1"/>
      <c r="C896"/>
      <c r="D896"/>
      <c r="E896"/>
      <c r="F896"/>
      <c r="G896"/>
      <c r="H896"/>
      <c r="I896"/>
      <c r="J896"/>
      <c r="K896"/>
      <c r="L896"/>
      <c r="M896"/>
    </row>
    <row r="897" spans="1:13" s="36" customFormat="1" x14ac:dyDescent="0.3">
      <c r="A897"/>
      <c r="B897" s="1"/>
      <c r="C897"/>
      <c r="D897"/>
      <c r="E897"/>
      <c r="F897"/>
      <c r="G897"/>
      <c r="H897"/>
      <c r="I897"/>
      <c r="J897"/>
      <c r="K897"/>
      <c r="L897"/>
      <c r="M897"/>
    </row>
    <row r="898" spans="1:13" s="36" customFormat="1" x14ac:dyDescent="0.3">
      <c r="A898"/>
      <c r="B898" s="1"/>
      <c r="C898"/>
      <c r="D898"/>
      <c r="E898"/>
      <c r="F898"/>
      <c r="G898"/>
      <c r="H898"/>
      <c r="I898"/>
      <c r="J898"/>
      <c r="K898"/>
      <c r="L898"/>
      <c r="M898"/>
    </row>
    <row r="899" spans="1:13" s="36" customFormat="1" x14ac:dyDescent="0.3">
      <c r="A899"/>
      <c r="B899" s="1"/>
      <c r="C899"/>
      <c r="D899"/>
      <c r="E899"/>
      <c r="F899"/>
      <c r="G899"/>
      <c r="H899"/>
      <c r="I899"/>
      <c r="J899"/>
      <c r="K899"/>
      <c r="L899"/>
      <c r="M899"/>
    </row>
    <row r="900" spans="1:13" s="36" customFormat="1" x14ac:dyDescent="0.3">
      <c r="A900"/>
      <c r="B900" s="1"/>
      <c r="C900"/>
      <c r="D900"/>
      <c r="E900"/>
      <c r="F900"/>
      <c r="G900"/>
      <c r="H900"/>
      <c r="I900"/>
      <c r="J900"/>
      <c r="K900"/>
      <c r="L900"/>
      <c r="M900"/>
    </row>
    <row r="901" spans="1:13" s="36" customFormat="1" x14ac:dyDescent="0.3">
      <c r="A901"/>
      <c r="B901" s="1"/>
      <c r="C901"/>
      <c r="D901"/>
      <c r="E901"/>
      <c r="F901"/>
      <c r="G901"/>
      <c r="H901"/>
      <c r="I901"/>
      <c r="J901"/>
      <c r="K901"/>
      <c r="L901"/>
      <c r="M901"/>
    </row>
    <row r="902" spans="1:13" s="36" customFormat="1" x14ac:dyDescent="0.3">
      <c r="A902"/>
      <c r="B902" s="1"/>
      <c r="C902"/>
      <c r="D902"/>
      <c r="E902"/>
      <c r="F902"/>
      <c r="G902"/>
      <c r="H902"/>
      <c r="I902"/>
      <c r="J902"/>
      <c r="K902"/>
      <c r="L902"/>
      <c r="M902"/>
    </row>
    <row r="903" spans="1:13" s="36" customFormat="1" x14ac:dyDescent="0.3">
      <c r="A903"/>
      <c r="B903" s="1"/>
      <c r="C903"/>
      <c r="D903"/>
      <c r="E903"/>
      <c r="F903"/>
      <c r="G903"/>
      <c r="H903"/>
      <c r="I903"/>
      <c r="J903"/>
      <c r="K903"/>
      <c r="L903"/>
      <c r="M903"/>
    </row>
    <row r="904" spans="1:13" s="36" customFormat="1" x14ac:dyDescent="0.3">
      <c r="A904"/>
      <c r="B904" s="1"/>
      <c r="C904"/>
      <c r="D904"/>
      <c r="E904"/>
      <c r="F904"/>
      <c r="G904"/>
      <c r="H904"/>
      <c r="I904"/>
      <c r="J904"/>
      <c r="K904"/>
      <c r="L904"/>
      <c r="M904"/>
    </row>
    <row r="905" spans="1:13" s="36" customFormat="1" x14ac:dyDescent="0.3">
      <c r="A905"/>
      <c r="B905" s="1"/>
      <c r="C905"/>
      <c r="D905"/>
      <c r="E905"/>
      <c r="F905"/>
      <c r="G905"/>
      <c r="H905"/>
      <c r="I905"/>
      <c r="J905"/>
      <c r="K905"/>
      <c r="L905"/>
      <c r="M905"/>
    </row>
    <row r="906" spans="1:13" s="36" customFormat="1" x14ac:dyDescent="0.3">
      <c r="A906"/>
      <c r="B906" s="1"/>
      <c r="C906"/>
      <c r="D906"/>
      <c r="E906"/>
      <c r="F906"/>
      <c r="G906"/>
      <c r="H906"/>
      <c r="I906"/>
      <c r="J906"/>
      <c r="K906"/>
      <c r="L906"/>
      <c r="M906"/>
    </row>
    <row r="907" spans="1:13" s="36" customFormat="1" x14ac:dyDescent="0.3">
      <c r="A907"/>
      <c r="B907" s="1"/>
      <c r="C907"/>
      <c r="D907"/>
      <c r="E907"/>
      <c r="F907"/>
      <c r="G907"/>
      <c r="H907"/>
      <c r="I907"/>
      <c r="J907"/>
      <c r="K907"/>
      <c r="L907"/>
      <c r="M907"/>
    </row>
    <row r="908" spans="1:13" s="36" customFormat="1" x14ac:dyDescent="0.3">
      <c r="A908"/>
      <c r="B908" s="1"/>
      <c r="C908"/>
      <c r="D908"/>
      <c r="E908"/>
      <c r="F908"/>
      <c r="G908"/>
      <c r="H908"/>
      <c r="I908"/>
      <c r="J908"/>
      <c r="K908"/>
      <c r="L908"/>
      <c r="M908"/>
    </row>
    <row r="909" spans="1:13" s="36" customFormat="1" x14ac:dyDescent="0.3">
      <c r="A909"/>
      <c r="B909" s="1"/>
      <c r="C909"/>
      <c r="D909"/>
      <c r="E909"/>
      <c r="F909"/>
      <c r="G909"/>
      <c r="H909"/>
      <c r="I909"/>
      <c r="J909"/>
      <c r="K909"/>
      <c r="L909"/>
      <c r="M909"/>
    </row>
    <row r="910" spans="1:13" s="36" customFormat="1" x14ac:dyDescent="0.3">
      <c r="A910"/>
      <c r="B910" s="1"/>
      <c r="C910"/>
      <c r="D910"/>
      <c r="E910"/>
      <c r="F910"/>
      <c r="G910"/>
      <c r="H910"/>
      <c r="I910"/>
      <c r="J910"/>
      <c r="K910"/>
      <c r="L910"/>
      <c r="M910"/>
    </row>
    <row r="911" spans="1:13" s="36" customFormat="1" x14ac:dyDescent="0.3">
      <c r="A911"/>
      <c r="B911" s="1"/>
      <c r="C911"/>
      <c r="D911"/>
      <c r="E911"/>
      <c r="F911"/>
      <c r="G911"/>
      <c r="H911"/>
      <c r="I911"/>
      <c r="J911"/>
      <c r="K911"/>
      <c r="L911"/>
      <c r="M911"/>
    </row>
    <row r="912" spans="1:13" s="36" customFormat="1" x14ac:dyDescent="0.3">
      <c r="A912"/>
      <c r="B912" s="1"/>
      <c r="C912"/>
      <c r="D912"/>
      <c r="E912"/>
      <c r="F912"/>
      <c r="G912"/>
      <c r="H912"/>
      <c r="I912"/>
      <c r="J912"/>
      <c r="K912"/>
      <c r="L912"/>
      <c r="M912"/>
    </row>
    <row r="913" spans="1:13" s="36" customFormat="1" x14ac:dyDescent="0.3">
      <c r="A913"/>
      <c r="B913" s="1"/>
      <c r="C913"/>
      <c r="D913"/>
      <c r="E913"/>
      <c r="F913"/>
      <c r="G913"/>
      <c r="H913"/>
      <c r="I913"/>
      <c r="J913"/>
      <c r="K913"/>
      <c r="L913"/>
      <c r="M913"/>
    </row>
    <row r="914" spans="1:13" s="36" customFormat="1" x14ac:dyDescent="0.3">
      <c r="A914"/>
      <c r="B914" s="1"/>
      <c r="C914"/>
      <c r="D914"/>
      <c r="E914"/>
      <c r="F914"/>
      <c r="G914"/>
      <c r="H914"/>
      <c r="I914"/>
      <c r="J914"/>
      <c r="K914"/>
      <c r="L914"/>
      <c r="M914"/>
    </row>
    <row r="915" spans="1:13" s="36" customFormat="1" x14ac:dyDescent="0.3">
      <c r="A915"/>
      <c r="B915" s="1"/>
      <c r="C915"/>
      <c r="D915"/>
      <c r="E915"/>
      <c r="F915"/>
      <c r="G915"/>
      <c r="H915"/>
      <c r="I915"/>
      <c r="J915"/>
      <c r="K915"/>
      <c r="L915"/>
      <c r="M915"/>
    </row>
    <row r="916" spans="1:13" s="36" customFormat="1" x14ac:dyDescent="0.3">
      <c r="A916"/>
      <c r="B916" s="1"/>
      <c r="C916"/>
      <c r="D916"/>
      <c r="E916"/>
      <c r="F916"/>
      <c r="G916"/>
      <c r="H916"/>
      <c r="I916"/>
      <c r="J916"/>
      <c r="K916"/>
      <c r="L916"/>
      <c r="M916"/>
    </row>
    <row r="917" spans="1:13" s="36" customFormat="1" x14ac:dyDescent="0.3">
      <c r="A917"/>
      <c r="B917" s="1"/>
      <c r="C917"/>
      <c r="D917"/>
      <c r="E917"/>
      <c r="F917"/>
      <c r="G917"/>
      <c r="H917"/>
      <c r="I917"/>
      <c r="J917"/>
      <c r="K917"/>
      <c r="L917"/>
      <c r="M917"/>
    </row>
    <row r="918" spans="1:13" s="36" customFormat="1" x14ac:dyDescent="0.3">
      <c r="A918"/>
      <c r="B918" s="1"/>
      <c r="C918"/>
      <c r="D918"/>
      <c r="E918"/>
      <c r="F918"/>
      <c r="G918"/>
      <c r="H918"/>
      <c r="I918"/>
      <c r="J918"/>
      <c r="K918"/>
      <c r="L918"/>
      <c r="M918"/>
    </row>
    <row r="919" spans="1:13" s="36" customFormat="1" x14ac:dyDescent="0.3">
      <c r="A919"/>
      <c r="B919" s="1"/>
      <c r="C919"/>
      <c r="D919"/>
      <c r="E919"/>
      <c r="F919"/>
      <c r="G919"/>
      <c r="H919"/>
      <c r="I919"/>
      <c r="J919"/>
      <c r="K919"/>
      <c r="L919"/>
      <c r="M919"/>
    </row>
    <row r="920" spans="1:13" s="36" customFormat="1" x14ac:dyDescent="0.3">
      <c r="A920"/>
      <c r="B920" s="1"/>
      <c r="C920"/>
      <c r="D920"/>
      <c r="E920"/>
      <c r="F920"/>
      <c r="G920"/>
      <c r="H920"/>
      <c r="I920"/>
      <c r="J920"/>
      <c r="K920"/>
      <c r="L920"/>
      <c r="M920"/>
    </row>
    <row r="921" spans="1:13" s="36" customFormat="1" x14ac:dyDescent="0.3">
      <c r="A921"/>
      <c r="B921" s="1"/>
      <c r="C921"/>
      <c r="D921"/>
      <c r="E921"/>
      <c r="F921"/>
      <c r="G921"/>
      <c r="H921"/>
      <c r="I921"/>
      <c r="J921"/>
      <c r="K921"/>
      <c r="L921"/>
      <c r="M921"/>
    </row>
    <row r="922" spans="1:13" s="36" customFormat="1" x14ac:dyDescent="0.3">
      <c r="A922"/>
      <c r="B922" s="1"/>
      <c r="C922"/>
      <c r="D922"/>
      <c r="E922"/>
      <c r="F922"/>
      <c r="G922"/>
      <c r="H922"/>
      <c r="I922"/>
      <c r="J922"/>
      <c r="K922"/>
      <c r="L922"/>
      <c r="M922"/>
    </row>
    <row r="923" spans="1:13" s="36" customFormat="1" x14ac:dyDescent="0.3">
      <c r="A923"/>
      <c r="B923" s="1"/>
      <c r="C923"/>
      <c r="D923"/>
      <c r="E923"/>
      <c r="F923"/>
      <c r="G923"/>
      <c r="H923"/>
      <c r="I923"/>
      <c r="J923"/>
      <c r="K923"/>
      <c r="L923"/>
      <c r="M923"/>
    </row>
    <row r="924" spans="1:13" s="36" customFormat="1" x14ac:dyDescent="0.3">
      <c r="A924"/>
      <c r="B924" s="1"/>
      <c r="C924"/>
      <c r="D924"/>
      <c r="E924"/>
      <c r="F924"/>
      <c r="G924"/>
      <c r="H924"/>
      <c r="I924"/>
      <c r="J924"/>
      <c r="K924"/>
      <c r="L924"/>
      <c r="M924"/>
    </row>
    <row r="925" spans="1:13" s="36" customFormat="1" x14ac:dyDescent="0.3">
      <c r="A925"/>
      <c r="B925" s="1"/>
      <c r="C925"/>
      <c r="D925"/>
      <c r="E925"/>
      <c r="F925"/>
      <c r="G925"/>
      <c r="H925"/>
      <c r="I925"/>
      <c r="J925"/>
      <c r="K925"/>
      <c r="L925"/>
      <c r="M925"/>
    </row>
    <row r="926" spans="1:13" s="36" customFormat="1" x14ac:dyDescent="0.3">
      <c r="A926"/>
      <c r="B926" s="1"/>
      <c r="C926"/>
      <c r="D926"/>
      <c r="E926"/>
      <c r="F926"/>
      <c r="G926"/>
      <c r="H926"/>
      <c r="I926"/>
      <c r="J926"/>
      <c r="K926"/>
      <c r="L926"/>
      <c r="M926"/>
    </row>
    <row r="927" spans="1:13" s="36" customFormat="1" x14ac:dyDescent="0.3">
      <c r="A927"/>
      <c r="B927" s="1"/>
      <c r="C927"/>
      <c r="D927"/>
      <c r="E927"/>
      <c r="F927"/>
      <c r="G927"/>
      <c r="H927"/>
      <c r="I927"/>
      <c r="J927"/>
      <c r="K927"/>
      <c r="L927"/>
      <c r="M927"/>
    </row>
    <row r="928" spans="1:13" s="36" customFormat="1" x14ac:dyDescent="0.3">
      <c r="A928"/>
      <c r="B928" s="1"/>
      <c r="C928"/>
      <c r="D928"/>
      <c r="E928"/>
      <c r="F928"/>
      <c r="G928"/>
      <c r="H928"/>
      <c r="I928"/>
      <c r="J928"/>
      <c r="K928"/>
      <c r="L928"/>
      <c r="M928"/>
    </row>
    <row r="929" spans="1:13" s="36" customFormat="1" x14ac:dyDescent="0.3">
      <c r="A929"/>
      <c r="B929" s="1"/>
      <c r="C929"/>
      <c r="D929"/>
      <c r="E929"/>
      <c r="F929"/>
      <c r="G929"/>
      <c r="H929"/>
      <c r="I929"/>
      <c r="J929"/>
      <c r="K929"/>
      <c r="L929"/>
      <c r="M929"/>
    </row>
    <row r="930" spans="1:13" s="36" customFormat="1" x14ac:dyDescent="0.3">
      <c r="A930"/>
      <c r="B930" s="1"/>
      <c r="C930"/>
      <c r="D930"/>
      <c r="E930"/>
      <c r="F930"/>
      <c r="G930"/>
      <c r="H930"/>
      <c r="I930"/>
      <c r="J930"/>
      <c r="K930"/>
      <c r="L930"/>
      <c r="M930"/>
    </row>
    <row r="931" spans="1:13" s="36" customFormat="1" x14ac:dyDescent="0.3">
      <c r="A931"/>
      <c r="B931" s="1"/>
      <c r="C931"/>
      <c r="D931"/>
      <c r="E931"/>
      <c r="F931"/>
      <c r="G931"/>
      <c r="H931"/>
      <c r="I931"/>
      <c r="J931"/>
      <c r="K931"/>
      <c r="L931"/>
      <c r="M931"/>
    </row>
    <row r="932" spans="1:13" s="36" customFormat="1" x14ac:dyDescent="0.3">
      <c r="A932"/>
      <c r="B932" s="1"/>
      <c r="C932"/>
      <c r="D932"/>
      <c r="E932"/>
      <c r="F932"/>
      <c r="G932"/>
      <c r="H932"/>
      <c r="I932"/>
      <c r="J932"/>
      <c r="K932"/>
      <c r="L932"/>
      <c r="M932"/>
    </row>
    <row r="933" spans="1:13" s="36" customFormat="1" x14ac:dyDescent="0.3">
      <c r="A933"/>
      <c r="B933" s="1"/>
      <c r="C933"/>
      <c r="D933"/>
      <c r="E933"/>
      <c r="F933"/>
      <c r="G933"/>
      <c r="H933"/>
      <c r="I933"/>
      <c r="J933"/>
      <c r="K933"/>
      <c r="L933"/>
      <c r="M933"/>
    </row>
    <row r="934" spans="1:13" s="36" customFormat="1" x14ac:dyDescent="0.3">
      <c r="A934"/>
      <c r="B934" s="1"/>
      <c r="C934"/>
      <c r="D934"/>
      <c r="E934"/>
      <c r="F934"/>
      <c r="G934"/>
      <c r="H934"/>
      <c r="I934"/>
      <c r="J934"/>
      <c r="K934"/>
      <c r="L934"/>
      <c r="M934"/>
    </row>
    <row r="935" spans="1:13" s="36" customFormat="1" x14ac:dyDescent="0.3">
      <c r="A935"/>
      <c r="B935" s="1"/>
      <c r="C935"/>
      <c r="D935"/>
      <c r="E935"/>
      <c r="F935"/>
      <c r="G935"/>
      <c r="H935"/>
      <c r="I935"/>
      <c r="J935"/>
      <c r="K935"/>
      <c r="L935"/>
      <c r="M935"/>
    </row>
    <row r="936" spans="1:13" s="36" customFormat="1" x14ac:dyDescent="0.3">
      <c r="A936"/>
      <c r="B936" s="1"/>
      <c r="C936"/>
      <c r="D936"/>
      <c r="E936"/>
      <c r="F936"/>
      <c r="G936"/>
      <c r="H936"/>
      <c r="I936"/>
      <c r="J936"/>
      <c r="K936"/>
      <c r="L936"/>
      <c r="M936"/>
    </row>
    <row r="937" spans="1:13" s="36" customFormat="1" x14ac:dyDescent="0.3">
      <c r="A937"/>
      <c r="B937" s="1"/>
      <c r="C937"/>
      <c r="D937"/>
      <c r="E937"/>
      <c r="F937"/>
      <c r="G937"/>
      <c r="H937"/>
      <c r="I937"/>
      <c r="J937"/>
      <c r="K937"/>
      <c r="L937"/>
      <c r="M937"/>
    </row>
    <row r="938" spans="1:13" s="36" customFormat="1" x14ac:dyDescent="0.3">
      <c r="A938"/>
      <c r="B938" s="1"/>
      <c r="C938"/>
      <c r="D938"/>
      <c r="E938"/>
      <c r="F938"/>
      <c r="G938"/>
      <c r="H938"/>
      <c r="I938"/>
      <c r="J938"/>
      <c r="K938"/>
      <c r="L938"/>
      <c r="M938"/>
    </row>
    <row r="939" spans="1:13" s="36" customFormat="1" x14ac:dyDescent="0.3">
      <c r="A939"/>
      <c r="B939" s="1"/>
      <c r="C939"/>
      <c r="D939"/>
      <c r="E939"/>
      <c r="F939"/>
      <c r="G939"/>
      <c r="H939"/>
      <c r="I939"/>
      <c r="J939"/>
      <c r="K939"/>
      <c r="L939"/>
      <c r="M939"/>
    </row>
    <row r="940" spans="1:13" s="36" customFormat="1" x14ac:dyDescent="0.3">
      <c r="A940"/>
      <c r="B940" s="1"/>
      <c r="C940"/>
      <c r="D940"/>
      <c r="E940"/>
      <c r="F940"/>
      <c r="G940"/>
      <c r="H940"/>
      <c r="I940"/>
      <c r="J940"/>
      <c r="K940"/>
      <c r="L940"/>
      <c r="M940"/>
    </row>
    <row r="941" spans="1:13" s="36" customFormat="1" x14ac:dyDescent="0.3">
      <c r="A941"/>
      <c r="B941" s="1"/>
      <c r="C941"/>
      <c r="D941"/>
      <c r="E941"/>
      <c r="F941"/>
      <c r="G941"/>
      <c r="H941"/>
      <c r="I941"/>
      <c r="J941"/>
      <c r="K941"/>
      <c r="L941"/>
      <c r="M941"/>
    </row>
    <row r="942" spans="1:13" s="36" customFormat="1" x14ac:dyDescent="0.3">
      <c r="A942"/>
      <c r="B942" s="1"/>
      <c r="C942"/>
      <c r="D942"/>
      <c r="E942"/>
      <c r="F942"/>
      <c r="G942"/>
      <c r="H942"/>
      <c r="I942"/>
      <c r="J942"/>
      <c r="K942"/>
      <c r="L942"/>
      <c r="M942"/>
    </row>
    <row r="943" spans="1:13" s="36" customFormat="1" x14ac:dyDescent="0.3">
      <c r="A943"/>
      <c r="B943" s="1"/>
      <c r="C943"/>
      <c r="D943"/>
      <c r="E943"/>
      <c r="F943"/>
      <c r="G943"/>
      <c r="H943"/>
      <c r="I943"/>
      <c r="J943"/>
      <c r="K943"/>
      <c r="L943"/>
      <c r="M943"/>
    </row>
    <row r="944" spans="1:13" s="36" customFormat="1" x14ac:dyDescent="0.3">
      <c r="A944"/>
      <c r="B944" s="1"/>
      <c r="C944"/>
      <c r="D944"/>
      <c r="E944"/>
      <c r="F944"/>
      <c r="G944"/>
      <c r="H944"/>
      <c r="I944"/>
      <c r="J944"/>
      <c r="K944"/>
      <c r="L944"/>
      <c r="M944"/>
    </row>
    <row r="945" spans="1:13" s="36" customFormat="1" x14ac:dyDescent="0.3">
      <c r="A945"/>
      <c r="B945" s="1"/>
      <c r="C945"/>
      <c r="D945"/>
      <c r="E945"/>
      <c r="F945"/>
      <c r="G945"/>
      <c r="H945"/>
      <c r="I945"/>
      <c r="J945"/>
      <c r="K945"/>
      <c r="L945"/>
      <c r="M945"/>
    </row>
    <row r="946" spans="1:13" s="36" customFormat="1" x14ac:dyDescent="0.3">
      <c r="A946"/>
      <c r="B946" s="1"/>
      <c r="C946"/>
      <c r="D946"/>
      <c r="E946"/>
      <c r="F946"/>
      <c r="G946"/>
      <c r="H946"/>
      <c r="I946"/>
      <c r="J946"/>
      <c r="K946"/>
      <c r="L946"/>
      <c r="M946"/>
    </row>
    <row r="947" spans="1:13" s="36" customFormat="1" x14ac:dyDescent="0.3">
      <c r="A947"/>
      <c r="B947" s="1"/>
      <c r="C947"/>
      <c r="D947"/>
      <c r="E947"/>
      <c r="F947"/>
      <c r="G947"/>
      <c r="H947"/>
      <c r="I947"/>
      <c r="J947"/>
      <c r="K947"/>
      <c r="L947"/>
      <c r="M947"/>
    </row>
    <row r="948" spans="1:13" s="36" customFormat="1" x14ac:dyDescent="0.3">
      <c r="A948"/>
      <c r="B948" s="1"/>
      <c r="C948"/>
      <c r="D948"/>
      <c r="E948"/>
      <c r="F948"/>
      <c r="G948"/>
      <c r="H948"/>
      <c r="I948"/>
      <c r="J948"/>
      <c r="K948"/>
      <c r="L948"/>
      <c r="M948"/>
    </row>
    <row r="949" spans="1:13" s="36" customFormat="1" x14ac:dyDescent="0.3">
      <c r="A949"/>
      <c r="B949" s="1"/>
      <c r="C949"/>
      <c r="D949"/>
      <c r="E949"/>
      <c r="F949"/>
      <c r="G949"/>
      <c r="H949"/>
      <c r="I949"/>
      <c r="J949"/>
      <c r="K949"/>
      <c r="L949"/>
      <c r="M949"/>
    </row>
    <row r="950" spans="1:13" s="36" customFormat="1" x14ac:dyDescent="0.3">
      <c r="A950"/>
      <c r="B950" s="1"/>
      <c r="C950"/>
      <c r="D950"/>
      <c r="E950"/>
      <c r="F950"/>
      <c r="G950"/>
      <c r="H950"/>
      <c r="I950"/>
      <c r="J950"/>
      <c r="K950"/>
      <c r="L950"/>
      <c r="M950"/>
    </row>
    <row r="951" spans="1:13" s="36" customFormat="1" x14ac:dyDescent="0.3">
      <c r="A951"/>
      <c r="B951" s="1"/>
      <c r="C951"/>
      <c r="D951"/>
      <c r="E951"/>
      <c r="F951"/>
      <c r="G951"/>
      <c r="H951"/>
      <c r="I951"/>
      <c r="J951"/>
      <c r="K951"/>
      <c r="L951"/>
      <c r="M951"/>
    </row>
    <row r="952" spans="1:13" s="36" customFormat="1" x14ac:dyDescent="0.3">
      <c r="A952"/>
      <c r="B952" s="1"/>
      <c r="C952"/>
      <c r="D952"/>
      <c r="E952"/>
      <c r="F952"/>
      <c r="G952"/>
      <c r="H952"/>
      <c r="I952"/>
      <c r="J952"/>
      <c r="K952"/>
      <c r="L952"/>
      <c r="M952"/>
    </row>
    <row r="953" spans="1:13" s="36" customFormat="1" x14ac:dyDescent="0.3">
      <c r="A953"/>
      <c r="B953" s="1"/>
      <c r="C953"/>
      <c r="D953"/>
      <c r="E953"/>
      <c r="F953"/>
      <c r="G953"/>
      <c r="H953"/>
      <c r="I953"/>
      <c r="J953"/>
      <c r="K953"/>
      <c r="L953"/>
      <c r="M953"/>
    </row>
    <row r="954" spans="1:13" s="36" customFormat="1" x14ac:dyDescent="0.3">
      <c r="A954"/>
      <c r="B954" s="1"/>
      <c r="C954"/>
      <c r="D954"/>
      <c r="E954"/>
      <c r="F954"/>
      <c r="G954"/>
      <c r="H954"/>
      <c r="I954"/>
      <c r="J954"/>
      <c r="K954"/>
      <c r="L954"/>
      <c r="M954"/>
    </row>
    <row r="955" spans="1:13" s="36" customFormat="1" x14ac:dyDescent="0.3">
      <c r="A955"/>
      <c r="B955" s="1"/>
      <c r="C955"/>
      <c r="D955"/>
      <c r="E955"/>
      <c r="F955"/>
      <c r="G955"/>
      <c r="H955"/>
      <c r="I955"/>
      <c r="J955"/>
      <c r="K955"/>
      <c r="L955"/>
      <c r="M955"/>
    </row>
    <row r="956" spans="1:13" s="36" customFormat="1" x14ac:dyDescent="0.3">
      <c r="A956"/>
      <c r="B956" s="1"/>
      <c r="C956"/>
      <c r="D956"/>
      <c r="E956"/>
      <c r="F956"/>
      <c r="G956"/>
      <c r="H956"/>
      <c r="I956"/>
      <c r="J956"/>
      <c r="K956"/>
      <c r="L956"/>
      <c r="M956"/>
    </row>
    <row r="957" spans="1:13" s="36" customFormat="1" x14ac:dyDescent="0.3">
      <c r="A957"/>
      <c r="B957" s="1"/>
      <c r="C957"/>
      <c r="D957"/>
      <c r="E957"/>
      <c r="F957"/>
      <c r="G957"/>
      <c r="H957"/>
      <c r="I957"/>
      <c r="J957"/>
      <c r="K957"/>
      <c r="L957"/>
      <c r="M957"/>
    </row>
    <row r="958" spans="1:13" s="36" customFormat="1" x14ac:dyDescent="0.3">
      <c r="A958"/>
      <c r="B958" s="1"/>
      <c r="C958"/>
      <c r="D958"/>
      <c r="E958"/>
      <c r="F958"/>
      <c r="G958"/>
      <c r="H958"/>
      <c r="I958"/>
      <c r="J958"/>
      <c r="K958"/>
      <c r="L958"/>
      <c r="M958"/>
    </row>
    <row r="959" spans="1:13" s="36" customFormat="1" x14ac:dyDescent="0.3">
      <c r="A959"/>
      <c r="B959" s="1"/>
      <c r="C959"/>
      <c r="D959"/>
      <c r="E959"/>
      <c r="F959"/>
      <c r="G959"/>
      <c r="H959"/>
      <c r="I959"/>
      <c r="J959"/>
      <c r="K959"/>
      <c r="L959"/>
      <c r="M959"/>
    </row>
    <row r="960" spans="1:13" s="36" customFormat="1" x14ac:dyDescent="0.3">
      <c r="A960"/>
      <c r="B960" s="1"/>
      <c r="C960"/>
      <c r="D960"/>
      <c r="E960"/>
      <c r="F960"/>
      <c r="G960"/>
      <c r="H960"/>
      <c r="I960"/>
      <c r="J960"/>
      <c r="K960"/>
      <c r="L960"/>
      <c r="M960"/>
    </row>
    <row r="961" spans="1:13" s="36" customFormat="1" x14ac:dyDescent="0.3">
      <c r="A961"/>
      <c r="B961" s="1"/>
      <c r="C961"/>
      <c r="D961"/>
      <c r="E961"/>
      <c r="F961"/>
      <c r="G961"/>
      <c r="H961"/>
      <c r="I961"/>
      <c r="J961"/>
      <c r="K961"/>
      <c r="L961"/>
      <c r="M961"/>
    </row>
    <row r="962" spans="1:13" s="36" customFormat="1" x14ac:dyDescent="0.3">
      <c r="A962"/>
      <c r="B962" s="1"/>
      <c r="C962"/>
      <c r="D962"/>
      <c r="E962"/>
      <c r="F962"/>
      <c r="G962"/>
      <c r="H962"/>
      <c r="I962"/>
      <c r="J962"/>
      <c r="K962"/>
      <c r="L962"/>
      <c r="M962"/>
    </row>
    <row r="963" spans="1:13" s="36" customFormat="1" x14ac:dyDescent="0.3">
      <c r="A963"/>
      <c r="B963" s="1"/>
      <c r="C963"/>
      <c r="D963"/>
      <c r="E963"/>
      <c r="F963"/>
      <c r="G963"/>
      <c r="H963"/>
      <c r="I963"/>
      <c r="J963"/>
      <c r="K963"/>
      <c r="L963"/>
      <c r="M963"/>
    </row>
    <row r="964" spans="1:13" s="36" customFormat="1" x14ac:dyDescent="0.3">
      <c r="A964"/>
      <c r="B964" s="1"/>
      <c r="C964"/>
      <c r="D964"/>
      <c r="E964"/>
      <c r="F964"/>
      <c r="G964"/>
      <c r="H964"/>
      <c r="I964"/>
      <c r="J964"/>
      <c r="K964"/>
      <c r="L964"/>
      <c r="M964"/>
    </row>
    <row r="965" spans="1:13" s="36" customFormat="1" x14ac:dyDescent="0.3">
      <c r="A965"/>
      <c r="B965" s="1"/>
      <c r="C965"/>
      <c r="D965"/>
      <c r="E965"/>
      <c r="F965"/>
      <c r="G965"/>
      <c r="H965"/>
      <c r="I965"/>
      <c r="J965"/>
      <c r="K965"/>
      <c r="L965"/>
      <c r="M965"/>
    </row>
    <row r="966" spans="1:13" s="36" customFormat="1" x14ac:dyDescent="0.3">
      <c r="A966"/>
      <c r="B966" s="1"/>
      <c r="C966"/>
      <c r="D966"/>
      <c r="E966"/>
      <c r="F966"/>
      <c r="G966"/>
      <c r="H966"/>
      <c r="I966"/>
      <c r="J966"/>
      <c r="K966"/>
      <c r="L966"/>
      <c r="M966"/>
    </row>
    <row r="967" spans="1:13" s="36" customFormat="1" x14ac:dyDescent="0.3">
      <c r="A967"/>
      <c r="B967" s="1"/>
      <c r="C967"/>
      <c r="D967"/>
      <c r="E967"/>
      <c r="F967"/>
      <c r="G967"/>
      <c r="H967"/>
      <c r="I967"/>
      <c r="J967"/>
      <c r="K967"/>
      <c r="L967"/>
      <c r="M967"/>
    </row>
    <row r="968" spans="1:13" s="36" customFormat="1" x14ac:dyDescent="0.3">
      <c r="A968"/>
      <c r="B968" s="1"/>
      <c r="C968"/>
      <c r="D968"/>
      <c r="E968"/>
      <c r="F968"/>
      <c r="G968"/>
      <c r="H968"/>
      <c r="I968"/>
      <c r="J968"/>
      <c r="K968"/>
      <c r="L968"/>
      <c r="M968"/>
    </row>
    <row r="969" spans="1:13" s="36" customFormat="1" x14ac:dyDescent="0.3">
      <c r="A969"/>
      <c r="B969" s="1"/>
      <c r="C969"/>
      <c r="D969"/>
      <c r="E969"/>
      <c r="F969"/>
      <c r="G969"/>
      <c r="H969"/>
      <c r="I969"/>
      <c r="J969"/>
      <c r="K969"/>
      <c r="L969"/>
      <c r="M969"/>
    </row>
    <row r="970" spans="1:13" s="36" customFormat="1" x14ac:dyDescent="0.3">
      <c r="A970"/>
      <c r="B970" s="1"/>
      <c r="C970"/>
      <c r="D970"/>
      <c r="E970"/>
      <c r="F970"/>
      <c r="G970"/>
      <c r="H970"/>
      <c r="I970"/>
      <c r="J970"/>
      <c r="K970"/>
      <c r="L970"/>
      <c r="M970"/>
    </row>
    <row r="971" spans="1:13" s="36" customFormat="1" x14ac:dyDescent="0.3">
      <c r="A971"/>
      <c r="B971" s="1"/>
      <c r="C971"/>
      <c r="D971"/>
      <c r="E971"/>
      <c r="F971"/>
      <c r="G971"/>
      <c r="H971"/>
      <c r="I971"/>
      <c r="J971"/>
      <c r="K971"/>
      <c r="L971"/>
      <c r="M971"/>
    </row>
    <row r="972" spans="1:13" s="36" customFormat="1" x14ac:dyDescent="0.3">
      <c r="A972"/>
      <c r="B972" s="1"/>
      <c r="C972"/>
      <c r="D972"/>
      <c r="E972"/>
      <c r="F972"/>
      <c r="G972"/>
      <c r="H972"/>
      <c r="I972"/>
      <c r="J972"/>
      <c r="K972"/>
      <c r="L972"/>
      <c r="M972"/>
    </row>
    <row r="973" spans="1:13" s="36" customFormat="1" x14ac:dyDescent="0.3">
      <c r="A973"/>
      <c r="B973" s="1"/>
      <c r="C973"/>
      <c r="D973"/>
      <c r="E973"/>
      <c r="F973"/>
      <c r="G973"/>
      <c r="H973"/>
      <c r="I973"/>
      <c r="J973"/>
      <c r="K973"/>
      <c r="L973"/>
      <c r="M973"/>
    </row>
    <row r="974" spans="1:13" s="36" customFormat="1" x14ac:dyDescent="0.3">
      <c r="A974"/>
      <c r="B974" s="1"/>
      <c r="C974"/>
      <c r="D974"/>
      <c r="E974"/>
      <c r="F974"/>
      <c r="G974"/>
      <c r="H974"/>
      <c r="I974"/>
      <c r="J974"/>
      <c r="K974"/>
      <c r="L974"/>
      <c r="M974"/>
    </row>
    <row r="975" spans="1:13" s="36" customFormat="1" x14ac:dyDescent="0.3">
      <c r="A975"/>
      <c r="B975" s="1"/>
      <c r="C975"/>
      <c r="D975"/>
      <c r="E975"/>
      <c r="F975"/>
      <c r="G975"/>
      <c r="H975"/>
      <c r="I975"/>
      <c r="J975"/>
      <c r="K975"/>
      <c r="L975"/>
      <c r="M975"/>
    </row>
    <row r="976" spans="1:13" s="36" customFormat="1" x14ac:dyDescent="0.3">
      <c r="A976"/>
      <c r="B976" s="1"/>
      <c r="C976"/>
      <c r="D976"/>
      <c r="E976"/>
      <c r="F976"/>
      <c r="G976"/>
      <c r="H976"/>
      <c r="I976"/>
      <c r="J976"/>
      <c r="K976"/>
      <c r="L976"/>
      <c r="M976"/>
    </row>
    <row r="977" spans="1:13" s="36" customFormat="1" x14ac:dyDescent="0.3">
      <c r="A977"/>
      <c r="B977" s="1"/>
      <c r="C977"/>
      <c r="D977"/>
      <c r="E977"/>
      <c r="F977"/>
      <c r="G977"/>
      <c r="H977"/>
      <c r="I977"/>
      <c r="J977"/>
      <c r="K977"/>
      <c r="L977"/>
      <c r="M977"/>
    </row>
    <row r="978" spans="1:13" s="36" customFormat="1" x14ac:dyDescent="0.3">
      <c r="A978"/>
      <c r="B978" s="1"/>
      <c r="C978"/>
      <c r="D978"/>
      <c r="E978"/>
      <c r="F978"/>
      <c r="G978"/>
      <c r="H978"/>
      <c r="I978"/>
      <c r="J978"/>
      <c r="K978"/>
      <c r="L978"/>
      <c r="M978"/>
    </row>
    <row r="979" spans="1:13" s="36" customFormat="1" x14ac:dyDescent="0.3">
      <c r="A979"/>
      <c r="B979" s="1"/>
      <c r="C979"/>
      <c r="D979"/>
      <c r="E979"/>
      <c r="F979"/>
      <c r="G979"/>
      <c r="H979"/>
      <c r="I979"/>
      <c r="J979"/>
      <c r="K979"/>
      <c r="L979"/>
      <c r="M979"/>
    </row>
    <row r="980" spans="1:13" s="36" customFormat="1" x14ac:dyDescent="0.3">
      <c r="A980"/>
      <c r="B980" s="1"/>
      <c r="C980"/>
      <c r="D980"/>
      <c r="E980"/>
      <c r="F980"/>
      <c r="G980"/>
      <c r="H980"/>
      <c r="I980"/>
      <c r="J980"/>
      <c r="K980"/>
      <c r="L980"/>
      <c r="M980"/>
    </row>
    <row r="981" spans="1:13" s="36" customFormat="1" x14ac:dyDescent="0.3">
      <c r="A981"/>
      <c r="B981" s="1"/>
      <c r="C981"/>
      <c r="D981"/>
      <c r="E981"/>
      <c r="F981"/>
      <c r="G981"/>
      <c r="H981"/>
      <c r="I981"/>
      <c r="J981"/>
      <c r="K981"/>
      <c r="L981"/>
      <c r="M981"/>
    </row>
    <row r="982" spans="1:13" s="36" customFormat="1" x14ac:dyDescent="0.3">
      <c r="A982"/>
      <c r="B982" s="1"/>
      <c r="C982"/>
      <c r="D982"/>
      <c r="E982"/>
      <c r="F982"/>
      <c r="G982"/>
      <c r="H982"/>
      <c r="I982"/>
      <c r="J982"/>
      <c r="K982"/>
      <c r="L982"/>
      <c r="M982"/>
    </row>
    <row r="983" spans="1:13" s="36" customFormat="1" x14ac:dyDescent="0.3">
      <c r="A983"/>
      <c r="B983" s="1"/>
      <c r="C983"/>
      <c r="D983"/>
      <c r="E983"/>
      <c r="F983"/>
      <c r="G983"/>
      <c r="H983"/>
      <c r="I983"/>
      <c r="J983"/>
      <c r="K983"/>
      <c r="L983"/>
      <c r="M983"/>
    </row>
    <row r="984" spans="1:13" s="36" customFormat="1" x14ac:dyDescent="0.3">
      <c r="A984"/>
      <c r="B984" s="1"/>
      <c r="C984"/>
      <c r="D984"/>
      <c r="E984"/>
      <c r="F984"/>
      <c r="G984"/>
      <c r="H984"/>
      <c r="I984"/>
      <c r="J984"/>
      <c r="K984"/>
      <c r="L984"/>
      <c r="M984"/>
    </row>
    <row r="985" spans="1:13" s="36" customFormat="1" x14ac:dyDescent="0.3">
      <c r="A985"/>
      <c r="B985" s="1"/>
      <c r="C985"/>
      <c r="D985"/>
      <c r="E985"/>
      <c r="F985"/>
      <c r="G985"/>
      <c r="H985"/>
      <c r="I985"/>
      <c r="J985"/>
      <c r="K985"/>
      <c r="L985"/>
      <c r="M985"/>
    </row>
    <row r="986" spans="1:13" s="36" customFormat="1" x14ac:dyDescent="0.3">
      <c r="A986"/>
      <c r="B986" s="1"/>
      <c r="C986"/>
      <c r="D986"/>
      <c r="E986"/>
      <c r="F986"/>
      <c r="G986"/>
      <c r="H986"/>
      <c r="I986"/>
      <c r="J986"/>
      <c r="K986"/>
      <c r="L986"/>
      <c r="M986"/>
    </row>
    <row r="987" spans="1:13" s="36" customFormat="1" x14ac:dyDescent="0.3">
      <c r="A987"/>
      <c r="B987" s="1"/>
      <c r="C987"/>
      <c r="D987"/>
      <c r="E987"/>
      <c r="F987"/>
      <c r="G987"/>
      <c r="H987"/>
      <c r="I987"/>
      <c r="J987"/>
      <c r="K987"/>
      <c r="L987"/>
      <c r="M987"/>
    </row>
    <row r="988" spans="1:13" s="36" customFormat="1" x14ac:dyDescent="0.3">
      <c r="A988"/>
      <c r="B988" s="1"/>
      <c r="C988"/>
      <c r="D988"/>
      <c r="E988"/>
      <c r="F988"/>
      <c r="G988"/>
      <c r="H988"/>
      <c r="I988"/>
      <c r="J988"/>
      <c r="K988"/>
      <c r="L988"/>
      <c r="M988"/>
    </row>
    <row r="989" spans="1:13" s="36" customFormat="1" x14ac:dyDescent="0.3">
      <c r="A989"/>
      <c r="B989" s="1"/>
      <c r="C989"/>
      <c r="D989"/>
      <c r="E989"/>
      <c r="F989"/>
      <c r="G989"/>
      <c r="H989"/>
      <c r="I989"/>
      <c r="J989"/>
      <c r="K989"/>
      <c r="L989"/>
      <c r="M989"/>
    </row>
    <row r="990" spans="1:13" s="36" customFormat="1" x14ac:dyDescent="0.3">
      <c r="A990"/>
      <c r="B990" s="1"/>
      <c r="C990"/>
      <c r="D990"/>
      <c r="E990"/>
      <c r="F990"/>
      <c r="G990"/>
      <c r="H990"/>
      <c r="I990"/>
      <c r="J990"/>
      <c r="K990"/>
      <c r="L990"/>
      <c r="M990"/>
    </row>
    <row r="991" spans="1:13" s="36" customFormat="1" x14ac:dyDescent="0.3">
      <c r="A991"/>
      <c r="B991" s="1"/>
      <c r="C991"/>
      <c r="D991"/>
      <c r="E991"/>
      <c r="F991"/>
      <c r="G991"/>
      <c r="H991"/>
      <c r="I991"/>
      <c r="J991"/>
      <c r="K991"/>
      <c r="L991"/>
      <c r="M991"/>
    </row>
    <row r="992" spans="1:13" s="36" customFormat="1" x14ac:dyDescent="0.3">
      <c r="A992"/>
      <c r="B992" s="1"/>
      <c r="C992"/>
      <c r="D992"/>
      <c r="E992"/>
      <c r="F992"/>
      <c r="G992"/>
      <c r="H992"/>
      <c r="I992"/>
      <c r="J992"/>
      <c r="K992"/>
      <c r="L992"/>
      <c r="M992"/>
    </row>
    <row r="993" spans="1:13" s="36" customFormat="1" x14ac:dyDescent="0.3">
      <c r="A993"/>
      <c r="B993" s="1"/>
      <c r="C993"/>
      <c r="D993"/>
      <c r="E993"/>
      <c r="F993"/>
      <c r="G993"/>
      <c r="H993"/>
      <c r="I993"/>
      <c r="J993"/>
      <c r="K993"/>
      <c r="L993"/>
      <c r="M993"/>
    </row>
    <row r="994" spans="1:13" s="36" customFormat="1" x14ac:dyDescent="0.3">
      <c r="A994"/>
      <c r="B994" s="1"/>
      <c r="C994"/>
      <c r="D994"/>
      <c r="E994"/>
      <c r="F994"/>
      <c r="G994"/>
      <c r="H994"/>
      <c r="I994"/>
      <c r="J994"/>
      <c r="K994"/>
      <c r="L994"/>
      <c r="M994"/>
    </row>
    <row r="995" spans="1:13" s="36" customFormat="1" x14ac:dyDescent="0.3">
      <c r="A995"/>
      <c r="B995" s="1"/>
      <c r="C995"/>
      <c r="D995"/>
      <c r="E995"/>
      <c r="F995"/>
      <c r="G995"/>
      <c r="H995"/>
      <c r="I995"/>
      <c r="J995"/>
      <c r="K995"/>
      <c r="L995"/>
      <c r="M995"/>
    </row>
    <row r="996" spans="1:13" s="36" customFormat="1" x14ac:dyDescent="0.3">
      <c r="A996"/>
      <c r="B996" s="1"/>
      <c r="C996"/>
      <c r="D996"/>
      <c r="E996"/>
      <c r="F996"/>
      <c r="G996"/>
      <c r="H996"/>
      <c r="I996"/>
      <c r="J996"/>
      <c r="K996"/>
      <c r="L996"/>
      <c r="M996"/>
    </row>
    <row r="997" spans="1:13" s="36" customFormat="1" x14ac:dyDescent="0.3">
      <c r="A997"/>
      <c r="B997" s="1"/>
      <c r="C997"/>
      <c r="D997"/>
      <c r="E997"/>
      <c r="F997"/>
      <c r="G997"/>
      <c r="H997"/>
      <c r="I997"/>
      <c r="J997"/>
      <c r="K997"/>
      <c r="L997"/>
      <c r="M997"/>
    </row>
    <row r="998" spans="1:13" s="36" customFormat="1" x14ac:dyDescent="0.3">
      <c r="A998"/>
      <c r="B998" s="1"/>
      <c r="C998"/>
      <c r="D998"/>
      <c r="E998"/>
      <c r="F998"/>
      <c r="G998"/>
      <c r="H998"/>
      <c r="I998"/>
      <c r="J998"/>
      <c r="K998"/>
      <c r="L998"/>
      <c r="M998"/>
    </row>
    <row r="999" spans="1:13" s="36" customFormat="1" x14ac:dyDescent="0.3">
      <c r="A999"/>
      <c r="B999" s="1"/>
      <c r="C999"/>
      <c r="D999"/>
      <c r="E999"/>
      <c r="F999"/>
      <c r="G999"/>
      <c r="H999"/>
      <c r="I999"/>
      <c r="J999"/>
      <c r="K999"/>
      <c r="L999"/>
      <c r="M999"/>
    </row>
    <row r="1000" spans="1:13" s="36" customFormat="1" x14ac:dyDescent="0.3">
      <c r="A1000"/>
      <c r="B1000" s="1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36" customFormat="1" x14ac:dyDescent="0.3">
      <c r="A1001"/>
      <c r="B1001" s="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36" customFormat="1" x14ac:dyDescent="0.3">
      <c r="A1002"/>
      <c r="B1002" s="1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36" customFormat="1" x14ac:dyDescent="0.3">
      <c r="A1003"/>
      <c r="B1003" s="1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36" customFormat="1" x14ac:dyDescent="0.3">
      <c r="A1004"/>
      <c r="B1004" s="1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36" customFormat="1" x14ac:dyDescent="0.3">
      <c r="A1005"/>
      <c r="B1005" s="1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36" customFormat="1" x14ac:dyDescent="0.3">
      <c r="A1006"/>
      <c r="B1006" s="1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36" customFormat="1" x14ac:dyDescent="0.3">
      <c r="A1007"/>
      <c r="B1007" s="1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36" customFormat="1" x14ac:dyDescent="0.3">
      <c r="A1008"/>
      <c r="B1008" s="1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36" customFormat="1" x14ac:dyDescent="0.3">
      <c r="A1009"/>
      <c r="B1009" s="1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36" customFormat="1" x14ac:dyDescent="0.3">
      <c r="A1010"/>
      <c r="B1010" s="1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36" customFormat="1" x14ac:dyDescent="0.3">
      <c r="A1011"/>
      <c r="B1011" s="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36" customFormat="1" x14ac:dyDescent="0.3">
      <c r="A1012"/>
      <c r="B1012" s="1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36" customFormat="1" x14ac:dyDescent="0.3">
      <c r="A1013"/>
      <c r="B1013" s="1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36" customFormat="1" x14ac:dyDescent="0.3">
      <c r="A1014"/>
      <c r="B1014" s="1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36" customFormat="1" x14ac:dyDescent="0.3">
      <c r="A1015"/>
      <c r="B1015" s="1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36" customFormat="1" x14ac:dyDescent="0.3">
      <c r="A1016"/>
      <c r="B1016" s="1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36" customFormat="1" x14ac:dyDescent="0.3">
      <c r="A1017"/>
      <c r="B1017" s="1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36" customFormat="1" x14ac:dyDescent="0.3">
      <c r="A1018"/>
      <c r="B1018" s="1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36" customFormat="1" x14ac:dyDescent="0.3">
      <c r="A1019"/>
      <c r="B1019" s="1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36" customFormat="1" x14ac:dyDescent="0.3">
      <c r="A1020"/>
      <c r="B1020" s="1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36" customFormat="1" x14ac:dyDescent="0.3">
      <c r="A1021"/>
      <c r="B1021" s="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36" customFormat="1" x14ac:dyDescent="0.3">
      <c r="A1022"/>
      <c r="B1022" s="1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36" customFormat="1" x14ac:dyDescent="0.3">
      <c r="A1023"/>
      <c r="B1023" s="1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36" customFormat="1" x14ac:dyDescent="0.3">
      <c r="A1024"/>
      <c r="B1024" s="1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36" customFormat="1" x14ac:dyDescent="0.3">
      <c r="A1025"/>
      <c r="B1025" s="1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36" customFormat="1" x14ac:dyDescent="0.3">
      <c r="A1026"/>
      <c r="B1026" s="1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36" customFormat="1" x14ac:dyDescent="0.3">
      <c r="A1027"/>
      <c r="B1027" s="1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36" customFormat="1" x14ac:dyDescent="0.3">
      <c r="A1028"/>
      <c r="B1028" s="1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36" customFormat="1" x14ac:dyDescent="0.3">
      <c r="A1029"/>
      <c r="B1029" s="1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36" customFormat="1" x14ac:dyDescent="0.3">
      <c r="A1030"/>
      <c r="B1030" s="1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36" customFormat="1" x14ac:dyDescent="0.3">
      <c r="A1031"/>
      <c r="B1031" s="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36" customFormat="1" x14ac:dyDescent="0.3">
      <c r="A1032"/>
      <c r="B1032" s="1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36" customFormat="1" x14ac:dyDescent="0.3">
      <c r="A1033"/>
      <c r="B1033" s="1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36" customFormat="1" x14ac:dyDescent="0.3">
      <c r="A1034"/>
      <c r="B1034" s="1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36" customFormat="1" x14ac:dyDescent="0.3">
      <c r="A1035"/>
      <c r="B1035" s="1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36" customFormat="1" x14ac:dyDescent="0.3">
      <c r="A1036"/>
      <c r="B1036" s="1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36" customFormat="1" x14ac:dyDescent="0.3">
      <c r="A1037"/>
      <c r="B1037" s="1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36" customFormat="1" x14ac:dyDescent="0.3">
      <c r="A1038"/>
      <c r="B1038" s="1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36" customFormat="1" x14ac:dyDescent="0.3">
      <c r="A1039"/>
      <c r="B1039" s="1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36" customFormat="1" x14ac:dyDescent="0.3">
      <c r="A1040"/>
      <c r="B1040" s="1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36" customFormat="1" x14ac:dyDescent="0.3">
      <c r="A1041"/>
      <c r="B1041" s="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36" customFormat="1" x14ac:dyDescent="0.3">
      <c r="A1042"/>
      <c r="B1042" s="1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36" customFormat="1" x14ac:dyDescent="0.3">
      <c r="A1043"/>
      <c r="B1043" s="1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36" customFormat="1" x14ac:dyDescent="0.3">
      <c r="A1044"/>
      <c r="B1044" s="1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36" customFormat="1" x14ac:dyDescent="0.3">
      <c r="A1045"/>
      <c r="B1045" s="1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36" customFormat="1" x14ac:dyDescent="0.3">
      <c r="A1046"/>
      <c r="B1046" s="1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36" customFormat="1" x14ac:dyDescent="0.3">
      <c r="A1047"/>
      <c r="B1047" s="1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36" customFormat="1" x14ac:dyDescent="0.3">
      <c r="A1048"/>
      <c r="B1048" s="1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36" customFormat="1" x14ac:dyDescent="0.3">
      <c r="A1049"/>
      <c r="B1049" s="1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36" customFormat="1" x14ac:dyDescent="0.3">
      <c r="A1050"/>
      <c r="B1050" s="1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36" customFormat="1" x14ac:dyDescent="0.3">
      <c r="A1051"/>
      <c r="B1051" s="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36" customFormat="1" x14ac:dyDescent="0.3">
      <c r="A1052"/>
      <c r="B1052" s="1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36" customFormat="1" x14ac:dyDescent="0.3">
      <c r="A1053"/>
      <c r="B1053" s="1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36" customFormat="1" x14ac:dyDescent="0.3">
      <c r="A1054"/>
      <c r="B1054" s="1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36" customFormat="1" x14ac:dyDescent="0.3">
      <c r="A1055"/>
      <c r="B1055" s="1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36" customFormat="1" x14ac:dyDescent="0.3">
      <c r="A1056"/>
      <c r="B1056" s="1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36" customFormat="1" x14ac:dyDescent="0.3">
      <c r="A1057"/>
      <c r="B1057" s="1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36" customFormat="1" x14ac:dyDescent="0.3">
      <c r="A1058"/>
      <c r="B1058" s="1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36" customFormat="1" x14ac:dyDescent="0.3">
      <c r="A1059"/>
      <c r="B1059" s="1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36" customFormat="1" x14ac:dyDescent="0.3">
      <c r="A1060"/>
      <c r="B1060" s="1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36" customFormat="1" x14ac:dyDescent="0.3">
      <c r="A1061"/>
      <c r="B1061" s="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36" customFormat="1" x14ac:dyDescent="0.3">
      <c r="A1062"/>
      <c r="B1062" s="1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36" customFormat="1" x14ac:dyDescent="0.3">
      <c r="A1063"/>
      <c r="B1063" s="1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36" customFormat="1" x14ac:dyDescent="0.3">
      <c r="A1064"/>
      <c r="B1064" s="1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36" customFormat="1" x14ac:dyDescent="0.3">
      <c r="A1065"/>
      <c r="B1065" s="1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36" customFormat="1" x14ac:dyDescent="0.3">
      <c r="A1066"/>
      <c r="B1066" s="1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36" customFormat="1" x14ac:dyDescent="0.3">
      <c r="A1067"/>
      <c r="B1067" s="1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36" customFormat="1" x14ac:dyDescent="0.3">
      <c r="A1068"/>
      <c r="B1068" s="1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36" customFormat="1" x14ac:dyDescent="0.3">
      <c r="A1069"/>
      <c r="B1069" s="1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36" customFormat="1" x14ac:dyDescent="0.3">
      <c r="A1070"/>
      <c r="B1070" s="1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36" customFormat="1" x14ac:dyDescent="0.3">
      <c r="A1071"/>
      <c r="B1071" s="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36" customFormat="1" x14ac:dyDescent="0.3">
      <c r="A1072"/>
      <c r="B1072" s="1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36" customFormat="1" x14ac:dyDescent="0.3">
      <c r="A1073"/>
      <c r="B1073" s="1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36" customFormat="1" x14ac:dyDescent="0.3">
      <c r="A1074"/>
      <c r="B1074" s="1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36" customFormat="1" x14ac:dyDescent="0.3">
      <c r="A1075"/>
      <c r="B1075" s="1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36" customFormat="1" x14ac:dyDescent="0.3">
      <c r="A1076"/>
      <c r="B1076" s="1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36" customFormat="1" x14ac:dyDescent="0.3">
      <c r="A1077"/>
      <c r="B1077" s="1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36" customFormat="1" x14ac:dyDescent="0.3">
      <c r="A1078"/>
      <c r="B1078" s="1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36" customFormat="1" x14ac:dyDescent="0.3">
      <c r="A1079"/>
      <c r="B1079" s="1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36" customFormat="1" x14ac:dyDescent="0.3">
      <c r="A1080"/>
      <c r="B1080" s="1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36" customFormat="1" x14ac:dyDescent="0.3">
      <c r="A1081"/>
      <c r="B1081" s="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36" customFormat="1" x14ac:dyDescent="0.3">
      <c r="A1082"/>
      <c r="B1082" s="1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36" customFormat="1" x14ac:dyDescent="0.3">
      <c r="A1083"/>
      <c r="B1083" s="1"/>
      <c r="C1083"/>
      <c r="D1083"/>
      <c r="E1083"/>
      <c r="F1083"/>
      <c r="G1083"/>
      <c r="H1083"/>
      <c r="I1083"/>
      <c r="J1083"/>
      <c r="K1083"/>
      <c r="L1083"/>
      <c r="M1083"/>
    </row>
    <row r="1084" spans="1:13" s="36" customFormat="1" x14ac:dyDescent="0.3">
      <c r="A1084"/>
      <c r="B1084" s="1"/>
      <c r="C1084"/>
      <c r="D1084"/>
      <c r="E1084"/>
      <c r="F1084"/>
      <c r="G1084"/>
      <c r="H1084"/>
      <c r="I1084"/>
      <c r="J1084"/>
      <c r="K1084"/>
      <c r="L1084"/>
      <c r="M1084"/>
    </row>
    <row r="1085" spans="1:13" s="36" customFormat="1" x14ac:dyDescent="0.3">
      <c r="A1085"/>
      <c r="B1085" s="1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36" customFormat="1" x14ac:dyDescent="0.3">
      <c r="A1086"/>
      <c r="B1086" s="1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36" customFormat="1" x14ac:dyDescent="0.3">
      <c r="A1087"/>
      <c r="B1087" s="1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36" customFormat="1" x14ac:dyDescent="0.3">
      <c r="A1088"/>
      <c r="B1088" s="1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36" customFormat="1" x14ac:dyDescent="0.3">
      <c r="A1089"/>
      <c r="B1089" s="1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36" customFormat="1" x14ac:dyDescent="0.3">
      <c r="A1090"/>
      <c r="B1090" s="1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36" customFormat="1" x14ac:dyDescent="0.3">
      <c r="A1091"/>
      <c r="B1091" s="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36" customFormat="1" x14ac:dyDescent="0.3">
      <c r="A1092"/>
      <c r="B1092" s="1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36" customFormat="1" x14ac:dyDescent="0.3">
      <c r="A1093"/>
      <c r="B1093" s="1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36" customFormat="1" x14ac:dyDescent="0.3">
      <c r="A1094"/>
      <c r="B1094" s="1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36" customFormat="1" x14ac:dyDescent="0.3">
      <c r="A1095"/>
      <c r="B1095" s="1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36" customFormat="1" x14ac:dyDescent="0.3">
      <c r="A1096"/>
      <c r="B1096" s="1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36" customFormat="1" x14ac:dyDescent="0.3">
      <c r="A1097"/>
      <c r="B1097" s="1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36" customFormat="1" x14ac:dyDescent="0.3">
      <c r="A1098"/>
      <c r="B1098" s="1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36" customFormat="1" x14ac:dyDescent="0.3">
      <c r="A1099"/>
      <c r="B1099" s="1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36" customFormat="1" x14ac:dyDescent="0.3">
      <c r="A1100"/>
      <c r="B1100" s="1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36" customFormat="1" x14ac:dyDescent="0.3">
      <c r="A1101"/>
      <c r="B1101" s="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36" customFormat="1" x14ac:dyDescent="0.3">
      <c r="A1102"/>
      <c r="B1102" s="1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36" customFormat="1" x14ac:dyDescent="0.3">
      <c r="A1103"/>
      <c r="B1103" s="1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36" customFormat="1" x14ac:dyDescent="0.3">
      <c r="A1104"/>
      <c r="B1104" s="1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36" customFormat="1" x14ac:dyDescent="0.3">
      <c r="A1105"/>
      <c r="B1105" s="1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36" customFormat="1" x14ac:dyDescent="0.3">
      <c r="A1106"/>
      <c r="B1106" s="1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36" customFormat="1" x14ac:dyDescent="0.3">
      <c r="A1107"/>
      <c r="B1107" s="1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36" customFormat="1" x14ac:dyDescent="0.3">
      <c r="A1108"/>
      <c r="B1108" s="1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36" customFormat="1" x14ac:dyDescent="0.3">
      <c r="A1109"/>
      <c r="B1109" s="1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36" customFormat="1" x14ac:dyDescent="0.3">
      <c r="A1110"/>
      <c r="B1110" s="1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36" customFormat="1" x14ac:dyDescent="0.3">
      <c r="A1111"/>
      <c r="B1111" s="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36" customFormat="1" x14ac:dyDescent="0.3">
      <c r="A1112"/>
      <c r="B1112" s="1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36" customFormat="1" x14ac:dyDescent="0.3">
      <c r="A1113"/>
      <c r="B1113" s="1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36" customFormat="1" x14ac:dyDescent="0.3">
      <c r="A1114"/>
      <c r="B1114" s="1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36" customFormat="1" x14ac:dyDescent="0.3">
      <c r="A1115"/>
      <c r="B1115" s="1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36" customFormat="1" x14ac:dyDescent="0.3">
      <c r="A1116"/>
      <c r="B1116" s="1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36" customFormat="1" x14ac:dyDescent="0.3">
      <c r="A1117"/>
      <c r="B1117" s="1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36" customFormat="1" x14ac:dyDescent="0.3">
      <c r="A1118"/>
      <c r="B1118" s="1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36" customFormat="1" x14ac:dyDescent="0.3">
      <c r="A1119"/>
      <c r="B1119" s="1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36" customFormat="1" x14ac:dyDescent="0.3">
      <c r="A1120"/>
      <c r="B1120" s="1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36" customFormat="1" x14ac:dyDescent="0.3">
      <c r="A1121"/>
      <c r="B1121" s="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36" customFormat="1" x14ac:dyDescent="0.3">
      <c r="A1122"/>
      <c r="B1122" s="1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36" customFormat="1" x14ac:dyDescent="0.3">
      <c r="A1123"/>
      <c r="B1123" s="1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36" customFormat="1" x14ac:dyDescent="0.3">
      <c r="A1124"/>
      <c r="B1124" s="1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36" customFormat="1" x14ac:dyDescent="0.3">
      <c r="A1125"/>
      <c r="B1125" s="1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36" customFormat="1" x14ac:dyDescent="0.3">
      <c r="A1126"/>
      <c r="B1126" s="1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36" customFormat="1" x14ac:dyDescent="0.3">
      <c r="A1127"/>
      <c r="B1127" s="1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36" customFormat="1" x14ac:dyDescent="0.3">
      <c r="A1128"/>
      <c r="B1128" s="1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36" customFormat="1" x14ac:dyDescent="0.3">
      <c r="A1129"/>
      <c r="B1129" s="1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36" customFormat="1" x14ac:dyDescent="0.3">
      <c r="A1130"/>
      <c r="B1130" s="1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36" customFormat="1" x14ac:dyDescent="0.3">
      <c r="A1131"/>
      <c r="B1131" s="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36" customFormat="1" x14ac:dyDescent="0.3">
      <c r="A1132"/>
      <c r="B1132" s="1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36" customFormat="1" x14ac:dyDescent="0.3">
      <c r="A1133"/>
      <c r="B1133" s="1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36" customFormat="1" x14ac:dyDescent="0.3">
      <c r="A1134"/>
      <c r="B1134" s="1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36" customFormat="1" x14ac:dyDescent="0.3">
      <c r="A1135"/>
      <c r="B1135" s="1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36" customFormat="1" x14ac:dyDescent="0.3">
      <c r="A1136"/>
      <c r="B1136" s="1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36" customFormat="1" x14ac:dyDescent="0.3">
      <c r="A1137"/>
      <c r="B1137" s="1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36" customFormat="1" x14ac:dyDescent="0.3">
      <c r="A1138"/>
      <c r="B1138" s="1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36" customFormat="1" x14ac:dyDescent="0.3">
      <c r="A1139"/>
      <c r="B1139" s="1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36" customFormat="1" x14ac:dyDescent="0.3">
      <c r="A1140"/>
      <c r="B1140" s="1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36" customFormat="1" x14ac:dyDescent="0.3">
      <c r="A1141"/>
      <c r="B1141" s="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36" customFormat="1" x14ac:dyDescent="0.3">
      <c r="A1142"/>
      <c r="B1142" s="1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36" customFormat="1" x14ac:dyDescent="0.3">
      <c r="A1143"/>
      <c r="B1143" s="1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36" customFormat="1" x14ac:dyDescent="0.3">
      <c r="A1144"/>
      <c r="B1144" s="1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36" customFormat="1" x14ac:dyDescent="0.3">
      <c r="A1145"/>
      <c r="B1145" s="1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36" customFormat="1" x14ac:dyDescent="0.3">
      <c r="A1146"/>
      <c r="B1146" s="1"/>
      <c r="C1146"/>
      <c r="D1146"/>
      <c r="E1146"/>
      <c r="F1146"/>
      <c r="G1146"/>
      <c r="H1146"/>
      <c r="I1146"/>
      <c r="J1146"/>
      <c r="K1146"/>
      <c r="L1146"/>
      <c r="M1146"/>
    </row>
    <row r="1147" spans="1:13" s="36" customFormat="1" x14ac:dyDescent="0.3">
      <c r="A1147"/>
      <c r="B1147" s="1"/>
      <c r="C1147"/>
      <c r="D1147"/>
      <c r="E1147"/>
      <c r="F1147"/>
      <c r="G1147"/>
      <c r="H1147"/>
      <c r="I1147"/>
      <c r="J1147"/>
      <c r="K1147"/>
      <c r="L1147"/>
      <c r="M1147"/>
    </row>
    <row r="1148" spans="1:13" s="36" customFormat="1" x14ac:dyDescent="0.3">
      <c r="A1148"/>
      <c r="B1148" s="1"/>
      <c r="C1148"/>
      <c r="D1148"/>
      <c r="E1148"/>
      <c r="F1148"/>
      <c r="G1148"/>
      <c r="H1148"/>
      <c r="I1148"/>
      <c r="J1148"/>
      <c r="K1148"/>
      <c r="L1148"/>
      <c r="M1148"/>
    </row>
    <row r="1149" spans="1:13" s="36" customFormat="1" x14ac:dyDescent="0.3">
      <c r="A1149"/>
      <c r="B1149" s="1"/>
      <c r="C1149"/>
      <c r="D1149"/>
      <c r="E1149"/>
      <c r="F1149"/>
      <c r="G1149"/>
      <c r="H1149"/>
      <c r="I1149"/>
      <c r="J1149"/>
      <c r="K1149"/>
      <c r="L1149"/>
      <c r="M1149"/>
    </row>
    <row r="1150" spans="1:13" s="36" customFormat="1" x14ac:dyDescent="0.3">
      <c r="A1150"/>
      <c r="B1150" s="1"/>
      <c r="C1150"/>
      <c r="D1150"/>
      <c r="E1150"/>
      <c r="F1150"/>
      <c r="G1150"/>
      <c r="H1150"/>
      <c r="I1150"/>
      <c r="J1150"/>
      <c r="K1150"/>
      <c r="L1150"/>
      <c r="M1150"/>
    </row>
    <row r="1151" spans="1:13" s="36" customFormat="1" x14ac:dyDescent="0.3">
      <c r="A1151"/>
      <c r="B1151" s="1"/>
      <c r="C1151"/>
      <c r="D1151"/>
      <c r="E1151"/>
      <c r="F1151"/>
      <c r="G1151"/>
      <c r="H1151"/>
      <c r="I1151"/>
      <c r="J1151"/>
      <c r="K1151"/>
      <c r="L1151"/>
      <c r="M1151"/>
    </row>
    <row r="1152" spans="1:13" s="36" customFormat="1" x14ac:dyDescent="0.3">
      <c r="A1152"/>
      <c r="B1152" s="1"/>
      <c r="C1152"/>
      <c r="D1152"/>
      <c r="E1152"/>
      <c r="F1152"/>
      <c r="G1152"/>
      <c r="H1152"/>
      <c r="I1152"/>
      <c r="J1152"/>
      <c r="K1152"/>
      <c r="L1152"/>
      <c r="M1152"/>
    </row>
    <row r="1153" spans="1:13" s="36" customFormat="1" x14ac:dyDescent="0.3">
      <c r="A1153"/>
      <c r="B1153" s="1"/>
      <c r="C1153"/>
      <c r="D1153"/>
      <c r="E1153"/>
      <c r="F1153"/>
      <c r="G1153"/>
      <c r="H1153"/>
      <c r="I1153"/>
      <c r="J1153"/>
      <c r="K1153"/>
      <c r="L1153"/>
      <c r="M1153"/>
    </row>
    <row r="1154" spans="1:13" s="36" customFormat="1" x14ac:dyDescent="0.3">
      <c r="A1154"/>
      <c r="B1154" s="1"/>
      <c r="C1154"/>
      <c r="D1154"/>
      <c r="E1154"/>
      <c r="F1154"/>
      <c r="G1154"/>
      <c r="H1154"/>
      <c r="I1154"/>
      <c r="J1154"/>
      <c r="K1154"/>
      <c r="L1154"/>
      <c r="M1154"/>
    </row>
    <row r="1155" spans="1:13" s="36" customFormat="1" x14ac:dyDescent="0.3">
      <c r="A1155"/>
      <c r="B1155" s="1"/>
      <c r="C1155"/>
      <c r="D1155"/>
      <c r="E1155"/>
      <c r="F1155"/>
      <c r="G1155"/>
      <c r="H1155"/>
      <c r="I1155"/>
      <c r="J1155"/>
      <c r="K1155"/>
      <c r="L1155"/>
      <c r="M1155"/>
    </row>
    <row r="1156" spans="1:13" s="36" customFormat="1" x14ac:dyDescent="0.3">
      <c r="A1156"/>
      <c r="B1156" s="1"/>
      <c r="C1156"/>
      <c r="D1156"/>
      <c r="E1156"/>
      <c r="F1156"/>
      <c r="G1156"/>
      <c r="H1156"/>
      <c r="I1156"/>
      <c r="J1156"/>
      <c r="K1156"/>
      <c r="L1156"/>
      <c r="M1156"/>
    </row>
    <row r="1157" spans="1:13" s="36" customFormat="1" x14ac:dyDescent="0.3">
      <c r="A1157"/>
      <c r="B1157" s="1"/>
      <c r="C1157"/>
      <c r="D1157"/>
      <c r="E1157"/>
      <c r="F1157"/>
      <c r="G1157"/>
      <c r="H1157"/>
      <c r="I1157"/>
      <c r="J1157"/>
      <c r="K1157"/>
      <c r="L1157"/>
      <c r="M1157"/>
    </row>
    <row r="1158" spans="1:13" s="36" customFormat="1" x14ac:dyDescent="0.3">
      <c r="A1158"/>
      <c r="B1158" s="1"/>
      <c r="C1158"/>
      <c r="D1158"/>
      <c r="E1158"/>
      <c r="F1158"/>
      <c r="G1158"/>
      <c r="H1158"/>
      <c r="I1158"/>
      <c r="J1158"/>
      <c r="K1158"/>
      <c r="L1158"/>
      <c r="M1158"/>
    </row>
    <row r="1159" spans="1:13" s="36" customFormat="1" x14ac:dyDescent="0.3">
      <c r="A1159"/>
      <c r="B1159" s="1"/>
      <c r="C1159"/>
      <c r="D1159"/>
      <c r="E1159"/>
      <c r="F1159"/>
      <c r="G1159"/>
      <c r="H1159"/>
      <c r="I1159"/>
      <c r="J1159"/>
      <c r="K1159"/>
      <c r="L1159"/>
      <c r="M1159"/>
    </row>
    <row r="1160" spans="1:13" s="36" customFormat="1" x14ac:dyDescent="0.3">
      <c r="A1160"/>
      <c r="B1160" s="1"/>
      <c r="C1160"/>
      <c r="D1160"/>
      <c r="E1160"/>
      <c r="F1160"/>
      <c r="G1160"/>
      <c r="H1160"/>
      <c r="I1160"/>
      <c r="J1160"/>
      <c r="K1160"/>
      <c r="L1160"/>
      <c r="M1160"/>
    </row>
    <row r="1161" spans="1:13" s="36" customFormat="1" x14ac:dyDescent="0.3">
      <c r="A1161"/>
      <c r="B1161" s="1"/>
      <c r="C1161"/>
      <c r="D1161"/>
      <c r="E1161"/>
      <c r="F1161"/>
      <c r="G1161"/>
      <c r="H1161"/>
      <c r="I1161"/>
      <c r="J1161"/>
      <c r="K1161"/>
      <c r="L1161"/>
      <c r="M1161"/>
    </row>
    <row r="1162" spans="1:13" s="36" customFormat="1" x14ac:dyDescent="0.3">
      <c r="A1162"/>
      <c r="B1162" s="1"/>
      <c r="C1162"/>
      <c r="D1162"/>
      <c r="E1162"/>
      <c r="F1162"/>
      <c r="G1162"/>
      <c r="H1162"/>
      <c r="I1162"/>
      <c r="J1162"/>
      <c r="K1162"/>
      <c r="L1162"/>
      <c r="M1162"/>
    </row>
    <row r="1163" spans="1:13" s="36" customFormat="1" x14ac:dyDescent="0.3">
      <c r="A1163"/>
      <c r="B1163" s="1"/>
      <c r="C1163"/>
      <c r="D1163"/>
      <c r="E1163"/>
      <c r="F1163"/>
      <c r="G1163"/>
      <c r="H1163"/>
      <c r="I1163"/>
      <c r="J1163"/>
      <c r="K1163"/>
      <c r="L1163"/>
      <c r="M1163"/>
    </row>
    <row r="1164" spans="1:13" s="36" customFormat="1" x14ac:dyDescent="0.3">
      <c r="A1164"/>
      <c r="B1164" s="1"/>
      <c r="C1164"/>
      <c r="D1164"/>
      <c r="E1164"/>
      <c r="F1164"/>
      <c r="G1164"/>
      <c r="H1164"/>
      <c r="I1164"/>
      <c r="J1164"/>
      <c r="K1164"/>
      <c r="L1164"/>
      <c r="M1164"/>
    </row>
    <row r="1165" spans="1:13" s="36" customFormat="1" x14ac:dyDescent="0.3">
      <c r="A1165"/>
      <c r="B1165" s="1"/>
      <c r="C1165"/>
      <c r="D1165"/>
      <c r="E1165"/>
      <c r="F1165"/>
      <c r="G1165"/>
      <c r="H1165"/>
      <c r="I1165"/>
      <c r="J1165"/>
      <c r="K1165"/>
      <c r="L1165"/>
      <c r="M1165"/>
    </row>
    <row r="1166" spans="1:13" s="36" customFormat="1" x14ac:dyDescent="0.3">
      <c r="A1166"/>
      <c r="B1166" s="1"/>
      <c r="C1166"/>
      <c r="D1166"/>
      <c r="E1166"/>
      <c r="F1166"/>
      <c r="G1166"/>
      <c r="H1166"/>
      <c r="I1166"/>
      <c r="J1166"/>
      <c r="K1166"/>
      <c r="L1166"/>
      <c r="M1166"/>
    </row>
    <row r="1167" spans="1:13" s="36" customFormat="1" x14ac:dyDescent="0.3">
      <c r="A1167"/>
      <c r="B1167" s="1"/>
      <c r="C1167"/>
      <c r="D1167"/>
      <c r="E1167"/>
      <c r="F1167"/>
      <c r="G1167"/>
      <c r="H1167"/>
      <c r="I1167"/>
      <c r="J1167"/>
      <c r="K1167"/>
      <c r="L1167"/>
      <c r="M1167"/>
    </row>
    <row r="1168" spans="1:13" s="36" customFormat="1" x14ac:dyDescent="0.3">
      <c r="A1168"/>
      <c r="B1168" s="1"/>
      <c r="C1168"/>
      <c r="D1168"/>
      <c r="E1168"/>
      <c r="F1168"/>
      <c r="G1168"/>
      <c r="H1168"/>
      <c r="I1168"/>
      <c r="J1168"/>
      <c r="K1168"/>
      <c r="L1168"/>
      <c r="M1168"/>
    </row>
    <row r="1169" spans="1:13" s="36" customFormat="1" x14ac:dyDescent="0.3">
      <c r="A1169"/>
      <c r="B1169" s="1"/>
      <c r="C1169"/>
      <c r="D1169"/>
      <c r="E1169"/>
      <c r="F1169"/>
      <c r="G1169"/>
      <c r="H1169"/>
      <c r="I1169"/>
      <c r="J1169"/>
      <c r="K1169"/>
      <c r="L1169"/>
      <c r="M1169"/>
    </row>
    <row r="1170" spans="1:13" s="36" customFormat="1" x14ac:dyDescent="0.3">
      <c r="A1170"/>
      <c r="B1170" s="1"/>
      <c r="C1170"/>
      <c r="D1170"/>
      <c r="E1170"/>
      <c r="F1170"/>
      <c r="G1170"/>
      <c r="H1170"/>
      <c r="I1170"/>
      <c r="J1170"/>
      <c r="K1170"/>
      <c r="L1170"/>
      <c r="M1170"/>
    </row>
    <row r="1171" spans="1:13" s="36" customFormat="1" x14ac:dyDescent="0.3">
      <c r="A1171"/>
      <c r="B1171" s="1"/>
      <c r="C1171"/>
      <c r="D1171"/>
      <c r="E1171"/>
      <c r="F1171"/>
      <c r="G1171"/>
      <c r="H1171"/>
      <c r="I1171"/>
      <c r="J1171"/>
      <c r="K1171"/>
      <c r="L1171"/>
      <c r="M1171"/>
    </row>
    <row r="1172" spans="1:13" s="36" customFormat="1" x14ac:dyDescent="0.3">
      <c r="A1172"/>
      <c r="B1172" s="1"/>
      <c r="C1172"/>
      <c r="D1172"/>
      <c r="E1172"/>
      <c r="F1172"/>
      <c r="G1172"/>
      <c r="H1172"/>
      <c r="I1172"/>
      <c r="J1172"/>
      <c r="K1172"/>
      <c r="L1172"/>
      <c r="M1172"/>
    </row>
    <row r="1173" spans="1:13" s="36" customFormat="1" x14ac:dyDescent="0.3">
      <c r="A1173"/>
      <c r="B1173" s="1"/>
      <c r="C1173"/>
      <c r="D1173"/>
      <c r="E1173"/>
      <c r="F1173"/>
      <c r="G1173"/>
      <c r="H1173"/>
      <c r="I1173"/>
      <c r="J1173"/>
      <c r="K1173"/>
      <c r="L1173"/>
      <c r="M1173"/>
    </row>
    <row r="1174" spans="1:13" s="36" customFormat="1" x14ac:dyDescent="0.3">
      <c r="A1174"/>
      <c r="B1174" s="1"/>
      <c r="C1174"/>
      <c r="D1174"/>
      <c r="E1174"/>
      <c r="F1174"/>
      <c r="G1174"/>
      <c r="H1174"/>
      <c r="I1174"/>
      <c r="J1174"/>
      <c r="K1174"/>
      <c r="L1174"/>
      <c r="M1174"/>
    </row>
    <row r="1175" spans="1:13" s="36" customFormat="1" x14ac:dyDescent="0.3">
      <c r="A1175"/>
      <c r="B1175" s="1"/>
      <c r="C1175"/>
      <c r="D1175"/>
      <c r="E1175"/>
      <c r="F1175"/>
      <c r="G1175"/>
      <c r="H1175"/>
      <c r="I1175"/>
      <c r="J1175"/>
      <c r="K1175"/>
      <c r="L1175"/>
      <c r="M1175"/>
    </row>
    <row r="1176" spans="1:13" s="36" customFormat="1" x14ac:dyDescent="0.3">
      <c r="A1176"/>
      <c r="B1176" s="1"/>
      <c r="C1176"/>
      <c r="D1176"/>
      <c r="E1176"/>
      <c r="F1176"/>
      <c r="G1176"/>
      <c r="H1176"/>
      <c r="I1176"/>
      <c r="J1176"/>
      <c r="K1176"/>
      <c r="L1176"/>
      <c r="M1176"/>
    </row>
    <row r="1177" spans="1:13" s="36" customFormat="1" x14ac:dyDescent="0.3">
      <c r="A1177"/>
      <c r="B1177" s="1"/>
      <c r="C1177"/>
      <c r="D1177"/>
      <c r="E1177"/>
      <c r="F1177"/>
      <c r="G1177"/>
      <c r="H1177"/>
      <c r="I1177"/>
      <c r="J1177"/>
      <c r="K1177"/>
      <c r="L1177"/>
      <c r="M1177"/>
    </row>
    <row r="1178" spans="1:13" s="36" customFormat="1" x14ac:dyDescent="0.3">
      <c r="A1178"/>
      <c r="B1178" s="1"/>
      <c r="C1178"/>
      <c r="D1178"/>
      <c r="E1178"/>
      <c r="F1178"/>
      <c r="G1178"/>
      <c r="H1178"/>
      <c r="I1178"/>
      <c r="J1178"/>
      <c r="K1178"/>
      <c r="L1178"/>
      <c r="M1178"/>
    </row>
    <row r="1179" spans="1:13" s="36" customFormat="1" x14ac:dyDescent="0.3">
      <c r="A1179"/>
      <c r="B1179" s="1"/>
      <c r="C1179"/>
      <c r="D1179"/>
      <c r="E1179"/>
      <c r="F1179"/>
      <c r="G1179"/>
      <c r="H1179"/>
      <c r="I1179"/>
      <c r="J1179"/>
      <c r="K1179"/>
      <c r="L1179"/>
      <c r="M1179"/>
    </row>
    <row r="1180" spans="1:13" s="36" customFormat="1" x14ac:dyDescent="0.3">
      <c r="A1180"/>
      <c r="B1180" s="1"/>
      <c r="C1180"/>
      <c r="D1180"/>
      <c r="E1180"/>
      <c r="F1180"/>
      <c r="G1180"/>
      <c r="H1180"/>
      <c r="I1180"/>
      <c r="J1180"/>
      <c r="K1180"/>
      <c r="L1180"/>
      <c r="M1180"/>
    </row>
    <row r="1181" spans="1:13" s="36" customFormat="1" x14ac:dyDescent="0.3">
      <c r="A1181"/>
      <c r="B1181" s="1"/>
      <c r="C1181"/>
      <c r="D1181"/>
      <c r="E1181"/>
      <c r="F1181"/>
      <c r="G1181"/>
      <c r="H1181"/>
      <c r="I1181"/>
      <c r="J1181"/>
      <c r="K1181"/>
      <c r="L1181"/>
      <c r="M1181"/>
    </row>
    <row r="1182" spans="1:13" s="36" customFormat="1" x14ac:dyDescent="0.3">
      <c r="A1182"/>
      <c r="B1182" s="1"/>
      <c r="C1182"/>
      <c r="D1182"/>
      <c r="E1182"/>
      <c r="F1182"/>
      <c r="G1182"/>
      <c r="H1182"/>
      <c r="I1182"/>
      <c r="J1182"/>
      <c r="K1182"/>
      <c r="L1182"/>
      <c r="M1182"/>
    </row>
    <row r="1183" spans="1:13" s="36" customFormat="1" x14ac:dyDescent="0.3">
      <c r="A1183"/>
      <c r="B1183" s="1"/>
      <c r="C1183"/>
      <c r="D1183"/>
      <c r="E1183"/>
      <c r="F1183"/>
      <c r="G1183"/>
      <c r="H1183"/>
      <c r="I1183"/>
      <c r="J1183"/>
      <c r="K1183"/>
      <c r="L1183"/>
      <c r="M1183"/>
    </row>
    <row r="1184" spans="1:13" s="36" customFormat="1" x14ac:dyDescent="0.3">
      <c r="A1184"/>
      <c r="B1184" s="1"/>
      <c r="C1184"/>
      <c r="D1184"/>
      <c r="E1184"/>
      <c r="F1184"/>
      <c r="G1184"/>
      <c r="H1184"/>
      <c r="I1184"/>
      <c r="J1184"/>
      <c r="K1184"/>
      <c r="L1184"/>
      <c r="M1184"/>
    </row>
    <row r="1185" spans="1:13" s="36" customFormat="1" x14ac:dyDescent="0.3">
      <c r="A1185"/>
      <c r="B1185" s="1"/>
      <c r="C1185"/>
      <c r="D1185"/>
      <c r="E1185"/>
      <c r="F1185"/>
      <c r="G1185"/>
      <c r="H1185"/>
      <c r="I1185"/>
      <c r="J1185"/>
      <c r="K1185"/>
      <c r="L1185"/>
      <c r="M1185"/>
    </row>
    <row r="1186" spans="1:13" s="36" customFormat="1" x14ac:dyDescent="0.3">
      <c r="A1186"/>
      <c r="B1186" s="1"/>
      <c r="C1186"/>
      <c r="D1186"/>
      <c r="E1186"/>
      <c r="F1186"/>
      <c r="G1186"/>
      <c r="H1186"/>
      <c r="I1186"/>
      <c r="J1186"/>
      <c r="K1186"/>
      <c r="L1186"/>
      <c r="M1186"/>
    </row>
    <row r="1187" spans="1:13" s="36" customFormat="1" x14ac:dyDescent="0.3">
      <c r="A1187"/>
      <c r="B1187" s="1"/>
      <c r="C1187"/>
      <c r="D1187"/>
      <c r="E1187"/>
      <c r="F1187"/>
      <c r="G1187"/>
      <c r="H1187"/>
      <c r="I1187"/>
      <c r="J1187"/>
      <c r="K1187"/>
      <c r="L1187"/>
      <c r="M1187"/>
    </row>
    <row r="1188" spans="1:13" s="36" customFormat="1" x14ac:dyDescent="0.3">
      <c r="A1188"/>
      <c r="B1188" s="1"/>
      <c r="C1188"/>
      <c r="D1188"/>
      <c r="E1188"/>
      <c r="F1188"/>
      <c r="G1188"/>
      <c r="H1188"/>
      <c r="I1188"/>
      <c r="J1188"/>
      <c r="K1188"/>
      <c r="L1188"/>
      <c r="M1188"/>
    </row>
    <row r="1189" spans="1:13" s="36" customFormat="1" x14ac:dyDescent="0.3">
      <c r="A1189"/>
      <c r="B1189" s="1"/>
      <c r="C1189"/>
      <c r="D1189"/>
      <c r="E1189"/>
      <c r="F1189"/>
      <c r="G1189"/>
      <c r="H1189"/>
      <c r="I1189"/>
      <c r="J1189"/>
      <c r="K1189"/>
      <c r="L1189"/>
      <c r="M1189"/>
    </row>
    <row r="1190" spans="1:13" s="36" customFormat="1" x14ac:dyDescent="0.3">
      <c r="A1190"/>
      <c r="B1190" s="1"/>
      <c r="C1190"/>
      <c r="D1190"/>
      <c r="E1190"/>
      <c r="F1190"/>
      <c r="G1190"/>
      <c r="H1190"/>
      <c r="I1190"/>
      <c r="J1190"/>
      <c r="K1190"/>
      <c r="L1190"/>
      <c r="M1190"/>
    </row>
    <row r="1191" spans="1:13" s="36" customFormat="1" x14ac:dyDescent="0.3">
      <c r="A1191"/>
      <c r="B1191" s="1"/>
      <c r="C1191"/>
      <c r="D1191"/>
      <c r="E1191"/>
      <c r="F1191"/>
      <c r="G1191"/>
      <c r="H1191"/>
      <c r="I1191"/>
      <c r="J1191"/>
      <c r="K1191"/>
      <c r="L1191"/>
      <c r="M1191"/>
    </row>
    <row r="1192" spans="1:13" s="36" customFormat="1" x14ac:dyDescent="0.3">
      <c r="A1192"/>
      <c r="B1192" s="1"/>
      <c r="C1192"/>
      <c r="D1192"/>
      <c r="E1192"/>
      <c r="F1192"/>
      <c r="G1192"/>
      <c r="H1192"/>
      <c r="I1192"/>
      <c r="J1192"/>
      <c r="K1192"/>
      <c r="L1192"/>
      <c r="M1192"/>
    </row>
    <row r="1193" spans="1:13" s="36" customFormat="1" x14ac:dyDescent="0.3">
      <c r="A1193"/>
      <c r="B1193" s="1"/>
      <c r="C1193"/>
      <c r="D1193"/>
      <c r="E1193"/>
      <c r="F1193"/>
      <c r="G1193"/>
      <c r="H1193"/>
      <c r="I1193"/>
      <c r="J1193"/>
      <c r="K1193"/>
      <c r="L1193"/>
      <c r="M1193"/>
    </row>
    <row r="1194" spans="1:13" s="36" customFormat="1" x14ac:dyDescent="0.3">
      <c r="A1194"/>
      <c r="B1194" s="1"/>
      <c r="C1194"/>
      <c r="D1194"/>
      <c r="E1194"/>
      <c r="F1194"/>
      <c r="G1194"/>
      <c r="H1194"/>
      <c r="I1194"/>
      <c r="J1194"/>
      <c r="K1194"/>
      <c r="L1194"/>
      <c r="M1194"/>
    </row>
    <row r="1195" spans="1:13" s="36" customFormat="1" x14ac:dyDescent="0.3">
      <c r="A1195"/>
      <c r="B1195" s="1"/>
      <c r="C1195"/>
      <c r="D1195"/>
      <c r="E1195"/>
      <c r="F1195"/>
      <c r="G1195"/>
      <c r="H1195"/>
      <c r="I1195"/>
      <c r="J1195"/>
      <c r="K1195"/>
      <c r="L1195"/>
      <c r="M1195"/>
    </row>
    <row r="1196" spans="1:13" s="36" customFormat="1" x14ac:dyDescent="0.3">
      <c r="A1196"/>
      <c r="B1196" s="1"/>
      <c r="C1196"/>
      <c r="D1196"/>
      <c r="E1196"/>
      <c r="F1196"/>
      <c r="G1196"/>
      <c r="H1196"/>
      <c r="I1196"/>
      <c r="J1196"/>
      <c r="K1196"/>
      <c r="L1196"/>
      <c r="M1196"/>
    </row>
    <row r="1197" spans="1:13" s="36" customFormat="1" x14ac:dyDescent="0.3">
      <c r="A1197"/>
      <c r="B1197" s="1"/>
      <c r="C1197"/>
      <c r="D1197"/>
      <c r="E1197"/>
      <c r="F1197"/>
      <c r="G1197"/>
      <c r="H1197"/>
      <c r="I1197"/>
      <c r="J1197"/>
      <c r="K1197"/>
      <c r="L1197"/>
      <c r="M1197"/>
    </row>
    <row r="1198" spans="1:13" s="36" customFormat="1" x14ac:dyDescent="0.3">
      <c r="A1198"/>
      <c r="B1198" s="1"/>
      <c r="C1198"/>
      <c r="D1198"/>
      <c r="E1198"/>
      <c r="F1198"/>
      <c r="G1198"/>
      <c r="H1198"/>
      <c r="I1198"/>
      <c r="J1198"/>
      <c r="K1198"/>
      <c r="L1198"/>
      <c r="M1198"/>
    </row>
    <row r="1199" spans="1:13" s="36" customFormat="1" x14ac:dyDescent="0.3">
      <c r="A1199"/>
      <c r="B1199" s="1"/>
      <c r="C1199"/>
      <c r="D1199"/>
      <c r="E1199"/>
      <c r="F1199"/>
      <c r="G1199"/>
      <c r="H1199"/>
      <c r="I1199"/>
      <c r="J1199"/>
      <c r="K1199"/>
      <c r="L1199"/>
      <c r="M1199"/>
    </row>
    <row r="1200" spans="1:13" s="36" customFormat="1" x14ac:dyDescent="0.3">
      <c r="A1200"/>
      <c r="B1200" s="1"/>
      <c r="C1200"/>
      <c r="D1200"/>
      <c r="E1200"/>
      <c r="F1200"/>
      <c r="G1200"/>
      <c r="H1200"/>
      <c r="I1200"/>
      <c r="J1200"/>
      <c r="K1200"/>
      <c r="L1200"/>
      <c r="M1200"/>
    </row>
    <row r="1201" spans="1:13" s="36" customFormat="1" x14ac:dyDescent="0.3">
      <c r="A1201"/>
      <c r="B1201" s="1"/>
      <c r="C1201"/>
      <c r="D1201"/>
      <c r="E1201"/>
      <c r="F1201"/>
      <c r="G1201"/>
      <c r="H1201"/>
      <c r="I1201"/>
      <c r="J1201"/>
      <c r="K1201"/>
      <c r="L1201"/>
      <c r="M1201"/>
    </row>
    <row r="1202" spans="1:13" s="36" customFormat="1" x14ac:dyDescent="0.3">
      <c r="A1202"/>
      <c r="B1202" s="1"/>
      <c r="C1202"/>
      <c r="D1202"/>
      <c r="E1202"/>
      <c r="F1202"/>
      <c r="G1202"/>
      <c r="H1202"/>
      <c r="I1202"/>
      <c r="J1202"/>
      <c r="K1202"/>
      <c r="L1202"/>
      <c r="M1202"/>
    </row>
    <row r="1203" spans="1:13" s="36" customFormat="1" x14ac:dyDescent="0.3">
      <c r="A1203"/>
      <c r="B1203" s="1"/>
      <c r="C1203"/>
      <c r="D1203"/>
      <c r="E1203"/>
      <c r="F1203"/>
      <c r="G1203"/>
      <c r="H1203"/>
      <c r="I1203"/>
      <c r="J1203"/>
      <c r="K1203"/>
      <c r="L1203"/>
      <c r="M1203"/>
    </row>
    <row r="1204" spans="1:13" s="36" customFormat="1" x14ac:dyDescent="0.3">
      <c r="A1204"/>
      <c r="B1204" s="1"/>
      <c r="C1204"/>
      <c r="D1204"/>
      <c r="E1204"/>
      <c r="F1204"/>
      <c r="G1204"/>
      <c r="H1204"/>
      <c r="I1204"/>
      <c r="J1204"/>
      <c r="K1204"/>
      <c r="L1204"/>
      <c r="M1204"/>
    </row>
    <row r="1205" spans="1:13" s="36" customFormat="1" x14ac:dyDescent="0.3">
      <c r="A1205"/>
      <c r="B1205" s="1"/>
      <c r="C1205"/>
      <c r="D1205"/>
      <c r="E1205"/>
      <c r="F1205"/>
      <c r="G1205"/>
      <c r="H1205"/>
      <c r="I1205"/>
      <c r="J1205"/>
      <c r="K1205"/>
      <c r="L1205"/>
      <c r="M1205"/>
    </row>
    <row r="1206" spans="1:13" s="36" customFormat="1" x14ac:dyDescent="0.3">
      <c r="A1206"/>
      <c r="B1206" s="1"/>
      <c r="C1206"/>
      <c r="D1206"/>
      <c r="E1206"/>
      <c r="F1206"/>
      <c r="G1206"/>
      <c r="H1206"/>
      <c r="I1206"/>
      <c r="J1206"/>
      <c r="K1206"/>
      <c r="L1206"/>
      <c r="M1206"/>
    </row>
    <row r="1207" spans="1:13" s="36" customFormat="1" x14ac:dyDescent="0.3">
      <c r="A1207"/>
      <c r="B1207" s="1"/>
      <c r="C1207"/>
      <c r="D1207"/>
      <c r="E1207"/>
      <c r="F1207"/>
      <c r="G1207"/>
      <c r="H1207"/>
      <c r="I1207"/>
      <c r="J1207"/>
      <c r="K1207"/>
      <c r="L1207"/>
      <c r="M1207"/>
    </row>
    <row r="1208" spans="1:13" s="36" customFormat="1" x14ac:dyDescent="0.3">
      <c r="A1208"/>
      <c r="B1208" s="1"/>
      <c r="C1208"/>
      <c r="D1208"/>
      <c r="E1208"/>
      <c r="F1208"/>
      <c r="G1208"/>
      <c r="H1208"/>
      <c r="I1208"/>
      <c r="J1208"/>
      <c r="K1208"/>
      <c r="L1208"/>
      <c r="M1208"/>
    </row>
    <row r="1209" spans="1:13" s="36" customFormat="1" x14ac:dyDescent="0.3">
      <c r="A1209"/>
      <c r="B1209" s="1"/>
      <c r="C1209"/>
      <c r="D1209"/>
      <c r="E1209"/>
      <c r="F1209"/>
      <c r="G1209"/>
      <c r="H1209"/>
      <c r="I1209"/>
      <c r="J1209"/>
      <c r="K1209"/>
      <c r="L1209"/>
      <c r="M1209"/>
    </row>
    <row r="1210" spans="1:13" s="36" customFormat="1" x14ac:dyDescent="0.3">
      <c r="A1210"/>
      <c r="B1210" s="1"/>
      <c r="C1210"/>
      <c r="D1210"/>
      <c r="E1210"/>
      <c r="F1210"/>
      <c r="G1210"/>
      <c r="H1210"/>
      <c r="I1210"/>
      <c r="J1210"/>
      <c r="K1210"/>
      <c r="L1210"/>
      <c r="M1210"/>
    </row>
    <row r="1211" spans="1:13" s="36" customFormat="1" x14ac:dyDescent="0.3">
      <c r="A1211"/>
      <c r="B1211" s="1"/>
      <c r="C1211"/>
      <c r="D1211"/>
      <c r="E1211"/>
      <c r="F1211"/>
      <c r="G1211"/>
      <c r="H1211"/>
      <c r="I1211"/>
      <c r="J1211"/>
      <c r="K1211"/>
      <c r="L1211"/>
      <c r="M1211"/>
    </row>
    <row r="1212" spans="1:13" s="36" customFormat="1" x14ac:dyDescent="0.3">
      <c r="A1212"/>
      <c r="B1212" s="1"/>
      <c r="C1212"/>
      <c r="D1212"/>
      <c r="E1212"/>
      <c r="F1212"/>
      <c r="G1212"/>
      <c r="H1212"/>
      <c r="I1212"/>
      <c r="J1212"/>
      <c r="K1212"/>
      <c r="L1212"/>
      <c r="M1212"/>
    </row>
    <row r="1213" spans="1:13" s="36" customFormat="1" x14ac:dyDescent="0.3">
      <c r="A1213"/>
      <c r="B1213" s="1"/>
      <c r="C1213"/>
      <c r="D1213"/>
      <c r="E1213"/>
      <c r="F1213"/>
      <c r="G1213"/>
      <c r="H1213"/>
      <c r="I1213"/>
      <c r="J1213"/>
      <c r="K1213"/>
      <c r="L1213"/>
      <c r="M1213"/>
    </row>
    <row r="1214" spans="1:13" s="36" customFormat="1" x14ac:dyDescent="0.3">
      <c r="A1214"/>
      <c r="B1214" s="1"/>
      <c r="C1214"/>
      <c r="D1214"/>
      <c r="E1214"/>
      <c r="F1214"/>
      <c r="G1214"/>
      <c r="H1214"/>
      <c r="I1214"/>
      <c r="J1214"/>
      <c r="K1214"/>
      <c r="L1214"/>
      <c r="M1214"/>
    </row>
    <row r="1215" spans="1:13" s="36" customFormat="1" x14ac:dyDescent="0.3">
      <c r="A1215"/>
      <c r="B1215" s="1"/>
      <c r="C1215"/>
      <c r="D1215"/>
      <c r="E1215"/>
      <c r="F1215"/>
      <c r="G1215"/>
      <c r="H1215"/>
      <c r="I1215"/>
      <c r="J1215"/>
      <c r="K1215"/>
      <c r="L1215"/>
      <c r="M1215"/>
    </row>
    <row r="1216" spans="1:13" s="36" customFormat="1" x14ac:dyDescent="0.3">
      <c r="A1216"/>
      <c r="B1216" s="1"/>
      <c r="C1216"/>
      <c r="D1216"/>
      <c r="E1216"/>
      <c r="F1216"/>
      <c r="G1216"/>
      <c r="H1216"/>
      <c r="I1216"/>
      <c r="J1216"/>
      <c r="K1216"/>
      <c r="L1216"/>
      <c r="M1216"/>
    </row>
    <row r="1217" spans="1:13" s="36" customFormat="1" x14ac:dyDescent="0.3">
      <c r="A1217"/>
      <c r="B1217" s="1"/>
      <c r="C1217"/>
      <c r="D1217"/>
      <c r="E1217"/>
      <c r="F1217"/>
      <c r="G1217"/>
      <c r="H1217"/>
      <c r="I1217"/>
      <c r="J1217"/>
      <c r="K1217"/>
      <c r="L1217"/>
      <c r="M1217"/>
    </row>
    <row r="1218" spans="1:13" s="36" customFormat="1" x14ac:dyDescent="0.3">
      <c r="A1218"/>
      <c r="B1218" s="1"/>
      <c r="C1218"/>
      <c r="D1218"/>
      <c r="E1218"/>
      <c r="F1218"/>
      <c r="G1218"/>
      <c r="H1218"/>
      <c r="I1218"/>
      <c r="J1218"/>
      <c r="K1218"/>
      <c r="L1218"/>
      <c r="M1218"/>
    </row>
    <row r="1219" spans="1:13" s="36" customFormat="1" x14ac:dyDescent="0.3">
      <c r="A1219"/>
      <c r="B1219" s="1"/>
      <c r="C1219"/>
      <c r="D1219"/>
      <c r="E1219"/>
      <c r="F1219"/>
      <c r="G1219"/>
      <c r="H1219"/>
      <c r="I1219"/>
      <c r="J1219"/>
      <c r="K1219"/>
      <c r="L1219"/>
      <c r="M1219"/>
    </row>
    <row r="1220" spans="1:13" s="36" customFormat="1" x14ac:dyDescent="0.3">
      <c r="A1220"/>
      <c r="B1220" s="1"/>
      <c r="C1220"/>
      <c r="D1220"/>
      <c r="E1220"/>
      <c r="F1220"/>
      <c r="G1220"/>
      <c r="H1220"/>
      <c r="I1220"/>
      <c r="J1220"/>
      <c r="K1220"/>
      <c r="L1220"/>
      <c r="M1220"/>
    </row>
    <row r="1221" spans="1:13" s="36" customFormat="1" x14ac:dyDescent="0.3">
      <c r="A1221"/>
      <c r="B1221" s="1"/>
      <c r="C1221"/>
      <c r="D1221"/>
      <c r="E1221"/>
      <c r="F1221"/>
      <c r="G1221"/>
      <c r="H1221"/>
      <c r="I1221"/>
      <c r="J1221"/>
      <c r="K1221"/>
      <c r="L1221"/>
      <c r="M1221"/>
    </row>
    <row r="1222" spans="1:13" s="36" customFormat="1" x14ac:dyDescent="0.3">
      <c r="A1222"/>
      <c r="B1222" s="1"/>
      <c r="C1222"/>
      <c r="D1222"/>
      <c r="E1222"/>
      <c r="F1222"/>
      <c r="G1222"/>
      <c r="H1222"/>
      <c r="I1222"/>
      <c r="J1222"/>
      <c r="K1222"/>
      <c r="L1222"/>
      <c r="M1222"/>
    </row>
    <row r="1223" spans="1:13" s="36" customFormat="1" x14ac:dyDescent="0.3">
      <c r="A1223"/>
      <c r="B1223" s="1"/>
      <c r="C1223"/>
      <c r="D1223"/>
      <c r="E1223"/>
      <c r="F1223"/>
      <c r="G1223"/>
      <c r="H1223"/>
      <c r="I1223"/>
      <c r="J1223"/>
      <c r="K1223"/>
      <c r="L1223"/>
      <c r="M1223"/>
    </row>
    <row r="1224" spans="1:13" s="36" customFormat="1" x14ac:dyDescent="0.3">
      <c r="A1224"/>
      <c r="B1224" s="1"/>
      <c r="C1224"/>
      <c r="D1224"/>
      <c r="E1224"/>
      <c r="F1224"/>
      <c r="G1224"/>
      <c r="H1224"/>
      <c r="I1224"/>
      <c r="J1224"/>
      <c r="K1224"/>
      <c r="L1224"/>
      <c r="M1224"/>
    </row>
    <row r="1225" spans="1:13" s="36" customFormat="1" x14ac:dyDescent="0.3">
      <c r="A1225"/>
      <c r="B1225" s="1"/>
      <c r="C1225"/>
      <c r="D1225"/>
      <c r="E1225"/>
      <c r="F1225"/>
      <c r="G1225"/>
      <c r="H1225"/>
      <c r="I1225"/>
      <c r="J1225"/>
      <c r="K1225"/>
      <c r="L1225"/>
      <c r="M1225"/>
    </row>
    <row r="1226" spans="1:13" s="36" customFormat="1" x14ac:dyDescent="0.3">
      <c r="A1226"/>
      <c r="B1226" s="1"/>
      <c r="C1226"/>
      <c r="D1226"/>
      <c r="E1226"/>
      <c r="F1226"/>
      <c r="G1226"/>
      <c r="H1226"/>
      <c r="I1226"/>
      <c r="J1226"/>
      <c r="K1226"/>
      <c r="L1226"/>
      <c r="M1226"/>
    </row>
    <row r="1227" spans="1:13" s="36" customFormat="1" x14ac:dyDescent="0.3">
      <c r="A1227"/>
      <c r="B1227" s="1"/>
      <c r="C1227"/>
      <c r="D1227"/>
      <c r="E1227"/>
      <c r="F1227"/>
      <c r="G1227"/>
      <c r="H1227"/>
      <c r="I1227"/>
      <c r="J1227"/>
      <c r="K1227"/>
      <c r="L1227"/>
      <c r="M1227"/>
    </row>
    <row r="1228" spans="1:13" s="36" customFormat="1" x14ac:dyDescent="0.3">
      <c r="A1228"/>
      <c r="B1228" s="1"/>
      <c r="C1228"/>
      <c r="D1228"/>
      <c r="E1228"/>
      <c r="F1228"/>
      <c r="G1228"/>
      <c r="H1228"/>
      <c r="I1228"/>
      <c r="J1228"/>
      <c r="K1228"/>
      <c r="L1228"/>
      <c r="M1228"/>
    </row>
    <row r="1229" spans="1:13" s="36" customFormat="1" x14ac:dyDescent="0.3">
      <c r="A1229"/>
      <c r="B1229" s="1"/>
      <c r="C1229"/>
      <c r="D1229"/>
      <c r="E1229"/>
      <c r="F1229"/>
      <c r="G1229"/>
      <c r="H1229"/>
      <c r="I1229"/>
      <c r="J1229"/>
      <c r="K1229"/>
      <c r="L1229"/>
      <c r="M1229"/>
    </row>
    <row r="1230" spans="1:13" s="36" customFormat="1" x14ac:dyDescent="0.3">
      <c r="A1230"/>
      <c r="B1230" s="1"/>
      <c r="C1230"/>
      <c r="D1230"/>
      <c r="E1230"/>
      <c r="F1230"/>
      <c r="G1230"/>
      <c r="H1230"/>
      <c r="I1230"/>
      <c r="J1230"/>
      <c r="K1230"/>
      <c r="L1230"/>
      <c r="M1230"/>
    </row>
    <row r="1231" spans="1:13" s="36" customFormat="1" x14ac:dyDescent="0.3">
      <c r="A1231"/>
      <c r="B1231" s="1"/>
      <c r="C1231"/>
      <c r="D1231"/>
      <c r="E1231"/>
      <c r="F1231"/>
      <c r="G1231"/>
      <c r="H1231"/>
      <c r="I1231"/>
      <c r="J1231"/>
      <c r="K1231"/>
      <c r="L1231"/>
      <c r="M1231"/>
    </row>
    <row r="1232" spans="1:13" s="36" customFormat="1" x14ac:dyDescent="0.3">
      <c r="A1232"/>
      <c r="B1232" s="1"/>
      <c r="C1232"/>
      <c r="D1232"/>
      <c r="E1232"/>
      <c r="F1232"/>
      <c r="G1232"/>
      <c r="H1232"/>
      <c r="I1232"/>
      <c r="J1232"/>
      <c r="K1232"/>
      <c r="L1232"/>
      <c r="M1232"/>
    </row>
    <row r="1233" spans="1:13" s="36" customFormat="1" x14ac:dyDescent="0.3">
      <c r="A1233"/>
      <c r="B1233" s="1"/>
      <c r="C1233"/>
      <c r="D1233"/>
      <c r="E1233"/>
      <c r="F1233"/>
      <c r="G1233"/>
      <c r="H1233"/>
      <c r="I1233"/>
      <c r="J1233"/>
      <c r="K1233"/>
      <c r="L1233"/>
      <c r="M1233"/>
    </row>
    <row r="1234" spans="1:13" s="36" customFormat="1" x14ac:dyDescent="0.3">
      <c r="A1234"/>
      <c r="B1234" s="1"/>
      <c r="C1234"/>
      <c r="D1234"/>
      <c r="E1234"/>
      <c r="F1234"/>
      <c r="G1234"/>
      <c r="H1234"/>
      <c r="I1234"/>
      <c r="J1234"/>
      <c r="K1234"/>
      <c r="L1234"/>
      <c r="M1234"/>
    </row>
    <row r="1235" spans="1:13" s="36" customFormat="1" x14ac:dyDescent="0.3">
      <c r="A1235"/>
      <c r="B1235" s="1"/>
      <c r="C1235"/>
      <c r="D1235"/>
      <c r="E1235"/>
      <c r="F1235"/>
      <c r="G1235"/>
      <c r="H1235"/>
      <c r="I1235"/>
      <c r="J1235"/>
      <c r="K1235"/>
      <c r="L1235"/>
      <c r="M1235"/>
    </row>
    <row r="1236" spans="1:13" s="36" customFormat="1" x14ac:dyDescent="0.3">
      <c r="A1236"/>
      <c r="B1236" s="1"/>
      <c r="C1236"/>
      <c r="D1236"/>
      <c r="E1236"/>
      <c r="F1236"/>
      <c r="G1236"/>
      <c r="H1236"/>
      <c r="I1236"/>
      <c r="J1236"/>
      <c r="K1236"/>
      <c r="L1236"/>
      <c r="M1236"/>
    </row>
    <row r="1237" spans="1:13" s="36" customFormat="1" x14ac:dyDescent="0.3">
      <c r="A1237"/>
      <c r="B1237" s="1"/>
      <c r="C1237"/>
      <c r="D1237"/>
      <c r="E1237"/>
      <c r="F1237"/>
      <c r="G1237"/>
      <c r="H1237"/>
      <c r="I1237"/>
      <c r="J1237"/>
      <c r="K1237"/>
      <c r="L1237"/>
      <c r="M1237"/>
    </row>
    <row r="1238" spans="1:13" s="36" customFormat="1" x14ac:dyDescent="0.3">
      <c r="A1238"/>
      <c r="B1238" s="1"/>
      <c r="C1238"/>
      <c r="D1238"/>
      <c r="E1238"/>
      <c r="F1238"/>
      <c r="G1238"/>
      <c r="H1238"/>
      <c r="I1238"/>
      <c r="J1238"/>
      <c r="K1238"/>
      <c r="L1238"/>
      <c r="M1238"/>
    </row>
    <row r="1239" spans="1:13" s="36" customFormat="1" x14ac:dyDescent="0.3">
      <c r="A1239"/>
      <c r="B1239" s="1"/>
      <c r="C1239"/>
      <c r="D1239"/>
      <c r="E1239"/>
      <c r="F1239"/>
      <c r="G1239"/>
      <c r="H1239"/>
      <c r="I1239"/>
      <c r="J1239"/>
      <c r="K1239"/>
      <c r="L1239"/>
      <c r="M1239"/>
    </row>
    <row r="1240" spans="1:13" s="36" customFormat="1" x14ac:dyDescent="0.3">
      <c r="A1240"/>
      <c r="B1240" s="1"/>
      <c r="C1240"/>
      <c r="D1240"/>
      <c r="E1240"/>
      <c r="F1240"/>
      <c r="G1240"/>
      <c r="H1240"/>
      <c r="I1240"/>
      <c r="J1240"/>
      <c r="K1240"/>
      <c r="L1240"/>
      <c r="M1240"/>
    </row>
    <row r="1241" spans="1:13" s="36" customFormat="1" x14ac:dyDescent="0.3">
      <c r="A1241"/>
      <c r="B1241" s="1"/>
      <c r="C1241"/>
      <c r="D1241"/>
      <c r="E1241"/>
      <c r="F1241"/>
      <c r="G1241"/>
      <c r="H1241"/>
      <c r="I1241"/>
      <c r="J1241"/>
      <c r="K1241"/>
      <c r="L1241"/>
      <c r="M1241"/>
    </row>
    <row r="1242" spans="1:13" s="36" customFormat="1" x14ac:dyDescent="0.3">
      <c r="A1242"/>
      <c r="B1242" s="1"/>
      <c r="C1242"/>
      <c r="D1242"/>
      <c r="E1242"/>
      <c r="F1242"/>
      <c r="G1242"/>
      <c r="H1242"/>
      <c r="I1242"/>
      <c r="J1242"/>
      <c r="K1242"/>
      <c r="L1242"/>
      <c r="M1242"/>
    </row>
    <row r="1243" spans="1:13" s="36" customFormat="1" x14ac:dyDescent="0.3">
      <c r="A1243"/>
      <c r="B1243" s="1"/>
      <c r="C1243"/>
      <c r="D1243"/>
      <c r="E1243"/>
      <c r="F1243"/>
      <c r="G1243"/>
      <c r="H1243"/>
      <c r="I1243"/>
      <c r="J1243"/>
      <c r="K1243"/>
      <c r="L1243"/>
      <c r="M1243"/>
    </row>
    <row r="1244" spans="1:13" s="36" customFormat="1" x14ac:dyDescent="0.3">
      <c r="A1244"/>
      <c r="B1244" s="1"/>
      <c r="C1244"/>
      <c r="D1244"/>
      <c r="E1244"/>
      <c r="F1244"/>
      <c r="G1244"/>
      <c r="H1244"/>
      <c r="I1244"/>
      <c r="J1244"/>
      <c r="K1244"/>
      <c r="L1244"/>
      <c r="M1244"/>
    </row>
    <row r="1245" spans="1:13" s="36" customFormat="1" x14ac:dyDescent="0.3">
      <c r="A1245"/>
      <c r="B1245" s="1"/>
      <c r="C1245"/>
      <c r="D1245"/>
      <c r="E1245"/>
      <c r="F1245"/>
      <c r="G1245"/>
      <c r="H1245"/>
      <c r="I1245"/>
      <c r="J1245"/>
      <c r="K1245"/>
      <c r="L1245"/>
      <c r="M1245"/>
    </row>
    <row r="1246" spans="1:13" s="36" customFormat="1" x14ac:dyDescent="0.3">
      <c r="A1246"/>
      <c r="B1246" s="1"/>
      <c r="C1246"/>
      <c r="D1246"/>
      <c r="E1246"/>
      <c r="F1246"/>
      <c r="G1246"/>
      <c r="H1246"/>
      <c r="I1246"/>
      <c r="J1246"/>
      <c r="K1246"/>
      <c r="L1246"/>
      <c r="M1246"/>
    </row>
    <row r="1247" spans="1:13" s="36" customFormat="1" x14ac:dyDescent="0.3">
      <c r="A1247"/>
      <c r="B1247" s="1"/>
      <c r="C1247"/>
      <c r="D1247"/>
      <c r="E1247"/>
      <c r="F1247"/>
      <c r="G1247"/>
      <c r="H1247"/>
      <c r="I1247"/>
      <c r="J1247"/>
      <c r="K1247"/>
      <c r="L1247"/>
      <c r="M1247"/>
    </row>
    <row r="1248" spans="1:13" s="36" customFormat="1" x14ac:dyDescent="0.3">
      <c r="A1248"/>
      <c r="B1248" s="1"/>
      <c r="C1248"/>
      <c r="D1248"/>
      <c r="E1248"/>
      <c r="F1248"/>
      <c r="G1248"/>
      <c r="H1248"/>
      <c r="I1248"/>
      <c r="J1248"/>
      <c r="K1248"/>
      <c r="L1248"/>
      <c r="M1248"/>
    </row>
    <row r="1249" spans="1:13" s="36" customFormat="1" x14ac:dyDescent="0.3">
      <c r="A1249"/>
      <c r="B1249" s="1"/>
      <c r="C1249"/>
      <c r="D1249"/>
      <c r="E1249"/>
      <c r="F1249"/>
      <c r="G1249"/>
      <c r="H1249"/>
      <c r="I1249"/>
      <c r="J1249"/>
      <c r="K1249"/>
      <c r="L1249"/>
      <c r="M1249"/>
    </row>
    <row r="1250" spans="1:13" s="36" customFormat="1" x14ac:dyDescent="0.3">
      <c r="A1250"/>
      <c r="B1250" s="1"/>
      <c r="C1250"/>
      <c r="D1250"/>
      <c r="E1250"/>
      <c r="F1250"/>
      <c r="G1250"/>
      <c r="H1250"/>
      <c r="I1250"/>
      <c r="J1250"/>
      <c r="K1250"/>
      <c r="L1250"/>
      <c r="M1250"/>
    </row>
    <row r="1251" spans="1:13" s="36" customFormat="1" x14ac:dyDescent="0.3">
      <c r="A1251"/>
      <c r="B1251" s="1"/>
      <c r="C1251"/>
      <c r="D1251"/>
      <c r="E1251"/>
      <c r="F1251"/>
      <c r="G1251"/>
      <c r="H1251"/>
      <c r="I1251"/>
      <c r="J1251"/>
      <c r="K1251"/>
      <c r="L1251"/>
      <c r="M1251"/>
    </row>
    <row r="1252" spans="1:13" s="36" customFormat="1" x14ac:dyDescent="0.3">
      <c r="A1252"/>
      <c r="B1252" s="1"/>
      <c r="C1252"/>
      <c r="D1252"/>
      <c r="E1252"/>
      <c r="F1252"/>
      <c r="G1252"/>
      <c r="H1252"/>
      <c r="I1252"/>
      <c r="J1252"/>
      <c r="K1252"/>
      <c r="L1252"/>
      <c r="M1252"/>
    </row>
    <row r="1253" spans="1:13" s="36" customFormat="1" x14ac:dyDescent="0.3">
      <c r="A1253"/>
      <c r="B1253" s="1"/>
      <c r="C1253"/>
      <c r="D1253"/>
      <c r="E1253"/>
      <c r="F1253"/>
      <c r="G1253"/>
      <c r="H1253"/>
      <c r="I1253"/>
      <c r="J1253"/>
      <c r="K1253"/>
      <c r="L1253"/>
      <c r="M1253"/>
    </row>
    <row r="1254" spans="1:13" s="36" customFormat="1" x14ac:dyDescent="0.3">
      <c r="A1254"/>
      <c r="B1254" s="1"/>
      <c r="C1254"/>
      <c r="D1254"/>
      <c r="E1254"/>
      <c r="F1254"/>
      <c r="G1254"/>
      <c r="H1254"/>
      <c r="I1254"/>
      <c r="J1254"/>
      <c r="K1254"/>
      <c r="L1254"/>
      <c r="M1254"/>
    </row>
    <row r="1255" spans="1:13" s="36" customFormat="1" x14ac:dyDescent="0.3">
      <c r="A1255"/>
      <c r="B1255" s="1"/>
      <c r="C1255"/>
      <c r="D1255"/>
      <c r="E1255"/>
      <c r="F1255"/>
      <c r="G1255"/>
      <c r="H1255"/>
      <c r="I1255"/>
      <c r="J1255"/>
      <c r="K1255"/>
      <c r="L1255"/>
      <c r="M1255"/>
    </row>
    <row r="1256" spans="1:13" s="36" customFormat="1" x14ac:dyDescent="0.3">
      <c r="A1256"/>
      <c r="B1256" s="1"/>
      <c r="C1256"/>
      <c r="D1256"/>
      <c r="E1256"/>
      <c r="F1256"/>
      <c r="G1256"/>
      <c r="H1256"/>
      <c r="I1256"/>
      <c r="J1256"/>
      <c r="K1256"/>
      <c r="L1256"/>
      <c r="M1256"/>
    </row>
    <row r="1257" spans="1:13" s="36" customFormat="1" x14ac:dyDescent="0.3">
      <c r="A1257"/>
      <c r="B1257" s="1"/>
      <c r="C1257"/>
      <c r="D1257"/>
      <c r="E1257"/>
      <c r="F1257"/>
      <c r="G1257"/>
      <c r="H1257"/>
      <c r="I1257"/>
      <c r="J1257"/>
      <c r="K1257"/>
      <c r="L1257"/>
      <c r="M1257"/>
    </row>
    <row r="1258" spans="1:13" s="36" customFormat="1" x14ac:dyDescent="0.3">
      <c r="A1258"/>
      <c r="B1258" s="1"/>
      <c r="C1258"/>
      <c r="D1258"/>
      <c r="E1258"/>
      <c r="F1258"/>
      <c r="G1258"/>
      <c r="H1258"/>
      <c r="I1258"/>
      <c r="J1258"/>
      <c r="K1258"/>
      <c r="L1258"/>
      <c r="M1258"/>
    </row>
    <row r="1259" spans="1:13" s="36" customFormat="1" x14ac:dyDescent="0.3">
      <c r="A1259"/>
      <c r="B1259" s="1"/>
      <c r="C1259"/>
      <c r="D1259"/>
      <c r="E1259"/>
      <c r="F1259"/>
      <c r="G1259"/>
      <c r="H1259"/>
      <c r="I1259"/>
      <c r="J1259"/>
      <c r="K1259"/>
      <c r="L1259"/>
      <c r="M1259"/>
    </row>
    <row r="1260" spans="1:13" s="36" customFormat="1" x14ac:dyDescent="0.3">
      <c r="A1260"/>
      <c r="B1260" s="1"/>
      <c r="C1260"/>
      <c r="D1260"/>
      <c r="E1260"/>
      <c r="F1260"/>
      <c r="G1260"/>
      <c r="H1260"/>
      <c r="I1260"/>
      <c r="J1260"/>
      <c r="K1260"/>
      <c r="L1260"/>
      <c r="M1260"/>
    </row>
    <row r="1261" spans="1:13" s="36" customFormat="1" x14ac:dyDescent="0.3">
      <c r="A1261"/>
      <c r="B1261" s="1"/>
      <c r="C1261"/>
      <c r="D1261"/>
      <c r="E1261"/>
      <c r="F1261"/>
      <c r="G1261"/>
      <c r="H1261"/>
      <c r="I1261"/>
      <c r="J1261"/>
      <c r="K1261"/>
      <c r="L1261"/>
      <c r="M1261"/>
    </row>
    <row r="1262" spans="1:13" s="36" customFormat="1" x14ac:dyDescent="0.3">
      <c r="A1262"/>
      <c r="B1262" s="1"/>
      <c r="C1262"/>
      <c r="D1262"/>
      <c r="E1262"/>
      <c r="F1262"/>
      <c r="G1262"/>
      <c r="H1262"/>
      <c r="I1262"/>
      <c r="J1262"/>
      <c r="K1262"/>
      <c r="L1262"/>
      <c r="M1262"/>
    </row>
    <row r="1263" spans="1:13" s="36" customFormat="1" x14ac:dyDescent="0.3">
      <c r="A1263"/>
      <c r="B1263" s="1"/>
      <c r="C1263"/>
      <c r="D1263"/>
      <c r="E1263"/>
      <c r="F1263"/>
      <c r="G1263"/>
      <c r="H1263"/>
      <c r="I1263"/>
      <c r="J1263"/>
      <c r="K1263"/>
      <c r="L1263"/>
      <c r="M1263"/>
    </row>
    <row r="1264" spans="1:13" s="36" customFormat="1" x14ac:dyDescent="0.3">
      <c r="A1264"/>
      <c r="B1264" s="1"/>
      <c r="C1264"/>
      <c r="D1264"/>
      <c r="E1264"/>
      <c r="F1264"/>
      <c r="G1264"/>
      <c r="H1264"/>
      <c r="I1264"/>
      <c r="J1264"/>
      <c r="K1264"/>
      <c r="L1264"/>
      <c r="M1264"/>
    </row>
    <row r="1265" spans="1:13" s="36" customFormat="1" x14ac:dyDescent="0.3">
      <c r="A1265"/>
      <c r="B1265" s="1"/>
      <c r="C1265"/>
      <c r="D1265"/>
      <c r="E1265"/>
      <c r="F1265"/>
      <c r="G1265"/>
      <c r="H1265"/>
      <c r="I1265"/>
      <c r="J1265"/>
      <c r="K1265"/>
      <c r="L1265"/>
      <c r="M1265"/>
    </row>
    <row r="1266" spans="1:13" s="36" customFormat="1" x14ac:dyDescent="0.3">
      <c r="A1266"/>
      <c r="B1266" s="1"/>
      <c r="C1266"/>
      <c r="D1266"/>
      <c r="E1266"/>
      <c r="F1266"/>
      <c r="G1266"/>
      <c r="H1266"/>
      <c r="I1266"/>
      <c r="J1266"/>
      <c r="K1266"/>
      <c r="L1266"/>
      <c r="M1266"/>
    </row>
    <row r="1267" spans="1:13" s="36" customFormat="1" x14ac:dyDescent="0.3">
      <c r="A1267"/>
      <c r="B1267" s="1"/>
      <c r="C1267"/>
      <c r="D1267"/>
      <c r="E1267"/>
      <c r="F1267"/>
      <c r="G1267"/>
      <c r="H1267"/>
      <c r="I1267"/>
      <c r="J1267"/>
      <c r="K1267"/>
      <c r="L1267"/>
      <c r="M1267"/>
    </row>
    <row r="1268" spans="1:13" s="36" customFormat="1" x14ac:dyDescent="0.3">
      <c r="A1268"/>
      <c r="B1268" s="1"/>
      <c r="C1268"/>
      <c r="D1268"/>
      <c r="E1268"/>
      <c r="F1268"/>
      <c r="G1268"/>
      <c r="H1268"/>
      <c r="I1268"/>
      <c r="J1268"/>
      <c r="K1268"/>
      <c r="L1268"/>
      <c r="M1268"/>
    </row>
    <row r="1269" spans="1:13" s="36" customFormat="1" x14ac:dyDescent="0.3">
      <c r="A1269"/>
      <c r="B1269" s="1"/>
      <c r="C1269"/>
      <c r="D1269"/>
      <c r="E1269"/>
      <c r="F1269"/>
      <c r="G1269"/>
      <c r="H1269"/>
      <c r="I1269"/>
      <c r="J1269"/>
      <c r="K1269"/>
      <c r="L1269"/>
      <c r="M1269"/>
    </row>
    <row r="1270" spans="1:13" s="36" customFormat="1" x14ac:dyDescent="0.3">
      <c r="A1270"/>
      <c r="B1270" s="1"/>
      <c r="C1270"/>
      <c r="D1270"/>
      <c r="E1270"/>
      <c r="F1270"/>
      <c r="G1270"/>
      <c r="H1270"/>
      <c r="I1270"/>
      <c r="J1270"/>
      <c r="K1270"/>
      <c r="L1270"/>
      <c r="M1270"/>
    </row>
    <row r="1271" spans="1:13" s="36" customFormat="1" x14ac:dyDescent="0.3">
      <c r="A1271"/>
      <c r="B1271" s="1"/>
      <c r="C1271"/>
      <c r="D1271"/>
      <c r="E1271"/>
      <c r="F1271"/>
      <c r="G1271"/>
      <c r="H1271"/>
      <c r="I1271"/>
      <c r="J1271"/>
      <c r="K1271"/>
      <c r="L1271"/>
      <c r="M1271"/>
    </row>
    <row r="1272" spans="1:13" s="36" customFormat="1" x14ac:dyDescent="0.3">
      <c r="A1272"/>
      <c r="B1272" s="1"/>
      <c r="C1272"/>
      <c r="D1272"/>
      <c r="E1272"/>
      <c r="F1272"/>
      <c r="G1272"/>
      <c r="H1272"/>
      <c r="I1272"/>
      <c r="J1272"/>
      <c r="K1272"/>
      <c r="L1272"/>
      <c r="M1272"/>
    </row>
    <row r="1273" spans="1:13" s="36" customFormat="1" x14ac:dyDescent="0.3">
      <c r="A1273"/>
      <c r="B1273" s="1"/>
      <c r="C1273"/>
      <c r="D1273"/>
      <c r="E1273"/>
      <c r="F1273"/>
      <c r="G1273"/>
      <c r="H1273"/>
      <c r="I1273"/>
      <c r="J1273"/>
      <c r="K1273"/>
      <c r="L1273"/>
      <c r="M1273"/>
    </row>
    <row r="1274" spans="1:13" s="36" customFormat="1" x14ac:dyDescent="0.3">
      <c r="A1274"/>
      <c r="B1274" s="1"/>
      <c r="C1274"/>
      <c r="D1274"/>
      <c r="E1274"/>
      <c r="F1274"/>
      <c r="G1274"/>
      <c r="H1274"/>
      <c r="I1274"/>
      <c r="J1274"/>
      <c r="K1274"/>
      <c r="L1274"/>
      <c r="M1274"/>
    </row>
    <row r="1275" spans="1:13" s="36" customFormat="1" x14ac:dyDescent="0.3">
      <c r="A1275"/>
      <c r="B1275" s="1"/>
      <c r="C1275"/>
      <c r="D1275"/>
      <c r="E1275"/>
      <c r="F1275"/>
      <c r="G1275"/>
      <c r="H1275"/>
      <c r="I1275"/>
      <c r="J1275"/>
      <c r="K1275"/>
      <c r="L1275"/>
      <c r="M1275"/>
    </row>
    <row r="1276" spans="1:13" s="36" customFormat="1" x14ac:dyDescent="0.3">
      <c r="A1276"/>
      <c r="B1276" s="1"/>
      <c r="C1276"/>
      <c r="D1276"/>
      <c r="E1276"/>
      <c r="F1276"/>
      <c r="G1276"/>
      <c r="H1276"/>
      <c r="I1276"/>
      <c r="J1276"/>
      <c r="K1276"/>
      <c r="L1276"/>
      <c r="M1276"/>
    </row>
    <row r="1277" spans="1:13" s="36" customFormat="1" x14ac:dyDescent="0.3">
      <c r="A1277"/>
      <c r="B1277" s="1"/>
      <c r="C1277"/>
      <c r="D1277"/>
      <c r="E1277"/>
      <c r="F1277"/>
      <c r="G1277"/>
      <c r="H1277"/>
      <c r="I1277"/>
      <c r="J1277"/>
      <c r="K1277"/>
      <c r="L1277"/>
      <c r="M1277"/>
    </row>
    <row r="1278" spans="1:13" s="36" customFormat="1" x14ac:dyDescent="0.3">
      <c r="A1278"/>
      <c r="B1278" s="1"/>
      <c r="C1278"/>
      <c r="D1278"/>
      <c r="E1278"/>
      <c r="F1278"/>
      <c r="G1278"/>
      <c r="H1278"/>
      <c r="I1278"/>
      <c r="J1278"/>
      <c r="K1278"/>
      <c r="L1278"/>
      <c r="M1278"/>
    </row>
    <row r="1279" spans="1:13" s="36" customFormat="1" x14ac:dyDescent="0.3">
      <c r="A1279"/>
      <c r="B1279" s="1"/>
      <c r="C1279"/>
      <c r="D1279"/>
      <c r="E1279"/>
      <c r="F1279"/>
      <c r="G1279"/>
      <c r="H1279"/>
      <c r="I1279"/>
      <c r="J1279"/>
      <c r="K1279"/>
      <c r="L1279"/>
      <c r="M1279"/>
    </row>
    <row r="1280" spans="1:13" s="36" customFormat="1" x14ac:dyDescent="0.3">
      <c r="A1280"/>
      <c r="B1280" s="1"/>
      <c r="C1280"/>
      <c r="D1280"/>
      <c r="E1280"/>
      <c r="F1280"/>
      <c r="G1280"/>
      <c r="H1280"/>
      <c r="I1280"/>
      <c r="J1280"/>
      <c r="K1280"/>
      <c r="L1280"/>
      <c r="M1280"/>
    </row>
    <row r="1281" spans="1:13" s="36" customFormat="1" x14ac:dyDescent="0.3">
      <c r="A1281"/>
      <c r="B1281" s="1"/>
      <c r="C1281"/>
      <c r="D1281"/>
      <c r="E1281"/>
      <c r="F1281"/>
      <c r="G1281"/>
      <c r="H1281"/>
      <c r="I1281"/>
      <c r="J1281"/>
      <c r="K1281"/>
      <c r="L1281"/>
      <c r="M1281"/>
    </row>
    <row r="1282" spans="1:13" s="36" customFormat="1" x14ac:dyDescent="0.3">
      <c r="A1282"/>
      <c r="B1282" s="1"/>
      <c r="C1282"/>
      <c r="D1282"/>
      <c r="E1282"/>
      <c r="F1282"/>
      <c r="G1282"/>
      <c r="H1282"/>
      <c r="I1282"/>
      <c r="J1282"/>
      <c r="K1282"/>
      <c r="L1282"/>
      <c r="M1282"/>
    </row>
    <row r="1283" spans="1:13" s="36" customFormat="1" x14ac:dyDescent="0.3">
      <c r="A1283"/>
      <c r="B1283" s="1"/>
      <c r="C1283"/>
      <c r="D1283"/>
      <c r="E1283"/>
      <c r="F1283"/>
      <c r="G1283"/>
      <c r="H1283"/>
      <c r="I1283"/>
      <c r="J1283"/>
      <c r="K1283"/>
      <c r="L1283"/>
      <c r="M1283"/>
    </row>
    <row r="1284" spans="1:13" s="36" customFormat="1" x14ac:dyDescent="0.3">
      <c r="A1284"/>
      <c r="B1284" s="1"/>
      <c r="C1284"/>
      <c r="D1284"/>
      <c r="E1284"/>
      <c r="F1284"/>
      <c r="G1284"/>
      <c r="H1284"/>
      <c r="I1284"/>
      <c r="J1284"/>
      <c r="K1284"/>
      <c r="L1284"/>
      <c r="M1284"/>
    </row>
    <row r="1285" spans="1:13" s="36" customFormat="1" x14ac:dyDescent="0.3">
      <c r="A1285"/>
      <c r="B1285" s="1"/>
      <c r="C1285"/>
      <c r="D1285"/>
      <c r="E1285"/>
      <c r="F1285"/>
      <c r="G1285"/>
      <c r="H1285"/>
      <c r="I1285"/>
      <c r="J1285"/>
      <c r="K1285"/>
      <c r="L1285"/>
      <c r="M1285"/>
    </row>
    <row r="1286" spans="1:13" s="36" customFormat="1" x14ac:dyDescent="0.3">
      <c r="A1286"/>
      <c r="B1286" s="1"/>
      <c r="C1286"/>
      <c r="D1286"/>
      <c r="E1286"/>
      <c r="F1286"/>
      <c r="G1286"/>
      <c r="H1286"/>
      <c r="I1286"/>
      <c r="J1286"/>
      <c r="K1286"/>
      <c r="L1286"/>
      <c r="M1286"/>
    </row>
    <row r="1287" spans="1:13" s="36" customFormat="1" x14ac:dyDescent="0.3">
      <c r="A1287"/>
      <c r="B1287" s="1"/>
      <c r="C1287"/>
      <c r="D1287"/>
      <c r="E1287"/>
      <c r="F1287"/>
      <c r="G1287"/>
      <c r="H1287"/>
      <c r="I1287"/>
      <c r="J1287"/>
      <c r="K1287"/>
      <c r="L1287"/>
      <c r="M1287"/>
    </row>
    <row r="1288" spans="1:13" s="36" customFormat="1" x14ac:dyDescent="0.3">
      <c r="A1288"/>
      <c r="B1288" s="1"/>
      <c r="C1288"/>
      <c r="D1288"/>
      <c r="E1288"/>
      <c r="F1288"/>
      <c r="G1288"/>
      <c r="H1288"/>
      <c r="I1288"/>
      <c r="J1288"/>
      <c r="K1288"/>
      <c r="L1288"/>
      <c r="M1288"/>
    </row>
    <row r="1289" spans="1:13" s="36" customFormat="1" x14ac:dyDescent="0.3">
      <c r="A1289"/>
      <c r="B1289" s="1"/>
      <c r="C1289"/>
      <c r="D1289"/>
      <c r="E1289"/>
      <c r="F1289"/>
      <c r="G1289"/>
      <c r="H1289"/>
      <c r="I1289"/>
      <c r="J1289"/>
      <c r="K1289"/>
      <c r="L1289"/>
      <c r="M1289"/>
    </row>
    <row r="1290" spans="1:13" s="36" customFormat="1" x14ac:dyDescent="0.3">
      <c r="A1290"/>
      <c r="B1290" s="1"/>
      <c r="C1290"/>
      <c r="D1290"/>
      <c r="E1290"/>
      <c r="F1290"/>
      <c r="G1290"/>
      <c r="H1290"/>
      <c r="I1290"/>
      <c r="J1290"/>
      <c r="K1290"/>
      <c r="L1290"/>
      <c r="M1290"/>
    </row>
    <row r="1291" spans="1:13" s="36" customFormat="1" x14ac:dyDescent="0.3">
      <c r="A1291"/>
      <c r="B1291" s="1"/>
      <c r="C1291"/>
      <c r="D1291"/>
      <c r="E1291"/>
      <c r="F1291"/>
      <c r="G1291"/>
      <c r="H1291"/>
      <c r="I1291"/>
      <c r="J1291"/>
      <c r="K1291"/>
      <c r="L1291"/>
      <c r="M1291"/>
    </row>
    <row r="1292" spans="1:13" s="36" customFormat="1" x14ac:dyDescent="0.3">
      <c r="A1292"/>
      <c r="B1292" s="1"/>
      <c r="C1292"/>
      <c r="D1292"/>
      <c r="E1292"/>
      <c r="F1292"/>
      <c r="G1292"/>
      <c r="H1292"/>
      <c r="I1292"/>
      <c r="J1292"/>
      <c r="K1292"/>
      <c r="L1292"/>
      <c r="M1292"/>
    </row>
    <row r="1293" spans="1:13" s="36" customFormat="1" x14ac:dyDescent="0.3">
      <c r="A1293"/>
      <c r="B1293" s="1"/>
      <c r="C1293"/>
      <c r="D1293"/>
      <c r="E1293"/>
      <c r="F1293"/>
      <c r="G1293"/>
      <c r="H1293"/>
      <c r="I1293"/>
      <c r="J1293"/>
      <c r="K1293"/>
      <c r="L1293"/>
      <c r="M1293"/>
    </row>
    <row r="1294" spans="1:13" s="36" customFormat="1" x14ac:dyDescent="0.3">
      <c r="A1294"/>
      <c r="B1294" s="1"/>
      <c r="C1294"/>
      <c r="D1294"/>
      <c r="E1294"/>
      <c r="F1294"/>
      <c r="G1294"/>
      <c r="H1294"/>
      <c r="I1294"/>
      <c r="J1294"/>
      <c r="K1294"/>
      <c r="L1294"/>
      <c r="M1294"/>
    </row>
    <row r="1295" spans="1:13" s="36" customFormat="1" x14ac:dyDescent="0.3">
      <c r="A1295"/>
      <c r="B1295" s="1"/>
      <c r="C1295"/>
      <c r="D1295"/>
      <c r="E1295"/>
      <c r="F1295"/>
      <c r="G1295"/>
      <c r="H1295"/>
      <c r="I1295"/>
      <c r="J1295"/>
      <c r="K1295"/>
      <c r="L1295"/>
      <c r="M1295"/>
    </row>
    <row r="1296" spans="1:13" s="36" customFormat="1" x14ac:dyDescent="0.3">
      <c r="A1296"/>
      <c r="B1296" s="1"/>
      <c r="C1296"/>
      <c r="D1296"/>
      <c r="E1296"/>
      <c r="F1296"/>
      <c r="G1296"/>
      <c r="H1296"/>
      <c r="I1296"/>
      <c r="J1296"/>
      <c r="K1296"/>
      <c r="L1296"/>
      <c r="M1296"/>
    </row>
    <row r="1297" spans="1:13" s="36" customFormat="1" x14ac:dyDescent="0.3">
      <c r="A1297"/>
      <c r="B1297" s="1"/>
      <c r="C1297"/>
      <c r="D1297"/>
      <c r="E1297"/>
      <c r="F1297"/>
      <c r="G1297"/>
      <c r="H1297"/>
      <c r="I1297"/>
      <c r="J1297"/>
      <c r="K1297"/>
      <c r="L1297"/>
      <c r="M1297"/>
    </row>
    <row r="1298" spans="1:13" s="36" customFormat="1" x14ac:dyDescent="0.3">
      <c r="A1298"/>
      <c r="B1298" s="1"/>
      <c r="C1298"/>
      <c r="D1298"/>
      <c r="E1298"/>
      <c r="F1298"/>
      <c r="G1298"/>
      <c r="H1298"/>
      <c r="I1298"/>
      <c r="J1298"/>
      <c r="K1298"/>
      <c r="L1298"/>
      <c r="M1298"/>
    </row>
    <row r="1299" spans="1:13" s="36" customFormat="1" x14ac:dyDescent="0.3">
      <c r="A1299"/>
      <c r="B1299" s="1"/>
      <c r="C1299"/>
      <c r="D1299"/>
      <c r="E1299"/>
      <c r="F1299"/>
      <c r="G1299"/>
      <c r="H1299"/>
      <c r="I1299"/>
      <c r="J1299"/>
      <c r="K1299"/>
      <c r="L1299"/>
      <c r="M1299"/>
    </row>
    <row r="1300" spans="1:13" s="36" customFormat="1" x14ac:dyDescent="0.3">
      <c r="A1300"/>
      <c r="B1300" s="1"/>
      <c r="C1300"/>
      <c r="D1300"/>
      <c r="E1300"/>
      <c r="F1300"/>
      <c r="G1300"/>
      <c r="H1300"/>
      <c r="I1300"/>
      <c r="J1300"/>
      <c r="K1300"/>
      <c r="L1300"/>
      <c r="M1300"/>
    </row>
    <row r="1301" spans="1:13" s="36" customFormat="1" x14ac:dyDescent="0.3">
      <c r="A1301"/>
      <c r="B1301" s="1"/>
      <c r="C1301"/>
      <c r="D1301"/>
      <c r="E1301"/>
      <c r="F1301"/>
      <c r="G1301"/>
      <c r="H1301"/>
      <c r="I1301"/>
      <c r="J1301"/>
      <c r="K1301"/>
      <c r="L1301"/>
      <c r="M1301"/>
    </row>
    <row r="1302" spans="1:13" s="36" customFormat="1" x14ac:dyDescent="0.3">
      <c r="A1302"/>
      <c r="B1302" s="1"/>
      <c r="C1302"/>
      <c r="D1302"/>
      <c r="E1302"/>
      <c r="F1302"/>
      <c r="G1302"/>
      <c r="H1302"/>
      <c r="I1302"/>
      <c r="J1302"/>
      <c r="K1302"/>
      <c r="L1302"/>
      <c r="M1302"/>
    </row>
    <row r="1303" spans="1:13" s="36" customFormat="1" x14ac:dyDescent="0.3">
      <c r="A1303"/>
      <c r="B1303" s="1"/>
      <c r="C1303"/>
      <c r="D1303"/>
      <c r="E1303"/>
      <c r="F1303"/>
      <c r="G1303"/>
      <c r="H1303"/>
      <c r="I1303"/>
      <c r="J1303"/>
      <c r="K1303"/>
      <c r="L1303"/>
      <c r="M1303"/>
    </row>
    <row r="1304" spans="1:13" s="36" customFormat="1" x14ac:dyDescent="0.3">
      <c r="A1304"/>
      <c r="B1304" s="1"/>
      <c r="C1304"/>
      <c r="D1304"/>
      <c r="E1304"/>
      <c r="F1304"/>
      <c r="G1304"/>
      <c r="H1304"/>
      <c r="I1304"/>
      <c r="J1304"/>
      <c r="K1304"/>
      <c r="L1304"/>
      <c r="M1304"/>
    </row>
    <row r="1305" spans="1:13" s="36" customFormat="1" x14ac:dyDescent="0.3">
      <c r="A1305"/>
      <c r="B1305" s="1"/>
      <c r="C1305"/>
      <c r="D1305"/>
      <c r="E1305"/>
      <c r="F1305"/>
      <c r="G1305"/>
      <c r="H1305"/>
      <c r="I1305"/>
      <c r="J1305"/>
      <c r="K1305"/>
      <c r="L1305"/>
      <c r="M1305"/>
    </row>
    <row r="1306" spans="1:13" s="36" customFormat="1" x14ac:dyDescent="0.3">
      <c r="A1306"/>
      <c r="B1306" s="1"/>
      <c r="C1306"/>
      <c r="D1306"/>
      <c r="E1306"/>
      <c r="F1306"/>
      <c r="G1306"/>
      <c r="H1306"/>
      <c r="I1306"/>
      <c r="J1306"/>
      <c r="K1306"/>
      <c r="L1306"/>
      <c r="M1306"/>
    </row>
    <row r="1307" spans="1:13" s="36" customFormat="1" x14ac:dyDescent="0.3">
      <c r="A1307"/>
      <c r="B1307" s="1"/>
      <c r="C1307"/>
      <c r="D1307"/>
      <c r="E1307"/>
      <c r="F1307"/>
      <c r="G1307"/>
      <c r="H1307"/>
      <c r="I1307"/>
      <c r="J1307"/>
      <c r="K1307"/>
      <c r="L1307"/>
      <c r="M1307"/>
    </row>
    <row r="1308" spans="1:13" s="36" customFormat="1" x14ac:dyDescent="0.3">
      <c r="A1308"/>
      <c r="B1308" s="1"/>
      <c r="C1308"/>
      <c r="D1308"/>
      <c r="E1308"/>
      <c r="F1308"/>
      <c r="G1308"/>
      <c r="H1308"/>
      <c r="I1308"/>
      <c r="J1308"/>
      <c r="K1308"/>
      <c r="L1308"/>
      <c r="M1308"/>
    </row>
    <row r="1309" spans="1:13" s="36" customFormat="1" x14ac:dyDescent="0.3">
      <c r="A1309"/>
      <c r="B1309" s="1"/>
      <c r="C1309"/>
      <c r="D1309"/>
      <c r="E1309"/>
      <c r="F1309"/>
      <c r="G1309"/>
      <c r="H1309"/>
      <c r="I1309"/>
      <c r="J1309"/>
      <c r="K1309"/>
      <c r="L1309"/>
      <c r="M1309"/>
    </row>
    <row r="1310" spans="1:13" s="36" customFormat="1" x14ac:dyDescent="0.3">
      <c r="A1310"/>
      <c r="B1310" s="1"/>
      <c r="C1310"/>
      <c r="D1310"/>
      <c r="E1310"/>
      <c r="F1310"/>
      <c r="G1310"/>
      <c r="H1310"/>
      <c r="I1310"/>
      <c r="J1310"/>
      <c r="K1310"/>
      <c r="L1310"/>
      <c r="M1310"/>
    </row>
    <row r="1311" spans="1:13" s="36" customFormat="1" x14ac:dyDescent="0.3">
      <c r="A1311"/>
      <c r="B1311" s="1"/>
      <c r="C1311"/>
      <c r="D1311"/>
      <c r="E1311"/>
      <c r="F1311"/>
      <c r="G1311"/>
      <c r="H1311"/>
      <c r="I1311"/>
      <c r="J1311"/>
      <c r="K1311"/>
      <c r="L1311"/>
      <c r="M1311"/>
    </row>
    <row r="1312" spans="1:13" s="36" customFormat="1" x14ac:dyDescent="0.3">
      <c r="A1312"/>
      <c r="B1312" s="1"/>
      <c r="C1312"/>
      <c r="D1312"/>
      <c r="E1312"/>
      <c r="F1312"/>
      <c r="G1312"/>
      <c r="H1312"/>
      <c r="I1312"/>
      <c r="J1312"/>
      <c r="K1312"/>
      <c r="L1312"/>
      <c r="M1312"/>
    </row>
    <row r="1313" spans="1:13" s="36" customFormat="1" x14ac:dyDescent="0.3">
      <c r="A1313"/>
      <c r="B1313" s="1"/>
      <c r="C1313"/>
      <c r="D1313"/>
      <c r="E1313"/>
      <c r="F1313"/>
      <c r="G1313"/>
      <c r="H1313"/>
      <c r="I1313"/>
      <c r="J1313"/>
      <c r="K1313"/>
      <c r="L1313"/>
      <c r="M1313"/>
    </row>
    <row r="1314" spans="1:13" s="36" customFormat="1" x14ac:dyDescent="0.3">
      <c r="A1314"/>
      <c r="B1314" s="1"/>
      <c r="C1314"/>
      <c r="D1314"/>
      <c r="E1314"/>
      <c r="F1314"/>
      <c r="G1314"/>
      <c r="H1314"/>
      <c r="I1314"/>
      <c r="J1314"/>
      <c r="K1314"/>
      <c r="L1314"/>
      <c r="M1314"/>
    </row>
    <row r="1315" spans="1:13" s="36" customFormat="1" x14ac:dyDescent="0.3">
      <c r="A1315"/>
      <c r="B1315" s="1"/>
      <c r="C1315"/>
      <c r="D1315"/>
      <c r="E1315"/>
      <c r="F1315"/>
      <c r="G1315"/>
      <c r="H1315"/>
      <c r="I1315"/>
      <c r="J1315"/>
      <c r="K1315"/>
      <c r="L1315"/>
      <c r="M1315"/>
    </row>
    <row r="1316" spans="1:13" s="36" customFormat="1" x14ac:dyDescent="0.3">
      <c r="A1316"/>
      <c r="B1316" s="1"/>
      <c r="C1316"/>
      <c r="D1316"/>
      <c r="E1316"/>
      <c r="F1316"/>
      <c r="G1316"/>
      <c r="H1316"/>
      <c r="I1316"/>
      <c r="J1316"/>
      <c r="K1316"/>
      <c r="L1316"/>
      <c r="M1316"/>
    </row>
    <row r="1317" spans="1:13" s="36" customFormat="1" x14ac:dyDescent="0.3">
      <c r="A1317"/>
      <c r="B1317" s="1"/>
      <c r="C1317"/>
      <c r="D1317"/>
      <c r="E1317"/>
      <c r="F1317"/>
      <c r="G1317"/>
      <c r="H1317"/>
      <c r="I1317"/>
      <c r="J1317"/>
      <c r="K1317"/>
      <c r="L1317"/>
      <c r="M1317"/>
    </row>
    <row r="1318" spans="1:13" s="36" customFormat="1" x14ac:dyDescent="0.3">
      <c r="A1318"/>
      <c r="B1318" s="1"/>
      <c r="C1318"/>
      <c r="D1318"/>
      <c r="E1318"/>
      <c r="F1318"/>
      <c r="G1318"/>
      <c r="H1318"/>
      <c r="I1318"/>
      <c r="J1318"/>
      <c r="K1318"/>
      <c r="L1318"/>
      <c r="M1318"/>
    </row>
    <row r="1319" spans="1:13" s="36" customFormat="1" x14ac:dyDescent="0.3">
      <c r="A1319"/>
      <c r="B1319" s="1"/>
      <c r="C1319"/>
      <c r="D1319"/>
      <c r="E1319"/>
      <c r="F1319"/>
      <c r="G1319"/>
      <c r="H1319"/>
      <c r="I1319"/>
      <c r="J1319"/>
      <c r="K1319"/>
      <c r="L1319"/>
      <c r="M1319"/>
    </row>
    <row r="1320" spans="1:13" s="36" customFormat="1" x14ac:dyDescent="0.3">
      <c r="A1320"/>
      <c r="B1320" s="1"/>
      <c r="C1320"/>
      <c r="D1320"/>
      <c r="E1320"/>
      <c r="F1320"/>
      <c r="G1320"/>
      <c r="H1320"/>
      <c r="I1320"/>
      <c r="J1320"/>
      <c r="K1320"/>
      <c r="L1320"/>
      <c r="M1320"/>
    </row>
    <row r="1321" spans="1:13" s="36" customFormat="1" x14ac:dyDescent="0.3">
      <c r="A1321"/>
      <c r="B1321" s="1"/>
      <c r="C1321"/>
      <c r="D1321"/>
      <c r="E1321"/>
      <c r="F1321"/>
      <c r="G1321"/>
      <c r="H1321"/>
      <c r="I1321"/>
      <c r="J1321"/>
      <c r="K1321"/>
      <c r="L1321"/>
      <c r="M1321"/>
    </row>
    <row r="1322" spans="1:13" s="36" customFormat="1" x14ac:dyDescent="0.3">
      <c r="A1322"/>
      <c r="B1322" s="1"/>
      <c r="C1322"/>
      <c r="D1322"/>
      <c r="E1322"/>
      <c r="F1322"/>
      <c r="G1322"/>
      <c r="H1322"/>
      <c r="I1322"/>
      <c r="J1322"/>
      <c r="K1322"/>
      <c r="L1322"/>
      <c r="M1322"/>
    </row>
    <row r="1323" spans="1:13" s="36" customFormat="1" x14ac:dyDescent="0.3">
      <c r="A1323"/>
      <c r="B1323" s="1"/>
      <c r="C1323"/>
      <c r="D1323"/>
      <c r="E1323"/>
      <c r="F1323"/>
      <c r="G1323"/>
      <c r="H1323"/>
      <c r="I1323"/>
      <c r="J1323"/>
      <c r="K1323"/>
      <c r="L1323"/>
      <c r="M1323"/>
    </row>
    <row r="1324" spans="1:13" s="36" customFormat="1" x14ac:dyDescent="0.3">
      <c r="A1324"/>
      <c r="B1324" s="1"/>
      <c r="C1324"/>
      <c r="D1324"/>
      <c r="E1324"/>
      <c r="F1324"/>
      <c r="G1324"/>
      <c r="H1324"/>
      <c r="I1324"/>
      <c r="J1324"/>
      <c r="K1324"/>
      <c r="L1324"/>
      <c r="M1324"/>
    </row>
    <row r="1325" spans="1:13" s="36" customFormat="1" x14ac:dyDescent="0.3">
      <c r="A1325"/>
      <c r="B1325" s="1"/>
      <c r="C1325"/>
      <c r="D1325"/>
      <c r="E1325"/>
      <c r="F1325"/>
      <c r="G1325"/>
      <c r="H1325"/>
      <c r="I1325"/>
      <c r="J1325"/>
      <c r="K1325"/>
      <c r="L1325"/>
      <c r="M1325"/>
    </row>
    <row r="1326" spans="1:13" s="36" customFormat="1" x14ac:dyDescent="0.3">
      <c r="A1326"/>
      <c r="B1326" s="1"/>
      <c r="C1326"/>
      <c r="D1326"/>
      <c r="E1326"/>
      <c r="F1326"/>
      <c r="G1326"/>
      <c r="H1326"/>
      <c r="I1326"/>
      <c r="J1326"/>
      <c r="K1326"/>
      <c r="L1326"/>
      <c r="M1326"/>
    </row>
    <row r="1327" spans="1:13" s="36" customFormat="1" x14ac:dyDescent="0.3">
      <c r="A1327"/>
      <c r="B1327" s="1"/>
      <c r="C1327"/>
      <c r="D1327"/>
      <c r="E1327"/>
      <c r="F1327"/>
      <c r="G1327"/>
      <c r="H1327"/>
      <c r="I1327"/>
      <c r="J1327"/>
      <c r="K1327"/>
      <c r="L1327"/>
      <c r="M1327"/>
    </row>
    <row r="1328" spans="1:13" s="36" customFormat="1" x14ac:dyDescent="0.3">
      <c r="A1328"/>
      <c r="B1328" s="1"/>
      <c r="C1328"/>
      <c r="D1328"/>
      <c r="E1328"/>
      <c r="F1328"/>
      <c r="G1328"/>
      <c r="H1328"/>
      <c r="I1328"/>
      <c r="J1328"/>
      <c r="K1328"/>
      <c r="L1328"/>
      <c r="M1328"/>
    </row>
    <row r="1329" spans="1:13" s="36" customFormat="1" x14ac:dyDescent="0.3">
      <c r="A1329"/>
      <c r="B1329" s="1"/>
      <c r="C1329"/>
      <c r="D1329"/>
      <c r="E1329"/>
      <c r="F1329"/>
      <c r="G1329"/>
      <c r="H1329"/>
      <c r="I1329"/>
      <c r="J1329"/>
      <c r="K1329"/>
      <c r="L1329"/>
      <c r="M1329"/>
    </row>
    <row r="1330" spans="1:13" s="36" customFormat="1" x14ac:dyDescent="0.3">
      <c r="A1330"/>
      <c r="B1330" s="1"/>
      <c r="C1330"/>
      <c r="D1330"/>
      <c r="E1330"/>
      <c r="F1330"/>
      <c r="G1330"/>
      <c r="H1330"/>
      <c r="I1330"/>
      <c r="J1330"/>
      <c r="K1330"/>
      <c r="L1330"/>
      <c r="M1330"/>
    </row>
    <row r="1331" spans="1:13" s="36" customFormat="1" x14ac:dyDescent="0.3">
      <c r="A1331"/>
      <c r="B1331" s="1"/>
      <c r="C1331"/>
      <c r="D1331"/>
      <c r="E1331"/>
      <c r="F1331"/>
      <c r="G1331"/>
      <c r="H1331"/>
      <c r="I1331"/>
      <c r="J1331"/>
      <c r="K1331"/>
      <c r="L1331"/>
      <c r="M1331"/>
    </row>
    <row r="1332" spans="1:13" s="36" customFormat="1" x14ac:dyDescent="0.3">
      <c r="A1332"/>
      <c r="B1332" s="1"/>
      <c r="C1332"/>
      <c r="D1332"/>
      <c r="E1332"/>
      <c r="F1332"/>
      <c r="G1332"/>
      <c r="H1332"/>
      <c r="I1332"/>
      <c r="J1332"/>
      <c r="K1332"/>
      <c r="L1332"/>
      <c r="M1332"/>
    </row>
    <row r="1333" spans="1:13" s="36" customFormat="1" x14ac:dyDescent="0.3">
      <c r="A1333"/>
      <c r="B1333" s="1"/>
      <c r="C1333"/>
      <c r="D1333"/>
      <c r="E1333"/>
      <c r="F1333"/>
      <c r="G1333"/>
      <c r="H1333"/>
      <c r="I1333"/>
      <c r="J1333"/>
      <c r="K1333"/>
      <c r="L1333"/>
      <c r="M1333"/>
    </row>
    <row r="1334" spans="1:13" s="36" customFormat="1" x14ac:dyDescent="0.3">
      <c r="A1334"/>
      <c r="B1334" s="1"/>
      <c r="C1334"/>
      <c r="D1334"/>
      <c r="E1334"/>
      <c r="F1334"/>
      <c r="G1334"/>
      <c r="H1334"/>
      <c r="I1334"/>
      <c r="J1334"/>
      <c r="K1334"/>
      <c r="L1334"/>
      <c r="M1334"/>
    </row>
    <row r="1335" spans="1:13" s="36" customFormat="1" x14ac:dyDescent="0.3">
      <c r="A1335"/>
      <c r="B1335" s="1"/>
      <c r="C1335"/>
      <c r="D1335"/>
      <c r="E1335"/>
      <c r="F1335"/>
      <c r="G1335"/>
      <c r="H1335"/>
      <c r="I1335"/>
      <c r="J1335"/>
      <c r="K1335"/>
      <c r="L1335"/>
      <c r="M1335"/>
    </row>
    <row r="1336" spans="1:13" s="36" customFormat="1" x14ac:dyDescent="0.3">
      <c r="A1336"/>
      <c r="B1336" s="1"/>
      <c r="C1336"/>
      <c r="D1336"/>
      <c r="E1336"/>
      <c r="F1336"/>
      <c r="G1336"/>
      <c r="H1336"/>
      <c r="I1336"/>
      <c r="J1336"/>
      <c r="K1336"/>
      <c r="L1336"/>
      <c r="M1336"/>
    </row>
    <row r="1337" spans="1:13" s="36" customFormat="1" x14ac:dyDescent="0.3">
      <c r="A1337"/>
      <c r="B1337" s="1"/>
      <c r="C1337"/>
      <c r="D1337"/>
      <c r="E1337"/>
      <c r="F1337"/>
      <c r="G1337"/>
      <c r="H1337"/>
      <c r="I1337"/>
      <c r="J1337"/>
      <c r="K1337"/>
      <c r="L1337"/>
      <c r="M1337"/>
    </row>
    <row r="1338" spans="1:13" s="36" customFormat="1" x14ac:dyDescent="0.3">
      <c r="A1338"/>
      <c r="B1338" s="1"/>
      <c r="C1338"/>
      <c r="D1338"/>
      <c r="E1338"/>
      <c r="F1338"/>
      <c r="G1338"/>
      <c r="H1338"/>
      <c r="I1338"/>
      <c r="J1338"/>
      <c r="K1338"/>
      <c r="L1338"/>
      <c r="M1338"/>
    </row>
    <row r="1339" spans="1:13" s="36" customFormat="1" x14ac:dyDescent="0.3">
      <c r="A1339"/>
      <c r="B1339" s="1"/>
      <c r="C1339"/>
      <c r="D1339"/>
      <c r="E1339"/>
      <c r="F1339"/>
      <c r="G1339"/>
      <c r="H1339"/>
      <c r="I1339"/>
      <c r="J1339"/>
      <c r="K1339"/>
      <c r="L1339"/>
      <c r="M1339"/>
    </row>
    <row r="1340" spans="1:13" s="36" customFormat="1" x14ac:dyDescent="0.3">
      <c r="A1340"/>
      <c r="B1340" s="1"/>
      <c r="C1340"/>
      <c r="D1340"/>
      <c r="E1340"/>
      <c r="F1340"/>
      <c r="G1340"/>
      <c r="H1340"/>
      <c r="I1340"/>
      <c r="J1340"/>
      <c r="K1340"/>
      <c r="L1340"/>
      <c r="M1340"/>
    </row>
    <row r="1341" spans="1:13" s="36" customFormat="1" x14ac:dyDescent="0.3">
      <c r="A1341"/>
      <c r="B1341" s="1"/>
      <c r="C1341"/>
      <c r="D1341"/>
      <c r="E1341"/>
      <c r="F1341"/>
      <c r="G1341"/>
      <c r="H1341"/>
      <c r="I1341"/>
      <c r="J1341"/>
      <c r="K1341"/>
      <c r="L1341"/>
      <c r="M1341"/>
    </row>
    <row r="1342" spans="1:13" s="36" customFormat="1" x14ac:dyDescent="0.3">
      <c r="A1342"/>
      <c r="B1342" s="1"/>
      <c r="C1342"/>
      <c r="D1342"/>
      <c r="E1342"/>
      <c r="F1342"/>
      <c r="G1342"/>
      <c r="H1342"/>
      <c r="I1342"/>
      <c r="J1342"/>
      <c r="K1342"/>
      <c r="L1342"/>
      <c r="M1342"/>
    </row>
    <row r="1343" spans="1:13" s="36" customFormat="1" x14ac:dyDescent="0.3">
      <c r="A1343"/>
      <c r="B1343" s="1"/>
      <c r="C1343"/>
      <c r="D1343"/>
      <c r="E1343"/>
      <c r="F1343"/>
      <c r="G1343"/>
      <c r="H1343"/>
      <c r="I1343"/>
      <c r="J1343"/>
      <c r="K1343"/>
      <c r="L1343"/>
      <c r="M1343"/>
    </row>
    <row r="1344" spans="1:13" s="36" customFormat="1" x14ac:dyDescent="0.3">
      <c r="A1344"/>
      <c r="B1344" s="1"/>
      <c r="C1344"/>
      <c r="D1344"/>
      <c r="E1344"/>
      <c r="F1344"/>
      <c r="G1344"/>
      <c r="H1344"/>
      <c r="I1344"/>
      <c r="J1344"/>
      <c r="K1344"/>
      <c r="L1344"/>
      <c r="M1344"/>
    </row>
    <row r="1345" spans="1:13" s="36" customFormat="1" x14ac:dyDescent="0.3">
      <c r="A1345"/>
      <c r="B1345" s="1"/>
      <c r="C1345"/>
      <c r="D1345"/>
      <c r="E1345"/>
      <c r="F1345"/>
      <c r="G1345"/>
      <c r="H1345"/>
      <c r="I1345"/>
      <c r="J1345"/>
      <c r="K1345"/>
      <c r="L1345"/>
      <c r="M1345"/>
    </row>
    <row r="1346" spans="1:13" s="36" customFormat="1" x14ac:dyDescent="0.3">
      <c r="A1346"/>
      <c r="B1346" s="1"/>
      <c r="C1346"/>
      <c r="D1346"/>
      <c r="E1346"/>
      <c r="F1346"/>
      <c r="G1346"/>
      <c r="H1346"/>
      <c r="I1346"/>
      <c r="J1346"/>
      <c r="K1346"/>
      <c r="L1346"/>
      <c r="M1346"/>
    </row>
    <row r="1347" spans="1:13" s="36" customFormat="1" x14ac:dyDescent="0.3">
      <c r="A1347"/>
      <c r="B1347" s="1"/>
      <c r="C1347"/>
      <c r="D1347"/>
      <c r="E1347"/>
      <c r="F1347"/>
      <c r="G1347"/>
      <c r="H1347"/>
      <c r="I1347"/>
      <c r="J1347"/>
      <c r="K1347"/>
      <c r="L1347"/>
      <c r="M1347"/>
    </row>
    <row r="1348" spans="1:13" s="36" customFormat="1" x14ac:dyDescent="0.3">
      <c r="A1348"/>
      <c r="B1348" s="1"/>
      <c r="C1348"/>
      <c r="D1348"/>
      <c r="E1348"/>
      <c r="F1348"/>
      <c r="G1348"/>
      <c r="H1348"/>
      <c r="I1348"/>
      <c r="J1348"/>
      <c r="K1348"/>
      <c r="L1348"/>
      <c r="M1348"/>
    </row>
    <row r="1349" spans="1:13" s="36" customFormat="1" x14ac:dyDescent="0.3">
      <c r="A1349"/>
      <c r="B1349" s="1"/>
      <c r="C1349"/>
      <c r="D1349"/>
      <c r="E1349"/>
      <c r="F1349"/>
      <c r="G1349"/>
      <c r="H1349"/>
      <c r="I1349"/>
      <c r="J1349"/>
      <c r="K1349"/>
      <c r="L1349"/>
      <c r="M1349"/>
    </row>
    <row r="1350" spans="1:13" s="36" customFormat="1" x14ac:dyDescent="0.3">
      <c r="A1350"/>
      <c r="B1350" s="1"/>
      <c r="C1350"/>
      <c r="D1350"/>
      <c r="E1350"/>
      <c r="F1350"/>
      <c r="G1350"/>
      <c r="H1350"/>
      <c r="I1350"/>
      <c r="J1350"/>
      <c r="K1350"/>
      <c r="L1350"/>
      <c r="M1350"/>
    </row>
    <row r="1351" spans="1:13" s="36" customFormat="1" x14ac:dyDescent="0.3">
      <c r="A1351"/>
      <c r="B1351" s="1"/>
      <c r="C1351"/>
      <c r="D1351"/>
      <c r="E1351"/>
      <c r="F1351"/>
      <c r="G1351"/>
      <c r="H1351"/>
      <c r="I1351"/>
      <c r="J1351"/>
      <c r="K1351"/>
      <c r="L1351"/>
      <c r="M1351"/>
    </row>
    <row r="1352" spans="1:13" s="36" customFormat="1" x14ac:dyDescent="0.3">
      <c r="A1352"/>
      <c r="B1352" s="1"/>
      <c r="C1352"/>
      <c r="D1352"/>
      <c r="E1352"/>
      <c r="F1352"/>
      <c r="G1352"/>
      <c r="H1352"/>
      <c r="I1352"/>
      <c r="J1352"/>
      <c r="K1352"/>
      <c r="L1352"/>
      <c r="M1352"/>
    </row>
    <row r="1353" spans="1:13" s="36" customFormat="1" x14ac:dyDescent="0.3">
      <c r="A1353"/>
      <c r="B1353" s="1"/>
      <c r="C1353"/>
      <c r="D1353"/>
      <c r="E1353"/>
      <c r="F1353"/>
      <c r="G1353"/>
      <c r="H1353"/>
      <c r="I1353"/>
      <c r="J1353"/>
      <c r="K1353"/>
      <c r="L1353"/>
      <c r="M1353"/>
    </row>
    <row r="1354" spans="1:13" s="36" customFormat="1" x14ac:dyDescent="0.3">
      <c r="A1354"/>
      <c r="B1354" s="1"/>
      <c r="C1354"/>
      <c r="D1354"/>
      <c r="E1354"/>
      <c r="F1354"/>
      <c r="G1354"/>
      <c r="H1354"/>
      <c r="I1354"/>
      <c r="J1354"/>
      <c r="K1354"/>
      <c r="L1354"/>
      <c r="M1354"/>
    </row>
    <row r="1355" spans="1:13" s="36" customFormat="1" x14ac:dyDescent="0.3">
      <c r="A1355"/>
      <c r="B1355" s="1"/>
      <c r="C1355"/>
      <c r="D1355"/>
      <c r="E1355"/>
      <c r="F1355"/>
      <c r="G1355"/>
      <c r="H1355"/>
      <c r="I1355"/>
      <c r="J1355"/>
      <c r="K1355"/>
      <c r="L1355"/>
      <c r="M1355"/>
    </row>
    <row r="1356" spans="1:13" s="36" customFormat="1" x14ac:dyDescent="0.3">
      <c r="A1356"/>
      <c r="B1356" s="1"/>
      <c r="C1356"/>
      <c r="D1356"/>
      <c r="E1356"/>
      <c r="F1356"/>
      <c r="G1356"/>
      <c r="H1356"/>
      <c r="I1356"/>
      <c r="J1356"/>
      <c r="K1356"/>
      <c r="L1356"/>
      <c r="M1356"/>
    </row>
    <row r="1357" spans="1:13" s="36" customFormat="1" x14ac:dyDescent="0.3">
      <c r="A1357"/>
      <c r="B1357" s="1"/>
      <c r="C1357"/>
      <c r="D1357"/>
      <c r="E1357"/>
      <c r="F1357"/>
      <c r="G1357"/>
      <c r="H1357"/>
      <c r="I1357"/>
      <c r="J1357"/>
      <c r="K1357"/>
      <c r="L1357"/>
      <c r="M1357"/>
    </row>
    <row r="1358" spans="1:13" s="36" customFormat="1" x14ac:dyDescent="0.3">
      <c r="A1358"/>
      <c r="B1358" s="1"/>
      <c r="C1358"/>
      <c r="D1358"/>
      <c r="E1358"/>
      <c r="F1358"/>
      <c r="G1358"/>
      <c r="H1358"/>
      <c r="I1358"/>
      <c r="J1358"/>
      <c r="K1358"/>
      <c r="L1358"/>
      <c r="M1358"/>
    </row>
    <row r="1359" spans="1:13" s="36" customFormat="1" x14ac:dyDescent="0.3">
      <c r="A1359"/>
      <c r="B1359" s="1"/>
      <c r="C1359"/>
      <c r="D1359"/>
      <c r="E1359"/>
      <c r="F1359"/>
      <c r="G1359"/>
      <c r="H1359"/>
      <c r="I1359"/>
      <c r="J1359"/>
      <c r="K1359"/>
      <c r="L1359"/>
      <c r="M1359"/>
    </row>
    <row r="1360" spans="1:13" s="36" customFormat="1" x14ac:dyDescent="0.3">
      <c r="A1360"/>
      <c r="B1360" s="1"/>
      <c r="C1360"/>
      <c r="D1360"/>
      <c r="E1360"/>
      <c r="F1360"/>
      <c r="G1360"/>
      <c r="H1360"/>
      <c r="I1360"/>
      <c r="J1360"/>
      <c r="K1360"/>
      <c r="L1360"/>
      <c r="M1360"/>
    </row>
    <row r="1361" spans="1:13" s="36" customFormat="1" x14ac:dyDescent="0.3">
      <c r="A1361"/>
      <c r="B1361" s="1"/>
      <c r="C1361"/>
      <c r="D1361"/>
      <c r="E1361"/>
      <c r="F1361"/>
      <c r="G1361"/>
      <c r="H1361"/>
      <c r="I1361"/>
      <c r="J1361"/>
      <c r="K1361"/>
      <c r="L1361"/>
      <c r="M1361"/>
    </row>
    <row r="1362" spans="1:13" s="36" customFormat="1" x14ac:dyDescent="0.3">
      <c r="A1362"/>
      <c r="B1362" s="1"/>
      <c r="C1362"/>
      <c r="D1362"/>
      <c r="E1362"/>
      <c r="F1362"/>
      <c r="G1362"/>
      <c r="H1362"/>
      <c r="I1362"/>
      <c r="J1362"/>
      <c r="K1362"/>
      <c r="L1362"/>
      <c r="M1362"/>
    </row>
    <row r="1363" spans="1:13" s="36" customFormat="1" x14ac:dyDescent="0.3">
      <c r="A1363"/>
      <c r="B1363" s="1"/>
      <c r="C1363"/>
      <c r="D1363"/>
      <c r="E1363"/>
      <c r="F1363"/>
      <c r="G1363"/>
      <c r="H1363"/>
      <c r="I1363"/>
      <c r="J1363"/>
      <c r="K1363"/>
      <c r="L1363"/>
      <c r="M1363"/>
    </row>
    <row r="1364" spans="1:13" s="36" customFormat="1" x14ac:dyDescent="0.3">
      <c r="A1364"/>
      <c r="B1364" s="1"/>
      <c r="C1364"/>
      <c r="D1364"/>
      <c r="E1364"/>
      <c r="F1364"/>
      <c r="G1364"/>
      <c r="H1364"/>
      <c r="I1364"/>
      <c r="J1364"/>
      <c r="K1364"/>
      <c r="L1364"/>
      <c r="M1364"/>
    </row>
    <row r="1365" spans="1:13" s="36" customFormat="1" x14ac:dyDescent="0.3">
      <c r="A1365"/>
      <c r="B1365" s="1"/>
      <c r="C1365"/>
      <c r="D1365"/>
      <c r="E1365"/>
      <c r="F1365"/>
      <c r="G1365"/>
      <c r="H1365"/>
      <c r="I1365"/>
      <c r="J1365"/>
      <c r="K1365"/>
      <c r="L1365"/>
      <c r="M1365"/>
    </row>
    <row r="1366" spans="1:13" s="36" customFormat="1" x14ac:dyDescent="0.3">
      <c r="A1366"/>
      <c r="B1366" s="1"/>
      <c r="C1366"/>
      <c r="D1366"/>
      <c r="E1366"/>
      <c r="F1366"/>
      <c r="G1366"/>
      <c r="H1366"/>
      <c r="I1366"/>
      <c r="J1366"/>
      <c r="K1366"/>
      <c r="L1366"/>
      <c r="M1366"/>
    </row>
    <row r="1367" spans="1:13" s="36" customFormat="1" x14ac:dyDescent="0.3">
      <c r="A1367"/>
      <c r="B1367" s="1"/>
      <c r="C1367"/>
      <c r="D1367"/>
      <c r="E1367"/>
      <c r="F1367"/>
      <c r="G1367"/>
      <c r="H1367"/>
      <c r="I1367"/>
      <c r="J1367"/>
      <c r="K1367"/>
      <c r="L1367"/>
      <c r="M1367"/>
    </row>
    <row r="1368" spans="1:13" s="36" customFormat="1" x14ac:dyDescent="0.3">
      <c r="A1368"/>
      <c r="B1368" s="1"/>
      <c r="C1368"/>
      <c r="D1368"/>
      <c r="E1368"/>
      <c r="F1368"/>
      <c r="G1368"/>
      <c r="H1368"/>
      <c r="I1368"/>
      <c r="J1368"/>
      <c r="K1368"/>
      <c r="L1368"/>
      <c r="M1368"/>
    </row>
    <row r="1369" spans="1:13" s="36" customFormat="1" x14ac:dyDescent="0.3">
      <c r="A1369"/>
      <c r="B1369" s="1"/>
      <c r="C1369"/>
      <c r="D1369"/>
      <c r="E1369"/>
      <c r="F1369"/>
      <c r="G1369"/>
      <c r="H1369"/>
      <c r="I1369"/>
      <c r="J1369"/>
      <c r="K1369"/>
      <c r="L1369"/>
      <c r="M1369"/>
    </row>
    <row r="1370" spans="1:13" s="36" customFormat="1" x14ac:dyDescent="0.3">
      <c r="A1370"/>
      <c r="B1370" s="1"/>
      <c r="C1370"/>
      <c r="D1370"/>
      <c r="E1370"/>
      <c r="F1370"/>
      <c r="G1370"/>
      <c r="H1370"/>
      <c r="I1370"/>
      <c r="J1370"/>
      <c r="K1370"/>
      <c r="L1370"/>
      <c r="M1370"/>
    </row>
    <row r="1371" spans="1:13" s="36" customFormat="1" x14ac:dyDescent="0.3">
      <c r="A1371"/>
      <c r="B1371" s="1"/>
      <c r="C1371"/>
      <c r="D1371"/>
      <c r="E1371"/>
      <c r="F1371"/>
      <c r="G1371"/>
      <c r="H1371"/>
      <c r="I1371"/>
      <c r="J1371"/>
      <c r="K1371"/>
      <c r="L1371"/>
      <c r="M1371"/>
    </row>
    <row r="1372" spans="1:13" s="36" customFormat="1" x14ac:dyDescent="0.3">
      <c r="A1372"/>
      <c r="B1372" s="1"/>
      <c r="C1372"/>
      <c r="D1372"/>
      <c r="E1372"/>
      <c r="F1372"/>
      <c r="G1372"/>
      <c r="H1372"/>
      <c r="I1372"/>
      <c r="J1372"/>
      <c r="K1372"/>
      <c r="L1372"/>
      <c r="M1372"/>
    </row>
    <row r="1373" spans="1:13" s="36" customFormat="1" x14ac:dyDescent="0.3">
      <c r="A1373"/>
      <c r="B1373" s="1"/>
      <c r="C1373"/>
      <c r="D1373"/>
      <c r="E1373"/>
      <c r="F1373"/>
      <c r="G1373"/>
      <c r="H1373"/>
      <c r="I1373"/>
      <c r="J1373"/>
      <c r="K1373"/>
      <c r="L1373"/>
      <c r="M1373"/>
    </row>
    <row r="1374" spans="1:13" s="36" customFormat="1" x14ac:dyDescent="0.3">
      <c r="A1374"/>
      <c r="B1374" s="1"/>
      <c r="C1374"/>
      <c r="D1374"/>
      <c r="E1374"/>
      <c r="F1374"/>
      <c r="G1374"/>
      <c r="H1374"/>
      <c r="I1374"/>
      <c r="J1374"/>
      <c r="K1374"/>
      <c r="L1374"/>
      <c r="M1374"/>
    </row>
    <row r="1375" spans="1:13" s="36" customFormat="1" x14ac:dyDescent="0.3">
      <c r="A1375"/>
      <c r="B1375" s="1"/>
      <c r="C1375"/>
      <c r="D1375"/>
      <c r="E1375"/>
      <c r="F1375"/>
      <c r="G1375"/>
      <c r="H1375"/>
      <c r="I1375"/>
      <c r="J1375"/>
      <c r="K1375"/>
      <c r="L1375"/>
      <c r="M1375"/>
    </row>
    <row r="1376" spans="1:13" s="36" customFormat="1" x14ac:dyDescent="0.3">
      <c r="A1376"/>
      <c r="B1376" s="1"/>
      <c r="C1376"/>
      <c r="D1376"/>
      <c r="E1376"/>
      <c r="F1376"/>
      <c r="G1376"/>
      <c r="H1376"/>
      <c r="I1376"/>
      <c r="J1376"/>
      <c r="K1376"/>
      <c r="L1376"/>
      <c r="M1376"/>
    </row>
    <row r="1377" spans="1:13" s="36" customFormat="1" x14ac:dyDescent="0.3">
      <c r="A1377"/>
      <c r="B1377" s="1"/>
      <c r="C1377"/>
      <c r="D1377"/>
      <c r="E1377"/>
      <c r="F1377"/>
      <c r="G1377"/>
      <c r="H1377"/>
      <c r="I1377"/>
      <c r="J1377"/>
      <c r="K1377"/>
      <c r="L1377"/>
      <c r="M1377"/>
    </row>
    <row r="1378" spans="1:13" s="36" customFormat="1" x14ac:dyDescent="0.3">
      <c r="A1378"/>
      <c r="B1378" s="1"/>
      <c r="C1378"/>
      <c r="D1378"/>
      <c r="E1378"/>
      <c r="F1378"/>
      <c r="G1378"/>
      <c r="H1378"/>
      <c r="I1378"/>
      <c r="J1378"/>
      <c r="K1378"/>
      <c r="L1378"/>
      <c r="M1378"/>
    </row>
    <row r="1379" spans="1:13" s="36" customFormat="1" x14ac:dyDescent="0.3">
      <c r="A1379"/>
      <c r="B1379" s="1"/>
      <c r="C1379"/>
      <c r="D1379"/>
      <c r="E1379"/>
      <c r="F1379"/>
      <c r="G1379"/>
      <c r="H1379"/>
      <c r="I1379"/>
      <c r="J1379"/>
      <c r="K1379"/>
      <c r="L1379"/>
      <c r="M1379"/>
    </row>
    <row r="1380" spans="1:13" s="36" customFormat="1" x14ac:dyDescent="0.3">
      <c r="A1380"/>
      <c r="B1380" s="1"/>
      <c r="C1380"/>
      <c r="D1380"/>
      <c r="E1380"/>
      <c r="F1380"/>
      <c r="G1380"/>
      <c r="H1380"/>
      <c r="I1380"/>
      <c r="J1380"/>
      <c r="K1380"/>
      <c r="L1380"/>
      <c r="M1380"/>
    </row>
    <row r="1381" spans="1:13" s="36" customFormat="1" x14ac:dyDescent="0.3">
      <c r="A1381"/>
      <c r="B1381" s="1"/>
      <c r="C1381"/>
      <c r="D1381"/>
      <c r="E1381"/>
      <c r="F1381"/>
      <c r="G1381"/>
      <c r="H1381"/>
      <c r="I1381"/>
      <c r="J1381"/>
      <c r="K1381"/>
      <c r="L1381"/>
      <c r="M1381"/>
    </row>
    <row r="1382" spans="1:13" s="36" customFormat="1" x14ac:dyDescent="0.3">
      <c r="A1382"/>
      <c r="B1382" s="1"/>
      <c r="C1382"/>
      <c r="D1382"/>
      <c r="E1382"/>
      <c r="F1382"/>
      <c r="G1382"/>
      <c r="H1382"/>
      <c r="I1382"/>
      <c r="J1382"/>
      <c r="K1382"/>
      <c r="L1382"/>
      <c r="M1382"/>
    </row>
    <row r="1383" spans="1:13" s="36" customFormat="1" x14ac:dyDescent="0.3">
      <c r="A1383"/>
      <c r="B1383" s="1"/>
      <c r="C1383"/>
      <c r="D1383"/>
      <c r="E1383"/>
      <c r="F1383"/>
      <c r="G1383"/>
      <c r="H1383"/>
      <c r="I1383"/>
      <c r="J1383"/>
      <c r="K1383"/>
      <c r="L1383"/>
      <c r="M1383"/>
    </row>
    <row r="1384" spans="1:13" s="36" customFormat="1" x14ac:dyDescent="0.3">
      <c r="A1384"/>
      <c r="B1384" s="1"/>
      <c r="C1384"/>
      <c r="D1384"/>
      <c r="E1384"/>
      <c r="F1384"/>
      <c r="G1384"/>
      <c r="H1384"/>
      <c r="I1384"/>
      <c r="J1384"/>
      <c r="K1384"/>
      <c r="L1384"/>
      <c r="M1384"/>
    </row>
    <row r="1385" spans="1:13" s="36" customFormat="1" x14ac:dyDescent="0.3">
      <c r="A1385"/>
      <c r="B1385" s="1"/>
      <c r="C1385"/>
      <c r="D1385"/>
      <c r="E1385"/>
      <c r="F1385"/>
      <c r="G1385"/>
      <c r="H1385"/>
      <c r="I1385"/>
      <c r="J1385"/>
      <c r="K1385"/>
      <c r="L1385"/>
      <c r="M1385"/>
    </row>
    <row r="1386" spans="1:13" s="36" customFormat="1" x14ac:dyDescent="0.3">
      <c r="A1386"/>
      <c r="B1386" s="1"/>
      <c r="C1386"/>
      <c r="D1386"/>
      <c r="E1386"/>
      <c r="F1386"/>
      <c r="G1386"/>
      <c r="H1386"/>
      <c r="I1386"/>
      <c r="J1386"/>
      <c r="K1386"/>
      <c r="L1386"/>
      <c r="M1386"/>
    </row>
    <row r="1387" spans="1:13" s="36" customFormat="1" x14ac:dyDescent="0.3">
      <c r="A1387"/>
      <c r="B1387" s="1"/>
      <c r="C1387"/>
      <c r="D1387"/>
      <c r="E1387"/>
      <c r="F1387"/>
      <c r="G1387"/>
      <c r="H1387"/>
      <c r="I1387"/>
      <c r="J1387"/>
      <c r="K1387"/>
      <c r="L1387"/>
      <c r="M1387"/>
    </row>
    <row r="1388" spans="1:13" s="36" customFormat="1" x14ac:dyDescent="0.3">
      <c r="A1388"/>
      <c r="B1388" s="1"/>
      <c r="C1388"/>
      <c r="D1388"/>
      <c r="E1388"/>
      <c r="F1388"/>
      <c r="G1388"/>
      <c r="H1388"/>
      <c r="I1388"/>
      <c r="J1388"/>
      <c r="K1388"/>
      <c r="L1388"/>
      <c r="M1388"/>
    </row>
    <row r="1389" spans="1:13" s="36" customFormat="1" x14ac:dyDescent="0.3">
      <c r="A1389"/>
      <c r="B1389" s="1"/>
      <c r="C1389"/>
      <c r="D1389"/>
      <c r="E1389"/>
      <c r="F1389"/>
      <c r="G1389"/>
      <c r="H1389"/>
      <c r="I1389"/>
      <c r="J1389"/>
      <c r="K1389"/>
      <c r="L1389"/>
      <c r="M1389"/>
    </row>
    <row r="1390" spans="1:13" s="36" customFormat="1" x14ac:dyDescent="0.3">
      <c r="A1390"/>
      <c r="B1390" s="1"/>
      <c r="C1390"/>
      <c r="D1390"/>
      <c r="E1390"/>
      <c r="F1390"/>
      <c r="G1390"/>
      <c r="H1390"/>
      <c r="I1390"/>
      <c r="J1390"/>
      <c r="K1390"/>
      <c r="L1390"/>
      <c r="M1390"/>
    </row>
    <row r="1391" spans="1:13" s="36" customFormat="1" x14ac:dyDescent="0.3">
      <c r="A1391"/>
      <c r="B1391" s="1"/>
      <c r="C1391"/>
      <c r="D1391"/>
      <c r="E1391"/>
      <c r="F1391"/>
      <c r="G1391"/>
      <c r="H1391"/>
      <c r="I1391"/>
      <c r="J1391"/>
      <c r="K1391"/>
      <c r="L1391"/>
      <c r="M1391"/>
    </row>
    <row r="1392" spans="1:13" s="36" customFormat="1" x14ac:dyDescent="0.3">
      <c r="A1392"/>
      <c r="B1392" s="1"/>
      <c r="C1392"/>
      <c r="D1392"/>
      <c r="E1392"/>
      <c r="F1392"/>
      <c r="G1392"/>
      <c r="H1392"/>
      <c r="I1392"/>
      <c r="J1392"/>
      <c r="K1392"/>
      <c r="L1392"/>
      <c r="M1392"/>
    </row>
    <row r="1393" spans="1:13" s="36" customFormat="1" x14ac:dyDescent="0.3">
      <c r="A1393"/>
      <c r="B1393" s="1"/>
      <c r="C1393"/>
      <c r="D1393"/>
      <c r="E1393"/>
      <c r="F1393"/>
      <c r="G1393"/>
      <c r="H1393"/>
      <c r="I1393"/>
      <c r="J1393"/>
      <c r="K1393"/>
      <c r="L1393"/>
      <c r="M1393"/>
    </row>
    <row r="1394" spans="1:13" s="36" customFormat="1" x14ac:dyDescent="0.3">
      <c r="A1394"/>
      <c r="B1394" s="1"/>
      <c r="C1394"/>
      <c r="D1394"/>
      <c r="E1394"/>
      <c r="F1394"/>
      <c r="G1394"/>
      <c r="H1394"/>
      <c r="I1394"/>
      <c r="J1394"/>
      <c r="K1394"/>
      <c r="L1394"/>
      <c r="M1394"/>
    </row>
    <row r="1395" spans="1:13" s="36" customFormat="1" x14ac:dyDescent="0.3">
      <c r="A1395"/>
      <c r="B1395" s="1"/>
      <c r="C1395"/>
      <c r="D1395"/>
      <c r="E1395"/>
      <c r="F1395"/>
      <c r="G1395"/>
      <c r="H1395"/>
      <c r="I1395"/>
      <c r="J1395"/>
      <c r="K1395"/>
      <c r="L1395"/>
      <c r="M1395"/>
    </row>
    <row r="1396" spans="1:13" s="36" customFormat="1" x14ac:dyDescent="0.3">
      <c r="A1396"/>
      <c r="B1396" s="1"/>
      <c r="C1396"/>
      <c r="D1396"/>
      <c r="E1396"/>
      <c r="F1396"/>
      <c r="G1396"/>
      <c r="H1396"/>
      <c r="I1396"/>
      <c r="J1396"/>
      <c r="K1396"/>
      <c r="L1396"/>
      <c r="M1396"/>
    </row>
    <row r="1397" spans="1:13" s="36" customFormat="1" x14ac:dyDescent="0.3">
      <c r="A1397"/>
      <c r="B1397" s="1"/>
      <c r="C1397"/>
      <c r="D1397"/>
      <c r="E1397"/>
      <c r="F1397"/>
      <c r="G1397"/>
      <c r="H1397"/>
      <c r="I1397"/>
      <c r="J1397"/>
      <c r="K1397"/>
      <c r="L1397"/>
      <c r="M1397"/>
    </row>
    <row r="1398" spans="1:13" s="36" customFormat="1" x14ac:dyDescent="0.3">
      <c r="A1398"/>
      <c r="B1398" s="1"/>
      <c r="C1398"/>
      <c r="D1398"/>
      <c r="E1398"/>
      <c r="F1398"/>
      <c r="G1398"/>
      <c r="H1398"/>
      <c r="I1398"/>
      <c r="J1398"/>
      <c r="K1398"/>
      <c r="L1398"/>
      <c r="M1398"/>
    </row>
    <row r="1399" spans="1:13" s="36" customFormat="1" x14ac:dyDescent="0.3">
      <c r="A1399"/>
      <c r="B1399" s="1"/>
      <c r="C1399"/>
      <c r="D1399"/>
      <c r="E1399"/>
      <c r="F1399"/>
      <c r="G1399"/>
      <c r="H1399"/>
      <c r="I1399"/>
      <c r="J1399"/>
      <c r="K1399"/>
      <c r="L1399"/>
      <c r="M1399"/>
    </row>
    <row r="1400" spans="1:13" s="36" customFormat="1" x14ac:dyDescent="0.3">
      <c r="A1400"/>
      <c r="B1400" s="1"/>
      <c r="C1400"/>
      <c r="D1400"/>
      <c r="E1400"/>
      <c r="F1400"/>
      <c r="G1400"/>
      <c r="H1400"/>
      <c r="I1400"/>
      <c r="J1400"/>
      <c r="K1400"/>
      <c r="L1400"/>
      <c r="M1400"/>
    </row>
    <row r="1401" spans="1:13" s="36" customFormat="1" x14ac:dyDescent="0.3">
      <c r="A1401"/>
      <c r="B1401" s="1"/>
      <c r="C1401"/>
      <c r="D1401"/>
      <c r="E1401"/>
      <c r="F1401"/>
      <c r="G1401"/>
      <c r="H1401"/>
      <c r="I1401"/>
      <c r="J1401"/>
      <c r="K1401"/>
      <c r="L1401"/>
      <c r="M1401"/>
    </row>
    <row r="1402" spans="1:13" s="36" customFormat="1" x14ac:dyDescent="0.3">
      <c r="A1402"/>
      <c r="B1402" s="1"/>
      <c r="C1402"/>
      <c r="D1402"/>
      <c r="E1402"/>
      <c r="F1402"/>
      <c r="G1402"/>
      <c r="H1402"/>
      <c r="I1402"/>
      <c r="J1402"/>
      <c r="K1402"/>
      <c r="L1402"/>
      <c r="M1402"/>
    </row>
    <row r="1403" spans="1:13" s="36" customFormat="1" x14ac:dyDescent="0.3">
      <c r="A1403"/>
      <c r="B1403" s="1"/>
      <c r="C1403"/>
      <c r="D1403"/>
      <c r="E1403"/>
      <c r="F1403"/>
      <c r="G1403"/>
      <c r="H1403"/>
      <c r="I1403"/>
      <c r="J1403"/>
      <c r="K1403"/>
      <c r="L1403"/>
      <c r="M1403"/>
    </row>
    <row r="1404" spans="1:13" s="36" customFormat="1" x14ac:dyDescent="0.3">
      <c r="A1404"/>
      <c r="B1404" s="1"/>
      <c r="C1404"/>
      <c r="D1404"/>
      <c r="E1404"/>
      <c r="F1404"/>
      <c r="G1404"/>
      <c r="H1404"/>
      <c r="I1404"/>
      <c r="J1404"/>
      <c r="K1404"/>
      <c r="L1404"/>
      <c r="M1404"/>
    </row>
    <row r="1405" spans="1:13" s="36" customFormat="1" x14ac:dyDescent="0.3">
      <c r="A1405"/>
      <c r="B1405" s="1"/>
      <c r="C1405"/>
      <c r="D1405"/>
      <c r="E1405"/>
      <c r="F1405"/>
      <c r="G1405"/>
      <c r="H1405"/>
      <c r="I1405"/>
      <c r="J1405"/>
      <c r="K1405"/>
      <c r="L1405"/>
      <c r="M1405"/>
    </row>
    <row r="1406" spans="1:13" s="36" customFormat="1" x14ac:dyDescent="0.3">
      <c r="A1406"/>
      <c r="B1406" s="1"/>
      <c r="C1406"/>
      <c r="D1406"/>
      <c r="E1406"/>
      <c r="F1406"/>
      <c r="G1406"/>
      <c r="H1406"/>
      <c r="I1406"/>
      <c r="J1406"/>
      <c r="K1406"/>
      <c r="L1406"/>
      <c r="M1406"/>
    </row>
    <row r="1407" spans="1:13" s="36" customFormat="1" x14ac:dyDescent="0.3">
      <c r="A1407"/>
      <c r="B1407" s="1"/>
      <c r="C1407"/>
      <c r="D1407"/>
      <c r="E1407"/>
      <c r="F1407"/>
      <c r="G1407"/>
      <c r="H1407"/>
      <c r="I1407"/>
      <c r="J1407"/>
      <c r="K1407"/>
      <c r="L1407"/>
      <c r="M1407"/>
    </row>
    <row r="1408" spans="1:13" s="36" customFormat="1" x14ac:dyDescent="0.3">
      <c r="A1408"/>
      <c r="B1408" s="1"/>
      <c r="C1408"/>
      <c r="D1408"/>
      <c r="E1408"/>
      <c r="F1408"/>
      <c r="G1408"/>
      <c r="H1408"/>
      <c r="I1408"/>
      <c r="J1408"/>
      <c r="K1408"/>
      <c r="L1408"/>
      <c r="M1408"/>
    </row>
    <row r="1409" spans="1:13" s="36" customFormat="1" x14ac:dyDescent="0.3">
      <c r="A1409"/>
      <c r="B1409" s="1"/>
      <c r="C1409"/>
      <c r="D1409"/>
      <c r="E1409"/>
      <c r="F1409"/>
      <c r="G1409"/>
      <c r="H1409"/>
      <c r="I1409"/>
      <c r="J1409"/>
      <c r="K1409"/>
      <c r="L1409"/>
      <c r="M1409"/>
    </row>
    <row r="1410" spans="1:13" s="36" customFormat="1" x14ac:dyDescent="0.3">
      <c r="A1410"/>
      <c r="B1410" s="1"/>
      <c r="C1410"/>
      <c r="D1410"/>
      <c r="E1410"/>
      <c r="F1410"/>
      <c r="G1410"/>
      <c r="H1410"/>
      <c r="I1410"/>
      <c r="J1410"/>
      <c r="K1410"/>
      <c r="L1410"/>
      <c r="M1410"/>
    </row>
    <row r="1411" spans="1:13" s="36" customFormat="1" x14ac:dyDescent="0.3">
      <c r="A1411"/>
      <c r="B1411" s="1"/>
      <c r="C1411"/>
      <c r="D1411"/>
      <c r="E1411"/>
      <c r="F1411"/>
      <c r="G1411"/>
      <c r="H1411"/>
      <c r="I1411"/>
      <c r="J1411"/>
      <c r="K1411"/>
      <c r="L1411"/>
      <c r="M1411"/>
    </row>
    <row r="1412" spans="1:13" s="36" customFormat="1" x14ac:dyDescent="0.3">
      <c r="A1412"/>
      <c r="B1412" s="1"/>
      <c r="C1412"/>
      <c r="D1412"/>
      <c r="E1412"/>
      <c r="F1412"/>
      <c r="G1412"/>
      <c r="H1412"/>
      <c r="I1412"/>
      <c r="J1412"/>
      <c r="K1412"/>
      <c r="L1412"/>
      <c r="M1412"/>
    </row>
    <row r="1413" spans="1:13" s="36" customFormat="1" x14ac:dyDescent="0.3">
      <c r="A1413"/>
      <c r="B1413" s="1"/>
      <c r="C1413"/>
      <c r="D1413"/>
      <c r="E1413"/>
      <c r="F1413"/>
      <c r="G1413"/>
      <c r="H1413"/>
      <c r="I1413"/>
      <c r="J1413"/>
      <c r="K1413"/>
      <c r="L1413"/>
      <c r="M1413"/>
    </row>
    <row r="1414" spans="1:13" s="36" customFormat="1" x14ac:dyDescent="0.3">
      <c r="A1414"/>
      <c r="B1414" s="1"/>
      <c r="C1414"/>
      <c r="D1414"/>
      <c r="E1414"/>
      <c r="F1414"/>
      <c r="G1414"/>
      <c r="H1414"/>
      <c r="I1414"/>
      <c r="J1414"/>
      <c r="K1414"/>
      <c r="L1414"/>
      <c r="M1414"/>
    </row>
    <row r="1415" spans="1:13" s="36" customFormat="1" x14ac:dyDescent="0.3">
      <c r="A1415"/>
      <c r="B1415" s="1"/>
      <c r="C1415"/>
      <c r="D1415"/>
      <c r="E1415"/>
      <c r="F1415"/>
      <c r="G1415"/>
      <c r="H1415"/>
      <c r="I1415"/>
      <c r="J1415"/>
      <c r="K1415"/>
      <c r="L1415"/>
      <c r="M1415"/>
    </row>
    <row r="1416" spans="1:13" s="36" customFormat="1" x14ac:dyDescent="0.3">
      <c r="A1416"/>
      <c r="B1416" s="1"/>
      <c r="C1416"/>
      <c r="D1416"/>
      <c r="E1416"/>
      <c r="F1416"/>
      <c r="G1416"/>
      <c r="H1416"/>
      <c r="I1416"/>
      <c r="J1416"/>
      <c r="K1416"/>
      <c r="L1416"/>
      <c r="M1416"/>
    </row>
    <row r="1417" spans="1:13" s="36" customFormat="1" x14ac:dyDescent="0.3">
      <c r="A1417"/>
      <c r="B1417" s="1"/>
      <c r="C1417"/>
      <c r="D1417"/>
      <c r="E1417"/>
      <c r="F1417"/>
      <c r="G1417"/>
      <c r="H1417"/>
      <c r="I1417"/>
      <c r="J1417"/>
      <c r="K1417"/>
      <c r="L1417"/>
      <c r="M1417"/>
    </row>
    <row r="1418" spans="1:13" s="36" customFormat="1" x14ac:dyDescent="0.3">
      <c r="A1418"/>
      <c r="B1418" s="1"/>
      <c r="C1418"/>
      <c r="D1418"/>
      <c r="E1418"/>
      <c r="F1418"/>
      <c r="G1418"/>
      <c r="H1418"/>
      <c r="I1418"/>
      <c r="J1418"/>
      <c r="K1418"/>
      <c r="L1418"/>
      <c r="M1418"/>
    </row>
    <row r="1419" spans="1:13" s="36" customFormat="1" x14ac:dyDescent="0.3">
      <c r="A1419"/>
      <c r="B1419" s="1"/>
      <c r="C1419"/>
      <c r="D1419"/>
      <c r="E1419"/>
      <c r="F1419"/>
      <c r="G1419"/>
      <c r="H1419"/>
      <c r="I1419"/>
      <c r="J1419"/>
      <c r="K1419"/>
      <c r="L1419"/>
      <c r="M1419"/>
    </row>
    <row r="1420" spans="1:13" s="36" customFormat="1" x14ac:dyDescent="0.3">
      <c r="A1420"/>
      <c r="B1420" s="1"/>
      <c r="C1420"/>
      <c r="D1420"/>
      <c r="E1420"/>
      <c r="F1420"/>
      <c r="G1420"/>
      <c r="H1420"/>
      <c r="I1420"/>
      <c r="J1420"/>
      <c r="K1420"/>
      <c r="L1420"/>
      <c r="M1420"/>
    </row>
    <row r="1421" spans="1:13" s="36" customFormat="1" x14ac:dyDescent="0.3">
      <c r="A1421"/>
      <c r="B1421" s="1"/>
      <c r="C1421"/>
      <c r="D1421"/>
      <c r="E1421"/>
      <c r="F1421"/>
      <c r="G1421"/>
      <c r="H1421"/>
      <c r="I1421"/>
      <c r="J1421"/>
      <c r="K1421"/>
      <c r="L1421"/>
      <c r="M1421"/>
    </row>
    <row r="1422" spans="1:13" s="36" customFormat="1" x14ac:dyDescent="0.3">
      <c r="A1422"/>
      <c r="B1422" s="1"/>
      <c r="C1422"/>
      <c r="D1422"/>
      <c r="E1422"/>
      <c r="F1422"/>
      <c r="G1422"/>
      <c r="H1422"/>
      <c r="I1422"/>
      <c r="J1422"/>
      <c r="K1422"/>
      <c r="L1422"/>
      <c r="M1422"/>
    </row>
    <row r="1423" spans="1:13" s="36" customFormat="1" x14ac:dyDescent="0.3">
      <c r="A1423"/>
      <c r="B1423" s="1"/>
      <c r="C1423"/>
      <c r="D1423"/>
      <c r="E1423"/>
      <c r="F1423"/>
      <c r="G1423"/>
      <c r="H1423"/>
      <c r="I1423"/>
      <c r="J1423"/>
      <c r="K1423"/>
      <c r="L1423"/>
      <c r="M1423"/>
    </row>
    <row r="1424" spans="1:13" s="36" customFormat="1" x14ac:dyDescent="0.3">
      <c r="A1424"/>
      <c r="B1424" s="1"/>
      <c r="C1424"/>
      <c r="D1424"/>
      <c r="E1424"/>
      <c r="F1424"/>
      <c r="G1424"/>
      <c r="H1424"/>
      <c r="I1424"/>
      <c r="J1424"/>
      <c r="K1424"/>
      <c r="L1424"/>
      <c r="M1424"/>
    </row>
    <row r="1425" spans="1:13" s="36" customFormat="1" x14ac:dyDescent="0.3">
      <c r="A1425"/>
      <c r="B1425" s="1"/>
      <c r="C1425"/>
      <c r="D1425"/>
      <c r="E1425"/>
      <c r="F1425"/>
      <c r="G1425"/>
      <c r="H1425"/>
      <c r="I1425"/>
      <c r="J1425"/>
      <c r="K1425"/>
      <c r="L1425"/>
      <c r="M1425"/>
    </row>
    <row r="1426" spans="1:13" s="36" customFormat="1" x14ac:dyDescent="0.3">
      <c r="A1426"/>
      <c r="B1426" s="1"/>
      <c r="C1426"/>
      <c r="D1426"/>
      <c r="E1426"/>
      <c r="F1426"/>
      <c r="G1426"/>
      <c r="H1426"/>
      <c r="I1426"/>
      <c r="J1426"/>
      <c r="K1426"/>
      <c r="L1426"/>
      <c r="M1426"/>
    </row>
    <row r="1427" spans="1:13" s="36" customFormat="1" x14ac:dyDescent="0.3">
      <c r="A1427"/>
      <c r="B1427" s="1"/>
      <c r="C1427"/>
      <c r="D1427"/>
      <c r="E1427"/>
      <c r="F1427"/>
      <c r="G1427"/>
      <c r="H1427"/>
      <c r="I1427"/>
      <c r="J1427"/>
      <c r="K1427"/>
      <c r="L1427"/>
      <c r="M1427"/>
    </row>
    <row r="1428" spans="1:13" s="36" customFormat="1" x14ac:dyDescent="0.3">
      <c r="A1428"/>
      <c r="B1428" s="1"/>
      <c r="C1428"/>
      <c r="D1428"/>
      <c r="E1428"/>
      <c r="F1428"/>
      <c r="G1428"/>
      <c r="H1428"/>
      <c r="I1428"/>
      <c r="J1428"/>
      <c r="K1428"/>
      <c r="L1428"/>
      <c r="M1428"/>
    </row>
    <row r="1429" spans="1:13" s="36" customFormat="1" x14ac:dyDescent="0.3">
      <c r="A1429"/>
      <c r="B1429" s="1"/>
      <c r="C1429"/>
      <c r="D1429"/>
      <c r="E1429"/>
      <c r="F1429"/>
      <c r="G1429"/>
      <c r="H1429"/>
      <c r="I1429"/>
      <c r="J1429"/>
      <c r="K1429"/>
      <c r="L1429"/>
      <c r="M1429"/>
    </row>
    <row r="1430" spans="1:13" s="36" customFormat="1" x14ac:dyDescent="0.3">
      <c r="A1430"/>
      <c r="B1430" s="1"/>
      <c r="C1430"/>
      <c r="D1430"/>
      <c r="E1430"/>
      <c r="F1430"/>
      <c r="G1430"/>
      <c r="H1430"/>
      <c r="I1430"/>
      <c r="J1430"/>
      <c r="K1430"/>
      <c r="L1430"/>
      <c r="M1430"/>
    </row>
    <row r="1431" spans="1:13" s="36" customFormat="1" x14ac:dyDescent="0.3">
      <c r="A1431"/>
      <c r="B1431" s="1"/>
      <c r="C1431"/>
      <c r="D1431"/>
      <c r="E1431"/>
      <c r="F1431"/>
      <c r="G1431"/>
      <c r="H1431"/>
      <c r="I1431"/>
      <c r="J1431"/>
      <c r="K1431"/>
      <c r="L1431"/>
      <c r="M1431"/>
    </row>
    <row r="1432" spans="1:13" s="36" customFormat="1" x14ac:dyDescent="0.3">
      <c r="A1432"/>
      <c r="B1432" s="1"/>
      <c r="C1432"/>
      <c r="D1432"/>
      <c r="E1432"/>
      <c r="F1432"/>
      <c r="G1432"/>
      <c r="H1432"/>
      <c r="I1432"/>
      <c r="J1432"/>
      <c r="K1432"/>
      <c r="L1432"/>
      <c r="M1432"/>
    </row>
    <row r="1433" spans="1:13" s="36" customFormat="1" x14ac:dyDescent="0.3">
      <c r="A1433"/>
      <c r="B1433" s="1"/>
      <c r="C1433"/>
      <c r="D1433"/>
      <c r="E1433"/>
      <c r="F1433"/>
      <c r="G1433"/>
      <c r="H1433"/>
      <c r="I1433"/>
      <c r="J1433"/>
      <c r="K1433"/>
      <c r="L1433"/>
      <c r="M1433"/>
    </row>
    <row r="1434" spans="1:13" s="36" customFormat="1" x14ac:dyDescent="0.3">
      <c r="A1434"/>
      <c r="B1434" s="1"/>
      <c r="C1434"/>
      <c r="D1434"/>
      <c r="E1434"/>
      <c r="F1434"/>
      <c r="G1434"/>
      <c r="H1434"/>
      <c r="I1434"/>
      <c r="J1434"/>
      <c r="K1434"/>
      <c r="L1434"/>
      <c r="M1434"/>
    </row>
    <row r="1435" spans="1:13" s="36" customFormat="1" x14ac:dyDescent="0.3">
      <c r="A1435"/>
      <c r="B1435" s="1"/>
      <c r="C1435"/>
      <c r="D1435"/>
      <c r="E1435"/>
      <c r="F1435"/>
      <c r="G1435"/>
      <c r="H1435"/>
      <c r="I1435"/>
      <c r="J1435"/>
      <c r="K1435"/>
      <c r="L1435"/>
      <c r="M1435"/>
    </row>
    <row r="1436" spans="1:13" s="36" customFormat="1" x14ac:dyDescent="0.3">
      <c r="A1436"/>
      <c r="B1436" s="1"/>
      <c r="C1436"/>
      <c r="D1436"/>
      <c r="E1436"/>
      <c r="F1436"/>
      <c r="G1436"/>
      <c r="H1436"/>
      <c r="I1436"/>
      <c r="J1436"/>
      <c r="K1436"/>
      <c r="L1436"/>
      <c r="M1436"/>
    </row>
    <row r="1437" spans="1:13" s="36" customFormat="1" x14ac:dyDescent="0.3">
      <c r="A1437"/>
      <c r="B1437" s="1"/>
      <c r="C1437"/>
      <c r="D1437"/>
      <c r="E1437"/>
      <c r="F1437"/>
      <c r="G1437"/>
      <c r="H1437"/>
      <c r="I1437"/>
      <c r="J1437"/>
      <c r="K1437"/>
      <c r="L1437"/>
      <c r="M1437"/>
    </row>
    <row r="1438" spans="1:13" s="36" customFormat="1" x14ac:dyDescent="0.3">
      <c r="A1438"/>
      <c r="B1438" s="1"/>
      <c r="C1438"/>
      <c r="D1438"/>
      <c r="E1438"/>
      <c r="F1438"/>
      <c r="G1438"/>
      <c r="H1438"/>
      <c r="I1438"/>
      <c r="J1438"/>
      <c r="K1438"/>
      <c r="L1438"/>
      <c r="M1438"/>
    </row>
    <row r="1439" spans="1:13" s="36" customFormat="1" x14ac:dyDescent="0.3">
      <c r="A1439"/>
      <c r="B1439" s="1"/>
      <c r="C1439"/>
      <c r="D1439"/>
      <c r="E1439"/>
      <c r="F1439"/>
      <c r="G1439"/>
      <c r="H1439"/>
      <c r="I1439"/>
      <c r="J1439"/>
      <c r="K1439"/>
      <c r="L1439"/>
      <c r="M1439"/>
    </row>
    <row r="1440" spans="1:13" s="36" customFormat="1" x14ac:dyDescent="0.3">
      <c r="A1440"/>
      <c r="B1440" s="1"/>
      <c r="C1440"/>
      <c r="D1440"/>
      <c r="E1440"/>
      <c r="F1440"/>
      <c r="G1440"/>
      <c r="H1440"/>
      <c r="I1440"/>
      <c r="J1440"/>
      <c r="K1440"/>
      <c r="L1440"/>
      <c r="M1440"/>
    </row>
    <row r="1441" spans="1:13" s="36" customFormat="1" x14ac:dyDescent="0.3">
      <c r="A1441"/>
      <c r="B1441" s="1"/>
      <c r="C1441"/>
      <c r="D1441"/>
      <c r="E1441"/>
      <c r="F1441"/>
      <c r="G1441"/>
      <c r="H1441"/>
      <c r="I1441"/>
      <c r="J1441"/>
      <c r="K1441"/>
      <c r="L1441"/>
      <c r="M1441"/>
    </row>
    <row r="1442" spans="1:13" s="36" customFormat="1" x14ac:dyDescent="0.3">
      <c r="A1442"/>
      <c r="B1442" s="1"/>
      <c r="C1442"/>
      <c r="D1442"/>
      <c r="E1442"/>
      <c r="F1442"/>
      <c r="G1442"/>
      <c r="H1442"/>
      <c r="I1442"/>
      <c r="J1442"/>
      <c r="K1442"/>
      <c r="L1442"/>
      <c r="M1442"/>
    </row>
    <row r="1443" spans="1:13" s="36" customFormat="1" x14ac:dyDescent="0.3">
      <c r="A1443"/>
      <c r="B1443" s="1"/>
      <c r="C1443"/>
      <c r="D1443"/>
      <c r="E1443"/>
      <c r="F1443"/>
      <c r="G1443"/>
      <c r="H1443"/>
      <c r="I1443"/>
      <c r="J1443"/>
      <c r="K1443"/>
      <c r="L1443"/>
      <c r="M1443"/>
    </row>
    <row r="1444" spans="1:13" s="36" customFormat="1" x14ac:dyDescent="0.3">
      <c r="A1444"/>
      <c r="B1444" s="1"/>
      <c r="C1444"/>
      <c r="D1444"/>
      <c r="E1444"/>
      <c r="F1444"/>
      <c r="G1444"/>
      <c r="H1444"/>
      <c r="I1444"/>
      <c r="J1444"/>
      <c r="K1444"/>
      <c r="L1444"/>
      <c r="M1444"/>
    </row>
    <row r="1445" spans="1:13" s="36" customFormat="1" x14ac:dyDescent="0.3">
      <c r="A1445"/>
      <c r="B1445" s="1"/>
      <c r="C1445"/>
      <c r="D1445"/>
      <c r="E1445"/>
      <c r="F1445"/>
      <c r="G1445"/>
      <c r="H1445"/>
      <c r="I1445"/>
      <c r="J1445"/>
      <c r="K1445"/>
      <c r="L1445"/>
      <c r="M1445"/>
    </row>
    <row r="1446" spans="1:13" s="36" customFormat="1" x14ac:dyDescent="0.3">
      <c r="A1446"/>
      <c r="B1446" s="1"/>
      <c r="C1446"/>
      <c r="D1446"/>
      <c r="E1446"/>
      <c r="F1446"/>
      <c r="G1446"/>
      <c r="H1446"/>
      <c r="I1446"/>
      <c r="J1446"/>
      <c r="K1446"/>
      <c r="L1446"/>
      <c r="M1446"/>
    </row>
    <row r="1447" spans="1:13" s="36" customFormat="1" x14ac:dyDescent="0.3">
      <c r="A1447"/>
      <c r="B1447" s="1"/>
      <c r="C1447"/>
      <c r="D1447"/>
      <c r="E1447"/>
      <c r="F1447"/>
      <c r="G1447"/>
      <c r="H1447"/>
      <c r="I1447"/>
      <c r="J1447"/>
      <c r="K1447"/>
      <c r="L1447"/>
      <c r="M1447"/>
    </row>
    <row r="1448" spans="1:13" s="36" customFormat="1" x14ac:dyDescent="0.3">
      <c r="A1448"/>
      <c r="B1448" s="1"/>
      <c r="C1448"/>
      <c r="D1448"/>
      <c r="E1448"/>
      <c r="F1448"/>
      <c r="G1448"/>
      <c r="H1448"/>
      <c r="I1448"/>
      <c r="J1448"/>
      <c r="K1448"/>
      <c r="L1448"/>
      <c r="M1448"/>
    </row>
    <row r="1449" spans="1:13" s="36" customFormat="1" x14ac:dyDescent="0.3">
      <c r="A1449"/>
      <c r="B1449" s="1"/>
      <c r="C1449"/>
      <c r="D1449"/>
      <c r="E1449"/>
      <c r="F1449"/>
      <c r="G1449"/>
      <c r="H1449"/>
      <c r="I1449"/>
      <c r="J1449"/>
      <c r="K1449"/>
      <c r="L1449"/>
      <c r="M1449"/>
    </row>
    <row r="1450" spans="1:13" s="36" customFormat="1" x14ac:dyDescent="0.3">
      <c r="A1450"/>
      <c r="B1450" s="1"/>
      <c r="C1450"/>
      <c r="D1450"/>
      <c r="E1450"/>
      <c r="F1450"/>
      <c r="G1450"/>
      <c r="H1450"/>
      <c r="I1450"/>
      <c r="J1450"/>
      <c r="K1450"/>
      <c r="L1450"/>
      <c r="M1450"/>
    </row>
    <row r="1451" spans="1:13" s="36" customFormat="1" x14ac:dyDescent="0.3">
      <c r="A1451"/>
      <c r="B1451" s="1"/>
      <c r="C1451"/>
      <c r="D1451"/>
      <c r="E1451"/>
      <c r="F1451"/>
      <c r="G1451"/>
      <c r="H1451"/>
      <c r="I1451"/>
      <c r="J1451"/>
      <c r="K1451"/>
      <c r="L1451"/>
      <c r="M1451"/>
    </row>
    <row r="1452" spans="1:13" s="36" customFormat="1" x14ac:dyDescent="0.3">
      <c r="A1452"/>
      <c r="B1452" s="1"/>
      <c r="C1452"/>
      <c r="D1452"/>
      <c r="E1452"/>
      <c r="F1452"/>
      <c r="G1452"/>
      <c r="H1452"/>
      <c r="I1452"/>
      <c r="J1452"/>
      <c r="K1452"/>
      <c r="L1452"/>
      <c r="M1452"/>
    </row>
    <row r="1453" spans="1:13" s="36" customFormat="1" x14ac:dyDescent="0.3">
      <c r="A1453"/>
      <c r="B1453" s="1"/>
      <c r="C1453"/>
      <c r="D1453"/>
      <c r="E1453"/>
      <c r="F1453"/>
      <c r="G1453"/>
      <c r="H1453"/>
      <c r="I1453"/>
      <c r="J1453"/>
      <c r="K1453"/>
      <c r="L1453"/>
      <c r="M1453"/>
    </row>
    <row r="1454" spans="1:13" s="36" customFormat="1" x14ac:dyDescent="0.3">
      <c r="A1454"/>
      <c r="B1454" s="1"/>
      <c r="C1454"/>
      <c r="D1454"/>
      <c r="E1454"/>
      <c r="F1454"/>
      <c r="G1454"/>
      <c r="H1454"/>
      <c r="I1454"/>
      <c r="J1454"/>
      <c r="K1454"/>
      <c r="L1454"/>
      <c r="M1454"/>
    </row>
    <row r="1455" spans="1:13" s="36" customFormat="1" x14ac:dyDescent="0.3">
      <c r="A1455"/>
      <c r="B1455" s="1"/>
      <c r="C1455"/>
      <c r="D1455"/>
      <c r="E1455"/>
      <c r="F1455"/>
      <c r="G1455"/>
      <c r="H1455"/>
      <c r="I1455"/>
      <c r="J1455"/>
      <c r="K1455"/>
      <c r="L1455"/>
      <c r="M1455"/>
    </row>
    <row r="1456" spans="1:13" s="36" customFormat="1" x14ac:dyDescent="0.3">
      <c r="A1456"/>
      <c r="B1456" s="1"/>
      <c r="C1456"/>
      <c r="D1456"/>
      <c r="E1456"/>
      <c r="F1456"/>
      <c r="G1456"/>
      <c r="H1456"/>
      <c r="I1456"/>
      <c r="J1456"/>
      <c r="K1456"/>
      <c r="L1456"/>
      <c r="M1456"/>
    </row>
    <row r="1457" spans="1:13" s="36" customFormat="1" x14ac:dyDescent="0.3">
      <c r="A1457"/>
      <c r="B1457" s="1"/>
      <c r="C1457"/>
      <c r="D1457"/>
      <c r="E1457"/>
      <c r="F1457"/>
      <c r="G1457"/>
      <c r="H1457"/>
      <c r="I1457"/>
      <c r="J1457"/>
      <c r="K1457"/>
      <c r="L1457"/>
      <c r="M1457"/>
    </row>
    <row r="1458" spans="1:13" s="36" customFormat="1" x14ac:dyDescent="0.3">
      <c r="A1458"/>
      <c r="B1458" s="1"/>
      <c r="C1458"/>
      <c r="D1458"/>
      <c r="E1458"/>
      <c r="F1458"/>
      <c r="G1458"/>
      <c r="H1458"/>
      <c r="I1458"/>
      <c r="J1458"/>
      <c r="K1458"/>
      <c r="L1458"/>
      <c r="M1458"/>
    </row>
    <row r="1459" spans="1:13" s="36" customFormat="1" x14ac:dyDescent="0.3">
      <c r="A1459"/>
      <c r="B1459" s="1"/>
      <c r="C1459"/>
      <c r="D1459"/>
      <c r="E1459"/>
      <c r="F1459"/>
      <c r="G1459"/>
      <c r="H1459"/>
      <c r="I1459"/>
      <c r="J1459"/>
      <c r="K1459"/>
      <c r="L1459"/>
      <c r="M1459"/>
    </row>
    <row r="1460" spans="1:13" s="36" customFormat="1" x14ac:dyDescent="0.3">
      <c r="A1460"/>
      <c r="B1460" s="1"/>
      <c r="C1460"/>
      <c r="D1460"/>
      <c r="E1460"/>
      <c r="F1460"/>
      <c r="G1460"/>
      <c r="H1460"/>
      <c r="I1460"/>
      <c r="J1460"/>
      <c r="K1460"/>
      <c r="L1460"/>
      <c r="M1460"/>
    </row>
    <row r="1461" spans="1:13" s="36" customFormat="1" x14ac:dyDescent="0.3">
      <c r="A1461"/>
      <c r="B1461" s="1"/>
      <c r="C1461"/>
      <c r="D1461"/>
      <c r="E1461"/>
      <c r="F1461"/>
      <c r="G1461"/>
      <c r="H1461"/>
      <c r="I1461"/>
      <c r="J1461"/>
      <c r="K1461"/>
      <c r="L1461"/>
      <c r="M1461"/>
    </row>
    <row r="1462" spans="1:13" s="36" customFormat="1" x14ac:dyDescent="0.3">
      <c r="A1462"/>
      <c r="B1462" s="1"/>
      <c r="C1462"/>
      <c r="D1462"/>
      <c r="E1462"/>
      <c r="F1462"/>
      <c r="G1462"/>
      <c r="H1462"/>
      <c r="I1462"/>
      <c r="J1462"/>
      <c r="K1462"/>
      <c r="L1462"/>
      <c r="M1462"/>
    </row>
    <row r="1463" spans="1:13" s="36" customFormat="1" x14ac:dyDescent="0.3">
      <c r="A1463"/>
      <c r="B1463" s="1"/>
      <c r="C1463"/>
      <c r="D1463"/>
      <c r="E1463"/>
      <c r="F1463"/>
      <c r="G1463"/>
      <c r="H1463"/>
      <c r="I1463"/>
      <c r="J1463"/>
      <c r="K1463"/>
      <c r="L1463"/>
      <c r="M1463"/>
    </row>
    <row r="1464" spans="1:13" s="36" customFormat="1" x14ac:dyDescent="0.3">
      <c r="A1464"/>
      <c r="B1464" s="1"/>
      <c r="C1464"/>
      <c r="D1464"/>
      <c r="E1464"/>
      <c r="F1464"/>
      <c r="G1464"/>
      <c r="H1464"/>
      <c r="I1464"/>
      <c r="J1464"/>
      <c r="K1464"/>
      <c r="L1464"/>
      <c r="M1464"/>
    </row>
    <row r="1465" spans="1:13" s="36" customFormat="1" x14ac:dyDescent="0.3">
      <c r="A1465"/>
      <c r="B1465" s="1"/>
      <c r="C1465"/>
      <c r="D1465"/>
      <c r="E1465"/>
      <c r="F1465"/>
      <c r="G1465"/>
      <c r="H1465"/>
      <c r="I1465"/>
      <c r="J1465"/>
      <c r="K1465"/>
      <c r="L1465"/>
      <c r="M1465"/>
    </row>
    <row r="1466" spans="1:13" s="36" customFormat="1" x14ac:dyDescent="0.3">
      <c r="A1466"/>
      <c r="B1466" s="1"/>
      <c r="C1466"/>
      <c r="D1466"/>
      <c r="E1466"/>
      <c r="F1466"/>
      <c r="G1466"/>
      <c r="H1466"/>
      <c r="I1466"/>
      <c r="J1466"/>
      <c r="K1466"/>
      <c r="L1466"/>
      <c r="M1466"/>
    </row>
    <row r="1467" spans="1:13" s="36" customFormat="1" x14ac:dyDescent="0.3">
      <c r="A1467"/>
      <c r="B1467" s="1"/>
      <c r="C1467"/>
      <c r="D1467"/>
      <c r="E1467"/>
      <c r="F1467"/>
      <c r="G1467"/>
      <c r="H1467"/>
      <c r="I1467"/>
      <c r="J1467"/>
      <c r="K1467"/>
      <c r="L1467"/>
      <c r="M1467"/>
    </row>
    <row r="1468" spans="1:13" s="36" customFormat="1" x14ac:dyDescent="0.3">
      <c r="A1468"/>
      <c r="B1468" s="1"/>
      <c r="C1468"/>
      <c r="D1468"/>
      <c r="E1468"/>
      <c r="F1468"/>
      <c r="G1468"/>
      <c r="H1468"/>
      <c r="I1468"/>
      <c r="J1468"/>
      <c r="K1468"/>
      <c r="L1468"/>
      <c r="M1468"/>
    </row>
    <row r="1469" spans="1:13" s="36" customFormat="1" x14ac:dyDescent="0.3">
      <c r="A1469"/>
      <c r="B1469" s="1"/>
      <c r="C1469"/>
      <c r="D1469"/>
      <c r="E1469"/>
      <c r="F1469"/>
      <c r="G1469"/>
      <c r="H1469"/>
      <c r="I1469"/>
      <c r="J1469"/>
      <c r="K1469"/>
      <c r="L1469"/>
      <c r="M1469"/>
    </row>
    <row r="1470" spans="1:13" s="36" customFormat="1" x14ac:dyDescent="0.3">
      <c r="A1470"/>
      <c r="B1470" s="1"/>
      <c r="C1470"/>
      <c r="D1470"/>
      <c r="E1470"/>
      <c r="F1470"/>
      <c r="G1470"/>
      <c r="H1470"/>
      <c r="I1470"/>
      <c r="J1470"/>
      <c r="K1470"/>
      <c r="L1470"/>
      <c r="M1470"/>
    </row>
    <row r="1471" spans="1:13" s="36" customFormat="1" x14ac:dyDescent="0.3">
      <c r="A1471"/>
      <c r="B1471" s="1"/>
      <c r="C1471"/>
      <c r="D1471"/>
      <c r="E1471"/>
      <c r="F1471"/>
      <c r="G1471"/>
      <c r="H1471"/>
      <c r="I1471"/>
      <c r="J1471"/>
      <c r="K1471"/>
      <c r="L1471"/>
      <c r="M1471"/>
    </row>
    <row r="1472" spans="1:13" s="36" customFormat="1" x14ac:dyDescent="0.3">
      <c r="A1472"/>
      <c r="B1472" s="1"/>
      <c r="C1472"/>
      <c r="D1472"/>
      <c r="E1472"/>
      <c r="F1472"/>
      <c r="G1472"/>
      <c r="H1472"/>
      <c r="I1472"/>
      <c r="J1472"/>
      <c r="K1472"/>
      <c r="L1472"/>
      <c r="M1472"/>
    </row>
    <row r="1473" spans="1:13" s="36" customFormat="1" x14ac:dyDescent="0.3">
      <c r="A1473"/>
      <c r="B1473" s="1"/>
      <c r="C1473"/>
      <c r="D1473"/>
      <c r="E1473"/>
      <c r="F1473"/>
      <c r="G1473"/>
      <c r="H1473"/>
      <c r="I1473"/>
      <c r="J1473"/>
      <c r="K1473"/>
      <c r="L1473"/>
      <c r="M1473"/>
    </row>
    <row r="1474" spans="1:13" s="36" customFormat="1" x14ac:dyDescent="0.3">
      <c r="A1474"/>
      <c r="B1474" s="1"/>
      <c r="C1474"/>
      <c r="D1474"/>
      <c r="E1474"/>
      <c r="F1474"/>
      <c r="G1474"/>
      <c r="H1474"/>
      <c r="I1474"/>
      <c r="J1474"/>
      <c r="K1474"/>
      <c r="L1474"/>
      <c r="M1474"/>
    </row>
    <row r="1475" spans="1:13" s="36" customFormat="1" x14ac:dyDescent="0.3">
      <c r="A1475"/>
      <c r="B1475" s="1"/>
      <c r="C1475"/>
      <c r="D1475"/>
      <c r="E1475"/>
      <c r="F1475"/>
      <c r="G1475"/>
      <c r="H1475"/>
      <c r="I1475"/>
      <c r="J1475"/>
      <c r="K1475"/>
      <c r="L1475"/>
      <c r="M1475"/>
    </row>
    <row r="1476" spans="1:13" s="36" customFormat="1" x14ac:dyDescent="0.3">
      <c r="A1476"/>
      <c r="B1476" s="1"/>
      <c r="C1476"/>
      <c r="D1476"/>
      <c r="E1476"/>
      <c r="F1476"/>
      <c r="G1476"/>
      <c r="H1476"/>
      <c r="I1476"/>
      <c r="J1476"/>
      <c r="K1476"/>
      <c r="L1476"/>
      <c r="M1476"/>
    </row>
    <row r="1477" spans="1:13" s="36" customFormat="1" x14ac:dyDescent="0.3">
      <c r="A1477"/>
      <c r="B1477" s="1"/>
      <c r="C1477"/>
      <c r="D1477"/>
      <c r="E1477"/>
      <c r="F1477"/>
      <c r="G1477"/>
      <c r="H1477"/>
      <c r="I1477"/>
      <c r="J1477"/>
      <c r="K1477"/>
      <c r="L1477"/>
      <c r="M1477"/>
    </row>
    <row r="1478" spans="1:13" s="36" customFormat="1" x14ac:dyDescent="0.3">
      <c r="A1478"/>
      <c r="B1478" s="1"/>
      <c r="C1478"/>
      <c r="D1478"/>
      <c r="E1478"/>
      <c r="F1478"/>
      <c r="G1478"/>
      <c r="H1478"/>
      <c r="I1478"/>
      <c r="J1478"/>
      <c r="K1478"/>
      <c r="L1478"/>
      <c r="M1478"/>
    </row>
    <row r="1479" spans="1:13" s="36" customFormat="1" x14ac:dyDescent="0.3">
      <c r="A1479"/>
      <c r="B1479" s="1"/>
      <c r="C1479"/>
      <c r="D1479"/>
      <c r="E1479"/>
      <c r="F1479"/>
      <c r="G1479"/>
      <c r="H1479"/>
      <c r="I1479"/>
      <c r="J1479"/>
      <c r="K1479"/>
      <c r="L1479"/>
      <c r="M1479"/>
    </row>
    <row r="1480" spans="1:13" s="36" customFormat="1" x14ac:dyDescent="0.3">
      <c r="A1480"/>
      <c r="B1480" s="1"/>
      <c r="C1480"/>
      <c r="D1480"/>
      <c r="E1480"/>
      <c r="F1480"/>
      <c r="G1480"/>
      <c r="H1480"/>
      <c r="I1480"/>
      <c r="J1480"/>
      <c r="K1480"/>
      <c r="L1480"/>
      <c r="M1480"/>
    </row>
    <row r="1481" spans="1:13" s="36" customFormat="1" x14ac:dyDescent="0.3">
      <c r="A1481"/>
      <c r="B1481" s="1"/>
      <c r="C1481"/>
      <c r="D1481"/>
      <c r="E1481"/>
      <c r="F1481"/>
      <c r="G1481"/>
      <c r="H1481"/>
      <c r="I1481"/>
      <c r="J1481"/>
      <c r="K1481"/>
      <c r="L1481"/>
      <c r="M1481"/>
    </row>
    <row r="1482" spans="1:13" s="36" customFormat="1" x14ac:dyDescent="0.3">
      <c r="A1482"/>
      <c r="B1482" s="1"/>
      <c r="C1482"/>
      <c r="D1482"/>
      <c r="E1482"/>
      <c r="F1482"/>
      <c r="G1482"/>
      <c r="H1482"/>
      <c r="I1482"/>
      <c r="J1482"/>
      <c r="K1482"/>
      <c r="L1482"/>
      <c r="M1482"/>
    </row>
    <row r="1483" spans="1:13" s="36" customFormat="1" x14ac:dyDescent="0.3">
      <c r="A1483"/>
      <c r="B1483" s="1"/>
      <c r="C1483"/>
      <c r="D1483"/>
      <c r="E1483"/>
      <c r="F1483"/>
      <c r="G1483"/>
      <c r="H1483"/>
      <c r="I1483"/>
      <c r="J1483"/>
      <c r="K1483"/>
      <c r="L1483"/>
      <c r="M1483"/>
    </row>
    <row r="1484" spans="1:13" s="36" customFormat="1" x14ac:dyDescent="0.3">
      <c r="A1484"/>
      <c r="B1484" s="1"/>
      <c r="C1484"/>
      <c r="D1484"/>
      <c r="E1484"/>
      <c r="F1484"/>
      <c r="G1484"/>
      <c r="H1484"/>
      <c r="I1484"/>
      <c r="J1484"/>
      <c r="K1484"/>
      <c r="L1484"/>
      <c r="M1484"/>
    </row>
    <row r="1485" spans="1:13" s="36" customFormat="1" x14ac:dyDescent="0.3">
      <c r="A1485"/>
      <c r="B1485" s="1"/>
      <c r="C1485"/>
      <c r="D1485"/>
      <c r="E1485"/>
      <c r="F1485"/>
      <c r="G1485"/>
      <c r="H1485"/>
      <c r="I1485"/>
      <c r="J1485"/>
      <c r="K1485"/>
      <c r="L1485"/>
      <c r="M1485"/>
    </row>
    <row r="1486" spans="1:13" s="36" customFormat="1" x14ac:dyDescent="0.3">
      <c r="A1486"/>
      <c r="B1486" s="1"/>
      <c r="C1486"/>
      <c r="D1486"/>
      <c r="E1486"/>
      <c r="F1486"/>
      <c r="G1486"/>
      <c r="H1486"/>
      <c r="I1486"/>
      <c r="J1486"/>
      <c r="K1486"/>
      <c r="L1486"/>
      <c r="M1486"/>
    </row>
    <row r="1487" spans="1:13" s="36" customFormat="1" x14ac:dyDescent="0.3">
      <c r="A1487"/>
      <c r="B1487" s="1"/>
      <c r="C1487"/>
      <c r="D1487"/>
      <c r="E1487"/>
      <c r="F1487"/>
      <c r="G1487"/>
      <c r="H1487"/>
      <c r="I1487"/>
      <c r="J1487"/>
      <c r="K1487"/>
      <c r="L1487"/>
      <c r="M1487"/>
    </row>
    <row r="1488" spans="1:13" s="36" customFormat="1" x14ac:dyDescent="0.3">
      <c r="A1488"/>
      <c r="B1488" s="1"/>
      <c r="C1488"/>
      <c r="D1488"/>
      <c r="E1488"/>
      <c r="F1488"/>
      <c r="G1488"/>
      <c r="H1488"/>
      <c r="I1488"/>
      <c r="J1488"/>
      <c r="K1488"/>
      <c r="L1488"/>
      <c r="M1488"/>
    </row>
    <row r="1489" spans="1:13" s="36" customFormat="1" x14ac:dyDescent="0.3">
      <c r="A1489"/>
      <c r="B1489" s="1"/>
      <c r="C1489"/>
      <c r="D1489"/>
      <c r="E1489"/>
      <c r="F1489"/>
      <c r="G1489"/>
      <c r="H1489"/>
      <c r="I1489"/>
      <c r="J1489"/>
      <c r="K1489"/>
      <c r="L1489"/>
      <c r="M1489"/>
    </row>
    <row r="1490" spans="1:13" s="36" customFormat="1" x14ac:dyDescent="0.3">
      <c r="A1490"/>
      <c r="B1490" s="1"/>
      <c r="C1490"/>
      <c r="D1490"/>
      <c r="E1490"/>
      <c r="F1490"/>
      <c r="G1490"/>
      <c r="H1490"/>
      <c r="I1490"/>
      <c r="J1490"/>
      <c r="K1490"/>
      <c r="L1490"/>
      <c r="M1490"/>
    </row>
    <row r="1491" spans="1:13" s="36" customFormat="1" x14ac:dyDescent="0.3">
      <c r="A1491"/>
      <c r="B1491" s="1"/>
      <c r="C1491"/>
      <c r="D1491"/>
      <c r="E1491"/>
      <c r="F1491"/>
      <c r="G1491"/>
      <c r="H1491"/>
      <c r="I1491"/>
      <c r="J1491"/>
      <c r="K1491"/>
      <c r="L1491"/>
      <c r="M1491"/>
    </row>
    <row r="1492" spans="1:13" s="36" customFormat="1" x14ac:dyDescent="0.3">
      <c r="A1492"/>
      <c r="B1492" s="1"/>
      <c r="C1492"/>
      <c r="D1492"/>
      <c r="E1492"/>
      <c r="F1492"/>
      <c r="G1492"/>
      <c r="H1492"/>
      <c r="I1492"/>
      <c r="J1492"/>
      <c r="K1492"/>
      <c r="L1492"/>
      <c r="M1492"/>
    </row>
    <row r="1493" spans="1:13" s="36" customFormat="1" x14ac:dyDescent="0.3">
      <c r="A1493"/>
      <c r="B1493" s="1"/>
      <c r="C1493"/>
      <c r="D1493"/>
      <c r="E1493"/>
      <c r="F1493"/>
      <c r="G1493"/>
      <c r="H1493"/>
      <c r="I1493"/>
      <c r="J1493"/>
      <c r="K1493"/>
      <c r="L1493"/>
      <c r="M1493"/>
    </row>
    <row r="1494" spans="1:13" s="36" customFormat="1" x14ac:dyDescent="0.3">
      <c r="A1494"/>
      <c r="B1494" s="1"/>
      <c r="C1494"/>
      <c r="D1494"/>
      <c r="E1494"/>
      <c r="F1494"/>
      <c r="G1494"/>
      <c r="H1494"/>
      <c r="I1494"/>
      <c r="J1494"/>
      <c r="K1494"/>
      <c r="L1494"/>
      <c r="M1494"/>
    </row>
    <row r="1495" spans="1:13" s="36" customFormat="1" x14ac:dyDescent="0.3">
      <c r="A1495"/>
      <c r="B1495" s="1"/>
      <c r="C1495"/>
      <c r="D1495"/>
      <c r="E1495"/>
      <c r="F1495"/>
      <c r="G1495"/>
      <c r="H1495"/>
      <c r="I1495"/>
      <c r="J1495"/>
      <c r="K1495"/>
      <c r="L1495"/>
      <c r="M1495"/>
    </row>
    <row r="1496" spans="1:13" s="36" customFormat="1" x14ac:dyDescent="0.3">
      <c r="A1496"/>
      <c r="B1496" s="1"/>
      <c r="C1496"/>
      <c r="D1496"/>
      <c r="E1496"/>
      <c r="F1496"/>
      <c r="G1496"/>
      <c r="H1496"/>
      <c r="I1496"/>
      <c r="J1496"/>
      <c r="K1496"/>
      <c r="L1496"/>
      <c r="M1496"/>
    </row>
    <row r="1497" spans="1:13" s="36" customFormat="1" x14ac:dyDescent="0.3">
      <c r="A1497"/>
      <c r="B1497" s="1"/>
      <c r="C1497"/>
      <c r="D1497"/>
      <c r="E1497"/>
      <c r="F1497"/>
      <c r="G1497"/>
      <c r="H1497"/>
      <c r="I1497"/>
      <c r="J1497"/>
      <c r="K1497"/>
      <c r="L1497"/>
      <c r="M1497"/>
    </row>
    <row r="1498" spans="1:13" s="36" customFormat="1" x14ac:dyDescent="0.3">
      <c r="A1498"/>
      <c r="B1498" s="1"/>
      <c r="C1498"/>
      <c r="D1498"/>
      <c r="E1498"/>
      <c r="F1498"/>
      <c r="G1498"/>
      <c r="H1498"/>
      <c r="I1498"/>
      <c r="J1498"/>
      <c r="K1498"/>
      <c r="L1498"/>
      <c r="M1498"/>
    </row>
    <row r="1499" spans="1:13" s="36" customFormat="1" x14ac:dyDescent="0.3">
      <c r="A1499"/>
      <c r="B1499" s="1"/>
      <c r="C1499"/>
      <c r="D1499"/>
      <c r="E1499"/>
      <c r="F1499"/>
      <c r="G1499"/>
      <c r="H1499"/>
      <c r="I1499"/>
      <c r="J1499"/>
      <c r="K1499"/>
      <c r="L1499"/>
      <c r="M1499"/>
    </row>
    <row r="1500" spans="1:13" s="36" customFormat="1" x14ac:dyDescent="0.3">
      <c r="A1500"/>
      <c r="B1500" s="1"/>
      <c r="C1500"/>
      <c r="D1500"/>
      <c r="E1500"/>
      <c r="F1500"/>
      <c r="G1500"/>
      <c r="H1500"/>
      <c r="I1500"/>
      <c r="J1500"/>
      <c r="K1500"/>
      <c r="L1500"/>
      <c r="M1500"/>
    </row>
    <row r="1501" spans="1:13" s="36" customFormat="1" x14ac:dyDescent="0.3">
      <c r="A1501"/>
      <c r="B1501" s="1"/>
      <c r="C1501"/>
      <c r="D1501"/>
      <c r="E1501"/>
      <c r="F1501"/>
      <c r="G1501"/>
      <c r="H1501"/>
      <c r="I1501"/>
      <c r="J1501"/>
      <c r="K1501"/>
      <c r="L1501"/>
      <c r="M1501"/>
    </row>
    <row r="1502" spans="1:13" s="36" customFormat="1" x14ac:dyDescent="0.3">
      <c r="A1502"/>
      <c r="B1502" s="1"/>
      <c r="C1502"/>
      <c r="D1502"/>
      <c r="E1502"/>
      <c r="F1502"/>
      <c r="G1502"/>
      <c r="H1502"/>
      <c r="I1502"/>
      <c r="J1502"/>
      <c r="K1502"/>
      <c r="L1502"/>
      <c r="M1502"/>
    </row>
    <row r="1503" spans="1:13" s="36" customFormat="1" x14ac:dyDescent="0.3">
      <c r="A1503"/>
      <c r="B1503" s="1"/>
      <c r="C1503"/>
      <c r="D1503"/>
      <c r="E1503"/>
      <c r="F1503"/>
      <c r="G1503"/>
      <c r="H1503"/>
      <c r="I1503"/>
      <c r="J1503"/>
      <c r="K1503"/>
      <c r="L1503"/>
      <c r="M1503"/>
    </row>
    <row r="1504" spans="1:13" s="36" customFormat="1" x14ac:dyDescent="0.3">
      <c r="A1504"/>
      <c r="B1504" s="1"/>
      <c r="C1504"/>
      <c r="D1504"/>
      <c r="E1504"/>
      <c r="F1504"/>
      <c r="G1504"/>
      <c r="H1504"/>
      <c r="I1504"/>
      <c r="J1504"/>
      <c r="K1504"/>
      <c r="L1504"/>
      <c r="M1504"/>
    </row>
    <row r="1505" spans="1:13" s="36" customFormat="1" x14ac:dyDescent="0.3">
      <c r="A1505"/>
      <c r="B1505" s="1"/>
      <c r="C1505"/>
      <c r="D1505"/>
      <c r="E1505"/>
      <c r="F1505"/>
      <c r="G1505"/>
      <c r="H1505"/>
      <c r="I1505"/>
      <c r="J1505"/>
      <c r="K1505"/>
      <c r="L1505"/>
      <c r="M1505"/>
    </row>
    <row r="1506" spans="1:13" s="36" customFormat="1" x14ac:dyDescent="0.3">
      <c r="A1506"/>
      <c r="B1506" s="1"/>
      <c r="C1506"/>
      <c r="D1506"/>
      <c r="E1506"/>
      <c r="F1506"/>
      <c r="G1506"/>
      <c r="H1506"/>
      <c r="I1506"/>
      <c r="J1506"/>
      <c r="K1506"/>
      <c r="L1506"/>
      <c r="M1506"/>
    </row>
    <row r="1507" spans="1:13" s="36" customFormat="1" x14ac:dyDescent="0.3">
      <c r="A1507"/>
      <c r="B1507" s="1"/>
      <c r="C1507"/>
      <c r="D1507"/>
      <c r="E1507"/>
      <c r="F1507"/>
      <c r="G1507"/>
      <c r="H1507"/>
      <c r="I1507"/>
      <c r="J1507"/>
      <c r="K1507"/>
      <c r="L1507"/>
      <c r="M1507"/>
    </row>
    <row r="1508" spans="1:13" s="36" customFormat="1" x14ac:dyDescent="0.3">
      <c r="A1508"/>
      <c r="B1508" s="1"/>
      <c r="C1508"/>
      <c r="D1508"/>
      <c r="E1508"/>
      <c r="F1508"/>
      <c r="G1508"/>
      <c r="H1508"/>
      <c r="I1508"/>
      <c r="J1508"/>
      <c r="K1508"/>
      <c r="L1508"/>
      <c r="M1508"/>
    </row>
    <row r="1509" spans="1:13" s="36" customFormat="1" x14ac:dyDescent="0.3">
      <c r="A1509"/>
      <c r="B1509" s="1"/>
      <c r="C1509"/>
      <c r="D1509"/>
      <c r="E1509"/>
      <c r="F1509"/>
      <c r="G1509"/>
      <c r="H1509"/>
      <c r="I1509"/>
      <c r="J1509"/>
      <c r="K1509"/>
      <c r="L1509"/>
      <c r="M1509"/>
    </row>
    <row r="1510" spans="1:13" s="36" customFormat="1" x14ac:dyDescent="0.3">
      <c r="A1510"/>
      <c r="B1510" s="1"/>
      <c r="C1510"/>
      <c r="D1510"/>
      <c r="E1510"/>
      <c r="F1510"/>
      <c r="G1510"/>
      <c r="H1510"/>
      <c r="I1510"/>
      <c r="J1510"/>
      <c r="K1510"/>
      <c r="L1510"/>
      <c r="M1510"/>
    </row>
    <row r="1511" spans="1:13" s="36" customFormat="1" x14ac:dyDescent="0.3">
      <c r="A1511"/>
      <c r="B1511" s="1"/>
      <c r="C1511"/>
      <c r="D1511"/>
      <c r="E1511"/>
      <c r="F1511"/>
      <c r="G1511"/>
      <c r="H1511"/>
      <c r="I1511"/>
      <c r="J1511"/>
      <c r="K1511"/>
      <c r="L1511"/>
      <c r="M1511"/>
    </row>
    <row r="1512" spans="1:13" s="36" customFormat="1" x14ac:dyDescent="0.3">
      <c r="A1512"/>
      <c r="B1512" s="1"/>
      <c r="C1512"/>
      <c r="D1512"/>
      <c r="E1512"/>
      <c r="F1512"/>
      <c r="G1512"/>
      <c r="H1512"/>
      <c r="I1512"/>
      <c r="J1512"/>
      <c r="K1512"/>
      <c r="L1512"/>
      <c r="M1512"/>
    </row>
    <row r="1513" spans="1:13" s="36" customFormat="1" x14ac:dyDescent="0.3">
      <c r="A1513"/>
      <c r="B1513" s="1"/>
      <c r="C1513"/>
      <c r="D1513"/>
      <c r="E1513"/>
      <c r="F1513"/>
      <c r="G1513"/>
      <c r="H1513"/>
      <c r="I1513"/>
      <c r="J1513"/>
      <c r="K1513"/>
      <c r="L1513"/>
      <c r="M1513"/>
    </row>
    <row r="1514" spans="1:13" s="36" customFormat="1" x14ac:dyDescent="0.3">
      <c r="A1514"/>
      <c r="B1514" s="1"/>
      <c r="C1514"/>
      <c r="D1514"/>
      <c r="E1514"/>
      <c r="F1514"/>
      <c r="G1514"/>
      <c r="H1514"/>
      <c r="I1514"/>
      <c r="J1514"/>
      <c r="K1514"/>
      <c r="L1514"/>
      <c r="M1514"/>
    </row>
    <row r="1515" spans="1:13" s="36" customFormat="1" x14ac:dyDescent="0.3">
      <c r="A1515"/>
      <c r="B1515" s="1"/>
      <c r="C1515"/>
      <c r="D1515"/>
      <c r="E1515"/>
      <c r="F1515"/>
      <c r="G1515"/>
      <c r="H1515"/>
      <c r="I1515"/>
      <c r="J1515"/>
      <c r="K1515"/>
      <c r="L1515"/>
      <c r="M1515"/>
    </row>
    <row r="1516" spans="1:13" s="36" customFormat="1" x14ac:dyDescent="0.3">
      <c r="A1516"/>
      <c r="B1516" s="1"/>
      <c r="C1516"/>
      <c r="D1516"/>
      <c r="E1516"/>
      <c r="F1516"/>
      <c r="G1516"/>
      <c r="H1516"/>
      <c r="I1516"/>
      <c r="J1516"/>
      <c r="K1516"/>
      <c r="L1516"/>
      <c r="M1516"/>
    </row>
    <row r="1517" spans="1:13" s="36" customFormat="1" x14ac:dyDescent="0.3">
      <c r="A1517"/>
      <c r="B1517" s="1"/>
      <c r="C1517"/>
      <c r="D1517"/>
      <c r="E1517"/>
      <c r="F1517"/>
      <c r="G1517"/>
      <c r="H1517"/>
      <c r="I1517"/>
      <c r="J1517"/>
      <c r="K1517"/>
      <c r="L1517"/>
      <c r="M1517"/>
    </row>
    <row r="1518" spans="1:13" s="36" customFormat="1" x14ac:dyDescent="0.3">
      <c r="A1518"/>
      <c r="B1518" s="1"/>
      <c r="C1518"/>
      <c r="D1518"/>
      <c r="E1518"/>
      <c r="F1518"/>
      <c r="G1518"/>
      <c r="H1518"/>
      <c r="I1518"/>
      <c r="J1518"/>
      <c r="K1518"/>
      <c r="L1518"/>
      <c r="M1518"/>
    </row>
    <row r="1519" spans="1:13" s="36" customFormat="1" x14ac:dyDescent="0.3">
      <c r="A1519"/>
      <c r="B1519" s="1"/>
      <c r="C1519"/>
      <c r="D1519"/>
      <c r="E1519"/>
      <c r="F1519"/>
      <c r="G1519"/>
      <c r="H1519"/>
      <c r="I1519"/>
      <c r="J1519"/>
      <c r="K1519"/>
      <c r="L1519"/>
      <c r="M1519"/>
    </row>
    <row r="1520" spans="1:13" s="36" customFormat="1" x14ac:dyDescent="0.3">
      <c r="A1520"/>
      <c r="B1520" s="1"/>
      <c r="C1520"/>
      <c r="D1520"/>
      <c r="E1520"/>
      <c r="F1520"/>
      <c r="G1520"/>
      <c r="H1520"/>
      <c r="I1520"/>
      <c r="J1520"/>
      <c r="K1520"/>
      <c r="L1520"/>
      <c r="M1520"/>
    </row>
    <row r="1521" spans="1:13" s="36" customFormat="1" x14ac:dyDescent="0.3">
      <c r="A1521"/>
      <c r="B1521" s="1"/>
      <c r="C1521"/>
      <c r="D1521"/>
      <c r="E1521"/>
      <c r="F1521"/>
      <c r="G1521"/>
      <c r="H1521"/>
      <c r="I1521"/>
      <c r="J1521"/>
      <c r="K1521"/>
      <c r="L1521"/>
      <c r="M1521"/>
    </row>
    <row r="1522" spans="1:13" s="36" customFormat="1" x14ac:dyDescent="0.3">
      <c r="A1522"/>
      <c r="B1522" s="1"/>
      <c r="C1522"/>
      <c r="D1522"/>
      <c r="E1522"/>
      <c r="F1522"/>
      <c r="G1522"/>
      <c r="H1522"/>
      <c r="I1522"/>
      <c r="J1522"/>
      <c r="K1522"/>
      <c r="L1522"/>
      <c r="M1522"/>
    </row>
    <row r="1523" spans="1:13" s="36" customFormat="1" x14ac:dyDescent="0.3">
      <c r="A1523"/>
      <c r="B1523" s="1"/>
      <c r="C1523"/>
      <c r="D1523"/>
      <c r="E1523"/>
      <c r="F1523"/>
      <c r="G1523"/>
      <c r="H1523"/>
      <c r="I1523"/>
      <c r="J1523"/>
      <c r="K1523"/>
      <c r="L1523"/>
      <c r="M1523"/>
    </row>
    <row r="1524" spans="1:13" s="36" customFormat="1" x14ac:dyDescent="0.3">
      <c r="A1524"/>
      <c r="B1524" s="1"/>
      <c r="C1524"/>
      <c r="D1524"/>
      <c r="E1524"/>
      <c r="F1524"/>
      <c r="G1524"/>
      <c r="H1524"/>
      <c r="I1524"/>
      <c r="J1524"/>
      <c r="K1524"/>
      <c r="L1524"/>
      <c r="M1524"/>
    </row>
    <row r="1525" spans="1:13" s="36" customFormat="1" x14ac:dyDescent="0.3">
      <c r="A1525"/>
      <c r="B1525" s="1"/>
      <c r="C1525"/>
      <c r="D1525"/>
      <c r="E1525"/>
      <c r="F1525"/>
      <c r="G1525"/>
      <c r="H1525"/>
      <c r="I1525"/>
      <c r="J1525"/>
      <c r="K1525"/>
      <c r="L1525"/>
      <c r="M1525"/>
    </row>
    <row r="1526" spans="1:13" s="36" customFormat="1" x14ac:dyDescent="0.3">
      <c r="A1526"/>
      <c r="B1526" s="1"/>
      <c r="C1526"/>
      <c r="D1526"/>
      <c r="E1526"/>
      <c r="F1526"/>
      <c r="G1526"/>
      <c r="H1526"/>
      <c r="I1526"/>
      <c r="J1526"/>
      <c r="K1526"/>
      <c r="L1526"/>
      <c r="M1526"/>
    </row>
    <row r="1527" spans="1:13" s="36" customFormat="1" x14ac:dyDescent="0.3">
      <c r="A1527"/>
      <c r="B1527" s="1"/>
      <c r="C1527"/>
      <c r="D1527"/>
      <c r="E1527"/>
      <c r="F1527"/>
      <c r="G1527"/>
      <c r="H1527"/>
      <c r="I1527"/>
      <c r="J1527"/>
      <c r="K1527"/>
      <c r="L1527"/>
      <c r="M1527"/>
    </row>
    <row r="1528" spans="1:13" s="36" customFormat="1" x14ac:dyDescent="0.3">
      <c r="A1528"/>
      <c r="B1528" s="1"/>
      <c r="C1528"/>
      <c r="D1528"/>
      <c r="E1528"/>
      <c r="F1528"/>
      <c r="G1528"/>
      <c r="H1528"/>
      <c r="I1528"/>
      <c r="J1528"/>
      <c r="K1528"/>
      <c r="L1528"/>
      <c r="M1528"/>
    </row>
    <row r="1529" spans="1:13" s="36" customFormat="1" x14ac:dyDescent="0.3">
      <c r="A1529"/>
      <c r="B1529" s="1"/>
      <c r="C1529"/>
      <c r="D1529"/>
      <c r="E1529"/>
      <c r="F1529"/>
      <c r="G1529"/>
      <c r="H1529"/>
      <c r="I1529"/>
      <c r="J1529"/>
      <c r="K1529"/>
      <c r="L1529"/>
      <c r="M1529"/>
    </row>
    <row r="1530" spans="1:13" s="36" customFormat="1" x14ac:dyDescent="0.3">
      <c r="A1530"/>
      <c r="B1530" s="1"/>
      <c r="C1530"/>
      <c r="D1530"/>
      <c r="E1530"/>
      <c r="F1530"/>
      <c r="G1530"/>
      <c r="H1530"/>
      <c r="I1530"/>
      <c r="J1530"/>
      <c r="K1530"/>
      <c r="L1530"/>
      <c r="M1530"/>
    </row>
    <row r="1531" spans="1:13" s="36" customFormat="1" x14ac:dyDescent="0.3">
      <c r="A1531"/>
      <c r="B1531" s="1"/>
      <c r="C1531"/>
      <c r="D1531"/>
      <c r="E1531"/>
      <c r="F1531"/>
      <c r="G1531"/>
      <c r="H1531"/>
      <c r="I1531"/>
      <c r="J1531"/>
      <c r="K1531"/>
      <c r="L1531"/>
      <c r="M1531"/>
    </row>
    <row r="1532" spans="1:13" s="36" customFormat="1" x14ac:dyDescent="0.3">
      <c r="A1532"/>
      <c r="B1532" s="1"/>
      <c r="C1532"/>
      <c r="D1532"/>
      <c r="E1532"/>
      <c r="F1532"/>
      <c r="G1532"/>
      <c r="H1532"/>
      <c r="I1532"/>
      <c r="J1532"/>
      <c r="K1532"/>
      <c r="L1532"/>
      <c r="M1532"/>
    </row>
    <row r="1533" spans="1:13" s="36" customFormat="1" x14ac:dyDescent="0.3">
      <c r="A1533"/>
      <c r="B1533" s="1"/>
      <c r="C1533"/>
      <c r="D1533"/>
      <c r="E1533"/>
      <c r="F1533"/>
      <c r="G1533"/>
      <c r="H1533"/>
      <c r="I1533"/>
      <c r="J1533"/>
      <c r="K1533"/>
      <c r="L1533"/>
      <c r="M1533"/>
    </row>
    <row r="1534" spans="1:13" s="36" customFormat="1" x14ac:dyDescent="0.3">
      <c r="A1534"/>
      <c r="B1534" s="1"/>
      <c r="C1534"/>
      <c r="D1534"/>
      <c r="E1534"/>
      <c r="F1534"/>
      <c r="G1534"/>
      <c r="H1534"/>
      <c r="I1534"/>
      <c r="J1534"/>
      <c r="K1534"/>
      <c r="L1534"/>
      <c r="M1534"/>
    </row>
    <row r="1535" spans="1:13" s="36" customFormat="1" x14ac:dyDescent="0.3">
      <c r="A1535"/>
      <c r="B1535" s="1"/>
      <c r="C1535"/>
      <c r="D1535"/>
      <c r="E1535"/>
      <c r="F1535"/>
      <c r="G1535"/>
      <c r="H1535"/>
      <c r="I1535"/>
      <c r="J1535"/>
      <c r="K1535"/>
      <c r="L1535"/>
      <c r="M1535"/>
    </row>
    <row r="1536" spans="1:13" s="36" customFormat="1" x14ac:dyDescent="0.3">
      <c r="A1536"/>
      <c r="B1536" s="1"/>
      <c r="C1536"/>
      <c r="D1536"/>
      <c r="E1536"/>
      <c r="F1536"/>
      <c r="G1536"/>
      <c r="H1536"/>
      <c r="I1536"/>
      <c r="J1536"/>
      <c r="K1536"/>
      <c r="L1536"/>
      <c r="M1536"/>
    </row>
    <row r="1537" spans="1:13" s="36" customFormat="1" x14ac:dyDescent="0.3">
      <c r="A1537"/>
      <c r="B1537" s="1"/>
      <c r="C1537"/>
      <c r="D1537"/>
      <c r="E1537"/>
      <c r="F1537"/>
      <c r="G1537"/>
      <c r="H1537"/>
      <c r="I1537"/>
      <c r="J1537"/>
      <c r="K1537"/>
      <c r="L1537"/>
      <c r="M1537"/>
    </row>
    <row r="1538" spans="1:13" s="36" customFormat="1" x14ac:dyDescent="0.3">
      <c r="A1538"/>
      <c r="B1538" s="1"/>
      <c r="C1538"/>
      <c r="D1538"/>
      <c r="E1538"/>
      <c r="F1538"/>
      <c r="G1538"/>
      <c r="H1538"/>
      <c r="I1538"/>
      <c r="J1538"/>
      <c r="K1538"/>
      <c r="L1538"/>
      <c r="M1538"/>
    </row>
    <row r="1539" spans="1:13" s="36" customFormat="1" x14ac:dyDescent="0.3">
      <c r="A1539"/>
      <c r="B1539" s="1"/>
      <c r="C1539"/>
      <c r="D1539"/>
      <c r="E1539"/>
      <c r="F1539"/>
      <c r="G1539"/>
      <c r="H1539"/>
      <c r="I1539"/>
      <c r="J1539"/>
      <c r="K1539"/>
      <c r="L1539"/>
      <c r="M1539"/>
    </row>
    <row r="1540" spans="1:13" s="36" customFormat="1" x14ac:dyDescent="0.3">
      <c r="A1540"/>
      <c r="B1540" s="1"/>
      <c r="C1540"/>
      <c r="D1540"/>
      <c r="E1540"/>
      <c r="F1540"/>
      <c r="G1540"/>
      <c r="H1540"/>
      <c r="I1540"/>
      <c r="J1540"/>
      <c r="K1540"/>
      <c r="L1540"/>
      <c r="M1540"/>
    </row>
    <row r="1541" spans="1:13" s="36" customFormat="1" x14ac:dyDescent="0.3">
      <c r="A1541"/>
      <c r="B1541" s="1"/>
      <c r="C1541"/>
      <c r="D1541"/>
      <c r="E1541"/>
      <c r="F1541"/>
      <c r="G1541"/>
      <c r="H1541"/>
      <c r="I1541"/>
      <c r="J1541"/>
      <c r="K1541"/>
      <c r="L1541"/>
      <c r="M1541"/>
    </row>
    <row r="1542" spans="1:13" s="36" customFormat="1" x14ac:dyDescent="0.3">
      <c r="A1542"/>
      <c r="B1542" s="1"/>
      <c r="C1542"/>
      <c r="D1542"/>
      <c r="E1542"/>
      <c r="F1542"/>
      <c r="G1542"/>
      <c r="H1542"/>
      <c r="I1542"/>
      <c r="J1542"/>
      <c r="K1542"/>
      <c r="L1542"/>
      <c r="M1542"/>
    </row>
    <row r="1543" spans="1:13" s="36" customFormat="1" x14ac:dyDescent="0.3">
      <c r="A1543"/>
      <c r="B1543" s="1"/>
      <c r="C1543"/>
      <c r="D1543"/>
      <c r="E1543"/>
      <c r="F1543"/>
      <c r="G1543"/>
      <c r="H1543"/>
      <c r="I1543"/>
      <c r="J1543"/>
      <c r="K1543"/>
      <c r="L1543"/>
      <c r="M1543"/>
    </row>
    <row r="1544" spans="1:13" s="36" customFormat="1" x14ac:dyDescent="0.3">
      <c r="A1544"/>
      <c r="B1544" s="1"/>
      <c r="C1544"/>
      <c r="D1544"/>
      <c r="E1544"/>
      <c r="F1544"/>
      <c r="G1544"/>
      <c r="H1544"/>
      <c r="I1544"/>
      <c r="J1544"/>
      <c r="K1544"/>
      <c r="L1544"/>
      <c r="M1544"/>
    </row>
    <row r="1545" spans="1:13" s="36" customFormat="1" x14ac:dyDescent="0.3">
      <c r="A1545"/>
      <c r="B1545" s="1"/>
      <c r="C1545"/>
      <c r="D1545"/>
      <c r="E1545"/>
      <c r="F1545"/>
      <c r="G1545"/>
      <c r="H1545"/>
      <c r="I1545"/>
      <c r="J1545"/>
      <c r="K1545"/>
      <c r="L1545"/>
      <c r="M1545"/>
    </row>
    <row r="1546" spans="1:13" s="36" customFormat="1" x14ac:dyDescent="0.3">
      <c r="A1546"/>
      <c r="B1546" s="1"/>
      <c r="C1546"/>
      <c r="D1546"/>
      <c r="E1546"/>
      <c r="F1546"/>
      <c r="G1546"/>
      <c r="H1546"/>
      <c r="I1546"/>
      <c r="J1546"/>
      <c r="K1546"/>
      <c r="L1546"/>
      <c r="M1546"/>
    </row>
    <row r="1547" spans="1:13" s="36" customFormat="1" x14ac:dyDescent="0.3">
      <c r="A1547"/>
      <c r="B1547" s="1"/>
      <c r="C1547"/>
      <c r="D1547"/>
      <c r="E1547"/>
      <c r="F1547"/>
      <c r="G1547"/>
      <c r="H1547"/>
      <c r="I1547"/>
      <c r="J1547"/>
      <c r="K1547"/>
      <c r="L1547"/>
      <c r="M1547"/>
    </row>
    <row r="1548" spans="1:13" s="36" customFormat="1" x14ac:dyDescent="0.3">
      <c r="A1548"/>
      <c r="B1548" s="1"/>
      <c r="C1548"/>
      <c r="D1548"/>
      <c r="E1548"/>
      <c r="F1548"/>
      <c r="G1548"/>
      <c r="H1548"/>
      <c r="I1548"/>
      <c r="J1548"/>
      <c r="K1548"/>
      <c r="L1548"/>
      <c r="M1548"/>
    </row>
    <row r="1549" spans="1:13" s="36" customFormat="1" x14ac:dyDescent="0.3">
      <c r="A1549"/>
      <c r="B1549" s="1"/>
      <c r="C1549"/>
      <c r="D1549"/>
      <c r="E1549"/>
      <c r="F1549"/>
      <c r="G1549"/>
      <c r="H1549"/>
      <c r="I1549"/>
      <c r="J1549"/>
      <c r="K1549"/>
      <c r="L1549"/>
      <c r="M1549"/>
    </row>
    <row r="1550" spans="1:13" s="36" customFormat="1" x14ac:dyDescent="0.3">
      <c r="A1550"/>
      <c r="B1550" s="1"/>
      <c r="C1550"/>
      <c r="D1550"/>
      <c r="E1550"/>
      <c r="F1550"/>
      <c r="G1550"/>
      <c r="H1550"/>
      <c r="I1550"/>
      <c r="J1550"/>
      <c r="K1550"/>
      <c r="L1550"/>
      <c r="M1550"/>
    </row>
    <row r="1551" spans="1:13" s="36" customFormat="1" x14ac:dyDescent="0.3">
      <c r="A1551"/>
      <c r="B1551" s="1"/>
      <c r="C1551"/>
      <c r="D1551"/>
      <c r="E1551"/>
      <c r="F1551"/>
      <c r="G1551"/>
      <c r="H1551"/>
      <c r="I1551"/>
      <c r="J1551"/>
      <c r="K1551"/>
      <c r="L1551"/>
      <c r="M1551"/>
    </row>
    <row r="1552" spans="1:13" s="36" customFormat="1" x14ac:dyDescent="0.3">
      <c r="A1552"/>
      <c r="B1552" s="1"/>
      <c r="C1552"/>
      <c r="D1552"/>
      <c r="E1552"/>
      <c r="F1552"/>
      <c r="G1552"/>
      <c r="H1552"/>
      <c r="I1552"/>
      <c r="J1552"/>
      <c r="K1552"/>
      <c r="L1552"/>
      <c r="M1552"/>
    </row>
    <row r="1553" spans="1:13" s="36" customFormat="1" x14ac:dyDescent="0.3">
      <c r="A1553"/>
      <c r="B1553" s="1"/>
      <c r="C1553"/>
      <c r="D1553"/>
      <c r="E1553"/>
      <c r="F1553"/>
      <c r="G1553"/>
      <c r="H1553"/>
      <c r="I1553"/>
      <c r="J1553"/>
      <c r="K1553"/>
      <c r="L1553"/>
      <c r="M1553"/>
    </row>
    <row r="1554" spans="1:13" s="36" customFormat="1" x14ac:dyDescent="0.3">
      <c r="A1554"/>
      <c r="B1554" s="1"/>
      <c r="C1554"/>
      <c r="D1554"/>
      <c r="E1554"/>
      <c r="F1554"/>
      <c r="G1554"/>
      <c r="H1554"/>
      <c r="I1554"/>
      <c r="J1554"/>
      <c r="K1554"/>
      <c r="L1554"/>
      <c r="M1554"/>
    </row>
    <row r="1555" spans="1:13" s="36" customFormat="1" x14ac:dyDescent="0.3">
      <c r="A1555"/>
      <c r="B1555" s="1"/>
      <c r="C1555"/>
      <c r="D1555"/>
      <c r="E1555"/>
      <c r="F1555"/>
      <c r="G1555"/>
      <c r="H1555"/>
      <c r="I1555"/>
      <c r="J1555"/>
      <c r="K1555"/>
      <c r="L1555"/>
      <c r="M1555"/>
    </row>
    <row r="1556" spans="1:13" s="36" customFormat="1" x14ac:dyDescent="0.3">
      <c r="A1556"/>
      <c r="B1556" s="1"/>
      <c r="C1556"/>
      <c r="D1556"/>
      <c r="E1556"/>
      <c r="F1556"/>
      <c r="G1556"/>
      <c r="H1556"/>
      <c r="I1556"/>
      <c r="J1556"/>
      <c r="K1556"/>
      <c r="L1556"/>
      <c r="M1556"/>
    </row>
    <row r="1557" spans="1:13" s="36" customFormat="1" x14ac:dyDescent="0.3">
      <c r="A1557"/>
      <c r="B1557" s="1"/>
      <c r="C1557"/>
      <c r="D1557"/>
      <c r="E1557"/>
      <c r="F1557"/>
      <c r="G1557"/>
      <c r="H1557"/>
      <c r="I1557"/>
      <c r="J1557"/>
      <c r="K1557"/>
      <c r="L1557"/>
      <c r="M1557"/>
    </row>
    <row r="1558" spans="1:13" s="36" customFormat="1" x14ac:dyDescent="0.3">
      <c r="A1558"/>
      <c r="B1558" s="1"/>
      <c r="C1558"/>
      <c r="D1558"/>
      <c r="E1558"/>
      <c r="F1558"/>
      <c r="G1558"/>
      <c r="H1558"/>
      <c r="I1558"/>
      <c r="J1558"/>
      <c r="K1558"/>
      <c r="L1558"/>
      <c r="M1558"/>
    </row>
    <row r="1559" spans="1:13" s="36" customFormat="1" x14ac:dyDescent="0.3">
      <c r="A1559"/>
      <c r="B1559" s="1"/>
      <c r="C1559"/>
      <c r="D1559"/>
      <c r="E1559"/>
      <c r="F1559"/>
      <c r="G1559"/>
      <c r="H1559"/>
      <c r="I1559"/>
      <c r="J1559"/>
      <c r="K1559"/>
      <c r="L1559"/>
      <c r="M1559"/>
    </row>
    <row r="1560" spans="1:13" s="36" customFormat="1" x14ac:dyDescent="0.3">
      <c r="A1560"/>
      <c r="B1560" s="1"/>
      <c r="C1560"/>
      <c r="D1560"/>
      <c r="E1560"/>
      <c r="F1560"/>
      <c r="G1560"/>
      <c r="H1560"/>
      <c r="I1560"/>
      <c r="J1560"/>
      <c r="K1560"/>
      <c r="L1560"/>
      <c r="M1560"/>
    </row>
    <row r="1561" spans="1:13" s="36" customFormat="1" x14ac:dyDescent="0.3">
      <c r="A1561"/>
      <c r="B1561" s="1"/>
      <c r="C1561"/>
      <c r="D1561"/>
      <c r="E1561"/>
      <c r="F1561"/>
      <c r="G1561"/>
      <c r="H1561"/>
      <c r="I1561"/>
      <c r="J1561"/>
      <c r="K1561"/>
      <c r="L1561"/>
      <c r="M1561"/>
    </row>
    <row r="1562" spans="1:13" s="36" customFormat="1" x14ac:dyDescent="0.3">
      <c r="A1562"/>
      <c r="B1562" s="1"/>
      <c r="C1562"/>
      <c r="D1562"/>
      <c r="E1562"/>
      <c r="F1562"/>
      <c r="G1562"/>
      <c r="H1562"/>
      <c r="I1562"/>
      <c r="J1562"/>
      <c r="K1562"/>
      <c r="L1562"/>
      <c r="M1562"/>
    </row>
    <row r="1563" spans="1:13" s="36" customFormat="1" x14ac:dyDescent="0.3">
      <c r="A1563"/>
      <c r="B1563" s="1"/>
      <c r="C1563"/>
      <c r="D1563"/>
      <c r="E1563"/>
      <c r="F1563"/>
      <c r="G1563"/>
      <c r="H1563"/>
      <c r="I1563"/>
      <c r="J1563"/>
      <c r="K1563"/>
      <c r="L1563"/>
      <c r="M1563"/>
    </row>
    <row r="1564" spans="1:13" s="36" customFormat="1" x14ac:dyDescent="0.3">
      <c r="A1564"/>
      <c r="B1564" s="1"/>
      <c r="C1564"/>
      <c r="D1564"/>
      <c r="E1564"/>
      <c r="F1564"/>
      <c r="G1564"/>
      <c r="H1564"/>
      <c r="I1564"/>
      <c r="J1564"/>
      <c r="K1564"/>
      <c r="L1564"/>
      <c r="M1564"/>
    </row>
    <row r="1565" spans="1:13" s="36" customFormat="1" x14ac:dyDescent="0.3">
      <c r="A1565"/>
      <c r="B1565" s="1"/>
      <c r="C1565"/>
      <c r="D1565"/>
      <c r="E1565"/>
      <c r="F1565"/>
      <c r="G1565"/>
      <c r="H1565"/>
      <c r="I1565"/>
      <c r="J1565"/>
      <c r="K1565"/>
      <c r="L1565"/>
      <c r="M1565"/>
    </row>
    <row r="1566" spans="1:13" s="36" customFormat="1" x14ac:dyDescent="0.3">
      <c r="A1566"/>
      <c r="B1566" s="1"/>
      <c r="C1566"/>
      <c r="D1566"/>
      <c r="E1566"/>
      <c r="F1566"/>
      <c r="G1566"/>
      <c r="H1566"/>
      <c r="I1566"/>
      <c r="J1566"/>
      <c r="K1566"/>
      <c r="L1566"/>
      <c r="M1566"/>
    </row>
    <row r="1567" spans="1:13" s="36" customFormat="1" x14ac:dyDescent="0.3">
      <c r="A1567"/>
      <c r="B1567" s="1"/>
      <c r="C1567"/>
      <c r="D1567"/>
      <c r="E1567"/>
      <c r="F1567"/>
      <c r="G1567"/>
      <c r="H1567"/>
      <c r="I1567"/>
      <c r="J1567"/>
      <c r="K1567"/>
      <c r="L1567"/>
      <c r="M1567"/>
    </row>
    <row r="1568" spans="1:13" s="36" customFormat="1" x14ac:dyDescent="0.3">
      <c r="A1568"/>
      <c r="B1568" s="1"/>
      <c r="C1568"/>
      <c r="D1568"/>
      <c r="E1568"/>
      <c r="F1568"/>
      <c r="G1568"/>
      <c r="H1568"/>
      <c r="I1568"/>
      <c r="J1568"/>
      <c r="K1568"/>
      <c r="L1568"/>
      <c r="M1568"/>
    </row>
    <row r="1569" spans="1:13" s="36" customFormat="1" x14ac:dyDescent="0.3">
      <c r="A1569"/>
      <c r="B1569" s="1"/>
      <c r="C1569"/>
      <c r="D1569"/>
      <c r="E1569"/>
      <c r="F1569"/>
      <c r="G1569"/>
      <c r="H1569"/>
      <c r="I1569"/>
      <c r="J1569"/>
      <c r="K1569"/>
      <c r="L1569"/>
      <c r="M1569"/>
    </row>
    <row r="1570" spans="1:13" s="36" customFormat="1" x14ac:dyDescent="0.3">
      <c r="A1570"/>
      <c r="B1570" s="1"/>
      <c r="C1570"/>
      <c r="D1570"/>
      <c r="E1570"/>
      <c r="F1570"/>
      <c r="G1570"/>
      <c r="H1570"/>
      <c r="I1570"/>
      <c r="J1570"/>
      <c r="K1570"/>
      <c r="L1570"/>
      <c r="M1570"/>
    </row>
    <row r="1571" spans="1:13" s="36" customFormat="1" x14ac:dyDescent="0.3">
      <c r="A1571"/>
      <c r="B1571" s="1"/>
      <c r="C1571"/>
      <c r="D1571"/>
      <c r="E1571"/>
      <c r="F1571"/>
      <c r="G1571"/>
      <c r="H1571"/>
      <c r="I1571"/>
      <c r="J1571"/>
      <c r="K1571"/>
      <c r="L1571"/>
      <c r="M1571"/>
    </row>
    <row r="1572" spans="1:13" s="36" customFormat="1" x14ac:dyDescent="0.3">
      <c r="A1572"/>
      <c r="B1572" s="1"/>
      <c r="C1572"/>
      <c r="D1572"/>
      <c r="E1572"/>
      <c r="F1572"/>
      <c r="G1572"/>
      <c r="H1572"/>
      <c r="I1572"/>
      <c r="J1572"/>
      <c r="K1572"/>
      <c r="L1572"/>
      <c r="M1572"/>
    </row>
    <row r="1573" spans="1:13" s="36" customFormat="1" x14ac:dyDescent="0.3">
      <c r="A1573"/>
      <c r="B1573" s="1"/>
      <c r="C1573"/>
      <c r="D1573"/>
      <c r="E1573"/>
      <c r="F1573"/>
      <c r="G1573"/>
      <c r="H1573"/>
      <c r="I1573"/>
      <c r="J1573"/>
      <c r="K1573"/>
      <c r="L1573"/>
      <c r="M1573"/>
    </row>
    <row r="1574" spans="1:13" s="36" customFormat="1" x14ac:dyDescent="0.3">
      <c r="A1574"/>
      <c r="B1574" s="1"/>
      <c r="C1574"/>
      <c r="D1574"/>
      <c r="E1574"/>
      <c r="F1574"/>
      <c r="G1574"/>
      <c r="H1574"/>
      <c r="I1574"/>
      <c r="J1574"/>
      <c r="K1574"/>
      <c r="L1574"/>
      <c r="M1574"/>
    </row>
    <row r="1575" spans="1:13" s="36" customFormat="1" x14ac:dyDescent="0.3">
      <c r="A1575"/>
      <c r="B1575" s="1"/>
      <c r="C1575"/>
      <c r="D1575"/>
      <c r="E1575"/>
      <c r="F1575"/>
      <c r="G1575"/>
      <c r="H1575"/>
      <c r="I1575"/>
      <c r="J1575"/>
      <c r="K1575"/>
      <c r="L1575"/>
      <c r="M1575"/>
    </row>
    <row r="1576" spans="1:13" s="36" customFormat="1" x14ac:dyDescent="0.3">
      <c r="A1576"/>
      <c r="B1576" s="1"/>
      <c r="C1576"/>
      <c r="D1576"/>
      <c r="E1576"/>
      <c r="F1576"/>
      <c r="G1576"/>
      <c r="H1576"/>
      <c r="I1576"/>
      <c r="J1576"/>
      <c r="K1576"/>
      <c r="L1576"/>
      <c r="M1576"/>
    </row>
    <row r="1577" spans="1:13" s="36" customFormat="1" x14ac:dyDescent="0.3">
      <c r="A1577"/>
      <c r="B1577" s="1"/>
      <c r="C1577"/>
      <c r="D1577"/>
      <c r="E1577"/>
      <c r="F1577"/>
      <c r="G1577"/>
      <c r="H1577"/>
      <c r="I1577"/>
      <c r="J1577"/>
      <c r="K1577"/>
      <c r="L1577"/>
      <c r="M1577"/>
    </row>
    <row r="1578" spans="1:13" s="36" customFormat="1" x14ac:dyDescent="0.3">
      <c r="A1578"/>
      <c r="B1578" s="1"/>
      <c r="C1578"/>
      <c r="D1578"/>
      <c r="E1578"/>
      <c r="F1578"/>
      <c r="G1578"/>
      <c r="H1578"/>
      <c r="I1578"/>
      <c r="J1578"/>
      <c r="K1578"/>
      <c r="L1578"/>
      <c r="M1578"/>
    </row>
    <row r="1579" spans="1:13" s="36" customFormat="1" x14ac:dyDescent="0.3">
      <c r="A1579"/>
      <c r="B1579" s="1"/>
      <c r="C1579"/>
      <c r="D1579"/>
      <c r="E1579"/>
      <c r="F1579"/>
      <c r="G1579"/>
      <c r="H1579"/>
      <c r="I1579"/>
      <c r="J1579"/>
      <c r="K1579"/>
      <c r="L1579"/>
      <c r="M1579"/>
    </row>
    <row r="1580" spans="1:13" s="36" customFormat="1" x14ac:dyDescent="0.3">
      <c r="A1580"/>
      <c r="B1580" s="1"/>
      <c r="C1580"/>
      <c r="D1580"/>
      <c r="E1580"/>
      <c r="F1580"/>
      <c r="G1580"/>
      <c r="H1580"/>
      <c r="I1580"/>
      <c r="J1580"/>
      <c r="K1580"/>
      <c r="L1580"/>
      <c r="M1580"/>
    </row>
    <row r="1581" spans="1:13" s="36" customFormat="1" x14ac:dyDescent="0.3">
      <c r="A1581"/>
      <c r="B1581" s="1"/>
      <c r="C1581"/>
      <c r="D1581"/>
      <c r="E1581"/>
      <c r="F1581"/>
      <c r="G1581"/>
      <c r="H1581"/>
      <c r="I1581"/>
      <c r="J1581"/>
      <c r="K1581"/>
      <c r="L1581"/>
      <c r="M1581"/>
    </row>
    <row r="1582" spans="1:13" s="36" customFormat="1" x14ac:dyDescent="0.3">
      <c r="A1582"/>
      <c r="B1582" s="1"/>
      <c r="C1582"/>
      <c r="D1582"/>
      <c r="E1582"/>
      <c r="F1582"/>
      <c r="G1582"/>
      <c r="H1582"/>
      <c r="I1582"/>
      <c r="J1582"/>
      <c r="K1582"/>
      <c r="L1582"/>
      <c r="M1582"/>
    </row>
    <row r="1583" spans="1:13" s="36" customFormat="1" x14ac:dyDescent="0.3">
      <c r="A1583"/>
      <c r="B1583" s="1"/>
      <c r="C1583"/>
      <c r="D1583"/>
      <c r="E1583"/>
      <c r="F1583"/>
      <c r="G1583"/>
      <c r="H1583"/>
      <c r="I1583"/>
      <c r="J1583"/>
      <c r="K1583"/>
      <c r="L1583"/>
      <c r="M1583"/>
    </row>
    <row r="1584" spans="1:13" s="36" customFormat="1" x14ac:dyDescent="0.3">
      <c r="A1584"/>
      <c r="B1584" s="1"/>
      <c r="C1584"/>
      <c r="D1584"/>
      <c r="E1584"/>
      <c r="F1584"/>
      <c r="G1584"/>
      <c r="H1584"/>
      <c r="I1584"/>
      <c r="J1584"/>
      <c r="K1584"/>
      <c r="L1584"/>
      <c r="M1584"/>
    </row>
    <row r="1585" spans="1:13" s="36" customFormat="1" x14ac:dyDescent="0.3">
      <c r="A1585"/>
      <c r="B1585" s="1"/>
      <c r="C1585"/>
      <c r="D1585"/>
      <c r="E1585"/>
      <c r="F1585"/>
      <c r="G1585"/>
      <c r="H1585"/>
      <c r="I1585"/>
      <c r="J1585"/>
      <c r="K1585"/>
      <c r="L1585"/>
      <c r="M1585"/>
    </row>
    <row r="1586" spans="1:13" s="36" customFormat="1" x14ac:dyDescent="0.3">
      <c r="A1586"/>
      <c r="B1586" s="1"/>
      <c r="C1586"/>
      <c r="D1586"/>
      <c r="E1586"/>
      <c r="F1586"/>
      <c r="G1586"/>
      <c r="H1586"/>
      <c r="I1586"/>
      <c r="J1586"/>
      <c r="K1586"/>
      <c r="L1586"/>
      <c r="M1586"/>
    </row>
    <row r="1587" spans="1:13" s="36" customFormat="1" x14ac:dyDescent="0.3">
      <c r="A1587"/>
      <c r="B1587" s="1"/>
      <c r="C1587"/>
      <c r="D1587"/>
      <c r="E1587"/>
      <c r="F1587"/>
      <c r="G1587"/>
      <c r="H1587"/>
      <c r="I1587"/>
      <c r="J1587"/>
      <c r="K1587"/>
      <c r="L1587"/>
      <c r="M1587"/>
    </row>
    <row r="1588" spans="1:13" s="36" customFormat="1" x14ac:dyDescent="0.3">
      <c r="A1588"/>
      <c r="B1588" s="1"/>
      <c r="C1588"/>
      <c r="D1588"/>
      <c r="E1588"/>
      <c r="F1588"/>
      <c r="G1588"/>
      <c r="H1588"/>
      <c r="I1588"/>
      <c r="J1588"/>
      <c r="K1588"/>
      <c r="L1588"/>
      <c r="M1588"/>
    </row>
    <row r="1589" spans="1:13" s="36" customFormat="1" x14ac:dyDescent="0.3">
      <c r="A1589"/>
      <c r="B1589" s="1"/>
      <c r="C1589"/>
      <c r="D1589"/>
      <c r="E1589"/>
      <c r="F1589"/>
      <c r="G1589"/>
      <c r="H1589"/>
      <c r="I1589"/>
      <c r="J1589"/>
      <c r="K1589"/>
      <c r="L1589"/>
      <c r="M1589"/>
    </row>
    <row r="1590" spans="1:13" s="36" customFormat="1" x14ac:dyDescent="0.3">
      <c r="A1590"/>
      <c r="B1590" s="1"/>
      <c r="C1590"/>
      <c r="D1590"/>
      <c r="E1590"/>
      <c r="F1590"/>
      <c r="G1590"/>
      <c r="H1590"/>
      <c r="I1590"/>
      <c r="J1590"/>
      <c r="K1590"/>
      <c r="L1590"/>
      <c r="M1590"/>
    </row>
    <row r="1591" spans="1:13" s="36" customFormat="1" x14ac:dyDescent="0.3">
      <c r="A1591"/>
      <c r="B1591" s="1"/>
      <c r="C1591"/>
      <c r="D1591"/>
      <c r="E1591"/>
      <c r="F1591"/>
      <c r="G1591"/>
      <c r="H1591"/>
      <c r="I1591"/>
      <c r="J1591"/>
      <c r="K1591"/>
      <c r="L1591"/>
      <c r="M1591"/>
    </row>
    <row r="1592" spans="1:13" s="36" customFormat="1" x14ac:dyDescent="0.3">
      <c r="A1592"/>
      <c r="B1592" s="1"/>
      <c r="C1592"/>
      <c r="D1592"/>
      <c r="E1592"/>
      <c r="F1592"/>
      <c r="G1592"/>
      <c r="H1592"/>
      <c r="I1592"/>
      <c r="J1592"/>
      <c r="K1592"/>
      <c r="L1592"/>
      <c r="M1592"/>
    </row>
    <row r="1593" spans="1:13" s="36" customFormat="1" x14ac:dyDescent="0.3">
      <c r="A1593"/>
      <c r="B1593" s="1"/>
      <c r="C1593"/>
      <c r="D1593"/>
      <c r="E1593"/>
      <c r="F1593"/>
      <c r="G1593"/>
      <c r="H1593"/>
      <c r="I1593"/>
      <c r="J1593"/>
      <c r="K1593"/>
      <c r="L1593"/>
      <c r="M1593"/>
    </row>
    <row r="1594" spans="1:13" s="36" customFormat="1" x14ac:dyDescent="0.3">
      <c r="A1594"/>
      <c r="B1594" s="1"/>
      <c r="C1594"/>
      <c r="D1594"/>
      <c r="E1594"/>
      <c r="F1594"/>
      <c r="G1594"/>
      <c r="H1594"/>
      <c r="I1594"/>
      <c r="J1594"/>
      <c r="K1594"/>
      <c r="L1594"/>
      <c r="M1594"/>
    </row>
    <row r="1595" spans="1:13" s="36" customFormat="1" x14ac:dyDescent="0.3">
      <c r="A1595"/>
      <c r="B1595" s="1"/>
      <c r="C1595"/>
      <c r="D1595"/>
      <c r="E1595"/>
      <c r="F1595"/>
      <c r="G1595"/>
      <c r="H1595"/>
      <c r="I1595"/>
      <c r="J1595"/>
      <c r="K1595"/>
      <c r="L1595"/>
      <c r="M1595"/>
    </row>
    <row r="1596" spans="1:13" s="36" customFormat="1" x14ac:dyDescent="0.3">
      <c r="A1596"/>
      <c r="B1596" s="1"/>
      <c r="C1596"/>
      <c r="D1596"/>
      <c r="E1596"/>
      <c r="F1596"/>
      <c r="G1596"/>
      <c r="H1596"/>
      <c r="I1596"/>
      <c r="J1596"/>
      <c r="K1596"/>
      <c r="L1596"/>
      <c r="M1596"/>
    </row>
    <row r="1597" spans="1:13" s="36" customFormat="1" x14ac:dyDescent="0.3">
      <c r="A1597"/>
      <c r="B1597" s="1"/>
      <c r="C1597"/>
      <c r="D1597"/>
      <c r="E1597"/>
      <c r="F1597"/>
      <c r="G1597"/>
      <c r="H1597"/>
      <c r="I1597"/>
      <c r="J1597"/>
      <c r="K1597"/>
      <c r="L1597"/>
      <c r="M1597"/>
    </row>
    <row r="1598" spans="1:13" s="36" customFormat="1" x14ac:dyDescent="0.3">
      <c r="A1598"/>
      <c r="B1598" s="1"/>
      <c r="C1598"/>
      <c r="D1598"/>
      <c r="E1598"/>
      <c r="F1598"/>
      <c r="G1598"/>
      <c r="H1598"/>
      <c r="I1598"/>
      <c r="J1598"/>
      <c r="K1598"/>
      <c r="L1598"/>
      <c r="M1598"/>
    </row>
    <row r="1599" spans="1:13" s="36" customFormat="1" x14ac:dyDescent="0.3">
      <c r="A1599"/>
      <c r="B1599" s="1"/>
      <c r="C1599"/>
      <c r="D1599"/>
      <c r="E1599"/>
      <c r="F1599"/>
      <c r="G1599"/>
      <c r="H1599"/>
      <c r="I1599"/>
      <c r="J1599"/>
      <c r="K1599"/>
      <c r="L1599"/>
      <c r="M1599"/>
    </row>
    <row r="1600" spans="1:13" s="36" customFormat="1" x14ac:dyDescent="0.3">
      <c r="A1600"/>
      <c r="B1600" s="1"/>
      <c r="C1600"/>
      <c r="D1600"/>
      <c r="E1600"/>
      <c r="F1600"/>
      <c r="G1600"/>
      <c r="H1600"/>
      <c r="I1600"/>
      <c r="J1600"/>
      <c r="K1600"/>
      <c r="L1600"/>
      <c r="M1600"/>
    </row>
    <row r="1601" spans="1:13" s="36" customFormat="1" x14ac:dyDescent="0.3">
      <c r="A1601"/>
      <c r="B1601" s="1"/>
      <c r="C1601"/>
      <c r="D1601"/>
      <c r="E1601"/>
      <c r="F1601"/>
      <c r="G1601"/>
      <c r="H1601"/>
      <c r="I1601"/>
      <c r="J1601"/>
      <c r="K1601"/>
      <c r="L1601"/>
      <c r="M1601"/>
    </row>
    <row r="1602" spans="1:13" s="36" customFormat="1" x14ac:dyDescent="0.3">
      <c r="A1602"/>
      <c r="B1602" s="1"/>
      <c r="C1602"/>
      <c r="D1602"/>
      <c r="E1602"/>
      <c r="F1602"/>
      <c r="G1602"/>
      <c r="H1602"/>
      <c r="I1602"/>
      <c r="J1602"/>
      <c r="K1602"/>
      <c r="L1602"/>
      <c r="M1602"/>
    </row>
    <row r="1603" spans="1:13" s="36" customFormat="1" x14ac:dyDescent="0.3">
      <c r="A1603"/>
      <c r="B1603" s="1"/>
      <c r="C1603"/>
      <c r="D1603"/>
      <c r="E1603"/>
      <c r="F1603"/>
      <c r="G1603"/>
      <c r="H1603"/>
      <c r="I1603"/>
      <c r="J1603"/>
      <c r="K1603"/>
      <c r="L1603"/>
      <c r="M1603"/>
    </row>
    <row r="1604" spans="1:13" s="36" customFormat="1" x14ac:dyDescent="0.3">
      <c r="A1604"/>
      <c r="B1604" s="1"/>
      <c r="C1604"/>
      <c r="D1604"/>
      <c r="E1604"/>
      <c r="F1604"/>
      <c r="G1604"/>
      <c r="H1604"/>
      <c r="I1604"/>
      <c r="J1604"/>
      <c r="K1604"/>
      <c r="L1604"/>
      <c r="M1604"/>
    </row>
    <row r="1605" spans="1:13" s="36" customFormat="1" x14ac:dyDescent="0.3">
      <c r="A1605"/>
      <c r="B1605" s="1"/>
      <c r="C1605"/>
      <c r="D1605"/>
      <c r="E1605"/>
      <c r="F1605"/>
      <c r="G1605"/>
      <c r="H1605"/>
      <c r="I1605"/>
      <c r="J1605"/>
      <c r="K1605"/>
      <c r="L1605"/>
      <c r="M1605"/>
    </row>
    <row r="1606" spans="1:13" s="36" customFormat="1" x14ac:dyDescent="0.3">
      <c r="A1606"/>
      <c r="B1606" s="1"/>
      <c r="C1606"/>
      <c r="D1606"/>
      <c r="E1606"/>
      <c r="F1606"/>
      <c r="G1606"/>
      <c r="H1606"/>
      <c r="I1606"/>
      <c r="J1606"/>
      <c r="K1606"/>
      <c r="L1606"/>
      <c r="M1606"/>
    </row>
    <row r="1607" spans="1:13" s="36" customFormat="1" x14ac:dyDescent="0.3">
      <c r="A1607"/>
      <c r="B1607" s="1"/>
      <c r="C1607"/>
      <c r="D1607"/>
      <c r="E1607"/>
      <c r="F1607"/>
      <c r="G1607"/>
      <c r="H1607"/>
      <c r="I1607"/>
      <c r="J1607"/>
      <c r="K1607"/>
      <c r="L1607"/>
      <c r="M1607"/>
    </row>
    <row r="1608" spans="1:13" s="36" customFormat="1" x14ac:dyDescent="0.3">
      <c r="A1608"/>
      <c r="B1608" s="1"/>
      <c r="C1608"/>
      <c r="D1608"/>
      <c r="E1608"/>
      <c r="F1608"/>
      <c r="G1608"/>
      <c r="H1608"/>
      <c r="I1608"/>
      <c r="J1608"/>
      <c r="K1608"/>
      <c r="L1608"/>
      <c r="M1608"/>
    </row>
    <row r="1609" spans="1:13" s="36" customFormat="1" x14ac:dyDescent="0.3">
      <c r="A1609"/>
      <c r="B1609" s="1"/>
      <c r="C1609"/>
      <c r="D1609"/>
      <c r="E1609"/>
      <c r="F1609"/>
      <c r="G1609"/>
      <c r="H1609"/>
      <c r="I1609"/>
      <c r="J1609"/>
      <c r="K1609"/>
      <c r="L1609"/>
      <c r="M1609"/>
    </row>
    <row r="1610" spans="1:13" s="36" customFormat="1" x14ac:dyDescent="0.3">
      <c r="A1610"/>
      <c r="B1610" s="1"/>
      <c r="C1610"/>
      <c r="D1610"/>
      <c r="E1610"/>
      <c r="F1610"/>
      <c r="G1610"/>
      <c r="H1610"/>
      <c r="I1610"/>
      <c r="J1610"/>
      <c r="K1610"/>
      <c r="L1610"/>
      <c r="M1610"/>
    </row>
    <row r="1611" spans="1:13" s="36" customFormat="1" x14ac:dyDescent="0.3">
      <c r="A1611"/>
      <c r="B1611" s="1"/>
      <c r="C1611"/>
      <c r="D1611"/>
      <c r="E1611"/>
      <c r="F1611"/>
      <c r="G1611"/>
      <c r="H1611"/>
      <c r="I1611"/>
      <c r="J1611"/>
      <c r="K1611"/>
      <c r="L1611"/>
      <c r="M1611"/>
    </row>
    <row r="1612" spans="1:13" s="36" customFormat="1" x14ac:dyDescent="0.3">
      <c r="A1612"/>
      <c r="B1612" s="1"/>
      <c r="C1612"/>
      <c r="D1612"/>
      <c r="E1612"/>
      <c r="F1612"/>
      <c r="G1612"/>
      <c r="H1612"/>
      <c r="I1612"/>
      <c r="J1612"/>
      <c r="K1612"/>
      <c r="L1612"/>
      <c r="M1612"/>
    </row>
    <row r="1613" spans="1:13" s="36" customFormat="1" x14ac:dyDescent="0.3">
      <c r="A1613"/>
      <c r="B1613" s="1"/>
      <c r="C1613"/>
      <c r="D1613"/>
      <c r="E1613"/>
      <c r="F1613"/>
      <c r="G1613"/>
      <c r="H1613"/>
      <c r="I1613"/>
      <c r="J1613"/>
      <c r="K1613"/>
      <c r="L1613"/>
      <c r="M1613"/>
    </row>
    <row r="1614" spans="1:13" s="36" customFormat="1" x14ac:dyDescent="0.3">
      <c r="A1614"/>
      <c r="B1614" s="1"/>
      <c r="C1614"/>
      <c r="D1614"/>
      <c r="E1614"/>
      <c r="F1614"/>
      <c r="G1614"/>
      <c r="H1614"/>
      <c r="I1614"/>
      <c r="J1614"/>
      <c r="K1614"/>
      <c r="L1614"/>
      <c r="M1614"/>
    </row>
    <row r="1615" spans="1:13" s="36" customFormat="1" x14ac:dyDescent="0.3">
      <c r="A1615"/>
      <c r="B1615" s="1"/>
      <c r="C1615"/>
      <c r="D1615"/>
      <c r="E1615"/>
      <c r="F1615"/>
      <c r="G1615"/>
      <c r="H1615"/>
      <c r="I1615"/>
      <c r="J1615"/>
      <c r="K1615"/>
      <c r="L1615"/>
      <c r="M1615"/>
    </row>
    <row r="1616" spans="1:13" s="36" customFormat="1" x14ac:dyDescent="0.3">
      <c r="A1616"/>
      <c r="B1616" s="1"/>
      <c r="C1616"/>
      <c r="D1616"/>
      <c r="E1616"/>
      <c r="F1616"/>
      <c r="G1616"/>
      <c r="H1616"/>
      <c r="I1616"/>
      <c r="J1616"/>
      <c r="K1616"/>
      <c r="L1616"/>
      <c r="M1616"/>
    </row>
    <row r="1617" spans="1:13" s="36" customFormat="1" x14ac:dyDescent="0.3">
      <c r="A1617"/>
      <c r="B1617" s="1"/>
      <c r="C1617"/>
      <c r="D1617"/>
      <c r="E1617"/>
      <c r="F1617"/>
      <c r="G1617"/>
      <c r="H1617"/>
      <c r="I1617"/>
      <c r="J1617"/>
      <c r="K1617"/>
      <c r="L1617"/>
      <c r="M1617"/>
    </row>
    <row r="1618" spans="1:13" s="36" customFormat="1" x14ac:dyDescent="0.3">
      <c r="A1618"/>
      <c r="B1618" s="1"/>
      <c r="C1618"/>
      <c r="D1618"/>
      <c r="E1618"/>
      <c r="F1618"/>
      <c r="G1618"/>
      <c r="H1618"/>
      <c r="I1618"/>
      <c r="J1618"/>
      <c r="K1618"/>
      <c r="L1618"/>
      <c r="M1618"/>
    </row>
    <row r="1619" spans="1:13" s="36" customFormat="1" x14ac:dyDescent="0.3">
      <c r="A1619"/>
      <c r="B1619" s="1"/>
      <c r="C1619"/>
      <c r="D1619"/>
      <c r="E1619"/>
      <c r="F1619"/>
      <c r="G1619"/>
      <c r="H1619"/>
      <c r="I1619"/>
      <c r="J1619"/>
      <c r="K1619"/>
      <c r="L1619"/>
      <c r="M1619"/>
    </row>
    <row r="1620" spans="1:13" s="36" customFormat="1" x14ac:dyDescent="0.3">
      <c r="A1620"/>
      <c r="B1620" s="1"/>
      <c r="C1620"/>
      <c r="D1620"/>
      <c r="E1620"/>
      <c r="F1620"/>
      <c r="G1620"/>
      <c r="H1620"/>
      <c r="I1620"/>
      <c r="J1620"/>
      <c r="K1620"/>
      <c r="L1620"/>
      <c r="M1620"/>
    </row>
    <row r="1621" spans="1:13" s="36" customFormat="1" x14ac:dyDescent="0.3">
      <c r="A1621"/>
      <c r="B1621" s="1"/>
      <c r="C1621"/>
      <c r="D1621"/>
      <c r="E1621"/>
      <c r="F1621"/>
      <c r="G1621"/>
      <c r="H1621"/>
      <c r="I1621"/>
      <c r="J1621"/>
      <c r="K1621"/>
      <c r="L1621"/>
      <c r="M1621"/>
    </row>
    <row r="1622" spans="1:13" s="36" customFormat="1" x14ac:dyDescent="0.3">
      <c r="A1622"/>
      <c r="B1622" s="1"/>
      <c r="C1622"/>
      <c r="D1622"/>
      <c r="E1622"/>
      <c r="F1622"/>
      <c r="G1622"/>
      <c r="H1622"/>
      <c r="I1622"/>
      <c r="J1622"/>
      <c r="K1622"/>
      <c r="L1622"/>
      <c r="M1622"/>
    </row>
    <row r="1623" spans="1:13" s="36" customFormat="1" x14ac:dyDescent="0.3">
      <c r="A1623"/>
      <c r="B1623" s="1"/>
      <c r="C1623"/>
      <c r="D1623"/>
      <c r="E1623"/>
      <c r="F1623"/>
      <c r="G1623"/>
      <c r="H1623"/>
      <c r="I1623"/>
      <c r="J1623"/>
      <c r="K1623"/>
      <c r="L1623"/>
      <c r="M1623"/>
    </row>
    <row r="1624" spans="1:13" s="36" customFormat="1" x14ac:dyDescent="0.3">
      <c r="A1624"/>
      <c r="B1624" s="1"/>
      <c r="C1624"/>
      <c r="D1624"/>
      <c r="E1624"/>
      <c r="F1624"/>
      <c r="G1624"/>
      <c r="H1624"/>
      <c r="I1624"/>
      <c r="J1624"/>
      <c r="K1624"/>
      <c r="L1624"/>
      <c r="M1624"/>
    </row>
    <row r="1625" spans="1:13" s="36" customFormat="1" x14ac:dyDescent="0.3">
      <c r="A1625"/>
      <c r="B1625" s="1"/>
      <c r="C1625"/>
      <c r="D1625"/>
      <c r="E1625"/>
      <c r="F1625"/>
      <c r="G1625"/>
      <c r="H1625"/>
      <c r="I1625"/>
      <c r="J1625"/>
      <c r="K1625"/>
      <c r="L1625"/>
      <c r="M1625"/>
    </row>
    <row r="1626" spans="1:13" s="36" customFormat="1" x14ac:dyDescent="0.3">
      <c r="A1626"/>
      <c r="B1626" s="1"/>
      <c r="C1626"/>
      <c r="D1626"/>
      <c r="E1626"/>
      <c r="F1626"/>
      <c r="G1626"/>
      <c r="H1626"/>
      <c r="I1626"/>
      <c r="J1626"/>
      <c r="K1626"/>
      <c r="L1626"/>
      <c r="M1626"/>
    </row>
    <row r="1627" spans="1:13" s="36" customFormat="1" x14ac:dyDescent="0.3">
      <c r="A1627"/>
      <c r="B1627" s="1"/>
      <c r="C1627"/>
      <c r="D1627"/>
      <c r="E1627"/>
      <c r="F1627"/>
      <c r="G1627"/>
      <c r="H1627"/>
      <c r="I1627"/>
      <c r="J1627"/>
      <c r="K1627"/>
      <c r="L1627"/>
      <c r="M1627"/>
    </row>
    <row r="1628" spans="1:13" s="36" customFormat="1" x14ac:dyDescent="0.3">
      <c r="A1628"/>
      <c r="B1628" s="1"/>
      <c r="C1628"/>
      <c r="D1628"/>
      <c r="E1628"/>
      <c r="F1628"/>
      <c r="G1628"/>
      <c r="H1628"/>
      <c r="I1628"/>
      <c r="J1628"/>
      <c r="K1628"/>
      <c r="L1628"/>
      <c r="M1628"/>
    </row>
    <row r="1629" spans="1:13" s="36" customFormat="1" x14ac:dyDescent="0.3">
      <c r="A1629"/>
      <c r="B1629" s="1"/>
      <c r="C1629"/>
      <c r="D1629"/>
      <c r="E1629"/>
      <c r="F1629"/>
      <c r="G1629"/>
      <c r="H1629"/>
      <c r="I1629"/>
      <c r="J1629"/>
      <c r="K1629"/>
      <c r="L1629"/>
      <c r="M1629"/>
    </row>
    <row r="1630" spans="1:13" s="36" customFormat="1" x14ac:dyDescent="0.3">
      <c r="A1630"/>
      <c r="B1630" s="1"/>
      <c r="C1630"/>
      <c r="D1630"/>
      <c r="E1630"/>
      <c r="F1630"/>
      <c r="G1630"/>
      <c r="H1630"/>
      <c r="I1630"/>
      <c r="J1630"/>
      <c r="K1630"/>
      <c r="L1630"/>
      <c r="M1630"/>
    </row>
    <row r="1631" spans="1:13" s="36" customFormat="1" x14ac:dyDescent="0.3">
      <c r="A1631"/>
      <c r="B1631" s="1"/>
      <c r="C1631"/>
      <c r="D1631"/>
      <c r="E1631"/>
      <c r="F1631"/>
      <c r="G1631"/>
      <c r="H1631"/>
      <c r="I1631"/>
      <c r="J1631"/>
      <c r="K1631"/>
      <c r="L1631"/>
      <c r="M1631"/>
    </row>
    <row r="1632" spans="1:13" s="36" customFormat="1" x14ac:dyDescent="0.3">
      <c r="A1632"/>
      <c r="B1632" s="1"/>
      <c r="C1632"/>
      <c r="D1632"/>
      <c r="E1632"/>
      <c r="F1632"/>
      <c r="G1632"/>
      <c r="H1632"/>
      <c r="I1632"/>
      <c r="J1632"/>
      <c r="K1632"/>
      <c r="L1632"/>
      <c r="M1632"/>
    </row>
    <row r="1633" spans="1:13" s="36" customFormat="1" x14ac:dyDescent="0.3">
      <c r="A1633"/>
      <c r="B1633" s="1"/>
      <c r="C1633"/>
      <c r="D1633"/>
      <c r="E1633"/>
      <c r="F1633"/>
      <c r="G1633"/>
      <c r="H1633"/>
      <c r="I1633"/>
      <c r="J1633"/>
      <c r="K1633"/>
      <c r="L1633"/>
      <c r="M1633"/>
    </row>
    <row r="1634" spans="1:13" s="36" customFormat="1" x14ac:dyDescent="0.3">
      <c r="A1634"/>
      <c r="B1634" s="1"/>
      <c r="C1634"/>
      <c r="D1634"/>
      <c r="E1634"/>
      <c r="F1634"/>
      <c r="G1634"/>
      <c r="H1634"/>
      <c r="I1634"/>
      <c r="J1634"/>
      <c r="K1634"/>
      <c r="L1634"/>
      <c r="M1634"/>
    </row>
    <row r="1635" spans="1:13" s="36" customFormat="1" x14ac:dyDescent="0.3">
      <c r="A1635"/>
      <c r="B1635" s="1"/>
      <c r="C1635"/>
      <c r="D1635"/>
      <c r="E1635"/>
      <c r="F1635"/>
      <c r="G1635"/>
      <c r="H1635"/>
      <c r="I1635"/>
      <c r="J1635"/>
      <c r="K1635"/>
      <c r="L1635"/>
      <c r="M1635"/>
    </row>
    <row r="1636" spans="1:13" s="36" customFormat="1" x14ac:dyDescent="0.3">
      <c r="A1636"/>
      <c r="B1636" s="1"/>
      <c r="C1636"/>
      <c r="D1636"/>
      <c r="E1636"/>
      <c r="F1636"/>
      <c r="G1636"/>
      <c r="H1636"/>
      <c r="I1636"/>
      <c r="J1636"/>
      <c r="K1636"/>
      <c r="L1636"/>
      <c r="M1636"/>
    </row>
    <row r="1637" spans="1:13" s="36" customFormat="1" x14ac:dyDescent="0.3">
      <c r="A1637"/>
      <c r="B1637" s="1"/>
      <c r="C1637"/>
      <c r="D1637"/>
      <c r="E1637"/>
      <c r="F1637"/>
      <c r="G1637"/>
      <c r="H1637"/>
      <c r="I1637"/>
      <c r="J1637"/>
      <c r="K1637"/>
      <c r="L1637"/>
      <c r="M1637"/>
    </row>
    <row r="1638" spans="1:13" s="36" customFormat="1" x14ac:dyDescent="0.3">
      <c r="A1638"/>
      <c r="B1638" s="1"/>
      <c r="C1638"/>
      <c r="D1638"/>
      <c r="E1638"/>
      <c r="F1638"/>
      <c r="G1638"/>
      <c r="H1638"/>
      <c r="I1638"/>
      <c r="J1638"/>
      <c r="K1638"/>
      <c r="L1638"/>
      <c r="M1638"/>
    </row>
    <row r="1639" spans="1:13" s="36" customFormat="1" x14ac:dyDescent="0.3">
      <c r="A1639"/>
      <c r="B1639" s="1"/>
      <c r="C1639"/>
      <c r="D1639"/>
      <c r="E1639"/>
      <c r="F1639"/>
      <c r="G1639"/>
      <c r="H1639"/>
      <c r="I1639"/>
      <c r="J1639"/>
      <c r="K1639"/>
      <c r="L1639"/>
      <c r="M1639"/>
    </row>
    <row r="1640" spans="1:13" s="36" customFormat="1" x14ac:dyDescent="0.3">
      <c r="A1640"/>
      <c r="B1640" s="1"/>
      <c r="C1640"/>
      <c r="D1640"/>
      <c r="E1640"/>
      <c r="F1640"/>
      <c r="G1640"/>
      <c r="H1640"/>
      <c r="I1640"/>
      <c r="J1640"/>
      <c r="K1640"/>
      <c r="L1640"/>
      <c r="M1640"/>
    </row>
    <row r="1641" spans="1:13" s="36" customFormat="1" x14ac:dyDescent="0.3">
      <c r="A1641"/>
      <c r="B1641" s="1"/>
      <c r="C1641"/>
      <c r="D1641"/>
      <c r="E1641"/>
      <c r="F1641"/>
      <c r="G1641"/>
      <c r="H1641"/>
      <c r="I1641"/>
      <c r="J1641"/>
      <c r="K1641"/>
      <c r="L1641"/>
      <c r="M1641"/>
    </row>
    <row r="1642" spans="1:13" s="36" customFormat="1" x14ac:dyDescent="0.3">
      <c r="A1642"/>
      <c r="B1642" s="1"/>
      <c r="C1642"/>
      <c r="D1642"/>
      <c r="E1642"/>
      <c r="F1642"/>
      <c r="G1642"/>
      <c r="H1642"/>
      <c r="I1642"/>
      <c r="J1642"/>
      <c r="K1642"/>
      <c r="L1642"/>
      <c r="M1642"/>
    </row>
    <row r="1643" spans="1:13" s="36" customFormat="1" x14ac:dyDescent="0.3">
      <c r="A1643"/>
      <c r="B1643" s="1"/>
      <c r="C1643"/>
      <c r="D1643"/>
      <c r="E1643"/>
      <c r="F1643"/>
      <c r="G1643"/>
      <c r="H1643"/>
      <c r="I1643"/>
      <c r="J1643"/>
      <c r="K1643"/>
      <c r="L1643"/>
      <c r="M1643"/>
    </row>
    <row r="1644" spans="1:13" s="36" customFormat="1" x14ac:dyDescent="0.3">
      <c r="A1644"/>
      <c r="B1644" s="1"/>
      <c r="C1644"/>
      <c r="D1644"/>
      <c r="E1644"/>
      <c r="F1644"/>
      <c r="G1644"/>
      <c r="H1644"/>
      <c r="I1644"/>
      <c r="J1644"/>
      <c r="K1644"/>
      <c r="L1644"/>
      <c r="M1644"/>
    </row>
    <row r="1645" spans="1:13" s="36" customFormat="1" x14ac:dyDescent="0.3">
      <c r="A1645"/>
      <c r="B1645" s="1"/>
      <c r="C1645"/>
      <c r="D1645"/>
      <c r="E1645"/>
      <c r="F1645"/>
      <c r="G1645"/>
      <c r="H1645"/>
      <c r="I1645"/>
      <c r="J1645"/>
      <c r="K1645"/>
      <c r="L1645"/>
      <c r="M1645"/>
    </row>
    <row r="1646" spans="1:13" s="36" customFormat="1" x14ac:dyDescent="0.3">
      <c r="A1646"/>
      <c r="B1646" s="1"/>
      <c r="C1646"/>
      <c r="D1646"/>
      <c r="E1646"/>
      <c r="F1646"/>
      <c r="G1646"/>
      <c r="H1646"/>
      <c r="I1646"/>
      <c r="J1646"/>
      <c r="K1646"/>
      <c r="L1646"/>
      <c r="M1646"/>
    </row>
    <row r="1647" spans="1:13" s="36" customFormat="1" x14ac:dyDescent="0.3">
      <c r="A1647"/>
      <c r="B1647" s="1"/>
      <c r="C1647"/>
      <c r="D1647"/>
      <c r="E1647"/>
      <c r="F1647"/>
      <c r="G1647"/>
      <c r="H1647"/>
      <c r="I1647"/>
      <c r="J1647"/>
      <c r="K1647"/>
      <c r="L1647"/>
      <c r="M1647"/>
    </row>
    <row r="1648" spans="1:13" s="36" customFormat="1" x14ac:dyDescent="0.3">
      <c r="A1648"/>
      <c r="B1648" s="1"/>
      <c r="C1648"/>
      <c r="D1648"/>
      <c r="E1648"/>
      <c r="F1648"/>
      <c r="G1648"/>
      <c r="H1648"/>
      <c r="I1648"/>
      <c r="J1648"/>
      <c r="K1648"/>
      <c r="L1648"/>
      <c r="M1648"/>
    </row>
    <row r="1649" spans="1:13" s="36" customFormat="1" x14ac:dyDescent="0.3">
      <c r="A1649"/>
      <c r="B1649" s="1"/>
      <c r="C1649"/>
      <c r="D1649"/>
      <c r="E1649"/>
      <c r="F1649"/>
      <c r="G1649"/>
      <c r="H1649"/>
      <c r="I1649"/>
      <c r="J1649"/>
      <c r="K1649"/>
      <c r="L1649"/>
      <c r="M1649"/>
    </row>
    <row r="1650" spans="1:13" s="36" customFormat="1" x14ac:dyDescent="0.3">
      <c r="A1650"/>
      <c r="B1650" s="1"/>
      <c r="C1650"/>
      <c r="D1650"/>
      <c r="E1650"/>
      <c r="F1650"/>
      <c r="G1650"/>
      <c r="H1650"/>
      <c r="I1650"/>
      <c r="J1650"/>
      <c r="K1650"/>
      <c r="L1650"/>
      <c r="M1650"/>
    </row>
    <row r="1651" spans="1:13" s="36" customFormat="1" x14ac:dyDescent="0.3">
      <c r="A1651"/>
      <c r="B1651" s="1"/>
      <c r="C1651"/>
      <c r="D1651"/>
      <c r="E1651"/>
      <c r="F1651"/>
      <c r="G1651"/>
      <c r="H1651"/>
      <c r="I1651"/>
      <c r="J1651"/>
      <c r="K1651"/>
      <c r="L1651"/>
      <c r="M1651"/>
    </row>
    <row r="1652" spans="1:13" s="36" customFormat="1" x14ac:dyDescent="0.3">
      <c r="A1652"/>
      <c r="B1652" s="1"/>
      <c r="C1652"/>
      <c r="D1652"/>
      <c r="E1652"/>
      <c r="F1652"/>
      <c r="G1652"/>
      <c r="H1652"/>
      <c r="I1652"/>
      <c r="J1652"/>
      <c r="K1652"/>
      <c r="L1652"/>
      <c r="M1652"/>
    </row>
    <row r="1653" spans="1:13" s="36" customFormat="1" x14ac:dyDescent="0.3">
      <c r="A1653"/>
      <c r="B1653" s="1"/>
      <c r="C1653"/>
      <c r="D1653"/>
      <c r="E1653"/>
      <c r="F1653"/>
      <c r="G1653"/>
      <c r="H1653"/>
      <c r="I1653"/>
      <c r="J1653"/>
      <c r="K1653"/>
      <c r="L1653"/>
      <c r="M1653"/>
    </row>
    <row r="1654" spans="1:13" s="36" customFormat="1" x14ac:dyDescent="0.3">
      <c r="A1654"/>
      <c r="B1654" s="1"/>
      <c r="C1654"/>
      <c r="D1654"/>
      <c r="E1654"/>
      <c r="F1654"/>
      <c r="G1654"/>
      <c r="H1654"/>
      <c r="I1654"/>
      <c r="J1654"/>
      <c r="K1654"/>
      <c r="L1654"/>
      <c r="M1654"/>
    </row>
    <row r="1655" spans="1:13" s="36" customFormat="1" x14ac:dyDescent="0.3">
      <c r="A1655"/>
      <c r="B1655" s="1"/>
      <c r="C1655"/>
      <c r="D1655"/>
      <c r="E1655"/>
      <c r="F1655"/>
      <c r="G1655"/>
      <c r="H1655"/>
      <c r="I1655"/>
      <c r="J1655"/>
      <c r="K1655"/>
      <c r="L1655"/>
      <c r="M1655"/>
    </row>
    <row r="1656" spans="1:13" s="36" customFormat="1" x14ac:dyDescent="0.3">
      <c r="A1656"/>
      <c r="B1656" s="1"/>
      <c r="C1656"/>
      <c r="D1656"/>
      <c r="E1656"/>
      <c r="F1656"/>
      <c r="G1656"/>
      <c r="H1656"/>
      <c r="I1656"/>
      <c r="J1656"/>
      <c r="K1656"/>
      <c r="L1656"/>
      <c r="M1656"/>
    </row>
    <row r="1657" spans="1:13" s="36" customFormat="1" x14ac:dyDescent="0.3">
      <c r="A1657"/>
      <c r="B1657" s="1"/>
      <c r="C1657"/>
      <c r="D1657"/>
      <c r="E1657"/>
      <c r="F1657"/>
      <c r="G1657"/>
      <c r="H1657"/>
      <c r="I1657"/>
      <c r="J1657"/>
      <c r="K1657"/>
      <c r="L1657"/>
      <c r="M1657"/>
    </row>
    <row r="1658" spans="1:13" s="36" customFormat="1" x14ac:dyDescent="0.3">
      <c r="A1658"/>
      <c r="B1658" s="1"/>
      <c r="C1658"/>
      <c r="D1658"/>
      <c r="E1658"/>
      <c r="F1658"/>
      <c r="G1658"/>
      <c r="H1658"/>
      <c r="I1658"/>
      <c r="J1658"/>
      <c r="K1658"/>
      <c r="L1658"/>
      <c r="M1658"/>
    </row>
    <row r="1659" spans="1:13" s="36" customFormat="1" x14ac:dyDescent="0.3">
      <c r="A1659"/>
      <c r="B1659" s="1"/>
      <c r="C1659"/>
      <c r="D1659"/>
      <c r="E1659"/>
      <c r="F1659"/>
      <c r="G1659"/>
      <c r="H1659"/>
      <c r="I1659"/>
      <c r="J1659"/>
      <c r="K1659"/>
      <c r="L1659"/>
      <c r="M1659"/>
    </row>
    <row r="1660" spans="1:13" s="36" customFormat="1" x14ac:dyDescent="0.3">
      <c r="A1660"/>
      <c r="B1660" s="1"/>
      <c r="C1660"/>
      <c r="D1660"/>
      <c r="E1660"/>
      <c r="F1660"/>
      <c r="G1660"/>
      <c r="H1660"/>
      <c r="I1660"/>
      <c r="J1660"/>
      <c r="K1660"/>
      <c r="L1660"/>
      <c r="M1660"/>
    </row>
    <row r="1661" spans="1:13" s="36" customFormat="1" x14ac:dyDescent="0.3">
      <c r="A1661"/>
      <c r="B1661" s="1"/>
      <c r="C1661"/>
      <c r="D1661"/>
      <c r="E1661"/>
      <c r="F1661"/>
      <c r="G1661"/>
      <c r="H1661"/>
      <c r="I1661"/>
      <c r="J1661"/>
      <c r="K1661"/>
      <c r="L1661"/>
      <c r="M1661"/>
    </row>
    <row r="1662" spans="1:13" s="36" customFormat="1" x14ac:dyDescent="0.3">
      <c r="A1662"/>
      <c r="B1662" s="1"/>
      <c r="C1662"/>
      <c r="D1662"/>
      <c r="E1662"/>
      <c r="F1662"/>
      <c r="G1662"/>
      <c r="H1662"/>
      <c r="I1662"/>
      <c r="J1662"/>
      <c r="K1662"/>
      <c r="L1662"/>
      <c r="M1662"/>
    </row>
    <row r="1663" spans="1:13" s="36" customFormat="1" x14ac:dyDescent="0.3">
      <c r="A1663"/>
      <c r="B1663" s="1"/>
      <c r="C1663"/>
      <c r="D1663"/>
      <c r="E1663"/>
      <c r="F1663"/>
      <c r="G1663"/>
      <c r="H1663"/>
      <c r="I1663"/>
      <c r="J1663"/>
      <c r="K1663"/>
      <c r="L1663"/>
      <c r="M1663"/>
    </row>
    <row r="1664" spans="1:13" s="36" customFormat="1" x14ac:dyDescent="0.3">
      <c r="A1664"/>
      <c r="B1664" s="1"/>
      <c r="C1664"/>
      <c r="D1664"/>
      <c r="E1664"/>
      <c r="F1664"/>
      <c r="G1664"/>
      <c r="H1664"/>
      <c r="I1664"/>
      <c r="J1664"/>
      <c r="K1664"/>
      <c r="L1664"/>
      <c r="M1664"/>
    </row>
    <row r="1665" spans="1:13" s="36" customFormat="1" x14ac:dyDescent="0.3">
      <c r="A1665"/>
      <c r="B1665" s="1"/>
      <c r="C1665"/>
      <c r="D1665"/>
      <c r="E1665"/>
      <c r="F1665"/>
      <c r="G1665"/>
      <c r="H1665"/>
      <c r="I1665"/>
      <c r="J1665"/>
      <c r="K1665"/>
      <c r="L1665"/>
      <c r="M1665"/>
    </row>
    <row r="1666" spans="1:13" s="36" customFormat="1" x14ac:dyDescent="0.3">
      <c r="A1666"/>
      <c r="B1666" s="1"/>
      <c r="C1666"/>
      <c r="D1666"/>
      <c r="E1666"/>
      <c r="F1666"/>
      <c r="G1666"/>
      <c r="H1666"/>
      <c r="I1666"/>
      <c r="J1666"/>
      <c r="K1666"/>
      <c r="L1666"/>
      <c r="M1666"/>
    </row>
    <row r="1667" spans="1:13" s="36" customFormat="1" x14ac:dyDescent="0.3">
      <c r="A1667"/>
      <c r="B1667" s="1"/>
      <c r="C1667"/>
      <c r="D1667"/>
      <c r="E1667"/>
      <c r="F1667"/>
      <c r="G1667"/>
      <c r="H1667"/>
      <c r="I1667"/>
      <c r="J1667"/>
      <c r="K1667"/>
      <c r="L1667"/>
      <c r="M1667"/>
    </row>
    <row r="1668" spans="1:13" s="36" customFormat="1" x14ac:dyDescent="0.3">
      <c r="A1668"/>
      <c r="B1668" s="1"/>
      <c r="C1668"/>
      <c r="D1668"/>
      <c r="E1668"/>
      <c r="F1668"/>
      <c r="G1668"/>
      <c r="H1668"/>
      <c r="I1668"/>
      <c r="J1668"/>
      <c r="K1668"/>
      <c r="L1668"/>
      <c r="M1668"/>
    </row>
    <row r="1669" spans="1:13" s="36" customFormat="1" x14ac:dyDescent="0.3">
      <c r="A1669"/>
      <c r="B1669" s="1"/>
      <c r="C1669"/>
      <c r="D1669"/>
      <c r="E1669"/>
      <c r="F1669"/>
      <c r="G1669"/>
      <c r="H1669"/>
      <c r="I1669"/>
      <c r="J1669"/>
      <c r="K1669"/>
      <c r="L1669"/>
      <c r="M1669"/>
    </row>
    <row r="1670" spans="1:13" s="36" customFormat="1" x14ac:dyDescent="0.3">
      <c r="A1670"/>
      <c r="B1670" s="1"/>
      <c r="C1670"/>
      <c r="D1670"/>
      <c r="E1670"/>
      <c r="F1670"/>
      <c r="G1670"/>
      <c r="H1670"/>
      <c r="I1670"/>
      <c r="J1670"/>
      <c r="K1670"/>
      <c r="L1670"/>
      <c r="M1670"/>
    </row>
    <row r="1671" spans="1:13" s="36" customFormat="1" x14ac:dyDescent="0.3">
      <c r="A1671"/>
      <c r="B1671" s="1"/>
      <c r="C1671"/>
      <c r="D1671"/>
      <c r="E1671"/>
      <c r="F1671"/>
      <c r="G1671"/>
      <c r="H1671"/>
      <c r="I1671"/>
      <c r="J1671"/>
      <c r="K1671"/>
      <c r="L1671"/>
      <c r="M1671"/>
    </row>
    <row r="1672" spans="1:13" s="36" customFormat="1" x14ac:dyDescent="0.3">
      <c r="A1672"/>
      <c r="B1672" s="1"/>
      <c r="C1672"/>
      <c r="D1672"/>
      <c r="E1672"/>
      <c r="F1672"/>
      <c r="G1672"/>
      <c r="H1672"/>
      <c r="I1672"/>
      <c r="J1672"/>
      <c r="K1672"/>
      <c r="L1672"/>
      <c r="M1672"/>
    </row>
    <row r="1673" spans="1:13" s="36" customFormat="1" x14ac:dyDescent="0.3">
      <c r="A1673"/>
      <c r="B1673" s="1"/>
      <c r="C1673"/>
      <c r="D1673"/>
      <c r="E1673"/>
      <c r="F1673"/>
      <c r="G1673"/>
      <c r="H1673"/>
      <c r="I1673"/>
      <c r="J1673"/>
      <c r="K1673"/>
      <c r="L1673"/>
      <c r="M1673"/>
    </row>
    <row r="1674" spans="1:13" s="36" customFormat="1" x14ac:dyDescent="0.3">
      <c r="A1674"/>
      <c r="B1674" s="1"/>
      <c r="C1674"/>
      <c r="D1674"/>
      <c r="E1674"/>
      <c r="F1674"/>
      <c r="G1674"/>
      <c r="H1674"/>
      <c r="I1674"/>
      <c r="J1674"/>
      <c r="K1674"/>
      <c r="L1674"/>
      <c r="M1674"/>
    </row>
    <row r="1675" spans="1:13" s="36" customFormat="1" x14ac:dyDescent="0.3">
      <c r="A1675"/>
      <c r="B1675" s="1"/>
      <c r="C1675"/>
      <c r="D1675"/>
      <c r="E1675"/>
      <c r="F1675"/>
      <c r="G1675"/>
      <c r="H1675"/>
      <c r="I1675"/>
      <c r="J1675"/>
      <c r="K1675"/>
      <c r="L1675"/>
      <c r="M1675"/>
    </row>
    <row r="1676" spans="1:13" s="36" customFormat="1" x14ac:dyDescent="0.3">
      <c r="A1676"/>
      <c r="B1676" s="1"/>
      <c r="C1676"/>
      <c r="D1676"/>
      <c r="E1676"/>
      <c r="F1676"/>
      <c r="G1676"/>
      <c r="H1676"/>
      <c r="I1676"/>
      <c r="J1676"/>
      <c r="K1676"/>
      <c r="L1676"/>
      <c r="M1676"/>
    </row>
    <row r="1677" spans="1:13" s="36" customFormat="1" x14ac:dyDescent="0.3">
      <c r="A1677"/>
      <c r="B1677" s="1"/>
      <c r="C1677"/>
      <c r="D1677"/>
      <c r="E1677"/>
      <c r="F1677"/>
      <c r="G1677"/>
      <c r="H1677"/>
      <c r="I1677"/>
      <c r="J1677"/>
      <c r="K1677"/>
      <c r="L1677"/>
      <c r="M1677"/>
    </row>
    <row r="1678" spans="1:13" s="36" customFormat="1" x14ac:dyDescent="0.3">
      <c r="A1678"/>
      <c r="B1678" s="1"/>
      <c r="C1678"/>
      <c r="D1678"/>
      <c r="E1678"/>
      <c r="F1678"/>
      <c r="G1678"/>
      <c r="H1678"/>
      <c r="I1678"/>
      <c r="J1678"/>
      <c r="K1678"/>
      <c r="L1678"/>
      <c r="M1678"/>
    </row>
    <row r="1679" spans="1:13" s="36" customFormat="1" x14ac:dyDescent="0.3">
      <c r="A1679"/>
      <c r="B1679" s="1"/>
      <c r="C1679"/>
      <c r="D1679"/>
      <c r="E1679"/>
      <c r="F1679"/>
      <c r="G1679"/>
      <c r="H1679"/>
      <c r="I1679"/>
      <c r="J1679"/>
      <c r="K1679"/>
      <c r="L1679"/>
      <c r="M1679"/>
    </row>
    <row r="1680" spans="1:13" s="36" customFormat="1" x14ac:dyDescent="0.3">
      <c r="A1680"/>
      <c r="B1680" s="1"/>
      <c r="C1680"/>
      <c r="D1680"/>
      <c r="E1680"/>
      <c r="F1680"/>
      <c r="G1680"/>
      <c r="H1680"/>
      <c r="I1680"/>
      <c r="J1680"/>
      <c r="K1680"/>
      <c r="L1680"/>
      <c r="M1680"/>
    </row>
    <row r="1681" spans="1:13" s="36" customFormat="1" x14ac:dyDescent="0.3">
      <c r="A1681"/>
      <c r="B1681" s="1"/>
      <c r="C1681"/>
      <c r="D1681"/>
      <c r="E1681"/>
      <c r="F1681"/>
      <c r="G1681"/>
      <c r="H1681"/>
      <c r="I1681"/>
      <c r="J1681"/>
      <c r="K1681"/>
      <c r="L1681"/>
      <c r="M1681"/>
    </row>
    <row r="1682" spans="1:13" s="36" customFormat="1" x14ac:dyDescent="0.3">
      <c r="A1682"/>
      <c r="B1682" s="1"/>
      <c r="C1682"/>
      <c r="D1682"/>
      <c r="E1682"/>
      <c r="F1682"/>
      <c r="G1682"/>
      <c r="H1682"/>
      <c r="I1682"/>
      <c r="J1682"/>
      <c r="K1682"/>
      <c r="L1682"/>
      <c r="M1682"/>
    </row>
    <row r="1683" spans="1:13" s="36" customFormat="1" x14ac:dyDescent="0.3">
      <c r="A1683"/>
      <c r="B1683" s="1"/>
      <c r="C1683"/>
      <c r="D1683"/>
      <c r="E1683"/>
      <c r="F1683"/>
      <c r="G1683"/>
      <c r="H1683"/>
      <c r="I1683"/>
      <c r="J1683"/>
      <c r="K1683"/>
      <c r="L1683"/>
      <c r="M1683"/>
    </row>
    <row r="1684" spans="1:13" s="36" customFormat="1" x14ac:dyDescent="0.3">
      <c r="A1684"/>
      <c r="B1684" s="1"/>
      <c r="C1684"/>
      <c r="D1684"/>
      <c r="E1684"/>
      <c r="F1684"/>
      <c r="G1684"/>
      <c r="H1684"/>
      <c r="I1684"/>
      <c r="J1684"/>
      <c r="K1684"/>
      <c r="L1684"/>
      <c r="M1684"/>
    </row>
    <row r="1685" spans="1:13" s="36" customFormat="1" x14ac:dyDescent="0.3">
      <c r="A1685"/>
      <c r="B1685" s="1"/>
      <c r="C1685"/>
      <c r="D1685"/>
      <c r="E1685"/>
      <c r="F1685"/>
      <c r="G1685"/>
      <c r="H1685"/>
      <c r="I1685"/>
      <c r="J1685"/>
      <c r="K1685"/>
      <c r="L1685"/>
      <c r="M1685"/>
    </row>
    <row r="1686" spans="1:13" s="36" customFormat="1" x14ac:dyDescent="0.3">
      <c r="A1686"/>
      <c r="B1686" s="1"/>
      <c r="C1686"/>
      <c r="D1686"/>
      <c r="E1686"/>
      <c r="F1686"/>
      <c r="G1686"/>
      <c r="H1686"/>
      <c r="I1686"/>
      <c r="J1686"/>
      <c r="K1686"/>
      <c r="L1686"/>
      <c r="M1686"/>
    </row>
    <row r="1687" spans="1:13" s="36" customFormat="1" x14ac:dyDescent="0.3">
      <c r="A1687"/>
      <c r="B1687" s="1"/>
      <c r="C1687"/>
      <c r="D1687"/>
      <c r="E1687"/>
      <c r="F1687"/>
      <c r="G1687"/>
      <c r="H1687"/>
      <c r="I1687"/>
      <c r="J1687"/>
      <c r="K1687"/>
      <c r="L1687"/>
      <c r="M1687"/>
    </row>
    <row r="1688" spans="1:13" s="36" customFormat="1" x14ac:dyDescent="0.3">
      <c r="A1688"/>
      <c r="B1688" s="1"/>
      <c r="C1688"/>
      <c r="D1688"/>
      <c r="E1688"/>
      <c r="F1688"/>
      <c r="G1688"/>
      <c r="H1688"/>
      <c r="I1688"/>
      <c r="J1688"/>
      <c r="K1688"/>
      <c r="L1688"/>
      <c r="M1688"/>
    </row>
    <row r="1689" spans="1:13" s="36" customFormat="1" x14ac:dyDescent="0.3">
      <c r="A1689"/>
      <c r="B1689" s="1"/>
      <c r="C1689"/>
      <c r="D1689"/>
      <c r="E1689"/>
      <c r="F1689"/>
      <c r="G1689"/>
      <c r="H1689"/>
      <c r="I1689"/>
      <c r="J1689"/>
      <c r="K1689"/>
      <c r="L1689"/>
      <c r="M1689"/>
    </row>
    <row r="1690" spans="1:13" s="36" customFormat="1" x14ac:dyDescent="0.3">
      <c r="A1690"/>
      <c r="B1690" s="1"/>
      <c r="C1690"/>
      <c r="D1690"/>
      <c r="E1690"/>
      <c r="F1690"/>
      <c r="G1690"/>
      <c r="H1690"/>
      <c r="I1690"/>
      <c r="J1690"/>
      <c r="K1690"/>
      <c r="L1690"/>
      <c r="M1690"/>
    </row>
    <row r="1691" spans="1:13" s="36" customFormat="1" x14ac:dyDescent="0.3">
      <c r="A1691"/>
      <c r="B1691" s="1"/>
      <c r="C1691"/>
      <c r="D1691"/>
      <c r="E1691"/>
      <c r="F1691"/>
      <c r="G1691"/>
      <c r="H1691"/>
      <c r="I1691"/>
      <c r="J1691"/>
      <c r="K1691"/>
      <c r="L1691"/>
      <c r="M1691"/>
    </row>
    <row r="1692" spans="1:13" s="36" customFormat="1" x14ac:dyDescent="0.3">
      <c r="A1692"/>
      <c r="B1692" s="1"/>
      <c r="C1692"/>
      <c r="D1692"/>
      <c r="E1692"/>
      <c r="F1692"/>
      <c r="G1692"/>
      <c r="H1692"/>
      <c r="I1692"/>
      <c r="J1692"/>
      <c r="K1692"/>
      <c r="L1692"/>
      <c r="M1692"/>
    </row>
    <row r="1693" spans="1:13" s="36" customFormat="1" x14ac:dyDescent="0.3">
      <c r="A1693"/>
      <c r="B1693" s="1"/>
      <c r="C1693"/>
      <c r="D1693"/>
      <c r="E1693"/>
      <c r="F1693"/>
      <c r="G1693"/>
      <c r="H1693"/>
      <c r="I1693"/>
      <c r="J1693"/>
      <c r="K1693"/>
      <c r="L1693"/>
      <c r="M1693"/>
    </row>
    <row r="1694" spans="1:13" s="36" customFormat="1" x14ac:dyDescent="0.3">
      <c r="A1694"/>
      <c r="B1694" s="1"/>
      <c r="C1694"/>
      <c r="D1694"/>
      <c r="E1694"/>
      <c r="F1694"/>
      <c r="G1694"/>
      <c r="H1694"/>
      <c r="I1694"/>
      <c r="J1694"/>
      <c r="K1694"/>
      <c r="L1694"/>
      <c r="M1694"/>
    </row>
    <row r="1695" spans="1:13" s="36" customFormat="1" x14ac:dyDescent="0.3">
      <c r="A1695"/>
      <c r="B1695" s="1"/>
      <c r="C1695"/>
      <c r="D1695"/>
      <c r="E1695"/>
      <c r="F1695"/>
      <c r="G1695"/>
      <c r="H1695"/>
      <c r="I1695"/>
      <c r="J1695"/>
      <c r="K1695"/>
      <c r="L1695"/>
      <c r="M1695"/>
    </row>
    <row r="1696" spans="1:13" s="36" customFormat="1" x14ac:dyDescent="0.3">
      <c r="A1696"/>
      <c r="B1696" s="1"/>
      <c r="C1696"/>
      <c r="D1696"/>
      <c r="E1696"/>
      <c r="F1696"/>
      <c r="G1696"/>
      <c r="H1696"/>
      <c r="I1696"/>
      <c r="J1696"/>
      <c r="K1696"/>
      <c r="L1696"/>
      <c r="M1696"/>
    </row>
    <row r="1697" spans="1:13" s="36" customFormat="1" x14ac:dyDescent="0.3">
      <c r="A1697"/>
      <c r="B1697" s="1"/>
      <c r="C1697"/>
      <c r="D1697"/>
      <c r="E1697"/>
      <c r="F1697"/>
      <c r="G1697"/>
      <c r="H1697"/>
      <c r="I1697"/>
      <c r="J1697"/>
      <c r="K1697"/>
      <c r="L1697"/>
      <c r="M1697"/>
    </row>
    <row r="1698" spans="1:13" s="36" customFormat="1" x14ac:dyDescent="0.3">
      <c r="A1698"/>
      <c r="B1698" s="1"/>
      <c r="C1698"/>
      <c r="D1698"/>
      <c r="E1698"/>
      <c r="F1698"/>
      <c r="G1698"/>
      <c r="H1698"/>
      <c r="I1698"/>
      <c r="J1698"/>
      <c r="K1698"/>
      <c r="L1698"/>
      <c r="M1698"/>
    </row>
    <row r="1699" spans="1:13" s="36" customFormat="1" x14ac:dyDescent="0.3">
      <c r="A1699"/>
      <c r="B1699" s="1"/>
      <c r="C1699"/>
      <c r="D1699"/>
      <c r="E1699"/>
      <c r="F1699"/>
      <c r="G1699"/>
      <c r="H1699"/>
      <c r="I1699"/>
      <c r="J1699"/>
      <c r="K1699"/>
      <c r="L1699"/>
      <c r="M1699"/>
    </row>
    <row r="1700" spans="1:13" s="36" customFormat="1" x14ac:dyDescent="0.3">
      <c r="A1700"/>
      <c r="B1700" s="1"/>
      <c r="C1700"/>
      <c r="D1700"/>
      <c r="E1700"/>
      <c r="F1700"/>
      <c r="G1700"/>
      <c r="H1700"/>
      <c r="I1700"/>
      <c r="J1700"/>
      <c r="K1700"/>
      <c r="L1700"/>
      <c r="M1700"/>
    </row>
    <row r="1701" spans="1:13" s="36" customFormat="1" x14ac:dyDescent="0.3">
      <c r="A1701"/>
      <c r="B1701" s="1"/>
      <c r="C1701"/>
      <c r="D1701"/>
      <c r="E1701"/>
      <c r="F1701"/>
      <c r="G1701"/>
      <c r="H1701"/>
      <c r="I1701"/>
      <c r="J1701"/>
      <c r="K1701"/>
      <c r="L1701"/>
      <c r="M1701"/>
    </row>
    <row r="1702" spans="1:13" s="36" customFormat="1" x14ac:dyDescent="0.3">
      <c r="A1702"/>
      <c r="B1702" s="1"/>
      <c r="C1702"/>
      <c r="D1702"/>
      <c r="E1702"/>
      <c r="F1702"/>
      <c r="G1702"/>
      <c r="H1702"/>
      <c r="I1702"/>
      <c r="J1702"/>
      <c r="K1702"/>
      <c r="L1702"/>
      <c r="M1702"/>
    </row>
    <row r="1703" spans="1:13" s="36" customFormat="1" x14ac:dyDescent="0.3">
      <c r="A1703"/>
      <c r="B1703" s="1"/>
      <c r="C1703"/>
      <c r="D1703"/>
      <c r="E1703"/>
      <c r="F1703"/>
      <c r="G1703"/>
      <c r="H1703"/>
      <c r="I1703"/>
      <c r="J1703"/>
      <c r="K1703"/>
      <c r="L1703"/>
      <c r="M1703"/>
    </row>
    <row r="1704" spans="1:13" s="36" customFormat="1" x14ac:dyDescent="0.3">
      <c r="A1704"/>
      <c r="B1704" s="1"/>
      <c r="C1704"/>
      <c r="D1704"/>
      <c r="E1704"/>
      <c r="F1704"/>
      <c r="G1704"/>
      <c r="H1704"/>
      <c r="I1704"/>
      <c r="J1704"/>
      <c r="K1704"/>
      <c r="L1704"/>
      <c r="M1704"/>
    </row>
    <row r="1705" spans="1:13" s="36" customFormat="1" x14ac:dyDescent="0.3">
      <c r="A1705"/>
      <c r="B1705" s="1"/>
      <c r="C1705"/>
      <c r="D1705"/>
      <c r="E1705"/>
      <c r="F1705"/>
      <c r="G1705"/>
      <c r="H1705"/>
      <c r="I1705"/>
      <c r="J1705"/>
      <c r="K1705"/>
      <c r="L1705"/>
      <c r="M1705"/>
    </row>
    <row r="1706" spans="1:13" s="36" customFormat="1" x14ac:dyDescent="0.3">
      <c r="A1706"/>
      <c r="B1706" s="1"/>
      <c r="C1706"/>
      <c r="D1706"/>
      <c r="E1706"/>
      <c r="F1706"/>
      <c r="G1706"/>
      <c r="H1706"/>
      <c r="I1706"/>
      <c r="J1706"/>
      <c r="K1706"/>
      <c r="L1706"/>
      <c r="M1706"/>
    </row>
    <row r="1707" spans="1:13" s="36" customFormat="1" x14ac:dyDescent="0.3">
      <c r="A1707"/>
      <c r="B1707" s="1"/>
      <c r="C1707"/>
      <c r="D1707"/>
      <c r="E1707"/>
      <c r="F1707"/>
      <c r="G1707"/>
      <c r="H1707"/>
      <c r="I1707"/>
      <c r="J1707"/>
      <c r="K1707"/>
      <c r="L1707"/>
      <c r="M1707"/>
    </row>
    <row r="1708" spans="1:13" s="36" customFormat="1" x14ac:dyDescent="0.3">
      <c r="A1708"/>
      <c r="B1708" s="1"/>
      <c r="C1708"/>
      <c r="D1708"/>
      <c r="E1708"/>
      <c r="F1708"/>
      <c r="G1708"/>
      <c r="H1708"/>
      <c r="I1708"/>
      <c r="J1708"/>
      <c r="K1708"/>
      <c r="L1708"/>
      <c r="M1708"/>
    </row>
    <row r="1709" spans="1:13" s="36" customFormat="1" x14ac:dyDescent="0.3">
      <c r="A1709"/>
      <c r="B1709" s="1"/>
      <c r="C1709"/>
      <c r="D1709"/>
      <c r="E1709"/>
      <c r="F1709"/>
      <c r="G1709"/>
      <c r="H1709"/>
      <c r="I1709"/>
      <c r="J1709"/>
      <c r="K1709"/>
      <c r="L1709"/>
      <c r="M1709"/>
    </row>
    <row r="1710" spans="1:13" s="36" customFormat="1" x14ac:dyDescent="0.3">
      <c r="A1710"/>
      <c r="B1710" s="1"/>
      <c r="C1710"/>
      <c r="D1710"/>
      <c r="E1710"/>
      <c r="F1710"/>
      <c r="G1710"/>
      <c r="H1710"/>
      <c r="I1710"/>
      <c r="J1710"/>
      <c r="K1710"/>
      <c r="L1710"/>
      <c r="M1710"/>
    </row>
    <row r="1711" spans="1:13" s="36" customFormat="1" x14ac:dyDescent="0.3">
      <c r="A1711"/>
      <c r="B1711" s="1"/>
      <c r="C1711"/>
      <c r="D1711"/>
      <c r="E1711"/>
      <c r="F1711"/>
      <c r="G1711"/>
      <c r="H1711"/>
      <c r="I1711"/>
      <c r="J1711"/>
      <c r="K1711"/>
      <c r="L1711"/>
      <c r="M1711"/>
    </row>
    <row r="1712" spans="1:13" s="36" customFormat="1" x14ac:dyDescent="0.3">
      <c r="A1712"/>
      <c r="B1712" s="1"/>
      <c r="C1712"/>
      <c r="D1712"/>
      <c r="E1712"/>
      <c r="F1712"/>
      <c r="G1712"/>
      <c r="H1712"/>
      <c r="I1712"/>
      <c r="J1712"/>
      <c r="K1712"/>
      <c r="L1712"/>
      <c r="M1712"/>
    </row>
    <row r="1713" spans="1:13" s="36" customFormat="1" x14ac:dyDescent="0.3">
      <c r="A1713"/>
      <c r="B1713" s="1"/>
      <c r="C1713"/>
      <c r="D1713"/>
      <c r="E1713"/>
      <c r="F1713"/>
      <c r="G1713"/>
      <c r="H1713"/>
      <c r="I1713"/>
      <c r="J1713"/>
      <c r="K1713"/>
      <c r="L1713"/>
      <c r="M1713"/>
    </row>
    <row r="1714" spans="1:13" s="36" customFormat="1" x14ac:dyDescent="0.3">
      <c r="A1714"/>
      <c r="B1714" s="1"/>
      <c r="C1714"/>
      <c r="D1714"/>
      <c r="E1714"/>
      <c r="F1714"/>
      <c r="G1714"/>
      <c r="H1714"/>
      <c r="I1714"/>
      <c r="J1714"/>
      <c r="K1714"/>
      <c r="L1714"/>
      <c r="M1714"/>
    </row>
    <row r="1715" spans="1:13" s="36" customFormat="1" x14ac:dyDescent="0.3">
      <c r="A1715"/>
      <c r="B1715" s="1"/>
      <c r="C1715"/>
      <c r="D1715"/>
      <c r="E1715"/>
      <c r="F1715"/>
      <c r="G1715"/>
      <c r="H1715"/>
      <c r="I1715"/>
      <c r="J1715"/>
      <c r="K1715"/>
      <c r="L1715"/>
      <c r="M1715"/>
    </row>
    <row r="1716" spans="1:13" s="36" customFormat="1" x14ac:dyDescent="0.3">
      <c r="A1716"/>
      <c r="B1716" s="1"/>
      <c r="C1716"/>
      <c r="D1716"/>
      <c r="E1716"/>
      <c r="F1716"/>
      <c r="G1716"/>
      <c r="H1716"/>
      <c r="I1716"/>
      <c r="J1716"/>
      <c r="K1716"/>
      <c r="L1716"/>
      <c r="M1716"/>
    </row>
    <row r="1717" spans="1:13" s="36" customFormat="1" x14ac:dyDescent="0.3">
      <c r="A1717"/>
      <c r="B1717" s="1"/>
      <c r="C1717"/>
      <c r="D1717"/>
      <c r="E1717"/>
      <c r="F1717"/>
      <c r="G1717"/>
      <c r="H1717"/>
      <c r="I1717"/>
      <c r="J1717"/>
      <c r="K1717"/>
      <c r="L1717"/>
      <c r="M1717"/>
    </row>
    <row r="1718" spans="1:13" s="36" customFormat="1" x14ac:dyDescent="0.3">
      <c r="A1718"/>
      <c r="B1718" s="1"/>
      <c r="C1718"/>
      <c r="D1718"/>
      <c r="E1718"/>
      <c r="F1718"/>
      <c r="G1718"/>
      <c r="H1718"/>
      <c r="I1718"/>
      <c r="J1718"/>
      <c r="K1718"/>
      <c r="L1718"/>
      <c r="M1718"/>
    </row>
    <row r="1719" spans="1:13" s="36" customFormat="1" x14ac:dyDescent="0.3">
      <c r="A1719"/>
      <c r="B1719" s="1"/>
      <c r="C1719"/>
      <c r="D1719"/>
      <c r="E1719"/>
      <c r="F1719"/>
      <c r="G1719"/>
      <c r="H1719"/>
      <c r="I1719"/>
      <c r="J1719"/>
      <c r="K1719"/>
      <c r="L1719"/>
      <c r="M1719"/>
    </row>
    <row r="1720" spans="1:13" s="36" customFormat="1" x14ac:dyDescent="0.3">
      <c r="A1720"/>
      <c r="B1720" s="1"/>
      <c r="C1720"/>
      <c r="D1720"/>
      <c r="E1720"/>
      <c r="F1720"/>
      <c r="G1720"/>
      <c r="H1720"/>
      <c r="I1720"/>
      <c r="J1720"/>
      <c r="K1720"/>
      <c r="L1720"/>
      <c r="M1720"/>
    </row>
    <row r="1721" spans="1:13" s="36" customFormat="1" x14ac:dyDescent="0.3">
      <c r="A1721"/>
      <c r="B1721" s="1"/>
      <c r="C1721"/>
      <c r="D1721"/>
      <c r="E1721"/>
      <c r="F1721"/>
      <c r="G1721"/>
      <c r="H1721"/>
      <c r="I1721"/>
      <c r="J1721"/>
      <c r="K1721"/>
      <c r="L1721"/>
      <c r="M1721"/>
    </row>
    <row r="1722" spans="1:13" s="36" customFormat="1" x14ac:dyDescent="0.3">
      <c r="A1722"/>
      <c r="B1722" s="1"/>
      <c r="C1722"/>
      <c r="D1722"/>
      <c r="E1722"/>
      <c r="F1722"/>
      <c r="G1722"/>
      <c r="H1722"/>
      <c r="I1722"/>
      <c r="J1722"/>
      <c r="K1722"/>
      <c r="L1722"/>
      <c r="M1722"/>
    </row>
    <row r="1723" spans="1:13" s="36" customFormat="1" x14ac:dyDescent="0.3">
      <c r="A1723"/>
      <c r="B1723" s="1"/>
      <c r="C1723"/>
      <c r="D1723"/>
      <c r="E1723"/>
      <c r="F1723"/>
      <c r="G1723"/>
      <c r="H1723"/>
      <c r="I1723"/>
      <c r="J1723"/>
      <c r="K1723"/>
      <c r="L1723"/>
      <c r="M1723"/>
    </row>
    <row r="1724" spans="1:13" s="36" customFormat="1" x14ac:dyDescent="0.3">
      <c r="A1724"/>
      <c r="B1724" s="1"/>
      <c r="C1724"/>
      <c r="D1724"/>
      <c r="E1724"/>
      <c r="F1724"/>
      <c r="G1724"/>
      <c r="H1724"/>
      <c r="I1724"/>
      <c r="J1724"/>
      <c r="K1724"/>
      <c r="L1724"/>
      <c r="M1724"/>
    </row>
    <row r="1725" spans="1:13" s="36" customFormat="1" x14ac:dyDescent="0.3">
      <c r="A1725"/>
      <c r="B1725" s="1"/>
      <c r="C1725"/>
      <c r="D1725"/>
      <c r="E1725"/>
      <c r="F1725"/>
      <c r="G1725"/>
      <c r="H1725"/>
      <c r="I1725"/>
      <c r="J1725"/>
      <c r="K1725"/>
      <c r="L1725"/>
      <c r="M1725"/>
    </row>
    <row r="1726" spans="1:13" s="36" customFormat="1" x14ac:dyDescent="0.3">
      <c r="A1726"/>
      <c r="B1726" s="1"/>
      <c r="C1726"/>
      <c r="D1726"/>
      <c r="E1726"/>
      <c r="F1726"/>
      <c r="G1726"/>
      <c r="H1726"/>
      <c r="I1726"/>
      <c r="J1726"/>
      <c r="K1726"/>
      <c r="L1726"/>
      <c r="M1726"/>
    </row>
    <row r="1727" spans="1:13" s="36" customFormat="1" x14ac:dyDescent="0.3">
      <c r="A1727"/>
      <c r="B1727" s="1"/>
      <c r="C1727"/>
      <c r="D1727"/>
      <c r="E1727"/>
      <c r="F1727"/>
      <c r="G1727"/>
      <c r="H1727"/>
      <c r="I1727"/>
      <c r="J1727"/>
      <c r="K1727"/>
      <c r="L1727"/>
      <c r="M1727"/>
    </row>
    <row r="1728" spans="1:13" s="36" customFormat="1" x14ac:dyDescent="0.3">
      <c r="A1728"/>
      <c r="B1728" s="1"/>
      <c r="C1728"/>
      <c r="D1728"/>
      <c r="E1728"/>
      <c r="F1728"/>
      <c r="G1728"/>
      <c r="H1728"/>
      <c r="I1728"/>
      <c r="J1728"/>
      <c r="K1728"/>
      <c r="L1728"/>
      <c r="M1728"/>
    </row>
    <row r="1729" spans="1:13" s="36" customFormat="1" x14ac:dyDescent="0.3">
      <c r="A1729"/>
      <c r="B1729" s="1"/>
      <c r="C1729"/>
      <c r="D1729"/>
      <c r="E1729"/>
      <c r="F1729"/>
      <c r="G1729"/>
      <c r="H1729"/>
      <c r="I1729"/>
      <c r="J1729"/>
      <c r="K1729"/>
      <c r="L1729"/>
      <c r="M1729"/>
    </row>
    <row r="1730" spans="1:13" s="36" customFormat="1" x14ac:dyDescent="0.3">
      <c r="A1730"/>
      <c r="B1730" s="1"/>
      <c r="C1730"/>
      <c r="D1730"/>
      <c r="E1730"/>
      <c r="F1730"/>
      <c r="G1730"/>
      <c r="H1730"/>
      <c r="I1730"/>
      <c r="J1730"/>
      <c r="K1730"/>
      <c r="L1730"/>
      <c r="M1730"/>
    </row>
    <row r="1731" spans="1:13" s="36" customFormat="1" x14ac:dyDescent="0.3">
      <c r="A1731"/>
      <c r="B1731" s="1"/>
      <c r="C1731"/>
      <c r="D1731"/>
      <c r="E1731"/>
      <c r="F1731"/>
      <c r="G1731"/>
      <c r="H1731"/>
      <c r="I1731"/>
      <c r="J1731"/>
      <c r="K1731"/>
      <c r="L1731"/>
      <c r="M1731"/>
    </row>
    <row r="1732" spans="1:13" s="36" customFormat="1" x14ac:dyDescent="0.3">
      <c r="A1732"/>
      <c r="B1732" s="1"/>
      <c r="C1732"/>
      <c r="D1732"/>
      <c r="E1732"/>
      <c r="F1732"/>
      <c r="G1732"/>
      <c r="H1732"/>
      <c r="I1732"/>
      <c r="J1732"/>
      <c r="K1732"/>
      <c r="L1732"/>
      <c r="M1732"/>
    </row>
    <row r="1733" spans="1:13" s="36" customFormat="1" x14ac:dyDescent="0.3">
      <c r="A1733"/>
      <c r="B1733" s="1"/>
      <c r="C1733"/>
      <c r="D1733"/>
      <c r="E1733"/>
      <c r="F1733"/>
      <c r="G1733"/>
      <c r="H1733"/>
      <c r="I1733"/>
      <c r="J1733"/>
      <c r="K1733"/>
      <c r="L1733"/>
      <c r="M1733"/>
    </row>
    <row r="1734" spans="1:13" s="36" customFormat="1" x14ac:dyDescent="0.3">
      <c r="A1734"/>
      <c r="B1734" s="1"/>
      <c r="C1734"/>
      <c r="D1734"/>
      <c r="E1734"/>
      <c r="F1734"/>
      <c r="G1734"/>
      <c r="H1734"/>
      <c r="I1734"/>
      <c r="J1734"/>
      <c r="K1734"/>
      <c r="L1734"/>
      <c r="M1734"/>
    </row>
    <row r="1735" spans="1:13" s="36" customFormat="1" x14ac:dyDescent="0.3">
      <c r="A1735"/>
      <c r="B1735" s="1"/>
      <c r="C1735"/>
      <c r="D1735"/>
      <c r="E1735"/>
      <c r="F1735"/>
      <c r="G1735"/>
      <c r="H1735"/>
      <c r="I1735"/>
      <c r="J1735"/>
      <c r="K1735"/>
      <c r="L1735"/>
      <c r="M1735"/>
    </row>
    <row r="1736" spans="1:13" s="36" customFormat="1" x14ac:dyDescent="0.3">
      <c r="A1736"/>
      <c r="B1736" s="1"/>
      <c r="C1736"/>
      <c r="D1736"/>
      <c r="E1736"/>
      <c r="F1736"/>
      <c r="G1736"/>
      <c r="H1736"/>
      <c r="I1736"/>
      <c r="J1736"/>
      <c r="K1736"/>
      <c r="L1736"/>
      <c r="M1736"/>
    </row>
    <row r="1737" spans="1:13" s="36" customFormat="1" x14ac:dyDescent="0.3">
      <c r="A1737"/>
      <c r="B1737" s="1"/>
      <c r="C1737"/>
      <c r="D1737"/>
      <c r="E1737"/>
      <c r="F1737"/>
      <c r="G1737"/>
      <c r="H1737"/>
      <c r="I1737"/>
      <c r="J1737"/>
      <c r="K1737"/>
      <c r="L1737"/>
      <c r="M1737"/>
    </row>
    <row r="1738" spans="1:13" s="36" customFormat="1" x14ac:dyDescent="0.3">
      <c r="A1738"/>
      <c r="B1738" s="1"/>
      <c r="C1738"/>
      <c r="D1738"/>
      <c r="E1738"/>
      <c r="F1738"/>
      <c r="G1738"/>
      <c r="H1738"/>
      <c r="I1738"/>
      <c r="J1738"/>
      <c r="K1738"/>
      <c r="L1738"/>
      <c r="M1738"/>
    </row>
    <row r="1739" spans="1:13" s="36" customFormat="1" x14ac:dyDescent="0.3">
      <c r="A1739"/>
      <c r="B1739" s="1"/>
      <c r="C1739"/>
      <c r="D1739"/>
      <c r="E1739"/>
      <c r="F1739"/>
      <c r="G1739"/>
      <c r="H1739"/>
      <c r="I1739"/>
      <c r="J1739"/>
      <c r="K1739"/>
      <c r="L1739"/>
      <c r="M1739"/>
    </row>
    <row r="1740" spans="1:13" s="36" customFormat="1" x14ac:dyDescent="0.3">
      <c r="A1740"/>
      <c r="B1740" s="1"/>
      <c r="C1740"/>
      <c r="D1740"/>
      <c r="E1740"/>
      <c r="F1740"/>
      <c r="G1740"/>
      <c r="H1740"/>
      <c r="I1740"/>
      <c r="J1740"/>
      <c r="K1740"/>
      <c r="L1740"/>
      <c r="M1740"/>
    </row>
    <row r="1741" spans="1:13" s="36" customFormat="1" x14ac:dyDescent="0.3">
      <c r="A1741"/>
      <c r="B1741" s="1"/>
      <c r="C1741"/>
      <c r="D1741"/>
      <c r="E1741"/>
      <c r="F1741"/>
      <c r="G1741"/>
      <c r="H1741"/>
      <c r="I1741"/>
      <c r="J1741"/>
      <c r="K1741"/>
      <c r="L1741"/>
      <c r="M1741"/>
    </row>
    <row r="1742" spans="1:13" s="36" customFormat="1" x14ac:dyDescent="0.3">
      <c r="A1742"/>
      <c r="B1742" s="1"/>
      <c r="C1742"/>
      <c r="D1742"/>
      <c r="E1742"/>
      <c r="F1742"/>
      <c r="G1742"/>
      <c r="H1742"/>
      <c r="I1742"/>
      <c r="J1742"/>
      <c r="K1742"/>
      <c r="L1742"/>
      <c r="M1742"/>
    </row>
    <row r="1743" spans="1:13" s="36" customFormat="1" x14ac:dyDescent="0.3">
      <c r="A1743"/>
      <c r="B1743" s="1"/>
      <c r="C1743"/>
      <c r="D1743"/>
      <c r="E1743"/>
      <c r="F1743"/>
      <c r="G1743"/>
      <c r="H1743"/>
      <c r="I1743"/>
      <c r="J1743"/>
      <c r="K1743"/>
      <c r="L1743"/>
      <c r="M1743"/>
    </row>
    <row r="1744" spans="1:13" s="36" customFormat="1" x14ac:dyDescent="0.3">
      <c r="A1744"/>
      <c r="B1744" s="1"/>
      <c r="C1744"/>
      <c r="D1744"/>
      <c r="E1744"/>
      <c r="F1744"/>
      <c r="G1744"/>
      <c r="H1744"/>
      <c r="I1744"/>
      <c r="J1744"/>
      <c r="K1744"/>
      <c r="L1744"/>
      <c r="M1744"/>
    </row>
    <row r="1745" spans="1:13" s="36" customFormat="1" x14ac:dyDescent="0.3">
      <c r="A1745"/>
      <c r="B1745" s="1"/>
      <c r="C1745"/>
      <c r="D1745"/>
      <c r="E1745"/>
      <c r="F1745"/>
      <c r="G1745"/>
      <c r="H1745"/>
      <c r="I1745"/>
      <c r="J1745"/>
      <c r="K1745"/>
      <c r="L1745"/>
      <c r="M1745"/>
    </row>
    <row r="1746" spans="1:13" s="36" customFormat="1" x14ac:dyDescent="0.3">
      <c r="A1746"/>
      <c r="B1746" s="1"/>
      <c r="C1746"/>
      <c r="D1746"/>
      <c r="E1746"/>
      <c r="F1746"/>
      <c r="G1746"/>
      <c r="H1746"/>
      <c r="I1746"/>
      <c r="J1746"/>
      <c r="K1746"/>
      <c r="L1746"/>
      <c r="M1746"/>
    </row>
    <row r="1747" spans="1:13" s="36" customFormat="1" x14ac:dyDescent="0.3">
      <c r="A1747"/>
      <c r="B1747" s="1"/>
      <c r="C1747"/>
      <c r="D1747"/>
      <c r="E1747"/>
      <c r="F1747"/>
      <c r="G1747"/>
      <c r="H1747"/>
      <c r="I1747"/>
      <c r="J1747"/>
      <c r="K1747"/>
      <c r="L1747"/>
      <c r="M1747"/>
    </row>
    <row r="1748" spans="1:13" s="36" customFormat="1" x14ac:dyDescent="0.3">
      <c r="A1748"/>
      <c r="B1748" s="1"/>
      <c r="C1748"/>
      <c r="D1748"/>
      <c r="E1748"/>
      <c r="F1748"/>
      <c r="G1748"/>
      <c r="H1748"/>
      <c r="I1748"/>
      <c r="J1748"/>
      <c r="K1748"/>
      <c r="L1748"/>
      <c r="M1748"/>
    </row>
    <row r="1749" spans="1:13" s="36" customFormat="1" x14ac:dyDescent="0.3">
      <c r="A1749"/>
      <c r="B1749" s="1"/>
      <c r="C1749"/>
      <c r="D1749"/>
      <c r="E1749"/>
      <c r="F1749"/>
      <c r="G1749"/>
      <c r="H1749"/>
      <c r="I1749"/>
      <c r="J1749"/>
      <c r="K1749"/>
      <c r="L1749"/>
      <c r="M1749"/>
    </row>
    <row r="1750" spans="1:13" s="36" customFormat="1" x14ac:dyDescent="0.3">
      <c r="A1750"/>
      <c r="B1750" s="1"/>
      <c r="C1750"/>
      <c r="D1750"/>
      <c r="E1750"/>
      <c r="F1750"/>
      <c r="G1750"/>
      <c r="H1750"/>
      <c r="I1750"/>
      <c r="J1750"/>
      <c r="K1750"/>
      <c r="L1750"/>
      <c r="M1750"/>
    </row>
    <row r="1751" spans="1:13" s="36" customFormat="1" x14ac:dyDescent="0.3">
      <c r="A1751"/>
      <c r="B1751" s="1"/>
      <c r="C1751"/>
      <c r="D1751"/>
      <c r="E1751"/>
      <c r="F1751"/>
      <c r="G1751"/>
      <c r="H1751"/>
      <c r="I1751"/>
      <c r="J1751"/>
      <c r="K1751"/>
      <c r="L1751"/>
      <c r="M1751"/>
    </row>
    <row r="1752" spans="1:13" s="36" customFormat="1" x14ac:dyDescent="0.3">
      <c r="A1752"/>
      <c r="B1752" s="1"/>
      <c r="C1752"/>
      <c r="D1752"/>
      <c r="E1752"/>
      <c r="F1752"/>
      <c r="G1752"/>
      <c r="H1752"/>
      <c r="I1752"/>
      <c r="J1752"/>
      <c r="K1752"/>
      <c r="L1752"/>
      <c r="M1752"/>
    </row>
    <row r="1753" spans="1:13" s="36" customFormat="1" x14ac:dyDescent="0.3">
      <c r="A1753"/>
      <c r="B1753" s="1"/>
      <c r="C1753"/>
      <c r="D1753"/>
      <c r="E1753"/>
      <c r="F1753"/>
      <c r="G1753"/>
      <c r="H1753"/>
      <c r="I1753"/>
      <c r="J1753"/>
      <c r="K1753"/>
      <c r="L1753"/>
      <c r="M1753"/>
    </row>
    <row r="1754" spans="1:13" s="36" customFormat="1" x14ac:dyDescent="0.3">
      <c r="A1754"/>
      <c r="B1754" s="1"/>
      <c r="C1754"/>
      <c r="D1754"/>
      <c r="E1754"/>
      <c r="F1754"/>
      <c r="G1754"/>
      <c r="H1754"/>
      <c r="I1754"/>
      <c r="J1754"/>
      <c r="K1754"/>
      <c r="L1754"/>
      <c r="M1754"/>
    </row>
    <row r="1755" spans="1:13" s="36" customFormat="1" x14ac:dyDescent="0.3">
      <c r="A1755"/>
      <c r="B1755" s="1"/>
      <c r="C1755"/>
      <c r="D1755"/>
      <c r="E1755"/>
      <c r="F1755"/>
      <c r="G1755"/>
      <c r="H1755"/>
      <c r="I1755"/>
      <c r="J1755"/>
      <c r="K1755"/>
      <c r="L1755"/>
      <c r="M1755"/>
    </row>
    <row r="1756" spans="1:13" s="36" customFormat="1" x14ac:dyDescent="0.3">
      <c r="A1756"/>
      <c r="B1756" s="1"/>
      <c r="C1756"/>
      <c r="D1756"/>
      <c r="E1756"/>
      <c r="F1756"/>
      <c r="G1756"/>
      <c r="H1756"/>
      <c r="I1756"/>
      <c r="J1756"/>
      <c r="K1756"/>
      <c r="L1756"/>
      <c r="M1756"/>
    </row>
    <row r="1757" spans="1:13" s="36" customFormat="1" x14ac:dyDescent="0.3">
      <c r="A1757"/>
      <c r="B1757" s="1"/>
      <c r="C1757"/>
      <c r="D1757"/>
      <c r="E1757"/>
      <c r="F1757"/>
      <c r="G1757"/>
      <c r="H1757"/>
      <c r="I1757"/>
      <c r="J1757"/>
      <c r="K1757"/>
      <c r="L1757"/>
      <c r="M1757"/>
    </row>
    <row r="1758" spans="1:13" s="36" customFormat="1" x14ac:dyDescent="0.3">
      <c r="A1758"/>
      <c r="B1758" s="1"/>
      <c r="C1758"/>
      <c r="D1758"/>
      <c r="E1758"/>
      <c r="F1758"/>
      <c r="G1758"/>
      <c r="H1758"/>
      <c r="I1758"/>
      <c r="J1758"/>
      <c r="K1758"/>
      <c r="L1758"/>
      <c r="M1758"/>
    </row>
    <row r="1759" spans="1:13" s="36" customFormat="1" x14ac:dyDescent="0.3">
      <c r="A1759"/>
      <c r="B1759" s="1"/>
      <c r="C1759"/>
      <c r="D1759"/>
      <c r="E1759"/>
      <c r="F1759"/>
      <c r="G1759"/>
      <c r="H1759"/>
      <c r="I1759"/>
      <c r="J1759"/>
      <c r="K1759"/>
      <c r="L1759"/>
      <c r="M1759"/>
    </row>
    <row r="1760" spans="1:13" s="36" customFormat="1" x14ac:dyDescent="0.3">
      <c r="A1760"/>
      <c r="B1760" s="1"/>
      <c r="C1760"/>
      <c r="D1760"/>
      <c r="E1760"/>
      <c r="F1760"/>
      <c r="G1760"/>
      <c r="H1760"/>
      <c r="I1760"/>
      <c r="J1760"/>
      <c r="K1760"/>
      <c r="L1760"/>
      <c r="M1760"/>
    </row>
    <row r="1761" spans="1:13" s="36" customFormat="1" x14ac:dyDescent="0.3">
      <c r="A1761"/>
      <c r="B1761" s="1"/>
      <c r="C1761"/>
      <c r="D1761"/>
      <c r="E1761"/>
      <c r="F1761"/>
      <c r="G1761"/>
      <c r="H1761"/>
      <c r="I1761"/>
      <c r="J1761"/>
      <c r="K1761"/>
      <c r="L1761"/>
      <c r="M1761"/>
    </row>
    <row r="1762" spans="1:13" s="36" customFormat="1" x14ac:dyDescent="0.3">
      <c r="A1762"/>
      <c r="B1762" s="1"/>
      <c r="C1762"/>
      <c r="D1762"/>
      <c r="E1762"/>
      <c r="F1762"/>
      <c r="G1762"/>
      <c r="H1762"/>
      <c r="I1762"/>
      <c r="J1762"/>
      <c r="K1762"/>
      <c r="L1762"/>
      <c r="M1762"/>
    </row>
    <row r="1763" spans="1:13" s="36" customFormat="1" x14ac:dyDescent="0.3">
      <c r="A1763"/>
      <c r="B1763" s="1"/>
      <c r="C1763"/>
      <c r="D1763"/>
      <c r="E1763"/>
      <c r="F1763"/>
      <c r="G1763"/>
      <c r="H1763"/>
      <c r="I1763"/>
      <c r="J1763"/>
      <c r="K1763"/>
      <c r="L1763"/>
      <c r="M1763"/>
    </row>
    <row r="1764" spans="1:13" s="36" customFormat="1" x14ac:dyDescent="0.3">
      <c r="A1764"/>
      <c r="B1764" s="1"/>
      <c r="C1764"/>
      <c r="D1764"/>
      <c r="E1764"/>
      <c r="F1764"/>
      <c r="G1764"/>
      <c r="H1764"/>
      <c r="I1764"/>
      <c r="J1764"/>
      <c r="K1764"/>
      <c r="L1764"/>
      <c r="M1764"/>
    </row>
    <row r="1765" spans="1:13" s="36" customFormat="1" x14ac:dyDescent="0.3">
      <c r="A1765"/>
      <c r="B1765" s="1"/>
      <c r="C1765"/>
      <c r="D1765"/>
      <c r="E1765"/>
      <c r="F1765"/>
      <c r="G1765"/>
      <c r="H1765"/>
      <c r="I1765"/>
      <c r="J1765"/>
      <c r="K1765"/>
      <c r="L1765"/>
      <c r="M1765"/>
    </row>
    <row r="1766" spans="1:13" s="36" customFormat="1" x14ac:dyDescent="0.3">
      <c r="A1766"/>
      <c r="B1766" s="1"/>
      <c r="C1766"/>
      <c r="D1766"/>
      <c r="E1766"/>
      <c r="F1766"/>
      <c r="G1766"/>
      <c r="H1766"/>
      <c r="I1766"/>
      <c r="J1766"/>
      <c r="K1766"/>
      <c r="L1766"/>
      <c r="M1766"/>
    </row>
    <row r="1767" spans="1:13" s="36" customFormat="1" x14ac:dyDescent="0.3">
      <c r="A1767"/>
      <c r="B1767" s="1"/>
      <c r="C1767"/>
      <c r="D1767"/>
      <c r="E1767"/>
      <c r="F1767"/>
      <c r="G1767"/>
      <c r="H1767"/>
      <c r="I1767"/>
      <c r="J1767"/>
      <c r="K1767"/>
      <c r="L1767"/>
      <c r="M1767"/>
    </row>
    <row r="1768" spans="1:13" s="36" customFormat="1" x14ac:dyDescent="0.3">
      <c r="A1768"/>
      <c r="B1768" s="1"/>
      <c r="C1768"/>
      <c r="D1768"/>
      <c r="E1768"/>
      <c r="F1768"/>
      <c r="G1768"/>
      <c r="H1768"/>
      <c r="I1768"/>
      <c r="J1768"/>
      <c r="K1768"/>
      <c r="L1768"/>
      <c r="M1768"/>
    </row>
    <row r="1769" spans="1:13" s="36" customFormat="1" x14ac:dyDescent="0.3">
      <c r="A1769"/>
      <c r="B1769" s="1"/>
      <c r="C1769"/>
      <c r="D1769"/>
      <c r="E1769"/>
      <c r="F1769"/>
      <c r="G1769"/>
      <c r="H1769"/>
      <c r="I1769"/>
      <c r="J1769"/>
      <c r="K1769"/>
      <c r="L1769"/>
      <c r="M1769"/>
    </row>
    <row r="1770" spans="1:13" s="36" customFormat="1" x14ac:dyDescent="0.3">
      <c r="A1770"/>
      <c r="B1770" s="1"/>
      <c r="C1770"/>
      <c r="D1770"/>
      <c r="E1770"/>
      <c r="F1770"/>
      <c r="G1770"/>
      <c r="H1770"/>
      <c r="I1770"/>
      <c r="J1770"/>
      <c r="K1770"/>
      <c r="L1770"/>
      <c r="M1770"/>
    </row>
    <row r="1771" spans="1:13" s="36" customFormat="1" x14ac:dyDescent="0.3">
      <c r="A1771"/>
      <c r="B1771" s="1"/>
      <c r="C1771"/>
      <c r="D1771"/>
      <c r="E1771"/>
      <c r="F1771"/>
      <c r="G1771"/>
      <c r="H1771"/>
      <c r="I1771"/>
      <c r="J1771"/>
      <c r="K1771"/>
      <c r="L1771"/>
      <c r="M1771"/>
    </row>
    <row r="1772" spans="1:13" s="36" customFormat="1" x14ac:dyDescent="0.3">
      <c r="A1772"/>
      <c r="B1772" s="1"/>
      <c r="C1772"/>
      <c r="D1772"/>
      <c r="E1772"/>
      <c r="F1772"/>
      <c r="G1772"/>
      <c r="H1772"/>
      <c r="I1772"/>
      <c r="J1772"/>
      <c r="K1772"/>
      <c r="L1772"/>
      <c r="M1772"/>
    </row>
    <row r="1773" spans="1:13" s="36" customFormat="1" x14ac:dyDescent="0.3">
      <c r="A1773"/>
      <c r="B1773" s="1"/>
      <c r="C1773"/>
      <c r="D1773"/>
      <c r="E1773"/>
      <c r="F1773"/>
      <c r="G1773"/>
      <c r="H1773"/>
      <c r="I1773"/>
      <c r="J1773"/>
      <c r="K1773"/>
      <c r="L1773"/>
      <c r="M1773"/>
    </row>
    <row r="1774" spans="1:13" s="36" customFormat="1" x14ac:dyDescent="0.3">
      <c r="A1774"/>
      <c r="B1774" s="1"/>
      <c r="C1774"/>
      <c r="D1774"/>
      <c r="E1774"/>
      <c r="F1774"/>
      <c r="G1774"/>
      <c r="H1774"/>
      <c r="I1774"/>
      <c r="J1774"/>
      <c r="K1774"/>
      <c r="L1774"/>
      <c r="M1774"/>
    </row>
    <row r="1775" spans="1:13" s="36" customFormat="1" x14ac:dyDescent="0.3">
      <c r="A1775"/>
      <c r="B1775" s="1"/>
      <c r="C1775"/>
      <c r="D1775"/>
      <c r="E1775"/>
      <c r="F1775"/>
      <c r="G1775"/>
      <c r="H1775"/>
      <c r="I1775"/>
      <c r="J1775"/>
      <c r="K1775"/>
      <c r="L1775"/>
      <c r="M1775"/>
    </row>
    <row r="1776" spans="1:13" s="36" customFormat="1" x14ac:dyDescent="0.3">
      <c r="A1776"/>
      <c r="B1776" s="1"/>
      <c r="C1776"/>
      <c r="D1776"/>
      <c r="E1776"/>
      <c r="F1776"/>
      <c r="G1776"/>
      <c r="H1776"/>
      <c r="I1776"/>
      <c r="J1776"/>
      <c r="K1776"/>
      <c r="L1776"/>
      <c r="M1776"/>
    </row>
    <row r="1777" spans="1:13" s="36" customFormat="1" x14ac:dyDescent="0.3">
      <c r="A1777"/>
      <c r="B1777" s="1"/>
      <c r="C1777"/>
      <c r="D1777"/>
      <c r="E1777"/>
      <c r="F1777"/>
      <c r="G1777"/>
      <c r="H1777"/>
      <c r="I1777"/>
      <c r="J1777"/>
      <c r="K1777"/>
      <c r="L1777"/>
      <c r="M1777"/>
    </row>
    <row r="1778" spans="1:13" s="36" customFormat="1" x14ac:dyDescent="0.3">
      <c r="A1778"/>
      <c r="B1778" s="1"/>
      <c r="C1778"/>
      <c r="D1778"/>
      <c r="E1778"/>
      <c r="F1778"/>
      <c r="G1778"/>
      <c r="H1778"/>
      <c r="I1778"/>
      <c r="J1778"/>
      <c r="K1778"/>
      <c r="L1778"/>
      <c r="M1778"/>
    </row>
    <row r="1779" spans="1:13" s="36" customFormat="1" x14ac:dyDescent="0.3">
      <c r="A1779"/>
      <c r="B1779" s="1"/>
      <c r="C1779"/>
      <c r="D1779"/>
      <c r="E1779"/>
      <c r="F1779"/>
      <c r="G1779"/>
      <c r="H1779"/>
      <c r="I1779"/>
      <c r="J1779"/>
      <c r="K1779"/>
      <c r="L1779"/>
      <c r="M1779"/>
    </row>
    <row r="1780" spans="1:13" s="36" customFormat="1" x14ac:dyDescent="0.3">
      <c r="A1780"/>
      <c r="B1780" s="1"/>
      <c r="C1780"/>
      <c r="D1780"/>
      <c r="E1780"/>
      <c r="F1780"/>
      <c r="G1780"/>
      <c r="H1780"/>
      <c r="I1780"/>
      <c r="J1780"/>
      <c r="K1780"/>
      <c r="L1780"/>
      <c r="M1780"/>
    </row>
    <row r="1781" spans="1:13" s="36" customFormat="1" x14ac:dyDescent="0.3">
      <c r="A1781"/>
      <c r="B1781" s="1"/>
      <c r="C1781"/>
      <c r="D1781"/>
      <c r="E1781"/>
      <c r="F1781"/>
      <c r="G1781"/>
      <c r="H1781"/>
      <c r="I1781"/>
      <c r="J1781"/>
      <c r="K1781"/>
      <c r="L1781"/>
      <c r="M1781"/>
    </row>
    <row r="1782" spans="1:13" s="36" customFormat="1" x14ac:dyDescent="0.3">
      <c r="A1782"/>
      <c r="B1782" s="1"/>
      <c r="C1782"/>
      <c r="D1782"/>
      <c r="E1782"/>
      <c r="F1782"/>
      <c r="G1782"/>
      <c r="H1782"/>
      <c r="I1782"/>
      <c r="J1782"/>
      <c r="K1782"/>
      <c r="L1782"/>
      <c r="M1782"/>
    </row>
    <row r="1783" spans="1:13" s="36" customFormat="1" x14ac:dyDescent="0.3">
      <c r="A1783"/>
      <c r="B1783" s="1"/>
      <c r="C1783"/>
      <c r="D1783"/>
      <c r="E1783"/>
      <c r="F1783"/>
      <c r="G1783"/>
      <c r="H1783"/>
      <c r="I1783"/>
      <c r="J1783"/>
      <c r="K1783"/>
      <c r="L1783"/>
      <c r="M1783"/>
    </row>
    <row r="1784" spans="1:13" s="36" customFormat="1" x14ac:dyDescent="0.3">
      <c r="A1784"/>
      <c r="B1784" s="1"/>
      <c r="C1784"/>
      <c r="D1784"/>
      <c r="E1784"/>
      <c r="F1784"/>
      <c r="G1784"/>
      <c r="H1784"/>
      <c r="I1784"/>
      <c r="J1784"/>
      <c r="K1784"/>
      <c r="L1784"/>
      <c r="M1784"/>
    </row>
    <row r="1785" spans="1:13" s="36" customFormat="1" x14ac:dyDescent="0.3">
      <c r="A1785"/>
      <c r="B1785" s="1"/>
      <c r="C1785"/>
      <c r="D1785"/>
      <c r="E1785"/>
      <c r="F1785"/>
      <c r="G1785"/>
      <c r="H1785"/>
      <c r="I1785"/>
      <c r="J1785"/>
      <c r="K1785"/>
      <c r="L1785"/>
      <c r="M1785"/>
    </row>
    <row r="1786" spans="1:13" s="36" customFormat="1" x14ac:dyDescent="0.3">
      <c r="A1786"/>
      <c r="B1786" s="1"/>
      <c r="C1786"/>
      <c r="D1786"/>
      <c r="E1786"/>
      <c r="F1786"/>
      <c r="G1786"/>
      <c r="H1786"/>
      <c r="I1786"/>
      <c r="J1786"/>
      <c r="K1786"/>
      <c r="L1786"/>
      <c r="M1786"/>
    </row>
    <row r="1787" spans="1:13" s="36" customFormat="1" x14ac:dyDescent="0.3">
      <c r="A1787"/>
      <c r="B1787" s="1"/>
      <c r="C1787"/>
      <c r="D1787"/>
      <c r="E1787"/>
      <c r="F1787"/>
      <c r="G1787"/>
      <c r="H1787"/>
      <c r="I1787"/>
      <c r="J1787"/>
      <c r="K1787"/>
      <c r="L1787"/>
      <c r="M1787"/>
    </row>
    <row r="1788" spans="1:13" s="36" customFormat="1" x14ac:dyDescent="0.3">
      <c r="A1788"/>
      <c r="B1788" s="1"/>
      <c r="C1788"/>
      <c r="D1788"/>
      <c r="E1788"/>
      <c r="F1788"/>
      <c r="G1788"/>
      <c r="H1788"/>
      <c r="I1788"/>
      <c r="J1788"/>
      <c r="K1788"/>
      <c r="L1788"/>
      <c r="M1788"/>
    </row>
    <row r="1789" spans="1:13" s="36" customFormat="1" x14ac:dyDescent="0.3">
      <c r="A1789"/>
      <c r="B1789" s="1"/>
      <c r="C1789"/>
      <c r="D1789"/>
      <c r="E1789"/>
      <c r="F1789"/>
      <c r="G1789"/>
      <c r="H1789"/>
      <c r="I1789"/>
      <c r="J1789"/>
      <c r="K1789"/>
      <c r="L1789"/>
      <c r="M1789"/>
    </row>
    <row r="1790" spans="1:13" s="36" customFormat="1" x14ac:dyDescent="0.3">
      <c r="A1790"/>
      <c r="B1790" s="1"/>
      <c r="C1790"/>
      <c r="D1790"/>
      <c r="E1790"/>
      <c r="F1790"/>
      <c r="G1790"/>
      <c r="H1790"/>
      <c r="I1790"/>
      <c r="J1790"/>
      <c r="K1790"/>
      <c r="L1790"/>
      <c r="M1790"/>
    </row>
    <row r="1791" spans="1:13" s="36" customFormat="1" x14ac:dyDescent="0.3">
      <c r="A1791"/>
      <c r="B1791" s="1"/>
      <c r="C1791"/>
      <c r="D1791"/>
      <c r="E1791"/>
      <c r="F1791"/>
      <c r="G1791"/>
      <c r="H1791"/>
      <c r="I1791"/>
      <c r="J1791"/>
      <c r="K1791"/>
      <c r="L1791"/>
      <c r="M1791"/>
    </row>
    <row r="1792" spans="1:13" s="36" customFormat="1" x14ac:dyDescent="0.3">
      <c r="A1792"/>
      <c r="B1792" s="1"/>
      <c r="C1792"/>
      <c r="D1792"/>
      <c r="E1792"/>
      <c r="F1792"/>
      <c r="G1792"/>
      <c r="H1792"/>
      <c r="I1792"/>
      <c r="J1792"/>
      <c r="K1792"/>
      <c r="L1792"/>
      <c r="M1792"/>
    </row>
    <row r="1793" spans="1:13" s="36" customFormat="1" x14ac:dyDescent="0.3">
      <c r="A1793"/>
      <c r="B1793" s="1"/>
      <c r="C1793"/>
      <c r="D1793"/>
      <c r="E1793"/>
      <c r="F1793"/>
      <c r="G1793"/>
      <c r="H1793"/>
      <c r="I1793"/>
      <c r="J1793"/>
      <c r="K1793"/>
      <c r="L1793"/>
      <c r="M1793"/>
    </row>
    <row r="1794" spans="1:13" s="36" customFormat="1" x14ac:dyDescent="0.3">
      <c r="A1794"/>
      <c r="B1794" s="1"/>
      <c r="C1794"/>
      <c r="D1794"/>
      <c r="E1794"/>
      <c r="F1794"/>
      <c r="G1794"/>
      <c r="H1794"/>
      <c r="I1794"/>
      <c r="J1794"/>
      <c r="K1794"/>
      <c r="L1794"/>
      <c r="M1794"/>
    </row>
    <row r="1795" spans="1:13" s="36" customFormat="1" x14ac:dyDescent="0.3">
      <c r="A1795"/>
      <c r="B1795" s="1"/>
      <c r="C1795"/>
      <c r="D1795"/>
      <c r="E1795"/>
      <c r="F1795"/>
      <c r="G1795"/>
      <c r="H1795"/>
      <c r="I1795"/>
      <c r="J1795"/>
      <c r="K1795"/>
      <c r="L1795"/>
      <c r="M1795"/>
    </row>
    <row r="1796" spans="1:13" s="36" customFormat="1" x14ac:dyDescent="0.3">
      <c r="A1796"/>
      <c r="B1796" s="1"/>
      <c r="C1796"/>
      <c r="D1796"/>
      <c r="E1796"/>
      <c r="F1796"/>
      <c r="G1796"/>
      <c r="H1796"/>
      <c r="I1796"/>
      <c r="J1796"/>
      <c r="K1796"/>
      <c r="L1796"/>
      <c r="M1796"/>
    </row>
    <row r="1797" spans="1:13" s="36" customFormat="1" x14ac:dyDescent="0.3">
      <c r="A1797"/>
      <c r="B1797" s="1"/>
      <c r="C1797"/>
      <c r="D1797"/>
      <c r="E1797"/>
      <c r="F1797"/>
      <c r="G1797"/>
      <c r="H1797"/>
      <c r="I1797"/>
      <c r="J1797"/>
      <c r="K1797"/>
      <c r="L1797"/>
      <c r="M1797"/>
    </row>
    <row r="1798" spans="1:13" s="36" customFormat="1" x14ac:dyDescent="0.3">
      <c r="A1798"/>
      <c r="B1798" s="1"/>
      <c r="C1798"/>
      <c r="D1798"/>
      <c r="E1798"/>
      <c r="F1798"/>
      <c r="G1798"/>
      <c r="H1798"/>
      <c r="I1798"/>
      <c r="J1798"/>
      <c r="K1798"/>
      <c r="L1798"/>
      <c r="M1798"/>
    </row>
    <row r="1799" spans="1:13" s="36" customFormat="1" x14ac:dyDescent="0.3">
      <c r="A1799"/>
      <c r="B1799" s="1"/>
      <c r="C1799"/>
      <c r="D1799"/>
      <c r="E1799"/>
      <c r="F1799"/>
      <c r="G1799"/>
      <c r="H1799"/>
      <c r="I1799"/>
      <c r="J1799"/>
      <c r="K1799"/>
      <c r="L1799"/>
      <c r="M1799"/>
    </row>
    <row r="1800" spans="1:13" s="36" customFormat="1" x14ac:dyDescent="0.3">
      <c r="A1800"/>
      <c r="B1800" s="1"/>
      <c r="C1800"/>
      <c r="D1800"/>
      <c r="E1800"/>
      <c r="F1800"/>
      <c r="G1800"/>
      <c r="H1800"/>
      <c r="I1800"/>
      <c r="J1800"/>
      <c r="K1800"/>
      <c r="L1800"/>
      <c r="M1800"/>
    </row>
    <row r="1801" spans="1:13" s="36" customFormat="1" x14ac:dyDescent="0.3">
      <c r="A1801"/>
      <c r="B1801" s="1"/>
      <c r="C1801"/>
      <c r="D1801"/>
      <c r="E1801"/>
      <c r="F1801"/>
      <c r="G1801"/>
      <c r="H1801"/>
      <c r="I1801"/>
      <c r="J1801"/>
      <c r="K1801"/>
      <c r="L1801"/>
      <c r="M1801"/>
    </row>
    <row r="1802" spans="1:13" s="36" customFormat="1" x14ac:dyDescent="0.3">
      <c r="A1802"/>
      <c r="B1802" s="1"/>
      <c r="C1802"/>
      <c r="D1802"/>
      <c r="E1802"/>
      <c r="F1802"/>
      <c r="G1802"/>
      <c r="H1802"/>
      <c r="I1802"/>
      <c r="J1802"/>
      <c r="K1802"/>
      <c r="L1802"/>
      <c r="M1802"/>
    </row>
    <row r="1803" spans="1:13" s="36" customFormat="1" x14ac:dyDescent="0.3">
      <c r="A1803"/>
      <c r="B1803" s="1"/>
      <c r="C1803"/>
      <c r="D1803"/>
      <c r="E1803"/>
      <c r="F1803"/>
      <c r="G1803"/>
      <c r="H1803"/>
      <c r="I1803"/>
      <c r="J1803"/>
      <c r="K1803"/>
      <c r="L1803"/>
      <c r="M1803"/>
    </row>
    <row r="1804" spans="1:13" s="36" customFormat="1" x14ac:dyDescent="0.3">
      <c r="A1804"/>
      <c r="B1804" s="1"/>
      <c r="C1804"/>
      <c r="D1804"/>
      <c r="E1804"/>
      <c r="F1804"/>
      <c r="G1804"/>
      <c r="H1804"/>
      <c r="I1804"/>
      <c r="J1804"/>
      <c r="K1804"/>
      <c r="L1804"/>
      <c r="M1804"/>
    </row>
    <row r="1805" spans="1:13" s="36" customFormat="1" x14ac:dyDescent="0.3">
      <c r="A1805"/>
      <c r="B1805" s="1"/>
      <c r="C1805"/>
      <c r="D1805"/>
      <c r="E1805"/>
      <c r="F1805"/>
      <c r="G1805"/>
      <c r="H1805"/>
      <c r="I1805"/>
      <c r="J1805"/>
      <c r="K1805"/>
      <c r="L1805"/>
      <c r="M1805"/>
    </row>
    <row r="1806" spans="1:13" s="36" customFormat="1" x14ac:dyDescent="0.3">
      <c r="A1806"/>
      <c r="B1806" s="1"/>
      <c r="C1806"/>
      <c r="D1806"/>
      <c r="E1806"/>
      <c r="F1806"/>
      <c r="G1806"/>
      <c r="H1806"/>
      <c r="I1806"/>
      <c r="J1806"/>
      <c r="K1806"/>
      <c r="L1806"/>
      <c r="M1806"/>
    </row>
    <row r="1807" spans="1:13" s="36" customFormat="1" x14ac:dyDescent="0.3">
      <c r="A1807"/>
      <c r="B1807" s="1"/>
      <c r="C1807"/>
      <c r="D1807"/>
      <c r="E1807"/>
      <c r="F1807"/>
      <c r="G1807"/>
      <c r="H1807"/>
      <c r="I1807"/>
      <c r="J1807"/>
      <c r="K1807"/>
      <c r="L1807"/>
      <c r="M1807"/>
    </row>
    <row r="1808" spans="1:13" s="36" customFormat="1" x14ac:dyDescent="0.3">
      <c r="A1808"/>
      <c r="B1808" s="1"/>
      <c r="C1808"/>
      <c r="D1808"/>
      <c r="E1808"/>
      <c r="F1808"/>
      <c r="G1808"/>
      <c r="H1808"/>
      <c r="I1808"/>
      <c r="J1808"/>
      <c r="K1808"/>
      <c r="L1808"/>
      <c r="M1808"/>
    </row>
    <row r="1809" spans="1:13" s="36" customFormat="1" x14ac:dyDescent="0.3">
      <c r="A1809"/>
      <c r="B1809" s="1"/>
      <c r="C1809"/>
      <c r="D1809"/>
      <c r="E1809"/>
      <c r="F1809"/>
      <c r="G1809"/>
      <c r="H1809"/>
      <c r="I1809"/>
      <c r="J1809"/>
      <c r="K1809"/>
      <c r="L1809"/>
      <c r="M1809"/>
    </row>
    <row r="1810" spans="1:13" s="36" customFormat="1" x14ac:dyDescent="0.3">
      <c r="A1810"/>
      <c r="B1810" s="1"/>
      <c r="C1810"/>
      <c r="D1810"/>
      <c r="E1810"/>
      <c r="F1810"/>
      <c r="G1810"/>
      <c r="H1810"/>
      <c r="I1810"/>
      <c r="J1810"/>
      <c r="K1810"/>
      <c r="L1810"/>
      <c r="M1810"/>
    </row>
    <row r="1811" spans="1:13" s="36" customFormat="1" x14ac:dyDescent="0.3">
      <c r="A1811"/>
      <c r="B1811" s="1"/>
      <c r="C1811"/>
      <c r="D1811"/>
      <c r="E1811"/>
      <c r="F1811"/>
      <c r="G1811"/>
      <c r="H1811"/>
      <c r="I1811"/>
      <c r="J1811"/>
      <c r="K1811"/>
      <c r="L1811"/>
      <c r="M1811"/>
    </row>
    <row r="1812" spans="1:13" s="36" customFormat="1" x14ac:dyDescent="0.3">
      <c r="A1812"/>
      <c r="B1812" s="1"/>
      <c r="C1812"/>
      <c r="D1812"/>
      <c r="E1812"/>
      <c r="F1812"/>
      <c r="G1812"/>
      <c r="H1812"/>
      <c r="I1812"/>
      <c r="J1812"/>
      <c r="K1812"/>
      <c r="L1812"/>
      <c r="M1812"/>
    </row>
    <row r="1813" spans="1:13" s="36" customFormat="1" x14ac:dyDescent="0.3">
      <c r="A1813"/>
      <c r="B1813" s="1"/>
      <c r="C1813"/>
      <c r="D1813"/>
      <c r="E1813"/>
      <c r="F1813"/>
      <c r="G1813"/>
      <c r="H1813"/>
      <c r="I1813"/>
      <c r="J1813"/>
      <c r="K1813"/>
      <c r="L1813"/>
      <c r="M1813"/>
    </row>
    <row r="1814" spans="1:13" s="36" customFormat="1" x14ac:dyDescent="0.3">
      <c r="A1814"/>
      <c r="B1814" s="1"/>
      <c r="C1814"/>
      <c r="D1814"/>
      <c r="E1814"/>
      <c r="F1814"/>
      <c r="G1814"/>
      <c r="H1814"/>
      <c r="I1814"/>
      <c r="J1814"/>
      <c r="K1814"/>
      <c r="L1814"/>
      <c r="M1814"/>
    </row>
    <row r="1815" spans="1:13" s="36" customFormat="1" x14ac:dyDescent="0.3">
      <c r="A1815"/>
      <c r="B1815" s="1"/>
      <c r="C1815"/>
      <c r="D1815"/>
      <c r="E1815"/>
      <c r="F1815"/>
      <c r="G1815"/>
      <c r="H1815"/>
      <c r="I1815"/>
      <c r="J1815"/>
      <c r="K1815"/>
      <c r="L1815"/>
      <c r="M1815"/>
    </row>
    <row r="1816" spans="1:13" s="36" customFormat="1" x14ac:dyDescent="0.3">
      <c r="A1816"/>
      <c r="B1816" s="1"/>
      <c r="C1816"/>
      <c r="D1816"/>
      <c r="E1816"/>
      <c r="F1816"/>
      <c r="G1816"/>
      <c r="H1816"/>
      <c r="I1816"/>
      <c r="J1816"/>
      <c r="K1816"/>
      <c r="L1816"/>
      <c r="M1816"/>
    </row>
    <row r="1817" spans="1:13" s="36" customFormat="1" x14ac:dyDescent="0.3">
      <c r="A1817"/>
      <c r="B1817" s="1"/>
      <c r="C1817"/>
      <c r="D1817"/>
      <c r="E1817"/>
      <c r="F1817"/>
      <c r="G1817"/>
      <c r="H1817"/>
      <c r="I1817"/>
      <c r="J1817"/>
      <c r="K1817"/>
      <c r="L1817"/>
      <c r="M1817"/>
    </row>
    <row r="1818" spans="1:13" s="36" customFormat="1" x14ac:dyDescent="0.3">
      <c r="A1818"/>
      <c r="B1818" s="1"/>
      <c r="C1818"/>
      <c r="D1818"/>
      <c r="E1818"/>
      <c r="F1818"/>
      <c r="G1818"/>
      <c r="H1818"/>
      <c r="I1818"/>
      <c r="J1818"/>
      <c r="K1818"/>
      <c r="L1818"/>
      <c r="M1818"/>
    </row>
    <row r="1819" spans="1:13" s="36" customFormat="1" x14ac:dyDescent="0.3">
      <c r="A1819"/>
      <c r="B1819" s="1"/>
      <c r="C1819"/>
      <c r="D1819"/>
      <c r="E1819"/>
      <c r="F1819"/>
      <c r="G1819"/>
      <c r="H1819"/>
      <c r="I1819"/>
      <c r="J1819"/>
      <c r="K1819"/>
      <c r="L1819"/>
      <c r="M1819"/>
    </row>
    <row r="1820" spans="1:13" s="36" customFormat="1" x14ac:dyDescent="0.3">
      <c r="A1820"/>
      <c r="B1820" s="1"/>
      <c r="C1820"/>
      <c r="D1820"/>
      <c r="E1820"/>
      <c r="F1820"/>
      <c r="G1820"/>
      <c r="H1820"/>
      <c r="I1820"/>
      <c r="J1820"/>
      <c r="K1820"/>
      <c r="L1820"/>
      <c r="M1820"/>
    </row>
    <row r="1821" spans="1:13" s="36" customFormat="1" x14ac:dyDescent="0.3">
      <c r="A1821"/>
      <c r="B1821" s="1"/>
      <c r="C1821"/>
      <c r="D1821"/>
      <c r="E1821"/>
      <c r="F1821"/>
      <c r="G1821"/>
      <c r="H1821"/>
      <c r="I1821"/>
      <c r="J1821"/>
      <c r="K1821"/>
      <c r="L1821"/>
      <c r="M1821"/>
    </row>
    <row r="1822" spans="1:13" s="36" customFormat="1" x14ac:dyDescent="0.3">
      <c r="A1822"/>
      <c r="B1822" s="1"/>
      <c r="C1822"/>
      <c r="D1822"/>
      <c r="E1822"/>
      <c r="F1822"/>
      <c r="G1822"/>
      <c r="H1822"/>
      <c r="I1822"/>
      <c r="J1822"/>
      <c r="K1822"/>
      <c r="L1822"/>
      <c r="M1822"/>
    </row>
    <row r="1823" spans="1:13" s="36" customFormat="1" x14ac:dyDescent="0.3">
      <c r="A1823"/>
      <c r="B1823" s="1"/>
      <c r="C1823"/>
      <c r="D1823"/>
      <c r="E1823"/>
      <c r="F1823"/>
      <c r="G1823"/>
      <c r="H1823"/>
      <c r="I1823"/>
      <c r="J1823"/>
      <c r="K1823"/>
      <c r="L1823"/>
      <c r="M1823"/>
    </row>
    <row r="1824" spans="1:13" s="36" customFormat="1" x14ac:dyDescent="0.3">
      <c r="A1824"/>
      <c r="B1824" s="1"/>
      <c r="C1824"/>
      <c r="D1824"/>
      <c r="E1824"/>
      <c r="F1824"/>
      <c r="G1824"/>
      <c r="H1824"/>
      <c r="I1824"/>
      <c r="J1824"/>
      <c r="K1824"/>
      <c r="L1824"/>
      <c r="M1824"/>
    </row>
    <row r="1825" spans="1:13" s="36" customFormat="1" x14ac:dyDescent="0.3">
      <c r="A1825"/>
      <c r="B1825" s="1"/>
      <c r="C1825"/>
      <c r="D1825"/>
      <c r="E1825"/>
      <c r="F1825"/>
      <c r="G1825"/>
      <c r="H1825"/>
      <c r="I1825"/>
      <c r="J1825"/>
      <c r="K1825"/>
      <c r="L1825"/>
      <c r="M1825"/>
    </row>
    <row r="1826" spans="1:13" s="36" customFormat="1" x14ac:dyDescent="0.3">
      <c r="A1826"/>
      <c r="B1826" s="1"/>
      <c r="C1826"/>
      <c r="D1826"/>
      <c r="E1826"/>
      <c r="F1826"/>
      <c r="G1826"/>
      <c r="H1826"/>
      <c r="I1826"/>
      <c r="J1826"/>
      <c r="K1826"/>
      <c r="L1826"/>
      <c r="M1826"/>
    </row>
    <row r="1827" spans="1:13" s="36" customFormat="1" x14ac:dyDescent="0.3">
      <c r="A1827"/>
      <c r="B1827" s="1"/>
      <c r="C1827"/>
      <c r="D1827"/>
      <c r="E1827"/>
      <c r="F1827"/>
      <c r="G1827"/>
      <c r="H1827"/>
      <c r="I1827"/>
      <c r="J1827"/>
      <c r="K1827"/>
      <c r="L1827"/>
      <c r="M1827"/>
    </row>
    <row r="1828" spans="1:13" s="36" customFormat="1" x14ac:dyDescent="0.3">
      <c r="A1828"/>
      <c r="B1828" s="1"/>
      <c r="C1828"/>
      <c r="D1828"/>
      <c r="E1828"/>
      <c r="F1828"/>
      <c r="G1828"/>
      <c r="H1828"/>
      <c r="I1828"/>
      <c r="J1828"/>
      <c r="K1828"/>
      <c r="L1828"/>
      <c r="M1828"/>
    </row>
    <row r="1829" spans="1:13" s="36" customFormat="1" x14ac:dyDescent="0.3">
      <c r="A1829"/>
      <c r="B1829" s="1"/>
      <c r="C1829"/>
      <c r="D1829"/>
      <c r="E1829"/>
      <c r="F1829"/>
      <c r="G1829"/>
      <c r="H1829"/>
      <c r="I1829"/>
      <c r="J1829"/>
      <c r="K1829"/>
      <c r="L1829"/>
      <c r="M1829"/>
    </row>
    <row r="1830" spans="1:13" s="36" customFormat="1" x14ac:dyDescent="0.3">
      <c r="A1830"/>
      <c r="B1830" s="1"/>
      <c r="C1830"/>
      <c r="D1830"/>
      <c r="E1830"/>
      <c r="F1830"/>
      <c r="G1830"/>
      <c r="H1830"/>
      <c r="I1830"/>
      <c r="J1830"/>
      <c r="K1830"/>
      <c r="L1830"/>
      <c r="M1830"/>
    </row>
    <row r="1831" spans="1:13" s="36" customFormat="1" x14ac:dyDescent="0.3">
      <c r="A1831"/>
      <c r="B1831" s="1"/>
      <c r="C1831"/>
      <c r="D1831"/>
      <c r="E1831"/>
      <c r="F1831"/>
      <c r="G1831"/>
      <c r="H1831"/>
      <c r="I1831"/>
      <c r="J1831"/>
      <c r="K1831"/>
      <c r="L1831"/>
      <c r="M1831"/>
    </row>
    <row r="1832" spans="1:13" s="36" customFormat="1" x14ac:dyDescent="0.3">
      <c r="A1832"/>
      <c r="B1832" s="1"/>
      <c r="C1832"/>
      <c r="D1832"/>
      <c r="E1832"/>
      <c r="F1832"/>
      <c r="G1832"/>
      <c r="H1832"/>
      <c r="I1832"/>
      <c r="J1832"/>
      <c r="K1832"/>
      <c r="L1832"/>
      <c r="M1832"/>
    </row>
    <row r="1833" spans="1:13" s="36" customFormat="1" x14ac:dyDescent="0.3">
      <c r="A1833"/>
      <c r="B1833" s="1"/>
      <c r="C1833"/>
      <c r="D1833"/>
      <c r="E1833"/>
      <c r="F1833"/>
      <c r="G1833"/>
      <c r="H1833"/>
      <c r="I1833"/>
      <c r="J1833"/>
      <c r="K1833"/>
      <c r="L1833"/>
      <c r="M1833"/>
    </row>
    <row r="1834" spans="1:13" s="36" customFormat="1" x14ac:dyDescent="0.3">
      <c r="A1834"/>
      <c r="B1834" s="1"/>
      <c r="C1834"/>
      <c r="D1834"/>
      <c r="E1834"/>
      <c r="F1834"/>
      <c r="G1834"/>
      <c r="H1834"/>
      <c r="I1834"/>
      <c r="J1834"/>
      <c r="K1834"/>
      <c r="L1834"/>
      <c r="M1834"/>
    </row>
    <row r="1835" spans="1:13" s="36" customFormat="1" x14ac:dyDescent="0.3">
      <c r="A1835"/>
      <c r="B1835" s="1"/>
      <c r="C1835"/>
      <c r="D1835"/>
      <c r="E1835"/>
      <c r="F1835"/>
      <c r="G1835"/>
      <c r="H1835"/>
      <c r="I1835"/>
      <c r="J1835"/>
      <c r="K1835"/>
      <c r="L1835"/>
      <c r="M1835"/>
    </row>
    <row r="1836" spans="1:13" s="36" customFormat="1" x14ac:dyDescent="0.3">
      <c r="A1836"/>
      <c r="B1836" s="1"/>
      <c r="C1836"/>
      <c r="D1836"/>
      <c r="E1836"/>
      <c r="F1836"/>
      <c r="G1836"/>
      <c r="H1836"/>
      <c r="I1836"/>
      <c r="J1836"/>
      <c r="K1836"/>
      <c r="L1836"/>
      <c r="M1836"/>
    </row>
    <row r="1837" spans="1:13" s="36" customFormat="1" x14ac:dyDescent="0.3">
      <c r="A1837"/>
      <c r="B1837" s="1"/>
      <c r="C1837"/>
      <c r="D1837"/>
      <c r="E1837"/>
      <c r="F1837"/>
      <c r="G1837"/>
      <c r="H1837"/>
      <c r="I1837"/>
      <c r="J1837"/>
      <c r="K1837"/>
      <c r="L1837"/>
      <c r="M1837"/>
    </row>
    <row r="1838" spans="1:13" s="36" customFormat="1" x14ac:dyDescent="0.3">
      <c r="A1838"/>
      <c r="B1838" s="1"/>
      <c r="C1838"/>
      <c r="D1838"/>
      <c r="E1838"/>
      <c r="F1838"/>
      <c r="G1838"/>
      <c r="H1838"/>
      <c r="I1838"/>
      <c r="J1838"/>
      <c r="K1838"/>
      <c r="L1838"/>
      <c r="M1838"/>
    </row>
    <row r="1839" spans="1:13" s="36" customFormat="1" x14ac:dyDescent="0.3">
      <c r="A1839"/>
      <c r="B1839" s="1"/>
      <c r="C1839"/>
      <c r="D1839"/>
      <c r="E1839"/>
      <c r="F1839"/>
      <c r="G1839"/>
      <c r="H1839"/>
      <c r="I1839"/>
      <c r="J1839"/>
      <c r="K1839"/>
      <c r="L1839"/>
      <c r="M1839"/>
    </row>
    <row r="1840" spans="1:13" s="36" customFormat="1" x14ac:dyDescent="0.3">
      <c r="A1840"/>
      <c r="B1840" s="1"/>
      <c r="C1840"/>
      <c r="D1840"/>
      <c r="E1840"/>
      <c r="F1840"/>
      <c r="G1840"/>
      <c r="H1840"/>
      <c r="I1840"/>
      <c r="J1840"/>
      <c r="K1840"/>
      <c r="L1840"/>
      <c r="M1840"/>
    </row>
    <row r="1841" spans="1:13" s="36" customFormat="1" x14ac:dyDescent="0.3">
      <c r="A1841"/>
      <c r="B1841" s="1"/>
      <c r="C1841"/>
      <c r="D1841"/>
      <c r="E1841"/>
      <c r="F1841"/>
      <c r="G1841"/>
      <c r="H1841"/>
      <c r="I1841"/>
      <c r="J1841"/>
      <c r="K1841"/>
      <c r="L1841"/>
      <c r="M1841"/>
    </row>
    <row r="1842" spans="1:13" s="36" customFormat="1" x14ac:dyDescent="0.3">
      <c r="A1842"/>
      <c r="B1842" s="1"/>
      <c r="C1842"/>
      <c r="D1842"/>
      <c r="E1842"/>
      <c r="F1842"/>
      <c r="G1842"/>
      <c r="H1842"/>
      <c r="I1842"/>
      <c r="J1842"/>
      <c r="K1842"/>
      <c r="L1842"/>
      <c r="M1842"/>
    </row>
    <row r="1843" spans="1:13" s="36" customFormat="1" x14ac:dyDescent="0.3">
      <c r="A1843"/>
      <c r="B1843" s="1"/>
      <c r="C1843"/>
      <c r="D1843"/>
      <c r="E1843"/>
      <c r="F1843"/>
      <c r="G1843"/>
      <c r="H1843"/>
      <c r="I1843"/>
      <c r="J1843"/>
      <c r="K1843"/>
      <c r="L1843"/>
      <c r="M1843"/>
    </row>
    <row r="1844" spans="1:13" s="36" customFormat="1" x14ac:dyDescent="0.3">
      <c r="A1844"/>
      <c r="B1844" s="1"/>
      <c r="C1844"/>
      <c r="D1844"/>
      <c r="E1844"/>
      <c r="F1844"/>
      <c r="G1844"/>
      <c r="H1844"/>
      <c r="I1844"/>
      <c r="J1844"/>
      <c r="K1844"/>
      <c r="L1844"/>
      <c r="M1844"/>
    </row>
    <row r="1845" spans="1:13" s="36" customFormat="1" x14ac:dyDescent="0.3">
      <c r="A1845"/>
      <c r="B1845" s="1"/>
      <c r="C1845"/>
      <c r="D1845"/>
      <c r="E1845"/>
      <c r="F1845"/>
      <c r="G1845"/>
      <c r="H1845"/>
      <c r="I1845"/>
      <c r="J1845"/>
      <c r="K1845"/>
      <c r="L1845"/>
      <c r="M1845"/>
    </row>
    <row r="1846" spans="1:13" s="36" customFormat="1" x14ac:dyDescent="0.3">
      <c r="A1846"/>
      <c r="B1846" s="1"/>
      <c r="C1846"/>
      <c r="D1846"/>
      <c r="E1846"/>
      <c r="F1846"/>
      <c r="G1846"/>
      <c r="H1846"/>
      <c r="I1846"/>
      <c r="J1846"/>
      <c r="K1846"/>
      <c r="L1846"/>
      <c r="M1846"/>
    </row>
    <row r="1847" spans="1:13" s="36" customFormat="1" x14ac:dyDescent="0.3">
      <c r="A1847"/>
      <c r="B1847" s="1"/>
      <c r="C1847"/>
      <c r="D1847"/>
      <c r="E1847"/>
      <c r="F1847"/>
      <c r="G1847"/>
      <c r="H1847"/>
      <c r="I1847"/>
      <c r="J1847"/>
      <c r="K1847"/>
      <c r="L1847"/>
      <c r="M1847"/>
    </row>
    <row r="1848" spans="1:13" s="36" customFormat="1" x14ac:dyDescent="0.3">
      <c r="A1848"/>
      <c r="B1848" s="1"/>
      <c r="C1848"/>
      <c r="D1848"/>
      <c r="E1848"/>
      <c r="F1848"/>
      <c r="G1848"/>
      <c r="H1848"/>
      <c r="I1848"/>
      <c r="J1848"/>
      <c r="K1848"/>
      <c r="L1848"/>
      <c r="M1848"/>
    </row>
    <row r="1849" spans="1:13" s="36" customFormat="1" x14ac:dyDescent="0.3">
      <c r="A1849"/>
      <c r="B1849" s="1"/>
      <c r="C1849"/>
      <c r="D1849"/>
      <c r="E1849"/>
      <c r="F1849"/>
      <c r="G1849"/>
      <c r="H1849"/>
      <c r="I1849"/>
      <c r="J1849"/>
      <c r="K1849"/>
      <c r="L1849"/>
      <c r="M1849"/>
    </row>
    <row r="1850" spans="1:13" s="36" customFormat="1" x14ac:dyDescent="0.3">
      <c r="A1850"/>
      <c r="B1850" s="1"/>
      <c r="C1850"/>
      <c r="D1850"/>
      <c r="E1850"/>
      <c r="F1850"/>
      <c r="G1850"/>
      <c r="H1850"/>
      <c r="I1850"/>
      <c r="J1850"/>
      <c r="K1850"/>
      <c r="L1850"/>
      <c r="M1850"/>
    </row>
    <row r="1851" spans="1:13" s="36" customFormat="1" x14ac:dyDescent="0.3">
      <c r="A1851"/>
      <c r="B1851" s="1"/>
      <c r="C1851"/>
      <c r="D1851"/>
      <c r="E1851"/>
      <c r="F1851"/>
      <c r="G1851"/>
      <c r="H1851"/>
      <c r="I1851"/>
      <c r="J1851"/>
      <c r="K1851"/>
      <c r="L1851"/>
      <c r="M1851"/>
    </row>
    <row r="1852" spans="1:13" s="36" customFormat="1" x14ac:dyDescent="0.3">
      <c r="A1852"/>
      <c r="B1852" s="1"/>
      <c r="C1852"/>
      <c r="D1852"/>
      <c r="E1852"/>
      <c r="F1852"/>
      <c r="G1852"/>
      <c r="H1852"/>
      <c r="I1852"/>
      <c r="J1852"/>
      <c r="K1852"/>
      <c r="L1852"/>
      <c r="M1852"/>
    </row>
    <row r="1853" spans="1:13" s="36" customFormat="1" x14ac:dyDescent="0.3">
      <c r="A1853"/>
      <c r="B1853" s="1"/>
      <c r="C1853"/>
      <c r="D1853"/>
      <c r="E1853"/>
      <c r="F1853"/>
      <c r="G1853"/>
      <c r="H1853"/>
      <c r="I1853"/>
      <c r="J1853"/>
      <c r="K1853"/>
      <c r="L1853"/>
      <c r="M1853"/>
    </row>
    <row r="1854" spans="1:13" s="36" customFormat="1" x14ac:dyDescent="0.3">
      <c r="A1854"/>
      <c r="B1854" s="1"/>
      <c r="C1854"/>
      <c r="D1854"/>
      <c r="E1854"/>
      <c r="F1854"/>
      <c r="G1854"/>
      <c r="H1854"/>
      <c r="I1854"/>
      <c r="J1854"/>
      <c r="K1854"/>
      <c r="L1854"/>
      <c r="M1854"/>
    </row>
    <row r="1855" spans="1:13" s="36" customFormat="1" x14ac:dyDescent="0.3">
      <c r="A1855"/>
      <c r="B1855" s="1"/>
      <c r="C1855"/>
      <c r="D1855"/>
      <c r="E1855"/>
      <c r="F1855"/>
      <c r="G1855"/>
      <c r="H1855"/>
      <c r="I1855"/>
      <c r="J1855"/>
      <c r="K1855"/>
      <c r="L1855"/>
      <c r="M1855"/>
    </row>
    <row r="1856" spans="1:13" s="36" customFormat="1" x14ac:dyDescent="0.3">
      <c r="A1856"/>
      <c r="B1856" s="1"/>
      <c r="C1856"/>
      <c r="D1856"/>
      <c r="E1856"/>
      <c r="F1856"/>
      <c r="G1856"/>
      <c r="H1856"/>
      <c r="I1856"/>
      <c r="J1856"/>
      <c r="K1856"/>
      <c r="L1856"/>
      <c r="M1856"/>
    </row>
    <row r="1857" spans="1:13" s="36" customFormat="1" x14ac:dyDescent="0.3">
      <c r="A1857"/>
      <c r="B1857" s="1"/>
      <c r="C1857"/>
      <c r="D1857"/>
      <c r="E1857"/>
      <c r="F1857"/>
      <c r="G1857"/>
      <c r="H1857"/>
      <c r="I1857"/>
      <c r="J1857"/>
      <c r="K1857"/>
      <c r="L1857"/>
      <c r="M1857"/>
    </row>
    <row r="1858" spans="1:13" s="36" customFormat="1" x14ac:dyDescent="0.3">
      <c r="A1858"/>
      <c r="B1858" s="1"/>
      <c r="C1858"/>
      <c r="D1858"/>
      <c r="E1858"/>
      <c r="F1858"/>
      <c r="G1858"/>
      <c r="H1858"/>
      <c r="I1858"/>
      <c r="J1858"/>
      <c r="K1858"/>
      <c r="L1858"/>
      <c r="M1858"/>
    </row>
    <row r="1859" spans="1:13" s="36" customFormat="1" x14ac:dyDescent="0.3">
      <c r="A1859"/>
      <c r="B1859" s="1"/>
      <c r="C1859"/>
      <c r="D1859"/>
      <c r="E1859"/>
      <c r="F1859"/>
      <c r="G1859"/>
      <c r="H1859"/>
      <c r="I1859"/>
      <c r="J1859"/>
      <c r="K1859"/>
      <c r="L1859"/>
      <c r="M1859"/>
    </row>
    <row r="1860" spans="1:13" s="36" customFormat="1" x14ac:dyDescent="0.3">
      <c r="A1860"/>
      <c r="B1860" s="1"/>
      <c r="C1860"/>
      <c r="D1860"/>
      <c r="E1860"/>
      <c r="F1860"/>
      <c r="G1860"/>
      <c r="H1860"/>
      <c r="I1860"/>
      <c r="J1860"/>
      <c r="K1860"/>
      <c r="L1860"/>
      <c r="M1860"/>
    </row>
    <row r="1861" spans="1:13" s="36" customFormat="1" x14ac:dyDescent="0.3">
      <c r="A1861"/>
      <c r="B1861" s="1"/>
      <c r="C1861"/>
      <c r="D1861"/>
      <c r="E1861"/>
      <c r="F1861"/>
      <c r="G1861"/>
      <c r="H1861"/>
      <c r="I1861"/>
      <c r="J1861"/>
      <c r="K1861"/>
      <c r="L1861"/>
      <c r="M1861"/>
    </row>
    <row r="1862" spans="1:13" s="36" customFormat="1" x14ac:dyDescent="0.3">
      <c r="A1862"/>
      <c r="B1862" s="1"/>
      <c r="C1862"/>
      <c r="D1862"/>
      <c r="E1862"/>
      <c r="F1862"/>
      <c r="G1862"/>
      <c r="H1862"/>
      <c r="I1862"/>
      <c r="J1862"/>
      <c r="K1862"/>
      <c r="L1862"/>
      <c r="M1862"/>
    </row>
    <row r="1863" spans="1:13" s="36" customFormat="1" x14ac:dyDescent="0.3">
      <c r="A1863"/>
      <c r="B1863" s="1"/>
      <c r="C1863"/>
      <c r="D1863"/>
      <c r="E1863"/>
      <c r="F1863"/>
      <c r="G1863"/>
      <c r="H1863"/>
      <c r="I1863"/>
      <c r="J1863"/>
      <c r="K1863"/>
      <c r="L1863"/>
      <c r="M1863"/>
    </row>
    <row r="1864" spans="1:13" s="36" customFormat="1" x14ac:dyDescent="0.3">
      <c r="A1864"/>
      <c r="B1864" s="1"/>
      <c r="C1864"/>
      <c r="D1864"/>
      <c r="E1864"/>
      <c r="F1864"/>
      <c r="G1864"/>
      <c r="H1864"/>
      <c r="I1864"/>
      <c r="J1864"/>
      <c r="K1864"/>
      <c r="L1864"/>
      <c r="M1864"/>
    </row>
    <row r="1865" spans="1:13" s="36" customFormat="1" x14ac:dyDescent="0.3">
      <c r="A1865"/>
      <c r="B1865" s="1"/>
      <c r="C1865"/>
      <c r="D1865"/>
      <c r="E1865"/>
      <c r="F1865"/>
      <c r="G1865"/>
      <c r="H1865"/>
      <c r="I1865"/>
      <c r="J1865"/>
      <c r="K1865"/>
      <c r="L1865"/>
      <c r="M1865"/>
    </row>
    <row r="1866" spans="1:13" s="36" customFormat="1" x14ac:dyDescent="0.3">
      <c r="A1866"/>
      <c r="B1866" s="1"/>
      <c r="C1866"/>
      <c r="D1866"/>
      <c r="E1866"/>
      <c r="F1866"/>
      <c r="G1866"/>
      <c r="H1866"/>
      <c r="I1866"/>
      <c r="J1866"/>
      <c r="K1866"/>
      <c r="L1866"/>
      <c r="M1866"/>
    </row>
    <row r="1867" spans="1:13" s="36" customFormat="1" x14ac:dyDescent="0.3">
      <c r="A1867"/>
      <c r="B1867" s="1"/>
      <c r="C1867"/>
      <c r="D1867"/>
      <c r="E1867"/>
      <c r="F1867"/>
      <c r="G1867"/>
      <c r="H1867"/>
      <c r="I1867"/>
      <c r="J1867"/>
      <c r="K1867"/>
      <c r="L1867"/>
      <c r="M1867"/>
    </row>
    <row r="1868" spans="1:13" s="36" customFormat="1" x14ac:dyDescent="0.3">
      <c r="A1868"/>
      <c r="B1868" s="1"/>
      <c r="C1868"/>
      <c r="D1868"/>
      <c r="E1868"/>
      <c r="F1868"/>
      <c r="G1868"/>
      <c r="H1868"/>
      <c r="I1868"/>
      <c r="J1868"/>
      <c r="K1868"/>
      <c r="L1868"/>
      <c r="M1868"/>
    </row>
    <row r="1869" spans="1:13" s="36" customFormat="1" x14ac:dyDescent="0.3">
      <c r="A1869"/>
      <c r="B1869" s="1"/>
      <c r="C1869"/>
      <c r="D1869"/>
      <c r="E1869"/>
      <c r="F1869"/>
      <c r="G1869"/>
      <c r="H1869"/>
      <c r="I1869"/>
      <c r="J1869"/>
      <c r="K1869"/>
      <c r="L1869"/>
      <c r="M1869"/>
    </row>
    <row r="1870" spans="1:13" s="36" customFormat="1" x14ac:dyDescent="0.3">
      <c r="A1870"/>
      <c r="B1870" s="1"/>
      <c r="C1870"/>
      <c r="D1870"/>
      <c r="E1870"/>
      <c r="F1870"/>
      <c r="G1870"/>
      <c r="H1870"/>
      <c r="I1870"/>
      <c r="J1870"/>
      <c r="K1870"/>
      <c r="L1870"/>
      <c r="M1870"/>
    </row>
    <row r="1871" spans="1:13" s="36" customFormat="1" x14ac:dyDescent="0.3">
      <c r="A1871"/>
      <c r="B1871" s="1"/>
      <c r="C1871"/>
      <c r="D1871"/>
      <c r="E1871"/>
      <c r="F1871"/>
      <c r="G1871"/>
      <c r="H1871"/>
      <c r="I1871"/>
      <c r="J1871"/>
      <c r="K1871"/>
      <c r="L1871"/>
      <c r="M1871"/>
    </row>
    <row r="1872" spans="1:13" s="36" customFormat="1" x14ac:dyDescent="0.3">
      <c r="A1872"/>
      <c r="B1872" s="1"/>
      <c r="C1872"/>
      <c r="D1872"/>
      <c r="E1872"/>
      <c r="F1872"/>
      <c r="G1872"/>
      <c r="H1872"/>
      <c r="I1872"/>
      <c r="J1872"/>
      <c r="K1872"/>
      <c r="L1872"/>
      <c r="M1872"/>
    </row>
    <row r="1873" spans="1:13" s="36" customFormat="1" x14ac:dyDescent="0.3">
      <c r="A1873"/>
      <c r="B1873" s="1"/>
      <c r="C1873"/>
      <c r="D1873"/>
      <c r="E1873"/>
      <c r="F1873"/>
      <c r="G1873"/>
      <c r="H1873"/>
      <c r="I1873"/>
      <c r="J1873"/>
      <c r="K1873"/>
      <c r="L1873"/>
      <c r="M1873"/>
    </row>
    <row r="1874" spans="1:13" s="36" customFormat="1" x14ac:dyDescent="0.3">
      <c r="A1874"/>
      <c r="B1874" s="1"/>
      <c r="C1874"/>
      <c r="D1874"/>
      <c r="E1874"/>
      <c r="F1874"/>
      <c r="G1874"/>
      <c r="H1874"/>
      <c r="I1874"/>
      <c r="J1874"/>
      <c r="K1874"/>
      <c r="L1874"/>
      <c r="M1874"/>
    </row>
    <row r="1875" spans="1:13" s="36" customFormat="1" x14ac:dyDescent="0.3">
      <c r="A1875"/>
      <c r="B1875" s="1"/>
      <c r="C1875"/>
      <c r="D1875"/>
      <c r="E1875"/>
      <c r="F1875"/>
      <c r="G1875"/>
      <c r="H1875"/>
      <c r="I1875"/>
      <c r="J1875"/>
      <c r="K1875"/>
      <c r="L1875"/>
      <c r="M1875"/>
    </row>
    <row r="1876" spans="1:13" s="36" customFormat="1" x14ac:dyDescent="0.3">
      <c r="A1876"/>
      <c r="B1876" s="1"/>
      <c r="C1876"/>
      <c r="D1876"/>
      <c r="E1876"/>
      <c r="F1876"/>
      <c r="G1876"/>
      <c r="H1876"/>
      <c r="I1876"/>
      <c r="J1876"/>
      <c r="K1876"/>
      <c r="L1876"/>
      <c r="M1876"/>
    </row>
    <row r="1877" spans="1:13" s="36" customFormat="1" x14ac:dyDescent="0.3">
      <c r="A1877"/>
      <c r="B1877" s="1"/>
      <c r="C1877"/>
      <c r="D1877"/>
      <c r="E1877"/>
      <c r="F1877"/>
      <c r="G1877"/>
      <c r="H1877"/>
      <c r="I1877"/>
      <c r="J1877"/>
      <c r="K1877"/>
      <c r="L1877"/>
      <c r="M1877"/>
    </row>
    <row r="1878" spans="1:13" s="36" customFormat="1" x14ac:dyDescent="0.3">
      <c r="A1878"/>
      <c r="B1878" s="1"/>
      <c r="C1878"/>
      <c r="D1878"/>
      <c r="E1878"/>
      <c r="F1878"/>
      <c r="G1878"/>
      <c r="H1878"/>
      <c r="I1878"/>
      <c r="J1878"/>
      <c r="K1878"/>
      <c r="L1878"/>
      <c r="M1878"/>
    </row>
    <row r="1879" spans="1:13" s="36" customFormat="1" x14ac:dyDescent="0.3">
      <c r="A1879"/>
      <c r="B1879" s="1"/>
      <c r="C1879"/>
      <c r="D1879"/>
      <c r="E1879"/>
      <c r="F1879"/>
      <c r="G1879"/>
      <c r="H1879"/>
      <c r="I1879"/>
      <c r="J1879"/>
      <c r="K1879"/>
      <c r="L1879"/>
      <c r="M1879"/>
    </row>
    <row r="1880" spans="1:13" s="36" customFormat="1" x14ac:dyDescent="0.3">
      <c r="A1880"/>
      <c r="B1880" s="1"/>
      <c r="C1880"/>
      <c r="D1880"/>
      <c r="E1880"/>
      <c r="F1880"/>
      <c r="G1880"/>
      <c r="H1880"/>
      <c r="I1880"/>
      <c r="J1880"/>
      <c r="K1880"/>
      <c r="L1880"/>
      <c r="M1880"/>
    </row>
    <row r="1881" spans="1:13" s="36" customFormat="1" x14ac:dyDescent="0.3">
      <c r="A1881"/>
      <c r="B1881" s="1"/>
      <c r="C1881"/>
      <c r="D1881"/>
      <c r="E1881"/>
      <c r="F1881"/>
      <c r="G1881"/>
      <c r="H1881"/>
      <c r="I1881"/>
      <c r="J1881"/>
      <c r="K1881"/>
      <c r="L1881"/>
      <c r="M1881"/>
    </row>
    <row r="1882" spans="1:13" s="36" customFormat="1" x14ac:dyDescent="0.3">
      <c r="A1882"/>
      <c r="B1882" s="1"/>
      <c r="C1882"/>
      <c r="D1882"/>
      <c r="E1882"/>
      <c r="F1882"/>
      <c r="G1882"/>
      <c r="H1882"/>
      <c r="I1882"/>
      <c r="J1882"/>
      <c r="K1882"/>
      <c r="L1882"/>
      <c r="M1882"/>
    </row>
    <row r="1883" spans="1:13" s="36" customFormat="1" x14ac:dyDescent="0.3">
      <c r="A1883"/>
      <c r="B1883" s="1"/>
      <c r="C1883"/>
      <c r="D1883"/>
      <c r="E1883"/>
      <c r="F1883"/>
      <c r="G1883"/>
      <c r="H1883"/>
      <c r="I1883"/>
      <c r="J1883"/>
      <c r="K1883"/>
      <c r="L1883"/>
      <c r="M1883"/>
    </row>
    <row r="1884" spans="1:13" s="36" customFormat="1" x14ac:dyDescent="0.3">
      <c r="A1884"/>
      <c r="B1884" s="1"/>
      <c r="C1884"/>
      <c r="D1884"/>
      <c r="E1884"/>
      <c r="F1884"/>
      <c r="G1884"/>
      <c r="H1884"/>
      <c r="I1884"/>
      <c r="J1884"/>
      <c r="K1884"/>
      <c r="L1884"/>
      <c r="M1884"/>
    </row>
    <row r="1885" spans="1:13" s="36" customFormat="1" x14ac:dyDescent="0.3">
      <c r="A1885"/>
      <c r="B1885" s="1"/>
      <c r="C1885"/>
      <c r="D1885"/>
      <c r="E1885"/>
      <c r="F1885"/>
      <c r="G1885"/>
      <c r="H1885"/>
      <c r="I1885"/>
      <c r="J1885"/>
      <c r="K1885"/>
      <c r="L1885"/>
      <c r="M1885"/>
    </row>
    <row r="1886" spans="1:13" s="36" customFormat="1" x14ac:dyDescent="0.3">
      <c r="A1886"/>
      <c r="B1886" s="1"/>
      <c r="C1886"/>
      <c r="D1886"/>
      <c r="E1886"/>
      <c r="F1886"/>
      <c r="G1886"/>
      <c r="H1886"/>
      <c r="I1886"/>
      <c r="J1886"/>
      <c r="K1886"/>
      <c r="L1886"/>
      <c r="M1886"/>
    </row>
    <row r="1887" spans="1:13" s="36" customFormat="1" x14ac:dyDescent="0.3">
      <c r="A1887"/>
      <c r="B1887" s="1"/>
      <c r="C1887"/>
      <c r="D1887"/>
      <c r="E1887"/>
      <c r="F1887"/>
      <c r="G1887"/>
      <c r="H1887"/>
      <c r="I1887"/>
      <c r="J1887"/>
      <c r="K1887"/>
      <c r="L1887"/>
      <c r="M1887"/>
    </row>
    <row r="1888" spans="1:13" s="36" customFormat="1" x14ac:dyDescent="0.3">
      <c r="A1888"/>
      <c r="B1888" s="1"/>
      <c r="C1888"/>
      <c r="D1888"/>
      <c r="E1888"/>
      <c r="F1888"/>
      <c r="G1888"/>
      <c r="H1888"/>
      <c r="I1888"/>
      <c r="J1888"/>
      <c r="K1888"/>
      <c r="L1888"/>
      <c r="M1888"/>
    </row>
    <row r="1889" spans="1:13" s="36" customFormat="1" x14ac:dyDescent="0.3">
      <c r="A1889"/>
      <c r="B1889" s="1"/>
      <c r="C1889"/>
      <c r="D1889"/>
      <c r="E1889"/>
      <c r="F1889"/>
      <c r="G1889"/>
      <c r="H1889"/>
      <c r="I1889"/>
      <c r="J1889"/>
      <c r="K1889"/>
      <c r="L1889"/>
      <c r="M1889"/>
    </row>
    <row r="1890" spans="1:13" s="36" customFormat="1" x14ac:dyDescent="0.3">
      <c r="A1890"/>
      <c r="B1890" s="1"/>
      <c r="C1890"/>
      <c r="D1890"/>
      <c r="E1890"/>
      <c r="F1890"/>
      <c r="G1890"/>
      <c r="H1890"/>
      <c r="I1890"/>
      <c r="J1890"/>
      <c r="K1890"/>
      <c r="L1890"/>
      <c r="M1890"/>
    </row>
    <row r="1891" spans="1:13" s="36" customFormat="1" x14ac:dyDescent="0.3">
      <c r="A1891"/>
      <c r="B1891" s="1"/>
      <c r="C1891"/>
      <c r="D1891"/>
      <c r="E1891"/>
      <c r="F1891"/>
      <c r="G1891"/>
      <c r="H1891"/>
      <c r="I1891"/>
      <c r="J1891"/>
      <c r="K1891"/>
      <c r="L1891"/>
      <c r="M1891"/>
    </row>
    <row r="1892" spans="1:13" s="36" customFormat="1" x14ac:dyDescent="0.3">
      <c r="A1892"/>
      <c r="B1892" s="1"/>
      <c r="C1892"/>
      <c r="D1892"/>
      <c r="E1892"/>
      <c r="F1892"/>
      <c r="G1892"/>
      <c r="H1892"/>
      <c r="I1892"/>
      <c r="J1892"/>
      <c r="K1892"/>
      <c r="L1892"/>
      <c r="M1892"/>
    </row>
    <row r="1893" spans="1:13" s="36" customFormat="1" x14ac:dyDescent="0.3">
      <c r="A1893"/>
      <c r="B1893" s="1"/>
      <c r="C1893"/>
      <c r="D1893"/>
      <c r="E1893"/>
      <c r="F1893"/>
      <c r="G1893"/>
      <c r="H1893"/>
      <c r="I1893"/>
      <c r="J1893"/>
      <c r="K1893"/>
      <c r="L1893"/>
      <c r="M1893"/>
    </row>
    <row r="1894" spans="1:13" s="36" customFormat="1" x14ac:dyDescent="0.3">
      <c r="A1894"/>
      <c r="B1894" s="1"/>
      <c r="C1894"/>
      <c r="D1894"/>
      <c r="E1894"/>
      <c r="F1894"/>
      <c r="G1894"/>
      <c r="H1894"/>
      <c r="I1894"/>
      <c r="J1894"/>
      <c r="K1894"/>
      <c r="L1894"/>
      <c r="M1894"/>
    </row>
    <row r="1895" spans="1:13" s="36" customFormat="1" x14ac:dyDescent="0.3">
      <c r="A1895"/>
      <c r="B1895" s="1"/>
      <c r="C1895"/>
      <c r="D1895"/>
      <c r="E1895"/>
      <c r="F1895"/>
      <c r="G1895"/>
      <c r="H1895"/>
      <c r="I1895"/>
      <c r="J1895"/>
      <c r="K1895"/>
      <c r="L1895"/>
      <c r="M1895"/>
    </row>
    <row r="1896" spans="1:13" s="36" customFormat="1" x14ac:dyDescent="0.3">
      <c r="A1896"/>
      <c r="B1896" s="1"/>
      <c r="C1896"/>
      <c r="D1896"/>
      <c r="E1896"/>
      <c r="F1896"/>
      <c r="G1896"/>
      <c r="H1896"/>
      <c r="I1896"/>
      <c r="J1896"/>
      <c r="K1896"/>
      <c r="L1896"/>
      <c r="M1896"/>
    </row>
    <row r="1897" spans="1:13" s="36" customFormat="1" x14ac:dyDescent="0.3">
      <c r="A1897"/>
      <c r="B1897" s="1"/>
      <c r="C1897"/>
      <c r="D1897"/>
      <c r="E1897"/>
      <c r="F1897"/>
      <c r="G1897"/>
      <c r="H1897"/>
      <c r="I1897"/>
      <c r="J1897"/>
      <c r="K1897"/>
      <c r="L1897"/>
      <c r="M1897"/>
    </row>
    <row r="1898" spans="1:13" s="36" customFormat="1" x14ac:dyDescent="0.3">
      <c r="A1898"/>
      <c r="B1898" s="1"/>
      <c r="C1898"/>
      <c r="D1898"/>
      <c r="E1898"/>
      <c r="F1898"/>
      <c r="G1898"/>
      <c r="H1898"/>
      <c r="I1898"/>
      <c r="J1898"/>
      <c r="K1898"/>
      <c r="L1898"/>
      <c r="M1898"/>
    </row>
    <row r="1899" spans="1:13" s="36" customFormat="1" x14ac:dyDescent="0.3">
      <c r="A1899"/>
      <c r="B1899" s="1"/>
      <c r="C1899"/>
      <c r="D1899"/>
      <c r="E1899"/>
      <c r="F1899"/>
      <c r="G1899"/>
      <c r="H1899"/>
      <c r="I1899"/>
      <c r="J1899"/>
      <c r="K1899"/>
      <c r="L1899"/>
      <c r="M1899"/>
    </row>
    <row r="1900" spans="1:13" s="36" customFormat="1" x14ac:dyDescent="0.3">
      <c r="A1900"/>
      <c r="B1900" s="1"/>
      <c r="C1900"/>
      <c r="D1900"/>
      <c r="E1900"/>
      <c r="F1900"/>
      <c r="G1900"/>
      <c r="H1900"/>
      <c r="I1900"/>
      <c r="J1900"/>
      <c r="K1900"/>
      <c r="L1900"/>
      <c r="M1900"/>
    </row>
    <row r="1901" spans="1:13" s="36" customFormat="1" x14ac:dyDescent="0.3">
      <c r="A1901"/>
      <c r="B1901" s="1"/>
      <c r="C1901"/>
      <c r="D1901"/>
      <c r="E1901"/>
      <c r="F1901"/>
      <c r="G1901"/>
      <c r="H1901"/>
      <c r="I1901"/>
      <c r="J1901"/>
      <c r="K1901"/>
      <c r="L1901"/>
      <c r="M1901"/>
    </row>
    <row r="1902" spans="1:13" s="36" customFormat="1" x14ac:dyDescent="0.3">
      <c r="A1902"/>
      <c r="B1902" s="1"/>
      <c r="C1902"/>
      <c r="D1902"/>
      <c r="E1902"/>
      <c r="F1902"/>
      <c r="G1902"/>
      <c r="H1902"/>
      <c r="I1902"/>
      <c r="J1902"/>
      <c r="K1902"/>
      <c r="L1902"/>
      <c r="M1902"/>
    </row>
    <row r="1903" spans="1:13" s="36" customFormat="1" x14ac:dyDescent="0.3">
      <c r="A1903"/>
      <c r="B1903" s="1"/>
      <c r="C1903"/>
      <c r="D1903"/>
      <c r="E1903"/>
      <c r="F1903"/>
      <c r="G1903"/>
      <c r="H1903"/>
      <c r="I1903"/>
      <c r="J1903"/>
      <c r="K1903"/>
      <c r="L1903"/>
      <c r="M1903"/>
    </row>
    <row r="1904" spans="1:13" s="36" customFormat="1" x14ac:dyDescent="0.3">
      <c r="A1904"/>
      <c r="B1904" s="1"/>
      <c r="C1904"/>
      <c r="D1904"/>
      <c r="E1904"/>
      <c r="F1904"/>
      <c r="G1904"/>
      <c r="H1904"/>
      <c r="I1904"/>
      <c r="J1904"/>
      <c r="K1904"/>
      <c r="L1904"/>
      <c r="M1904"/>
    </row>
    <row r="1905" spans="1:13" s="36" customFormat="1" x14ac:dyDescent="0.3">
      <c r="A1905"/>
      <c r="B1905" s="1"/>
      <c r="C1905"/>
      <c r="D1905"/>
      <c r="E1905"/>
      <c r="F1905"/>
      <c r="G1905"/>
      <c r="H1905"/>
      <c r="I1905"/>
      <c r="J1905"/>
      <c r="K1905"/>
      <c r="L1905"/>
      <c r="M1905"/>
    </row>
    <row r="1906" spans="1:13" s="36" customFormat="1" x14ac:dyDescent="0.3">
      <c r="A1906"/>
      <c r="B1906" s="1"/>
      <c r="C1906"/>
      <c r="D1906"/>
      <c r="E1906"/>
      <c r="F1906"/>
      <c r="G1906"/>
      <c r="H1906"/>
      <c r="I1906"/>
      <c r="J1906"/>
      <c r="K1906"/>
      <c r="L1906"/>
      <c r="M1906"/>
    </row>
    <row r="1907" spans="1:13" s="36" customFormat="1" x14ac:dyDescent="0.3">
      <c r="A1907"/>
      <c r="B1907" s="1"/>
      <c r="C1907"/>
      <c r="D1907"/>
      <c r="E1907"/>
      <c r="F1907"/>
      <c r="G1907"/>
      <c r="H1907"/>
      <c r="I1907"/>
      <c r="J1907"/>
      <c r="K1907"/>
      <c r="L1907"/>
      <c r="M1907"/>
    </row>
    <row r="1908" spans="1:13" s="36" customFormat="1" x14ac:dyDescent="0.3">
      <c r="A1908"/>
      <c r="B1908" s="1"/>
      <c r="C1908"/>
      <c r="D1908"/>
      <c r="E1908"/>
      <c r="F1908"/>
      <c r="G1908"/>
      <c r="H1908"/>
      <c r="I1908"/>
      <c r="J1908"/>
      <c r="K1908"/>
      <c r="L1908"/>
      <c r="M1908"/>
    </row>
    <row r="1909" spans="1:13" s="36" customFormat="1" x14ac:dyDescent="0.3">
      <c r="A1909"/>
      <c r="B1909" s="1"/>
      <c r="C1909"/>
      <c r="D1909"/>
      <c r="E1909"/>
      <c r="F1909"/>
      <c r="G1909"/>
      <c r="H1909"/>
      <c r="I1909"/>
      <c r="J1909"/>
      <c r="K1909"/>
      <c r="L1909"/>
      <c r="M1909"/>
    </row>
    <row r="1910" spans="1:13" s="36" customFormat="1" x14ac:dyDescent="0.3">
      <c r="A1910"/>
      <c r="B1910" s="1"/>
      <c r="C1910"/>
      <c r="D1910"/>
      <c r="E1910"/>
      <c r="F1910"/>
      <c r="G1910"/>
      <c r="H1910"/>
      <c r="I1910"/>
      <c r="J1910"/>
      <c r="K1910"/>
      <c r="L1910"/>
      <c r="M1910"/>
    </row>
    <row r="1911" spans="1:13" s="36" customFormat="1" x14ac:dyDescent="0.3">
      <c r="A1911"/>
      <c r="B1911" s="1"/>
      <c r="C1911"/>
      <c r="D1911"/>
      <c r="E1911"/>
      <c r="F1911"/>
      <c r="G1911"/>
      <c r="H1911"/>
      <c r="I1911"/>
      <c r="J1911"/>
      <c r="K1911"/>
      <c r="L1911"/>
      <c r="M1911"/>
    </row>
    <row r="1912" spans="1:13" s="36" customFormat="1" x14ac:dyDescent="0.3">
      <c r="A1912"/>
      <c r="B1912" s="1"/>
      <c r="C1912"/>
      <c r="D1912"/>
      <c r="E1912"/>
      <c r="F1912"/>
      <c r="G1912"/>
      <c r="H1912"/>
      <c r="I1912"/>
      <c r="J1912"/>
      <c r="K1912"/>
      <c r="L1912"/>
      <c r="M1912"/>
    </row>
    <row r="1913" spans="1:13" s="36" customFormat="1" x14ac:dyDescent="0.3">
      <c r="A1913"/>
      <c r="B1913" s="1"/>
      <c r="C1913"/>
      <c r="D1913"/>
      <c r="E1913"/>
      <c r="F1913"/>
      <c r="G1913"/>
      <c r="H1913"/>
      <c r="I1913"/>
      <c r="J1913"/>
      <c r="K1913"/>
      <c r="L1913"/>
      <c r="M1913"/>
    </row>
    <row r="1914" spans="1:13" s="36" customFormat="1" x14ac:dyDescent="0.3">
      <c r="A1914"/>
      <c r="B1914" s="1"/>
      <c r="C1914"/>
      <c r="D1914"/>
      <c r="E1914"/>
      <c r="F1914"/>
      <c r="G1914"/>
      <c r="H1914"/>
      <c r="I1914"/>
      <c r="J1914"/>
      <c r="K1914"/>
      <c r="L1914"/>
      <c r="M1914"/>
    </row>
    <row r="1915" spans="1:13" s="36" customFormat="1" x14ac:dyDescent="0.3">
      <c r="A1915"/>
      <c r="B1915" s="1"/>
      <c r="C1915"/>
      <c r="D1915"/>
      <c r="E1915"/>
      <c r="F1915"/>
      <c r="G1915"/>
      <c r="H1915"/>
      <c r="I1915"/>
      <c r="J1915"/>
      <c r="K1915"/>
      <c r="L1915"/>
      <c r="M1915"/>
    </row>
    <row r="1916" spans="1:13" s="36" customFormat="1" x14ac:dyDescent="0.3">
      <c r="A1916"/>
      <c r="B1916" s="1"/>
      <c r="C1916"/>
      <c r="D1916"/>
      <c r="E1916"/>
      <c r="F1916"/>
      <c r="G1916"/>
      <c r="H1916"/>
      <c r="I1916"/>
      <c r="J1916"/>
      <c r="K1916"/>
      <c r="L1916"/>
      <c r="M1916"/>
    </row>
    <row r="1917" spans="1:13" s="36" customFormat="1" x14ac:dyDescent="0.3">
      <c r="A1917"/>
      <c r="B1917" s="1"/>
      <c r="C1917"/>
      <c r="D1917"/>
      <c r="E1917"/>
      <c r="F1917"/>
      <c r="G1917"/>
      <c r="H1917"/>
      <c r="I1917"/>
      <c r="J1917"/>
      <c r="K1917"/>
      <c r="L1917"/>
      <c r="M1917"/>
    </row>
    <row r="1918" spans="1:13" s="36" customFormat="1" x14ac:dyDescent="0.3">
      <c r="A1918"/>
      <c r="B1918" s="1"/>
      <c r="C1918"/>
      <c r="D1918"/>
      <c r="E1918"/>
      <c r="F1918"/>
      <c r="G1918"/>
      <c r="H1918"/>
      <c r="I1918"/>
      <c r="J1918"/>
      <c r="K1918"/>
      <c r="L1918"/>
      <c r="M1918"/>
    </row>
    <row r="1919" spans="1:13" s="36" customFormat="1" x14ac:dyDescent="0.3">
      <c r="A1919"/>
      <c r="B1919" s="1"/>
      <c r="C1919"/>
      <c r="D1919"/>
      <c r="E1919"/>
      <c r="F1919"/>
      <c r="G1919"/>
      <c r="H1919"/>
      <c r="I1919"/>
      <c r="J1919"/>
      <c r="K1919"/>
      <c r="L1919"/>
      <c r="M1919"/>
    </row>
    <row r="1920" spans="1:13" s="36" customFormat="1" x14ac:dyDescent="0.3">
      <c r="A1920"/>
      <c r="B1920" s="1"/>
      <c r="C1920"/>
      <c r="D1920"/>
      <c r="E1920"/>
      <c r="F1920"/>
      <c r="G1920"/>
      <c r="H1920"/>
      <c r="I1920"/>
      <c r="J1920"/>
      <c r="K1920"/>
      <c r="L1920"/>
      <c r="M1920"/>
    </row>
    <row r="1921" spans="1:13" s="36" customFormat="1" x14ac:dyDescent="0.3">
      <c r="A1921"/>
      <c r="B1921" s="1"/>
      <c r="C1921"/>
      <c r="D1921"/>
      <c r="E1921"/>
      <c r="F1921"/>
      <c r="G1921"/>
      <c r="H1921"/>
      <c r="I1921"/>
      <c r="J1921"/>
      <c r="K1921"/>
      <c r="L1921"/>
      <c r="M1921"/>
    </row>
    <row r="1922" spans="1:13" s="36" customFormat="1" x14ac:dyDescent="0.3">
      <c r="A1922"/>
      <c r="B1922" s="1"/>
      <c r="C1922"/>
      <c r="D1922"/>
      <c r="E1922"/>
      <c r="F1922"/>
      <c r="G1922"/>
      <c r="H1922"/>
      <c r="I1922"/>
      <c r="J1922"/>
      <c r="K1922"/>
      <c r="L1922"/>
      <c r="M1922"/>
    </row>
    <row r="1923" spans="1:13" s="36" customFormat="1" x14ac:dyDescent="0.3">
      <c r="A1923"/>
      <c r="B1923" s="1"/>
      <c r="C1923"/>
      <c r="D1923"/>
      <c r="E1923"/>
      <c r="F1923"/>
      <c r="G1923"/>
      <c r="H1923"/>
      <c r="I1923"/>
      <c r="J1923"/>
      <c r="K1923"/>
      <c r="L1923"/>
      <c r="M1923"/>
    </row>
    <row r="1924" spans="1:13" s="36" customFormat="1" x14ac:dyDescent="0.3">
      <c r="A1924"/>
      <c r="B1924" s="1"/>
      <c r="C1924"/>
      <c r="D1924"/>
      <c r="E1924"/>
      <c r="F1924"/>
      <c r="G1924"/>
      <c r="H1924"/>
      <c r="I1924"/>
      <c r="J1924"/>
      <c r="K1924"/>
      <c r="L1924"/>
      <c r="M1924"/>
    </row>
    <row r="1925" spans="1:13" s="36" customFormat="1" x14ac:dyDescent="0.3">
      <c r="A1925"/>
      <c r="B1925" s="1"/>
      <c r="C1925"/>
      <c r="D1925"/>
      <c r="E1925"/>
      <c r="F1925"/>
      <c r="G1925"/>
      <c r="H1925"/>
      <c r="I1925"/>
      <c r="J1925"/>
      <c r="K1925"/>
      <c r="L1925"/>
      <c r="M1925"/>
    </row>
    <row r="1926" spans="1:13" s="36" customFormat="1" x14ac:dyDescent="0.3">
      <c r="A1926"/>
      <c r="B1926" s="1"/>
      <c r="C1926"/>
      <c r="D1926"/>
      <c r="E1926"/>
      <c r="F1926"/>
      <c r="G1926"/>
      <c r="H1926"/>
      <c r="I1926"/>
      <c r="J1926"/>
      <c r="K1926"/>
      <c r="L1926"/>
      <c r="M1926"/>
    </row>
    <row r="1927" spans="1:13" s="36" customFormat="1" x14ac:dyDescent="0.3">
      <c r="A1927"/>
      <c r="B1927" s="1"/>
      <c r="C1927"/>
      <c r="D1927"/>
      <c r="E1927"/>
      <c r="F1927"/>
      <c r="G1927"/>
      <c r="H1927"/>
      <c r="I1927"/>
      <c r="J1927"/>
      <c r="K1927"/>
      <c r="L1927"/>
      <c r="M1927"/>
    </row>
    <row r="1928" spans="1:13" s="36" customFormat="1" x14ac:dyDescent="0.3">
      <c r="A1928"/>
      <c r="B1928" s="1"/>
      <c r="C1928"/>
      <c r="D1928"/>
      <c r="E1928"/>
      <c r="F1928"/>
      <c r="G1928"/>
      <c r="H1928"/>
      <c r="I1928"/>
      <c r="J1928"/>
      <c r="K1928"/>
      <c r="L1928"/>
      <c r="M1928"/>
    </row>
    <row r="1929" spans="1:13" s="36" customFormat="1" x14ac:dyDescent="0.3">
      <c r="A1929"/>
      <c r="B1929" s="1"/>
      <c r="C1929"/>
      <c r="D1929"/>
      <c r="E1929"/>
      <c r="F1929"/>
      <c r="G1929"/>
      <c r="H1929"/>
      <c r="I1929"/>
      <c r="J1929"/>
      <c r="K1929"/>
      <c r="L1929"/>
      <c r="M1929"/>
    </row>
    <row r="1930" spans="1:13" s="36" customFormat="1" x14ac:dyDescent="0.3">
      <c r="A1930"/>
      <c r="B1930" s="1"/>
      <c r="C1930"/>
      <c r="D1930"/>
      <c r="E1930"/>
      <c r="F1930"/>
      <c r="G1930"/>
      <c r="H1930"/>
      <c r="I1930"/>
      <c r="J1930"/>
      <c r="K1930"/>
      <c r="L1930"/>
      <c r="M1930"/>
    </row>
    <row r="1931" spans="1:13" s="36" customFormat="1" x14ac:dyDescent="0.3">
      <c r="A1931"/>
      <c r="B1931" s="1"/>
      <c r="C1931"/>
      <c r="D1931"/>
      <c r="E1931"/>
      <c r="F1931"/>
      <c r="G1931"/>
      <c r="H1931"/>
      <c r="I1931"/>
      <c r="J1931"/>
      <c r="K1931"/>
      <c r="L1931"/>
      <c r="M1931"/>
    </row>
    <row r="1932" spans="1:13" s="36" customFormat="1" x14ac:dyDescent="0.3">
      <c r="A1932"/>
      <c r="B1932" s="1"/>
      <c r="C1932"/>
      <c r="D1932"/>
      <c r="E1932"/>
      <c r="F1932"/>
      <c r="G1932"/>
      <c r="H1932"/>
      <c r="I1932"/>
      <c r="J1932"/>
      <c r="K1932"/>
      <c r="L1932"/>
      <c r="M1932"/>
    </row>
    <row r="1933" spans="1:13" s="36" customFormat="1" x14ac:dyDescent="0.3">
      <c r="A1933"/>
      <c r="B1933" s="1"/>
      <c r="C1933"/>
      <c r="D1933"/>
      <c r="E1933"/>
      <c r="F1933"/>
      <c r="G1933"/>
      <c r="H1933"/>
      <c r="I1933"/>
      <c r="J1933"/>
      <c r="K1933"/>
      <c r="L1933"/>
      <c r="M1933"/>
    </row>
    <row r="1934" spans="1:13" s="36" customFormat="1" x14ac:dyDescent="0.3">
      <c r="A1934"/>
      <c r="B1934" s="1"/>
      <c r="C1934"/>
      <c r="D1934"/>
      <c r="E1934"/>
      <c r="F1934"/>
      <c r="G1934"/>
      <c r="H1934"/>
      <c r="I1934"/>
      <c r="J1934"/>
      <c r="K1934"/>
      <c r="L1934"/>
      <c r="M1934"/>
    </row>
    <row r="1935" spans="1:13" s="36" customFormat="1" x14ac:dyDescent="0.3">
      <c r="A1935"/>
      <c r="B1935" s="1"/>
      <c r="C1935"/>
      <c r="D1935"/>
      <c r="E1935"/>
      <c r="F1935"/>
      <c r="G1935"/>
      <c r="H1935"/>
      <c r="I1935"/>
      <c r="J1935"/>
      <c r="K1935"/>
      <c r="L1935"/>
      <c r="M1935"/>
    </row>
    <row r="1936" spans="1:13" s="36" customFormat="1" x14ac:dyDescent="0.3">
      <c r="A1936"/>
      <c r="B1936" s="1"/>
      <c r="C1936"/>
      <c r="D1936"/>
      <c r="E1936"/>
      <c r="F1936"/>
      <c r="G1936"/>
      <c r="H1936"/>
      <c r="I1936"/>
      <c r="J1936"/>
      <c r="K1936"/>
      <c r="L1936"/>
      <c r="M1936"/>
    </row>
    <row r="1937" spans="1:13" s="36" customFormat="1" x14ac:dyDescent="0.3">
      <c r="A1937"/>
      <c r="B1937" s="1"/>
      <c r="C1937"/>
      <c r="D1937"/>
      <c r="E1937"/>
      <c r="F1937"/>
      <c r="G1937"/>
      <c r="H1937"/>
      <c r="I1937"/>
      <c r="J1937"/>
      <c r="K1937"/>
      <c r="L1937"/>
      <c r="M1937"/>
    </row>
    <row r="1938" spans="1:13" s="36" customFormat="1" x14ac:dyDescent="0.3">
      <c r="A1938"/>
      <c r="B1938" s="1"/>
      <c r="C1938"/>
      <c r="D1938"/>
      <c r="E1938"/>
      <c r="F1938"/>
      <c r="G1938"/>
      <c r="H1938"/>
      <c r="I1938"/>
      <c r="J1938"/>
      <c r="K1938"/>
      <c r="L1938"/>
      <c r="M1938"/>
    </row>
    <row r="1939" spans="1:13" s="36" customFormat="1" x14ac:dyDescent="0.3">
      <c r="A1939"/>
      <c r="B1939" s="1"/>
      <c r="C1939"/>
      <c r="D1939"/>
      <c r="E1939"/>
      <c r="F1939"/>
      <c r="G1939"/>
      <c r="H1939"/>
      <c r="I1939"/>
      <c r="J1939"/>
      <c r="K1939"/>
      <c r="L1939"/>
      <c r="M1939"/>
    </row>
    <row r="1940" spans="1:13" s="36" customFormat="1" x14ac:dyDescent="0.3">
      <c r="A1940"/>
      <c r="B1940" s="1"/>
      <c r="C1940"/>
      <c r="D1940"/>
      <c r="E1940"/>
      <c r="F1940"/>
      <c r="G1940"/>
      <c r="H1940"/>
      <c r="I1940"/>
      <c r="J1940"/>
      <c r="K1940"/>
      <c r="L1940"/>
      <c r="M1940"/>
    </row>
    <row r="1941" spans="1:13" s="36" customFormat="1" x14ac:dyDescent="0.3">
      <c r="A1941"/>
      <c r="B1941" s="1"/>
      <c r="C1941"/>
      <c r="D1941"/>
      <c r="E1941"/>
      <c r="F1941"/>
      <c r="G1941"/>
      <c r="H1941"/>
      <c r="I1941"/>
      <c r="J1941"/>
      <c r="K1941"/>
      <c r="L1941"/>
      <c r="M1941"/>
    </row>
    <row r="1942" spans="1:13" s="36" customFormat="1" x14ac:dyDescent="0.3">
      <c r="A1942"/>
      <c r="B1942" s="1"/>
      <c r="C1942"/>
      <c r="D1942"/>
      <c r="E1942"/>
      <c r="F1942"/>
      <c r="G1942"/>
      <c r="H1942"/>
      <c r="I1942"/>
      <c r="J1942"/>
      <c r="K1942"/>
      <c r="L1942"/>
      <c r="M1942"/>
    </row>
    <row r="1943" spans="1:13" s="36" customFormat="1" x14ac:dyDescent="0.3">
      <c r="A1943"/>
      <c r="B1943" s="1"/>
      <c r="C1943"/>
      <c r="D1943"/>
      <c r="E1943"/>
      <c r="F1943"/>
      <c r="G1943"/>
      <c r="H1943"/>
      <c r="I1943"/>
      <c r="J1943"/>
      <c r="K1943"/>
      <c r="L1943"/>
      <c r="M1943"/>
    </row>
    <row r="1944" spans="1:13" s="36" customFormat="1" x14ac:dyDescent="0.3">
      <c r="A1944"/>
      <c r="B1944" s="1"/>
      <c r="C1944"/>
      <c r="D1944"/>
      <c r="E1944"/>
      <c r="F1944"/>
      <c r="G1944"/>
      <c r="H1944"/>
      <c r="I1944"/>
      <c r="J1944"/>
      <c r="K1944"/>
      <c r="L1944"/>
      <c r="M1944"/>
    </row>
    <row r="1945" spans="1:13" s="36" customFormat="1" x14ac:dyDescent="0.3">
      <c r="A1945"/>
      <c r="B1945" s="1"/>
      <c r="C1945"/>
      <c r="D1945"/>
      <c r="E1945"/>
      <c r="F1945"/>
      <c r="G1945"/>
      <c r="H1945"/>
      <c r="I1945"/>
      <c r="J1945"/>
      <c r="K1945"/>
      <c r="L1945"/>
      <c r="M1945"/>
    </row>
    <row r="1946" spans="1:13" s="36" customFormat="1" x14ac:dyDescent="0.3">
      <c r="A1946"/>
      <c r="B1946" s="1"/>
      <c r="C1946"/>
      <c r="D1946"/>
      <c r="E1946"/>
      <c r="F1946"/>
      <c r="G1946"/>
      <c r="H1946"/>
      <c r="I1946"/>
      <c r="J1946"/>
      <c r="K1946"/>
      <c r="L1946"/>
      <c r="M1946"/>
    </row>
    <row r="1947" spans="1:13" s="36" customFormat="1" x14ac:dyDescent="0.3">
      <c r="A1947"/>
      <c r="B1947" s="1"/>
      <c r="C1947"/>
      <c r="D1947"/>
      <c r="E1947"/>
      <c r="F1947"/>
      <c r="G1947"/>
      <c r="H1947"/>
      <c r="I1947"/>
      <c r="J1947"/>
      <c r="K1947"/>
      <c r="L1947"/>
      <c r="M1947"/>
    </row>
    <row r="1948" spans="1:13" s="36" customFormat="1" x14ac:dyDescent="0.3">
      <c r="A1948"/>
      <c r="B1948" s="1"/>
      <c r="C1948"/>
      <c r="D1948"/>
      <c r="E1948"/>
      <c r="F1948"/>
      <c r="G1948"/>
      <c r="H1948"/>
      <c r="I1948"/>
      <c r="J1948"/>
      <c r="K1948"/>
      <c r="L1948"/>
      <c r="M1948"/>
    </row>
    <row r="1949" spans="1:13" s="36" customFormat="1" x14ac:dyDescent="0.3">
      <c r="A1949"/>
      <c r="B1949" s="1"/>
      <c r="C1949"/>
      <c r="D1949"/>
      <c r="E1949"/>
      <c r="F1949"/>
      <c r="G1949"/>
      <c r="H1949"/>
      <c r="I1949"/>
      <c r="J1949"/>
      <c r="K1949"/>
      <c r="L1949"/>
      <c r="M1949"/>
    </row>
    <row r="1950" spans="1:13" s="36" customFormat="1" x14ac:dyDescent="0.3">
      <c r="A1950"/>
      <c r="B1950" s="1"/>
      <c r="C1950"/>
      <c r="D1950"/>
      <c r="E1950"/>
      <c r="F1950"/>
      <c r="G1950"/>
      <c r="H1950"/>
      <c r="I1950"/>
      <c r="J1950"/>
      <c r="K1950"/>
      <c r="L1950"/>
      <c r="M1950"/>
    </row>
    <row r="1951" spans="1:13" s="36" customFormat="1" x14ac:dyDescent="0.3">
      <c r="A1951"/>
      <c r="B1951" s="1"/>
      <c r="C1951"/>
      <c r="D1951"/>
      <c r="E1951"/>
      <c r="F1951"/>
      <c r="G1951"/>
      <c r="H1951"/>
      <c r="I1951"/>
      <c r="J1951"/>
      <c r="K1951"/>
      <c r="L1951"/>
      <c r="M1951"/>
    </row>
    <row r="1952" spans="1:13" s="36" customFormat="1" x14ac:dyDescent="0.3">
      <c r="A1952"/>
      <c r="B1952" s="1"/>
      <c r="C1952"/>
      <c r="D1952"/>
      <c r="E1952"/>
      <c r="F1952"/>
      <c r="G1952"/>
      <c r="H1952"/>
      <c r="I1952"/>
      <c r="J1952"/>
      <c r="K1952"/>
      <c r="L1952"/>
      <c r="M1952"/>
    </row>
    <row r="1953" spans="1:13" s="36" customFormat="1" x14ac:dyDescent="0.3">
      <c r="A1953"/>
      <c r="B1953" s="1"/>
      <c r="C1953"/>
      <c r="D1953"/>
      <c r="E1953"/>
      <c r="F1953"/>
      <c r="G1953"/>
      <c r="H1953"/>
      <c r="I1953"/>
      <c r="J1953"/>
      <c r="K1953"/>
      <c r="L1953"/>
      <c r="M1953"/>
    </row>
    <row r="1954" spans="1:13" s="36" customFormat="1" x14ac:dyDescent="0.3">
      <c r="A1954"/>
      <c r="B1954" s="1"/>
      <c r="C1954"/>
      <c r="D1954"/>
      <c r="E1954"/>
      <c r="F1954"/>
      <c r="G1954"/>
      <c r="H1954"/>
      <c r="I1954"/>
      <c r="J1954"/>
      <c r="K1954"/>
      <c r="L1954"/>
      <c r="M1954"/>
    </row>
    <row r="1955" spans="1:13" s="36" customFormat="1" x14ac:dyDescent="0.3">
      <c r="A1955"/>
      <c r="B1955" s="1"/>
      <c r="C1955"/>
      <c r="D1955"/>
      <c r="E1955"/>
      <c r="F1955"/>
      <c r="G1955"/>
      <c r="H1955"/>
      <c r="I1955"/>
      <c r="J1955"/>
      <c r="K1955"/>
      <c r="L1955"/>
      <c r="M1955"/>
    </row>
    <row r="1956" spans="1:13" s="36" customFormat="1" x14ac:dyDescent="0.3">
      <c r="A1956"/>
      <c r="B1956" s="1"/>
      <c r="C1956"/>
      <c r="D1956"/>
      <c r="E1956"/>
      <c r="F1956"/>
      <c r="G1956"/>
      <c r="H1956"/>
      <c r="I1956"/>
      <c r="J1956"/>
      <c r="K1956"/>
      <c r="L1956"/>
      <c r="M1956"/>
    </row>
    <row r="1957" spans="1:13" s="36" customFormat="1" x14ac:dyDescent="0.3">
      <c r="A1957"/>
      <c r="B1957" s="1"/>
      <c r="C1957"/>
      <c r="D1957"/>
      <c r="E1957"/>
      <c r="F1957"/>
      <c r="G1957"/>
      <c r="H1957"/>
      <c r="I1957"/>
      <c r="J1957"/>
      <c r="K1957"/>
      <c r="L1957"/>
      <c r="M1957"/>
    </row>
    <row r="1958" spans="1:13" s="36" customFormat="1" x14ac:dyDescent="0.3">
      <c r="A1958"/>
      <c r="B1958" s="1"/>
      <c r="C1958"/>
      <c r="D1958"/>
      <c r="E1958"/>
      <c r="F1958"/>
      <c r="G1958"/>
      <c r="H1958"/>
      <c r="I1958"/>
      <c r="J1958"/>
      <c r="K1958"/>
      <c r="L1958"/>
      <c r="M1958"/>
    </row>
    <row r="1959" spans="1:13" s="36" customFormat="1" x14ac:dyDescent="0.3">
      <c r="A1959"/>
      <c r="B1959" s="1"/>
      <c r="C1959"/>
      <c r="D1959"/>
      <c r="E1959"/>
      <c r="F1959"/>
      <c r="G1959"/>
      <c r="H1959"/>
      <c r="I1959"/>
      <c r="J1959"/>
      <c r="K1959"/>
      <c r="L1959"/>
      <c r="M1959"/>
    </row>
    <row r="1960" spans="1:13" s="36" customFormat="1" x14ac:dyDescent="0.3">
      <c r="A1960"/>
      <c r="B1960" s="1"/>
      <c r="C1960"/>
      <c r="D1960"/>
      <c r="E1960"/>
      <c r="F1960"/>
      <c r="G1960"/>
      <c r="H1960"/>
      <c r="I1960"/>
      <c r="J1960"/>
      <c r="K1960"/>
      <c r="L1960"/>
      <c r="M1960"/>
    </row>
    <row r="1961" spans="1:13" s="36" customFormat="1" x14ac:dyDescent="0.3">
      <c r="A1961"/>
      <c r="B1961" s="1"/>
      <c r="C1961"/>
      <c r="D1961"/>
      <c r="E1961"/>
      <c r="F1961"/>
      <c r="G1961"/>
      <c r="H1961"/>
      <c r="I1961"/>
      <c r="J1961"/>
      <c r="K1961"/>
      <c r="L1961"/>
      <c r="M1961"/>
    </row>
    <row r="1962" spans="1:13" s="36" customFormat="1" x14ac:dyDescent="0.3">
      <c r="A1962"/>
      <c r="B1962" s="1"/>
      <c r="C1962"/>
      <c r="D1962"/>
      <c r="E1962"/>
      <c r="F1962"/>
      <c r="G1962"/>
      <c r="H1962"/>
      <c r="I1962"/>
      <c r="J1962"/>
      <c r="K1962"/>
      <c r="L1962"/>
      <c r="M1962"/>
    </row>
    <row r="1963" spans="1:13" s="36" customFormat="1" x14ac:dyDescent="0.3">
      <c r="A1963"/>
      <c r="B1963" s="1"/>
      <c r="C1963"/>
      <c r="D1963"/>
      <c r="E1963"/>
      <c r="F1963"/>
      <c r="G1963"/>
      <c r="H1963"/>
      <c r="I1963"/>
      <c r="J1963"/>
      <c r="K1963"/>
      <c r="L1963"/>
      <c r="M1963"/>
    </row>
    <row r="1964" spans="1:13" s="36" customFormat="1" x14ac:dyDescent="0.3">
      <c r="A1964"/>
      <c r="B1964" s="1"/>
      <c r="C1964"/>
      <c r="D1964"/>
      <c r="E1964"/>
      <c r="F1964"/>
      <c r="G1964"/>
      <c r="H1964"/>
      <c r="I1964"/>
      <c r="J1964"/>
      <c r="K1964"/>
      <c r="L1964"/>
      <c r="M1964"/>
    </row>
    <row r="1965" spans="1:13" s="36" customFormat="1" x14ac:dyDescent="0.3">
      <c r="A1965"/>
      <c r="B1965" s="1"/>
      <c r="C1965"/>
      <c r="D1965"/>
      <c r="E1965"/>
      <c r="F1965"/>
      <c r="G1965"/>
      <c r="H1965"/>
      <c r="I1965"/>
      <c r="J1965"/>
      <c r="K1965"/>
      <c r="L1965"/>
      <c r="M1965"/>
    </row>
    <row r="1966" spans="1:13" s="36" customFormat="1" x14ac:dyDescent="0.3">
      <c r="A1966"/>
      <c r="B1966" s="1"/>
      <c r="C1966"/>
      <c r="D1966"/>
      <c r="E1966"/>
      <c r="F1966"/>
      <c r="G1966"/>
      <c r="H1966"/>
      <c r="I1966"/>
      <c r="J1966"/>
      <c r="K1966"/>
      <c r="L1966"/>
      <c r="M1966"/>
    </row>
    <row r="1967" spans="1:13" s="36" customFormat="1" x14ac:dyDescent="0.3">
      <c r="A1967"/>
      <c r="B1967" s="1"/>
      <c r="C1967"/>
      <c r="D1967"/>
      <c r="E1967"/>
      <c r="F1967"/>
      <c r="G1967"/>
      <c r="H1967"/>
      <c r="I1967"/>
      <c r="J1967"/>
      <c r="K1967"/>
      <c r="L1967"/>
      <c r="M1967"/>
    </row>
    <row r="1968" spans="1:13" s="36" customFormat="1" x14ac:dyDescent="0.3">
      <c r="A1968"/>
      <c r="B1968" s="1"/>
      <c r="C1968"/>
      <c r="D1968"/>
      <c r="E1968"/>
      <c r="F1968"/>
      <c r="G1968"/>
      <c r="H1968"/>
      <c r="I1968"/>
      <c r="J1968"/>
      <c r="K1968"/>
      <c r="L1968"/>
      <c r="M1968"/>
    </row>
    <row r="1969" spans="1:13" s="36" customFormat="1" x14ac:dyDescent="0.3">
      <c r="A1969"/>
      <c r="B1969" s="1"/>
      <c r="C1969"/>
      <c r="D1969"/>
      <c r="E1969"/>
      <c r="F1969"/>
      <c r="G1969"/>
      <c r="H1969"/>
      <c r="I1969"/>
      <c r="J1969"/>
      <c r="K1969"/>
      <c r="L1969"/>
      <c r="M1969"/>
    </row>
    <row r="1970" spans="1:13" s="36" customFormat="1" x14ac:dyDescent="0.3">
      <c r="A1970"/>
      <c r="B1970" s="1"/>
      <c r="C1970"/>
      <c r="D1970"/>
      <c r="E1970"/>
      <c r="F1970"/>
      <c r="G1970"/>
      <c r="H1970"/>
      <c r="I1970"/>
      <c r="J1970"/>
      <c r="K1970"/>
      <c r="L1970"/>
      <c r="M1970"/>
    </row>
    <row r="1971" spans="1:13" s="36" customFormat="1" x14ac:dyDescent="0.3">
      <c r="A1971"/>
      <c r="B1971" s="1"/>
      <c r="C1971"/>
      <c r="D1971"/>
      <c r="E1971"/>
      <c r="F1971"/>
      <c r="G1971"/>
      <c r="H1971"/>
      <c r="I1971"/>
      <c r="J1971"/>
      <c r="K1971"/>
      <c r="L1971"/>
      <c r="M1971"/>
    </row>
    <row r="1972" spans="1:13" s="36" customFormat="1" x14ac:dyDescent="0.3">
      <c r="A1972"/>
      <c r="B1972" s="1"/>
      <c r="C1972"/>
      <c r="D1972"/>
      <c r="E1972"/>
      <c r="F1972"/>
      <c r="G1972"/>
      <c r="H1972"/>
      <c r="I1972"/>
      <c r="J1972"/>
      <c r="K1972"/>
      <c r="L1972"/>
      <c r="M1972"/>
    </row>
    <row r="1973" spans="1:13" s="36" customFormat="1" x14ac:dyDescent="0.3">
      <c r="A1973"/>
      <c r="B1973" s="1"/>
      <c r="C1973"/>
      <c r="D1973"/>
      <c r="E1973"/>
      <c r="F1973"/>
      <c r="G1973"/>
      <c r="H1973"/>
      <c r="I1973"/>
      <c r="J1973"/>
      <c r="K1973"/>
      <c r="L1973"/>
      <c r="M1973"/>
    </row>
    <row r="1974" spans="1:13" s="36" customFormat="1" x14ac:dyDescent="0.3">
      <c r="A1974"/>
      <c r="B1974" s="1"/>
      <c r="C1974"/>
      <c r="D1974"/>
      <c r="E1974"/>
      <c r="F1974"/>
      <c r="G1974"/>
      <c r="H1974"/>
      <c r="I1974"/>
      <c r="J1974"/>
      <c r="K1974"/>
      <c r="L1974"/>
      <c r="M1974"/>
    </row>
    <row r="1975" spans="1:13" s="36" customFormat="1" x14ac:dyDescent="0.3">
      <c r="A1975"/>
      <c r="B1975" s="1"/>
      <c r="C1975"/>
      <c r="D1975"/>
      <c r="E1975"/>
      <c r="F1975"/>
      <c r="G1975"/>
      <c r="H1975"/>
      <c r="I1975"/>
      <c r="J1975"/>
      <c r="K1975"/>
      <c r="L1975"/>
      <c r="M1975"/>
    </row>
    <row r="1976" spans="1:13" s="36" customFormat="1" x14ac:dyDescent="0.3">
      <c r="A1976"/>
      <c r="B1976" s="1"/>
      <c r="C1976"/>
      <c r="D1976"/>
      <c r="E1976"/>
      <c r="F1976"/>
      <c r="G1976"/>
      <c r="H1976"/>
      <c r="I1976"/>
      <c r="J1976"/>
      <c r="K1976"/>
      <c r="L1976"/>
      <c r="M1976"/>
    </row>
    <row r="1977" spans="1:13" s="36" customFormat="1" x14ac:dyDescent="0.3">
      <c r="A1977"/>
      <c r="B1977" s="1"/>
      <c r="C1977"/>
      <c r="D1977"/>
      <c r="E1977"/>
      <c r="F1977"/>
      <c r="G1977"/>
      <c r="H1977"/>
      <c r="I1977"/>
      <c r="J1977"/>
      <c r="K1977"/>
      <c r="L1977"/>
      <c r="M1977"/>
    </row>
    <row r="1978" spans="1:13" s="36" customFormat="1" x14ac:dyDescent="0.3">
      <c r="A1978"/>
      <c r="B1978" s="1"/>
      <c r="C1978"/>
      <c r="D1978"/>
      <c r="E1978"/>
      <c r="F1978"/>
      <c r="G1978"/>
      <c r="H1978"/>
      <c r="I1978"/>
      <c r="J1978"/>
      <c r="K1978"/>
      <c r="L1978"/>
      <c r="M1978"/>
    </row>
    <row r="1979" spans="1:13" s="36" customFormat="1" x14ac:dyDescent="0.3">
      <c r="A1979"/>
      <c r="B1979" s="1"/>
      <c r="C1979"/>
      <c r="D1979"/>
      <c r="E1979"/>
      <c r="F1979"/>
      <c r="G1979"/>
      <c r="H1979"/>
      <c r="I1979"/>
      <c r="J1979"/>
      <c r="K1979"/>
      <c r="L1979"/>
      <c r="M1979"/>
    </row>
    <row r="1980" spans="1:13" s="36" customFormat="1" x14ac:dyDescent="0.3">
      <c r="A1980"/>
      <c r="B1980" s="1"/>
      <c r="C1980"/>
      <c r="D1980"/>
      <c r="E1980"/>
      <c r="F1980"/>
      <c r="G1980"/>
      <c r="H1980"/>
      <c r="I1980"/>
      <c r="J1980"/>
      <c r="K1980"/>
      <c r="L1980"/>
      <c r="M1980"/>
    </row>
    <row r="1981" spans="1:13" s="36" customFormat="1" x14ac:dyDescent="0.3">
      <c r="A1981"/>
      <c r="B1981" s="1"/>
      <c r="C1981"/>
      <c r="D1981"/>
      <c r="E1981"/>
      <c r="F1981"/>
      <c r="G1981"/>
      <c r="H1981"/>
      <c r="I1981"/>
      <c r="J1981"/>
      <c r="K1981"/>
      <c r="L1981"/>
      <c r="M1981"/>
    </row>
    <row r="1982" spans="1:13" s="36" customFormat="1" x14ac:dyDescent="0.3">
      <c r="A1982"/>
      <c r="B1982" s="1"/>
      <c r="C1982"/>
      <c r="D1982"/>
      <c r="E1982"/>
      <c r="F1982"/>
      <c r="G1982"/>
      <c r="H1982"/>
      <c r="I1982"/>
      <c r="J1982"/>
      <c r="K1982"/>
      <c r="L1982"/>
      <c r="M1982"/>
    </row>
    <row r="1983" spans="1:13" s="36" customFormat="1" x14ac:dyDescent="0.3">
      <c r="A1983"/>
      <c r="B1983" s="1"/>
      <c r="C1983"/>
      <c r="D1983"/>
      <c r="E1983"/>
      <c r="F1983"/>
      <c r="G1983"/>
      <c r="H1983"/>
      <c r="I1983"/>
      <c r="J1983"/>
      <c r="K1983"/>
      <c r="L1983"/>
      <c r="M1983"/>
    </row>
    <row r="1984" spans="1:13" s="36" customFormat="1" x14ac:dyDescent="0.3">
      <c r="A1984"/>
      <c r="B1984" s="1"/>
      <c r="C1984"/>
      <c r="D1984"/>
      <c r="E1984"/>
      <c r="F1984"/>
      <c r="G1984"/>
      <c r="H1984"/>
      <c r="I1984"/>
      <c r="J1984"/>
      <c r="K1984"/>
      <c r="L1984"/>
      <c r="M1984"/>
    </row>
    <row r="1985" spans="1:13" s="36" customFormat="1" x14ac:dyDescent="0.3">
      <c r="A1985"/>
      <c r="B1985" s="1"/>
      <c r="C1985"/>
      <c r="D1985"/>
      <c r="E1985"/>
      <c r="F1985"/>
      <c r="G1985"/>
      <c r="H1985"/>
      <c r="I1985"/>
      <c r="J1985"/>
      <c r="K1985"/>
      <c r="L1985"/>
      <c r="M1985"/>
    </row>
    <row r="1986" spans="1:13" s="36" customFormat="1" x14ac:dyDescent="0.3">
      <c r="A1986"/>
      <c r="B1986" s="1"/>
      <c r="C1986"/>
      <c r="D1986"/>
      <c r="E1986"/>
      <c r="F1986"/>
      <c r="G1986"/>
      <c r="H1986"/>
      <c r="I1986"/>
      <c r="J1986"/>
      <c r="K1986"/>
      <c r="L1986"/>
      <c r="M1986"/>
    </row>
    <row r="1987" spans="1:13" s="36" customFormat="1" x14ac:dyDescent="0.3">
      <c r="A1987"/>
      <c r="B1987" s="1"/>
      <c r="C1987"/>
      <c r="D1987"/>
      <c r="E1987"/>
      <c r="F1987"/>
      <c r="G1987"/>
      <c r="H1987"/>
      <c r="I1987"/>
      <c r="J1987"/>
      <c r="K1987"/>
      <c r="L1987"/>
      <c r="M1987"/>
    </row>
    <row r="1988" spans="1:13" s="36" customFormat="1" x14ac:dyDescent="0.3">
      <c r="A1988"/>
      <c r="B1988" s="1"/>
      <c r="C1988"/>
      <c r="D1988"/>
      <c r="E1988"/>
      <c r="F1988"/>
      <c r="G1988"/>
      <c r="H1988"/>
      <c r="I1988"/>
      <c r="J1988"/>
      <c r="K1988"/>
      <c r="L1988"/>
      <c r="M1988"/>
    </row>
    <row r="1989" spans="1:13" s="36" customFormat="1" x14ac:dyDescent="0.3">
      <c r="A1989"/>
      <c r="B1989" s="1"/>
      <c r="C1989"/>
      <c r="D1989"/>
      <c r="E1989"/>
      <c r="F1989"/>
      <c r="G1989"/>
      <c r="H1989"/>
      <c r="I1989"/>
      <c r="J1989"/>
      <c r="K1989"/>
      <c r="L1989"/>
      <c r="M1989"/>
    </row>
    <row r="1990" spans="1:13" s="36" customFormat="1" x14ac:dyDescent="0.3">
      <c r="A1990"/>
      <c r="B1990" s="1"/>
      <c r="C1990"/>
      <c r="D1990"/>
      <c r="E1990"/>
      <c r="F1990"/>
      <c r="G1990"/>
      <c r="H1990"/>
      <c r="I1990"/>
      <c r="J1990"/>
      <c r="K1990"/>
      <c r="L1990"/>
      <c r="M1990"/>
    </row>
    <row r="1991" spans="1:13" s="36" customFormat="1" x14ac:dyDescent="0.3">
      <c r="A1991"/>
      <c r="B1991" s="1"/>
      <c r="C1991"/>
      <c r="D1991"/>
      <c r="E1991"/>
      <c r="F1991"/>
      <c r="G1991"/>
      <c r="H1991"/>
      <c r="I1991"/>
      <c r="J1991"/>
      <c r="K1991"/>
      <c r="L1991"/>
      <c r="M1991"/>
    </row>
    <row r="1992" spans="1:13" s="36" customFormat="1" x14ac:dyDescent="0.3">
      <c r="A1992"/>
      <c r="B1992" s="1"/>
      <c r="C1992"/>
      <c r="D1992"/>
      <c r="E1992"/>
      <c r="F1992"/>
      <c r="G1992"/>
      <c r="H1992"/>
      <c r="I1992"/>
      <c r="J1992"/>
      <c r="K1992"/>
      <c r="L1992"/>
      <c r="M1992"/>
    </row>
    <row r="1993" spans="1:13" s="36" customFormat="1" x14ac:dyDescent="0.3">
      <c r="A1993"/>
      <c r="B1993" s="1"/>
      <c r="C1993"/>
      <c r="D1993"/>
      <c r="E1993"/>
      <c r="F1993"/>
      <c r="G1993"/>
      <c r="H1993"/>
      <c r="I1993"/>
      <c r="J1993"/>
      <c r="K1993"/>
      <c r="L1993"/>
      <c r="M1993"/>
    </row>
    <row r="1994" spans="1:13" s="36" customFormat="1" x14ac:dyDescent="0.3">
      <c r="A1994"/>
      <c r="B1994" s="1"/>
      <c r="C1994"/>
      <c r="D1994"/>
      <c r="E1994"/>
      <c r="F1994"/>
      <c r="G1994"/>
      <c r="H1994"/>
      <c r="I1994"/>
      <c r="J1994"/>
      <c r="K1994"/>
      <c r="L1994"/>
      <c r="M1994"/>
    </row>
    <row r="1995" spans="1:13" s="36" customFormat="1" x14ac:dyDescent="0.3">
      <c r="A1995"/>
      <c r="B1995" s="1"/>
      <c r="C1995"/>
      <c r="D1995"/>
      <c r="E1995"/>
      <c r="F1995"/>
      <c r="G1995"/>
      <c r="H1995"/>
      <c r="I1995"/>
      <c r="J1995"/>
      <c r="K1995"/>
      <c r="L1995"/>
      <c r="M1995"/>
    </row>
    <row r="1996" spans="1:13" s="36" customFormat="1" x14ac:dyDescent="0.3">
      <c r="A1996"/>
      <c r="B1996" s="1"/>
      <c r="C1996"/>
      <c r="D1996"/>
      <c r="E1996"/>
      <c r="F1996"/>
      <c r="G1996"/>
      <c r="H1996"/>
      <c r="I1996"/>
      <c r="J1996"/>
      <c r="K1996"/>
      <c r="L1996"/>
      <c r="M1996"/>
    </row>
    <row r="1997" spans="1:13" s="36" customFormat="1" x14ac:dyDescent="0.3">
      <c r="A1997"/>
      <c r="B1997" s="1"/>
      <c r="C1997"/>
      <c r="D1997"/>
      <c r="E1997"/>
      <c r="F1997"/>
      <c r="G1997"/>
      <c r="H1997"/>
      <c r="I1997"/>
      <c r="J1997"/>
      <c r="K1997"/>
      <c r="L1997"/>
      <c r="M1997"/>
    </row>
    <row r="1998" spans="1:13" s="36" customFormat="1" x14ac:dyDescent="0.3">
      <c r="A1998"/>
      <c r="B1998" s="1"/>
      <c r="C1998"/>
      <c r="D1998"/>
      <c r="E1998"/>
      <c r="F1998"/>
      <c r="G1998"/>
      <c r="H1998"/>
      <c r="I1998"/>
      <c r="J1998"/>
      <c r="K1998"/>
      <c r="L1998"/>
      <c r="M1998"/>
    </row>
    <row r="1999" spans="1:13" s="36" customFormat="1" x14ac:dyDescent="0.3">
      <c r="A1999"/>
      <c r="B1999" s="1"/>
      <c r="C1999"/>
      <c r="D1999"/>
      <c r="E1999"/>
      <c r="F1999"/>
      <c r="G1999"/>
      <c r="H1999"/>
      <c r="I1999"/>
      <c r="J1999"/>
      <c r="K1999"/>
      <c r="L1999"/>
      <c r="M1999"/>
    </row>
    <row r="2000" spans="1:13" s="36" customFormat="1" x14ac:dyDescent="0.3">
      <c r="A2000"/>
      <c r="B2000" s="1"/>
      <c r="C2000"/>
      <c r="D2000"/>
      <c r="E2000"/>
      <c r="F2000"/>
      <c r="G2000"/>
      <c r="H2000"/>
      <c r="I2000"/>
      <c r="J2000"/>
      <c r="K2000"/>
      <c r="L2000"/>
      <c r="M2000"/>
    </row>
    <row r="2001" spans="1:13" s="36" customFormat="1" x14ac:dyDescent="0.3">
      <c r="A2001"/>
      <c r="B2001" s="1"/>
      <c r="C2001"/>
      <c r="D2001"/>
      <c r="E2001"/>
      <c r="F2001"/>
      <c r="G2001"/>
      <c r="H2001"/>
      <c r="I2001"/>
      <c r="J2001"/>
      <c r="K2001"/>
      <c r="L2001"/>
      <c r="M2001"/>
    </row>
    <row r="2002" spans="1:13" s="36" customFormat="1" x14ac:dyDescent="0.3">
      <c r="A2002"/>
      <c r="B2002" s="1"/>
      <c r="C2002"/>
      <c r="D2002"/>
      <c r="E2002"/>
      <c r="F2002"/>
      <c r="G2002"/>
      <c r="H2002"/>
      <c r="I2002"/>
      <c r="J2002"/>
      <c r="K2002"/>
      <c r="L2002"/>
      <c r="M2002"/>
    </row>
    <row r="2003" spans="1:13" s="36" customFormat="1" x14ac:dyDescent="0.3">
      <c r="A2003"/>
      <c r="B2003" s="1"/>
      <c r="C2003"/>
      <c r="D2003"/>
      <c r="E2003"/>
      <c r="F2003"/>
      <c r="G2003"/>
      <c r="H2003"/>
      <c r="I2003"/>
      <c r="J2003"/>
      <c r="K2003"/>
      <c r="L2003"/>
      <c r="M2003"/>
    </row>
    <row r="2004" spans="1:13" s="36" customFormat="1" x14ac:dyDescent="0.3">
      <c r="A2004"/>
      <c r="B2004" s="1"/>
      <c r="C2004"/>
      <c r="D2004"/>
      <c r="E2004"/>
      <c r="F2004"/>
      <c r="G2004"/>
      <c r="H2004"/>
      <c r="I2004"/>
      <c r="J2004"/>
      <c r="K2004"/>
      <c r="L2004"/>
      <c r="M2004"/>
    </row>
    <row r="2005" spans="1:13" s="36" customFormat="1" x14ac:dyDescent="0.3">
      <c r="A2005"/>
      <c r="B2005" s="1"/>
      <c r="C2005"/>
      <c r="D2005"/>
      <c r="E2005"/>
      <c r="F2005"/>
      <c r="G2005"/>
      <c r="H2005"/>
      <c r="I2005"/>
      <c r="J2005"/>
      <c r="K2005"/>
      <c r="L2005"/>
      <c r="M2005"/>
    </row>
    <row r="2006" spans="1:13" s="36" customFormat="1" x14ac:dyDescent="0.3">
      <c r="A2006"/>
      <c r="B2006" s="1"/>
      <c r="C2006"/>
      <c r="D2006"/>
      <c r="E2006"/>
      <c r="F2006"/>
      <c r="G2006"/>
      <c r="H2006"/>
      <c r="I2006"/>
      <c r="J2006"/>
      <c r="K2006"/>
      <c r="L2006"/>
      <c r="M2006"/>
    </row>
    <row r="2007" spans="1:13" s="36" customFormat="1" x14ac:dyDescent="0.3">
      <c r="A2007"/>
      <c r="B2007" s="1"/>
      <c r="C2007"/>
      <c r="D2007"/>
      <c r="E2007"/>
      <c r="F2007"/>
      <c r="G2007"/>
      <c r="H2007"/>
      <c r="I2007"/>
      <c r="J2007"/>
      <c r="K2007"/>
      <c r="L2007"/>
      <c r="M2007"/>
    </row>
    <row r="2008" spans="1:13" s="36" customFormat="1" x14ac:dyDescent="0.3">
      <c r="A2008"/>
      <c r="B2008" s="1"/>
      <c r="C2008"/>
      <c r="D2008"/>
      <c r="E2008"/>
      <c r="F2008"/>
      <c r="G2008"/>
      <c r="H2008"/>
      <c r="I2008"/>
      <c r="J2008"/>
      <c r="K2008"/>
      <c r="L2008"/>
      <c r="M2008"/>
    </row>
    <row r="2009" spans="1:13" s="36" customFormat="1" x14ac:dyDescent="0.3">
      <c r="A2009"/>
      <c r="B2009" s="1"/>
      <c r="C2009"/>
      <c r="D2009"/>
      <c r="E2009"/>
      <c r="F2009"/>
      <c r="G2009"/>
      <c r="H2009"/>
      <c r="I2009"/>
      <c r="J2009"/>
      <c r="K2009"/>
      <c r="L2009"/>
      <c r="M2009"/>
    </row>
    <row r="2010" spans="1:13" s="36" customFormat="1" x14ac:dyDescent="0.3">
      <c r="A2010"/>
      <c r="B2010" s="1"/>
      <c r="C2010"/>
      <c r="D2010"/>
      <c r="E2010"/>
      <c r="F2010"/>
      <c r="G2010"/>
      <c r="H2010"/>
      <c r="I2010"/>
      <c r="J2010"/>
      <c r="K2010"/>
      <c r="L2010"/>
      <c r="M2010"/>
    </row>
    <row r="2011" spans="1:13" s="36" customFormat="1" x14ac:dyDescent="0.3">
      <c r="A2011"/>
      <c r="B2011" s="1"/>
      <c r="C2011"/>
      <c r="D2011"/>
      <c r="E2011"/>
      <c r="F2011"/>
      <c r="G2011"/>
      <c r="H2011"/>
      <c r="I2011"/>
      <c r="J2011"/>
      <c r="K2011"/>
      <c r="L2011"/>
      <c r="M2011"/>
    </row>
    <row r="2012" spans="1:13" s="36" customFormat="1" x14ac:dyDescent="0.3">
      <c r="A2012"/>
      <c r="B2012" s="1"/>
      <c r="C2012"/>
      <c r="D2012"/>
      <c r="E2012"/>
      <c r="F2012"/>
      <c r="G2012"/>
      <c r="H2012"/>
      <c r="I2012"/>
      <c r="J2012"/>
      <c r="K2012"/>
      <c r="L2012"/>
      <c r="M2012"/>
    </row>
    <row r="2013" spans="1:13" s="36" customFormat="1" x14ac:dyDescent="0.3">
      <c r="A2013"/>
      <c r="B2013" s="1"/>
      <c r="C2013"/>
      <c r="D2013"/>
      <c r="E2013"/>
      <c r="F2013"/>
      <c r="G2013"/>
      <c r="H2013"/>
      <c r="I2013"/>
      <c r="J2013"/>
      <c r="K2013"/>
      <c r="L2013"/>
      <c r="M2013"/>
    </row>
    <row r="2014" spans="1:13" s="36" customFormat="1" x14ac:dyDescent="0.3">
      <c r="A2014"/>
      <c r="B2014" s="1"/>
      <c r="C2014"/>
      <c r="D2014"/>
      <c r="E2014"/>
      <c r="F2014"/>
      <c r="G2014"/>
      <c r="H2014"/>
      <c r="I2014"/>
      <c r="J2014"/>
      <c r="K2014"/>
      <c r="L2014"/>
      <c r="M2014"/>
    </row>
    <row r="2015" spans="1:13" s="36" customFormat="1" x14ac:dyDescent="0.3">
      <c r="A2015"/>
      <c r="B2015" s="1"/>
      <c r="C2015"/>
      <c r="D2015"/>
      <c r="E2015"/>
      <c r="F2015"/>
      <c r="G2015"/>
      <c r="H2015"/>
      <c r="I2015"/>
      <c r="J2015"/>
      <c r="K2015"/>
      <c r="L2015"/>
      <c r="M2015"/>
    </row>
    <row r="2016" spans="1:13" s="36" customFormat="1" x14ac:dyDescent="0.3">
      <c r="A2016"/>
      <c r="B2016" s="1"/>
      <c r="C2016"/>
      <c r="D2016"/>
      <c r="E2016"/>
      <c r="F2016"/>
      <c r="G2016"/>
      <c r="H2016"/>
      <c r="I2016"/>
      <c r="J2016"/>
      <c r="K2016"/>
      <c r="L2016"/>
      <c r="M2016"/>
    </row>
    <row r="2017" spans="1:13" s="36" customFormat="1" x14ac:dyDescent="0.3">
      <c r="A2017"/>
      <c r="B2017" s="1"/>
      <c r="C2017"/>
      <c r="D2017"/>
      <c r="E2017"/>
      <c r="F2017"/>
      <c r="G2017"/>
      <c r="H2017"/>
      <c r="I2017"/>
      <c r="J2017"/>
      <c r="K2017"/>
      <c r="L2017"/>
      <c r="M2017"/>
    </row>
    <row r="2018" spans="1:13" s="36" customFormat="1" x14ac:dyDescent="0.3">
      <c r="A2018"/>
      <c r="B2018" s="1"/>
      <c r="C2018"/>
      <c r="D2018"/>
      <c r="E2018"/>
      <c r="F2018"/>
      <c r="G2018"/>
      <c r="H2018"/>
      <c r="I2018"/>
      <c r="J2018"/>
      <c r="K2018"/>
      <c r="L2018"/>
      <c r="M2018"/>
    </row>
    <row r="2019" spans="1:13" s="36" customFormat="1" x14ac:dyDescent="0.3">
      <c r="A2019"/>
      <c r="B2019" s="1"/>
      <c r="C2019"/>
      <c r="D2019"/>
      <c r="E2019"/>
      <c r="F2019"/>
      <c r="G2019"/>
      <c r="H2019"/>
      <c r="I2019"/>
      <c r="J2019"/>
      <c r="K2019"/>
      <c r="L2019"/>
      <c r="M2019"/>
    </row>
    <row r="2020" spans="1:13" s="36" customFormat="1" x14ac:dyDescent="0.3">
      <c r="A2020"/>
      <c r="B2020" s="1"/>
      <c r="C2020"/>
      <c r="D2020"/>
      <c r="E2020"/>
      <c r="F2020"/>
      <c r="G2020"/>
      <c r="H2020"/>
      <c r="I2020"/>
      <c r="J2020"/>
      <c r="K2020"/>
      <c r="L2020"/>
      <c r="M2020"/>
    </row>
    <row r="2021" spans="1:13" s="36" customFormat="1" x14ac:dyDescent="0.3">
      <c r="A2021"/>
      <c r="B2021" s="1"/>
      <c r="C2021"/>
      <c r="D2021"/>
      <c r="E2021"/>
      <c r="F2021"/>
      <c r="G2021"/>
      <c r="H2021"/>
      <c r="I2021"/>
      <c r="J2021"/>
      <c r="K2021"/>
      <c r="L2021"/>
      <c r="M2021"/>
    </row>
    <row r="2022" spans="1:13" s="36" customFormat="1" x14ac:dyDescent="0.3">
      <c r="A2022"/>
      <c r="B2022" s="1"/>
      <c r="C2022"/>
      <c r="D2022"/>
      <c r="E2022"/>
      <c r="F2022"/>
      <c r="G2022"/>
      <c r="H2022"/>
      <c r="I2022"/>
      <c r="J2022"/>
      <c r="K2022"/>
      <c r="L2022"/>
      <c r="M2022"/>
    </row>
    <row r="2023" spans="1:13" s="36" customFormat="1" x14ac:dyDescent="0.3">
      <c r="A2023"/>
      <c r="B2023" s="1"/>
      <c r="C2023"/>
      <c r="D2023"/>
      <c r="E2023"/>
      <c r="F2023"/>
      <c r="G2023"/>
      <c r="H2023"/>
      <c r="I2023"/>
      <c r="J2023"/>
      <c r="K2023"/>
      <c r="L2023"/>
      <c r="M2023"/>
    </row>
    <row r="2024" spans="1:13" s="36" customFormat="1" x14ac:dyDescent="0.3">
      <c r="A2024"/>
      <c r="B2024" s="1"/>
      <c r="C2024"/>
      <c r="D2024"/>
      <c r="E2024"/>
      <c r="F2024"/>
      <c r="G2024"/>
      <c r="H2024"/>
      <c r="I2024"/>
      <c r="J2024"/>
      <c r="K2024"/>
      <c r="L2024"/>
      <c r="M2024"/>
    </row>
    <row r="2025" spans="1:13" s="36" customFormat="1" x14ac:dyDescent="0.3">
      <c r="A2025"/>
      <c r="B2025" s="1"/>
      <c r="C2025"/>
      <c r="D2025"/>
      <c r="E2025"/>
      <c r="F2025"/>
      <c r="G2025"/>
      <c r="H2025"/>
      <c r="I2025"/>
      <c r="J2025"/>
      <c r="K2025"/>
      <c r="L2025"/>
      <c r="M2025"/>
    </row>
    <row r="2026" spans="1:13" s="36" customFormat="1" x14ac:dyDescent="0.3">
      <c r="A2026"/>
      <c r="B2026" s="1"/>
      <c r="C2026"/>
      <c r="D2026"/>
      <c r="E2026"/>
      <c r="F2026"/>
      <c r="G2026"/>
      <c r="H2026"/>
      <c r="I2026"/>
      <c r="J2026"/>
      <c r="K2026"/>
      <c r="L2026"/>
      <c r="M2026"/>
    </row>
    <row r="2027" spans="1:13" s="36" customFormat="1" x14ac:dyDescent="0.3">
      <c r="A2027"/>
      <c r="B2027" s="1"/>
      <c r="C2027"/>
      <c r="D2027"/>
      <c r="E2027"/>
      <c r="F2027"/>
      <c r="G2027"/>
      <c r="H2027"/>
      <c r="I2027"/>
      <c r="J2027"/>
      <c r="K2027"/>
      <c r="L2027"/>
      <c r="M2027"/>
    </row>
    <row r="2028" spans="1:13" s="36" customFormat="1" x14ac:dyDescent="0.3">
      <c r="A2028"/>
      <c r="B2028" s="1"/>
      <c r="C2028"/>
      <c r="D2028"/>
      <c r="E2028"/>
      <c r="F2028"/>
      <c r="G2028"/>
      <c r="H2028"/>
      <c r="I2028"/>
      <c r="J2028"/>
      <c r="K2028"/>
      <c r="L2028"/>
      <c r="M2028"/>
    </row>
    <row r="2029" spans="1:13" s="36" customFormat="1" x14ac:dyDescent="0.3">
      <c r="A2029"/>
      <c r="B2029" s="1"/>
      <c r="C2029"/>
      <c r="D2029"/>
      <c r="E2029"/>
      <c r="F2029"/>
      <c r="G2029"/>
      <c r="H2029"/>
      <c r="I2029"/>
      <c r="J2029"/>
      <c r="K2029"/>
      <c r="L2029"/>
      <c r="M2029"/>
    </row>
    <row r="2030" spans="1:13" s="36" customFormat="1" x14ac:dyDescent="0.3">
      <c r="A2030"/>
      <c r="B2030" s="1"/>
      <c r="C2030"/>
      <c r="D2030"/>
      <c r="E2030"/>
      <c r="F2030"/>
      <c r="G2030"/>
      <c r="H2030"/>
      <c r="I2030"/>
      <c r="J2030"/>
      <c r="K2030"/>
      <c r="L2030"/>
      <c r="M2030"/>
    </row>
    <row r="2031" spans="1:13" s="36" customFormat="1" x14ac:dyDescent="0.3">
      <c r="A2031"/>
      <c r="B2031" s="1"/>
      <c r="C2031"/>
      <c r="D2031"/>
      <c r="E2031"/>
      <c r="F2031"/>
      <c r="G2031"/>
      <c r="H2031"/>
      <c r="I2031"/>
      <c r="J2031"/>
      <c r="K2031"/>
      <c r="L2031"/>
      <c r="M2031"/>
    </row>
    <row r="2032" spans="1:13" s="36" customFormat="1" x14ac:dyDescent="0.3">
      <c r="A2032"/>
      <c r="B2032" s="1"/>
      <c r="C2032"/>
      <c r="D2032"/>
      <c r="E2032"/>
      <c r="F2032"/>
      <c r="G2032"/>
      <c r="H2032"/>
      <c r="I2032"/>
      <c r="J2032"/>
      <c r="K2032"/>
      <c r="L2032"/>
      <c r="M2032"/>
    </row>
    <row r="2033" spans="1:13" s="36" customFormat="1" x14ac:dyDescent="0.3">
      <c r="A2033"/>
      <c r="B2033" s="1"/>
      <c r="C2033"/>
      <c r="D2033"/>
      <c r="E2033"/>
      <c r="F2033"/>
      <c r="G2033"/>
      <c r="H2033"/>
      <c r="I2033"/>
      <c r="J2033"/>
      <c r="K2033"/>
      <c r="L2033"/>
      <c r="M2033"/>
    </row>
    <row r="2034" spans="1:13" s="36" customFormat="1" x14ac:dyDescent="0.3">
      <c r="A2034"/>
      <c r="B2034" s="1"/>
      <c r="C2034"/>
      <c r="D2034"/>
      <c r="E2034"/>
      <c r="F2034"/>
      <c r="G2034"/>
      <c r="H2034"/>
      <c r="I2034"/>
      <c r="J2034"/>
      <c r="K2034"/>
      <c r="L2034"/>
      <c r="M2034"/>
    </row>
    <row r="2035" spans="1:13" s="36" customFormat="1" x14ac:dyDescent="0.3">
      <c r="A2035"/>
      <c r="B2035" s="1"/>
      <c r="C2035"/>
      <c r="D2035"/>
      <c r="E2035"/>
      <c r="F2035"/>
      <c r="G2035"/>
      <c r="H2035"/>
      <c r="I2035"/>
      <c r="J2035"/>
      <c r="K2035"/>
      <c r="L2035"/>
      <c r="M2035"/>
    </row>
    <row r="2036" spans="1:13" s="36" customFormat="1" x14ac:dyDescent="0.3">
      <c r="A2036"/>
      <c r="B2036" s="1"/>
      <c r="C2036"/>
      <c r="D2036"/>
      <c r="E2036"/>
      <c r="F2036"/>
      <c r="G2036"/>
      <c r="H2036"/>
      <c r="I2036"/>
      <c r="J2036"/>
      <c r="K2036"/>
      <c r="L2036"/>
      <c r="M2036"/>
    </row>
    <row r="2037" spans="1:13" s="36" customFormat="1" x14ac:dyDescent="0.3">
      <c r="A2037"/>
      <c r="B2037" s="1"/>
      <c r="C2037"/>
      <c r="D2037"/>
      <c r="E2037"/>
      <c r="F2037"/>
      <c r="G2037"/>
      <c r="H2037"/>
      <c r="I2037"/>
      <c r="J2037"/>
      <c r="K2037"/>
      <c r="L2037"/>
      <c r="M2037"/>
    </row>
    <row r="2038" spans="1:13" s="36" customFormat="1" x14ac:dyDescent="0.3">
      <c r="A2038"/>
      <c r="B2038" s="1"/>
      <c r="C2038"/>
      <c r="D2038"/>
      <c r="E2038"/>
      <c r="F2038"/>
      <c r="G2038"/>
      <c r="H2038"/>
      <c r="I2038"/>
      <c r="J2038"/>
      <c r="K2038"/>
      <c r="L2038"/>
      <c r="M2038"/>
    </row>
    <row r="2039" spans="1:13" s="36" customFormat="1" x14ac:dyDescent="0.3">
      <c r="A2039"/>
      <c r="B2039" s="1"/>
      <c r="C2039"/>
      <c r="D2039"/>
      <c r="E2039"/>
      <c r="F2039"/>
      <c r="G2039"/>
      <c r="H2039"/>
      <c r="I2039"/>
      <c r="J2039"/>
      <c r="K2039"/>
      <c r="L2039"/>
      <c r="M2039"/>
    </row>
    <row r="2040" spans="1:13" s="36" customFormat="1" x14ac:dyDescent="0.3">
      <c r="A2040"/>
      <c r="B2040" s="1"/>
      <c r="C2040"/>
      <c r="D2040"/>
      <c r="E2040"/>
      <c r="F2040"/>
      <c r="G2040"/>
      <c r="H2040"/>
      <c r="I2040"/>
      <c r="J2040"/>
      <c r="K2040"/>
      <c r="L2040"/>
      <c r="M2040"/>
    </row>
    <row r="2041" spans="1:13" s="36" customFormat="1" x14ac:dyDescent="0.3">
      <c r="A2041"/>
      <c r="B2041" s="1"/>
      <c r="C2041"/>
      <c r="D2041"/>
      <c r="E2041"/>
      <c r="F2041"/>
      <c r="G2041"/>
      <c r="H2041"/>
      <c r="I2041"/>
      <c r="J2041"/>
      <c r="K2041"/>
      <c r="L2041"/>
      <c r="M2041"/>
    </row>
    <row r="2042" spans="1:13" s="36" customFormat="1" x14ac:dyDescent="0.3">
      <c r="A2042"/>
      <c r="B2042" s="1"/>
      <c r="C2042"/>
      <c r="D2042"/>
      <c r="E2042"/>
      <c r="F2042"/>
      <c r="G2042"/>
      <c r="H2042"/>
      <c r="I2042"/>
      <c r="J2042"/>
      <c r="K2042"/>
      <c r="L2042"/>
      <c r="M2042"/>
    </row>
    <row r="2043" spans="1:13" s="36" customFormat="1" x14ac:dyDescent="0.3">
      <c r="A2043"/>
      <c r="B2043" s="1"/>
      <c r="C2043"/>
      <c r="D2043"/>
      <c r="E2043"/>
      <c r="F2043"/>
      <c r="G2043"/>
      <c r="H2043"/>
      <c r="I2043"/>
      <c r="J2043"/>
      <c r="K2043"/>
      <c r="L2043"/>
      <c r="M2043"/>
    </row>
    <row r="2044" spans="1:13" s="36" customFormat="1" x14ac:dyDescent="0.3">
      <c r="A2044"/>
      <c r="B2044" s="1"/>
      <c r="C2044"/>
      <c r="D2044"/>
      <c r="E2044"/>
      <c r="F2044"/>
      <c r="G2044"/>
      <c r="H2044"/>
      <c r="I2044"/>
      <c r="J2044"/>
      <c r="K2044"/>
      <c r="L2044"/>
      <c r="M2044"/>
    </row>
    <row r="2045" spans="1:13" s="36" customFormat="1" x14ac:dyDescent="0.3">
      <c r="A2045"/>
      <c r="B2045" s="1"/>
      <c r="C2045"/>
      <c r="D2045"/>
      <c r="E2045"/>
      <c r="F2045"/>
      <c r="G2045"/>
      <c r="H2045"/>
      <c r="I2045"/>
      <c r="J2045"/>
      <c r="K2045"/>
      <c r="L2045"/>
      <c r="M2045"/>
    </row>
    <row r="2046" spans="1:13" s="36" customFormat="1" x14ac:dyDescent="0.3">
      <c r="A2046"/>
      <c r="B2046" s="1"/>
      <c r="C2046"/>
      <c r="D2046"/>
      <c r="E2046"/>
      <c r="F2046"/>
      <c r="G2046"/>
      <c r="H2046"/>
      <c r="I2046"/>
      <c r="J2046"/>
      <c r="K2046"/>
      <c r="L2046"/>
      <c r="M2046"/>
    </row>
    <row r="2047" spans="1:13" s="36" customFormat="1" x14ac:dyDescent="0.3">
      <c r="A2047"/>
      <c r="B2047" s="1"/>
      <c r="C2047"/>
      <c r="D2047"/>
      <c r="E2047"/>
      <c r="F2047"/>
      <c r="G2047"/>
      <c r="H2047"/>
      <c r="I2047"/>
      <c r="J2047"/>
      <c r="K2047"/>
      <c r="L2047"/>
      <c r="M2047"/>
    </row>
    <row r="2048" spans="1:13" s="36" customFormat="1" x14ac:dyDescent="0.3">
      <c r="A2048"/>
      <c r="B2048" s="1"/>
      <c r="C2048"/>
      <c r="D2048"/>
      <c r="E2048"/>
      <c r="F2048"/>
      <c r="G2048"/>
      <c r="H2048"/>
      <c r="I2048"/>
      <c r="J2048"/>
      <c r="K2048"/>
      <c r="L2048"/>
      <c r="M2048"/>
    </row>
    <row r="2049" spans="1:13" s="36" customFormat="1" x14ac:dyDescent="0.3">
      <c r="A2049"/>
      <c r="B2049" s="1"/>
      <c r="C2049"/>
      <c r="D2049"/>
      <c r="E2049"/>
      <c r="F2049"/>
      <c r="G2049"/>
      <c r="H2049"/>
      <c r="I2049"/>
      <c r="J2049"/>
      <c r="K2049"/>
      <c r="L2049"/>
      <c r="M2049"/>
    </row>
    <row r="2050" spans="1:13" s="36" customFormat="1" x14ac:dyDescent="0.3">
      <c r="A2050"/>
      <c r="B2050" s="1"/>
      <c r="C2050"/>
      <c r="D2050"/>
      <c r="E2050"/>
      <c r="F2050"/>
      <c r="G2050"/>
      <c r="H2050"/>
      <c r="I2050"/>
      <c r="J2050"/>
      <c r="K2050"/>
      <c r="L2050"/>
      <c r="M2050"/>
    </row>
    <row r="2051" spans="1:13" s="36" customFormat="1" x14ac:dyDescent="0.3">
      <c r="A2051"/>
      <c r="B2051" s="1"/>
      <c r="C2051"/>
      <c r="D2051"/>
      <c r="E2051"/>
      <c r="F2051"/>
      <c r="G2051"/>
      <c r="H2051"/>
      <c r="I2051"/>
      <c r="J2051"/>
      <c r="K2051"/>
      <c r="L2051"/>
      <c r="M2051"/>
    </row>
    <row r="2052" spans="1:13" s="36" customFormat="1" x14ac:dyDescent="0.3">
      <c r="A2052"/>
      <c r="B2052" s="1"/>
      <c r="C2052"/>
      <c r="D2052"/>
      <c r="E2052"/>
      <c r="F2052"/>
      <c r="G2052"/>
      <c r="H2052"/>
      <c r="I2052"/>
      <c r="J2052"/>
      <c r="K2052"/>
      <c r="L2052"/>
      <c r="M2052"/>
    </row>
    <row r="2053" spans="1:13" s="36" customFormat="1" x14ac:dyDescent="0.3">
      <c r="A2053"/>
      <c r="B2053" s="1"/>
      <c r="C2053"/>
      <c r="D2053"/>
      <c r="E2053"/>
      <c r="F2053"/>
      <c r="G2053"/>
      <c r="H2053"/>
      <c r="I2053"/>
      <c r="J2053"/>
      <c r="K2053"/>
      <c r="L2053"/>
      <c r="M2053"/>
    </row>
    <row r="2054" spans="1:13" s="36" customFormat="1" x14ac:dyDescent="0.3">
      <c r="A2054"/>
      <c r="B2054" s="1"/>
      <c r="C2054"/>
      <c r="D2054"/>
      <c r="E2054"/>
      <c r="F2054"/>
      <c r="G2054"/>
      <c r="H2054"/>
      <c r="I2054"/>
      <c r="J2054"/>
      <c r="K2054"/>
      <c r="L2054"/>
      <c r="M2054"/>
    </row>
    <row r="2055" spans="1:13" s="36" customFormat="1" x14ac:dyDescent="0.3">
      <c r="A2055"/>
      <c r="B2055" s="1"/>
      <c r="C2055"/>
      <c r="D2055"/>
      <c r="E2055"/>
      <c r="F2055"/>
      <c r="G2055"/>
      <c r="H2055"/>
      <c r="I2055"/>
      <c r="J2055"/>
      <c r="K2055"/>
      <c r="L2055"/>
      <c r="M2055"/>
    </row>
    <row r="2056" spans="1:13" s="36" customFormat="1" x14ac:dyDescent="0.3">
      <c r="A2056"/>
      <c r="B2056" s="1"/>
      <c r="C2056"/>
      <c r="D2056"/>
      <c r="E2056"/>
      <c r="F2056"/>
      <c r="G2056"/>
      <c r="H2056"/>
      <c r="I2056"/>
      <c r="J2056"/>
      <c r="K2056"/>
      <c r="L2056"/>
      <c r="M2056"/>
    </row>
    <row r="2057" spans="1:13" s="36" customFormat="1" x14ac:dyDescent="0.3">
      <c r="A2057"/>
      <c r="B2057" s="1"/>
      <c r="C2057"/>
      <c r="D2057"/>
      <c r="E2057"/>
      <c r="F2057"/>
      <c r="G2057"/>
      <c r="H2057"/>
      <c r="I2057"/>
      <c r="J2057"/>
      <c r="K2057"/>
      <c r="L2057"/>
      <c r="M2057"/>
    </row>
    <row r="2058" spans="1:13" s="36" customFormat="1" x14ac:dyDescent="0.3">
      <c r="A2058"/>
      <c r="B2058" s="1"/>
      <c r="C2058"/>
      <c r="D2058"/>
      <c r="E2058"/>
      <c r="F2058"/>
      <c r="G2058"/>
      <c r="H2058"/>
      <c r="I2058"/>
      <c r="J2058"/>
      <c r="K2058"/>
      <c r="L2058"/>
      <c r="M2058"/>
    </row>
    <row r="2059" spans="1:13" s="36" customFormat="1" x14ac:dyDescent="0.3">
      <c r="A2059"/>
      <c r="B2059" s="1"/>
      <c r="C2059"/>
      <c r="D2059"/>
      <c r="E2059"/>
      <c r="F2059"/>
      <c r="G2059"/>
      <c r="H2059"/>
      <c r="I2059"/>
      <c r="J2059"/>
      <c r="K2059"/>
      <c r="L2059"/>
      <c r="M2059"/>
    </row>
    <row r="2060" spans="1:13" s="36" customFormat="1" x14ac:dyDescent="0.3">
      <c r="A2060"/>
      <c r="B2060" s="1"/>
      <c r="C2060"/>
      <c r="D2060"/>
      <c r="E2060"/>
      <c r="F2060"/>
      <c r="G2060"/>
      <c r="H2060"/>
      <c r="I2060"/>
      <c r="J2060"/>
      <c r="K2060"/>
      <c r="L2060"/>
      <c r="M2060"/>
    </row>
    <row r="2061" spans="1:13" s="36" customFormat="1" x14ac:dyDescent="0.3">
      <c r="A2061"/>
      <c r="B2061" s="1"/>
      <c r="C2061"/>
      <c r="D2061"/>
      <c r="E2061"/>
      <c r="F2061"/>
      <c r="G2061"/>
      <c r="H2061"/>
      <c r="I2061"/>
      <c r="J2061"/>
      <c r="K2061"/>
      <c r="L2061"/>
      <c r="M2061"/>
    </row>
    <row r="2062" spans="1:13" s="36" customFormat="1" x14ac:dyDescent="0.3">
      <c r="A2062"/>
      <c r="B2062" s="1"/>
      <c r="C2062"/>
      <c r="D2062"/>
      <c r="E2062"/>
      <c r="F2062"/>
      <c r="G2062"/>
      <c r="H2062"/>
      <c r="I2062"/>
      <c r="J2062"/>
      <c r="K2062"/>
      <c r="L2062"/>
      <c r="M2062"/>
    </row>
    <row r="2063" spans="1:13" s="36" customFormat="1" x14ac:dyDescent="0.3">
      <c r="A2063"/>
      <c r="B2063" s="1"/>
      <c r="C2063"/>
      <c r="D2063"/>
      <c r="E2063"/>
      <c r="F2063"/>
      <c r="G2063"/>
      <c r="H2063"/>
      <c r="I2063"/>
      <c r="J2063"/>
      <c r="K2063"/>
      <c r="L2063"/>
      <c r="M2063"/>
    </row>
    <row r="2064" spans="1:13" s="36" customFormat="1" x14ac:dyDescent="0.3">
      <c r="A2064"/>
      <c r="B2064" s="1"/>
      <c r="C2064"/>
      <c r="D2064"/>
      <c r="E2064"/>
      <c r="F2064"/>
      <c r="G2064"/>
      <c r="H2064"/>
      <c r="I2064"/>
      <c r="J2064"/>
      <c r="K2064"/>
      <c r="L2064"/>
      <c r="M2064"/>
    </row>
    <row r="2065" spans="1:13" s="36" customFormat="1" x14ac:dyDescent="0.3">
      <c r="A2065"/>
      <c r="B2065" s="1"/>
      <c r="C2065"/>
      <c r="D2065"/>
      <c r="E2065"/>
      <c r="F2065"/>
      <c r="G2065"/>
      <c r="H2065"/>
      <c r="I2065"/>
      <c r="J2065"/>
      <c r="K2065"/>
      <c r="L2065"/>
      <c r="M2065"/>
    </row>
    <row r="2066" spans="1:13" s="36" customFormat="1" x14ac:dyDescent="0.3">
      <c r="A2066"/>
      <c r="B2066" s="1"/>
      <c r="C2066"/>
      <c r="D2066"/>
      <c r="E2066"/>
      <c r="F2066"/>
      <c r="G2066"/>
      <c r="H2066"/>
      <c r="I2066"/>
      <c r="J2066"/>
      <c r="K2066"/>
      <c r="L2066"/>
      <c r="M2066"/>
    </row>
    <row r="2067" spans="1:13" s="36" customFormat="1" x14ac:dyDescent="0.3">
      <c r="A2067"/>
      <c r="B2067" s="1"/>
      <c r="C2067"/>
      <c r="D2067"/>
      <c r="E2067"/>
      <c r="F2067"/>
      <c r="G2067"/>
      <c r="H2067"/>
      <c r="I2067"/>
      <c r="J2067"/>
      <c r="K2067"/>
      <c r="L2067"/>
      <c r="M2067"/>
    </row>
    <row r="2068" spans="1:13" s="36" customFormat="1" x14ac:dyDescent="0.3">
      <c r="A2068"/>
      <c r="B2068" s="1"/>
      <c r="C2068"/>
      <c r="D2068"/>
      <c r="E2068"/>
      <c r="F2068"/>
      <c r="G2068"/>
      <c r="H2068"/>
      <c r="I2068"/>
      <c r="J2068"/>
      <c r="K2068"/>
      <c r="L2068"/>
      <c r="M2068"/>
    </row>
    <row r="2069" spans="1:13" s="36" customFormat="1" x14ac:dyDescent="0.3">
      <c r="A2069"/>
      <c r="B2069" s="1"/>
      <c r="C2069"/>
      <c r="D2069"/>
      <c r="E2069"/>
      <c r="F2069"/>
      <c r="G2069"/>
      <c r="H2069"/>
      <c r="I2069"/>
      <c r="J2069"/>
      <c r="K2069"/>
      <c r="L2069"/>
      <c r="M2069"/>
    </row>
    <row r="2070" spans="1:13" s="36" customFormat="1" x14ac:dyDescent="0.3">
      <c r="A2070"/>
      <c r="B2070" s="1"/>
      <c r="C2070"/>
      <c r="D2070"/>
      <c r="E2070"/>
      <c r="F2070"/>
      <c r="G2070"/>
      <c r="H2070"/>
      <c r="I2070"/>
      <c r="J2070"/>
      <c r="K2070"/>
      <c r="L2070"/>
      <c r="M2070"/>
    </row>
    <row r="2071" spans="1:13" s="36" customFormat="1" x14ac:dyDescent="0.3">
      <c r="A2071"/>
      <c r="B2071" s="1"/>
      <c r="C2071"/>
      <c r="D2071"/>
      <c r="E2071"/>
      <c r="F2071"/>
      <c r="G2071"/>
      <c r="H2071"/>
      <c r="I2071"/>
      <c r="J2071"/>
      <c r="K2071"/>
      <c r="L2071"/>
      <c r="M2071"/>
    </row>
    <row r="2072" spans="1:13" s="36" customFormat="1" x14ac:dyDescent="0.3">
      <c r="A2072"/>
      <c r="B2072" s="1"/>
      <c r="C2072"/>
      <c r="D2072"/>
      <c r="E2072"/>
      <c r="F2072"/>
      <c r="G2072"/>
      <c r="H2072"/>
      <c r="I2072"/>
      <c r="J2072"/>
      <c r="K2072"/>
      <c r="L2072"/>
      <c r="M2072"/>
    </row>
    <row r="2073" spans="1:13" s="36" customFormat="1" x14ac:dyDescent="0.3">
      <c r="A2073"/>
      <c r="B2073" s="1"/>
      <c r="C2073"/>
      <c r="D2073"/>
      <c r="E2073"/>
      <c r="F2073"/>
      <c r="G2073"/>
      <c r="H2073"/>
      <c r="I2073"/>
      <c r="J2073"/>
      <c r="K2073"/>
      <c r="L2073"/>
      <c r="M2073"/>
    </row>
    <row r="2074" spans="1:13" s="36" customFormat="1" x14ac:dyDescent="0.3">
      <c r="A2074"/>
      <c r="B2074" s="1"/>
      <c r="C2074"/>
      <c r="D2074"/>
      <c r="E2074"/>
      <c r="F2074"/>
      <c r="G2074"/>
      <c r="H2074"/>
      <c r="I2074"/>
      <c r="J2074"/>
      <c r="K2074"/>
      <c r="L2074"/>
      <c r="M2074"/>
    </row>
    <row r="2075" spans="1:13" s="36" customFormat="1" x14ac:dyDescent="0.3">
      <c r="A2075"/>
      <c r="B2075" s="1"/>
      <c r="C2075"/>
      <c r="D2075"/>
      <c r="E2075"/>
      <c r="F2075"/>
      <c r="G2075"/>
      <c r="H2075"/>
      <c r="I2075"/>
      <c r="J2075"/>
      <c r="K2075"/>
      <c r="L2075"/>
      <c r="M2075"/>
    </row>
    <row r="2076" spans="1:13" s="36" customFormat="1" x14ac:dyDescent="0.3">
      <c r="A2076"/>
      <c r="B2076" s="1"/>
      <c r="C2076"/>
      <c r="D2076"/>
      <c r="E2076"/>
      <c r="F2076"/>
      <c r="G2076"/>
      <c r="H2076"/>
      <c r="I2076"/>
      <c r="J2076"/>
      <c r="K2076"/>
      <c r="L2076"/>
      <c r="M2076"/>
    </row>
    <row r="2077" spans="1:13" s="36" customFormat="1" x14ac:dyDescent="0.3">
      <c r="A2077"/>
      <c r="B2077" s="1"/>
      <c r="C2077"/>
      <c r="D2077"/>
      <c r="E2077"/>
      <c r="F2077"/>
      <c r="G2077"/>
      <c r="H2077"/>
      <c r="I2077"/>
      <c r="J2077"/>
      <c r="K2077"/>
      <c r="L2077"/>
      <c r="M2077"/>
    </row>
    <row r="2078" spans="1:13" s="36" customFormat="1" x14ac:dyDescent="0.3">
      <c r="A2078"/>
      <c r="B2078" s="1"/>
      <c r="C2078"/>
      <c r="D2078"/>
      <c r="E2078"/>
      <c r="F2078"/>
      <c r="G2078"/>
      <c r="H2078"/>
      <c r="I2078"/>
      <c r="J2078"/>
      <c r="K2078"/>
      <c r="L2078"/>
      <c r="M2078"/>
    </row>
    <row r="2079" spans="1:13" s="36" customFormat="1" x14ac:dyDescent="0.3">
      <c r="A2079"/>
      <c r="B2079" s="1"/>
      <c r="C2079"/>
      <c r="D2079"/>
      <c r="E2079"/>
      <c r="F2079"/>
      <c r="G2079"/>
      <c r="H2079"/>
      <c r="I2079"/>
      <c r="J2079"/>
      <c r="K2079"/>
      <c r="L2079"/>
      <c r="M2079"/>
    </row>
    <row r="2080" spans="1:13" s="36" customFormat="1" x14ac:dyDescent="0.3">
      <c r="A2080"/>
      <c r="B2080" s="1"/>
      <c r="C2080"/>
      <c r="D2080"/>
      <c r="E2080"/>
      <c r="F2080"/>
      <c r="G2080"/>
      <c r="H2080"/>
      <c r="I2080"/>
      <c r="J2080"/>
      <c r="K2080"/>
      <c r="L2080"/>
      <c r="M2080"/>
    </row>
    <row r="2081" spans="1:13" s="36" customFormat="1" x14ac:dyDescent="0.3">
      <c r="A2081"/>
      <c r="B2081" s="1"/>
      <c r="C2081"/>
      <c r="D2081"/>
      <c r="E2081"/>
      <c r="F2081"/>
      <c r="G2081"/>
      <c r="H2081"/>
      <c r="I2081"/>
      <c r="J2081"/>
      <c r="K2081"/>
      <c r="L2081"/>
      <c r="M2081"/>
    </row>
    <row r="2082" spans="1:13" s="36" customFormat="1" x14ac:dyDescent="0.3">
      <c r="A2082"/>
      <c r="B2082" s="1"/>
      <c r="C2082"/>
      <c r="D2082"/>
      <c r="E2082"/>
      <c r="F2082"/>
      <c r="G2082"/>
      <c r="H2082"/>
      <c r="I2082"/>
      <c r="J2082"/>
      <c r="K2082"/>
      <c r="L2082"/>
      <c r="M2082"/>
    </row>
    <row r="2083" spans="1:13" s="36" customFormat="1" x14ac:dyDescent="0.3">
      <c r="A2083"/>
      <c r="B2083" s="1"/>
      <c r="C2083"/>
      <c r="D2083"/>
      <c r="E2083"/>
      <c r="F2083"/>
      <c r="G2083"/>
      <c r="H2083"/>
      <c r="I2083"/>
      <c r="J2083"/>
      <c r="K2083"/>
      <c r="L2083"/>
      <c r="M2083"/>
    </row>
    <row r="2084" spans="1:13" s="36" customFormat="1" x14ac:dyDescent="0.3">
      <c r="A2084"/>
      <c r="B2084" s="1"/>
      <c r="C2084"/>
      <c r="D2084"/>
      <c r="E2084"/>
      <c r="F2084"/>
      <c r="G2084"/>
      <c r="H2084"/>
      <c r="I2084"/>
      <c r="J2084"/>
      <c r="K2084"/>
      <c r="L2084"/>
      <c r="M2084"/>
    </row>
    <row r="2085" spans="1:13" s="36" customFormat="1" x14ac:dyDescent="0.3">
      <c r="A2085"/>
      <c r="B2085" s="1"/>
      <c r="C2085"/>
      <c r="D2085"/>
      <c r="E2085"/>
      <c r="F2085"/>
      <c r="G2085"/>
      <c r="H2085"/>
      <c r="I2085"/>
      <c r="J2085"/>
      <c r="K2085"/>
      <c r="L2085"/>
      <c r="M2085"/>
    </row>
    <row r="2086" spans="1:13" s="36" customFormat="1" x14ac:dyDescent="0.3">
      <c r="A2086"/>
      <c r="B2086" s="1"/>
      <c r="C2086"/>
      <c r="D2086"/>
      <c r="E2086"/>
      <c r="F2086"/>
      <c r="G2086"/>
      <c r="H2086"/>
      <c r="I2086"/>
      <c r="J2086"/>
      <c r="K2086"/>
      <c r="L2086"/>
      <c r="M2086"/>
    </row>
    <row r="2087" spans="1:13" s="36" customFormat="1" x14ac:dyDescent="0.3">
      <c r="A2087"/>
      <c r="B2087" s="1"/>
      <c r="C2087"/>
      <c r="D2087"/>
      <c r="E2087"/>
      <c r="F2087"/>
      <c r="G2087"/>
      <c r="H2087"/>
      <c r="I2087"/>
      <c r="J2087"/>
      <c r="K2087"/>
      <c r="L2087"/>
      <c r="M2087"/>
    </row>
    <row r="2088" spans="1:13" s="36" customFormat="1" x14ac:dyDescent="0.3">
      <c r="A2088"/>
      <c r="B2088" s="1"/>
      <c r="C2088"/>
      <c r="D2088"/>
      <c r="E2088"/>
      <c r="F2088"/>
      <c r="G2088"/>
      <c r="H2088"/>
      <c r="I2088"/>
      <c r="J2088"/>
      <c r="K2088"/>
      <c r="L2088"/>
      <c r="M2088"/>
    </row>
    <row r="2089" spans="1:13" s="36" customFormat="1" x14ac:dyDescent="0.3">
      <c r="A2089"/>
      <c r="B2089" s="1"/>
      <c r="C2089"/>
      <c r="D2089"/>
      <c r="E2089"/>
      <c r="F2089"/>
      <c r="G2089"/>
      <c r="H2089"/>
      <c r="I2089"/>
      <c r="J2089"/>
      <c r="K2089"/>
      <c r="L2089"/>
      <c r="M2089"/>
    </row>
    <row r="2090" spans="1:13" s="36" customFormat="1" x14ac:dyDescent="0.3">
      <c r="A2090"/>
      <c r="B2090" s="1"/>
      <c r="C2090"/>
      <c r="D2090"/>
      <c r="E2090"/>
      <c r="F2090"/>
      <c r="G2090"/>
      <c r="H2090"/>
      <c r="I2090"/>
      <c r="J2090"/>
      <c r="K2090"/>
      <c r="L2090"/>
      <c r="M2090"/>
    </row>
    <row r="2091" spans="1:13" s="36" customFormat="1" x14ac:dyDescent="0.3">
      <c r="A2091"/>
      <c r="B2091" s="1"/>
      <c r="C2091"/>
      <c r="D2091"/>
      <c r="E2091"/>
      <c r="F2091"/>
      <c r="G2091"/>
      <c r="H2091"/>
      <c r="I2091"/>
      <c r="J2091"/>
      <c r="K2091"/>
      <c r="L2091"/>
      <c r="M2091"/>
    </row>
    <row r="2092" spans="1:13" s="36" customFormat="1" x14ac:dyDescent="0.3">
      <c r="A2092"/>
      <c r="B2092" s="1"/>
      <c r="C2092"/>
      <c r="D2092"/>
      <c r="E2092"/>
      <c r="F2092"/>
      <c r="G2092"/>
      <c r="H2092"/>
      <c r="I2092"/>
      <c r="J2092"/>
      <c r="K2092"/>
      <c r="L2092"/>
      <c r="M2092"/>
    </row>
    <row r="2093" spans="1:13" s="36" customFormat="1" x14ac:dyDescent="0.3">
      <c r="A2093"/>
      <c r="B2093" s="1"/>
      <c r="C2093"/>
      <c r="D2093"/>
      <c r="E2093"/>
      <c r="F2093"/>
      <c r="G2093"/>
      <c r="H2093"/>
      <c r="I2093"/>
      <c r="J2093"/>
      <c r="K2093"/>
      <c r="L2093"/>
      <c r="M2093"/>
    </row>
    <row r="2094" spans="1:13" s="36" customFormat="1" x14ac:dyDescent="0.3">
      <c r="A2094"/>
      <c r="B2094" s="1"/>
      <c r="C2094"/>
      <c r="D2094"/>
      <c r="E2094"/>
      <c r="F2094"/>
      <c r="G2094"/>
      <c r="H2094"/>
      <c r="I2094"/>
      <c r="J2094"/>
      <c r="K2094"/>
      <c r="L2094"/>
      <c r="M2094"/>
    </row>
    <row r="2095" spans="1:13" s="36" customFormat="1" x14ac:dyDescent="0.3">
      <c r="A2095"/>
      <c r="B2095" s="1"/>
      <c r="C2095"/>
      <c r="D2095"/>
      <c r="E2095"/>
      <c r="F2095"/>
      <c r="G2095"/>
      <c r="H2095"/>
      <c r="I2095"/>
      <c r="J2095"/>
      <c r="K2095"/>
      <c r="L2095"/>
      <c r="M2095"/>
    </row>
    <row r="2096" spans="1:13" s="36" customFormat="1" x14ac:dyDescent="0.3">
      <c r="A2096"/>
      <c r="B2096" s="1"/>
      <c r="C2096"/>
      <c r="D2096"/>
      <c r="E2096"/>
      <c r="F2096"/>
      <c r="G2096"/>
      <c r="H2096"/>
      <c r="I2096"/>
      <c r="J2096"/>
      <c r="K2096"/>
      <c r="L2096"/>
      <c r="M2096"/>
    </row>
    <row r="2097" spans="1:13" s="36" customFormat="1" x14ac:dyDescent="0.3">
      <c r="A2097"/>
      <c r="B2097" s="1"/>
      <c r="C2097"/>
      <c r="D2097"/>
      <c r="E2097"/>
      <c r="F2097"/>
      <c r="G2097"/>
      <c r="H2097"/>
      <c r="I2097"/>
      <c r="J2097"/>
      <c r="K2097"/>
      <c r="L2097"/>
      <c r="M2097"/>
    </row>
    <row r="2098" spans="1:13" s="36" customFormat="1" x14ac:dyDescent="0.3">
      <c r="A2098"/>
      <c r="B2098" s="1"/>
      <c r="C2098"/>
      <c r="D2098"/>
      <c r="E2098"/>
      <c r="F2098"/>
      <c r="G2098"/>
      <c r="H2098"/>
      <c r="I2098"/>
      <c r="J2098"/>
      <c r="K2098"/>
      <c r="L2098"/>
      <c r="M2098"/>
    </row>
    <row r="2099" spans="1:13" s="36" customFormat="1" x14ac:dyDescent="0.3">
      <c r="A2099"/>
      <c r="B2099" s="1"/>
      <c r="C2099"/>
      <c r="D2099"/>
      <c r="E2099"/>
      <c r="F2099"/>
      <c r="G2099"/>
      <c r="H2099"/>
      <c r="I2099"/>
      <c r="J2099"/>
      <c r="K2099"/>
      <c r="L2099"/>
      <c r="M2099"/>
    </row>
    <row r="2100" spans="1:13" s="36" customFormat="1" x14ac:dyDescent="0.3">
      <c r="A2100"/>
      <c r="B2100" s="1"/>
      <c r="C2100"/>
      <c r="D2100"/>
      <c r="E2100"/>
      <c r="F2100"/>
      <c r="G2100"/>
      <c r="H2100"/>
      <c r="I2100"/>
      <c r="J2100"/>
      <c r="K2100"/>
      <c r="L2100"/>
      <c r="M2100"/>
    </row>
    <row r="2101" spans="1:13" s="36" customFormat="1" x14ac:dyDescent="0.3">
      <c r="A2101"/>
      <c r="B2101" s="1"/>
      <c r="C2101"/>
      <c r="D2101"/>
      <c r="E2101"/>
      <c r="F2101"/>
      <c r="G2101"/>
      <c r="H2101"/>
      <c r="I2101"/>
      <c r="J2101"/>
      <c r="K2101"/>
      <c r="L2101"/>
      <c r="M2101"/>
    </row>
    <row r="2102" spans="1:13" s="36" customFormat="1" x14ac:dyDescent="0.3">
      <c r="A2102"/>
      <c r="B2102" s="1"/>
      <c r="C2102"/>
      <c r="D2102"/>
      <c r="E2102"/>
      <c r="F2102"/>
      <c r="G2102"/>
      <c r="H2102"/>
      <c r="I2102"/>
      <c r="J2102"/>
      <c r="K2102"/>
      <c r="L2102"/>
      <c r="M2102"/>
    </row>
    <row r="2103" spans="1:13" s="36" customFormat="1" x14ac:dyDescent="0.3">
      <c r="A2103"/>
      <c r="B2103" s="1"/>
      <c r="C2103"/>
      <c r="D2103"/>
      <c r="E2103"/>
      <c r="F2103"/>
      <c r="G2103"/>
      <c r="H2103"/>
      <c r="I2103"/>
      <c r="J2103"/>
      <c r="K2103"/>
      <c r="L2103"/>
      <c r="M2103"/>
    </row>
    <row r="2104" spans="1:13" s="36" customFormat="1" x14ac:dyDescent="0.3">
      <c r="A2104"/>
      <c r="B2104" s="1"/>
      <c r="C2104"/>
      <c r="D2104"/>
      <c r="E2104"/>
      <c r="F2104"/>
      <c r="G2104"/>
      <c r="H2104"/>
      <c r="I2104"/>
      <c r="J2104"/>
      <c r="K2104"/>
      <c r="L2104"/>
      <c r="M2104"/>
    </row>
    <row r="2105" spans="1:13" s="36" customFormat="1" x14ac:dyDescent="0.3">
      <c r="A2105"/>
      <c r="B2105" s="1"/>
      <c r="C2105"/>
      <c r="D2105"/>
      <c r="E2105"/>
      <c r="F2105"/>
      <c r="G2105"/>
      <c r="H2105"/>
      <c r="I2105"/>
      <c r="J2105"/>
      <c r="K2105"/>
      <c r="L2105"/>
      <c r="M2105"/>
    </row>
    <row r="2106" spans="1:13" s="36" customFormat="1" x14ac:dyDescent="0.3">
      <c r="A2106"/>
      <c r="B2106" s="1"/>
      <c r="C2106"/>
      <c r="D2106"/>
      <c r="E2106"/>
      <c r="F2106"/>
      <c r="G2106"/>
      <c r="H2106"/>
      <c r="I2106"/>
      <c r="J2106"/>
      <c r="K2106"/>
      <c r="L2106"/>
      <c r="M2106"/>
    </row>
    <row r="2107" spans="1:13" s="36" customFormat="1" x14ac:dyDescent="0.3">
      <c r="A2107"/>
      <c r="B2107" s="1"/>
      <c r="C2107"/>
      <c r="D2107"/>
      <c r="E2107"/>
      <c r="F2107"/>
      <c r="G2107"/>
      <c r="H2107"/>
      <c r="I2107"/>
      <c r="J2107"/>
      <c r="K2107"/>
      <c r="L2107"/>
      <c r="M2107"/>
    </row>
    <row r="2108" spans="1:13" s="36" customFormat="1" x14ac:dyDescent="0.3">
      <c r="A2108"/>
      <c r="B2108" s="1"/>
      <c r="C2108"/>
      <c r="D2108"/>
      <c r="E2108"/>
      <c r="F2108"/>
      <c r="G2108"/>
      <c r="H2108"/>
      <c r="I2108"/>
      <c r="J2108"/>
      <c r="K2108"/>
      <c r="L2108"/>
      <c r="M2108"/>
    </row>
    <row r="2109" spans="1:13" s="36" customFormat="1" x14ac:dyDescent="0.3">
      <c r="A2109"/>
      <c r="B2109" s="1"/>
      <c r="C2109"/>
      <c r="D2109"/>
      <c r="E2109"/>
      <c r="F2109"/>
      <c r="G2109"/>
      <c r="H2109"/>
      <c r="I2109"/>
      <c r="J2109"/>
      <c r="K2109"/>
      <c r="L2109"/>
      <c r="M2109"/>
    </row>
    <row r="2110" spans="1:13" s="36" customFormat="1" x14ac:dyDescent="0.3">
      <c r="A2110"/>
      <c r="B2110" s="1"/>
      <c r="C2110"/>
      <c r="D2110"/>
      <c r="E2110"/>
      <c r="F2110"/>
      <c r="G2110"/>
      <c r="H2110"/>
      <c r="I2110"/>
      <c r="J2110"/>
      <c r="K2110"/>
      <c r="L2110"/>
      <c r="M2110"/>
    </row>
    <row r="2111" spans="1:13" s="36" customFormat="1" x14ac:dyDescent="0.3">
      <c r="A2111"/>
      <c r="B2111" s="1"/>
      <c r="C2111"/>
      <c r="D2111"/>
      <c r="E2111"/>
      <c r="F2111"/>
      <c r="G2111"/>
      <c r="H2111"/>
      <c r="I2111"/>
      <c r="J2111"/>
      <c r="K2111"/>
      <c r="L2111"/>
      <c r="M2111"/>
    </row>
    <row r="2112" spans="1:13" s="36" customFormat="1" x14ac:dyDescent="0.3">
      <c r="A2112"/>
      <c r="B2112" s="1"/>
      <c r="C2112"/>
      <c r="D2112"/>
      <c r="E2112"/>
      <c r="F2112"/>
      <c r="G2112"/>
      <c r="H2112"/>
      <c r="I2112"/>
      <c r="J2112"/>
      <c r="K2112"/>
      <c r="L2112"/>
      <c r="M2112"/>
    </row>
    <row r="2113" spans="1:13" s="36" customFormat="1" x14ac:dyDescent="0.3">
      <c r="A2113"/>
      <c r="B2113" s="1"/>
      <c r="C2113"/>
      <c r="D2113"/>
      <c r="E2113"/>
      <c r="F2113"/>
      <c r="G2113"/>
      <c r="H2113"/>
      <c r="I2113"/>
      <c r="J2113"/>
      <c r="K2113"/>
      <c r="L2113"/>
      <c r="M2113"/>
    </row>
    <row r="2114" spans="1:13" s="36" customFormat="1" x14ac:dyDescent="0.3">
      <c r="A2114"/>
      <c r="B2114" s="1"/>
      <c r="C2114"/>
      <c r="D2114"/>
      <c r="E2114"/>
      <c r="F2114"/>
      <c r="G2114"/>
      <c r="H2114"/>
      <c r="I2114"/>
      <c r="J2114"/>
      <c r="K2114"/>
      <c r="L2114"/>
      <c r="M2114"/>
    </row>
    <row r="2115" spans="1:13" s="36" customFormat="1" x14ac:dyDescent="0.3">
      <c r="A2115"/>
      <c r="B2115" s="1"/>
      <c r="C2115"/>
      <c r="D2115"/>
      <c r="E2115"/>
      <c r="F2115"/>
      <c r="G2115"/>
      <c r="H2115"/>
      <c r="I2115"/>
      <c r="J2115"/>
      <c r="K2115"/>
      <c r="L2115"/>
      <c r="M2115"/>
    </row>
    <row r="2116" spans="1:13" s="36" customFormat="1" x14ac:dyDescent="0.3">
      <c r="A2116"/>
      <c r="B2116" s="1"/>
      <c r="C2116"/>
      <c r="D2116"/>
      <c r="E2116"/>
      <c r="F2116"/>
      <c r="G2116"/>
      <c r="H2116"/>
      <c r="I2116"/>
      <c r="J2116"/>
      <c r="K2116"/>
      <c r="L2116"/>
      <c r="M2116"/>
    </row>
    <row r="2117" spans="1:13" s="36" customFormat="1" x14ac:dyDescent="0.3">
      <c r="A2117"/>
      <c r="B2117" s="1"/>
      <c r="C2117"/>
      <c r="D2117"/>
      <c r="E2117"/>
      <c r="F2117"/>
      <c r="G2117"/>
      <c r="H2117"/>
      <c r="I2117"/>
      <c r="J2117"/>
      <c r="K2117"/>
      <c r="L2117"/>
      <c r="M2117"/>
    </row>
    <row r="2118" spans="1:13" s="36" customFormat="1" x14ac:dyDescent="0.3">
      <c r="A2118"/>
      <c r="B2118" s="1"/>
      <c r="C2118"/>
      <c r="D2118"/>
      <c r="E2118"/>
      <c r="F2118"/>
      <c r="G2118"/>
      <c r="H2118"/>
      <c r="I2118"/>
      <c r="J2118"/>
      <c r="K2118"/>
      <c r="L2118"/>
      <c r="M2118"/>
    </row>
    <row r="2119" spans="1:13" s="36" customFormat="1" x14ac:dyDescent="0.3">
      <c r="A2119"/>
      <c r="B2119" s="1"/>
      <c r="C2119"/>
      <c r="D2119"/>
      <c r="E2119"/>
      <c r="F2119"/>
      <c r="G2119"/>
      <c r="H2119"/>
      <c r="I2119"/>
      <c r="J2119"/>
      <c r="K2119"/>
      <c r="L2119"/>
      <c r="M2119"/>
    </row>
    <row r="2120" spans="1:13" s="36" customFormat="1" x14ac:dyDescent="0.3">
      <c r="A2120"/>
      <c r="B2120" s="1"/>
      <c r="C2120"/>
      <c r="D2120"/>
      <c r="E2120"/>
      <c r="F2120"/>
      <c r="G2120"/>
      <c r="H2120"/>
      <c r="I2120"/>
      <c r="J2120"/>
      <c r="K2120"/>
      <c r="L2120"/>
      <c r="M2120"/>
    </row>
    <row r="2121" spans="1:13" s="36" customFormat="1" x14ac:dyDescent="0.3">
      <c r="A2121"/>
      <c r="B2121" s="1"/>
      <c r="C2121"/>
      <c r="D2121"/>
      <c r="E2121"/>
      <c r="F2121"/>
      <c r="G2121"/>
      <c r="H2121"/>
      <c r="I2121"/>
      <c r="J2121"/>
      <c r="K2121"/>
      <c r="L2121"/>
      <c r="M2121"/>
    </row>
    <row r="2122" spans="1:13" s="36" customFormat="1" x14ac:dyDescent="0.3">
      <c r="A2122"/>
      <c r="B2122" s="1"/>
      <c r="C2122"/>
      <c r="D2122"/>
      <c r="E2122"/>
      <c r="F2122"/>
      <c r="G2122"/>
      <c r="H2122"/>
      <c r="I2122"/>
      <c r="J2122"/>
      <c r="K2122"/>
      <c r="L2122"/>
      <c r="M2122"/>
    </row>
    <row r="2123" spans="1:13" s="36" customFormat="1" x14ac:dyDescent="0.3">
      <c r="A2123"/>
      <c r="B2123" s="1"/>
      <c r="C2123"/>
      <c r="D2123"/>
      <c r="E2123"/>
      <c r="F2123"/>
      <c r="G2123"/>
      <c r="H2123"/>
      <c r="I2123"/>
      <c r="J2123"/>
      <c r="K2123"/>
      <c r="L2123"/>
      <c r="M2123"/>
    </row>
    <row r="2124" spans="1:13" s="36" customFormat="1" x14ac:dyDescent="0.3">
      <c r="A2124"/>
      <c r="B2124" s="1"/>
      <c r="C2124"/>
      <c r="D2124"/>
      <c r="E2124"/>
      <c r="F2124"/>
      <c r="G2124"/>
      <c r="H2124"/>
      <c r="I2124"/>
      <c r="J2124"/>
      <c r="K2124"/>
      <c r="L2124"/>
      <c r="M2124"/>
    </row>
    <row r="2125" spans="1:13" s="36" customFormat="1" x14ac:dyDescent="0.3">
      <c r="A2125"/>
      <c r="B2125" s="1"/>
      <c r="C2125"/>
      <c r="D2125"/>
      <c r="E2125"/>
      <c r="F2125"/>
      <c r="G2125"/>
      <c r="H2125"/>
      <c r="I2125"/>
      <c r="J2125"/>
      <c r="K2125"/>
      <c r="L2125"/>
      <c r="M2125"/>
    </row>
    <row r="2126" spans="1:13" s="36" customFormat="1" x14ac:dyDescent="0.3">
      <c r="A2126"/>
      <c r="B2126" s="1"/>
      <c r="C2126"/>
      <c r="D2126"/>
      <c r="E2126"/>
      <c r="F2126"/>
      <c r="G2126"/>
      <c r="H2126"/>
      <c r="I2126"/>
      <c r="J2126"/>
      <c r="K2126"/>
      <c r="L2126"/>
      <c r="M2126"/>
    </row>
    <row r="2127" spans="1:13" s="36" customFormat="1" x14ac:dyDescent="0.3">
      <c r="A2127"/>
      <c r="B2127" s="1"/>
      <c r="C2127"/>
      <c r="D2127"/>
      <c r="E2127"/>
      <c r="F2127"/>
      <c r="G2127"/>
      <c r="H2127"/>
      <c r="I2127"/>
      <c r="J2127"/>
      <c r="K2127"/>
      <c r="L2127"/>
      <c r="M2127"/>
    </row>
    <row r="2128" spans="1:13" s="36" customFormat="1" x14ac:dyDescent="0.3">
      <c r="A2128"/>
      <c r="B2128" s="1"/>
      <c r="C2128"/>
      <c r="D2128"/>
      <c r="E2128"/>
      <c r="F2128"/>
      <c r="G2128"/>
      <c r="H2128"/>
      <c r="I2128"/>
      <c r="J2128"/>
      <c r="K2128"/>
      <c r="L2128"/>
      <c r="M2128"/>
    </row>
    <row r="2129" spans="1:13" s="36" customFormat="1" x14ac:dyDescent="0.3">
      <c r="A2129"/>
      <c r="B2129" s="1"/>
      <c r="C2129"/>
      <c r="D2129"/>
      <c r="E2129"/>
      <c r="F2129"/>
      <c r="G2129"/>
      <c r="H2129"/>
      <c r="I2129"/>
      <c r="J2129"/>
      <c r="K2129"/>
      <c r="L2129"/>
      <c r="M2129"/>
    </row>
    <row r="2130" spans="1:13" s="36" customFormat="1" x14ac:dyDescent="0.3">
      <c r="A2130"/>
      <c r="B2130" s="1"/>
      <c r="C2130"/>
      <c r="D2130"/>
      <c r="E2130"/>
      <c r="F2130"/>
      <c r="G2130"/>
      <c r="H2130"/>
      <c r="I2130"/>
      <c r="J2130"/>
      <c r="K2130"/>
      <c r="L2130"/>
      <c r="M2130"/>
    </row>
    <row r="2131" spans="1:13" s="36" customFormat="1" x14ac:dyDescent="0.3">
      <c r="A2131"/>
      <c r="B2131" s="1"/>
      <c r="C2131"/>
      <c r="D2131"/>
      <c r="E2131"/>
      <c r="F2131"/>
      <c r="G2131"/>
      <c r="H2131"/>
      <c r="I2131"/>
      <c r="J2131"/>
      <c r="K2131"/>
      <c r="L2131"/>
      <c r="M2131"/>
    </row>
    <row r="2132" spans="1:13" s="36" customFormat="1" x14ac:dyDescent="0.3">
      <c r="A2132"/>
      <c r="B2132" s="1"/>
      <c r="C2132"/>
      <c r="D2132"/>
      <c r="E2132"/>
      <c r="F2132"/>
      <c r="G2132"/>
      <c r="H2132"/>
      <c r="I2132"/>
      <c r="J2132"/>
      <c r="K2132"/>
      <c r="L2132"/>
      <c r="M2132"/>
    </row>
    <row r="2133" spans="1:13" s="36" customFormat="1" x14ac:dyDescent="0.3">
      <c r="A2133"/>
      <c r="B2133" s="1"/>
      <c r="C2133"/>
      <c r="D2133"/>
      <c r="E2133"/>
      <c r="F2133"/>
      <c r="G2133"/>
      <c r="H2133"/>
      <c r="I2133"/>
      <c r="J2133"/>
      <c r="K2133"/>
      <c r="L2133"/>
      <c r="M2133"/>
    </row>
    <row r="2134" spans="1:13" s="36" customFormat="1" x14ac:dyDescent="0.3">
      <c r="A2134"/>
      <c r="B2134" s="1"/>
      <c r="C2134"/>
      <c r="D2134"/>
      <c r="E2134"/>
      <c r="F2134"/>
      <c r="G2134"/>
      <c r="H2134"/>
      <c r="I2134"/>
      <c r="J2134"/>
      <c r="K2134"/>
      <c r="L2134"/>
      <c r="M2134"/>
    </row>
    <row r="2135" spans="1:13" s="36" customFormat="1" x14ac:dyDescent="0.3">
      <c r="A2135"/>
      <c r="B2135" s="1"/>
      <c r="C2135"/>
      <c r="D2135"/>
      <c r="E2135"/>
      <c r="F2135"/>
      <c r="G2135"/>
      <c r="H2135"/>
      <c r="I2135"/>
      <c r="J2135"/>
      <c r="K2135"/>
      <c r="L2135"/>
      <c r="M2135"/>
    </row>
    <row r="2136" spans="1:13" s="36" customFormat="1" x14ac:dyDescent="0.3">
      <c r="A2136"/>
      <c r="B2136" s="1"/>
      <c r="C2136"/>
      <c r="D2136"/>
      <c r="E2136"/>
      <c r="F2136"/>
      <c r="G2136"/>
      <c r="H2136"/>
      <c r="I2136"/>
      <c r="J2136"/>
      <c r="K2136"/>
      <c r="L2136"/>
      <c r="M2136"/>
    </row>
    <row r="2137" spans="1:13" s="36" customFormat="1" x14ac:dyDescent="0.3">
      <c r="A2137"/>
      <c r="B2137" s="1"/>
      <c r="C2137"/>
      <c r="D2137"/>
      <c r="E2137"/>
      <c r="F2137"/>
      <c r="G2137"/>
      <c r="H2137"/>
      <c r="I2137"/>
      <c r="J2137"/>
      <c r="K2137"/>
      <c r="L2137"/>
      <c r="M2137"/>
    </row>
    <row r="2138" spans="1:13" s="36" customFormat="1" x14ac:dyDescent="0.3">
      <c r="A2138"/>
      <c r="B2138" s="1"/>
      <c r="C2138"/>
      <c r="D2138"/>
      <c r="E2138"/>
      <c r="F2138"/>
      <c r="G2138"/>
      <c r="H2138"/>
      <c r="I2138"/>
      <c r="J2138"/>
      <c r="K2138"/>
      <c r="L2138"/>
      <c r="M2138"/>
    </row>
    <row r="2139" spans="1:13" s="36" customFormat="1" x14ac:dyDescent="0.3">
      <c r="A2139"/>
      <c r="B2139" s="1"/>
      <c r="C2139"/>
      <c r="D2139"/>
      <c r="E2139"/>
      <c r="F2139"/>
      <c r="G2139"/>
      <c r="H2139"/>
      <c r="I2139"/>
      <c r="J2139"/>
      <c r="K2139"/>
      <c r="L2139"/>
      <c r="M2139"/>
    </row>
    <row r="2140" spans="1:13" s="36" customFormat="1" x14ac:dyDescent="0.3">
      <c r="A2140"/>
      <c r="B2140" s="1"/>
      <c r="C2140"/>
      <c r="D2140"/>
      <c r="E2140"/>
      <c r="F2140"/>
      <c r="G2140"/>
      <c r="H2140"/>
      <c r="I2140"/>
      <c r="J2140"/>
      <c r="K2140"/>
      <c r="L2140"/>
      <c r="M2140"/>
    </row>
    <row r="2141" spans="1:13" s="36" customFormat="1" x14ac:dyDescent="0.3">
      <c r="A2141"/>
      <c r="B2141" s="1"/>
      <c r="C2141"/>
      <c r="D2141"/>
      <c r="E2141"/>
      <c r="F2141"/>
      <c r="G2141"/>
      <c r="H2141"/>
      <c r="I2141"/>
      <c r="J2141"/>
      <c r="K2141"/>
      <c r="L2141"/>
      <c r="M2141"/>
    </row>
    <row r="2142" spans="1:13" s="36" customFormat="1" x14ac:dyDescent="0.3">
      <c r="A2142"/>
      <c r="B2142" s="1"/>
      <c r="C2142"/>
      <c r="D2142"/>
      <c r="E2142"/>
      <c r="F2142"/>
      <c r="G2142"/>
      <c r="H2142"/>
      <c r="I2142"/>
      <c r="J2142"/>
      <c r="K2142"/>
      <c r="L2142"/>
      <c r="M2142"/>
    </row>
    <row r="2143" spans="1:13" s="36" customFormat="1" x14ac:dyDescent="0.3">
      <c r="A2143"/>
      <c r="B2143" s="1"/>
      <c r="C2143"/>
      <c r="D2143"/>
      <c r="E2143"/>
      <c r="F2143"/>
      <c r="G2143"/>
      <c r="H2143"/>
      <c r="I2143"/>
      <c r="J2143"/>
      <c r="K2143"/>
      <c r="L2143"/>
      <c r="M2143"/>
    </row>
    <row r="2144" spans="1:13" s="36" customFormat="1" x14ac:dyDescent="0.3">
      <c r="A2144"/>
      <c r="B2144" s="1"/>
      <c r="C2144"/>
      <c r="D2144"/>
      <c r="E2144"/>
      <c r="F2144"/>
      <c r="G2144"/>
      <c r="H2144"/>
      <c r="I2144"/>
      <c r="J2144"/>
      <c r="K2144"/>
      <c r="L2144"/>
      <c r="M2144"/>
    </row>
    <row r="2145" spans="1:13" s="36" customFormat="1" x14ac:dyDescent="0.3">
      <c r="A2145"/>
      <c r="B2145" s="1"/>
      <c r="C2145"/>
      <c r="D2145"/>
      <c r="E2145"/>
      <c r="F2145"/>
      <c r="G2145"/>
      <c r="H2145"/>
      <c r="I2145"/>
      <c r="J2145"/>
      <c r="K2145"/>
      <c r="L2145"/>
      <c r="M2145"/>
    </row>
    <row r="2146" spans="1:13" s="36" customFormat="1" x14ac:dyDescent="0.3">
      <c r="A2146"/>
      <c r="B2146" s="1"/>
      <c r="C2146"/>
      <c r="D2146"/>
      <c r="E2146"/>
      <c r="F2146"/>
      <c r="G2146"/>
      <c r="H2146"/>
      <c r="I2146"/>
      <c r="J2146"/>
      <c r="K2146"/>
      <c r="L2146"/>
      <c r="M2146"/>
    </row>
    <row r="2147" spans="1:13" s="36" customFormat="1" x14ac:dyDescent="0.3">
      <c r="A2147"/>
      <c r="B2147" s="1"/>
      <c r="C2147"/>
      <c r="D2147"/>
      <c r="E2147"/>
      <c r="F2147"/>
      <c r="G2147"/>
      <c r="H2147"/>
      <c r="I2147"/>
      <c r="J2147"/>
      <c r="K2147"/>
      <c r="L2147"/>
      <c r="M2147"/>
    </row>
    <row r="2148" spans="1:13" s="36" customFormat="1" x14ac:dyDescent="0.3">
      <c r="A2148"/>
      <c r="B2148" s="1"/>
      <c r="C2148"/>
      <c r="D2148"/>
      <c r="E2148"/>
      <c r="F2148"/>
      <c r="G2148"/>
      <c r="H2148"/>
      <c r="I2148"/>
      <c r="J2148"/>
      <c r="K2148"/>
      <c r="L2148"/>
      <c r="M2148"/>
    </row>
    <row r="2149" spans="1:13" s="36" customFormat="1" x14ac:dyDescent="0.3">
      <c r="A2149"/>
      <c r="B2149" s="1"/>
      <c r="C2149"/>
      <c r="D2149"/>
      <c r="E2149"/>
      <c r="F2149"/>
      <c r="G2149"/>
      <c r="H2149"/>
      <c r="I2149"/>
      <c r="J2149"/>
      <c r="K2149"/>
      <c r="L2149"/>
      <c r="M2149"/>
    </row>
    <row r="2150" spans="1:13" s="36" customFormat="1" x14ac:dyDescent="0.3">
      <c r="A2150"/>
      <c r="B2150" s="1"/>
      <c r="C2150"/>
      <c r="D2150"/>
      <c r="E2150"/>
      <c r="F2150"/>
      <c r="G2150"/>
      <c r="H2150"/>
      <c r="I2150"/>
      <c r="J2150"/>
      <c r="K2150"/>
      <c r="L2150"/>
      <c r="M2150"/>
    </row>
    <row r="2151" spans="1:13" s="36" customFormat="1" x14ac:dyDescent="0.3">
      <c r="A2151"/>
      <c r="B2151" s="1"/>
      <c r="C2151"/>
      <c r="D2151"/>
      <c r="E2151"/>
      <c r="F2151"/>
      <c r="G2151"/>
      <c r="H2151"/>
      <c r="I2151"/>
      <c r="J2151"/>
      <c r="K2151"/>
      <c r="L2151"/>
      <c r="M2151"/>
    </row>
    <row r="2152" spans="1:13" s="36" customFormat="1" x14ac:dyDescent="0.3">
      <c r="A2152"/>
      <c r="B2152" s="1"/>
      <c r="C2152"/>
      <c r="D2152"/>
      <c r="E2152"/>
      <c r="F2152"/>
      <c r="G2152"/>
      <c r="H2152"/>
      <c r="I2152"/>
      <c r="J2152"/>
      <c r="K2152"/>
      <c r="L2152"/>
      <c r="M2152"/>
    </row>
    <row r="2153" spans="1:13" s="36" customFormat="1" x14ac:dyDescent="0.3">
      <c r="A2153"/>
      <c r="B2153" s="1"/>
      <c r="C2153"/>
      <c r="D2153"/>
      <c r="E2153"/>
      <c r="F2153"/>
      <c r="G2153"/>
      <c r="H2153"/>
      <c r="I2153"/>
      <c r="J2153"/>
      <c r="K2153"/>
      <c r="L2153"/>
      <c r="M2153"/>
    </row>
    <row r="2154" spans="1:13" s="36" customFormat="1" x14ac:dyDescent="0.3">
      <c r="A2154"/>
      <c r="B2154" s="1"/>
      <c r="C2154"/>
      <c r="D2154"/>
      <c r="E2154"/>
      <c r="F2154"/>
      <c r="G2154"/>
      <c r="H2154"/>
      <c r="I2154"/>
      <c r="J2154"/>
      <c r="K2154"/>
      <c r="L2154"/>
      <c r="M2154"/>
    </row>
    <row r="2155" spans="1:13" s="36" customFormat="1" x14ac:dyDescent="0.3">
      <c r="A2155"/>
      <c r="B2155" s="1"/>
      <c r="C2155"/>
      <c r="D2155"/>
      <c r="E2155"/>
      <c r="F2155"/>
      <c r="G2155"/>
      <c r="H2155"/>
      <c r="I2155"/>
      <c r="J2155"/>
      <c r="K2155"/>
      <c r="L2155"/>
      <c r="M2155"/>
    </row>
    <row r="2156" spans="1:13" s="36" customFormat="1" x14ac:dyDescent="0.3">
      <c r="A2156"/>
      <c r="B2156" s="1"/>
      <c r="C2156"/>
      <c r="D2156"/>
      <c r="E2156"/>
      <c r="F2156"/>
      <c r="G2156"/>
      <c r="H2156"/>
      <c r="I2156"/>
      <c r="J2156"/>
      <c r="K2156"/>
      <c r="L2156"/>
      <c r="M2156"/>
    </row>
    <row r="2157" spans="1:13" s="36" customFormat="1" x14ac:dyDescent="0.3">
      <c r="A2157"/>
      <c r="B2157" s="1"/>
      <c r="C2157"/>
      <c r="D2157"/>
      <c r="E2157"/>
      <c r="F2157"/>
      <c r="G2157"/>
      <c r="H2157"/>
      <c r="I2157"/>
      <c r="J2157"/>
      <c r="K2157"/>
      <c r="L2157"/>
      <c r="M2157"/>
    </row>
    <row r="2158" spans="1:13" s="36" customFormat="1" x14ac:dyDescent="0.3">
      <c r="A2158"/>
      <c r="B2158" s="1"/>
      <c r="C2158"/>
      <c r="D2158"/>
      <c r="E2158"/>
      <c r="F2158"/>
      <c r="G2158"/>
      <c r="H2158"/>
      <c r="I2158"/>
      <c r="J2158"/>
      <c r="K2158"/>
      <c r="L2158"/>
      <c r="M2158"/>
    </row>
    <row r="2159" spans="1:13" s="36" customFormat="1" x14ac:dyDescent="0.3">
      <c r="A2159"/>
      <c r="B2159" s="1"/>
      <c r="C2159"/>
      <c r="D2159"/>
      <c r="E2159"/>
      <c r="F2159"/>
      <c r="G2159"/>
      <c r="H2159"/>
      <c r="I2159"/>
      <c r="J2159"/>
      <c r="K2159"/>
      <c r="L2159"/>
      <c r="M2159"/>
    </row>
    <row r="2160" spans="1:13" s="36" customFormat="1" x14ac:dyDescent="0.3">
      <c r="A2160"/>
      <c r="B2160" s="1"/>
      <c r="C2160"/>
      <c r="D2160"/>
      <c r="E2160"/>
      <c r="F2160"/>
      <c r="G2160"/>
      <c r="H2160"/>
      <c r="I2160"/>
      <c r="J2160"/>
      <c r="K2160"/>
      <c r="L2160"/>
      <c r="M2160"/>
    </row>
    <row r="2161" spans="1:13" s="36" customFormat="1" x14ac:dyDescent="0.3">
      <c r="A2161"/>
      <c r="B2161" s="1"/>
      <c r="C2161"/>
      <c r="D2161"/>
      <c r="E2161"/>
      <c r="F2161"/>
      <c r="G2161"/>
      <c r="H2161"/>
      <c r="I2161"/>
      <c r="J2161"/>
      <c r="K2161"/>
      <c r="L2161"/>
      <c r="M2161"/>
    </row>
    <row r="2162" spans="1:13" s="36" customFormat="1" x14ac:dyDescent="0.3">
      <c r="A2162"/>
      <c r="B2162" s="1"/>
      <c r="C2162"/>
      <c r="D2162"/>
      <c r="E2162"/>
      <c r="F2162"/>
      <c r="G2162"/>
      <c r="H2162"/>
      <c r="I2162"/>
      <c r="J2162"/>
      <c r="K2162"/>
      <c r="L2162"/>
      <c r="M2162"/>
    </row>
    <row r="2163" spans="1:13" s="36" customFormat="1" x14ac:dyDescent="0.3">
      <c r="A2163"/>
      <c r="B2163" s="1"/>
      <c r="C2163"/>
      <c r="D2163"/>
      <c r="E2163"/>
      <c r="F2163"/>
      <c r="G2163"/>
      <c r="H2163"/>
      <c r="I2163"/>
      <c r="J2163"/>
      <c r="K2163"/>
      <c r="L2163"/>
      <c r="M2163"/>
    </row>
    <row r="2164" spans="1:13" s="36" customFormat="1" x14ac:dyDescent="0.3">
      <c r="A2164"/>
      <c r="B2164" s="1"/>
      <c r="C2164"/>
      <c r="D2164"/>
      <c r="E2164"/>
      <c r="F2164"/>
      <c r="G2164"/>
      <c r="H2164"/>
      <c r="I2164"/>
      <c r="J2164"/>
      <c r="K2164"/>
      <c r="L2164"/>
      <c r="M2164"/>
    </row>
    <row r="2165" spans="1:13" s="36" customFormat="1" x14ac:dyDescent="0.3">
      <c r="A2165"/>
      <c r="B2165" s="1"/>
      <c r="C2165"/>
      <c r="D2165"/>
      <c r="E2165"/>
      <c r="F2165"/>
      <c r="G2165"/>
      <c r="H2165"/>
      <c r="I2165"/>
      <c r="J2165"/>
      <c r="K2165"/>
      <c r="L2165"/>
      <c r="M2165"/>
    </row>
    <row r="2166" spans="1:13" s="36" customFormat="1" x14ac:dyDescent="0.3">
      <c r="A2166"/>
      <c r="B2166" s="1"/>
      <c r="C2166"/>
      <c r="D2166"/>
      <c r="E2166"/>
      <c r="F2166"/>
      <c r="G2166"/>
      <c r="H2166"/>
      <c r="I2166"/>
      <c r="J2166"/>
      <c r="K2166"/>
      <c r="L2166"/>
      <c r="M2166"/>
    </row>
    <row r="2167" spans="1:13" s="36" customFormat="1" x14ac:dyDescent="0.3">
      <c r="A2167"/>
      <c r="B2167" s="1"/>
      <c r="C2167"/>
      <c r="D2167"/>
      <c r="E2167"/>
      <c r="F2167"/>
      <c r="G2167"/>
      <c r="H2167"/>
      <c r="I2167"/>
      <c r="J2167"/>
      <c r="K2167"/>
      <c r="L2167"/>
      <c r="M2167"/>
    </row>
    <row r="2168" spans="1:13" s="36" customFormat="1" x14ac:dyDescent="0.3">
      <c r="A2168"/>
      <c r="B2168" s="1"/>
      <c r="C2168"/>
      <c r="D2168"/>
      <c r="E2168"/>
      <c r="F2168"/>
      <c r="G2168"/>
      <c r="H2168"/>
      <c r="I2168"/>
      <c r="J2168"/>
      <c r="K2168"/>
      <c r="L2168"/>
      <c r="M2168"/>
    </row>
    <row r="2169" spans="1:13" s="36" customFormat="1" x14ac:dyDescent="0.3">
      <c r="A2169"/>
      <c r="B2169" s="1"/>
      <c r="C2169"/>
      <c r="D2169"/>
      <c r="E2169"/>
      <c r="F2169"/>
      <c r="G2169"/>
      <c r="H2169"/>
      <c r="I2169"/>
      <c r="J2169"/>
      <c r="K2169"/>
      <c r="L2169"/>
      <c r="M2169"/>
    </row>
    <row r="2170" spans="1:13" s="36" customFormat="1" x14ac:dyDescent="0.3">
      <c r="A2170"/>
      <c r="B2170" s="1"/>
      <c r="C2170"/>
      <c r="D2170"/>
      <c r="E2170"/>
      <c r="F2170"/>
      <c r="G2170"/>
      <c r="H2170"/>
      <c r="I2170"/>
      <c r="J2170"/>
      <c r="K2170"/>
      <c r="L2170"/>
      <c r="M2170"/>
    </row>
    <row r="2171" spans="1:13" s="36" customFormat="1" x14ac:dyDescent="0.3">
      <c r="A2171"/>
      <c r="B2171" s="1"/>
      <c r="C2171"/>
      <c r="D2171"/>
      <c r="E2171"/>
      <c r="F2171"/>
      <c r="G2171"/>
      <c r="H2171"/>
      <c r="I2171"/>
      <c r="J2171"/>
      <c r="K2171"/>
      <c r="L2171"/>
      <c r="M2171"/>
    </row>
    <row r="2172" spans="1:13" s="36" customFormat="1" x14ac:dyDescent="0.3">
      <c r="A2172"/>
      <c r="B2172" s="1"/>
      <c r="C2172"/>
      <c r="D2172"/>
      <c r="E2172"/>
      <c r="F2172"/>
      <c r="G2172"/>
      <c r="H2172"/>
      <c r="I2172"/>
      <c r="J2172"/>
      <c r="K2172"/>
      <c r="L2172"/>
      <c r="M2172"/>
    </row>
    <row r="2173" spans="1:13" s="36" customFormat="1" x14ac:dyDescent="0.3">
      <c r="A2173"/>
      <c r="B2173" s="1"/>
      <c r="C2173"/>
      <c r="D2173"/>
      <c r="E2173"/>
      <c r="F2173"/>
      <c r="G2173"/>
      <c r="H2173"/>
      <c r="I2173"/>
      <c r="J2173"/>
      <c r="K2173"/>
      <c r="L2173"/>
      <c r="M2173"/>
    </row>
    <row r="2174" spans="1:13" s="36" customFormat="1" x14ac:dyDescent="0.3">
      <c r="A2174"/>
      <c r="B2174" s="1"/>
      <c r="C2174"/>
      <c r="D2174"/>
      <c r="E2174"/>
      <c r="F2174"/>
      <c r="G2174"/>
      <c r="H2174"/>
      <c r="I2174"/>
      <c r="J2174"/>
      <c r="K2174"/>
      <c r="L2174"/>
      <c r="M2174"/>
    </row>
    <row r="2175" spans="1:13" s="36" customFormat="1" x14ac:dyDescent="0.3">
      <c r="A2175"/>
      <c r="B2175" s="1"/>
      <c r="C2175"/>
      <c r="D2175"/>
      <c r="E2175"/>
      <c r="F2175"/>
      <c r="G2175"/>
      <c r="H2175"/>
      <c r="I2175"/>
      <c r="J2175"/>
      <c r="K2175"/>
      <c r="L2175"/>
      <c r="M2175"/>
    </row>
    <row r="2176" spans="1:13" s="36" customFormat="1" x14ac:dyDescent="0.3">
      <c r="A2176"/>
      <c r="B2176" s="1"/>
      <c r="C2176"/>
      <c r="D2176"/>
      <c r="E2176"/>
      <c r="F2176"/>
      <c r="G2176"/>
      <c r="H2176"/>
      <c r="I2176"/>
      <c r="J2176"/>
      <c r="K2176"/>
      <c r="L2176"/>
      <c r="M2176"/>
    </row>
    <row r="2177" spans="1:13" s="36" customFormat="1" x14ac:dyDescent="0.3">
      <c r="A2177"/>
      <c r="B2177" s="1"/>
      <c r="C2177"/>
      <c r="D2177"/>
      <c r="E2177"/>
      <c r="F2177"/>
      <c r="G2177"/>
      <c r="H2177"/>
      <c r="I2177"/>
      <c r="J2177"/>
      <c r="K2177"/>
      <c r="L2177"/>
      <c r="M2177"/>
    </row>
    <row r="2178" spans="1:13" s="36" customFormat="1" x14ac:dyDescent="0.3">
      <c r="A2178"/>
      <c r="B2178" s="1"/>
      <c r="C2178"/>
      <c r="D2178"/>
      <c r="E2178"/>
      <c r="F2178"/>
      <c r="G2178"/>
      <c r="H2178"/>
      <c r="I2178"/>
      <c r="J2178"/>
      <c r="K2178"/>
      <c r="L2178"/>
      <c r="M2178"/>
    </row>
    <row r="2179" spans="1:13" s="36" customFormat="1" x14ac:dyDescent="0.3">
      <c r="A2179"/>
      <c r="B2179" s="1"/>
      <c r="C2179"/>
      <c r="D2179"/>
      <c r="E2179"/>
      <c r="F2179"/>
      <c r="G2179"/>
      <c r="H2179"/>
      <c r="I2179"/>
      <c r="J2179"/>
      <c r="K2179"/>
      <c r="L2179"/>
      <c r="M2179"/>
    </row>
    <row r="2180" spans="1:13" s="36" customFormat="1" x14ac:dyDescent="0.3">
      <c r="A2180"/>
      <c r="B2180" s="1"/>
      <c r="C2180"/>
      <c r="D2180"/>
      <c r="E2180"/>
      <c r="F2180"/>
      <c r="G2180"/>
      <c r="H2180"/>
      <c r="I2180"/>
      <c r="J2180"/>
      <c r="K2180"/>
      <c r="L2180"/>
      <c r="M2180"/>
    </row>
    <row r="2181" spans="1:13" s="36" customFormat="1" x14ac:dyDescent="0.3">
      <c r="A2181"/>
      <c r="B2181" s="1"/>
      <c r="C2181"/>
      <c r="D2181"/>
      <c r="E2181"/>
      <c r="F2181"/>
      <c r="G2181"/>
      <c r="H2181"/>
      <c r="I2181"/>
      <c r="J2181"/>
      <c r="K2181"/>
      <c r="L2181"/>
      <c r="M2181"/>
    </row>
    <row r="2182" spans="1:13" s="36" customFormat="1" x14ac:dyDescent="0.3">
      <c r="A2182"/>
      <c r="B2182" s="1"/>
      <c r="C2182"/>
      <c r="D2182"/>
      <c r="E2182"/>
      <c r="F2182"/>
      <c r="G2182"/>
      <c r="H2182"/>
      <c r="I2182"/>
      <c r="J2182"/>
      <c r="K2182"/>
      <c r="L2182"/>
      <c r="M2182"/>
    </row>
    <row r="2183" spans="1:13" s="36" customFormat="1" x14ac:dyDescent="0.3">
      <c r="A2183"/>
      <c r="B2183" s="1"/>
      <c r="C2183"/>
      <c r="D2183"/>
      <c r="E2183"/>
      <c r="F2183"/>
      <c r="G2183"/>
      <c r="H2183"/>
      <c r="I2183"/>
      <c r="J2183"/>
      <c r="K2183"/>
      <c r="L2183"/>
      <c r="M2183"/>
    </row>
    <row r="2184" spans="1:13" s="36" customFormat="1" x14ac:dyDescent="0.3">
      <c r="A2184"/>
      <c r="B2184" s="1"/>
      <c r="C2184"/>
      <c r="D2184"/>
      <c r="E2184"/>
      <c r="F2184"/>
      <c r="G2184"/>
      <c r="H2184"/>
      <c r="I2184"/>
      <c r="J2184"/>
      <c r="K2184"/>
      <c r="L2184"/>
      <c r="M2184"/>
    </row>
    <row r="2185" spans="1:13" s="36" customFormat="1" x14ac:dyDescent="0.3">
      <c r="A2185"/>
      <c r="B2185" s="1"/>
      <c r="C2185"/>
      <c r="D2185"/>
      <c r="E2185"/>
      <c r="F2185"/>
      <c r="G2185"/>
      <c r="H2185"/>
      <c r="I2185"/>
      <c r="J2185"/>
      <c r="K2185"/>
      <c r="L2185"/>
      <c r="M2185"/>
    </row>
    <row r="2186" spans="1:13" s="36" customFormat="1" x14ac:dyDescent="0.3">
      <c r="A2186"/>
      <c r="B2186" s="1"/>
      <c r="C2186"/>
      <c r="D2186"/>
      <c r="E2186"/>
      <c r="F2186"/>
      <c r="G2186"/>
      <c r="H2186"/>
      <c r="I2186"/>
      <c r="J2186"/>
      <c r="K2186"/>
      <c r="L2186"/>
      <c r="M2186"/>
    </row>
    <row r="2187" spans="1:13" s="36" customFormat="1" x14ac:dyDescent="0.3">
      <c r="A2187"/>
      <c r="B2187" s="1"/>
      <c r="C2187"/>
      <c r="D2187"/>
      <c r="E2187"/>
      <c r="F2187"/>
      <c r="G2187"/>
      <c r="H2187"/>
      <c r="I2187"/>
      <c r="J2187"/>
      <c r="K2187"/>
      <c r="L2187"/>
      <c r="M2187"/>
    </row>
    <row r="2188" spans="1:13" s="36" customFormat="1" x14ac:dyDescent="0.3">
      <c r="A2188"/>
      <c r="B2188" s="1"/>
      <c r="C2188"/>
      <c r="D2188"/>
      <c r="E2188"/>
      <c r="F2188"/>
      <c r="G2188"/>
      <c r="H2188"/>
      <c r="I2188"/>
      <c r="J2188"/>
      <c r="K2188"/>
      <c r="L2188"/>
      <c r="M2188"/>
    </row>
    <row r="2189" spans="1:13" s="36" customFormat="1" x14ac:dyDescent="0.3">
      <c r="A2189"/>
      <c r="B2189" s="1"/>
      <c r="C2189"/>
      <c r="D2189"/>
      <c r="E2189"/>
      <c r="F2189"/>
      <c r="G2189"/>
      <c r="H2189"/>
      <c r="I2189"/>
      <c r="J2189"/>
      <c r="K2189"/>
      <c r="L2189"/>
      <c r="M2189"/>
    </row>
    <row r="2190" spans="1:13" s="36" customFormat="1" x14ac:dyDescent="0.3">
      <c r="A2190"/>
      <c r="B2190" s="1"/>
      <c r="C2190"/>
      <c r="D2190"/>
      <c r="E2190"/>
      <c r="F2190"/>
      <c r="G2190"/>
      <c r="H2190"/>
      <c r="I2190"/>
      <c r="J2190"/>
      <c r="K2190"/>
      <c r="L2190"/>
      <c r="M2190"/>
    </row>
    <row r="2191" spans="1:13" s="36" customFormat="1" x14ac:dyDescent="0.3">
      <c r="A2191"/>
      <c r="B2191" s="1"/>
      <c r="C2191"/>
      <c r="D2191"/>
      <c r="E2191"/>
      <c r="F2191"/>
      <c r="G2191"/>
      <c r="H2191"/>
      <c r="I2191"/>
      <c r="J2191"/>
      <c r="K2191"/>
      <c r="L2191"/>
      <c r="M2191"/>
    </row>
    <row r="2192" spans="1:13" s="36" customFormat="1" x14ac:dyDescent="0.3">
      <c r="A2192"/>
      <c r="B2192" s="1"/>
      <c r="C2192"/>
      <c r="D2192"/>
      <c r="E2192"/>
      <c r="F2192"/>
      <c r="G2192"/>
      <c r="H2192"/>
      <c r="I2192"/>
      <c r="J2192"/>
      <c r="K2192"/>
      <c r="L2192"/>
      <c r="M2192"/>
    </row>
    <row r="2193" spans="1:13" s="36" customFormat="1" x14ac:dyDescent="0.3">
      <c r="A2193"/>
      <c r="B2193" s="1"/>
      <c r="C2193"/>
      <c r="D2193"/>
      <c r="E2193"/>
      <c r="F2193"/>
      <c r="G2193"/>
      <c r="H2193"/>
      <c r="I2193"/>
      <c r="J2193"/>
      <c r="K2193"/>
      <c r="L2193"/>
      <c r="M2193"/>
    </row>
    <row r="2194" spans="1:13" s="36" customFormat="1" x14ac:dyDescent="0.3">
      <c r="A2194"/>
      <c r="B2194" s="1"/>
      <c r="C2194"/>
      <c r="D2194"/>
      <c r="E2194"/>
      <c r="F2194"/>
      <c r="G2194"/>
      <c r="H2194"/>
      <c r="I2194"/>
      <c r="J2194"/>
      <c r="K2194"/>
      <c r="L2194"/>
      <c r="M2194"/>
    </row>
    <row r="2195" spans="1:13" s="36" customFormat="1" x14ac:dyDescent="0.3">
      <c r="A2195"/>
      <c r="B2195" s="1"/>
      <c r="C2195"/>
      <c r="D2195"/>
      <c r="E2195"/>
      <c r="F2195"/>
      <c r="G2195"/>
      <c r="H2195"/>
      <c r="I2195"/>
      <c r="J2195"/>
      <c r="K2195"/>
      <c r="L2195"/>
      <c r="M2195"/>
    </row>
    <row r="2196" spans="1:13" s="36" customFormat="1" x14ac:dyDescent="0.3">
      <c r="A2196"/>
      <c r="B2196" s="1"/>
      <c r="C2196"/>
      <c r="D2196"/>
      <c r="E2196"/>
      <c r="F2196"/>
      <c r="G2196"/>
      <c r="H2196"/>
      <c r="I2196"/>
      <c r="J2196"/>
      <c r="K2196"/>
      <c r="L2196"/>
      <c r="M2196"/>
    </row>
    <row r="2197" spans="1:13" s="36" customFormat="1" x14ac:dyDescent="0.3">
      <c r="A2197"/>
      <c r="B2197" s="1"/>
      <c r="C2197"/>
      <c r="D2197"/>
      <c r="E2197"/>
      <c r="F2197"/>
      <c r="G2197"/>
      <c r="H2197"/>
      <c r="I2197"/>
      <c r="J2197"/>
      <c r="K2197"/>
      <c r="L2197"/>
      <c r="M2197"/>
    </row>
    <row r="2198" spans="1:13" s="36" customFormat="1" x14ac:dyDescent="0.3">
      <c r="A2198"/>
      <c r="B2198" s="1"/>
      <c r="C2198"/>
      <c r="D2198"/>
      <c r="E2198"/>
      <c r="F2198"/>
      <c r="G2198"/>
      <c r="H2198"/>
      <c r="I2198"/>
      <c r="J2198"/>
      <c r="K2198"/>
      <c r="L2198"/>
      <c r="M2198"/>
    </row>
    <row r="2199" spans="1:13" s="36" customFormat="1" x14ac:dyDescent="0.3">
      <c r="A2199"/>
      <c r="B2199" s="1"/>
      <c r="C2199"/>
      <c r="D2199"/>
      <c r="E2199"/>
      <c r="F2199"/>
      <c r="G2199"/>
      <c r="H2199"/>
      <c r="I2199"/>
      <c r="J2199"/>
      <c r="K2199"/>
      <c r="L2199"/>
      <c r="M2199"/>
    </row>
    <row r="2200" spans="1:13" s="36" customFormat="1" x14ac:dyDescent="0.3">
      <c r="A2200"/>
      <c r="B2200" s="1"/>
      <c r="C2200"/>
      <c r="D2200"/>
      <c r="E2200"/>
      <c r="F2200"/>
      <c r="G2200"/>
      <c r="H2200"/>
      <c r="I2200"/>
      <c r="J2200"/>
      <c r="K2200"/>
      <c r="L2200"/>
      <c r="M2200"/>
    </row>
    <row r="2201" spans="1:13" s="36" customFormat="1" x14ac:dyDescent="0.3">
      <c r="A2201"/>
      <c r="B2201" s="1"/>
      <c r="C2201"/>
      <c r="D2201"/>
      <c r="E2201"/>
      <c r="F2201"/>
      <c r="G2201"/>
      <c r="H2201"/>
      <c r="I2201"/>
      <c r="J2201"/>
      <c r="K2201"/>
      <c r="L2201"/>
      <c r="M2201"/>
    </row>
    <row r="2202" spans="1:13" s="36" customFormat="1" x14ac:dyDescent="0.3">
      <c r="A2202"/>
      <c r="B2202" s="1"/>
      <c r="C2202"/>
      <c r="D2202"/>
      <c r="E2202"/>
      <c r="F2202"/>
      <c r="G2202"/>
      <c r="H2202"/>
      <c r="I2202"/>
      <c r="J2202"/>
      <c r="K2202"/>
      <c r="L2202"/>
      <c r="M2202"/>
    </row>
    <row r="2203" spans="1:13" s="36" customFormat="1" x14ac:dyDescent="0.3">
      <c r="A2203"/>
      <c r="B2203" s="1"/>
      <c r="C2203"/>
      <c r="D2203"/>
      <c r="E2203"/>
      <c r="F2203"/>
      <c r="G2203"/>
      <c r="H2203"/>
      <c r="I2203"/>
      <c r="J2203"/>
      <c r="K2203"/>
      <c r="L2203"/>
      <c r="M2203"/>
    </row>
    <row r="2204" spans="1:13" s="36" customFormat="1" x14ac:dyDescent="0.3">
      <c r="A2204"/>
      <c r="B2204" s="1"/>
      <c r="C2204"/>
      <c r="D2204"/>
      <c r="E2204"/>
      <c r="F2204"/>
      <c r="G2204"/>
      <c r="H2204"/>
      <c r="I2204"/>
      <c r="J2204"/>
      <c r="K2204"/>
      <c r="L2204"/>
      <c r="M2204"/>
    </row>
    <row r="2205" spans="1:13" s="36" customFormat="1" x14ac:dyDescent="0.3">
      <c r="A2205"/>
      <c r="B2205" s="1"/>
      <c r="C2205"/>
      <c r="D2205"/>
      <c r="E2205"/>
      <c r="F2205"/>
      <c r="G2205"/>
      <c r="H2205"/>
      <c r="I2205"/>
      <c r="J2205"/>
      <c r="K2205"/>
      <c r="L2205"/>
      <c r="M2205"/>
    </row>
    <row r="2206" spans="1:13" s="36" customFormat="1" x14ac:dyDescent="0.3">
      <c r="A2206"/>
      <c r="B2206" s="1"/>
      <c r="C2206"/>
      <c r="D2206"/>
      <c r="E2206"/>
      <c r="F2206"/>
      <c r="G2206"/>
      <c r="H2206"/>
      <c r="I2206"/>
      <c r="J2206"/>
      <c r="K2206"/>
      <c r="L2206"/>
      <c r="M2206"/>
    </row>
    <row r="2207" spans="1:13" s="36" customFormat="1" x14ac:dyDescent="0.3">
      <c r="A2207"/>
      <c r="B2207" s="1"/>
      <c r="C2207"/>
      <c r="D2207"/>
      <c r="E2207"/>
      <c r="F2207"/>
      <c r="G2207"/>
      <c r="H2207"/>
      <c r="I2207"/>
      <c r="J2207"/>
      <c r="K2207"/>
      <c r="L2207"/>
      <c r="M2207"/>
    </row>
    <row r="2208" spans="1:13" s="36" customFormat="1" x14ac:dyDescent="0.3">
      <c r="A2208"/>
      <c r="B2208" s="1"/>
      <c r="C2208"/>
      <c r="D2208"/>
      <c r="E2208"/>
      <c r="F2208"/>
      <c r="G2208"/>
      <c r="H2208"/>
      <c r="I2208"/>
      <c r="J2208"/>
      <c r="K2208"/>
      <c r="L2208"/>
      <c r="M2208"/>
    </row>
    <row r="2209" spans="1:13" s="36" customFormat="1" x14ac:dyDescent="0.3">
      <c r="A2209"/>
      <c r="B2209" s="1"/>
      <c r="C2209"/>
      <c r="D2209"/>
      <c r="E2209"/>
      <c r="F2209"/>
      <c r="G2209"/>
      <c r="H2209"/>
      <c r="I2209"/>
      <c r="J2209"/>
      <c r="K2209"/>
      <c r="L2209"/>
      <c r="M2209"/>
    </row>
    <row r="2210" spans="1:13" s="36" customFormat="1" x14ac:dyDescent="0.3">
      <c r="A2210"/>
      <c r="B2210" s="1"/>
      <c r="C2210"/>
      <c r="D2210"/>
      <c r="E2210"/>
      <c r="F2210"/>
      <c r="G2210"/>
      <c r="H2210"/>
      <c r="I2210"/>
      <c r="J2210"/>
      <c r="K2210"/>
      <c r="L2210"/>
      <c r="M2210"/>
    </row>
    <row r="2211" spans="1:13" s="36" customFormat="1" x14ac:dyDescent="0.3">
      <c r="A2211"/>
      <c r="B2211" s="1"/>
      <c r="C2211"/>
      <c r="D2211"/>
      <c r="E2211"/>
      <c r="F2211"/>
      <c r="G2211"/>
      <c r="H2211"/>
      <c r="I2211"/>
      <c r="J2211"/>
      <c r="K2211"/>
      <c r="L2211"/>
      <c r="M2211"/>
    </row>
    <row r="2212" spans="1:13" s="36" customFormat="1" x14ac:dyDescent="0.3">
      <c r="A2212"/>
      <c r="B2212" s="1"/>
      <c r="C2212"/>
      <c r="D2212"/>
      <c r="E2212"/>
      <c r="F2212"/>
      <c r="G2212"/>
      <c r="H2212"/>
      <c r="I2212"/>
      <c r="J2212"/>
      <c r="K2212"/>
      <c r="L2212"/>
      <c r="M2212"/>
    </row>
    <row r="2213" spans="1:13" s="36" customFormat="1" x14ac:dyDescent="0.3">
      <c r="A2213"/>
      <c r="B2213" s="1"/>
      <c r="C2213"/>
      <c r="D2213"/>
      <c r="E2213"/>
      <c r="F2213"/>
      <c r="G2213"/>
      <c r="H2213"/>
      <c r="I2213"/>
      <c r="J2213"/>
      <c r="K2213"/>
      <c r="L2213"/>
      <c r="M2213"/>
    </row>
    <row r="2214" spans="1:13" s="36" customFormat="1" x14ac:dyDescent="0.3">
      <c r="A2214"/>
      <c r="B2214" s="1"/>
      <c r="C2214"/>
      <c r="D2214"/>
      <c r="E2214"/>
      <c r="F2214"/>
      <c r="G2214"/>
      <c r="H2214"/>
      <c r="I2214"/>
      <c r="J2214"/>
      <c r="K2214"/>
      <c r="L2214"/>
      <c r="M2214"/>
    </row>
    <row r="2215" spans="1:13" s="36" customFormat="1" x14ac:dyDescent="0.3">
      <c r="A2215"/>
      <c r="B2215" s="1"/>
      <c r="C2215"/>
      <c r="D2215"/>
      <c r="E2215"/>
      <c r="F2215"/>
      <c r="G2215"/>
      <c r="H2215"/>
      <c r="I2215"/>
      <c r="J2215"/>
      <c r="K2215"/>
      <c r="L2215"/>
      <c r="M2215"/>
    </row>
    <row r="2216" spans="1:13" s="36" customFormat="1" x14ac:dyDescent="0.3">
      <c r="A2216"/>
      <c r="B2216" s="1"/>
      <c r="C2216"/>
      <c r="D2216"/>
      <c r="E2216"/>
      <c r="F2216"/>
      <c r="G2216"/>
      <c r="H2216"/>
      <c r="I2216"/>
      <c r="J2216"/>
      <c r="K2216"/>
      <c r="L2216"/>
      <c r="M2216"/>
    </row>
    <row r="2217" spans="1:13" s="36" customFormat="1" x14ac:dyDescent="0.3">
      <c r="A2217"/>
      <c r="B2217" s="1"/>
      <c r="C2217"/>
      <c r="D2217"/>
      <c r="E2217"/>
      <c r="F2217"/>
      <c r="G2217"/>
      <c r="H2217"/>
      <c r="I2217"/>
      <c r="J2217"/>
      <c r="K2217"/>
      <c r="L2217"/>
      <c r="M2217"/>
    </row>
    <row r="2218" spans="1:13" s="36" customFormat="1" x14ac:dyDescent="0.3">
      <c r="A2218"/>
      <c r="B2218" s="1"/>
      <c r="C2218"/>
      <c r="D2218"/>
      <c r="E2218"/>
      <c r="F2218"/>
      <c r="G2218"/>
      <c r="H2218"/>
      <c r="I2218"/>
      <c r="J2218"/>
      <c r="K2218"/>
      <c r="L2218"/>
      <c r="M2218"/>
    </row>
    <row r="2219" spans="1:13" s="36" customFormat="1" x14ac:dyDescent="0.3">
      <c r="A2219"/>
      <c r="B2219" s="1"/>
      <c r="C2219"/>
      <c r="D2219"/>
      <c r="E2219"/>
      <c r="F2219"/>
      <c r="G2219"/>
      <c r="H2219"/>
      <c r="I2219"/>
      <c r="J2219"/>
      <c r="K2219"/>
      <c r="L2219"/>
      <c r="M2219"/>
    </row>
    <row r="2220" spans="1:13" s="36" customFormat="1" x14ac:dyDescent="0.3">
      <c r="A2220"/>
      <c r="B2220" s="1"/>
      <c r="C2220"/>
      <c r="D2220"/>
      <c r="E2220"/>
      <c r="F2220"/>
      <c r="G2220"/>
      <c r="H2220"/>
      <c r="I2220"/>
      <c r="J2220"/>
      <c r="K2220"/>
      <c r="L2220"/>
      <c r="M2220"/>
    </row>
    <row r="2221" spans="1:13" s="36" customFormat="1" x14ac:dyDescent="0.3">
      <c r="A2221"/>
      <c r="B2221" s="1"/>
      <c r="C2221"/>
      <c r="D2221"/>
      <c r="E2221"/>
      <c r="F2221"/>
      <c r="G2221"/>
      <c r="H2221"/>
      <c r="I2221"/>
      <c r="J2221"/>
      <c r="K2221"/>
      <c r="L2221"/>
      <c r="M2221"/>
    </row>
    <row r="2222" spans="1:13" s="36" customFormat="1" x14ac:dyDescent="0.3">
      <c r="A2222"/>
      <c r="B2222" s="1"/>
      <c r="C2222"/>
      <c r="D2222"/>
      <c r="E2222"/>
      <c r="F2222"/>
      <c r="G2222"/>
      <c r="H2222"/>
      <c r="I2222"/>
      <c r="J2222"/>
      <c r="K2222"/>
      <c r="L2222"/>
      <c r="M2222"/>
    </row>
    <row r="2223" spans="1:13" s="36" customFormat="1" x14ac:dyDescent="0.3">
      <c r="A2223"/>
      <c r="B2223" s="1"/>
      <c r="C2223"/>
      <c r="D2223"/>
      <c r="E2223"/>
      <c r="F2223"/>
      <c r="G2223"/>
      <c r="H2223"/>
      <c r="I2223"/>
      <c r="J2223"/>
      <c r="K2223"/>
      <c r="L2223"/>
      <c r="M2223"/>
    </row>
    <row r="2224" spans="1:13" s="36" customFormat="1" x14ac:dyDescent="0.3">
      <c r="A2224"/>
      <c r="B2224" s="1"/>
      <c r="C2224"/>
      <c r="D2224"/>
      <c r="E2224"/>
      <c r="F2224"/>
      <c r="G2224"/>
      <c r="H2224"/>
      <c r="I2224"/>
      <c r="J2224"/>
      <c r="K2224"/>
      <c r="L2224"/>
      <c r="M2224"/>
    </row>
    <row r="2225" spans="1:13" s="36" customFormat="1" x14ac:dyDescent="0.3">
      <c r="A2225"/>
      <c r="B2225" s="1"/>
      <c r="C2225"/>
      <c r="D2225"/>
      <c r="E2225"/>
      <c r="F2225"/>
      <c r="G2225"/>
      <c r="H2225"/>
      <c r="I2225"/>
      <c r="J2225"/>
      <c r="K2225"/>
      <c r="L2225"/>
      <c r="M2225"/>
    </row>
    <row r="2226" spans="1:13" s="36" customFormat="1" x14ac:dyDescent="0.3">
      <c r="A2226"/>
      <c r="B2226" s="1"/>
      <c r="C2226"/>
      <c r="D2226"/>
      <c r="E2226"/>
      <c r="F2226"/>
      <c r="G2226"/>
      <c r="H2226"/>
      <c r="I2226"/>
      <c r="J2226"/>
      <c r="K2226"/>
      <c r="L2226"/>
      <c r="M2226"/>
    </row>
    <row r="2227" spans="1:13" s="36" customFormat="1" x14ac:dyDescent="0.3">
      <c r="A2227"/>
      <c r="B2227" s="1"/>
      <c r="C2227"/>
      <c r="D2227"/>
      <c r="E2227"/>
      <c r="F2227"/>
      <c r="G2227"/>
      <c r="H2227"/>
      <c r="I2227"/>
      <c r="J2227"/>
      <c r="K2227"/>
      <c r="L2227"/>
      <c r="M2227"/>
    </row>
    <row r="2228" spans="1:13" s="36" customFormat="1" x14ac:dyDescent="0.3">
      <c r="A2228"/>
      <c r="B2228" s="1"/>
      <c r="C2228"/>
      <c r="D2228"/>
      <c r="E2228"/>
      <c r="F2228"/>
      <c r="G2228"/>
      <c r="H2228"/>
      <c r="I2228"/>
      <c r="J2228"/>
      <c r="K2228"/>
      <c r="L2228"/>
      <c r="M2228"/>
    </row>
    <row r="2229" spans="1:13" s="36" customFormat="1" x14ac:dyDescent="0.3">
      <c r="A2229"/>
      <c r="B2229" s="1"/>
      <c r="C2229"/>
      <c r="D2229"/>
      <c r="E2229"/>
      <c r="F2229"/>
      <c r="G2229"/>
      <c r="H2229"/>
      <c r="I2229"/>
      <c r="J2229"/>
      <c r="K2229"/>
      <c r="L2229"/>
      <c r="M2229"/>
    </row>
    <row r="2230" spans="1:13" s="36" customFormat="1" x14ac:dyDescent="0.3">
      <c r="A2230"/>
      <c r="B2230" s="1"/>
      <c r="C2230"/>
      <c r="D2230"/>
      <c r="E2230"/>
      <c r="F2230"/>
      <c r="G2230"/>
      <c r="H2230"/>
      <c r="I2230"/>
      <c r="J2230"/>
      <c r="K2230"/>
      <c r="L2230"/>
      <c r="M2230"/>
    </row>
    <row r="2231" spans="1:13" s="36" customFormat="1" x14ac:dyDescent="0.3">
      <c r="A2231"/>
      <c r="B2231" s="1"/>
      <c r="C2231"/>
      <c r="D2231"/>
      <c r="E2231"/>
      <c r="F2231"/>
      <c r="G2231"/>
      <c r="H2231"/>
      <c r="I2231"/>
      <c r="J2231"/>
      <c r="K2231"/>
      <c r="L2231"/>
      <c r="M2231"/>
    </row>
    <row r="2232" spans="1:13" s="36" customFormat="1" x14ac:dyDescent="0.3">
      <c r="A2232"/>
      <c r="B2232" s="1"/>
      <c r="C2232"/>
      <c r="D2232"/>
      <c r="E2232"/>
      <c r="F2232"/>
      <c r="G2232"/>
      <c r="H2232"/>
      <c r="I2232"/>
      <c r="J2232"/>
      <c r="K2232"/>
      <c r="L2232"/>
      <c r="M2232"/>
    </row>
    <row r="2233" spans="1:13" s="36" customFormat="1" x14ac:dyDescent="0.3">
      <c r="A2233"/>
      <c r="B2233" s="1"/>
      <c r="C2233"/>
      <c r="D2233"/>
      <c r="E2233"/>
      <c r="F2233"/>
      <c r="G2233"/>
      <c r="H2233"/>
      <c r="I2233"/>
      <c r="J2233"/>
      <c r="K2233"/>
      <c r="L2233"/>
      <c r="M2233"/>
    </row>
    <row r="2234" spans="1:13" s="36" customFormat="1" x14ac:dyDescent="0.3">
      <c r="A2234"/>
      <c r="B2234" s="1"/>
      <c r="C2234"/>
      <c r="D2234"/>
      <c r="E2234"/>
      <c r="F2234"/>
      <c r="G2234"/>
      <c r="H2234"/>
      <c r="I2234"/>
      <c r="J2234"/>
      <c r="K2234"/>
      <c r="L2234"/>
      <c r="M2234"/>
    </row>
    <row r="2235" spans="1:13" s="36" customFormat="1" x14ac:dyDescent="0.3">
      <c r="A2235"/>
      <c r="B2235" s="1"/>
      <c r="C2235"/>
      <c r="D2235"/>
      <c r="E2235"/>
      <c r="F2235"/>
      <c r="G2235"/>
      <c r="H2235"/>
      <c r="I2235"/>
      <c r="J2235"/>
      <c r="K2235"/>
      <c r="L2235"/>
      <c r="M2235"/>
    </row>
    <row r="2236" spans="1:13" s="36" customFormat="1" x14ac:dyDescent="0.3">
      <c r="A2236"/>
      <c r="B2236" s="1"/>
      <c r="C2236"/>
      <c r="D2236"/>
      <c r="E2236"/>
      <c r="F2236"/>
      <c r="G2236"/>
      <c r="H2236"/>
      <c r="I2236"/>
      <c r="J2236"/>
      <c r="K2236"/>
      <c r="L2236"/>
      <c r="M2236"/>
    </row>
    <row r="2237" spans="1:13" s="36" customFormat="1" x14ac:dyDescent="0.3">
      <c r="A2237"/>
      <c r="B2237" s="1"/>
      <c r="C2237"/>
      <c r="D2237"/>
      <c r="E2237"/>
      <c r="F2237"/>
      <c r="G2237"/>
      <c r="H2237"/>
      <c r="I2237"/>
      <c r="J2237"/>
      <c r="K2237"/>
      <c r="L2237"/>
      <c r="M2237"/>
    </row>
    <row r="2238" spans="1:13" s="36" customFormat="1" x14ac:dyDescent="0.3">
      <c r="A2238"/>
      <c r="B2238" s="1"/>
      <c r="C2238"/>
      <c r="D2238"/>
      <c r="E2238"/>
      <c r="F2238"/>
      <c r="G2238"/>
      <c r="H2238"/>
      <c r="I2238"/>
      <c r="J2238"/>
      <c r="K2238"/>
      <c r="L2238"/>
      <c r="M2238"/>
    </row>
    <row r="2239" spans="1:13" s="36" customFormat="1" x14ac:dyDescent="0.3">
      <c r="A2239"/>
      <c r="B2239" s="1"/>
      <c r="C2239"/>
      <c r="D2239"/>
      <c r="E2239"/>
      <c r="F2239"/>
      <c r="G2239"/>
      <c r="H2239"/>
      <c r="I2239"/>
      <c r="J2239"/>
      <c r="K2239"/>
      <c r="L2239"/>
      <c r="M2239"/>
    </row>
    <row r="2240" spans="1:13" s="36" customFormat="1" x14ac:dyDescent="0.3">
      <c r="A2240"/>
      <c r="B2240" s="1"/>
      <c r="C2240"/>
      <c r="D2240"/>
      <c r="E2240"/>
      <c r="F2240"/>
      <c r="G2240"/>
      <c r="H2240"/>
      <c r="I2240"/>
      <c r="J2240"/>
      <c r="K2240"/>
      <c r="L2240"/>
      <c r="M2240"/>
    </row>
    <row r="2241" spans="1:13" s="36" customFormat="1" x14ac:dyDescent="0.3">
      <c r="A2241"/>
      <c r="B2241" s="1"/>
      <c r="C2241"/>
      <c r="D2241"/>
      <c r="E2241"/>
      <c r="F2241"/>
      <c r="G2241"/>
      <c r="H2241"/>
      <c r="I2241"/>
      <c r="J2241"/>
      <c r="K2241"/>
      <c r="L2241"/>
      <c r="M2241"/>
    </row>
    <row r="2242" spans="1:13" s="36" customFormat="1" x14ac:dyDescent="0.3">
      <c r="A2242"/>
      <c r="B2242" s="1"/>
      <c r="C2242"/>
      <c r="D2242"/>
      <c r="E2242"/>
      <c r="F2242"/>
      <c r="G2242"/>
      <c r="H2242"/>
      <c r="I2242"/>
      <c r="J2242"/>
      <c r="K2242"/>
      <c r="L2242"/>
      <c r="M2242"/>
    </row>
    <row r="2243" spans="1:13" s="36" customFormat="1" x14ac:dyDescent="0.3">
      <c r="A2243"/>
      <c r="B2243" s="1"/>
      <c r="C2243"/>
      <c r="D2243"/>
      <c r="E2243"/>
      <c r="F2243"/>
      <c r="G2243"/>
      <c r="H2243"/>
      <c r="I2243"/>
      <c r="J2243"/>
      <c r="K2243"/>
      <c r="L2243"/>
      <c r="M2243"/>
    </row>
    <row r="2244" spans="1:13" s="36" customFormat="1" x14ac:dyDescent="0.3">
      <c r="A2244"/>
      <c r="B2244" s="1"/>
      <c r="C2244"/>
      <c r="D2244"/>
      <c r="E2244"/>
      <c r="F2244"/>
      <c r="G2244"/>
      <c r="H2244"/>
      <c r="I2244"/>
      <c r="J2244"/>
      <c r="K2244"/>
      <c r="L2244"/>
      <c r="M2244"/>
    </row>
    <row r="2245" spans="1:13" s="36" customFormat="1" x14ac:dyDescent="0.3">
      <c r="A2245"/>
      <c r="B2245" s="1"/>
      <c r="C2245"/>
      <c r="D2245"/>
      <c r="E2245"/>
      <c r="F2245"/>
      <c r="G2245"/>
      <c r="H2245"/>
      <c r="I2245"/>
      <c r="J2245"/>
      <c r="K2245"/>
      <c r="L2245"/>
      <c r="M2245"/>
    </row>
    <row r="2246" spans="1:13" s="36" customFormat="1" x14ac:dyDescent="0.3">
      <c r="A2246"/>
      <c r="B2246" s="1"/>
      <c r="C2246"/>
      <c r="D2246"/>
      <c r="E2246"/>
      <c r="F2246"/>
      <c r="G2246"/>
      <c r="H2246"/>
      <c r="I2246"/>
      <c r="J2246"/>
      <c r="K2246"/>
      <c r="L2246"/>
      <c r="M2246"/>
    </row>
    <row r="2247" spans="1:13" s="36" customFormat="1" x14ac:dyDescent="0.3">
      <c r="A2247"/>
      <c r="B2247" s="1"/>
      <c r="C2247"/>
      <c r="D2247"/>
      <c r="E2247"/>
      <c r="F2247"/>
      <c r="G2247"/>
      <c r="H2247"/>
      <c r="I2247"/>
      <c r="J2247"/>
      <c r="K2247"/>
      <c r="L2247"/>
      <c r="M2247"/>
    </row>
    <row r="2248" spans="1:13" s="36" customFormat="1" x14ac:dyDescent="0.3">
      <c r="A2248"/>
      <c r="B2248" s="1"/>
      <c r="C2248"/>
      <c r="D2248"/>
      <c r="E2248"/>
      <c r="F2248"/>
      <c r="G2248"/>
      <c r="H2248"/>
      <c r="I2248"/>
      <c r="J2248"/>
      <c r="K2248"/>
      <c r="L2248"/>
      <c r="M2248"/>
    </row>
    <row r="2249" spans="1:13" s="36" customFormat="1" x14ac:dyDescent="0.3">
      <c r="A2249"/>
      <c r="B2249" s="1"/>
      <c r="C2249"/>
      <c r="D2249"/>
      <c r="E2249"/>
      <c r="F2249"/>
      <c r="G2249"/>
      <c r="H2249"/>
      <c r="I2249"/>
      <c r="J2249"/>
      <c r="K2249"/>
      <c r="L2249"/>
      <c r="M2249"/>
    </row>
    <row r="2250" spans="1:13" s="36" customFormat="1" x14ac:dyDescent="0.3">
      <c r="A2250"/>
      <c r="B2250" s="1"/>
      <c r="C2250"/>
      <c r="D2250"/>
      <c r="E2250"/>
      <c r="F2250"/>
      <c r="G2250"/>
      <c r="H2250"/>
      <c r="I2250"/>
      <c r="J2250"/>
      <c r="K2250"/>
      <c r="L2250"/>
      <c r="M2250"/>
    </row>
    <row r="2251" spans="1:13" s="36" customFormat="1" x14ac:dyDescent="0.3">
      <c r="A2251"/>
      <c r="B2251" s="1"/>
      <c r="C2251"/>
      <c r="D2251"/>
      <c r="E2251"/>
      <c r="F2251"/>
      <c r="G2251"/>
      <c r="H2251"/>
      <c r="I2251"/>
      <c r="J2251"/>
      <c r="K2251"/>
      <c r="L2251"/>
      <c r="M2251"/>
    </row>
    <row r="2252" spans="1:13" s="36" customFormat="1" x14ac:dyDescent="0.3">
      <c r="A2252"/>
      <c r="B2252" s="1"/>
      <c r="C2252"/>
      <c r="D2252"/>
      <c r="E2252"/>
      <c r="F2252"/>
      <c r="G2252"/>
      <c r="H2252"/>
      <c r="I2252"/>
      <c r="J2252"/>
      <c r="K2252"/>
      <c r="L2252"/>
      <c r="M2252"/>
    </row>
    <row r="2253" spans="1:13" s="36" customFormat="1" x14ac:dyDescent="0.3">
      <c r="A2253"/>
      <c r="B2253" s="1"/>
      <c r="C2253"/>
      <c r="D2253"/>
      <c r="E2253"/>
      <c r="F2253"/>
      <c r="G2253"/>
      <c r="H2253"/>
      <c r="I2253"/>
      <c r="J2253"/>
      <c r="K2253"/>
      <c r="L2253"/>
      <c r="M2253"/>
    </row>
    <row r="2254" spans="1:13" s="36" customFormat="1" x14ac:dyDescent="0.3">
      <c r="A2254"/>
      <c r="B2254" s="1"/>
      <c r="C2254"/>
      <c r="D2254"/>
      <c r="E2254"/>
      <c r="F2254"/>
      <c r="G2254"/>
      <c r="H2254"/>
      <c r="I2254"/>
      <c r="J2254"/>
      <c r="K2254"/>
      <c r="L2254"/>
      <c r="M2254"/>
    </row>
    <row r="2255" spans="1:13" s="36" customFormat="1" x14ac:dyDescent="0.3">
      <c r="A2255"/>
      <c r="B2255" s="1"/>
      <c r="C2255"/>
      <c r="D2255"/>
      <c r="E2255"/>
      <c r="F2255"/>
      <c r="G2255"/>
      <c r="H2255"/>
      <c r="I2255"/>
      <c r="J2255"/>
      <c r="K2255"/>
      <c r="L2255"/>
      <c r="M2255"/>
    </row>
    <row r="2256" spans="1:13" s="36" customFormat="1" x14ac:dyDescent="0.3">
      <c r="A2256"/>
      <c r="B2256" s="1"/>
      <c r="C2256"/>
      <c r="D2256"/>
      <c r="E2256"/>
      <c r="F2256"/>
      <c r="G2256"/>
      <c r="H2256"/>
      <c r="I2256"/>
      <c r="J2256"/>
      <c r="K2256"/>
      <c r="L2256"/>
      <c r="M2256"/>
    </row>
    <row r="2257" spans="1:13" s="36" customFormat="1" x14ac:dyDescent="0.3">
      <c r="A2257"/>
      <c r="B2257" s="1"/>
      <c r="C2257"/>
      <c r="D2257"/>
      <c r="E2257"/>
      <c r="F2257"/>
      <c r="G2257"/>
      <c r="H2257"/>
      <c r="I2257"/>
      <c r="J2257"/>
      <c r="K2257"/>
      <c r="L2257"/>
      <c r="M2257"/>
    </row>
    <row r="2258" spans="1:13" s="36" customFormat="1" x14ac:dyDescent="0.3">
      <c r="A2258"/>
      <c r="B2258" s="1"/>
      <c r="C2258"/>
      <c r="D2258"/>
      <c r="E2258"/>
      <c r="F2258"/>
      <c r="G2258"/>
      <c r="H2258"/>
      <c r="I2258"/>
      <c r="J2258"/>
      <c r="K2258"/>
      <c r="L2258"/>
      <c r="M2258"/>
    </row>
    <row r="2259" spans="1:13" s="36" customFormat="1" x14ac:dyDescent="0.3">
      <c r="A2259"/>
      <c r="B2259" s="1"/>
      <c r="C2259"/>
      <c r="D2259"/>
      <c r="E2259"/>
      <c r="F2259"/>
      <c r="G2259"/>
      <c r="H2259"/>
      <c r="I2259"/>
      <c r="J2259"/>
      <c r="K2259"/>
      <c r="L2259"/>
      <c r="M2259"/>
    </row>
    <row r="2260" spans="1:13" s="36" customFormat="1" x14ac:dyDescent="0.3">
      <c r="A2260"/>
      <c r="B2260" s="1"/>
      <c r="C2260"/>
      <c r="D2260"/>
      <c r="E2260"/>
      <c r="F2260"/>
      <c r="G2260"/>
      <c r="H2260"/>
      <c r="I2260"/>
      <c r="J2260"/>
      <c r="K2260"/>
      <c r="L2260"/>
      <c r="M2260"/>
    </row>
    <row r="2261" spans="1:13" s="36" customFormat="1" x14ac:dyDescent="0.3">
      <c r="A2261"/>
      <c r="B2261" s="1"/>
      <c r="C2261"/>
      <c r="D2261"/>
      <c r="E2261"/>
      <c r="F2261"/>
      <c r="G2261"/>
      <c r="H2261"/>
      <c r="I2261"/>
      <c r="J2261"/>
      <c r="K2261"/>
      <c r="L2261"/>
      <c r="M2261"/>
    </row>
    <row r="2262" spans="1:13" s="36" customFormat="1" x14ac:dyDescent="0.3">
      <c r="A2262"/>
      <c r="B2262" s="1"/>
      <c r="C2262"/>
      <c r="D2262"/>
      <c r="E2262"/>
      <c r="F2262"/>
      <c r="G2262"/>
      <c r="H2262"/>
      <c r="I2262"/>
      <c r="J2262"/>
      <c r="K2262"/>
      <c r="L2262"/>
      <c r="M2262"/>
    </row>
    <row r="2263" spans="1:13" s="36" customFormat="1" x14ac:dyDescent="0.3">
      <c r="A2263"/>
      <c r="B2263" s="1"/>
      <c r="C2263"/>
      <c r="D2263"/>
      <c r="E2263"/>
      <c r="F2263"/>
      <c r="G2263"/>
      <c r="H2263"/>
      <c r="I2263"/>
      <c r="J2263"/>
      <c r="K2263"/>
      <c r="L2263"/>
      <c r="M2263"/>
    </row>
    <row r="2264" spans="1:13" s="36" customFormat="1" x14ac:dyDescent="0.3">
      <c r="A2264"/>
      <c r="B2264" s="1"/>
      <c r="C2264"/>
      <c r="D2264"/>
      <c r="E2264"/>
      <c r="F2264"/>
      <c r="G2264"/>
      <c r="H2264"/>
      <c r="I2264"/>
      <c r="J2264"/>
      <c r="K2264"/>
      <c r="L2264"/>
      <c r="M2264"/>
    </row>
    <row r="2265" spans="1:13" s="36" customFormat="1" x14ac:dyDescent="0.3">
      <c r="A2265"/>
      <c r="B2265" s="1"/>
      <c r="C2265"/>
      <c r="D2265"/>
      <c r="E2265"/>
      <c r="F2265"/>
      <c r="G2265"/>
      <c r="H2265"/>
      <c r="I2265"/>
      <c r="J2265"/>
      <c r="K2265"/>
      <c r="L2265"/>
      <c r="M2265"/>
    </row>
    <row r="2266" spans="1:13" s="36" customFormat="1" x14ac:dyDescent="0.3">
      <c r="A2266"/>
      <c r="B2266" s="1"/>
      <c r="C2266"/>
      <c r="D2266"/>
      <c r="E2266"/>
      <c r="F2266"/>
      <c r="G2266"/>
      <c r="H2266"/>
      <c r="I2266"/>
      <c r="J2266"/>
      <c r="K2266"/>
      <c r="L2266"/>
      <c r="M2266"/>
    </row>
    <row r="2267" spans="1:13" s="36" customFormat="1" x14ac:dyDescent="0.3">
      <c r="A2267"/>
      <c r="B2267" s="1"/>
      <c r="C2267"/>
      <c r="D2267"/>
      <c r="E2267"/>
      <c r="F2267"/>
      <c r="G2267"/>
      <c r="H2267"/>
      <c r="I2267"/>
      <c r="J2267"/>
      <c r="K2267"/>
      <c r="L2267"/>
      <c r="M2267"/>
    </row>
    <row r="2268" spans="1:13" s="36" customFormat="1" x14ac:dyDescent="0.3">
      <c r="A2268"/>
      <c r="B2268" s="1"/>
      <c r="C2268"/>
      <c r="D2268"/>
      <c r="E2268"/>
      <c r="F2268"/>
      <c r="G2268"/>
      <c r="H2268"/>
      <c r="I2268"/>
      <c r="J2268"/>
      <c r="K2268"/>
      <c r="L2268"/>
      <c r="M2268"/>
    </row>
    <row r="2269" spans="1:13" s="36" customFormat="1" x14ac:dyDescent="0.3">
      <c r="A2269"/>
      <c r="B2269" s="1"/>
      <c r="C2269"/>
      <c r="D2269"/>
      <c r="E2269"/>
      <c r="F2269"/>
      <c r="G2269"/>
      <c r="H2269"/>
      <c r="I2269"/>
      <c r="J2269"/>
      <c r="K2269"/>
      <c r="L2269"/>
      <c r="M2269"/>
    </row>
    <row r="2270" spans="1:13" s="36" customFormat="1" x14ac:dyDescent="0.3">
      <c r="A2270"/>
      <c r="B2270" s="1"/>
      <c r="C2270"/>
      <c r="D2270"/>
      <c r="E2270"/>
      <c r="F2270"/>
      <c r="G2270"/>
      <c r="H2270"/>
      <c r="I2270"/>
      <c r="J2270"/>
      <c r="K2270"/>
      <c r="L2270"/>
      <c r="M2270"/>
    </row>
    <row r="2271" spans="1:13" s="36" customFormat="1" x14ac:dyDescent="0.3">
      <c r="A2271"/>
      <c r="B2271" s="1"/>
      <c r="C2271"/>
      <c r="D2271"/>
      <c r="E2271"/>
      <c r="F2271"/>
      <c r="G2271"/>
      <c r="H2271"/>
      <c r="I2271"/>
      <c r="J2271"/>
      <c r="K2271"/>
      <c r="L2271"/>
      <c r="M2271"/>
    </row>
    <row r="2272" spans="1:13" s="36" customFormat="1" x14ac:dyDescent="0.3">
      <c r="A2272"/>
      <c r="B2272" s="1"/>
      <c r="C2272"/>
      <c r="D2272"/>
      <c r="E2272"/>
      <c r="F2272"/>
      <c r="G2272"/>
      <c r="H2272"/>
      <c r="I2272"/>
      <c r="J2272"/>
      <c r="K2272"/>
      <c r="L2272"/>
      <c r="M2272"/>
    </row>
    <row r="2273" spans="1:13" s="36" customFormat="1" x14ac:dyDescent="0.3">
      <c r="A2273"/>
      <c r="B2273" s="1"/>
      <c r="C2273"/>
      <c r="D2273"/>
      <c r="E2273"/>
      <c r="F2273"/>
      <c r="G2273"/>
      <c r="H2273"/>
      <c r="I2273"/>
      <c r="J2273"/>
      <c r="K2273"/>
      <c r="L2273"/>
      <c r="M2273"/>
    </row>
    <row r="2274" spans="1:13" s="36" customFormat="1" x14ac:dyDescent="0.3">
      <c r="A2274"/>
      <c r="B2274" s="1"/>
      <c r="C2274"/>
      <c r="D2274"/>
      <c r="E2274"/>
      <c r="F2274"/>
      <c r="G2274"/>
      <c r="H2274"/>
      <c r="I2274"/>
      <c r="J2274"/>
      <c r="K2274"/>
      <c r="L2274"/>
      <c r="M2274"/>
    </row>
    <row r="2275" spans="1:13" s="36" customFormat="1" x14ac:dyDescent="0.3">
      <c r="A2275"/>
      <c r="B2275" s="1"/>
      <c r="C2275"/>
      <c r="D2275"/>
      <c r="E2275"/>
      <c r="F2275"/>
      <c r="G2275"/>
      <c r="H2275"/>
      <c r="I2275"/>
      <c r="J2275"/>
      <c r="K2275"/>
      <c r="L2275"/>
      <c r="M2275"/>
    </row>
    <row r="2276" spans="1:13" s="36" customFormat="1" x14ac:dyDescent="0.3">
      <c r="A2276"/>
      <c r="B2276" s="1"/>
      <c r="C2276"/>
      <c r="D2276"/>
      <c r="E2276"/>
      <c r="F2276"/>
      <c r="G2276"/>
      <c r="H2276"/>
      <c r="I2276"/>
      <c r="J2276"/>
      <c r="K2276"/>
      <c r="L2276"/>
      <c r="M2276"/>
    </row>
    <row r="2277" spans="1:13" s="36" customFormat="1" x14ac:dyDescent="0.3">
      <c r="A2277"/>
      <c r="B2277" s="1"/>
      <c r="C2277"/>
      <c r="D2277"/>
      <c r="E2277"/>
      <c r="F2277"/>
      <c r="G2277"/>
      <c r="H2277"/>
      <c r="I2277"/>
      <c r="J2277"/>
      <c r="K2277"/>
      <c r="L2277"/>
      <c r="M2277"/>
    </row>
    <row r="2278" spans="1:13" s="36" customFormat="1" x14ac:dyDescent="0.3">
      <c r="A2278"/>
      <c r="B2278" s="1"/>
      <c r="C2278"/>
      <c r="D2278"/>
      <c r="E2278"/>
      <c r="F2278"/>
      <c r="G2278"/>
      <c r="H2278"/>
      <c r="I2278"/>
      <c r="J2278"/>
      <c r="K2278"/>
      <c r="L2278"/>
      <c r="M2278"/>
    </row>
    <row r="2279" spans="1:13" s="36" customFormat="1" x14ac:dyDescent="0.3">
      <c r="A2279"/>
      <c r="B2279" s="1"/>
      <c r="C2279"/>
      <c r="D2279"/>
      <c r="E2279"/>
      <c r="F2279"/>
      <c r="G2279"/>
      <c r="H2279"/>
      <c r="I2279"/>
      <c r="J2279"/>
      <c r="K2279"/>
      <c r="L2279"/>
      <c r="M2279"/>
    </row>
    <row r="2280" spans="1:13" s="36" customFormat="1" x14ac:dyDescent="0.3">
      <c r="A2280"/>
      <c r="B2280" s="1"/>
      <c r="C2280"/>
      <c r="D2280"/>
      <c r="E2280"/>
      <c r="F2280"/>
      <c r="G2280"/>
      <c r="H2280"/>
      <c r="I2280"/>
      <c r="J2280"/>
      <c r="K2280"/>
      <c r="L2280"/>
      <c r="M2280"/>
    </row>
    <row r="2281" spans="1:13" s="36" customFormat="1" x14ac:dyDescent="0.3">
      <c r="A2281"/>
      <c r="B2281" s="1"/>
      <c r="C2281"/>
      <c r="D2281"/>
      <c r="E2281"/>
      <c r="F2281"/>
      <c r="G2281"/>
      <c r="H2281"/>
      <c r="I2281"/>
      <c r="J2281"/>
      <c r="K2281"/>
      <c r="L2281"/>
      <c r="M2281"/>
    </row>
    <row r="2282" spans="1:13" s="36" customFormat="1" x14ac:dyDescent="0.3">
      <c r="A2282"/>
      <c r="B2282" s="1"/>
      <c r="C2282"/>
      <c r="D2282"/>
      <c r="E2282"/>
      <c r="F2282"/>
      <c r="G2282"/>
      <c r="H2282"/>
      <c r="I2282"/>
      <c r="J2282"/>
      <c r="K2282"/>
      <c r="L2282"/>
      <c r="M2282"/>
    </row>
    <row r="2283" spans="1:13" s="36" customFormat="1" x14ac:dyDescent="0.3">
      <c r="A2283"/>
      <c r="B2283" s="1"/>
      <c r="C2283"/>
      <c r="D2283"/>
      <c r="E2283"/>
      <c r="F2283"/>
      <c r="G2283"/>
      <c r="H2283"/>
      <c r="I2283"/>
      <c r="J2283"/>
      <c r="K2283"/>
      <c r="L2283"/>
      <c r="M2283"/>
    </row>
    <row r="2284" spans="1:13" s="36" customFormat="1" x14ac:dyDescent="0.3">
      <c r="A2284"/>
      <c r="B2284" s="1"/>
      <c r="C2284"/>
      <c r="D2284"/>
      <c r="E2284"/>
      <c r="F2284"/>
      <c r="G2284"/>
      <c r="H2284"/>
      <c r="I2284"/>
      <c r="J2284"/>
      <c r="K2284"/>
      <c r="L2284"/>
      <c r="M2284"/>
    </row>
    <row r="2285" spans="1:13" s="36" customFormat="1" x14ac:dyDescent="0.3">
      <c r="A2285"/>
      <c r="B2285" s="1"/>
      <c r="C2285"/>
      <c r="D2285"/>
      <c r="E2285"/>
      <c r="F2285"/>
      <c r="G2285"/>
      <c r="H2285"/>
      <c r="I2285"/>
      <c r="J2285"/>
      <c r="K2285"/>
      <c r="L2285"/>
      <c r="M2285"/>
    </row>
    <row r="2286" spans="1:13" s="36" customFormat="1" x14ac:dyDescent="0.3">
      <c r="A2286"/>
      <c r="B2286" s="1"/>
      <c r="C2286"/>
      <c r="D2286"/>
      <c r="E2286"/>
      <c r="F2286"/>
      <c r="G2286"/>
      <c r="H2286"/>
      <c r="I2286"/>
      <c r="J2286"/>
      <c r="K2286"/>
      <c r="L2286"/>
      <c r="M2286"/>
    </row>
    <row r="2287" spans="1:13" s="36" customFormat="1" x14ac:dyDescent="0.3">
      <c r="A2287"/>
      <c r="B2287" s="1"/>
      <c r="C2287"/>
      <c r="D2287"/>
      <c r="E2287"/>
      <c r="F2287"/>
      <c r="G2287"/>
      <c r="H2287"/>
      <c r="I2287"/>
      <c r="J2287"/>
      <c r="K2287"/>
      <c r="L2287"/>
      <c r="M2287"/>
    </row>
    <row r="2288" spans="1:13" s="36" customFormat="1" x14ac:dyDescent="0.3">
      <c r="A2288"/>
      <c r="B2288" s="1"/>
      <c r="C2288"/>
      <c r="D2288"/>
      <c r="E2288"/>
      <c r="F2288"/>
      <c r="G2288"/>
      <c r="H2288"/>
      <c r="I2288"/>
      <c r="J2288"/>
      <c r="K2288"/>
      <c r="L2288"/>
      <c r="M2288"/>
    </row>
    <row r="2289" spans="1:13" s="36" customFormat="1" x14ac:dyDescent="0.3">
      <c r="A2289"/>
      <c r="B2289" s="1"/>
      <c r="C2289"/>
      <c r="D2289"/>
      <c r="E2289"/>
      <c r="F2289"/>
      <c r="G2289"/>
      <c r="H2289"/>
      <c r="I2289"/>
      <c r="J2289"/>
      <c r="K2289"/>
      <c r="L2289"/>
      <c r="M2289"/>
    </row>
    <row r="2290" spans="1:13" s="36" customFormat="1" x14ac:dyDescent="0.3">
      <c r="A2290"/>
      <c r="B2290" s="1"/>
      <c r="C2290"/>
      <c r="D2290"/>
      <c r="E2290"/>
      <c r="F2290"/>
      <c r="G2290"/>
      <c r="H2290"/>
      <c r="I2290"/>
      <c r="J2290"/>
      <c r="K2290"/>
      <c r="L2290"/>
      <c r="M2290"/>
    </row>
    <row r="2291" spans="1:13" s="36" customFormat="1" x14ac:dyDescent="0.3">
      <c r="A2291"/>
      <c r="B2291" s="1"/>
      <c r="C2291"/>
      <c r="D2291"/>
      <c r="E2291"/>
      <c r="F2291"/>
      <c r="G2291"/>
      <c r="H2291"/>
      <c r="I2291"/>
      <c r="J2291"/>
      <c r="K2291"/>
      <c r="L2291"/>
      <c r="M2291"/>
    </row>
    <row r="2292" spans="1:13" s="36" customFormat="1" x14ac:dyDescent="0.3">
      <c r="A2292"/>
      <c r="B2292" s="1"/>
      <c r="C2292"/>
      <c r="D2292"/>
      <c r="E2292"/>
      <c r="F2292"/>
      <c r="G2292"/>
      <c r="H2292"/>
      <c r="I2292"/>
      <c r="J2292"/>
      <c r="K2292"/>
      <c r="L2292"/>
      <c r="M2292"/>
    </row>
    <row r="2293" spans="1:13" s="36" customFormat="1" x14ac:dyDescent="0.3">
      <c r="A2293"/>
      <c r="B2293" s="1"/>
      <c r="C2293"/>
      <c r="D2293"/>
      <c r="E2293"/>
      <c r="F2293"/>
      <c r="G2293"/>
      <c r="H2293"/>
      <c r="I2293"/>
      <c r="J2293"/>
      <c r="K2293"/>
      <c r="L2293"/>
      <c r="M2293"/>
    </row>
    <row r="2294" spans="1:13" s="36" customFormat="1" x14ac:dyDescent="0.3">
      <c r="A2294"/>
      <c r="B2294" s="1"/>
      <c r="C2294"/>
      <c r="D2294"/>
      <c r="E2294"/>
      <c r="F2294"/>
      <c r="G2294"/>
      <c r="H2294"/>
      <c r="I2294"/>
      <c r="J2294"/>
      <c r="K2294"/>
      <c r="L2294"/>
      <c r="M2294"/>
    </row>
    <row r="2295" spans="1:13" s="36" customFormat="1" x14ac:dyDescent="0.3">
      <c r="A2295"/>
      <c r="B2295" s="1"/>
      <c r="C2295"/>
      <c r="D2295"/>
      <c r="E2295"/>
      <c r="F2295"/>
      <c r="G2295"/>
      <c r="H2295"/>
      <c r="I2295"/>
      <c r="J2295"/>
      <c r="K2295"/>
      <c r="L2295"/>
      <c r="M2295"/>
    </row>
    <row r="2296" spans="1:13" s="36" customFormat="1" x14ac:dyDescent="0.3">
      <c r="A2296"/>
      <c r="B2296" s="1"/>
      <c r="C2296"/>
      <c r="D2296"/>
      <c r="E2296"/>
      <c r="F2296"/>
      <c r="G2296"/>
      <c r="H2296"/>
      <c r="I2296"/>
      <c r="J2296"/>
      <c r="K2296"/>
      <c r="L2296"/>
      <c r="M2296"/>
    </row>
    <row r="2297" spans="1:13" s="36" customFormat="1" x14ac:dyDescent="0.3">
      <c r="A2297"/>
      <c r="B2297" s="1"/>
      <c r="C2297"/>
      <c r="D2297"/>
      <c r="E2297"/>
      <c r="F2297"/>
      <c r="G2297"/>
      <c r="H2297"/>
      <c r="I2297"/>
      <c r="J2297"/>
      <c r="K2297"/>
      <c r="L2297"/>
      <c r="M2297"/>
    </row>
    <row r="2298" spans="1:13" s="36" customFormat="1" x14ac:dyDescent="0.3">
      <c r="A2298"/>
      <c r="B2298" s="1"/>
      <c r="C2298"/>
      <c r="D2298"/>
      <c r="E2298"/>
      <c r="F2298"/>
      <c r="G2298"/>
      <c r="H2298"/>
      <c r="I2298"/>
      <c r="J2298"/>
      <c r="K2298"/>
      <c r="L2298"/>
      <c r="M2298"/>
    </row>
    <row r="2299" spans="1:13" s="36" customFormat="1" x14ac:dyDescent="0.3">
      <c r="A2299"/>
      <c r="B2299" s="1"/>
      <c r="C2299"/>
      <c r="D2299"/>
      <c r="E2299"/>
      <c r="F2299"/>
      <c r="G2299"/>
      <c r="H2299"/>
      <c r="I2299"/>
      <c r="J2299"/>
      <c r="K2299"/>
      <c r="L2299"/>
      <c r="M2299"/>
    </row>
    <row r="2300" spans="1:13" s="36" customFormat="1" x14ac:dyDescent="0.3">
      <c r="A2300"/>
      <c r="B2300" s="1"/>
      <c r="C2300"/>
      <c r="D2300"/>
      <c r="E2300"/>
      <c r="F2300"/>
      <c r="G2300"/>
      <c r="H2300"/>
      <c r="I2300"/>
      <c r="J2300"/>
      <c r="K2300"/>
      <c r="L2300"/>
      <c r="M2300"/>
    </row>
    <row r="2301" spans="1:13" s="36" customFormat="1" x14ac:dyDescent="0.3">
      <c r="A2301"/>
      <c r="B2301" s="1"/>
      <c r="C2301"/>
      <c r="D2301"/>
      <c r="E2301"/>
      <c r="F2301"/>
      <c r="G2301"/>
      <c r="H2301"/>
      <c r="I2301"/>
      <c r="J2301"/>
      <c r="K2301"/>
      <c r="L2301"/>
      <c r="M2301"/>
    </row>
    <row r="2302" spans="1:13" s="36" customFormat="1" x14ac:dyDescent="0.3">
      <c r="A2302"/>
      <c r="B2302" s="1"/>
      <c r="C2302"/>
      <c r="D2302"/>
      <c r="E2302"/>
      <c r="F2302"/>
      <c r="G2302"/>
      <c r="H2302"/>
      <c r="I2302"/>
      <c r="J2302"/>
      <c r="K2302"/>
      <c r="L2302"/>
      <c r="M2302"/>
    </row>
    <row r="2303" spans="1:13" s="36" customFormat="1" x14ac:dyDescent="0.3">
      <c r="A2303"/>
      <c r="B2303" s="1"/>
      <c r="C2303"/>
      <c r="D2303"/>
      <c r="E2303"/>
      <c r="F2303"/>
      <c r="G2303"/>
      <c r="H2303"/>
      <c r="I2303"/>
      <c r="J2303"/>
      <c r="K2303"/>
      <c r="L2303"/>
      <c r="M2303"/>
    </row>
    <row r="2304" spans="1:13" s="36" customFormat="1" x14ac:dyDescent="0.3">
      <c r="A2304"/>
      <c r="B2304" s="1"/>
      <c r="C2304"/>
      <c r="D2304"/>
      <c r="E2304"/>
      <c r="F2304"/>
      <c r="G2304"/>
      <c r="H2304"/>
      <c r="I2304"/>
      <c r="J2304"/>
      <c r="K2304"/>
      <c r="L2304"/>
      <c r="M2304"/>
    </row>
    <row r="2305" spans="1:13" s="36" customFormat="1" x14ac:dyDescent="0.3">
      <c r="A2305"/>
      <c r="B2305" s="1"/>
      <c r="C2305"/>
      <c r="D2305"/>
      <c r="E2305"/>
      <c r="F2305"/>
      <c r="G2305"/>
      <c r="H2305"/>
      <c r="I2305"/>
      <c r="J2305"/>
      <c r="K2305"/>
      <c r="L2305"/>
      <c r="M2305"/>
    </row>
    <row r="2306" spans="1:13" s="36" customFormat="1" x14ac:dyDescent="0.3">
      <c r="A2306"/>
      <c r="B2306" s="1"/>
      <c r="C2306"/>
      <c r="D2306"/>
      <c r="E2306"/>
      <c r="F2306"/>
      <c r="G2306"/>
      <c r="H2306"/>
      <c r="I2306"/>
      <c r="J2306"/>
      <c r="K2306"/>
      <c r="L2306"/>
      <c r="M2306"/>
    </row>
    <row r="2307" spans="1:13" s="36" customFormat="1" x14ac:dyDescent="0.3">
      <c r="A2307"/>
      <c r="B2307" s="1"/>
      <c r="C2307"/>
      <c r="D2307"/>
      <c r="E2307"/>
      <c r="F2307"/>
      <c r="G2307"/>
      <c r="H2307"/>
      <c r="I2307"/>
      <c r="J2307"/>
      <c r="K2307"/>
      <c r="L2307"/>
      <c r="M2307"/>
    </row>
    <row r="2308" spans="1:13" s="36" customFormat="1" x14ac:dyDescent="0.3">
      <c r="A2308"/>
      <c r="B2308" s="1"/>
      <c r="C2308"/>
      <c r="D2308"/>
      <c r="E2308"/>
      <c r="F2308"/>
      <c r="G2308"/>
      <c r="H2308"/>
      <c r="I2308"/>
      <c r="J2308"/>
      <c r="K2308"/>
      <c r="L2308"/>
      <c r="M2308"/>
    </row>
    <row r="2309" spans="1:13" s="36" customFormat="1" x14ac:dyDescent="0.3">
      <c r="A2309"/>
      <c r="B2309" s="1"/>
      <c r="C2309"/>
      <c r="D2309"/>
      <c r="E2309"/>
      <c r="F2309"/>
      <c r="G2309"/>
      <c r="H2309"/>
      <c r="I2309"/>
      <c r="J2309"/>
      <c r="K2309"/>
      <c r="L2309"/>
      <c r="M2309"/>
    </row>
    <row r="2310" spans="1:13" s="36" customFormat="1" x14ac:dyDescent="0.3">
      <c r="A2310"/>
      <c r="B2310" s="1"/>
      <c r="C2310"/>
      <c r="D2310"/>
      <c r="E2310"/>
      <c r="F2310"/>
      <c r="G2310"/>
      <c r="H2310"/>
      <c r="I2310"/>
      <c r="J2310"/>
      <c r="K2310"/>
      <c r="L2310"/>
      <c r="M2310"/>
    </row>
    <row r="2311" spans="1:13" s="36" customFormat="1" x14ac:dyDescent="0.3">
      <c r="A2311"/>
      <c r="B2311" s="1"/>
      <c r="C2311"/>
      <c r="D2311"/>
      <c r="E2311"/>
      <c r="F2311"/>
      <c r="G2311"/>
      <c r="H2311"/>
      <c r="I2311"/>
      <c r="J2311"/>
      <c r="K2311"/>
      <c r="L2311"/>
      <c r="M2311"/>
    </row>
    <row r="2312" spans="1:13" s="36" customFormat="1" x14ac:dyDescent="0.3">
      <c r="A2312"/>
      <c r="B2312" s="1"/>
      <c r="C2312"/>
      <c r="D2312"/>
      <c r="E2312"/>
      <c r="F2312"/>
      <c r="G2312"/>
      <c r="H2312"/>
      <c r="I2312"/>
      <c r="J2312"/>
      <c r="K2312"/>
      <c r="L2312"/>
      <c r="M2312"/>
    </row>
    <row r="2313" spans="1:13" s="36" customFormat="1" x14ac:dyDescent="0.3">
      <c r="A2313"/>
      <c r="B2313" s="1"/>
      <c r="C2313"/>
      <c r="D2313"/>
      <c r="E2313"/>
      <c r="F2313"/>
      <c r="G2313"/>
      <c r="H2313"/>
      <c r="I2313"/>
      <c r="J2313"/>
      <c r="K2313"/>
      <c r="L2313"/>
      <c r="M2313"/>
    </row>
    <row r="2314" spans="1:13" s="36" customFormat="1" x14ac:dyDescent="0.3">
      <c r="A2314"/>
      <c r="B2314" s="1"/>
      <c r="C2314"/>
      <c r="D2314"/>
      <c r="E2314"/>
      <c r="F2314"/>
      <c r="G2314"/>
      <c r="H2314"/>
      <c r="I2314"/>
      <c r="J2314"/>
      <c r="K2314"/>
      <c r="L2314"/>
      <c r="M2314"/>
    </row>
    <row r="2315" spans="1:13" s="36" customFormat="1" x14ac:dyDescent="0.3">
      <c r="A2315"/>
      <c r="B2315" s="1"/>
      <c r="C2315"/>
      <c r="D2315"/>
      <c r="E2315"/>
      <c r="F2315"/>
      <c r="G2315"/>
      <c r="H2315"/>
      <c r="I2315"/>
      <c r="J2315"/>
      <c r="K2315"/>
      <c r="L2315"/>
      <c r="M2315"/>
    </row>
    <row r="2316" spans="1:13" s="36" customFormat="1" x14ac:dyDescent="0.3">
      <c r="A2316"/>
      <c r="B2316" s="1"/>
      <c r="C2316"/>
      <c r="D2316"/>
      <c r="E2316"/>
      <c r="F2316"/>
      <c r="G2316"/>
      <c r="H2316"/>
      <c r="I2316"/>
      <c r="J2316"/>
      <c r="K2316"/>
      <c r="L2316"/>
      <c r="M2316"/>
    </row>
    <row r="2317" spans="1:13" s="36" customFormat="1" x14ac:dyDescent="0.3">
      <c r="A2317"/>
      <c r="B2317" s="1"/>
      <c r="C2317"/>
      <c r="D2317"/>
      <c r="E2317"/>
      <c r="F2317"/>
      <c r="G2317"/>
      <c r="H2317"/>
      <c r="I2317"/>
      <c r="J2317"/>
      <c r="K2317"/>
      <c r="L2317"/>
      <c r="M2317"/>
    </row>
    <row r="2318" spans="1:13" s="36" customFormat="1" x14ac:dyDescent="0.3">
      <c r="A2318"/>
      <c r="B2318" s="1"/>
      <c r="C2318"/>
      <c r="D2318"/>
      <c r="E2318"/>
      <c r="F2318"/>
      <c r="G2318"/>
      <c r="H2318"/>
      <c r="I2318"/>
      <c r="J2318"/>
      <c r="K2318"/>
      <c r="L2318"/>
      <c r="M2318"/>
    </row>
    <row r="2319" spans="1:13" s="36" customFormat="1" x14ac:dyDescent="0.3">
      <c r="A2319"/>
      <c r="B2319" s="1"/>
      <c r="C2319"/>
      <c r="D2319"/>
      <c r="E2319"/>
      <c r="F2319"/>
      <c r="G2319"/>
      <c r="H2319"/>
      <c r="I2319"/>
      <c r="J2319"/>
      <c r="K2319"/>
      <c r="L2319"/>
      <c r="M2319"/>
    </row>
    <row r="2320" spans="1:13" s="36" customFormat="1" x14ac:dyDescent="0.3">
      <c r="A2320"/>
      <c r="B2320" s="1"/>
      <c r="C2320"/>
      <c r="D2320"/>
      <c r="E2320"/>
      <c r="F2320"/>
      <c r="G2320"/>
      <c r="H2320"/>
      <c r="I2320"/>
      <c r="J2320"/>
      <c r="K2320"/>
      <c r="L2320"/>
      <c r="M2320"/>
    </row>
    <row r="2321" spans="1:13" s="36" customFormat="1" x14ac:dyDescent="0.3">
      <c r="A2321"/>
      <c r="B2321" s="1"/>
      <c r="C2321"/>
      <c r="D2321"/>
      <c r="E2321"/>
      <c r="F2321"/>
      <c r="G2321"/>
      <c r="H2321"/>
      <c r="I2321"/>
      <c r="J2321"/>
      <c r="K2321"/>
      <c r="L2321"/>
      <c r="M2321"/>
    </row>
    <row r="2322" spans="1:13" s="36" customFormat="1" x14ac:dyDescent="0.3">
      <c r="A2322"/>
      <c r="B2322" s="1"/>
      <c r="C2322"/>
      <c r="D2322"/>
      <c r="E2322"/>
      <c r="F2322"/>
      <c r="G2322"/>
      <c r="H2322"/>
      <c r="I2322"/>
      <c r="J2322"/>
      <c r="K2322"/>
      <c r="L2322"/>
      <c r="M2322"/>
    </row>
    <row r="2323" spans="1:13" s="36" customFormat="1" x14ac:dyDescent="0.3">
      <c r="A2323"/>
      <c r="B2323" s="1"/>
      <c r="C2323"/>
      <c r="D2323"/>
      <c r="E2323"/>
      <c r="F2323"/>
      <c r="G2323"/>
      <c r="H2323"/>
      <c r="I2323"/>
      <c r="J2323"/>
      <c r="K2323"/>
      <c r="L2323"/>
      <c r="M2323"/>
    </row>
    <row r="2324" spans="1:13" s="36" customFormat="1" x14ac:dyDescent="0.3">
      <c r="A2324"/>
      <c r="B2324" s="1"/>
      <c r="C2324"/>
      <c r="D2324"/>
      <c r="E2324"/>
      <c r="F2324"/>
      <c r="G2324"/>
      <c r="H2324"/>
      <c r="I2324"/>
      <c r="J2324"/>
      <c r="K2324"/>
      <c r="L2324"/>
      <c r="M2324"/>
    </row>
    <row r="2325" spans="1:13" s="36" customFormat="1" x14ac:dyDescent="0.3">
      <c r="A2325"/>
      <c r="B2325" s="1"/>
      <c r="C2325"/>
      <c r="D2325"/>
      <c r="E2325"/>
      <c r="F2325"/>
      <c r="G2325"/>
      <c r="H2325"/>
      <c r="I2325"/>
      <c r="J2325"/>
      <c r="K2325"/>
      <c r="L2325"/>
      <c r="M2325"/>
    </row>
    <row r="2326" spans="1:13" s="36" customFormat="1" x14ac:dyDescent="0.3">
      <c r="A2326"/>
      <c r="B2326" s="1"/>
      <c r="C2326"/>
      <c r="D2326"/>
      <c r="E2326"/>
      <c r="F2326"/>
      <c r="G2326"/>
      <c r="H2326"/>
      <c r="I2326"/>
      <c r="J2326"/>
      <c r="K2326"/>
      <c r="L2326"/>
      <c r="M2326"/>
    </row>
    <row r="2327" spans="1:13" s="36" customFormat="1" x14ac:dyDescent="0.3">
      <c r="A2327"/>
      <c r="B2327" s="1"/>
      <c r="C2327"/>
      <c r="D2327"/>
      <c r="E2327"/>
      <c r="F2327"/>
      <c r="G2327"/>
      <c r="H2327"/>
      <c r="I2327"/>
      <c r="J2327"/>
      <c r="K2327"/>
      <c r="L2327"/>
      <c r="M2327"/>
    </row>
    <row r="2328" spans="1:13" s="36" customFormat="1" x14ac:dyDescent="0.3">
      <c r="A2328"/>
      <c r="B2328" s="1"/>
      <c r="C2328"/>
      <c r="D2328"/>
      <c r="E2328"/>
      <c r="F2328"/>
      <c r="G2328"/>
      <c r="H2328"/>
      <c r="I2328"/>
      <c r="J2328"/>
      <c r="K2328"/>
      <c r="L2328"/>
      <c r="M2328"/>
    </row>
    <row r="2329" spans="1:13" s="36" customFormat="1" x14ac:dyDescent="0.3">
      <c r="A2329"/>
      <c r="B2329" s="1"/>
      <c r="C2329"/>
      <c r="D2329"/>
      <c r="E2329"/>
      <c r="F2329"/>
      <c r="G2329"/>
      <c r="H2329"/>
      <c r="I2329"/>
      <c r="J2329"/>
      <c r="K2329"/>
      <c r="L2329"/>
      <c r="M2329"/>
    </row>
    <row r="2330" spans="1:13" s="36" customFormat="1" x14ac:dyDescent="0.3">
      <c r="A2330"/>
      <c r="B2330" s="1"/>
      <c r="C2330"/>
      <c r="D2330"/>
      <c r="E2330"/>
      <c r="F2330"/>
      <c r="G2330"/>
      <c r="H2330"/>
      <c r="I2330"/>
      <c r="J2330"/>
      <c r="K2330"/>
      <c r="L2330"/>
      <c r="M2330"/>
    </row>
    <row r="2331" spans="1:13" s="36" customFormat="1" x14ac:dyDescent="0.3">
      <c r="A2331"/>
      <c r="B2331" s="1"/>
      <c r="C2331"/>
      <c r="D2331"/>
      <c r="E2331"/>
      <c r="F2331"/>
      <c r="G2331"/>
      <c r="H2331"/>
      <c r="I2331"/>
      <c r="J2331"/>
      <c r="K2331"/>
      <c r="L2331"/>
      <c r="M2331"/>
    </row>
    <row r="2332" spans="1:13" s="36" customFormat="1" x14ac:dyDescent="0.3">
      <c r="A2332"/>
      <c r="B2332" s="1"/>
      <c r="C2332"/>
      <c r="D2332"/>
      <c r="E2332"/>
      <c r="F2332"/>
      <c r="G2332"/>
      <c r="H2332"/>
      <c r="I2332"/>
      <c r="J2332"/>
      <c r="K2332"/>
      <c r="L2332"/>
      <c r="M2332"/>
    </row>
    <row r="2333" spans="1:13" s="36" customFormat="1" x14ac:dyDescent="0.3">
      <c r="A2333"/>
      <c r="B2333" s="1"/>
      <c r="C2333"/>
      <c r="D2333"/>
      <c r="E2333"/>
      <c r="F2333"/>
      <c r="G2333"/>
      <c r="H2333"/>
      <c r="I2333"/>
      <c r="J2333"/>
      <c r="K2333"/>
      <c r="L2333"/>
      <c r="M2333"/>
    </row>
    <row r="2334" spans="1:13" s="36" customFormat="1" x14ac:dyDescent="0.3">
      <c r="A2334"/>
      <c r="B2334" s="1"/>
      <c r="C2334"/>
      <c r="D2334"/>
      <c r="E2334"/>
      <c r="F2334"/>
      <c r="G2334"/>
      <c r="H2334"/>
      <c r="I2334"/>
      <c r="J2334"/>
      <c r="K2334"/>
      <c r="L2334"/>
      <c r="M2334"/>
    </row>
    <row r="2335" spans="1:13" s="36" customFormat="1" x14ac:dyDescent="0.3">
      <c r="A2335"/>
      <c r="B2335" s="1"/>
      <c r="C2335"/>
      <c r="D2335"/>
      <c r="E2335"/>
      <c r="F2335"/>
      <c r="G2335"/>
      <c r="H2335"/>
      <c r="I2335"/>
      <c r="J2335"/>
      <c r="K2335"/>
      <c r="L2335"/>
      <c r="M2335"/>
    </row>
    <row r="2336" spans="1:13" s="36" customFormat="1" x14ac:dyDescent="0.3">
      <c r="A2336"/>
      <c r="B2336" s="1"/>
      <c r="C2336"/>
      <c r="D2336"/>
      <c r="E2336"/>
      <c r="F2336"/>
      <c r="G2336"/>
      <c r="H2336"/>
      <c r="I2336"/>
      <c r="J2336"/>
      <c r="K2336"/>
      <c r="L2336"/>
      <c r="M2336"/>
    </row>
    <row r="2337" spans="1:13" s="36" customFormat="1" x14ac:dyDescent="0.3">
      <c r="A2337"/>
      <c r="B2337" s="1"/>
      <c r="C2337"/>
      <c r="D2337"/>
      <c r="E2337"/>
      <c r="F2337"/>
      <c r="G2337"/>
      <c r="H2337"/>
      <c r="I2337"/>
      <c r="J2337"/>
      <c r="K2337"/>
      <c r="L2337"/>
      <c r="M2337"/>
    </row>
    <row r="2338" spans="1:13" s="36" customFormat="1" x14ac:dyDescent="0.3">
      <c r="A2338"/>
      <c r="B2338" s="1"/>
      <c r="C2338"/>
      <c r="D2338"/>
      <c r="E2338"/>
      <c r="F2338"/>
      <c r="G2338"/>
      <c r="H2338"/>
      <c r="I2338"/>
      <c r="J2338"/>
      <c r="K2338"/>
      <c r="L2338"/>
      <c r="M2338"/>
    </row>
    <row r="2339" spans="1:13" s="36" customFormat="1" x14ac:dyDescent="0.3">
      <c r="A2339"/>
      <c r="B2339" s="1"/>
      <c r="C2339"/>
      <c r="D2339"/>
      <c r="E2339"/>
      <c r="F2339"/>
      <c r="G2339"/>
      <c r="H2339"/>
      <c r="I2339"/>
      <c r="J2339"/>
      <c r="K2339"/>
      <c r="L2339"/>
      <c r="M2339"/>
    </row>
    <row r="2340" spans="1:13" s="36" customFormat="1" x14ac:dyDescent="0.3">
      <c r="A2340"/>
      <c r="B2340" s="1"/>
      <c r="C2340"/>
      <c r="D2340"/>
      <c r="E2340"/>
      <c r="F2340"/>
      <c r="G2340"/>
      <c r="H2340"/>
      <c r="I2340"/>
      <c r="J2340"/>
      <c r="K2340"/>
      <c r="L2340"/>
      <c r="M2340"/>
    </row>
    <row r="2341" spans="1:13" s="36" customFormat="1" x14ac:dyDescent="0.3">
      <c r="A2341"/>
      <c r="B2341" s="1"/>
      <c r="C2341"/>
      <c r="D2341"/>
      <c r="E2341"/>
      <c r="F2341"/>
      <c r="G2341"/>
      <c r="H2341"/>
      <c r="I2341"/>
      <c r="J2341"/>
      <c r="K2341"/>
      <c r="L2341"/>
      <c r="M2341"/>
    </row>
    <row r="2342" spans="1:13" s="36" customFormat="1" x14ac:dyDescent="0.3">
      <c r="A2342"/>
      <c r="B2342" s="1"/>
      <c r="C2342"/>
      <c r="D2342"/>
      <c r="E2342"/>
      <c r="F2342"/>
      <c r="G2342"/>
      <c r="H2342"/>
      <c r="I2342"/>
      <c r="J2342"/>
      <c r="K2342"/>
      <c r="L2342"/>
      <c r="M2342"/>
    </row>
    <row r="2343" spans="1:13" s="36" customFormat="1" x14ac:dyDescent="0.3">
      <c r="A2343"/>
      <c r="B2343" s="1"/>
      <c r="C2343"/>
      <c r="D2343"/>
      <c r="E2343"/>
      <c r="F2343"/>
      <c r="G2343"/>
      <c r="H2343"/>
      <c r="I2343"/>
      <c r="J2343"/>
      <c r="K2343"/>
      <c r="L2343"/>
      <c r="M2343"/>
    </row>
    <row r="2344" spans="1:13" s="36" customFormat="1" x14ac:dyDescent="0.3">
      <c r="A2344"/>
      <c r="B2344" s="1"/>
      <c r="C2344"/>
      <c r="D2344"/>
      <c r="E2344"/>
      <c r="F2344"/>
      <c r="G2344"/>
      <c r="H2344"/>
      <c r="I2344"/>
      <c r="J2344"/>
      <c r="K2344"/>
      <c r="L2344"/>
      <c r="M2344"/>
    </row>
    <row r="2345" spans="1:13" s="36" customFormat="1" x14ac:dyDescent="0.3">
      <c r="A2345"/>
      <c r="B2345" s="1"/>
      <c r="C2345"/>
      <c r="D2345"/>
      <c r="E2345"/>
      <c r="F2345"/>
      <c r="G2345"/>
      <c r="H2345"/>
      <c r="I2345"/>
      <c r="J2345"/>
      <c r="K2345"/>
      <c r="L2345"/>
      <c r="M2345"/>
    </row>
    <row r="2346" spans="1:13" s="36" customFormat="1" x14ac:dyDescent="0.3">
      <c r="A2346"/>
      <c r="B2346" s="1"/>
      <c r="C2346"/>
      <c r="D2346"/>
      <c r="E2346"/>
      <c r="F2346"/>
      <c r="G2346"/>
      <c r="H2346"/>
      <c r="I2346"/>
      <c r="J2346"/>
      <c r="K2346"/>
      <c r="L2346"/>
      <c r="M2346"/>
    </row>
    <row r="2347" spans="1:13" s="36" customFormat="1" x14ac:dyDescent="0.3">
      <c r="A2347"/>
      <c r="B2347" s="1"/>
      <c r="C2347"/>
      <c r="D2347"/>
      <c r="E2347"/>
      <c r="F2347"/>
      <c r="G2347"/>
      <c r="H2347"/>
      <c r="I2347"/>
      <c r="J2347"/>
      <c r="K2347"/>
      <c r="L2347"/>
      <c r="M2347"/>
    </row>
    <row r="2348" spans="1:13" s="36" customFormat="1" x14ac:dyDescent="0.3">
      <c r="A2348"/>
      <c r="B2348" s="1"/>
      <c r="C2348"/>
      <c r="D2348"/>
      <c r="E2348"/>
      <c r="F2348"/>
      <c r="G2348"/>
      <c r="H2348"/>
      <c r="I2348"/>
      <c r="J2348"/>
      <c r="K2348"/>
      <c r="L2348"/>
      <c r="M2348"/>
    </row>
    <row r="2349" spans="1:13" s="36" customFormat="1" x14ac:dyDescent="0.3">
      <c r="A2349"/>
      <c r="B2349" s="1"/>
      <c r="C2349"/>
      <c r="D2349"/>
      <c r="E2349"/>
      <c r="F2349"/>
      <c r="G2349"/>
      <c r="H2349"/>
      <c r="I2349"/>
      <c r="J2349"/>
      <c r="K2349"/>
      <c r="L2349"/>
      <c r="M2349"/>
    </row>
    <row r="2350" spans="1:13" s="36" customFormat="1" x14ac:dyDescent="0.3">
      <c r="A2350"/>
      <c r="B2350" s="1"/>
      <c r="C2350"/>
      <c r="D2350"/>
      <c r="E2350"/>
      <c r="F2350"/>
      <c r="G2350"/>
      <c r="H2350"/>
      <c r="I2350"/>
      <c r="J2350"/>
      <c r="K2350"/>
      <c r="L2350"/>
      <c r="M2350"/>
    </row>
    <row r="2351" spans="1:13" s="36" customFormat="1" x14ac:dyDescent="0.3">
      <c r="A2351"/>
      <c r="B2351" s="1"/>
      <c r="C2351"/>
      <c r="D2351"/>
      <c r="E2351"/>
      <c r="F2351"/>
      <c r="G2351"/>
      <c r="H2351"/>
      <c r="I2351"/>
      <c r="J2351"/>
      <c r="K2351"/>
      <c r="L2351"/>
      <c r="M2351"/>
    </row>
    <row r="2352" spans="1:13" s="36" customFormat="1" x14ac:dyDescent="0.3">
      <c r="A2352"/>
      <c r="B2352" s="1"/>
      <c r="C2352"/>
      <c r="D2352"/>
      <c r="E2352"/>
      <c r="F2352"/>
      <c r="G2352"/>
      <c r="H2352"/>
      <c r="I2352"/>
      <c r="J2352"/>
      <c r="K2352"/>
      <c r="L2352"/>
      <c r="M2352"/>
    </row>
    <row r="2353" spans="1:13" s="36" customFormat="1" x14ac:dyDescent="0.3">
      <c r="A2353"/>
      <c r="B2353" s="1"/>
      <c r="C2353"/>
      <c r="D2353"/>
      <c r="E2353"/>
      <c r="F2353"/>
      <c r="G2353"/>
      <c r="H2353"/>
      <c r="I2353"/>
      <c r="J2353"/>
      <c r="K2353"/>
      <c r="L2353"/>
      <c r="M2353"/>
    </row>
    <row r="2354" spans="1:13" s="36" customFormat="1" x14ac:dyDescent="0.3">
      <c r="A2354"/>
      <c r="B2354" s="1"/>
      <c r="C2354"/>
      <c r="D2354"/>
      <c r="E2354"/>
      <c r="F2354"/>
      <c r="G2354"/>
      <c r="H2354"/>
      <c r="I2354"/>
      <c r="J2354"/>
      <c r="K2354"/>
      <c r="L2354"/>
      <c r="M2354"/>
    </row>
    <row r="2355" spans="1:13" s="36" customFormat="1" x14ac:dyDescent="0.3">
      <c r="A2355"/>
      <c r="B2355" s="1"/>
      <c r="C2355"/>
      <c r="D2355"/>
      <c r="E2355"/>
      <c r="F2355"/>
      <c r="G2355"/>
      <c r="H2355"/>
      <c r="I2355"/>
      <c r="J2355"/>
      <c r="K2355"/>
      <c r="L2355"/>
      <c r="M2355"/>
    </row>
    <row r="2356" spans="1:13" s="36" customFormat="1" x14ac:dyDescent="0.3">
      <c r="A2356"/>
      <c r="B2356" s="1"/>
      <c r="C2356"/>
      <c r="D2356"/>
      <c r="E2356"/>
      <c r="F2356"/>
      <c r="G2356"/>
      <c r="H2356"/>
      <c r="I2356"/>
      <c r="J2356"/>
      <c r="K2356"/>
      <c r="L2356"/>
      <c r="M2356"/>
    </row>
    <row r="2357" spans="1:13" s="36" customFormat="1" x14ac:dyDescent="0.3">
      <c r="A2357"/>
      <c r="B2357" s="1"/>
      <c r="C2357"/>
      <c r="D2357"/>
      <c r="E2357"/>
      <c r="F2357"/>
      <c r="G2357"/>
      <c r="H2357"/>
      <c r="I2357"/>
      <c r="J2357"/>
      <c r="K2357"/>
      <c r="L2357"/>
      <c r="M2357"/>
    </row>
    <row r="2358" spans="1:13" s="36" customFormat="1" x14ac:dyDescent="0.3">
      <c r="A2358"/>
      <c r="B2358" s="1"/>
      <c r="C2358"/>
      <c r="D2358"/>
      <c r="E2358"/>
      <c r="F2358"/>
      <c r="G2358"/>
      <c r="H2358"/>
      <c r="I2358"/>
      <c r="J2358"/>
      <c r="K2358"/>
      <c r="L2358"/>
      <c r="M2358"/>
    </row>
    <row r="2359" spans="1:13" s="36" customFormat="1" x14ac:dyDescent="0.3">
      <c r="A2359"/>
      <c r="B2359" s="1"/>
      <c r="C2359"/>
      <c r="D2359"/>
      <c r="E2359"/>
      <c r="F2359"/>
      <c r="G2359"/>
      <c r="H2359"/>
      <c r="I2359"/>
      <c r="J2359"/>
      <c r="K2359"/>
      <c r="L2359"/>
      <c r="M2359"/>
    </row>
    <row r="2360" spans="1:13" s="36" customFormat="1" x14ac:dyDescent="0.3">
      <c r="A2360"/>
      <c r="B2360" s="1"/>
      <c r="C2360"/>
      <c r="D2360"/>
      <c r="E2360"/>
      <c r="F2360"/>
      <c r="G2360"/>
      <c r="H2360"/>
      <c r="I2360"/>
      <c r="J2360"/>
      <c r="K2360"/>
      <c r="L2360"/>
      <c r="M2360"/>
    </row>
    <row r="2361" spans="1:13" s="36" customFormat="1" x14ac:dyDescent="0.3">
      <c r="A2361"/>
      <c r="B2361" s="1"/>
      <c r="C2361"/>
      <c r="D2361"/>
      <c r="E2361"/>
      <c r="F2361"/>
      <c r="G2361"/>
      <c r="H2361"/>
      <c r="I2361"/>
      <c r="J2361"/>
      <c r="K2361"/>
      <c r="L2361"/>
      <c r="M2361"/>
    </row>
    <row r="2362" spans="1:13" s="36" customFormat="1" x14ac:dyDescent="0.3">
      <c r="A2362"/>
      <c r="B2362" s="1"/>
      <c r="C2362"/>
      <c r="D2362"/>
      <c r="E2362"/>
      <c r="F2362"/>
      <c r="G2362"/>
      <c r="H2362"/>
      <c r="I2362"/>
      <c r="J2362"/>
      <c r="K2362"/>
      <c r="L2362"/>
      <c r="M2362"/>
    </row>
    <row r="2363" spans="1:13" s="36" customFormat="1" x14ac:dyDescent="0.3">
      <c r="A2363"/>
      <c r="B2363" s="1"/>
      <c r="C2363"/>
      <c r="D2363"/>
      <c r="E2363"/>
      <c r="F2363"/>
      <c r="G2363"/>
      <c r="H2363"/>
      <c r="I2363"/>
      <c r="J2363"/>
      <c r="K2363"/>
      <c r="L2363"/>
      <c r="M2363"/>
    </row>
    <row r="2364" spans="1:13" s="36" customFormat="1" x14ac:dyDescent="0.3">
      <c r="A2364"/>
      <c r="B2364" s="1"/>
      <c r="C2364"/>
      <c r="D2364"/>
      <c r="E2364"/>
      <c r="F2364"/>
      <c r="G2364"/>
      <c r="H2364"/>
      <c r="I2364"/>
      <c r="J2364"/>
      <c r="K2364"/>
      <c r="L2364"/>
      <c r="M2364"/>
    </row>
    <row r="2365" spans="1:13" s="36" customFormat="1" x14ac:dyDescent="0.3">
      <c r="A2365"/>
      <c r="B2365" s="1"/>
      <c r="C2365"/>
      <c r="D2365"/>
      <c r="E2365"/>
      <c r="F2365"/>
      <c r="G2365"/>
      <c r="H2365"/>
      <c r="I2365"/>
      <c r="J2365"/>
      <c r="K2365"/>
      <c r="L2365"/>
      <c r="M2365"/>
    </row>
    <row r="2366" spans="1:13" s="36" customFormat="1" x14ac:dyDescent="0.3">
      <c r="A2366"/>
      <c r="B2366" s="1"/>
      <c r="C2366"/>
      <c r="D2366"/>
      <c r="E2366"/>
      <c r="F2366"/>
      <c r="G2366"/>
      <c r="H2366"/>
      <c r="I2366"/>
      <c r="J2366"/>
      <c r="K2366"/>
      <c r="L2366"/>
      <c r="M2366"/>
    </row>
    <row r="2367" spans="1:13" s="36" customFormat="1" x14ac:dyDescent="0.3">
      <c r="A2367"/>
      <c r="B2367" s="1"/>
      <c r="C2367"/>
      <c r="D2367"/>
      <c r="E2367"/>
      <c r="F2367"/>
      <c r="G2367"/>
      <c r="H2367"/>
      <c r="I2367"/>
      <c r="J2367"/>
      <c r="K2367"/>
      <c r="L2367"/>
      <c r="M2367"/>
    </row>
    <row r="2368" spans="1:13" s="36" customFormat="1" x14ac:dyDescent="0.3">
      <c r="A2368"/>
      <c r="B2368" s="1"/>
      <c r="C2368"/>
      <c r="D2368"/>
      <c r="E2368"/>
      <c r="F2368"/>
      <c r="G2368"/>
      <c r="H2368"/>
      <c r="I2368"/>
      <c r="J2368"/>
      <c r="K2368"/>
      <c r="L2368"/>
      <c r="M2368"/>
    </row>
    <row r="2369" spans="1:13" s="36" customFormat="1" x14ac:dyDescent="0.3">
      <c r="A2369"/>
      <c r="B2369" s="1"/>
      <c r="C2369"/>
      <c r="D2369"/>
      <c r="E2369"/>
      <c r="F2369"/>
      <c r="G2369"/>
      <c r="H2369"/>
      <c r="I2369"/>
      <c r="J2369"/>
      <c r="K2369"/>
      <c r="L2369"/>
      <c r="M2369"/>
    </row>
    <row r="2370" spans="1:13" s="36" customFormat="1" x14ac:dyDescent="0.3">
      <c r="A2370"/>
      <c r="B2370" s="1"/>
      <c r="C2370"/>
      <c r="D2370"/>
      <c r="E2370"/>
      <c r="F2370"/>
      <c r="G2370"/>
      <c r="H2370"/>
      <c r="I2370"/>
      <c r="J2370"/>
      <c r="K2370"/>
      <c r="L2370"/>
      <c r="M2370"/>
    </row>
    <row r="2371" spans="1:13" s="36" customFormat="1" x14ac:dyDescent="0.3">
      <c r="A2371"/>
      <c r="B2371" s="1"/>
      <c r="C2371"/>
      <c r="D2371"/>
      <c r="E2371"/>
      <c r="F2371"/>
      <c r="G2371"/>
      <c r="H2371"/>
      <c r="I2371"/>
      <c r="J2371"/>
      <c r="K2371"/>
      <c r="L2371"/>
      <c r="M2371"/>
    </row>
    <row r="2372" spans="1:13" s="36" customFormat="1" x14ac:dyDescent="0.3">
      <c r="A2372"/>
      <c r="B2372" s="1"/>
      <c r="C2372"/>
      <c r="D2372"/>
      <c r="E2372"/>
      <c r="F2372"/>
      <c r="G2372"/>
      <c r="H2372"/>
      <c r="I2372"/>
      <c r="J2372"/>
      <c r="K2372"/>
      <c r="L2372"/>
      <c r="M2372"/>
    </row>
    <row r="2373" spans="1:13" s="36" customFormat="1" x14ac:dyDescent="0.3">
      <c r="A2373"/>
      <c r="B2373" s="1"/>
      <c r="C2373"/>
      <c r="D2373"/>
      <c r="E2373"/>
      <c r="F2373"/>
      <c r="G2373"/>
      <c r="H2373"/>
      <c r="I2373"/>
      <c r="J2373"/>
      <c r="K2373"/>
      <c r="L2373"/>
      <c r="M2373"/>
    </row>
    <row r="2374" spans="1:13" s="36" customFormat="1" x14ac:dyDescent="0.3">
      <c r="A2374"/>
      <c r="B2374" s="1"/>
      <c r="C2374"/>
      <c r="D2374"/>
      <c r="E2374"/>
      <c r="F2374"/>
      <c r="G2374"/>
      <c r="H2374"/>
      <c r="I2374"/>
      <c r="J2374"/>
      <c r="K2374"/>
      <c r="L2374"/>
      <c r="M2374"/>
    </row>
    <row r="2375" spans="1:13" s="36" customFormat="1" x14ac:dyDescent="0.3">
      <c r="A2375"/>
      <c r="B2375" s="1"/>
      <c r="C2375"/>
      <c r="D2375"/>
      <c r="E2375"/>
      <c r="F2375"/>
      <c r="G2375"/>
      <c r="H2375"/>
      <c r="I2375"/>
      <c r="J2375"/>
      <c r="K2375"/>
      <c r="L2375"/>
      <c r="M2375"/>
    </row>
    <row r="2376" spans="1:13" s="36" customFormat="1" x14ac:dyDescent="0.3">
      <c r="A2376"/>
      <c r="B2376" s="1"/>
      <c r="C2376"/>
      <c r="D2376"/>
      <c r="E2376"/>
      <c r="F2376"/>
      <c r="G2376"/>
      <c r="H2376"/>
      <c r="I2376"/>
      <c r="J2376"/>
      <c r="K2376"/>
      <c r="L2376"/>
      <c r="M2376"/>
    </row>
    <row r="2377" spans="1:13" s="36" customFormat="1" x14ac:dyDescent="0.3">
      <c r="A2377"/>
      <c r="B2377" s="1"/>
      <c r="C2377"/>
      <c r="D2377"/>
      <c r="E2377"/>
      <c r="F2377"/>
      <c r="G2377"/>
      <c r="H2377"/>
      <c r="I2377"/>
      <c r="J2377"/>
      <c r="K2377"/>
      <c r="L2377"/>
      <c r="M2377"/>
    </row>
    <row r="2378" spans="1:13" s="36" customFormat="1" x14ac:dyDescent="0.3">
      <c r="A2378"/>
      <c r="B2378" s="1"/>
      <c r="C2378"/>
      <c r="D2378"/>
      <c r="E2378"/>
      <c r="F2378"/>
      <c r="G2378"/>
      <c r="H2378"/>
      <c r="I2378"/>
      <c r="J2378"/>
      <c r="K2378"/>
      <c r="L2378"/>
      <c r="M2378"/>
    </row>
    <row r="2379" spans="1:13" s="36" customFormat="1" x14ac:dyDescent="0.3">
      <c r="A2379"/>
      <c r="B2379" s="1"/>
      <c r="C2379"/>
      <c r="D2379"/>
      <c r="E2379"/>
      <c r="F2379"/>
      <c r="G2379"/>
      <c r="H2379"/>
      <c r="I2379"/>
      <c r="J2379"/>
      <c r="K2379"/>
      <c r="L2379"/>
      <c r="M2379"/>
    </row>
    <row r="2380" spans="1:13" s="36" customFormat="1" x14ac:dyDescent="0.3">
      <c r="A2380"/>
      <c r="B2380" s="1"/>
      <c r="C2380"/>
      <c r="D2380"/>
      <c r="E2380"/>
      <c r="F2380"/>
      <c r="G2380"/>
      <c r="H2380"/>
      <c r="I2380"/>
      <c r="J2380"/>
      <c r="K2380"/>
      <c r="L2380"/>
      <c r="M2380"/>
    </row>
    <row r="2381" spans="1:13" s="36" customFormat="1" x14ac:dyDescent="0.3">
      <c r="A2381"/>
      <c r="B2381" s="1"/>
      <c r="C2381"/>
      <c r="D2381"/>
      <c r="E2381"/>
      <c r="F2381"/>
      <c r="G2381"/>
      <c r="H2381"/>
      <c r="I2381"/>
      <c r="J2381"/>
      <c r="K2381"/>
      <c r="L2381"/>
      <c r="M2381"/>
    </row>
    <row r="2382" spans="1:13" s="36" customFormat="1" x14ac:dyDescent="0.3">
      <c r="A2382"/>
      <c r="B2382" s="1"/>
      <c r="C2382"/>
      <c r="D2382"/>
      <c r="E2382"/>
      <c r="F2382"/>
      <c r="G2382"/>
      <c r="H2382"/>
      <c r="I2382"/>
      <c r="J2382"/>
      <c r="K2382"/>
      <c r="L2382"/>
      <c r="M2382"/>
    </row>
    <row r="2383" spans="1:13" s="36" customFormat="1" x14ac:dyDescent="0.3">
      <c r="A2383"/>
      <c r="B2383" s="1"/>
      <c r="C2383"/>
      <c r="D2383"/>
      <c r="E2383"/>
      <c r="F2383"/>
      <c r="G2383"/>
      <c r="H2383"/>
      <c r="I2383"/>
      <c r="J2383"/>
      <c r="K2383"/>
      <c r="L2383"/>
      <c r="M2383"/>
    </row>
    <row r="2384" spans="1:13" s="36" customFormat="1" x14ac:dyDescent="0.3">
      <c r="A2384"/>
      <c r="B2384" s="1"/>
      <c r="C2384"/>
      <c r="D2384"/>
      <c r="E2384"/>
      <c r="F2384"/>
      <c r="G2384"/>
      <c r="H2384"/>
      <c r="I2384"/>
      <c r="J2384"/>
      <c r="K2384"/>
      <c r="L2384"/>
      <c r="M2384"/>
    </row>
    <row r="2385" spans="1:13" s="36" customFormat="1" x14ac:dyDescent="0.3">
      <c r="A2385"/>
      <c r="B2385" s="1"/>
      <c r="C2385"/>
      <c r="D2385"/>
      <c r="E2385"/>
      <c r="F2385"/>
      <c r="G2385"/>
      <c r="H2385"/>
      <c r="I2385"/>
      <c r="J2385"/>
      <c r="K2385"/>
      <c r="L2385"/>
      <c r="M2385"/>
    </row>
    <row r="2386" spans="1:13" s="36" customFormat="1" x14ac:dyDescent="0.3">
      <c r="A2386"/>
      <c r="B2386" s="1"/>
      <c r="C2386"/>
      <c r="D2386"/>
      <c r="E2386"/>
      <c r="F2386"/>
      <c r="G2386"/>
      <c r="H2386"/>
      <c r="I2386"/>
      <c r="J2386"/>
      <c r="K2386"/>
      <c r="L2386"/>
      <c r="M2386"/>
    </row>
    <row r="2387" spans="1:13" s="36" customFormat="1" x14ac:dyDescent="0.3">
      <c r="A2387"/>
      <c r="B2387" s="1"/>
      <c r="C2387"/>
      <c r="D2387"/>
      <c r="E2387"/>
      <c r="F2387"/>
      <c r="G2387"/>
      <c r="H2387"/>
      <c r="I2387"/>
      <c r="J2387"/>
      <c r="K2387"/>
      <c r="L2387"/>
      <c r="M2387"/>
    </row>
    <row r="2388" spans="1:13" s="36" customFormat="1" x14ac:dyDescent="0.3">
      <c r="A2388"/>
      <c r="B2388" s="1"/>
      <c r="C2388"/>
      <c r="D2388"/>
      <c r="E2388"/>
      <c r="F2388"/>
      <c r="G2388"/>
      <c r="H2388"/>
      <c r="I2388"/>
      <c r="J2388"/>
      <c r="K2388"/>
      <c r="L2388"/>
      <c r="M2388"/>
    </row>
    <row r="2389" spans="1:13" s="36" customFormat="1" x14ac:dyDescent="0.3">
      <c r="A2389"/>
      <c r="B2389" s="1"/>
      <c r="C2389"/>
      <c r="D2389"/>
      <c r="E2389"/>
      <c r="F2389"/>
      <c r="G2389"/>
      <c r="H2389"/>
      <c r="I2389"/>
      <c r="J2389"/>
      <c r="K2389"/>
      <c r="L2389"/>
      <c r="M2389"/>
    </row>
    <row r="2390" spans="1:13" s="36" customFormat="1" x14ac:dyDescent="0.3">
      <c r="A2390"/>
      <c r="B2390" s="1"/>
      <c r="C2390"/>
      <c r="D2390"/>
      <c r="E2390"/>
      <c r="F2390"/>
      <c r="G2390"/>
      <c r="H2390"/>
      <c r="I2390"/>
      <c r="J2390"/>
      <c r="K2390"/>
      <c r="L2390"/>
      <c r="M2390"/>
    </row>
    <row r="2391" spans="1:13" s="36" customFormat="1" x14ac:dyDescent="0.3">
      <c r="A2391"/>
      <c r="B2391" s="1"/>
      <c r="C2391"/>
      <c r="D2391"/>
      <c r="E2391"/>
      <c r="F2391"/>
      <c r="G2391"/>
      <c r="H2391"/>
      <c r="I2391"/>
      <c r="J2391"/>
      <c r="K2391"/>
      <c r="L2391"/>
      <c r="M2391"/>
    </row>
    <row r="2392" spans="1:13" s="36" customFormat="1" x14ac:dyDescent="0.3">
      <c r="A2392"/>
      <c r="B2392" s="1"/>
      <c r="C2392"/>
      <c r="D2392"/>
      <c r="E2392"/>
      <c r="F2392"/>
      <c r="G2392"/>
      <c r="H2392"/>
      <c r="I2392"/>
      <c r="J2392"/>
      <c r="K2392"/>
      <c r="L2392"/>
      <c r="M2392"/>
    </row>
    <row r="2393" spans="1:13" s="36" customFormat="1" x14ac:dyDescent="0.3">
      <c r="A2393"/>
      <c r="B2393" s="1"/>
      <c r="C2393"/>
      <c r="D2393"/>
      <c r="E2393"/>
      <c r="F2393"/>
      <c r="G2393"/>
      <c r="H2393"/>
      <c r="I2393"/>
      <c r="J2393"/>
      <c r="K2393"/>
      <c r="L2393"/>
      <c r="M2393"/>
    </row>
    <row r="2394" spans="1:13" s="36" customFormat="1" x14ac:dyDescent="0.3">
      <c r="A2394"/>
      <c r="B2394" s="1"/>
      <c r="C2394"/>
      <c r="D2394"/>
      <c r="E2394"/>
      <c r="F2394"/>
      <c r="G2394"/>
      <c r="H2394"/>
      <c r="I2394"/>
      <c r="J2394"/>
      <c r="K2394"/>
      <c r="L2394"/>
      <c r="M2394"/>
    </row>
    <row r="2395" spans="1:13" s="36" customFormat="1" x14ac:dyDescent="0.3">
      <c r="A2395"/>
      <c r="B2395" s="1"/>
      <c r="C2395"/>
      <c r="D2395"/>
      <c r="E2395"/>
      <c r="F2395"/>
      <c r="G2395"/>
      <c r="H2395"/>
      <c r="I2395"/>
      <c r="J2395"/>
      <c r="K2395"/>
      <c r="L2395"/>
      <c r="M2395"/>
    </row>
    <row r="2396" spans="1:13" s="36" customFormat="1" x14ac:dyDescent="0.3">
      <c r="A2396"/>
      <c r="B2396" s="1"/>
      <c r="C2396"/>
      <c r="D2396"/>
      <c r="E2396"/>
      <c r="F2396"/>
      <c r="G2396"/>
      <c r="H2396"/>
      <c r="I2396"/>
      <c r="J2396"/>
      <c r="K2396"/>
      <c r="L2396"/>
      <c r="M2396"/>
    </row>
    <row r="2397" spans="1:13" s="36" customFormat="1" x14ac:dyDescent="0.3">
      <c r="A2397"/>
      <c r="B2397" s="1"/>
      <c r="C2397"/>
      <c r="D2397"/>
      <c r="E2397"/>
      <c r="F2397"/>
      <c r="G2397"/>
      <c r="H2397"/>
      <c r="I2397"/>
      <c r="J2397"/>
      <c r="K2397"/>
      <c r="L2397"/>
      <c r="M2397"/>
    </row>
    <row r="2398" spans="1:13" s="36" customFormat="1" x14ac:dyDescent="0.3">
      <c r="A2398"/>
      <c r="B2398" s="1"/>
      <c r="C2398"/>
      <c r="D2398"/>
      <c r="E2398"/>
      <c r="F2398"/>
      <c r="G2398"/>
      <c r="H2398"/>
      <c r="I2398"/>
      <c r="J2398"/>
      <c r="K2398"/>
      <c r="L2398"/>
      <c r="M2398"/>
    </row>
    <row r="2399" spans="1:13" s="36" customFormat="1" x14ac:dyDescent="0.3">
      <c r="A2399"/>
      <c r="B2399" s="1"/>
      <c r="C2399"/>
      <c r="D2399"/>
      <c r="E2399"/>
      <c r="F2399"/>
      <c r="G2399"/>
      <c r="H2399"/>
      <c r="I2399"/>
      <c r="J2399"/>
      <c r="K2399"/>
      <c r="L2399"/>
      <c r="M2399"/>
    </row>
    <row r="2400" spans="1:13" s="36" customFormat="1" x14ac:dyDescent="0.3">
      <c r="A2400"/>
      <c r="B2400" s="1"/>
      <c r="C2400"/>
      <c r="D2400"/>
      <c r="E2400"/>
      <c r="F2400"/>
      <c r="G2400"/>
      <c r="H2400"/>
      <c r="I2400"/>
      <c r="J2400"/>
      <c r="K2400"/>
      <c r="L2400"/>
      <c r="M2400"/>
    </row>
    <row r="2401" spans="1:13" s="36" customFormat="1" x14ac:dyDescent="0.3">
      <c r="A2401"/>
      <c r="B2401" s="1"/>
      <c r="C2401"/>
      <c r="D2401"/>
      <c r="E2401"/>
      <c r="F2401"/>
      <c r="G2401"/>
      <c r="H2401"/>
      <c r="I2401"/>
      <c r="J2401"/>
      <c r="K2401"/>
      <c r="L2401"/>
      <c r="M2401"/>
    </row>
    <row r="2402" spans="1:13" s="36" customFormat="1" x14ac:dyDescent="0.3">
      <c r="A2402"/>
      <c r="B2402" s="1"/>
      <c r="C2402"/>
      <c r="D2402"/>
      <c r="E2402"/>
      <c r="F2402"/>
      <c r="G2402"/>
      <c r="H2402"/>
      <c r="I2402"/>
      <c r="J2402"/>
      <c r="K2402"/>
      <c r="L2402"/>
      <c r="M2402"/>
    </row>
    <row r="2403" spans="1:13" s="36" customFormat="1" x14ac:dyDescent="0.3">
      <c r="A2403"/>
      <c r="B2403" s="1"/>
      <c r="C2403"/>
      <c r="D2403"/>
      <c r="E2403"/>
      <c r="F2403"/>
      <c r="G2403"/>
      <c r="H2403"/>
      <c r="I2403"/>
      <c r="J2403"/>
      <c r="K2403"/>
      <c r="L2403"/>
      <c r="M2403"/>
    </row>
    <row r="2404" spans="1:13" s="36" customFormat="1" x14ac:dyDescent="0.3">
      <c r="A2404"/>
      <c r="B2404" s="1"/>
      <c r="C2404"/>
      <c r="D2404"/>
      <c r="E2404"/>
      <c r="F2404"/>
      <c r="G2404"/>
      <c r="H2404"/>
      <c r="I2404"/>
      <c r="J2404"/>
      <c r="K2404"/>
      <c r="L2404"/>
      <c r="M2404"/>
    </row>
    <row r="2405" spans="1:13" s="36" customFormat="1" x14ac:dyDescent="0.3">
      <c r="A2405"/>
      <c r="B2405" s="1"/>
      <c r="C2405"/>
      <c r="D2405"/>
      <c r="E2405"/>
      <c r="F2405"/>
      <c r="G2405"/>
      <c r="H2405"/>
      <c r="I2405"/>
      <c r="J2405"/>
      <c r="K2405"/>
      <c r="L2405"/>
      <c r="M2405"/>
    </row>
    <row r="2406" spans="1:13" s="36" customFormat="1" x14ac:dyDescent="0.3">
      <c r="A2406"/>
      <c r="B2406" s="1"/>
      <c r="C2406"/>
      <c r="D2406"/>
      <c r="E2406"/>
      <c r="F2406"/>
      <c r="G2406"/>
      <c r="H2406"/>
      <c r="I2406"/>
      <c r="J2406"/>
      <c r="K2406"/>
      <c r="L2406"/>
      <c r="M2406"/>
    </row>
    <row r="2407" spans="1:13" s="36" customFormat="1" x14ac:dyDescent="0.3">
      <c r="A2407"/>
      <c r="B2407" s="1"/>
      <c r="C2407"/>
      <c r="D2407"/>
      <c r="E2407"/>
      <c r="F2407"/>
      <c r="G2407"/>
      <c r="H2407"/>
      <c r="I2407"/>
      <c r="J2407"/>
      <c r="K2407"/>
      <c r="L2407"/>
      <c r="M2407"/>
    </row>
    <row r="2408" spans="1:13" s="36" customFormat="1" x14ac:dyDescent="0.3">
      <c r="A2408"/>
      <c r="B2408" s="1"/>
      <c r="C2408"/>
      <c r="D2408"/>
      <c r="E2408"/>
      <c r="F2408"/>
      <c r="G2408"/>
      <c r="H2408"/>
      <c r="I2408"/>
      <c r="J2408"/>
      <c r="K2408"/>
      <c r="L2408"/>
      <c r="M2408"/>
    </row>
    <row r="2409" spans="1:13" s="36" customFormat="1" x14ac:dyDescent="0.3">
      <c r="A2409"/>
      <c r="B2409" s="1"/>
      <c r="C2409"/>
      <c r="D2409"/>
      <c r="E2409"/>
      <c r="F2409"/>
      <c r="G2409"/>
      <c r="H2409"/>
      <c r="I2409"/>
      <c r="J2409"/>
      <c r="K2409"/>
      <c r="L2409"/>
      <c r="M2409"/>
    </row>
    <row r="2410" spans="1:13" s="36" customFormat="1" x14ac:dyDescent="0.3">
      <c r="A2410"/>
      <c r="B2410" s="1"/>
      <c r="C2410"/>
      <c r="D2410"/>
      <c r="E2410"/>
      <c r="F2410"/>
      <c r="G2410"/>
      <c r="H2410"/>
      <c r="I2410"/>
      <c r="J2410"/>
      <c r="K2410"/>
      <c r="L2410"/>
      <c r="M2410"/>
    </row>
    <row r="2411" spans="1:13" s="36" customFormat="1" x14ac:dyDescent="0.3">
      <c r="A2411"/>
      <c r="B2411" s="1"/>
      <c r="C2411"/>
      <c r="D2411"/>
      <c r="E2411"/>
      <c r="F2411"/>
      <c r="G2411"/>
      <c r="H2411"/>
      <c r="I2411"/>
      <c r="J2411"/>
      <c r="K2411"/>
      <c r="L2411"/>
      <c r="M2411"/>
    </row>
    <row r="2412" spans="1:13" s="36" customFormat="1" x14ac:dyDescent="0.3">
      <c r="A2412"/>
      <c r="B2412" s="1"/>
      <c r="C2412"/>
      <c r="D2412"/>
      <c r="E2412"/>
      <c r="F2412"/>
      <c r="G2412"/>
      <c r="H2412"/>
      <c r="I2412"/>
      <c r="J2412"/>
      <c r="K2412"/>
      <c r="L2412"/>
      <c r="M2412"/>
    </row>
    <row r="2413" spans="1:13" s="36" customFormat="1" x14ac:dyDescent="0.3">
      <c r="A2413"/>
      <c r="B2413" s="1"/>
      <c r="C2413"/>
      <c r="D2413"/>
      <c r="E2413"/>
      <c r="F2413"/>
      <c r="G2413"/>
      <c r="H2413"/>
      <c r="I2413"/>
      <c r="J2413"/>
      <c r="K2413"/>
      <c r="L2413"/>
      <c r="M2413"/>
    </row>
    <row r="2414" spans="1:13" s="36" customFormat="1" x14ac:dyDescent="0.3">
      <c r="A2414"/>
      <c r="B2414" s="1"/>
      <c r="C2414"/>
      <c r="D2414"/>
      <c r="E2414"/>
      <c r="F2414"/>
      <c r="G2414"/>
      <c r="H2414"/>
      <c r="I2414"/>
      <c r="J2414"/>
      <c r="K2414"/>
      <c r="L2414"/>
      <c r="M2414"/>
    </row>
    <row r="2415" spans="1:13" s="36" customFormat="1" x14ac:dyDescent="0.3">
      <c r="A2415"/>
      <c r="B2415" s="1"/>
      <c r="C2415"/>
      <c r="D2415"/>
      <c r="E2415"/>
      <c r="F2415"/>
      <c r="G2415"/>
      <c r="H2415"/>
      <c r="I2415"/>
      <c r="J2415"/>
      <c r="K2415"/>
      <c r="L2415"/>
      <c r="M2415"/>
    </row>
    <row r="2416" spans="1:13" s="36" customFormat="1" x14ac:dyDescent="0.3">
      <c r="A2416"/>
      <c r="B2416" s="1"/>
      <c r="C2416"/>
      <c r="D2416"/>
      <c r="E2416"/>
      <c r="F2416"/>
      <c r="G2416"/>
      <c r="H2416"/>
      <c r="I2416"/>
      <c r="J2416"/>
      <c r="K2416"/>
      <c r="L2416"/>
      <c r="M2416"/>
    </row>
    <row r="2417" spans="1:13" s="36" customFormat="1" x14ac:dyDescent="0.3">
      <c r="A2417"/>
      <c r="B2417" s="1"/>
      <c r="C2417"/>
      <c r="D2417"/>
      <c r="E2417"/>
      <c r="F2417"/>
      <c r="G2417"/>
      <c r="H2417"/>
      <c r="I2417"/>
      <c r="J2417"/>
      <c r="K2417"/>
      <c r="L2417"/>
      <c r="M2417"/>
    </row>
    <row r="2418" spans="1:13" s="36" customFormat="1" x14ac:dyDescent="0.3">
      <c r="A2418"/>
      <c r="B2418" s="1"/>
      <c r="C2418"/>
      <c r="D2418"/>
      <c r="E2418"/>
      <c r="F2418"/>
      <c r="G2418"/>
      <c r="H2418"/>
      <c r="I2418"/>
      <c r="J2418"/>
      <c r="K2418"/>
      <c r="L2418"/>
      <c r="M2418"/>
    </row>
    <row r="2419" spans="1:13" s="36" customFormat="1" x14ac:dyDescent="0.3">
      <c r="A2419"/>
      <c r="B2419" s="1"/>
      <c r="C2419"/>
      <c r="D2419"/>
      <c r="E2419"/>
      <c r="F2419"/>
      <c r="G2419"/>
      <c r="H2419"/>
      <c r="I2419"/>
      <c r="J2419"/>
      <c r="K2419"/>
      <c r="L2419"/>
      <c r="M2419"/>
    </row>
    <row r="2420" spans="1:13" s="36" customFormat="1" x14ac:dyDescent="0.3">
      <c r="A2420"/>
      <c r="B2420" s="1"/>
      <c r="C2420"/>
      <c r="D2420"/>
      <c r="E2420"/>
      <c r="F2420"/>
      <c r="G2420"/>
      <c r="H2420"/>
      <c r="I2420"/>
      <c r="J2420"/>
      <c r="K2420"/>
      <c r="L2420"/>
      <c r="M2420"/>
    </row>
    <row r="2421" spans="1:13" s="36" customFormat="1" x14ac:dyDescent="0.3">
      <c r="A2421"/>
      <c r="B2421" s="1"/>
      <c r="C2421"/>
      <c r="D2421"/>
      <c r="E2421"/>
      <c r="F2421"/>
      <c r="G2421"/>
      <c r="H2421"/>
      <c r="I2421"/>
      <c r="J2421"/>
      <c r="K2421"/>
      <c r="L2421"/>
      <c r="M2421"/>
    </row>
    <row r="2422" spans="1:13" s="36" customFormat="1" x14ac:dyDescent="0.3">
      <c r="A2422"/>
      <c r="B2422" s="1"/>
      <c r="C2422"/>
      <c r="D2422"/>
      <c r="E2422"/>
      <c r="F2422"/>
      <c r="G2422"/>
      <c r="H2422"/>
      <c r="I2422"/>
      <c r="J2422"/>
      <c r="K2422"/>
      <c r="L2422"/>
      <c r="M2422"/>
    </row>
    <row r="2423" spans="1:13" s="36" customFormat="1" x14ac:dyDescent="0.3">
      <c r="A2423"/>
      <c r="B2423" s="1"/>
      <c r="C2423"/>
      <c r="D2423"/>
      <c r="E2423"/>
      <c r="F2423"/>
      <c r="G2423"/>
      <c r="H2423"/>
      <c r="I2423"/>
      <c r="J2423"/>
      <c r="K2423"/>
      <c r="L2423"/>
      <c r="M2423"/>
    </row>
    <row r="2424" spans="1:13" s="36" customFormat="1" x14ac:dyDescent="0.3">
      <c r="A2424"/>
      <c r="B2424" s="1"/>
      <c r="C2424"/>
      <c r="D2424"/>
      <c r="E2424"/>
      <c r="F2424"/>
      <c r="G2424"/>
      <c r="H2424"/>
      <c r="I2424"/>
      <c r="J2424"/>
      <c r="K2424"/>
      <c r="L2424"/>
      <c r="M2424"/>
    </row>
    <row r="2425" spans="1:13" s="36" customFormat="1" x14ac:dyDescent="0.3">
      <c r="A2425"/>
      <c r="B2425" s="1"/>
      <c r="C2425"/>
      <c r="D2425"/>
      <c r="E2425"/>
      <c r="F2425"/>
      <c r="G2425"/>
      <c r="H2425"/>
      <c r="I2425"/>
      <c r="J2425"/>
      <c r="K2425"/>
      <c r="L2425"/>
      <c r="M2425"/>
    </row>
    <row r="2426" spans="1:13" s="36" customFormat="1" x14ac:dyDescent="0.3">
      <c r="A2426"/>
      <c r="B2426" s="1"/>
      <c r="C2426"/>
      <c r="D2426"/>
      <c r="E2426"/>
      <c r="F2426"/>
      <c r="G2426"/>
      <c r="H2426"/>
      <c r="I2426"/>
      <c r="J2426"/>
      <c r="K2426"/>
      <c r="L2426"/>
      <c r="M2426"/>
    </row>
    <row r="2427" spans="1:13" s="36" customFormat="1" x14ac:dyDescent="0.3">
      <c r="A2427"/>
      <c r="B2427" s="1"/>
      <c r="C2427"/>
      <c r="D2427"/>
      <c r="E2427"/>
      <c r="F2427"/>
      <c r="G2427"/>
      <c r="H2427"/>
      <c r="I2427"/>
      <c r="J2427"/>
      <c r="K2427"/>
      <c r="L2427"/>
      <c r="M2427"/>
    </row>
    <row r="2428" spans="1:13" s="36" customFormat="1" x14ac:dyDescent="0.3">
      <c r="A2428"/>
      <c r="B2428" s="1"/>
      <c r="C2428"/>
      <c r="D2428"/>
      <c r="E2428"/>
      <c r="F2428"/>
      <c r="G2428"/>
      <c r="H2428"/>
      <c r="I2428"/>
      <c r="J2428"/>
      <c r="K2428"/>
      <c r="L2428"/>
      <c r="M2428"/>
    </row>
    <row r="2429" spans="1:13" s="36" customFormat="1" x14ac:dyDescent="0.3">
      <c r="A2429"/>
      <c r="B2429" s="1"/>
      <c r="C2429"/>
      <c r="D2429"/>
      <c r="E2429"/>
      <c r="F2429"/>
      <c r="G2429"/>
      <c r="H2429"/>
      <c r="I2429"/>
      <c r="J2429"/>
      <c r="K2429"/>
      <c r="L2429"/>
      <c r="M2429"/>
    </row>
    <row r="2430" spans="1:13" s="36" customFormat="1" x14ac:dyDescent="0.3">
      <c r="A2430"/>
      <c r="B2430" s="1"/>
      <c r="C2430"/>
      <c r="D2430"/>
      <c r="E2430"/>
      <c r="F2430"/>
      <c r="G2430"/>
      <c r="H2430"/>
      <c r="I2430"/>
      <c r="J2430"/>
      <c r="K2430"/>
      <c r="L2430"/>
      <c r="M2430"/>
    </row>
    <row r="2431" spans="1:13" s="36" customFormat="1" x14ac:dyDescent="0.3">
      <c r="A2431"/>
      <c r="B2431" s="1"/>
      <c r="C2431"/>
      <c r="D2431"/>
      <c r="E2431"/>
      <c r="F2431"/>
      <c r="G2431"/>
      <c r="H2431"/>
      <c r="I2431"/>
      <c r="J2431"/>
      <c r="K2431"/>
      <c r="L2431"/>
      <c r="M2431"/>
    </row>
    <row r="2432" spans="1:13" s="36" customFormat="1" x14ac:dyDescent="0.3">
      <c r="A2432"/>
      <c r="B2432" s="1"/>
      <c r="C2432"/>
      <c r="D2432"/>
      <c r="E2432"/>
      <c r="F2432"/>
      <c r="G2432"/>
      <c r="H2432"/>
      <c r="I2432"/>
      <c r="J2432"/>
      <c r="K2432"/>
      <c r="L2432"/>
      <c r="M2432"/>
    </row>
    <row r="2433" spans="1:13" s="36" customFormat="1" x14ac:dyDescent="0.3">
      <c r="A2433"/>
      <c r="B2433" s="1"/>
      <c r="C2433"/>
      <c r="D2433"/>
      <c r="E2433"/>
      <c r="F2433"/>
      <c r="G2433"/>
      <c r="H2433"/>
      <c r="I2433"/>
      <c r="J2433"/>
      <c r="K2433"/>
      <c r="L2433"/>
      <c r="M2433"/>
    </row>
    <row r="2434" spans="1:13" s="36" customFormat="1" x14ac:dyDescent="0.3">
      <c r="A2434"/>
      <c r="B2434" s="1"/>
      <c r="C2434"/>
      <c r="D2434"/>
      <c r="E2434"/>
      <c r="F2434"/>
      <c r="G2434"/>
      <c r="H2434"/>
      <c r="I2434"/>
      <c r="J2434"/>
      <c r="K2434"/>
      <c r="L2434"/>
      <c r="M2434"/>
    </row>
    <row r="2435" spans="1:13" s="36" customFormat="1" x14ac:dyDescent="0.3">
      <c r="A2435"/>
      <c r="B2435" s="1"/>
      <c r="C2435"/>
      <c r="D2435"/>
      <c r="E2435"/>
      <c r="F2435"/>
      <c r="G2435"/>
      <c r="H2435"/>
      <c r="I2435"/>
      <c r="J2435"/>
      <c r="K2435"/>
      <c r="L2435"/>
      <c r="M2435"/>
    </row>
    <row r="2436" spans="1:13" s="36" customFormat="1" x14ac:dyDescent="0.3">
      <c r="A2436"/>
      <c r="B2436" s="1"/>
      <c r="C2436"/>
      <c r="D2436"/>
      <c r="E2436"/>
      <c r="F2436"/>
      <c r="G2436"/>
      <c r="H2436"/>
      <c r="I2436"/>
      <c r="J2436"/>
      <c r="K2436"/>
      <c r="L2436"/>
      <c r="M2436"/>
    </row>
    <row r="2437" spans="1:13" s="36" customFormat="1" x14ac:dyDescent="0.3">
      <c r="A2437"/>
      <c r="B2437" s="1"/>
      <c r="C2437"/>
      <c r="D2437"/>
      <c r="E2437"/>
      <c r="F2437"/>
      <c r="G2437"/>
      <c r="H2437"/>
      <c r="I2437"/>
      <c r="J2437"/>
      <c r="K2437"/>
      <c r="L2437"/>
      <c r="M2437"/>
    </row>
    <row r="2438" spans="1:13" s="36" customFormat="1" x14ac:dyDescent="0.3">
      <c r="A2438"/>
      <c r="B2438" s="1"/>
      <c r="C2438"/>
      <c r="D2438"/>
      <c r="E2438"/>
      <c r="F2438"/>
      <c r="G2438"/>
      <c r="H2438"/>
      <c r="I2438"/>
      <c r="J2438"/>
      <c r="K2438"/>
      <c r="L2438"/>
      <c r="M2438"/>
    </row>
    <row r="2439" spans="1:13" s="36" customFormat="1" x14ac:dyDescent="0.3">
      <c r="A2439"/>
      <c r="B2439" s="1"/>
      <c r="C2439"/>
      <c r="D2439"/>
      <c r="E2439"/>
      <c r="F2439"/>
      <c r="G2439"/>
      <c r="H2439"/>
      <c r="I2439"/>
      <c r="J2439"/>
      <c r="K2439"/>
      <c r="L2439"/>
      <c r="M2439"/>
    </row>
    <row r="2440" spans="1:13" s="36" customFormat="1" x14ac:dyDescent="0.3">
      <c r="A2440"/>
      <c r="B2440" s="1"/>
      <c r="C2440"/>
      <c r="D2440"/>
      <c r="E2440"/>
      <c r="F2440"/>
      <c r="G2440"/>
      <c r="H2440"/>
      <c r="I2440"/>
      <c r="J2440"/>
      <c r="K2440"/>
      <c r="L2440"/>
      <c r="M2440"/>
    </row>
    <row r="2441" spans="1:13" s="36" customFormat="1" x14ac:dyDescent="0.3">
      <c r="A2441"/>
      <c r="B2441" s="1"/>
      <c r="C2441"/>
      <c r="D2441"/>
      <c r="E2441"/>
      <c r="F2441"/>
      <c r="G2441"/>
      <c r="H2441"/>
      <c r="I2441"/>
      <c r="J2441"/>
      <c r="K2441"/>
      <c r="L2441"/>
      <c r="M2441"/>
    </row>
    <row r="2442" spans="1:13" s="36" customFormat="1" x14ac:dyDescent="0.3">
      <c r="A2442"/>
      <c r="B2442" s="1"/>
      <c r="C2442"/>
      <c r="D2442"/>
      <c r="E2442"/>
      <c r="F2442"/>
      <c r="G2442"/>
      <c r="H2442"/>
      <c r="I2442"/>
      <c r="J2442"/>
      <c r="K2442"/>
      <c r="L2442"/>
      <c r="M2442"/>
    </row>
    <row r="2443" spans="1:13" s="36" customFormat="1" x14ac:dyDescent="0.3">
      <c r="A2443"/>
      <c r="B2443" s="1"/>
      <c r="C2443"/>
      <c r="D2443"/>
      <c r="E2443"/>
      <c r="F2443"/>
      <c r="G2443"/>
      <c r="H2443"/>
      <c r="I2443"/>
      <c r="J2443"/>
      <c r="K2443"/>
      <c r="L2443"/>
      <c r="M2443"/>
    </row>
    <row r="2444" spans="1:13" s="36" customFormat="1" x14ac:dyDescent="0.3">
      <c r="A2444"/>
      <c r="B2444" s="1"/>
      <c r="C2444"/>
      <c r="D2444"/>
      <c r="E2444"/>
      <c r="F2444"/>
      <c r="G2444"/>
      <c r="H2444"/>
      <c r="I2444"/>
      <c r="J2444"/>
      <c r="K2444"/>
      <c r="L2444"/>
      <c r="M2444"/>
    </row>
    <row r="2445" spans="1:13" s="36" customFormat="1" x14ac:dyDescent="0.3">
      <c r="A2445"/>
      <c r="B2445" s="1"/>
      <c r="C2445"/>
      <c r="D2445"/>
      <c r="E2445"/>
      <c r="F2445"/>
      <c r="G2445"/>
      <c r="H2445"/>
      <c r="I2445"/>
      <c r="J2445"/>
      <c r="K2445"/>
      <c r="L2445"/>
      <c r="M2445"/>
    </row>
    <row r="2446" spans="1:13" s="36" customFormat="1" x14ac:dyDescent="0.3">
      <c r="A2446"/>
      <c r="B2446" s="1"/>
      <c r="C2446"/>
      <c r="D2446"/>
      <c r="E2446"/>
      <c r="F2446"/>
      <c r="G2446"/>
      <c r="H2446"/>
      <c r="I2446"/>
      <c r="J2446"/>
      <c r="K2446"/>
      <c r="L2446"/>
      <c r="M2446"/>
    </row>
    <row r="2447" spans="1:13" s="36" customFormat="1" x14ac:dyDescent="0.3">
      <c r="A2447"/>
      <c r="B2447" s="1"/>
      <c r="C2447"/>
      <c r="D2447"/>
      <c r="E2447"/>
      <c r="F2447"/>
      <c r="G2447"/>
      <c r="H2447"/>
      <c r="I2447"/>
      <c r="J2447"/>
      <c r="K2447"/>
      <c r="L2447"/>
      <c r="M2447"/>
    </row>
    <row r="2448" spans="1:13" s="36" customFormat="1" x14ac:dyDescent="0.3">
      <c r="A2448"/>
      <c r="B2448" s="1"/>
      <c r="C2448"/>
      <c r="D2448"/>
      <c r="E2448"/>
      <c r="F2448"/>
      <c r="G2448"/>
      <c r="H2448"/>
      <c r="I2448"/>
      <c r="J2448"/>
      <c r="K2448"/>
      <c r="L2448"/>
      <c r="M2448"/>
    </row>
    <row r="2449" spans="1:13" s="36" customFormat="1" x14ac:dyDescent="0.3">
      <c r="A2449"/>
      <c r="B2449" s="1"/>
      <c r="C2449"/>
      <c r="D2449"/>
      <c r="E2449"/>
      <c r="F2449"/>
      <c r="G2449"/>
      <c r="H2449"/>
      <c r="I2449"/>
      <c r="J2449"/>
      <c r="K2449"/>
      <c r="L2449"/>
      <c r="M2449"/>
    </row>
    <row r="2450" spans="1:13" s="36" customFormat="1" x14ac:dyDescent="0.3">
      <c r="A2450"/>
      <c r="B2450" s="1"/>
      <c r="C2450"/>
      <c r="D2450"/>
      <c r="E2450"/>
      <c r="F2450"/>
      <c r="G2450"/>
      <c r="H2450"/>
      <c r="I2450"/>
      <c r="J2450"/>
      <c r="K2450"/>
      <c r="L2450"/>
      <c r="M2450"/>
    </row>
    <row r="2451" spans="1:13" s="36" customFormat="1" x14ac:dyDescent="0.3">
      <c r="A2451"/>
      <c r="B2451" s="1"/>
      <c r="C2451"/>
      <c r="D2451"/>
      <c r="E2451"/>
      <c r="F2451"/>
      <c r="G2451"/>
      <c r="H2451"/>
      <c r="I2451"/>
      <c r="J2451"/>
      <c r="K2451"/>
      <c r="L2451"/>
      <c r="M2451"/>
    </row>
    <row r="2452" spans="1:13" s="36" customFormat="1" x14ac:dyDescent="0.3">
      <c r="A2452"/>
      <c r="B2452" s="1"/>
      <c r="C2452"/>
      <c r="D2452"/>
      <c r="E2452"/>
      <c r="F2452"/>
      <c r="G2452"/>
      <c r="H2452"/>
      <c r="I2452"/>
      <c r="J2452"/>
      <c r="K2452"/>
      <c r="L2452"/>
      <c r="M2452"/>
    </row>
    <row r="2453" spans="1:13" s="36" customFormat="1" x14ac:dyDescent="0.3">
      <c r="A2453"/>
      <c r="B2453" s="1"/>
      <c r="C2453"/>
      <c r="D2453"/>
      <c r="E2453"/>
      <c r="F2453"/>
      <c r="G2453"/>
      <c r="H2453"/>
      <c r="I2453"/>
      <c r="J2453"/>
      <c r="K2453"/>
      <c r="L2453"/>
      <c r="M2453"/>
    </row>
    <row r="2454" spans="1:13" s="36" customFormat="1" x14ac:dyDescent="0.3">
      <c r="A2454"/>
      <c r="B2454" s="1"/>
      <c r="C2454"/>
      <c r="D2454"/>
      <c r="E2454"/>
      <c r="F2454"/>
      <c r="G2454"/>
      <c r="H2454"/>
      <c r="I2454"/>
      <c r="J2454"/>
      <c r="K2454"/>
      <c r="L2454"/>
      <c r="M2454"/>
    </row>
    <row r="2455" spans="1:13" s="36" customFormat="1" x14ac:dyDescent="0.3">
      <c r="A2455"/>
      <c r="B2455" s="1"/>
      <c r="C2455"/>
      <c r="D2455"/>
      <c r="E2455"/>
      <c r="F2455"/>
      <c r="G2455"/>
      <c r="H2455"/>
      <c r="I2455"/>
      <c r="J2455"/>
      <c r="K2455"/>
      <c r="L2455"/>
      <c r="M2455"/>
    </row>
    <row r="2456" spans="1:13" s="36" customFormat="1" x14ac:dyDescent="0.3">
      <c r="A2456"/>
      <c r="B2456" s="1"/>
      <c r="C2456"/>
      <c r="D2456"/>
      <c r="E2456"/>
      <c r="F2456"/>
      <c r="G2456"/>
      <c r="H2456"/>
      <c r="I2456"/>
      <c r="J2456"/>
      <c r="K2456"/>
      <c r="L2456"/>
      <c r="M2456"/>
    </row>
    <row r="2457" spans="1:13" s="36" customFormat="1" x14ac:dyDescent="0.3">
      <c r="A2457"/>
      <c r="B2457" s="1"/>
      <c r="C2457"/>
      <c r="D2457"/>
      <c r="E2457"/>
      <c r="F2457"/>
      <c r="G2457"/>
      <c r="H2457"/>
      <c r="I2457"/>
      <c r="J2457"/>
      <c r="K2457"/>
      <c r="L2457"/>
      <c r="M2457"/>
    </row>
    <row r="2458" spans="1:13" s="36" customFormat="1" x14ac:dyDescent="0.3">
      <c r="A2458"/>
      <c r="B2458" s="1"/>
      <c r="C2458"/>
      <c r="D2458"/>
      <c r="E2458"/>
      <c r="F2458"/>
      <c r="G2458"/>
      <c r="H2458"/>
      <c r="I2458"/>
      <c r="J2458"/>
      <c r="K2458"/>
      <c r="L2458"/>
      <c r="M2458"/>
    </row>
    <row r="2459" spans="1:13" s="36" customFormat="1" x14ac:dyDescent="0.3">
      <c r="A2459"/>
      <c r="B2459" s="1"/>
      <c r="C2459"/>
      <c r="D2459"/>
      <c r="E2459"/>
      <c r="F2459"/>
      <c r="G2459"/>
      <c r="H2459"/>
      <c r="I2459"/>
      <c r="J2459"/>
      <c r="K2459"/>
      <c r="L2459"/>
      <c r="M2459"/>
    </row>
    <row r="2460" spans="1:13" s="36" customFormat="1" x14ac:dyDescent="0.3">
      <c r="A2460"/>
      <c r="B2460" s="1"/>
      <c r="C2460"/>
      <c r="D2460"/>
      <c r="E2460"/>
      <c r="F2460"/>
      <c r="G2460"/>
      <c r="H2460"/>
      <c r="I2460"/>
      <c r="J2460"/>
      <c r="K2460"/>
      <c r="L2460"/>
      <c r="M2460"/>
    </row>
    <row r="2461" spans="1:13" s="36" customFormat="1" x14ac:dyDescent="0.3">
      <c r="A2461"/>
      <c r="B2461" s="1"/>
      <c r="C2461"/>
      <c r="D2461"/>
      <c r="E2461"/>
      <c r="F2461"/>
      <c r="G2461"/>
      <c r="H2461"/>
      <c r="I2461"/>
      <c r="J2461"/>
      <c r="K2461"/>
      <c r="L2461"/>
      <c r="M2461"/>
    </row>
    <row r="2462" spans="1:13" s="36" customFormat="1" x14ac:dyDescent="0.3">
      <c r="A2462"/>
      <c r="B2462" s="1"/>
      <c r="C2462"/>
      <c r="D2462"/>
      <c r="E2462"/>
      <c r="F2462"/>
      <c r="G2462"/>
      <c r="H2462"/>
      <c r="I2462"/>
      <c r="J2462"/>
      <c r="K2462"/>
      <c r="L2462"/>
      <c r="M2462"/>
    </row>
    <row r="2463" spans="1:13" s="36" customFormat="1" x14ac:dyDescent="0.3">
      <c r="A2463"/>
      <c r="B2463" s="1"/>
      <c r="C2463"/>
      <c r="D2463"/>
      <c r="E2463"/>
      <c r="F2463"/>
      <c r="G2463"/>
      <c r="H2463"/>
      <c r="I2463"/>
      <c r="J2463"/>
      <c r="K2463"/>
      <c r="L2463"/>
      <c r="M2463"/>
    </row>
    <row r="2464" spans="1:13" s="36" customFormat="1" x14ac:dyDescent="0.3">
      <c r="A2464"/>
      <c r="B2464" s="1"/>
      <c r="C2464"/>
      <c r="D2464"/>
      <c r="E2464"/>
      <c r="F2464"/>
      <c r="G2464"/>
      <c r="H2464"/>
      <c r="I2464"/>
      <c r="J2464"/>
      <c r="K2464"/>
      <c r="L2464"/>
      <c r="M2464"/>
    </row>
    <row r="2465" spans="1:13" s="36" customFormat="1" x14ac:dyDescent="0.3">
      <c r="A2465"/>
      <c r="B2465" s="1"/>
      <c r="C2465"/>
      <c r="D2465"/>
      <c r="E2465"/>
      <c r="F2465"/>
      <c r="G2465"/>
      <c r="H2465"/>
      <c r="I2465"/>
      <c r="J2465"/>
      <c r="K2465"/>
      <c r="L2465"/>
      <c r="M2465"/>
    </row>
    <row r="2466" spans="1:13" s="36" customFormat="1" x14ac:dyDescent="0.3">
      <c r="A2466"/>
      <c r="B2466" s="1"/>
      <c r="C2466"/>
      <c r="D2466"/>
      <c r="E2466"/>
      <c r="F2466"/>
      <c r="G2466"/>
      <c r="H2466"/>
      <c r="I2466"/>
      <c r="J2466"/>
      <c r="K2466"/>
      <c r="L2466"/>
      <c r="M2466"/>
    </row>
    <row r="2467" spans="1:13" s="36" customFormat="1" x14ac:dyDescent="0.3">
      <c r="A2467"/>
      <c r="B2467" s="1"/>
      <c r="C2467"/>
      <c r="D2467"/>
      <c r="E2467"/>
      <c r="F2467"/>
      <c r="G2467"/>
      <c r="H2467"/>
      <c r="I2467"/>
      <c r="J2467"/>
      <c r="K2467"/>
      <c r="L2467"/>
      <c r="M2467"/>
    </row>
    <row r="2468" spans="1:13" s="36" customFormat="1" x14ac:dyDescent="0.3">
      <c r="A2468"/>
      <c r="B2468" s="1"/>
      <c r="C2468"/>
      <c r="D2468"/>
      <c r="E2468"/>
      <c r="F2468"/>
      <c r="G2468"/>
      <c r="H2468"/>
      <c r="I2468"/>
      <c r="J2468"/>
      <c r="K2468"/>
      <c r="L2468"/>
      <c r="M2468"/>
    </row>
    <row r="2469" spans="1:13" s="36" customFormat="1" x14ac:dyDescent="0.3">
      <c r="A2469"/>
      <c r="B2469" s="1"/>
      <c r="C2469"/>
      <c r="D2469"/>
      <c r="E2469"/>
      <c r="F2469"/>
      <c r="G2469"/>
      <c r="H2469"/>
      <c r="I2469"/>
      <c r="J2469"/>
      <c r="K2469"/>
      <c r="L2469"/>
      <c r="M2469"/>
    </row>
    <row r="2470" spans="1:13" s="36" customFormat="1" x14ac:dyDescent="0.3">
      <c r="A2470"/>
      <c r="B2470" s="1"/>
      <c r="C2470"/>
      <c r="D2470"/>
      <c r="E2470"/>
      <c r="F2470"/>
      <c r="G2470"/>
      <c r="H2470"/>
      <c r="I2470"/>
      <c r="J2470"/>
      <c r="K2470"/>
      <c r="L2470"/>
      <c r="M2470"/>
    </row>
    <row r="2471" spans="1:13" s="36" customFormat="1" x14ac:dyDescent="0.3">
      <c r="A2471"/>
      <c r="B2471" s="1"/>
      <c r="C2471"/>
      <c r="D2471"/>
      <c r="E2471"/>
      <c r="F2471"/>
      <c r="G2471"/>
      <c r="H2471"/>
      <c r="I2471"/>
      <c r="J2471"/>
      <c r="K2471"/>
      <c r="L2471"/>
      <c r="M2471"/>
    </row>
    <row r="2472" spans="1:13" s="36" customFormat="1" x14ac:dyDescent="0.3">
      <c r="A2472"/>
      <c r="B2472" s="1"/>
      <c r="C2472"/>
      <c r="D2472"/>
      <c r="E2472"/>
      <c r="F2472"/>
      <c r="G2472"/>
      <c r="H2472"/>
      <c r="I2472"/>
      <c r="J2472"/>
      <c r="K2472"/>
      <c r="L2472"/>
      <c r="M2472"/>
    </row>
    <row r="2473" spans="1:13" s="36" customFormat="1" x14ac:dyDescent="0.3">
      <c r="A2473"/>
      <c r="B2473" s="1"/>
      <c r="C2473"/>
      <c r="D2473"/>
      <c r="E2473"/>
      <c r="F2473"/>
      <c r="G2473"/>
      <c r="H2473"/>
      <c r="I2473"/>
      <c r="J2473"/>
      <c r="K2473"/>
      <c r="L2473"/>
      <c r="M2473"/>
    </row>
    <row r="2474" spans="1:13" s="36" customFormat="1" x14ac:dyDescent="0.3">
      <c r="A2474"/>
      <c r="B2474" s="1"/>
      <c r="C2474"/>
      <c r="D2474"/>
      <c r="E2474"/>
      <c r="F2474"/>
      <c r="G2474"/>
      <c r="H2474"/>
      <c r="I2474"/>
      <c r="J2474"/>
      <c r="K2474"/>
      <c r="L2474"/>
      <c r="M2474"/>
    </row>
    <row r="2475" spans="1:13" s="36" customFormat="1" x14ac:dyDescent="0.3">
      <c r="A2475"/>
      <c r="B2475" s="1"/>
      <c r="C2475"/>
      <c r="D2475"/>
      <c r="E2475"/>
      <c r="F2475"/>
      <c r="G2475"/>
      <c r="H2475"/>
      <c r="I2475"/>
      <c r="J2475"/>
      <c r="K2475"/>
      <c r="L2475"/>
      <c r="M2475"/>
    </row>
    <row r="2476" spans="1:13" s="36" customFormat="1" x14ac:dyDescent="0.3">
      <c r="A2476"/>
      <c r="B2476" s="1"/>
      <c r="C2476"/>
      <c r="D2476"/>
      <c r="E2476"/>
      <c r="F2476"/>
      <c r="G2476"/>
      <c r="H2476"/>
      <c r="I2476"/>
      <c r="J2476"/>
      <c r="K2476"/>
      <c r="L2476"/>
      <c r="M2476"/>
    </row>
    <row r="2477" spans="1:13" s="36" customFormat="1" x14ac:dyDescent="0.3">
      <c r="A2477"/>
      <c r="B2477" s="1"/>
      <c r="C2477"/>
      <c r="D2477"/>
      <c r="E2477"/>
      <c r="F2477"/>
      <c r="G2477"/>
      <c r="H2477"/>
      <c r="I2477"/>
      <c r="J2477"/>
      <c r="K2477"/>
      <c r="L2477"/>
      <c r="M2477"/>
    </row>
    <row r="2478" spans="1:13" s="36" customFormat="1" x14ac:dyDescent="0.3">
      <c r="A2478"/>
      <c r="B2478" s="1"/>
      <c r="C2478"/>
      <c r="D2478"/>
      <c r="E2478"/>
      <c r="F2478"/>
      <c r="G2478"/>
      <c r="H2478"/>
      <c r="I2478"/>
      <c r="J2478"/>
      <c r="K2478"/>
      <c r="L2478"/>
      <c r="M2478"/>
    </row>
    <row r="2479" spans="1:13" s="36" customFormat="1" x14ac:dyDescent="0.3">
      <c r="A2479"/>
      <c r="B2479" s="1"/>
      <c r="C2479"/>
      <c r="D2479"/>
      <c r="E2479"/>
      <c r="F2479"/>
      <c r="G2479"/>
      <c r="H2479"/>
      <c r="I2479"/>
      <c r="J2479"/>
      <c r="K2479"/>
      <c r="L2479"/>
      <c r="M2479"/>
    </row>
    <row r="2480" spans="1:13" s="36" customFormat="1" x14ac:dyDescent="0.3">
      <c r="A2480"/>
      <c r="B2480" s="1"/>
      <c r="C2480"/>
      <c r="D2480"/>
      <c r="E2480"/>
      <c r="F2480"/>
      <c r="G2480"/>
      <c r="H2480"/>
      <c r="I2480"/>
      <c r="J2480"/>
      <c r="K2480"/>
      <c r="L2480"/>
      <c r="M2480"/>
    </row>
    <row r="2481" spans="1:13" s="36" customFormat="1" x14ac:dyDescent="0.3">
      <c r="A2481"/>
      <c r="B2481" s="1"/>
      <c r="C2481"/>
      <c r="D2481"/>
      <c r="E2481"/>
      <c r="F2481"/>
      <c r="G2481"/>
      <c r="H2481"/>
      <c r="I2481"/>
      <c r="J2481"/>
      <c r="K2481"/>
      <c r="L2481"/>
      <c r="M2481"/>
    </row>
    <row r="2482" spans="1:13" s="36" customFormat="1" x14ac:dyDescent="0.3">
      <c r="A2482"/>
      <c r="B2482" s="1"/>
      <c r="C2482"/>
      <c r="D2482"/>
      <c r="E2482"/>
      <c r="F2482"/>
      <c r="G2482"/>
      <c r="H2482"/>
      <c r="I2482"/>
      <c r="J2482"/>
      <c r="K2482"/>
      <c r="L2482"/>
      <c r="M2482"/>
    </row>
    <row r="2483" spans="1:13" s="36" customFormat="1" x14ac:dyDescent="0.3">
      <c r="A2483"/>
      <c r="B2483" s="1"/>
      <c r="C2483"/>
      <c r="D2483"/>
      <c r="E2483"/>
      <c r="F2483"/>
      <c r="G2483"/>
      <c r="H2483"/>
      <c r="I2483"/>
      <c r="J2483"/>
      <c r="K2483"/>
      <c r="L2483"/>
      <c r="M2483"/>
    </row>
    <row r="2484" spans="1:13" s="36" customFormat="1" x14ac:dyDescent="0.3">
      <c r="A2484"/>
      <c r="B2484" s="1"/>
      <c r="C2484"/>
      <c r="D2484"/>
      <c r="E2484"/>
      <c r="F2484"/>
      <c r="G2484"/>
      <c r="H2484"/>
      <c r="I2484"/>
      <c r="J2484"/>
      <c r="K2484"/>
      <c r="L2484"/>
      <c r="M2484"/>
    </row>
    <row r="2485" spans="1:13" s="36" customFormat="1" x14ac:dyDescent="0.3">
      <c r="A2485"/>
      <c r="B2485" s="1"/>
      <c r="C2485"/>
      <c r="D2485"/>
      <c r="E2485"/>
      <c r="F2485"/>
      <c r="G2485"/>
      <c r="H2485"/>
      <c r="I2485"/>
      <c r="J2485"/>
      <c r="K2485"/>
      <c r="L2485"/>
      <c r="M2485"/>
    </row>
    <row r="2486" spans="1:13" s="36" customFormat="1" x14ac:dyDescent="0.3">
      <c r="A2486"/>
      <c r="B2486" s="1"/>
      <c r="C2486"/>
      <c r="D2486"/>
      <c r="E2486"/>
      <c r="F2486"/>
      <c r="G2486"/>
      <c r="H2486"/>
      <c r="I2486"/>
      <c r="J2486"/>
      <c r="K2486"/>
      <c r="L2486"/>
      <c r="M2486"/>
    </row>
    <row r="2487" spans="1:13" s="36" customFormat="1" x14ac:dyDescent="0.3">
      <c r="A2487"/>
      <c r="B2487" s="1"/>
      <c r="C2487"/>
      <c r="D2487"/>
      <c r="E2487"/>
      <c r="F2487"/>
      <c r="G2487"/>
      <c r="H2487"/>
      <c r="I2487"/>
      <c r="J2487"/>
      <c r="K2487"/>
      <c r="L2487"/>
      <c r="M2487"/>
    </row>
    <row r="2488" spans="1:13" s="36" customFormat="1" x14ac:dyDescent="0.3">
      <c r="A2488"/>
      <c r="B2488" s="1"/>
      <c r="C2488"/>
      <c r="D2488"/>
      <c r="E2488"/>
      <c r="F2488"/>
      <c r="G2488"/>
      <c r="H2488"/>
      <c r="I2488"/>
      <c r="J2488"/>
      <c r="K2488"/>
      <c r="L2488"/>
      <c r="M2488"/>
    </row>
    <row r="2489" spans="1:13" s="36" customFormat="1" x14ac:dyDescent="0.3">
      <c r="A2489"/>
      <c r="B2489" s="1"/>
      <c r="C2489"/>
      <c r="D2489"/>
      <c r="E2489"/>
      <c r="F2489"/>
      <c r="G2489"/>
      <c r="H2489"/>
      <c r="I2489"/>
      <c r="J2489"/>
      <c r="K2489"/>
      <c r="L2489"/>
      <c r="M2489"/>
    </row>
    <row r="2490" spans="1:13" s="36" customFormat="1" x14ac:dyDescent="0.3">
      <c r="A2490"/>
      <c r="B2490" s="1"/>
      <c r="C2490"/>
      <c r="D2490"/>
      <c r="E2490"/>
      <c r="F2490"/>
      <c r="G2490"/>
      <c r="H2490"/>
      <c r="I2490"/>
      <c r="J2490"/>
      <c r="K2490"/>
      <c r="L2490"/>
      <c r="M2490"/>
    </row>
    <row r="2491" spans="1:13" s="36" customFormat="1" x14ac:dyDescent="0.3">
      <c r="A2491"/>
      <c r="B2491" s="1"/>
      <c r="C2491"/>
      <c r="D2491"/>
      <c r="E2491"/>
      <c r="F2491"/>
      <c r="G2491"/>
      <c r="H2491"/>
      <c r="I2491"/>
      <c r="J2491"/>
      <c r="K2491"/>
      <c r="L2491"/>
      <c r="M2491"/>
    </row>
    <row r="2492" spans="1:13" s="36" customFormat="1" x14ac:dyDescent="0.3">
      <c r="A2492"/>
      <c r="B2492" s="1"/>
      <c r="C2492"/>
      <c r="D2492"/>
      <c r="E2492"/>
      <c r="F2492"/>
      <c r="G2492"/>
      <c r="H2492"/>
      <c r="I2492"/>
      <c r="J2492"/>
      <c r="K2492"/>
      <c r="L2492"/>
      <c r="M2492"/>
    </row>
    <row r="2493" spans="1:13" s="36" customFormat="1" x14ac:dyDescent="0.3">
      <c r="A2493"/>
      <c r="B2493" s="1"/>
      <c r="C2493"/>
      <c r="D2493"/>
      <c r="E2493"/>
      <c r="F2493"/>
      <c r="G2493"/>
      <c r="H2493"/>
      <c r="I2493"/>
      <c r="J2493"/>
      <c r="K2493"/>
      <c r="L2493"/>
      <c r="M2493"/>
    </row>
    <row r="2494" spans="1:13" s="36" customFormat="1" x14ac:dyDescent="0.3">
      <c r="A2494"/>
      <c r="B2494" s="1"/>
      <c r="C2494"/>
      <c r="D2494"/>
      <c r="E2494"/>
      <c r="F2494"/>
      <c r="G2494"/>
      <c r="H2494"/>
      <c r="I2494"/>
      <c r="J2494"/>
      <c r="K2494"/>
      <c r="L2494"/>
      <c r="M2494"/>
    </row>
    <row r="2495" spans="1:13" s="36" customFormat="1" x14ac:dyDescent="0.3">
      <c r="A2495"/>
      <c r="B2495" s="1"/>
      <c r="C2495"/>
      <c r="D2495"/>
      <c r="E2495"/>
      <c r="F2495"/>
      <c r="G2495"/>
      <c r="H2495"/>
      <c r="I2495"/>
      <c r="J2495"/>
      <c r="K2495"/>
      <c r="L2495"/>
      <c r="M2495"/>
    </row>
    <row r="2496" spans="1:13" s="36" customFormat="1" x14ac:dyDescent="0.3">
      <c r="A2496"/>
      <c r="B2496" s="1"/>
      <c r="C2496"/>
      <c r="D2496"/>
      <c r="E2496"/>
      <c r="F2496"/>
      <c r="G2496"/>
      <c r="H2496"/>
      <c r="I2496"/>
      <c r="J2496"/>
      <c r="K2496"/>
      <c r="L2496"/>
      <c r="M2496"/>
    </row>
    <row r="2497" spans="1:13" s="36" customFormat="1" x14ac:dyDescent="0.3">
      <c r="A2497"/>
      <c r="B2497" s="1"/>
      <c r="C2497"/>
      <c r="D2497"/>
      <c r="E2497"/>
      <c r="F2497"/>
      <c r="G2497"/>
      <c r="H2497"/>
      <c r="I2497"/>
      <c r="J2497"/>
      <c r="K2497"/>
      <c r="L2497"/>
      <c r="M2497"/>
    </row>
    <row r="2498" spans="1:13" s="36" customFormat="1" x14ac:dyDescent="0.3">
      <c r="A2498"/>
      <c r="B2498" s="1"/>
      <c r="C2498"/>
      <c r="D2498"/>
      <c r="E2498"/>
      <c r="F2498"/>
      <c r="G2498"/>
      <c r="H2498"/>
      <c r="I2498"/>
      <c r="J2498"/>
      <c r="K2498"/>
      <c r="L2498"/>
      <c r="M2498"/>
    </row>
    <row r="2499" spans="1:13" s="36" customFormat="1" x14ac:dyDescent="0.3">
      <c r="A2499"/>
      <c r="B2499" s="1"/>
      <c r="C2499"/>
      <c r="D2499"/>
      <c r="E2499"/>
      <c r="F2499"/>
      <c r="G2499"/>
      <c r="H2499"/>
      <c r="I2499"/>
      <c r="J2499"/>
      <c r="K2499"/>
      <c r="L2499"/>
      <c r="M2499"/>
    </row>
    <row r="2500" spans="1:13" s="36" customFormat="1" x14ac:dyDescent="0.3">
      <c r="A2500"/>
      <c r="B2500" s="1"/>
      <c r="C2500"/>
      <c r="D2500"/>
      <c r="E2500"/>
      <c r="F2500"/>
      <c r="G2500"/>
      <c r="H2500"/>
      <c r="I2500"/>
      <c r="J2500"/>
      <c r="K2500"/>
      <c r="L2500"/>
      <c r="M2500"/>
    </row>
    <row r="2501" spans="1:13" s="36" customFormat="1" x14ac:dyDescent="0.3">
      <c r="A2501"/>
      <c r="B2501" s="1"/>
      <c r="C2501"/>
      <c r="D2501"/>
      <c r="E2501"/>
      <c r="F2501"/>
      <c r="G2501"/>
      <c r="H2501"/>
      <c r="I2501"/>
      <c r="J2501"/>
      <c r="K2501"/>
      <c r="L2501"/>
      <c r="M2501"/>
    </row>
    <row r="2502" spans="1:13" s="36" customFormat="1" x14ac:dyDescent="0.3">
      <c r="A2502"/>
      <c r="B2502" s="1"/>
      <c r="C2502"/>
      <c r="D2502"/>
      <c r="E2502"/>
      <c r="F2502"/>
      <c r="G2502"/>
      <c r="H2502"/>
      <c r="I2502"/>
      <c r="J2502"/>
      <c r="K2502"/>
      <c r="L2502"/>
      <c r="M2502"/>
    </row>
    <row r="2503" spans="1:13" s="36" customFormat="1" x14ac:dyDescent="0.3">
      <c r="A2503"/>
      <c r="B2503" s="1"/>
      <c r="C2503"/>
      <c r="D2503"/>
      <c r="E2503"/>
      <c r="F2503"/>
      <c r="G2503"/>
      <c r="H2503"/>
      <c r="I2503"/>
      <c r="J2503"/>
      <c r="K2503"/>
      <c r="L2503"/>
      <c r="M2503"/>
    </row>
    <row r="2504" spans="1:13" s="36" customFormat="1" x14ac:dyDescent="0.3">
      <c r="A2504"/>
      <c r="B2504" s="1"/>
      <c r="C2504"/>
      <c r="D2504"/>
      <c r="E2504"/>
      <c r="F2504"/>
      <c r="G2504"/>
      <c r="H2504"/>
      <c r="I2504"/>
      <c r="J2504"/>
      <c r="K2504"/>
      <c r="L2504"/>
      <c r="M2504"/>
    </row>
    <row r="2505" spans="1:13" s="36" customFormat="1" x14ac:dyDescent="0.3">
      <c r="A2505"/>
      <c r="B2505" s="1"/>
      <c r="C2505"/>
      <c r="D2505"/>
      <c r="E2505"/>
      <c r="F2505"/>
      <c r="G2505"/>
      <c r="H2505"/>
      <c r="I2505"/>
      <c r="J2505"/>
      <c r="K2505"/>
      <c r="L2505"/>
      <c r="M2505"/>
    </row>
    <row r="2506" spans="1:13" s="36" customFormat="1" x14ac:dyDescent="0.3">
      <c r="A2506"/>
      <c r="B2506" s="1"/>
      <c r="C2506"/>
      <c r="D2506"/>
      <c r="E2506"/>
      <c r="F2506"/>
      <c r="G2506"/>
      <c r="H2506"/>
      <c r="I2506"/>
      <c r="J2506"/>
      <c r="K2506"/>
      <c r="L2506"/>
      <c r="M2506"/>
    </row>
    <row r="2507" spans="1:13" s="36" customFormat="1" x14ac:dyDescent="0.3">
      <c r="A2507"/>
      <c r="B2507" s="1"/>
      <c r="C2507"/>
      <c r="D2507"/>
      <c r="E2507"/>
      <c r="F2507"/>
      <c r="G2507"/>
      <c r="H2507"/>
      <c r="I2507"/>
      <c r="J2507"/>
      <c r="K2507"/>
      <c r="L2507"/>
      <c r="M2507"/>
    </row>
    <row r="2508" spans="1:13" s="36" customFormat="1" x14ac:dyDescent="0.3">
      <c r="A2508"/>
      <c r="B2508" s="1"/>
      <c r="C2508"/>
      <c r="D2508"/>
      <c r="E2508"/>
      <c r="F2508"/>
      <c r="G2508"/>
      <c r="H2508"/>
      <c r="I2508"/>
      <c r="J2508"/>
      <c r="K2508"/>
      <c r="L2508"/>
      <c r="M2508"/>
    </row>
    <row r="2509" spans="1:13" s="36" customFormat="1" x14ac:dyDescent="0.3">
      <c r="A2509"/>
      <c r="B2509" s="1"/>
      <c r="C2509"/>
      <c r="D2509"/>
      <c r="E2509"/>
      <c r="F2509"/>
      <c r="G2509"/>
      <c r="H2509"/>
      <c r="I2509"/>
      <c r="J2509"/>
      <c r="K2509"/>
      <c r="L2509"/>
      <c r="M2509"/>
    </row>
    <row r="2510" spans="1:13" s="36" customFormat="1" x14ac:dyDescent="0.3">
      <c r="A2510"/>
      <c r="B2510" s="1"/>
      <c r="C2510"/>
      <c r="D2510"/>
      <c r="E2510"/>
      <c r="F2510"/>
      <c r="G2510"/>
      <c r="H2510"/>
      <c r="I2510"/>
      <c r="J2510"/>
      <c r="K2510"/>
      <c r="L2510"/>
      <c r="M2510"/>
    </row>
    <row r="2511" spans="1:13" s="36" customFormat="1" x14ac:dyDescent="0.3">
      <c r="A2511"/>
      <c r="B2511" s="1"/>
      <c r="C2511"/>
      <c r="D2511"/>
      <c r="E2511"/>
      <c r="F2511"/>
      <c r="G2511"/>
      <c r="H2511"/>
      <c r="I2511"/>
      <c r="J2511"/>
      <c r="K2511"/>
      <c r="L2511"/>
      <c r="M2511"/>
    </row>
    <row r="2512" spans="1:13" s="36" customFormat="1" x14ac:dyDescent="0.3">
      <c r="A2512"/>
      <c r="B2512" s="1"/>
      <c r="C2512"/>
      <c r="D2512"/>
      <c r="E2512"/>
      <c r="F2512"/>
      <c r="G2512"/>
      <c r="H2512"/>
      <c r="I2512"/>
      <c r="J2512"/>
      <c r="K2512"/>
      <c r="L2512"/>
      <c r="M2512"/>
    </row>
    <row r="2513" spans="1:13" s="36" customFormat="1" x14ac:dyDescent="0.3">
      <c r="A2513"/>
      <c r="B2513" s="1"/>
      <c r="C2513"/>
      <c r="D2513"/>
      <c r="E2513"/>
      <c r="F2513"/>
      <c r="G2513"/>
      <c r="H2513"/>
      <c r="I2513"/>
      <c r="J2513"/>
      <c r="K2513"/>
      <c r="L2513"/>
      <c r="M2513"/>
    </row>
    <row r="2514" spans="1:13" s="36" customFormat="1" x14ac:dyDescent="0.3">
      <c r="A2514"/>
      <c r="B2514" s="1"/>
      <c r="C2514"/>
      <c r="D2514"/>
      <c r="E2514"/>
      <c r="F2514"/>
      <c r="G2514"/>
      <c r="H2514"/>
      <c r="I2514"/>
      <c r="J2514"/>
      <c r="K2514"/>
      <c r="L2514"/>
      <c r="M2514"/>
    </row>
    <row r="2515" spans="1:13" s="36" customFormat="1" x14ac:dyDescent="0.3">
      <c r="A2515"/>
      <c r="B2515" s="1"/>
      <c r="C2515"/>
      <c r="D2515"/>
      <c r="E2515"/>
      <c r="F2515"/>
      <c r="G2515"/>
      <c r="H2515"/>
      <c r="I2515"/>
      <c r="J2515"/>
      <c r="K2515"/>
      <c r="L2515"/>
      <c r="M2515"/>
    </row>
    <row r="2516" spans="1:13" s="36" customFormat="1" x14ac:dyDescent="0.3">
      <c r="A2516"/>
      <c r="B2516" s="1"/>
      <c r="C2516"/>
      <c r="D2516"/>
      <c r="E2516"/>
      <c r="F2516"/>
      <c r="G2516"/>
      <c r="H2516"/>
      <c r="I2516"/>
      <c r="J2516"/>
      <c r="K2516"/>
      <c r="L2516"/>
      <c r="M2516"/>
    </row>
    <row r="2517" spans="1:13" s="36" customFormat="1" x14ac:dyDescent="0.3">
      <c r="A2517"/>
      <c r="B2517" s="1"/>
      <c r="C2517"/>
      <c r="D2517"/>
      <c r="E2517"/>
      <c r="F2517"/>
      <c r="G2517"/>
      <c r="H2517"/>
      <c r="I2517"/>
      <c r="J2517"/>
      <c r="K2517"/>
      <c r="L2517"/>
      <c r="M2517"/>
    </row>
    <row r="2518" spans="1:13" s="36" customFormat="1" x14ac:dyDescent="0.3">
      <c r="A2518"/>
      <c r="B2518" s="1"/>
      <c r="C2518"/>
      <c r="D2518"/>
      <c r="E2518"/>
      <c r="F2518"/>
      <c r="G2518"/>
      <c r="H2518"/>
      <c r="I2518"/>
      <c r="J2518"/>
      <c r="K2518"/>
      <c r="L2518"/>
      <c r="M2518"/>
    </row>
    <row r="2519" spans="1:13" s="36" customFormat="1" x14ac:dyDescent="0.3">
      <c r="A2519"/>
      <c r="B2519" s="1"/>
      <c r="C2519"/>
      <c r="D2519"/>
      <c r="E2519"/>
      <c r="F2519"/>
      <c r="G2519"/>
      <c r="H2519"/>
      <c r="I2519"/>
      <c r="J2519"/>
      <c r="K2519"/>
      <c r="L2519"/>
      <c r="M2519"/>
    </row>
    <row r="2520" spans="1:13" s="36" customFormat="1" x14ac:dyDescent="0.3">
      <c r="A2520"/>
      <c r="B2520" s="1"/>
      <c r="C2520"/>
      <c r="D2520"/>
      <c r="E2520"/>
      <c r="F2520"/>
      <c r="G2520"/>
      <c r="H2520"/>
      <c r="I2520"/>
      <c r="J2520"/>
      <c r="K2520"/>
      <c r="L2520"/>
      <c r="M2520"/>
    </row>
    <row r="2521" spans="1:13" s="36" customFormat="1" x14ac:dyDescent="0.3">
      <c r="A2521"/>
      <c r="B2521" s="1"/>
      <c r="C2521"/>
      <c r="D2521"/>
      <c r="E2521"/>
      <c r="F2521"/>
      <c r="G2521"/>
      <c r="H2521"/>
      <c r="I2521"/>
      <c r="J2521"/>
      <c r="K2521"/>
      <c r="L2521"/>
      <c r="M2521"/>
    </row>
    <row r="2522" spans="1:13" s="36" customFormat="1" x14ac:dyDescent="0.3">
      <c r="A2522"/>
      <c r="B2522" s="1"/>
      <c r="C2522"/>
      <c r="D2522"/>
      <c r="E2522"/>
      <c r="F2522"/>
      <c r="G2522"/>
      <c r="H2522"/>
      <c r="I2522"/>
      <c r="J2522"/>
      <c r="K2522"/>
      <c r="L2522"/>
      <c r="M2522"/>
    </row>
    <row r="2523" spans="1:13" s="36" customFormat="1" x14ac:dyDescent="0.3">
      <c r="A2523"/>
      <c r="B2523" s="1"/>
      <c r="C2523"/>
      <c r="D2523"/>
      <c r="E2523"/>
      <c r="F2523"/>
      <c r="G2523"/>
      <c r="H2523"/>
      <c r="I2523"/>
      <c r="J2523"/>
      <c r="K2523"/>
      <c r="L2523"/>
      <c r="M2523"/>
    </row>
    <row r="2524" spans="1:13" s="36" customFormat="1" x14ac:dyDescent="0.3">
      <c r="A2524"/>
      <c r="B2524" s="1"/>
      <c r="C2524"/>
      <c r="D2524"/>
      <c r="E2524"/>
      <c r="F2524"/>
      <c r="G2524"/>
      <c r="H2524"/>
      <c r="I2524"/>
      <c r="J2524"/>
      <c r="K2524"/>
      <c r="L2524"/>
      <c r="M2524"/>
    </row>
    <row r="2525" spans="1:13" s="36" customFormat="1" x14ac:dyDescent="0.3">
      <c r="A2525"/>
      <c r="B2525" s="1"/>
      <c r="C2525"/>
      <c r="D2525"/>
      <c r="E2525"/>
      <c r="F2525"/>
      <c r="G2525"/>
      <c r="H2525"/>
      <c r="I2525"/>
      <c r="J2525"/>
      <c r="K2525"/>
      <c r="L2525"/>
      <c r="M2525"/>
    </row>
    <row r="2526" spans="1:13" s="36" customFormat="1" x14ac:dyDescent="0.3">
      <c r="A2526"/>
      <c r="B2526" s="1"/>
      <c r="C2526"/>
      <c r="D2526"/>
      <c r="E2526"/>
      <c r="F2526"/>
      <c r="G2526"/>
      <c r="H2526"/>
      <c r="I2526"/>
      <c r="J2526"/>
      <c r="K2526"/>
      <c r="L2526"/>
      <c r="M2526"/>
    </row>
    <row r="2527" spans="1:13" s="36" customFormat="1" x14ac:dyDescent="0.3">
      <c r="A2527"/>
      <c r="B2527" s="1"/>
      <c r="C2527"/>
      <c r="D2527"/>
      <c r="E2527"/>
      <c r="F2527"/>
      <c r="G2527"/>
      <c r="H2527"/>
      <c r="I2527"/>
      <c r="J2527"/>
      <c r="K2527"/>
      <c r="L2527"/>
      <c r="M2527"/>
    </row>
    <row r="2528" spans="1:13" s="36" customFormat="1" x14ac:dyDescent="0.3">
      <c r="A2528"/>
      <c r="B2528" s="1"/>
      <c r="C2528"/>
      <c r="D2528"/>
      <c r="E2528"/>
      <c r="F2528"/>
      <c r="G2528"/>
      <c r="H2528"/>
      <c r="I2528"/>
      <c r="J2528"/>
      <c r="K2528"/>
      <c r="L2528"/>
      <c r="M2528"/>
    </row>
    <row r="2529" spans="1:13" s="36" customFormat="1" x14ac:dyDescent="0.3">
      <c r="A2529"/>
      <c r="B2529" s="1"/>
      <c r="C2529"/>
      <c r="D2529"/>
      <c r="E2529"/>
      <c r="F2529"/>
      <c r="G2529"/>
      <c r="H2529"/>
      <c r="I2529"/>
      <c r="J2529"/>
      <c r="K2529"/>
      <c r="L2529"/>
      <c r="M2529"/>
    </row>
    <row r="2530" spans="1:13" s="36" customFormat="1" x14ac:dyDescent="0.3">
      <c r="A2530"/>
      <c r="B2530" s="1"/>
      <c r="C2530"/>
      <c r="D2530"/>
      <c r="E2530"/>
      <c r="F2530"/>
      <c r="G2530"/>
      <c r="H2530"/>
      <c r="I2530"/>
      <c r="J2530"/>
      <c r="K2530"/>
      <c r="L2530"/>
      <c r="M2530"/>
    </row>
    <row r="2531" spans="1:13" s="36" customFormat="1" x14ac:dyDescent="0.3">
      <c r="A2531"/>
      <c r="B2531" s="1"/>
      <c r="C2531"/>
      <c r="D2531"/>
      <c r="E2531"/>
      <c r="F2531"/>
      <c r="G2531"/>
      <c r="H2531"/>
      <c r="I2531"/>
      <c r="J2531"/>
      <c r="K2531"/>
      <c r="L2531"/>
      <c r="M2531"/>
    </row>
    <row r="2532" spans="1:13" s="36" customFormat="1" x14ac:dyDescent="0.3">
      <c r="A2532"/>
      <c r="B2532" s="1"/>
      <c r="C2532"/>
      <c r="D2532"/>
      <c r="E2532"/>
      <c r="F2532"/>
      <c r="G2532"/>
      <c r="H2532"/>
      <c r="I2532"/>
      <c r="J2532"/>
      <c r="K2532"/>
      <c r="L2532"/>
      <c r="M2532"/>
    </row>
    <row r="2533" spans="1:13" s="36" customFormat="1" x14ac:dyDescent="0.3">
      <c r="A2533"/>
      <c r="B2533" s="1"/>
      <c r="C2533"/>
      <c r="D2533"/>
      <c r="E2533"/>
      <c r="F2533"/>
      <c r="G2533"/>
      <c r="H2533"/>
      <c r="I2533"/>
      <c r="J2533"/>
      <c r="K2533"/>
      <c r="L2533"/>
      <c r="M2533"/>
    </row>
    <row r="2534" spans="1:13" s="36" customFormat="1" x14ac:dyDescent="0.3">
      <c r="A2534"/>
      <c r="B2534" s="1"/>
      <c r="C2534"/>
      <c r="D2534"/>
      <c r="E2534"/>
      <c r="F2534"/>
      <c r="G2534"/>
      <c r="H2534"/>
      <c r="I2534"/>
      <c r="J2534"/>
      <c r="K2534"/>
      <c r="L2534"/>
      <c r="M2534"/>
    </row>
    <row r="2535" spans="1:13" s="36" customFormat="1" x14ac:dyDescent="0.3">
      <c r="A2535"/>
      <c r="B2535" s="1"/>
      <c r="C2535"/>
      <c r="D2535"/>
      <c r="E2535"/>
      <c r="F2535"/>
      <c r="G2535"/>
      <c r="H2535"/>
      <c r="I2535"/>
      <c r="J2535"/>
      <c r="K2535"/>
      <c r="L2535"/>
      <c r="M2535"/>
    </row>
    <row r="2536" spans="1:13" s="36" customFormat="1" x14ac:dyDescent="0.3">
      <c r="A2536"/>
      <c r="B2536" s="1"/>
      <c r="C2536"/>
      <c r="D2536"/>
      <c r="E2536"/>
      <c r="F2536"/>
      <c r="G2536"/>
      <c r="H2536"/>
      <c r="I2536"/>
      <c r="J2536"/>
      <c r="K2536"/>
      <c r="L2536"/>
      <c r="M2536"/>
    </row>
    <row r="2537" spans="1:13" s="36" customFormat="1" x14ac:dyDescent="0.3">
      <c r="A2537"/>
      <c r="B2537" s="1"/>
      <c r="C2537"/>
      <c r="D2537"/>
      <c r="E2537"/>
      <c r="F2537"/>
      <c r="G2537"/>
      <c r="H2537"/>
      <c r="I2537"/>
      <c r="J2537"/>
      <c r="K2537"/>
      <c r="L2537"/>
      <c r="M2537"/>
    </row>
    <row r="2538" spans="1:13" s="36" customFormat="1" x14ac:dyDescent="0.3">
      <c r="A2538"/>
      <c r="B2538" s="1"/>
      <c r="C2538"/>
      <c r="D2538"/>
      <c r="E2538"/>
      <c r="F2538"/>
      <c r="G2538"/>
      <c r="H2538"/>
      <c r="I2538"/>
      <c r="J2538"/>
      <c r="K2538"/>
      <c r="L2538"/>
      <c r="M2538"/>
    </row>
    <row r="2539" spans="1:13" s="36" customFormat="1" x14ac:dyDescent="0.3">
      <c r="A2539"/>
      <c r="B2539" s="1"/>
      <c r="C2539"/>
      <c r="D2539"/>
      <c r="E2539"/>
      <c r="F2539"/>
      <c r="G2539"/>
      <c r="H2539"/>
      <c r="I2539"/>
      <c r="J2539"/>
      <c r="K2539"/>
      <c r="L2539"/>
      <c r="M2539"/>
    </row>
    <row r="2540" spans="1:13" s="36" customFormat="1" x14ac:dyDescent="0.3">
      <c r="A2540"/>
      <c r="B2540" s="1"/>
      <c r="C2540"/>
      <c r="D2540"/>
      <c r="E2540"/>
      <c r="F2540"/>
      <c r="G2540"/>
      <c r="H2540"/>
      <c r="I2540"/>
      <c r="J2540"/>
      <c r="K2540"/>
      <c r="L2540"/>
      <c r="M2540"/>
    </row>
    <row r="2541" spans="1:13" s="36" customFormat="1" x14ac:dyDescent="0.3">
      <c r="A2541"/>
      <c r="B2541" s="1"/>
      <c r="C2541"/>
      <c r="D2541"/>
      <c r="E2541"/>
      <c r="F2541"/>
      <c r="G2541"/>
      <c r="H2541"/>
      <c r="I2541"/>
      <c r="J2541"/>
      <c r="K2541"/>
      <c r="L2541"/>
      <c r="M2541"/>
    </row>
    <row r="2542" spans="1:13" s="36" customFormat="1" x14ac:dyDescent="0.3">
      <c r="A2542"/>
      <c r="B2542" s="1"/>
      <c r="C2542"/>
      <c r="D2542"/>
      <c r="E2542"/>
      <c r="F2542"/>
      <c r="G2542"/>
      <c r="H2542"/>
      <c r="I2542"/>
      <c r="J2542"/>
      <c r="K2542"/>
      <c r="L2542"/>
      <c r="M2542"/>
    </row>
    <row r="2543" spans="1:13" s="36" customFormat="1" x14ac:dyDescent="0.3">
      <c r="A2543"/>
      <c r="B2543" s="1"/>
      <c r="C2543"/>
      <c r="D2543"/>
      <c r="E2543"/>
      <c r="F2543"/>
      <c r="G2543"/>
      <c r="H2543"/>
      <c r="I2543"/>
      <c r="J2543"/>
      <c r="K2543"/>
      <c r="L2543"/>
      <c r="M2543"/>
    </row>
    <row r="2544" spans="1:13" s="36" customFormat="1" x14ac:dyDescent="0.3">
      <c r="A2544"/>
      <c r="B2544" s="1"/>
      <c r="C2544"/>
      <c r="D2544"/>
      <c r="E2544"/>
      <c r="F2544"/>
      <c r="G2544"/>
      <c r="H2544"/>
      <c r="I2544"/>
      <c r="J2544"/>
      <c r="K2544"/>
      <c r="L2544"/>
      <c r="M2544"/>
    </row>
    <row r="2545" spans="1:13" s="36" customFormat="1" x14ac:dyDescent="0.3">
      <c r="A2545"/>
      <c r="B2545" s="1"/>
      <c r="C2545"/>
      <c r="D2545"/>
      <c r="E2545"/>
      <c r="F2545"/>
      <c r="G2545"/>
      <c r="H2545"/>
      <c r="I2545"/>
      <c r="J2545"/>
      <c r="K2545"/>
      <c r="L2545"/>
      <c r="M2545"/>
    </row>
    <row r="2546" spans="1:13" s="36" customFormat="1" x14ac:dyDescent="0.3">
      <c r="A2546"/>
      <c r="B2546" s="1"/>
      <c r="C2546"/>
      <c r="D2546"/>
      <c r="E2546"/>
      <c r="F2546"/>
      <c r="G2546"/>
      <c r="H2546"/>
      <c r="I2546"/>
      <c r="J2546"/>
      <c r="K2546"/>
      <c r="L2546"/>
      <c r="M2546"/>
    </row>
    <row r="2547" spans="1:13" s="36" customFormat="1" x14ac:dyDescent="0.3">
      <c r="A2547"/>
      <c r="B2547" s="1"/>
      <c r="C2547"/>
      <c r="D2547"/>
      <c r="E2547"/>
      <c r="F2547"/>
      <c r="G2547"/>
      <c r="H2547"/>
      <c r="I2547"/>
      <c r="J2547"/>
      <c r="K2547"/>
      <c r="L2547"/>
      <c r="M2547"/>
    </row>
    <row r="2548" spans="1:13" s="36" customFormat="1" x14ac:dyDescent="0.3">
      <c r="A2548"/>
      <c r="B2548" s="1"/>
      <c r="C2548"/>
      <c r="D2548"/>
      <c r="E2548"/>
      <c r="F2548"/>
      <c r="G2548"/>
      <c r="H2548"/>
      <c r="I2548"/>
      <c r="J2548"/>
      <c r="K2548"/>
      <c r="L2548"/>
      <c r="M2548"/>
    </row>
    <row r="2549" spans="1:13" s="36" customFormat="1" x14ac:dyDescent="0.3">
      <c r="A2549"/>
      <c r="B2549" s="1"/>
      <c r="C2549"/>
      <c r="D2549"/>
      <c r="E2549"/>
      <c r="F2549"/>
      <c r="G2549"/>
      <c r="H2549"/>
      <c r="I2549"/>
      <c r="J2549"/>
      <c r="K2549"/>
      <c r="L2549"/>
      <c r="M2549"/>
    </row>
    <row r="2550" spans="1:13" s="36" customFormat="1" x14ac:dyDescent="0.3">
      <c r="A2550"/>
      <c r="B2550" s="1"/>
      <c r="C2550"/>
      <c r="D2550"/>
      <c r="E2550"/>
      <c r="F2550"/>
      <c r="G2550"/>
      <c r="H2550"/>
      <c r="I2550"/>
      <c r="J2550"/>
      <c r="K2550"/>
      <c r="L2550"/>
      <c r="M2550"/>
    </row>
    <row r="2551" spans="1:13" s="36" customFormat="1" x14ac:dyDescent="0.3">
      <c r="A2551"/>
      <c r="B2551" s="1"/>
      <c r="C2551"/>
      <c r="D2551"/>
      <c r="E2551"/>
      <c r="F2551"/>
      <c r="G2551"/>
      <c r="H2551"/>
      <c r="I2551"/>
      <c r="J2551"/>
      <c r="K2551"/>
      <c r="L2551"/>
      <c r="M2551"/>
    </row>
    <row r="2552" spans="1:13" s="36" customFormat="1" x14ac:dyDescent="0.3">
      <c r="A2552"/>
      <c r="B2552" s="1"/>
      <c r="C2552"/>
      <c r="D2552"/>
      <c r="E2552"/>
      <c r="F2552"/>
      <c r="G2552"/>
      <c r="H2552"/>
      <c r="I2552"/>
      <c r="J2552"/>
      <c r="K2552"/>
      <c r="L2552"/>
      <c r="M2552"/>
    </row>
    <row r="2553" spans="1:13" s="36" customFormat="1" x14ac:dyDescent="0.3">
      <c r="A2553"/>
      <c r="B2553" s="1"/>
      <c r="C2553"/>
      <c r="D2553"/>
      <c r="E2553"/>
      <c r="F2553"/>
      <c r="G2553"/>
      <c r="H2553"/>
      <c r="I2553"/>
      <c r="J2553"/>
      <c r="K2553"/>
      <c r="L2553"/>
      <c r="M2553"/>
    </row>
    <row r="2554" spans="1:13" s="36" customFormat="1" x14ac:dyDescent="0.3">
      <c r="A2554"/>
      <c r="B2554" s="1"/>
      <c r="C2554"/>
      <c r="D2554"/>
      <c r="E2554"/>
      <c r="F2554"/>
      <c r="G2554"/>
      <c r="H2554"/>
      <c r="I2554"/>
      <c r="J2554"/>
      <c r="K2554"/>
      <c r="L2554"/>
      <c r="M2554"/>
    </row>
    <row r="2555" spans="1:13" s="36" customFormat="1" x14ac:dyDescent="0.3">
      <c r="A2555"/>
      <c r="B2555" s="1"/>
      <c r="C2555"/>
      <c r="D2555"/>
      <c r="E2555"/>
      <c r="F2555"/>
      <c r="G2555"/>
      <c r="H2555"/>
      <c r="I2555"/>
      <c r="J2555"/>
      <c r="K2555"/>
      <c r="L2555"/>
      <c r="M2555"/>
    </row>
    <row r="2556" spans="1:13" s="36" customFormat="1" x14ac:dyDescent="0.3">
      <c r="A2556"/>
      <c r="B2556" s="1"/>
      <c r="C2556"/>
      <c r="D2556"/>
      <c r="E2556"/>
      <c r="F2556"/>
      <c r="G2556"/>
      <c r="H2556"/>
      <c r="I2556"/>
      <c r="J2556"/>
      <c r="K2556"/>
      <c r="L2556"/>
      <c r="M2556"/>
    </row>
    <row r="2557" spans="1:13" s="36" customFormat="1" x14ac:dyDescent="0.3">
      <c r="A2557"/>
      <c r="B2557" s="1"/>
      <c r="C2557"/>
      <c r="D2557"/>
      <c r="E2557"/>
      <c r="F2557"/>
      <c r="G2557"/>
      <c r="H2557"/>
      <c r="I2557"/>
      <c r="J2557"/>
      <c r="K2557"/>
      <c r="L2557"/>
      <c r="M2557"/>
    </row>
    <row r="2558" spans="1:13" s="36" customFormat="1" x14ac:dyDescent="0.3">
      <c r="A2558"/>
      <c r="B2558" s="1"/>
      <c r="C2558"/>
      <c r="D2558"/>
      <c r="E2558"/>
      <c r="F2558"/>
      <c r="G2558"/>
      <c r="H2558"/>
      <c r="I2558"/>
      <c r="J2558"/>
      <c r="K2558"/>
      <c r="L2558"/>
      <c r="M2558"/>
    </row>
    <row r="2559" spans="1:13" s="36" customFormat="1" x14ac:dyDescent="0.3">
      <c r="A2559"/>
      <c r="B2559" s="1"/>
      <c r="C2559"/>
      <c r="D2559"/>
      <c r="E2559"/>
      <c r="F2559"/>
      <c r="G2559"/>
      <c r="H2559"/>
      <c r="I2559"/>
      <c r="J2559"/>
      <c r="K2559"/>
      <c r="L2559"/>
      <c r="M2559"/>
    </row>
    <row r="2560" spans="1:13" s="36" customFormat="1" x14ac:dyDescent="0.3">
      <c r="A2560"/>
      <c r="B2560" s="1"/>
      <c r="C2560"/>
      <c r="D2560"/>
      <c r="E2560"/>
      <c r="F2560"/>
      <c r="G2560"/>
      <c r="H2560"/>
      <c r="I2560"/>
      <c r="J2560"/>
      <c r="K2560"/>
      <c r="L2560"/>
      <c r="M2560"/>
    </row>
    <row r="2561" spans="1:13" s="36" customFormat="1" x14ac:dyDescent="0.3">
      <c r="A2561"/>
      <c r="B2561" s="1"/>
      <c r="C2561"/>
      <c r="D2561"/>
      <c r="E2561"/>
      <c r="F2561"/>
      <c r="G2561"/>
      <c r="H2561"/>
      <c r="I2561"/>
      <c r="J2561"/>
      <c r="K2561"/>
      <c r="L2561"/>
      <c r="M2561"/>
    </row>
    <row r="2562" spans="1:13" s="36" customFormat="1" x14ac:dyDescent="0.3">
      <c r="A2562"/>
      <c r="B2562" s="1"/>
      <c r="C2562"/>
      <c r="D2562"/>
      <c r="E2562"/>
      <c r="F2562"/>
      <c r="G2562"/>
      <c r="H2562"/>
      <c r="I2562"/>
      <c r="J2562"/>
      <c r="K2562"/>
      <c r="L2562"/>
      <c r="M2562"/>
    </row>
    <row r="2563" spans="1:13" s="36" customFormat="1" x14ac:dyDescent="0.3">
      <c r="A2563"/>
      <c r="B2563" s="1"/>
      <c r="C2563"/>
      <c r="D2563"/>
      <c r="E2563"/>
      <c r="F2563"/>
      <c r="G2563"/>
      <c r="H2563"/>
      <c r="I2563"/>
      <c r="J2563"/>
      <c r="K2563"/>
      <c r="L2563"/>
      <c r="M2563"/>
    </row>
    <row r="2564" spans="1:13" s="36" customFormat="1" x14ac:dyDescent="0.3">
      <c r="A2564"/>
      <c r="B2564" s="1"/>
      <c r="C2564"/>
      <c r="D2564"/>
      <c r="E2564"/>
      <c r="F2564"/>
      <c r="G2564"/>
      <c r="H2564"/>
      <c r="I2564"/>
      <c r="J2564"/>
      <c r="K2564"/>
      <c r="L2564"/>
      <c r="M2564"/>
    </row>
    <row r="2565" spans="1:13" s="36" customFormat="1" x14ac:dyDescent="0.3">
      <c r="A2565"/>
      <c r="B2565" s="1"/>
      <c r="C2565"/>
      <c r="D2565"/>
      <c r="E2565"/>
      <c r="F2565"/>
      <c r="G2565"/>
      <c r="H2565"/>
      <c r="I2565"/>
      <c r="J2565"/>
      <c r="K2565"/>
      <c r="L2565"/>
      <c r="M2565"/>
    </row>
    <row r="2566" spans="1:13" s="36" customFormat="1" x14ac:dyDescent="0.3">
      <c r="A2566"/>
      <c r="B2566" s="1"/>
      <c r="C2566"/>
      <c r="D2566"/>
      <c r="E2566"/>
      <c r="F2566"/>
      <c r="G2566"/>
      <c r="H2566"/>
      <c r="I2566"/>
      <c r="J2566"/>
      <c r="K2566"/>
      <c r="L2566"/>
      <c r="M2566"/>
    </row>
    <row r="2567" spans="1:13" s="36" customFormat="1" x14ac:dyDescent="0.3">
      <c r="A2567"/>
      <c r="B2567" s="1"/>
      <c r="C2567"/>
      <c r="D2567"/>
      <c r="E2567"/>
      <c r="F2567"/>
      <c r="G2567"/>
      <c r="H2567"/>
      <c r="I2567"/>
      <c r="J2567"/>
      <c r="K2567"/>
      <c r="L2567"/>
      <c r="M2567"/>
    </row>
    <row r="2568" spans="1:13" s="36" customFormat="1" x14ac:dyDescent="0.3">
      <c r="A2568"/>
      <c r="B2568" s="1"/>
      <c r="C2568"/>
      <c r="D2568"/>
      <c r="E2568"/>
      <c r="F2568"/>
      <c r="G2568"/>
      <c r="H2568"/>
      <c r="I2568"/>
      <c r="J2568"/>
      <c r="K2568"/>
      <c r="L2568"/>
      <c r="M2568"/>
    </row>
    <row r="2569" spans="1:13" s="36" customFormat="1" x14ac:dyDescent="0.3">
      <c r="A2569"/>
      <c r="B2569" s="1"/>
      <c r="C2569"/>
      <c r="D2569"/>
      <c r="E2569"/>
      <c r="F2569"/>
      <c r="G2569"/>
      <c r="H2569"/>
      <c r="I2569"/>
      <c r="J2569"/>
      <c r="K2569"/>
      <c r="L2569"/>
      <c r="M2569"/>
    </row>
    <row r="2570" spans="1:13" s="36" customFormat="1" x14ac:dyDescent="0.3">
      <c r="A2570"/>
      <c r="B2570" s="1"/>
      <c r="C2570"/>
      <c r="D2570"/>
      <c r="E2570"/>
      <c r="F2570"/>
      <c r="G2570"/>
      <c r="H2570"/>
      <c r="I2570"/>
      <c r="J2570"/>
      <c r="K2570"/>
      <c r="L2570"/>
      <c r="M2570"/>
    </row>
    <row r="2571" spans="1:13" s="36" customFormat="1" x14ac:dyDescent="0.3">
      <c r="A2571"/>
      <c r="B2571" s="1"/>
      <c r="C2571"/>
      <c r="D2571"/>
      <c r="E2571"/>
      <c r="F2571"/>
      <c r="G2571"/>
      <c r="H2571"/>
      <c r="I2571"/>
      <c r="J2571"/>
      <c r="K2571"/>
      <c r="L2571"/>
      <c r="M2571"/>
    </row>
    <row r="2572" spans="1:13" s="36" customFormat="1" x14ac:dyDescent="0.3">
      <c r="A2572"/>
      <c r="B2572" s="1"/>
      <c r="C2572"/>
      <c r="D2572"/>
      <c r="E2572"/>
      <c r="F2572"/>
      <c r="G2572"/>
      <c r="H2572"/>
      <c r="I2572"/>
      <c r="J2572"/>
      <c r="K2572"/>
      <c r="L2572"/>
      <c r="M2572"/>
    </row>
    <row r="2573" spans="1:13" s="36" customFormat="1" x14ac:dyDescent="0.3">
      <c r="A2573"/>
      <c r="B2573" s="1"/>
      <c r="C2573"/>
      <c r="D2573"/>
      <c r="E2573"/>
      <c r="F2573"/>
      <c r="G2573"/>
      <c r="H2573"/>
      <c r="I2573"/>
      <c r="J2573"/>
      <c r="K2573"/>
      <c r="L2573"/>
      <c r="M2573"/>
    </row>
    <row r="2574" spans="1:13" s="36" customFormat="1" x14ac:dyDescent="0.3">
      <c r="A2574"/>
      <c r="B2574" s="1"/>
      <c r="C2574"/>
      <c r="D2574"/>
      <c r="E2574"/>
      <c r="F2574"/>
      <c r="G2574"/>
      <c r="H2574"/>
      <c r="I2574"/>
      <c r="J2574"/>
      <c r="K2574"/>
      <c r="L2574"/>
      <c r="M2574"/>
    </row>
    <row r="2575" spans="1:13" s="36" customFormat="1" x14ac:dyDescent="0.3">
      <c r="A2575"/>
      <c r="B2575" s="1"/>
      <c r="C2575"/>
      <c r="D2575"/>
      <c r="E2575"/>
      <c r="F2575"/>
      <c r="G2575"/>
      <c r="H2575"/>
      <c r="I2575"/>
      <c r="J2575"/>
      <c r="K2575"/>
      <c r="L2575"/>
      <c r="M2575"/>
    </row>
    <row r="2576" spans="1:13" s="36" customFormat="1" x14ac:dyDescent="0.3">
      <c r="A2576"/>
      <c r="B2576" s="1"/>
      <c r="C2576"/>
      <c r="D2576"/>
      <c r="E2576"/>
      <c r="F2576"/>
      <c r="G2576"/>
      <c r="H2576"/>
      <c r="I2576"/>
      <c r="J2576"/>
      <c r="K2576"/>
      <c r="L2576"/>
      <c r="M2576"/>
    </row>
    <row r="2577" spans="1:13" s="36" customFormat="1" x14ac:dyDescent="0.3">
      <c r="A2577"/>
      <c r="B2577" s="1"/>
      <c r="C2577"/>
      <c r="D2577"/>
      <c r="E2577"/>
      <c r="F2577"/>
      <c r="G2577"/>
      <c r="H2577"/>
      <c r="I2577"/>
      <c r="J2577"/>
      <c r="K2577"/>
      <c r="L2577"/>
      <c r="M2577"/>
    </row>
    <row r="2578" spans="1:13" s="36" customFormat="1" x14ac:dyDescent="0.3">
      <c r="A2578"/>
      <c r="B2578" s="1"/>
      <c r="C2578"/>
      <c r="D2578"/>
      <c r="E2578"/>
      <c r="F2578"/>
      <c r="G2578"/>
      <c r="H2578"/>
      <c r="I2578"/>
      <c r="J2578"/>
      <c r="K2578"/>
      <c r="L2578"/>
      <c r="M2578"/>
    </row>
    <row r="2579" spans="1:13" s="36" customFormat="1" x14ac:dyDescent="0.3">
      <c r="A2579"/>
      <c r="B2579" s="1"/>
      <c r="C2579"/>
      <c r="D2579"/>
      <c r="E2579"/>
      <c r="F2579"/>
      <c r="G2579"/>
      <c r="H2579"/>
      <c r="I2579"/>
      <c r="J2579"/>
      <c r="K2579"/>
      <c r="L2579"/>
      <c r="M2579"/>
    </row>
    <row r="2580" spans="1:13" s="36" customFormat="1" x14ac:dyDescent="0.3">
      <c r="A2580"/>
      <c r="B2580" s="1"/>
      <c r="C2580"/>
      <c r="D2580"/>
      <c r="E2580"/>
      <c r="F2580"/>
      <c r="G2580"/>
      <c r="H2580"/>
      <c r="I2580"/>
      <c r="J2580"/>
      <c r="K2580"/>
      <c r="L2580"/>
      <c r="M2580"/>
    </row>
    <row r="2581" spans="1:13" s="36" customFormat="1" x14ac:dyDescent="0.3">
      <c r="A2581"/>
      <c r="B2581" s="1"/>
      <c r="C2581"/>
      <c r="D2581"/>
      <c r="E2581"/>
      <c r="F2581"/>
      <c r="G2581"/>
      <c r="H2581"/>
      <c r="I2581"/>
      <c r="J2581"/>
      <c r="K2581"/>
      <c r="L2581"/>
      <c r="M2581"/>
    </row>
    <row r="2582" spans="1:13" s="36" customFormat="1" x14ac:dyDescent="0.3">
      <c r="A2582"/>
      <c r="B2582" s="1"/>
      <c r="C2582"/>
      <c r="D2582"/>
      <c r="E2582"/>
      <c r="F2582"/>
      <c r="G2582"/>
      <c r="H2582"/>
      <c r="I2582"/>
      <c r="J2582"/>
      <c r="K2582"/>
      <c r="L2582"/>
      <c r="M2582"/>
    </row>
    <row r="2583" spans="1:13" s="36" customFormat="1" x14ac:dyDescent="0.3">
      <c r="A2583"/>
      <c r="B2583" s="1"/>
      <c r="C2583"/>
      <c r="D2583"/>
      <c r="E2583"/>
      <c r="F2583"/>
      <c r="G2583"/>
      <c r="H2583"/>
      <c r="I2583"/>
      <c r="J2583"/>
      <c r="K2583"/>
      <c r="L2583"/>
      <c r="M2583"/>
    </row>
    <row r="2584" spans="1:13" s="36" customFormat="1" x14ac:dyDescent="0.3">
      <c r="A2584"/>
      <c r="B2584" s="1"/>
      <c r="C2584"/>
      <c r="D2584"/>
      <c r="E2584"/>
      <c r="F2584"/>
      <c r="G2584"/>
      <c r="H2584"/>
      <c r="I2584"/>
      <c r="J2584"/>
      <c r="K2584"/>
      <c r="L2584"/>
      <c r="M2584"/>
    </row>
    <row r="2585" spans="1:13" s="36" customFormat="1" x14ac:dyDescent="0.3">
      <c r="A2585"/>
      <c r="B2585" s="1"/>
      <c r="C2585"/>
      <c r="D2585"/>
      <c r="E2585"/>
      <c r="F2585"/>
      <c r="G2585"/>
      <c r="H2585"/>
      <c r="I2585"/>
      <c r="J2585"/>
      <c r="K2585"/>
      <c r="L2585"/>
      <c r="M2585"/>
    </row>
    <row r="2586" spans="1:13" s="36" customFormat="1" x14ac:dyDescent="0.3">
      <c r="A2586"/>
      <c r="B2586" s="1"/>
      <c r="C2586"/>
      <c r="D2586"/>
      <c r="E2586"/>
      <c r="F2586"/>
      <c r="G2586"/>
      <c r="H2586"/>
      <c r="I2586"/>
      <c r="J2586"/>
      <c r="K2586"/>
      <c r="L2586"/>
      <c r="M2586"/>
    </row>
    <row r="2587" spans="1:13" s="36" customFormat="1" x14ac:dyDescent="0.3">
      <c r="A2587"/>
      <c r="B2587" s="1"/>
      <c r="C2587"/>
      <c r="D2587"/>
      <c r="E2587"/>
      <c r="F2587"/>
      <c r="G2587"/>
      <c r="H2587"/>
      <c r="I2587"/>
      <c r="J2587"/>
      <c r="K2587"/>
      <c r="L2587"/>
      <c r="M2587"/>
    </row>
    <row r="2588" spans="1:13" s="36" customFormat="1" x14ac:dyDescent="0.3">
      <c r="A2588"/>
      <c r="B2588" s="1"/>
      <c r="C2588"/>
      <c r="D2588"/>
      <c r="E2588"/>
      <c r="F2588"/>
      <c r="G2588"/>
      <c r="H2588"/>
      <c r="I2588"/>
      <c r="J2588"/>
      <c r="K2588"/>
      <c r="L2588"/>
      <c r="M2588"/>
    </row>
    <row r="2589" spans="1:13" s="36" customFormat="1" x14ac:dyDescent="0.3">
      <c r="A2589"/>
      <c r="B2589" s="1"/>
      <c r="C2589"/>
      <c r="D2589"/>
      <c r="E2589"/>
      <c r="F2589"/>
      <c r="G2589"/>
      <c r="H2589"/>
      <c r="I2589"/>
      <c r="J2589"/>
      <c r="K2589"/>
      <c r="L2589"/>
      <c r="M2589"/>
    </row>
    <row r="2590" spans="1:13" s="36" customFormat="1" x14ac:dyDescent="0.3">
      <c r="A2590"/>
      <c r="B2590" s="1"/>
      <c r="C2590"/>
      <c r="D2590"/>
      <c r="E2590"/>
      <c r="F2590"/>
      <c r="G2590"/>
      <c r="H2590"/>
      <c r="I2590"/>
      <c r="J2590"/>
      <c r="K2590"/>
      <c r="L2590"/>
      <c r="M2590"/>
    </row>
    <row r="2591" spans="1:13" s="36" customFormat="1" x14ac:dyDescent="0.3">
      <c r="A2591"/>
      <c r="B2591" s="1"/>
      <c r="C2591"/>
      <c r="D2591"/>
      <c r="E2591"/>
      <c r="F2591"/>
      <c r="G2591"/>
      <c r="H2591"/>
      <c r="I2591"/>
      <c r="J2591"/>
      <c r="K2591"/>
      <c r="L2591"/>
      <c r="M2591"/>
    </row>
    <row r="2592" spans="1:13" s="36" customFormat="1" x14ac:dyDescent="0.3">
      <c r="A2592"/>
      <c r="B2592" s="1"/>
      <c r="C2592"/>
      <c r="D2592"/>
      <c r="E2592"/>
      <c r="F2592"/>
      <c r="G2592"/>
      <c r="H2592"/>
      <c r="I2592"/>
      <c r="J2592"/>
      <c r="K2592"/>
      <c r="L2592"/>
      <c r="M2592"/>
    </row>
    <row r="2593" spans="1:13" s="36" customFormat="1" x14ac:dyDescent="0.3">
      <c r="A2593"/>
      <c r="B2593" s="1"/>
      <c r="C2593"/>
      <c r="D2593"/>
      <c r="E2593"/>
      <c r="F2593"/>
      <c r="G2593"/>
      <c r="H2593"/>
      <c r="I2593"/>
      <c r="J2593"/>
      <c r="K2593"/>
      <c r="L2593"/>
      <c r="M2593"/>
    </row>
    <row r="2594" spans="1:13" s="36" customFormat="1" x14ac:dyDescent="0.3">
      <c r="A2594"/>
      <c r="B2594" s="1"/>
      <c r="C2594"/>
      <c r="D2594"/>
      <c r="E2594"/>
      <c r="F2594"/>
      <c r="G2594"/>
      <c r="H2594"/>
      <c r="I2594"/>
      <c r="J2594"/>
      <c r="K2594"/>
      <c r="L2594"/>
      <c r="M2594"/>
    </row>
    <row r="2595" spans="1:13" s="36" customFormat="1" x14ac:dyDescent="0.3">
      <c r="A2595"/>
      <c r="B2595" s="1"/>
      <c r="C2595"/>
      <c r="D2595"/>
      <c r="E2595"/>
      <c r="F2595"/>
      <c r="G2595"/>
      <c r="H2595"/>
      <c r="I2595"/>
      <c r="J2595"/>
      <c r="K2595"/>
      <c r="L2595"/>
      <c r="M2595"/>
    </row>
    <row r="2596" spans="1:13" s="36" customFormat="1" x14ac:dyDescent="0.3">
      <c r="A2596"/>
      <c r="B2596" s="1"/>
      <c r="C2596"/>
      <c r="D2596"/>
      <c r="E2596"/>
      <c r="F2596"/>
      <c r="G2596"/>
      <c r="H2596"/>
      <c r="I2596"/>
      <c r="J2596"/>
      <c r="K2596"/>
      <c r="L2596"/>
      <c r="M2596"/>
    </row>
    <row r="2597" spans="1:13" s="36" customFormat="1" x14ac:dyDescent="0.3">
      <c r="A2597"/>
      <c r="B2597" s="1"/>
      <c r="C2597"/>
      <c r="D2597"/>
      <c r="E2597"/>
      <c r="F2597"/>
      <c r="G2597"/>
      <c r="H2597"/>
      <c r="I2597"/>
      <c r="J2597"/>
      <c r="K2597"/>
      <c r="L2597"/>
      <c r="M2597"/>
    </row>
    <row r="2598" spans="1:13" s="36" customFormat="1" x14ac:dyDescent="0.3">
      <c r="A2598"/>
      <c r="B2598" s="1"/>
      <c r="C2598"/>
      <c r="D2598"/>
      <c r="E2598"/>
      <c r="F2598"/>
      <c r="G2598"/>
      <c r="H2598"/>
      <c r="I2598"/>
      <c r="J2598"/>
      <c r="K2598"/>
      <c r="L2598"/>
      <c r="M2598"/>
    </row>
    <row r="2599" spans="1:13" s="36" customFormat="1" x14ac:dyDescent="0.3">
      <c r="A2599"/>
      <c r="B2599" s="1"/>
      <c r="C2599"/>
      <c r="D2599"/>
      <c r="E2599"/>
      <c r="F2599"/>
      <c r="G2599"/>
      <c r="H2599"/>
      <c r="I2599"/>
      <c r="J2599"/>
      <c r="K2599"/>
      <c r="L2599"/>
      <c r="M2599"/>
    </row>
    <row r="2600" spans="1:13" s="36" customFormat="1" x14ac:dyDescent="0.3">
      <c r="A2600"/>
      <c r="B2600" s="1"/>
      <c r="C2600"/>
      <c r="D2600"/>
      <c r="E2600"/>
      <c r="F2600"/>
      <c r="G2600"/>
      <c r="H2600"/>
      <c r="I2600"/>
      <c r="J2600"/>
      <c r="K2600"/>
      <c r="L2600"/>
      <c r="M2600"/>
    </row>
    <row r="2601" spans="1:13" s="36" customFormat="1" x14ac:dyDescent="0.3">
      <c r="A2601"/>
      <c r="B2601" s="1"/>
      <c r="C2601"/>
      <c r="D2601"/>
      <c r="E2601"/>
      <c r="F2601"/>
      <c r="G2601"/>
      <c r="H2601"/>
      <c r="I2601"/>
      <c r="J2601"/>
      <c r="K2601"/>
      <c r="L2601"/>
      <c r="M2601"/>
    </row>
    <row r="2602" spans="1:13" s="36" customFormat="1" x14ac:dyDescent="0.3">
      <c r="A2602"/>
      <c r="B2602" s="1"/>
      <c r="C2602"/>
      <c r="D2602"/>
      <c r="E2602"/>
      <c r="F2602"/>
      <c r="G2602"/>
      <c r="H2602"/>
      <c r="I2602"/>
      <c r="J2602"/>
      <c r="K2602"/>
      <c r="L2602"/>
      <c r="M2602"/>
    </row>
    <row r="2603" spans="1:13" s="36" customFormat="1" x14ac:dyDescent="0.3">
      <c r="A2603"/>
      <c r="B2603" s="1"/>
      <c r="C2603"/>
      <c r="D2603"/>
      <c r="E2603"/>
      <c r="F2603"/>
      <c r="G2603"/>
      <c r="H2603"/>
      <c r="I2603"/>
      <c r="J2603"/>
      <c r="K2603"/>
      <c r="L2603"/>
      <c r="M2603"/>
    </row>
    <row r="2604" spans="1:13" s="36" customFormat="1" x14ac:dyDescent="0.3">
      <c r="A2604"/>
      <c r="B2604" s="1"/>
      <c r="C2604"/>
      <c r="D2604"/>
      <c r="E2604"/>
      <c r="F2604"/>
      <c r="G2604"/>
      <c r="H2604"/>
      <c r="I2604"/>
      <c r="J2604"/>
      <c r="K2604"/>
      <c r="L2604"/>
      <c r="M2604"/>
    </row>
    <row r="2605" spans="1:13" s="36" customFormat="1" x14ac:dyDescent="0.3">
      <c r="A2605"/>
      <c r="B2605" s="1"/>
      <c r="C2605"/>
      <c r="D2605"/>
      <c r="E2605"/>
      <c r="F2605"/>
      <c r="G2605"/>
      <c r="H2605"/>
      <c r="I2605"/>
      <c r="J2605"/>
      <c r="K2605"/>
      <c r="L2605"/>
      <c r="M2605"/>
    </row>
    <row r="2606" spans="1:13" s="36" customFormat="1" x14ac:dyDescent="0.3">
      <c r="A2606"/>
      <c r="B2606" s="1"/>
      <c r="C2606"/>
      <c r="D2606"/>
      <c r="E2606"/>
      <c r="F2606"/>
      <c r="G2606"/>
      <c r="H2606"/>
      <c r="I2606"/>
      <c r="J2606"/>
      <c r="K2606"/>
      <c r="L2606"/>
      <c r="M2606"/>
    </row>
    <row r="2607" spans="1:13" s="36" customFormat="1" x14ac:dyDescent="0.3">
      <c r="A2607"/>
      <c r="B2607" s="1"/>
      <c r="C2607"/>
      <c r="D2607"/>
      <c r="E2607"/>
      <c r="F2607"/>
      <c r="G2607"/>
      <c r="H2607"/>
      <c r="I2607"/>
      <c r="J2607"/>
      <c r="K2607"/>
      <c r="L2607"/>
      <c r="M2607"/>
    </row>
    <row r="2608" spans="1:13" s="36" customFormat="1" x14ac:dyDescent="0.3">
      <c r="A2608"/>
      <c r="B2608" s="1"/>
      <c r="C2608"/>
      <c r="D2608"/>
      <c r="E2608"/>
      <c r="F2608"/>
      <c r="G2608"/>
      <c r="H2608"/>
      <c r="I2608"/>
      <c r="J2608"/>
      <c r="K2608"/>
      <c r="L2608"/>
      <c r="M2608"/>
    </row>
    <row r="2609" spans="1:13" s="36" customFormat="1" x14ac:dyDescent="0.3">
      <c r="A2609"/>
      <c r="B2609" s="1"/>
      <c r="C2609"/>
      <c r="D2609"/>
      <c r="E2609"/>
      <c r="F2609"/>
      <c r="G2609"/>
      <c r="H2609"/>
      <c r="I2609"/>
      <c r="J2609"/>
      <c r="K2609"/>
      <c r="L2609"/>
      <c r="M2609"/>
    </row>
    <row r="2610" spans="1:13" s="36" customFormat="1" x14ac:dyDescent="0.3">
      <c r="A2610"/>
      <c r="B2610" s="1"/>
      <c r="C2610"/>
      <c r="D2610"/>
      <c r="E2610"/>
      <c r="F2610"/>
      <c r="G2610"/>
      <c r="H2610"/>
      <c r="I2610"/>
      <c r="J2610"/>
      <c r="K2610"/>
      <c r="L2610"/>
      <c r="M2610"/>
    </row>
    <row r="2611" spans="1:13" s="36" customFormat="1" x14ac:dyDescent="0.3">
      <c r="A2611"/>
      <c r="B2611" s="1"/>
      <c r="C2611"/>
      <c r="D2611"/>
      <c r="E2611"/>
      <c r="F2611"/>
      <c r="G2611"/>
      <c r="H2611"/>
      <c r="I2611"/>
      <c r="J2611"/>
      <c r="K2611"/>
      <c r="L2611"/>
      <c r="M2611"/>
    </row>
    <row r="2612" spans="1:13" s="36" customFormat="1" x14ac:dyDescent="0.3">
      <c r="A2612"/>
      <c r="B2612" s="1"/>
      <c r="C2612"/>
      <c r="D2612"/>
      <c r="E2612"/>
      <c r="F2612"/>
      <c r="G2612"/>
      <c r="H2612"/>
      <c r="I2612"/>
      <c r="J2612"/>
      <c r="K2612"/>
      <c r="L2612"/>
      <c r="M2612"/>
    </row>
    <row r="2613" spans="1:13" s="36" customFormat="1" x14ac:dyDescent="0.3">
      <c r="A2613"/>
      <c r="B2613" s="1"/>
      <c r="C2613"/>
      <c r="D2613"/>
      <c r="E2613"/>
      <c r="F2613"/>
      <c r="G2613"/>
      <c r="H2613"/>
      <c r="I2613"/>
      <c r="J2613"/>
      <c r="K2613"/>
      <c r="L2613"/>
      <c r="M2613"/>
    </row>
    <row r="2614" spans="1:13" s="36" customFormat="1" x14ac:dyDescent="0.3">
      <c r="A2614"/>
      <c r="B2614" s="1"/>
      <c r="C2614"/>
      <c r="D2614"/>
      <c r="E2614"/>
      <c r="F2614"/>
      <c r="G2614"/>
      <c r="H2614"/>
      <c r="I2614"/>
      <c r="J2614"/>
      <c r="K2614"/>
      <c r="L2614"/>
      <c r="M2614"/>
    </row>
    <row r="2615" spans="1:13" s="36" customFormat="1" x14ac:dyDescent="0.3">
      <c r="A2615"/>
      <c r="B2615" s="1"/>
      <c r="C2615"/>
      <c r="D2615"/>
      <c r="E2615"/>
      <c r="F2615"/>
      <c r="G2615"/>
      <c r="H2615"/>
      <c r="I2615"/>
      <c r="J2615"/>
      <c r="K2615"/>
      <c r="L2615"/>
      <c r="M2615"/>
    </row>
    <row r="2616" spans="1:13" s="36" customFormat="1" x14ac:dyDescent="0.3">
      <c r="A2616"/>
      <c r="B2616" s="1"/>
      <c r="C2616"/>
      <c r="D2616"/>
      <c r="E2616"/>
      <c r="F2616"/>
      <c r="G2616"/>
      <c r="H2616"/>
      <c r="I2616"/>
      <c r="J2616"/>
      <c r="K2616"/>
      <c r="L2616"/>
      <c r="M2616"/>
    </row>
    <row r="2617" spans="1:13" s="36" customFormat="1" x14ac:dyDescent="0.3">
      <c r="A2617"/>
      <c r="B2617" s="1"/>
      <c r="C2617"/>
      <c r="D2617"/>
      <c r="E2617"/>
      <c r="F2617"/>
      <c r="G2617"/>
      <c r="H2617"/>
      <c r="I2617"/>
      <c r="J2617"/>
      <c r="K2617"/>
      <c r="L2617"/>
      <c r="M2617"/>
    </row>
    <row r="2618" spans="1:13" s="36" customFormat="1" x14ac:dyDescent="0.3">
      <c r="A2618"/>
      <c r="B2618" s="1"/>
      <c r="C2618"/>
      <c r="D2618"/>
      <c r="E2618"/>
      <c r="F2618"/>
      <c r="G2618"/>
      <c r="H2618"/>
      <c r="I2618"/>
      <c r="J2618"/>
      <c r="K2618"/>
      <c r="L2618"/>
      <c r="M2618"/>
    </row>
    <row r="2619" spans="1:13" s="36" customFormat="1" x14ac:dyDescent="0.3">
      <c r="A2619"/>
      <c r="B2619" s="1"/>
      <c r="C2619"/>
      <c r="D2619"/>
      <c r="E2619"/>
      <c r="F2619"/>
      <c r="G2619"/>
      <c r="H2619"/>
      <c r="I2619"/>
      <c r="J2619"/>
      <c r="K2619"/>
      <c r="L2619"/>
      <c r="M2619"/>
    </row>
    <row r="2620" spans="1:13" s="36" customFormat="1" x14ac:dyDescent="0.3">
      <c r="A2620"/>
      <c r="B2620" s="1"/>
      <c r="C2620"/>
      <c r="D2620"/>
      <c r="E2620"/>
      <c r="F2620"/>
      <c r="G2620"/>
      <c r="H2620"/>
      <c r="I2620"/>
      <c r="J2620"/>
      <c r="K2620"/>
      <c r="L2620"/>
      <c r="M2620"/>
    </row>
    <row r="2621" spans="1:13" s="36" customFormat="1" x14ac:dyDescent="0.3">
      <c r="A2621"/>
      <c r="B2621" s="1"/>
      <c r="C2621"/>
      <c r="D2621"/>
      <c r="E2621"/>
      <c r="F2621"/>
      <c r="G2621"/>
      <c r="H2621"/>
      <c r="I2621"/>
      <c r="J2621"/>
      <c r="K2621"/>
      <c r="L2621"/>
      <c r="M2621"/>
    </row>
    <row r="2622" spans="1:13" s="36" customFormat="1" x14ac:dyDescent="0.3">
      <c r="A2622"/>
      <c r="B2622" s="1"/>
      <c r="C2622"/>
      <c r="D2622"/>
      <c r="E2622"/>
      <c r="F2622"/>
      <c r="G2622"/>
      <c r="H2622"/>
      <c r="I2622"/>
      <c r="J2622"/>
      <c r="K2622"/>
      <c r="L2622"/>
      <c r="M2622"/>
    </row>
    <row r="2623" spans="1:13" s="36" customFormat="1" x14ac:dyDescent="0.3">
      <c r="A2623"/>
      <c r="B2623" s="1"/>
      <c r="C2623"/>
      <c r="D2623"/>
      <c r="E2623"/>
      <c r="F2623"/>
      <c r="G2623"/>
      <c r="H2623"/>
      <c r="I2623"/>
      <c r="J2623"/>
      <c r="K2623"/>
      <c r="L2623"/>
      <c r="M2623"/>
    </row>
    <row r="2624" spans="1:13" s="36" customFormat="1" x14ac:dyDescent="0.3">
      <c r="A2624"/>
      <c r="B2624" s="1"/>
      <c r="C2624"/>
      <c r="D2624"/>
      <c r="E2624"/>
      <c r="F2624"/>
      <c r="G2624"/>
      <c r="H2624"/>
      <c r="I2624"/>
      <c r="J2624"/>
      <c r="K2624"/>
      <c r="L2624"/>
      <c r="M2624"/>
    </row>
    <row r="2625" spans="1:13" s="36" customFormat="1" x14ac:dyDescent="0.3">
      <c r="A2625"/>
      <c r="B2625" s="1"/>
      <c r="C2625"/>
      <c r="D2625"/>
      <c r="E2625"/>
      <c r="F2625"/>
      <c r="G2625"/>
      <c r="H2625"/>
      <c r="I2625"/>
      <c r="J2625"/>
      <c r="K2625"/>
      <c r="L2625"/>
      <c r="M2625"/>
    </row>
    <row r="2626" spans="1:13" s="36" customFormat="1" x14ac:dyDescent="0.3">
      <c r="A2626"/>
      <c r="B2626" s="1"/>
      <c r="C2626"/>
      <c r="D2626"/>
      <c r="E2626"/>
      <c r="F2626"/>
      <c r="G2626"/>
      <c r="H2626"/>
      <c r="I2626"/>
      <c r="J2626"/>
      <c r="K2626"/>
      <c r="L2626"/>
      <c r="M2626"/>
    </row>
    <row r="2627" spans="1:13" s="36" customFormat="1" x14ac:dyDescent="0.3">
      <c r="A2627"/>
      <c r="B2627" s="1"/>
      <c r="C2627"/>
      <c r="D2627"/>
      <c r="E2627"/>
      <c r="F2627"/>
      <c r="G2627"/>
      <c r="H2627"/>
      <c r="I2627"/>
      <c r="J2627"/>
      <c r="K2627"/>
      <c r="L2627"/>
      <c r="M2627"/>
    </row>
    <row r="2628" spans="1:13" s="36" customFormat="1" x14ac:dyDescent="0.3">
      <c r="A2628"/>
      <c r="B2628" s="1"/>
      <c r="C2628"/>
      <c r="D2628"/>
      <c r="E2628"/>
      <c r="F2628"/>
      <c r="G2628"/>
      <c r="H2628"/>
      <c r="I2628"/>
      <c r="J2628"/>
      <c r="K2628"/>
      <c r="L2628"/>
      <c r="M2628"/>
    </row>
    <row r="2629" spans="1:13" s="36" customFormat="1" x14ac:dyDescent="0.3">
      <c r="A2629"/>
      <c r="B2629" s="1"/>
      <c r="C2629"/>
      <c r="D2629"/>
      <c r="E2629"/>
      <c r="F2629"/>
      <c r="G2629"/>
      <c r="H2629"/>
      <c r="I2629"/>
      <c r="J2629"/>
      <c r="K2629"/>
      <c r="L2629"/>
      <c r="M2629"/>
    </row>
    <row r="2630" spans="1:13" s="36" customFormat="1" x14ac:dyDescent="0.3">
      <c r="A2630"/>
      <c r="B2630" s="1"/>
      <c r="C2630"/>
      <c r="D2630"/>
      <c r="E2630"/>
      <c r="F2630"/>
      <c r="G2630"/>
      <c r="H2630"/>
      <c r="I2630"/>
      <c r="J2630"/>
      <c r="K2630"/>
      <c r="L2630"/>
      <c r="M2630"/>
    </row>
    <row r="2631" spans="1:13" s="36" customFormat="1" x14ac:dyDescent="0.3">
      <c r="A2631"/>
      <c r="B2631" s="1"/>
      <c r="C2631"/>
      <c r="D2631"/>
      <c r="E2631"/>
      <c r="F2631"/>
      <c r="G2631"/>
      <c r="H2631"/>
      <c r="I2631"/>
      <c r="J2631"/>
      <c r="K2631"/>
      <c r="L2631"/>
      <c r="M2631"/>
    </row>
    <row r="2632" spans="1:13" s="36" customFormat="1" x14ac:dyDescent="0.3">
      <c r="A2632"/>
      <c r="B2632" s="1"/>
      <c r="C2632"/>
      <c r="D2632"/>
      <c r="E2632"/>
      <c r="F2632"/>
      <c r="G2632"/>
      <c r="H2632"/>
      <c r="I2632"/>
      <c r="J2632"/>
      <c r="K2632"/>
      <c r="L2632"/>
      <c r="M2632"/>
    </row>
    <row r="2633" spans="1:13" s="36" customFormat="1" x14ac:dyDescent="0.3">
      <c r="A2633"/>
      <c r="B2633" s="1"/>
      <c r="C2633"/>
      <c r="D2633"/>
      <c r="E2633"/>
      <c r="F2633"/>
      <c r="G2633"/>
      <c r="H2633"/>
      <c r="I2633"/>
      <c r="J2633"/>
      <c r="K2633"/>
      <c r="L2633"/>
      <c r="M2633"/>
    </row>
    <row r="2634" spans="1:13" s="36" customFormat="1" x14ac:dyDescent="0.3">
      <c r="A2634"/>
      <c r="B2634" s="1"/>
      <c r="C2634"/>
      <c r="D2634"/>
      <c r="E2634"/>
      <c r="F2634"/>
      <c r="G2634"/>
      <c r="H2634"/>
      <c r="I2634"/>
      <c r="J2634"/>
      <c r="K2634"/>
      <c r="L2634"/>
      <c r="M2634"/>
    </row>
    <row r="2635" spans="1:13" s="36" customFormat="1" x14ac:dyDescent="0.3">
      <c r="A2635"/>
      <c r="B2635" s="1"/>
      <c r="C2635"/>
      <c r="D2635"/>
      <c r="E2635"/>
      <c r="F2635"/>
      <c r="G2635"/>
      <c r="H2635"/>
      <c r="I2635"/>
      <c r="J2635"/>
      <c r="K2635"/>
      <c r="L2635"/>
      <c r="M2635"/>
    </row>
    <row r="2636" spans="1:13" s="36" customFormat="1" x14ac:dyDescent="0.3">
      <c r="A2636"/>
      <c r="B2636" s="1"/>
      <c r="C2636"/>
      <c r="D2636"/>
      <c r="E2636"/>
      <c r="F2636"/>
      <c r="G2636"/>
      <c r="H2636"/>
      <c r="I2636"/>
      <c r="J2636"/>
      <c r="K2636"/>
      <c r="L2636"/>
      <c r="M2636"/>
    </row>
    <row r="2637" spans="1:13" s="36" customFormat="1" x14ac:dyDescent="0.3">
      <c r="A2637"/>
      <c r="B2637" s="1"/>
      <c r="C2637"/>
      <c r="D2637"/>
      <c r="E2637"/>
      <c r="F2637"/>
      <c r="G2637"/>
      <c r="H2637"/>
      <c r="I2637"/>
      <c r="J2637"/>
      <c r="K2637"/>
      <c r="L2637"/>
      <c r="M2637"/>
    </row>
    <row r="2638" spans="1:13" s="36" customFormat="1" x14ac:dyDescent="0.3">
      <c r="A2638"/>
      <c r="B2638" s="1"/>
      <c r="C2638"/>
      <c r="D2638"/>
      <c r="E2638"/>
      <c r="F2638"/>
      <c r="G2638"/>
      <c r="H2638"/>
      <c r="I2638"/>
      <c r="J2638"/>
      <c r="K2638"/>
      <c r="L2638"/>
      <c r="M2638"/>
    </row>
    <row r="2639" spans="1:13" s="36" customFormat="1" x14ac:dyDescent="0.3">
      <c r="A2639"/>
      <c r="B2639" s="1"/>
      <c r="C2639"/>
      <c r="D2639"/>
      <c r="E2639"/>
      <c r="F2639"/>
      <c r="G2639"/>
      <c r="H2639"/>
      <c r="I2639"/>
      <c r="J2639"/>
      <c r="K2639"/>
      <c r="L2639"/>
      <c r="M2639"/>
    </row>
    <row r="2640" spans="1:13" s="36" customFormat="1" x14ac:dyDescent="0.3">
      <c r="A2640"/>
      <c r="B2640" s="1"/>
      <c r="C2640"/>
      <c r="D2640"/>
      <c r="E2640"/>
      <c r="F2640"/>
      <c r="G2640"/>
      <c r="H2640"/>
      <c r="I2640"/>
      <c r="J2640"/>
      <c r="K2640"/>
      <c r="L2640"/>
      <c r="M2640"/>
    </row>
    <row r="2641" spans="1:13" s="36" customFormat="1" x14ac:dyDescent="0.3">
      <c r="A2641"/>
      <c r="B2641" s="1"/>
      <c r="C2641"/>
      <c r="D2641"/>
      <c r="E2641"/>
      <c r="F2641"/>
      <c r="G2641"/>
      <c r="H2641"/>
      <c r="I2641"/>
      <c r="J2641"/>
      <c r="K2641"/>
      <c r="L2641"/>
      <c r="M2641"/>
    </row>
    <row r="2642" spans="1:13" s="36" customFormat="1" x14ac:dyDescent="0.3">
      <c r="A2642"/>
      <c r="B2642" s="1"/>
      <c r="C2642"/>
      <c r="D2642"/>
      <c r="E2642"/>
      <c r="F2642"/>
      <c r="G2642"/>
      <c r="H2642"/>
      <c r="I2642"/>
      <c r="J2642"/>
      <c r="K2642"/>
      <c r="L2642"/>
      <c r="M2642"/>
    </row>
    <row r="2643" spans="1:13" s="36" customFormat="1" x14ac:dyDescent="0.3">
      <c r="A2643"/>
      <c r="B2643" s="1"/>
      <c r="C2643"/>
      <c r="D2643"/>
      <c r="E2643"/>
      <c r="F2643"/>
      <c r="G2643"/>
      <c r="H2643"/>
      <c r="I2643"/>
      <c r="J2643"/>
      <c r="K2643"/>
      <c r="L2643"/>
      <c r="M2643"/>
    </row>
    <row r="2644" spans="1:13" s="36" customFormat="1" x14ac:dyDescent="0.3">
      <c r="A2644"/>
      <c r="B2644" s="1"/>
      <c r="C2644"/>
      <c r="D2644"/>
      <c r="E2644"/>
      <c r="F2644"/>
      <c r="G2644"/>
      <c r="H2644"/>
      <c r="I2644"/>
      <c r="J2644"/>
      <c r="K2644"/>
      <c r="L2644"/>
      <c r="M2644"/>
    </row>
    <row r="2645" spans="1:13" s="36" customFormat="1" x14ac:dyDescent="0.3">
      <c r="A2645"/>
      <c r="B2645" s="1"/>
      <c r="C2645"/>
      <c r="D2645"/>
      <c r="E2645"/>
      <c r="F2645"/>
      <c r="G2645"/>
      <c r="H2645"/>
      <c r="I2645"/>
      <c r="J2645"/>
      <c r="K2645"/>
      <c r="L2645"/>
      <c r="M2645"/>
    </row>
    <row r="2646" spans="1:13" s="36" customFormat="1" x14ac:dyDescent="0.3">
      <c r="A2646"/>
      <c r="B2646" s="1"/>
      <c r="C2646"/>
      <c r="D2646"/>
      <c r="E2646"/>
      <c r="F2646"/>
      <c r="G2646"/>
      <c r="H2646"/>
      <c r="I2646"/>
      <c r="J2646"/>
      <c r="K2646"/>
      <c r="L2646"/>
      <c r="M2646"/>
    </row>
    <row r="2647" spans="1:13" s="36" customFormat="1" x14ac:dyDescent="0.3">
      <c r="A2647"/>
      <c r="B2647" s="1"/>
      <c r="C2647"/>
      <c r="D2647"/>
      <c r="E2647"/>
      <c r="F2647"/>
      <c r="G2647"/>
      <c r="H2647"/>
      <c r="I2647"/>
      <c r="J2647"/>
      <c r="K2647"/>
      <c r="L2647"/>
      <c r="M2647"/>
    </row>
    <row r="2648" spans="1:13" s="36" customFormat="1" x14ac:dyDescent="0.3">
      <c r="A2648"/>
      <c r="B2648" s="1"/>
      <c r="C2648"/>
      <c r="D2648"/>
      <c r="E2648"/>
      <c r="F2648"/>
      <c r="G2648"/>
      <c r="H2648"/>
      <c r="I2648"/>
      <c r="J2648"/>
      <c r="K2648"/>
      <c r="L2648"/>
      <c r="M2648"/>
    </row>
    <row r="2649" spans="1:13" s="36" customFormat="1" x14ac:dyDescent="0.3">
      <c r="A2649"/>
      <c r="B2649" s="1"/>
      <c r="C2649"/>
      <c r="D2649"/>
      <c r="E2649"/>
      <c r="F2649"/>
      <c r="G2649"/>
      <c r="H2649"/>
      <c r="I2649"/>
      <c r="J2649"/>
      <c r="K2649"/>
      <c r="L2649"/>
      <c r="M2649"/>
    </row>
    <row r="2650" spans="1:13" s="36" customFormat="1" x14ac:dyDescent="0.3">
      <c r="A2650"/>
      <c r="B2650" s="1"/>
      <c r="C2650"/>
      <c r="D2650"/>
      <c r="E2650"/>
      <c r="F2650"/>
      <c r="G2650"/>
      <c r="H2650"/>
      <c r="I2650"/>
      <c r="J2650"/>
      <c r="K2650"/>
      <c r="L2650"/>
      <c r="M2650"/>
    </row>
    <row r="2651" spans="1:13" s="36" customFormat="1" x14ac:dyDescent="0.3">
      <c r="A2651"/>
      <c r="B2651" s="1"/>
      <c r="C2651"/>
      <c r="D2651"/>
      <c r="E2651"/>
      <c r="F2651"/>
      <c r="G2651"/>
      <c r="H2651"/>
      <c r="I2651"/>
      <c r="J2651"/>
      <c r="K2651"/>
      <c r="L2651"/>
      <c r="M2651"/>
    </row>
    <row r="2652" spans="1:13" s="36" customFormat="1" x14ac:dyDescent="0.3">
      <c r="A2652"/>
      <c r="B2652" s="1"/>
      <c r="C2652"/>
      <c r="D2652"/>
      <c r="E2652"/>
      <c r="F2652"/>
      <c r="G2652"/>
      <c r="H2652"/>
      <c r="I2652"/>
      <c r="J2652"/>
      <c r="K2652"/>
      <c r="L2652"/>
      <c r="M2652"/>
    </row>
    <row r="2653" spans="1:13" s="36" customFormat="1" x14ac:dyDescent="0.3">
      <c r="A2653"/>
      <c r="B2653" s="1"/>
      <c r="C2653"/>
      <c r="D2653"/>
      <c r="E2653"/>
      <c r="F2653"/>
      <c r="G2653"/>
      <c r="H2653"/>
      <c r="I2653"/>
      <c r="J2653"/>
      <c r="K2653"/>
      <c r="L2653"/>
      <c r="M2653"/>
    </row>
    <row r="2654" spans="1:13" s="36" customFormat="1" x14ac:dyDescent="0.3">
      <c r="A2654"/>
      <c r="B2654" s="1"/>
      <c r="C2654"/>
      <c r="D2654"/>
      <c r="E2654"/>
      <c r="F2654"/>
      <c r="G2654"/>
      <c r="H2654"/>
      <c r="I2654"/>
      <c r="J2654"/>
      <c r="K2654"/>
      <c r="L2654"/>
      <c r="M2654"/>
    </row>
    <row r="2655" spans="1:13" s="36" customFormat="1" x14ac:dyDescent="0.3">
      <c r="A2655"/>
      <c r="B2655" s="1"/>
      <c r="C2655"/>
      <c r="D2655"/>
      <c r="E2655"/>
      <c r="F2655"/>
      <c r="G2655"/>
      <c r="H2655"/>
      <c r="I2655"/>
      <c r="J2655"/>
      <c r="K2655"/>
      <c r="L2655"/>
      <c r="M2655"/>
    </row>
    <row r="2656" spans="1:13" s="36" customFormat="1" x14ac:dyDescent="0.3">
      <c r="A2656"/>
      <c r="B2656" s="1"/>
      <c r="C2656"/>
      <c r="D2656"/>
      <c r="E2656"/>
      <c r="F2656"/>
      <c r="G2656"/>
      <c r="H2656"/>
      <c r="I2656"/>
      <c r="J2656"/>
      <c r="K2656"/>
      <c r="L2656"/>
      <c r="M2656"/>
    </row>
    <row r="2657" spans="1:13" s="36" customFormat="1" x14ac:dyDescent="0.3">
      <c r="A2657"/>
      <c r="B2657" s="1"/>
      <c r="C2657"/>
      <c r="D2657"/>
      <c r="E2657"/>
      <c r="F2657"/>
      <c r="G2657"/>
      <c r="H2657"/>
      <c r="I2657"/>
      <c r="J2657"/>
      <c r="K2657"/>
      <c r="L2657"/>
      <c r="M2657"/>
    </row>
    <row r="2658" spans="1:13" s="36" customFormat="1" x14ac:dyDescent="0.3">
      <c r="A2658"/>
      <c r="B2658" s="1"/>
      <c r="C2658"/>
      <c r="D2658"/>
      <c r="E2658"/>
      <c r="F2658"/>
      <c r="G2658"/>
      <c r="H2658"/>
      <c r="I2658"/>
      <c r="J2658"/>
      <c r="K2658"/>
      <c r="L2658"/>
      <c r="M2658"/>
    </row>
    <row r="2659" spans="1:13" s="36" customFormat="1" x14ac:dyDescent="0.3">
      <c r="A2659"/>
      <c r="B2659" s="1"/>
      <c r="C2659"/>
      <c r="D2659"/>
      <c r="E2659"/>
      <c r="F2659"/>
      <c r="G2659"/>
      <c r="H2659"/>
      <c r="I2659"/>
      <c r="J2659"/>
      <c r="K2659"/>
      <c r="L2659"/>
      <c r="M2659"/>
    </row>
    <row r="2660" spans="1:13" s="36" customFormat="1" x14ac:dyDescent="0.3">
      <c r="A2660"/>
      <c r="B2660" s="1"/>
      <c r="C2660"/>
      <c r="D2660"/>
      <c r="E2660"/>
      <c r="F2660"/>
      <c r="G2660"/>
      <c r="H2660"/>
      <c r="I2660"/>
      <c r="J2660"/>
      <c r="K2660"/>
      <c r="L2660"/>
      <c r="M2660"/>
    </row>
    <row r="2661" spans="1:13" s="36" customFormat="1" x14ac:dyDescent="0.3">
      <c r="A2661"/>
      <c r="B2661" s="1"/>
      <c r="C2661"/>
      <c r="D2661"/>
      <c r="E2661"/>
      <c r="F2661"/>
      <c r="G2661"/>
      <c r="H2661"/>
      <c r="I2661"/>
      <c r="J2661"/>
      <c r="K2661"/>
      <c r="L2661"/>
      <c r="M2661"/>
    </row>
    <row r="2662" spans="1:13" s="36" customFormat="1" x14ac:dyDescent="0.3">
      <c r="A2662"/>
      <c r="B2662" s="1"/>
      <c r="C2662"/>
      <c r="D2662"/>
      <c r="E2662"/>
      <c r="F2662"/>
      <c r="G2662"/>
      <c r="H2662"/>
      <c r="I2662"/>
      <c r="J2662"/>
      <c r="K2662"/>
      <c r="L2662"/>
      <c r="M2662"/>
    </row>
    <row r="2663" spans="1:13" s="36" customFormat="1" x14ac:dyDescent="0.3">
      <c r="A2663"/>
      <c r="B2663" s="1"/>
      <c r="C2663"/>
      <c r="D2663"/>
      <c r="E2663"/>
      <c r="F2663"/>
      <c r="G2663"/>
      <c r="H2663"/>
      <c r="I2663"/>
      <c r="J2663"/>
      <c r="K2663"/>
      <c r="L2663"/>
      <c r="M2663"/>
    </row>
    <row r="2664" spans="1:13" s="36" customFormat="1" x14ac:dyDescent="0.3">
      <c r="A2664"/>
      <c r="B2664" s="1"/>
      <c r="C2664"/>
      <c r="D2664"/>
      <c r="E2664"/>
      <c r="F2664"/>
      <c r="G2664"/>
      <c r="H2664"/>
      <c r="I2664"/>
      <c r="J2664"/>
      <c r="K2664"/>
      <c r="L2664"/>
      <c r="M2664"/>
    </row>
    <row r="2665" spans="1:13" s="36" customFormat="1" x14ac:dyDescent="0.3">
      <c r="A2665"/>
      <c r="B2665" s="1"/>
      <c r="C2665"/>
      <c r="D2665"/>
      <c r="E2665"/>
      <c r="F2665"/>
      <c r="G2665"/>
      <c r="H2665"/>
      <c r="I2665"/>
      <c r="J2665"/>
      <c r="K2665"/>
      <c r="L2665"/>
      <c r="M2665"/>
    </row>
    <row r="2666" spans="1:13" s="36" customFormat="1" x14ac:dyDescent="0.3">
      <c r="A2666"/>
      <c r="B2666" s="1"/>
      <c r="C2666"/>
      <c r="D2666"/>
      <c r="E2666"/>
      <c r="F2666"/>
      <c r="G2666"/>
      <c r="H2666"/>
      <c r="I2666"/>
      <c r="J2666"/>
      <c r="K2666"/>
      <c r="L2666"/>
      <c r="M2666"/>
    </row>
    <row r="2667" spans="1:13" s="36" customFormat="1" x14ac:dyDescent="0.3">
      <c r="A2667"/>
      <c r="B2667" s="1"/>
      <c r="C2667"/>
      <c r="D2667"/>
      <c r="E2667"/>
      <c r="F2667"/>
      <c r="G2667"/>
      <c r="H2667"/>
      <c r="I2667"/>
      <c r="J2667"/>
      <c r="K2667"/>
      <c r="L2667"/>
      <c r="M2667"/>
    </row>
    <row r="2668" spans="1:13" s="36" customFormat="1" x14ac:dyDescent="0.3">
      <c r="A2668"/>
      <c r="B2668" s="1"/>
      <c r="C2668"/>
      <c r="D2668"/>
      <c r="E2668"/>
      <c r="F2668"/>
      <c r="G2668"/>
      <c r="H2668"/>
      <c r="I2668"/>
      <c r="J2668"/>
      <c r="K2668"/>
      <c r="L2668"/>
      <c r="M2668"/>
    </row>
    <row r="2669" spans="1:13" s="36" customFormat="1" x14ac:dyDescent="0.3">
      <c r="A2669"/>
      <c r="B2669" s="1"/>
      <c r="C2669"/>
      <c r="D2669"/>
      <c r="E2669"/>
      <c r="F2669"/>
      <c r="G2669"/>
      <c r="H2669"/>
      <c r="I2669"/>
      <c r="J2669"/>
      <c r="K2669"/>
      <c r="L2669"/>
      <c r="M2669"/>
    </row>
    <row r="2670" spans="1:13" s="36" customFormat="1" x14ac:dyDescent="0.3">
      <c r="A2670"/>
      <c r="B2670" s="1"/>
      <c r="C2670"/>
      <c r="D2670"/>
      <c r="E2670"/>
      <c r="F2670"/>
      <c r="G2670"/>
      <c r="H2670"/>
      <c r="I2670"/>
      <c r="J2670"/>
      <c r="K2670"/>
      <c r="L2670"/>
      <c r="M2670"/>
    </row>
    <row r="2671" spans="1:13" s="36" customFormat="1" x14ac:dyDescent="0.3">
      <c r="A2671"/>
      <c r="B2671" s="1"/>
      <c r="C2671"/>
      <c r="D2671"/>
      <c r="E2671"/>
      <c r="F2671"/>
      <c r="G2671"/>
      <c r="H2671"/>
      <c r="I2671"/>
      <c r="J2671"/>
      <c r="K2671"/>
      <c r="L2671"/>
      <c r="M2671"/>
    </row>
    <row r="2672" spans="1:13" s="36" customFormat="1" x14ac:dyDescent="0.3">
      <c r="A2672"/>
      <c r="B2672" s="1"/>
      <c r="C2672"/>
      <c r="D2672"/>
      <c r="E2672"/>
      <c r="F2672"/>
      <c r="G2672"/>
      <c r="H2672"/>
      <c r="I2672"/>
      <c r="J2672"/>
      <c r="K2672"/>
      <c r="L2672"/>
      <c r="M2672"/>
    </row>
    <row r="2673" spans="1:13" s="36" customFormat="1" x14ac:dyDescent="0.3">
      <c r="A2673"/>
      <c r="B2673" s="1"/>
      <c r="C2673"/>
      <c r="D2673"/>
      <c r="E2673"/>
      <c r="F2673"/>
      <c r="G2673"/>
      <c r="H2673"/>
      <c r="I2673"/>
      <c r="J2673"/>
      <c r="K2673"/>
      <c r="L2673"/>
      <c r="M2673"/>
    </row>
    <row r="2674" spans="1:13" s="36" customFormat="1" x14ac:dyDescent="0.3">
      <c r="A2674"/>
      <c r="B2674" s="1"/>
      <c r="C2674"/>
      <c r="D2674"/>
      <c r="E2674"/>
      <c r="F2674"/>
      <c r="G2674"/>
      <c r="H2674"/>
      <c r="I2674"/>
      <c r="J2674"/>
      <c r="K2674"/>
      <c r="L2674"/>
      <c r="M2674"/>
    </row>
    <row r="2675" spans="1:13" s="36" customFormat="1" x14ac:dyDescent="0.3">
      <c r="A2675"/>
      <c r="B2675" s="1"/>
      <c r="C2675"/>
      <c r="D2675"/>
      <c r="E2675"/>
      <c r="F2675"/>
      <c r="G2675"/>
      <c r="H2675"/>
      <c r="I2675"/>
      <c r="J2675"/>
      <c r="K2675"/>
      <c r="L2675"/>
      <c r="M2675"/>
    </row>
    <row r="2676" spans="1:13" s="36" customFormat="1" x14ac:dyDescent="0.3">
      <c r="A2676"/>
      <c r="B2676" s="1"/>
      <c r="C2676"/>
      <c r="D2676"/>
      <c r="E2676"/>
      <c r="F2676"/>
      <c r="G2676"/>
      <c r="H2676"/>
      <c r="I2676"/>
      <c r="J2676"/>
      <c r="K2676"/>
      <c r="L2676"/>
      <c r="M2676"/>
    </row>
    <row r="2677" spans="1:13" s="36" customFormat="1" x14ac:dyDescent="0.3">
      <c r="A2677"/>
      <c r="B2677" s="1"/>
      <c r="C2677"/>
      <c r="D2677"/>
      <c r="E2677"/>
      <c r="F2677"/>
      <c r="G2677"/>
      <c r="H2677"/>
      <c r="I2677"/>
      <c r="J2677"/>
      <c r="K2677"/>
      <c r="L2677"/>
      <c r="M2677"/>
    </row>
    <row r="2678" spans="1:13" s="36" customFormat="1" x14ac:dyDescent="0.3">
      <c r="A2678"/>
      <c r="B2678" s="1"/>
      <c r="C2678"/>
      <c r="D2678"/>
      <c r="E2678"/>
      <c r="F2678"/>
      <c r="G2678"/>
      <c r="H2678"/>
      <c r="I2678"/>
      <c r="J2678"/>
      <c r="K2678"/>
      <c r="L2678"/>
      <c r="M2678"/>
    </row>
    <row r="2679" spans="1:13" s="36" customFormat="1" x14ac:dyDescent="0.3">
      <c r="A2679"/>
      <c r="B2679" s="1"/>
      <c r="C2679"/>
      <c r="D2679"/>
      <c r="E2679"/>
      <c r="F2679"/>
      <c r="G2679"/>
      <c r="H2679"/>
      <c r="I2679"/>
      <c r="J2679"/>
      <c r="K2679"/>
      <c r="L2679"/>
      <c r="M2679"/>
    </row>
    <row r="2680" spans="1:13" s="36" customFormat="1" x14ac:dyDescent="0.3">
      <c r="A2680"/>
      <c r="B2680" s="1"/>
      <c r="C2680"/>
      <c r="D2680"/>
      <c r="E2680"/>
      <c r="F2680"/>
      <c r="G2680"/>
      <c r="H2680"/>
      <c r="I2680"/>
      <c r="J2680"/>
      <c r="K2680"/>
      <c r="L2680"/>
      <c r="M2680"/>
    </row>
    <row r="2681" spans="1:13" s="36" customFormat="1" x14ac:dyDescent="0.3">
      <c r="A2681"/>
      <c r="B2681" s="1"/>
      <c r="C2681"/>
      <c r="D2681"/>
      <c r="E2681"/>
      <c r="F2681"/>
      <c r="G2681"/>
      <c r="H2681"/>
      <c r="I2681"/>
      <c r="J2681"/>
      <c r="K2681"/>
      <c r="L2681"/>
      <c r="M2681"/>
    </row>
    <row r="2682" spans="1:13" s="36" customFormat="1" x14ac:dyDescent="0.3">
      <c r="A2682"/>
      <c r="B2682" s="1"/>
      <c r="C2682"/>
      <c r="D2682"/>
      <c r="E2682"/>
      <c r="F2682"/>
      <c r="G2682"/>
      <c r="H2682"/>
      <c r="I2682"/>
      <c r="J2682"/>
      <c r="K2682"/>
      <c r="L2682"/>
      <c r="M2682"/>
    </row>
    <row r="2683" spans="1:13" s="36" customFormat="1" x14ac:dyDescent="0.3">
      <c r="A2683"/>
      <c r="B2683" s="1"/>
      <c r="C2683"/>
      <c r="D2683"/>
      <c r="E2683"/>
      <c r="F2683"/>
      <c r="G2683"/>
      <c r="H2683"/>
      <c r="I2683"/>
      <c r="J2683"/>
      <c r="K2683"/>
      <c r="L2683"/>
      <c r="M2683"/>
    </row>
    <row r="2684" spans="1:13" s="36" customFormat="1" x14ac:dyDescent="0.3">
      <c r="A2684"/>
      <c r="B2684" s="1"/>
      <c r="C2684"/>
      <c r="D2684"/>
      <c r="E2684"/>
      <c r="F2684"/>
      <c r="G2684"/>
      <c r="H2684"/>
      <c r="I2684"/>
      <c r="J2684"/>
      <c r="K2684"/>
      <c r="L2684"/>
      <c r="M2684"/>
    </row>
    <row r="2685" spans="1:13" s="36" customFormat="1" x14ac:dyDescent="0.3">
      <c r="A2685"/>
      <c r="B2685" s="1"/>
      <c r="C2685"/>
      <c r="D2685"/>
      <c r="E2685"/>
      <c r="F2685"/>
      <c r="G2685"/>
      <c r="H2685"/>
      <c r="I2685"/>
      <c r="J2685"/>
      <c r="K2685"/>
      <c r="L2685"/>
      <c r="M2685"/>
    </row>
    <row r="2686" spans="1:13" s="36" customFormat="1" x14ac:dyDescent="0.3">
      <c r="A2686"/>
      <c r="B2686" s="1"/>
      <c r="C2686"/>
      <c r="D2686"/>
      <c r="E2686"/>
      <c r="F2686"/>
      <c r="G2686"/>
      <c r="H2686"/>
      <c r="I2686"/>
      <c r="J2686"/>
      <c r="K2686"/>
      <c r="L2686"/>
      <c r="M2686"/>
    </row>
    <row r="2687" spans="1:13" s="36" customFormat="1" x14ac:dyDescent="0.3">
      <c r="A2687"/>
      <c r="B2687" s="1"/>
      <c r="C2687"/>
      <c r="D2687"/>
      <c r="E2687"/>
      <c r="F2687"/>
      <c r="G2687"/>
      <c r="H2687"/>
      <c r="I2687"/>
      <c r="J2687"/>
      <c r="K2687"/>
      <c r="L2687"/>
      <c r="M2687"/>
    </row>
    <row r="2688" spans="1:13" s="36" customFormat="1" x14ac:dyDescent="0.3">
      <c r="A2688"/>
      <c r="B2688" s="1"/>
      <c r="C2688"/>
      <c r="D2688"/>
      <c r="E2688"/>
      <c r="F2688"/>
      <c r="G2688"/>
      <c r="H2688"/>
      <c r="I2688"/>
      <c r="J2688"/>
      <c r="K2688"/>
      <c r="L2688"/>
      <c r="M2688"/>
    </row>
    <row r="2689" spans="1:13" s="36" customFormat="1" x14ac:dyDescent="0.3">
      <c r="A2689"/>
      <c r="B2689" s="1"/>
      <c r="C2689"/>
      <c r="D2689"/>
      <c r="E2689"/>
      <c r="F2689"/>
      <c r="G2689"/>
      <c r="H2689"/>
      <c r="I2689"/>
      <c r="J2689"/>
      <c r="K2689"/>
      <c r="L2689"/>
      <c r="M2689"/>
    </row>
    <row r="2690" spans="1:13" s="36" customFormat="1" x14ac:dyDescent="0.3">
      <c r="A2690"/>
      <c r="B2690" s="1"/>
      <c r="C2690"/>
      <c r="D2690"/>
      <c r="E2690"/>
      <c r="F2690"/>
      <c r="G2690"/>
      <c r="H2690"/>
      <c r="I2690"/>
      <c r="J2690"/>
      <c r="K2690"/>
      <c r="L2690"/>
      <c r="M2690"/>
    </row>
    <row r="2691" spans="1:13" s="36" customFormat="1" x14ac:dyDescent="0.3">
      <c r="A2691"/>
      <c r="B2691" s="1"/>
      <c r="C2691"/>
      <c r="D2691"/>
      <c r="E2691"/>
      <c r="F2691"/>
      <c r="G2691"/>
      <c r="H2691"/>
      <c r="I2691"/>
      <c r="J2691"/>
      <c r="K2691"/>
      <c r="L2691"/>
      <c r="M2691"/>
    </row>
    <row r="2692" spans="1:13" s="36" customFormat="1" x14ac:dyDescent="0.3">
      <c r="A2692"/>
      <c r="B2692" s="1"/>
      <c r="C2692"/>
      <c r="D2692"/>
      <c r="E2692"/>
      <c r="F2692"/>
      <c r="G2692"/>
      <c r="H2692"/>
      <c r="I2692"/>
      <c r="J2692"/>
      <c r="K2692"/>
      <c r="L2692"/>
      <c r="M2692"/>
    </row>
    <row r="2693" spans="1:13" s="36" customFormat="1" x14ac:dyDescent="0.3">
      <c r="A2693"/>
      <c r="B2693" s="1"/>
      <c r="C2693"/>
      <c r="D2693"/>
      <c r="E2693"/>
      <c r="F2693"/>
      <c r="G2693"/>
      <c r="H2693"/>
      <c r="I2693"/>
      <c r="J2693"/>
      <c r="K2693"/>
      <c r="L2693"/>
      <c r="M2693"/>
    </row>
    <row r="2694" spans="1:13" s="36" customFormat="1" x14ac:dyDescent="0.3">
      <c r="A2694"/>
      <c r="B2694" s="1"/>
      <c r="C2694"/>
      <c r="D2694"/>
      <c r="E2694"/>
      <c r="F2694"/>
      <c r="G2694"/>
      <c r="H2694"/>
      <c r="I2694"/>
      <c r="J2694"/>
      <c r="K2694"/>
      <c r="L2694"/>
      <c r="M2694"/>
    </row>
    <row r="2695" spans="1:13" s="36" customFormat="1" x14ac:dyDescent="0.3">
      <c r="A2695"/>
      <c r="B2695" s="1"/>
      <c r="C2695"/>
      <c r="D2695"/>
      <c r="E2695"/>
      <c r="F2695"/>
      <c r="G2695"/>
      <c r="H2695"/>
      <c r="I2695"/>
      <c r="J2695"/>
      <c r="K2695"/>
      <c r="L2695"/>
      <c r="M2695"/>
    </row>
    <row r="2696" spans="1:13" s="36" customFormat="1" x14ac:dyDescent="0.3">
      <c r="A2696"/>
      <c r="B2696" s="1"/>
      <c r="C2696"/>
      <c r="D2696"/>
      <c r="E2696"/>
      <c r="F2696"/>
      <c r="G2696"/>
      <c r="H2696"/>
      <c r="I2696"/>
      <c r="J2696"/>
      <c r="K2696"/>
      <c r="L2696"/>
      <c r="M2696"/>
    </row>
    <row r="2697" spans="1:13" s="36" customFormat="1" x14ac:dyDescent="0.3">
      <c r="A2697"/>
      <c r="B2697" s="1"/>
      <c r="C2697"/>
      <c r="D2697"/>
      <c r="E2697"/>
      <c r="F2697"/>
      <c r="G2697"/>
      <c r="H2697"/>
      <c r="I2697"/>
      <c r="J2697"/>
      <c r="K2697"/>
      <c r="L2697"/>
      <c r="M2697"/>
    </row>
    <row r="2698" spans="1:13" s="36" customFormat="1" x14ac:dyDescent="0.3">
      <c r="A2698"/>
      <c r="B2698" s="1"/>
      <c r="C2698"/>
      <c r="D2698"/>
      <c r="E2698"/>
      <c r="F2698"/>
      <c r="G2698"/>
      <c r="H2698"/>
      <c r="I2698"/>
      <c r="J2698"/>
      <c r="K2698"/>
      <c r="L2698"/>
      <c r="M2698"/>
    </row>
    <row r="2699" spans="1:13" s="36" customFormat="1" x14ac:dyDescent="0.3">
      <c r="A2699"/>
      <c r="B2699" s="1"/>
      <c r="C2699"/>
      <c r="D2699"/>
      <c r="E2699"/>
      <c r="F2699"/>
      <c r="G2699"/>
      <c r="H2699"/>
      <c r="I2699"/>
      <c r="J2699"/>
      <c r="K2699"/>
      <c r="L2699"/>
      <c r="M2699"/>
    </row>
    <row r="2700" spans="1:13" s="36" customFormat="1" x14ac:dyDescent="0.3">
      <c r="A2700"/>
      <c r="B2700" s="1"/>
      <c r="C2700"/>
      <c r="D2700"/>
      <c r="E2700"/>
      <c r="F2700"/>
      <c r="G2700"/>
      <c r="H2700"/>
      <c r="I2700"/>
      <c r="J2700"/>
      <c r="K2700"/>
      <c r="L2700"/>
      <c r="M2700"/>
    </row>
    <row r="2701" spans="1:13" s="36" customFormat="1" x14ac:dyDescent="0.3">
      <c r="A2701"/>
      <c r="B2701" s="1"/>
      <c r="C2701"/>
      <c r="D2701"/>
      <c r="E2701"/>
      <c r="F2701"/>
      <c r="G2701"/>
      <c r="H2701"/>
      <c r="I2701"/>
      <c r="J2701"/>
      <c r="K2701"/>
      <c r="L2701"/>
      <c r="M2701"/>
    </row>
    <row r="2702" spans="1:13" s="36" customFormat="1" x14ac:dyDescent="0.3">
      <c r="A2702"/>
      <c r="B2702" s="1"/>
      <c r="C2702"/>
      <c r="D2702"/>
      <c r="E2702"/>
      <c r="F2702"/>
      <c r="G2702"/>
      <c r="H2702"/>
      <c r="I2702"/>
      <c r="J2702"/>
      <c r="K2702"/>
      <c r="L2702"/>
      <c r="M2702"/>
    </row>
    <row r="2703" spans="1:13" s="36" customFormat="1" x14ac:dyDescent="0.3">
      <c r="A2703"/>
      <c r="B2703" s="1"/>
      <c r="C2703"/>
      <c r="D2703"/>
      <c r="E2703"/>
      <c r="F2703"/>
      <c r="G2703"/>
      <c r="H2703"/>
      <c r="I2703"/>
      <c r="J2703"/>
      <c r="K2703"/>
      <c r="L2703"/>
      <c r="M2703"/>
    </row>
    <row r="2704" spans="1:13" s="36" customFormat="1" x14ac:dyDescent="0.3">
      <c r="A2704"/>
      <c r="B2704" s="1"/>
      <c r="C2704"/>
      <c r="D2704"/>
      <c r="E2704"/>
      <c r="F2704"/>
      <c r="G2704"/>
      <c r="H2704"/>
      <c r="I2704"/>
      <c r="J2704"/>
      <c r="K2704"/>
      <c r="L2704"/>
      <c r="M2704"/>
    </row>
    <row r="2705" spans="1:13" s="36" customFormat="1" x14ac:dyDescent="0.3">
      <c r="A2705"/>
      <c r="B2705" s="1"/>
      <c r="C2705"/>
      <c r="D2705"/>
      <c r="E2705"/>
      <c r="F2705"/>
      <c r="G2705"/>
      <c r="H2705"/>
      <c r="I2705"/>
      <c r="J2705"/>
      <c r="K2705"/>
      <c r="L2705"/>
      <c r="M2705"/>
    </row>
    <row r="2706" spans="1:13" s="36" customFormat="1" x14ac:dyDescent="0.3">
      <c r="A2706"/>
      <c r="B2706" s="1"/>
      <c r="C2706"/>
      <c r="D2706"/>
      <c r="E2706"/>
      <c r="F2706"/>
      <c r="G2706"/>
      <c r="H2706"/>
      <c r="I2706"/>
      <c r="J2706"/>
      <c r="K2706"/>
      <c r="L2706"/>
      <c r="M2706"/>
    </row>
    <row r="2707" spans="1:13" s="36" customFormat="1" x14ac:dyDescent="0.3">
      <c r="A2707"/>
      <c r="B2707" s="1"/>
      <c r="C2707"/>
      <c r="D2707"/>
      <c r="E2707"/>
      <c r="F2707"/>
      <c r="G2707"/>
      <c r="H2707"/>
      <c r="I2707"/>
      <c r="J2707"/>
      <c r="K2707"/>
      <c r="L2707"/>
      <c r="M2707"/>
    </row>
    <row r="2708" spans="1:13" s="36" customFormat="1" x14ac:dyDescent="0.3">
      <c r="A2708"/>
      <c r="B2708" s="1"/>
      <c r="C2708"/>
      <c r="D2708"/>
      <c r="E2708"/>
      <c r="F2708"/>
      <c r="G2708"/>
      <c r="H2708"/>
      <c r="I2708"/>
      <c r="J2708"/>
      <c r="K2708"/>
      <c r="L2708"/>
      <c r="M2708"/>
    </row>
    <row r="2709" spans="1:13" s="36" customFormat="1" x14ac:dyDescent="0.3">
      <c r="A2709"/>
      <c r="B2709" s="1"/>
      <c r="C2709"/>
      <c r="D2709"/>
      <c r="E2709"/>
      <c r="F2709"/>
      <c r="G2709"/>
      <c r="H2709"/>
      <c r="I2709"/>
      <c r="J2709"/>
      <c r="K2709"/>
      <c r="L2709"/>
      <c r="M2709"/>
    </row>
    <row r="2710" spans="1:13" s="36" customFormat="1" x14ac:dyDescent="0.3">
      <c r="A2710"/>
      <c r="B2710" s="1"/>
      <c r="C2710"/>
      <c r="D2710"/>
      <c r="E2710"/>
      <c r="F2710"/>
      <c r="G2710"/>
      <c r="H2710"/>
      <c r="I2710"/>
      <c r="J2710"/>
      <c r="K2710"/>
      <c r="L2710"/>
      <c r="M2710"/>
    </row>
    <row r="2711" spans="1:13" s="36" customFormat="1" x14ac:dyDescent="0.3">
      <c r="A2711"/>
      <c r="B2711" s="1"/>
      <c r="C2711"/>
      <c r="D2711"/>
      <c r="E2711"/>
      <c r="F2711"/>
      <c r="G2711"/>
      <c r="H2711"/>
      <c r="I2711"/>
      <c r="J2711"/>
      <c r="K2711"/>
      <c r="L2711"/>
      <c r="M2711"/>
    </row>
    <row r="2712" spans="1:13" s="36" customFormat="1" x14ac:dyDescent="0.3">
      <c r="A2712"/>
      <c r="B2712" s="1"/>
      <c r="C2712"/>
      <c r="D2712"/>
      <c r="E2712"/>
      <c r="F2712"/>
      <c r="G2712"/>
      <c r="H2712"/>
      <c r="I2712"/>
      <c r="J2712"/>
      <c r="K2712"/>
      <c r="L2712"/>
      <c r="M2712"/>
    </row>
    <row r="2713" spans="1:13" s="36" customFormat="1" x14ac:dyDescent="0.3">
      <c r="A2713"/>
      <c r="B2713" s="1"/>
      <c r="C2713"/>
      <c r="D2713"/>
      <c r="E2713"/>
      <c r="F2713"/>
      <c r="G2713"/>
      <c r="H2713"/>
      <c r="I2713"/>
      <c r="J2713"/>
      <c r="K2713"/>
      <c r="L2713"/>
      <c r="M2713"/>
    </row>
    <row r="2714" spans="1:13" s="36" customFormat="1" x14ac:dyDescent="0.3">
      <c r="A2714"/>
      <c r="B2714" s="1"/>
      <c r="C2714"/>
      <c r="D2714"/>
      <c r="E2714"/>
      <c r="F2714"/>
      <c r="G2714"/>
      <c r="H2714"/>
      <c r="I2714"/>
      <c r="J2714"/>
      <c r="K2714"/>
      <c r="L2714"/>
      <c r="M2714"/>
    </row>
    <row r="2715" spans="1:13" s="36" customFormat="1" x14ac:dyDescent="0.3">
      <c r="A2715"/>
      <c r="B2715" s="1"/>
      <c r="C2715"/>
      <c r="D2715"/>
      <c r="E2715"/>
      <c r="F2715"/>
      <c r="G2715"/>
      <c r="H2715"/>
      <c r="I2715"/>
      <c r="J2715"/>
      <c r="K2715"/>
      <c r="L2715"/>
      <c r="M2715"/>
    </row>
    <row r="2716" spans="1:13" s="36" customFormat="1" x14ac:dyDescent="0.3">
      <c r="A2716"/>
      <c r="B2716" s="1"/>
      <c r="C2716"/>
      <c r="D2716"/>
      <c r="E2716"/>
      <c r="F2716"/>
      <c r="G2716"/>
      <c r="H2716"/>
      <c r="I2716"/>
      <c r="J2716"/>
      <c r="K2716"/>
      <c r="L2716"/>
      <c r="M2716"/>
    </row>
    <row r="2717" spans="1:13" s="36" customFormat="1" x14ac:dyDescent="0.3">
      <c r="A2717"/>
      <c r="B2717" s="1"/>
      <c r="C2717"/>
      <c r="D2717"/>
      <c r="E2717"/>
      <c r="F2717"/>
      <c r="G2717"/>
      <c r="H2717"/>
      <c r="I2717"/>
      <c r="J2717"/>
      <c r="K2717"/>
      <c r="L2717"/>
      <c r="M2717"/>
    </row>
    <row r="2718" spans="1:13" s="36" customFormat="1" x14ac:dyDescent="0.3">
      <c r="A2718"/>
      <c r="B2718" s="1"/>
      <c r="C2718"/>
      <c r="D2718"/>
      <c r="E2718"/>
      <c r="F2718"/>
      <c r="G2718"/>
      <c r="H2718"/>
      <c r="I2718"/>
      <c r="J2718"/>
      <c r="K2718"/>
      <c r="L2718"/>
      <c r="M2718"/>
    </row>
    <row r="2719" spans="1:13" s="36" customFormat="1" x14ac:dyDescent="0.3">
      <c r="A2719"/>
      <c r="B2719" s="1"/>
      <c r="C2719"/>
      <c r="D2719"/>
      <c r="E2719"/>
      <c r="F2719"/>
      <c r="G2719"/>
      <c r="H2719"/>
      <c r="I2719"/>
      <c r="J2719"/>
      <c r="K2719"/>
      <c r="L2719"/>
      <c r="M2719"/>
    </row>
    <row r="2720" spans="1:13" s="36" customFormat="1" x14ac:dyDescent="0.3">
      <c r="A2720"/>
      <c r="B2720" s="1"/>
      <c r="C2720"/>
      <c r="D2720"/>
      <c r="E2720"/>
      <c r="F2720"/>
      <c r="G2720"/>
      <c r="H2720"/>
      <c r="I2720"/>
      <c r="J2720"/>
      <c r="K2720"/>
      <c r="L2720"/>
      <c r="M2720"/>
    </row>
    <row r="2721" spans="1:13" s="36" customFormat="1" x14ac:dyDescent="0.3">
      <c r="A2721"/>
      <c r="B2721" s="1"/>
      <c r="C2721"/>
      <c r="D2721"/>
      <c r="E2721"/>
      <c r="F2721"/>
      <c r="G2721"/>
      <c r="H2721"/>
      <c r="I2721"/>
      <c r="J2721"/>
      <c r="K2721"/>
      <c r="L2721"/>
      <c r="M2721"/>
    </row>
    <row r="2722" spans="1:13" s="36" customFormat="1" x14ac:dyDescent="0.3">
      <c r="A2722"/>
      <c r="B2722" s="1"/>
      <c r="C2722"/>
      <c r="D2722"/>
      <c r="E2722"/>
      <c r="F2722"/>
      <c r="G2722"/>
      <c r="H2722"/>
      <c r="I2722"/>
      <c r="J2722"/>
      <c r="K2722"/>
      <c r="L2722"/>
      <c r="M2722"/>
    </row>
    <row r="2723" spans="1:13" s="36" customFormat="1" x14ac:dyDescent="0.3">
      <c r="A2723"/>
      <c r="B2723" s="1"/>
      <c r="C2723"/>
      <c r="D2723"/>
      <c r="E2723"/>
      <c r="F2723"/>
      <c r="G2723"/>
      <c r="H2723"/>
      <c r="I2723"/>
      <c r="J2723"/>
      <c r="K2723"/>
      <c r="L2723"/>
      <c r="M2723"/>
    </row>
    <row r="2724" spans="1:13" s="36" customFormat="1" x14ac:dyDescent="0.3">
      <c r="A2724"/>
      <c r="B2724" s="1"/>
      <c r="C2724"/>
      <c r="D2724"/>
      <c r="E2724"/>
      <c r="F2724"/>
      <c r="G2724"/>
      <c r="H2724"/>
      <c r="I2724"/>
      <c r="J2724"/>
      <c r="K2724"/>
      <c r="L2724"/>
      <c r="M2724"/>
    </row>
    <row r="2725" spans="1:13" s="36" customFormat="1" x14ac:dyDescent="0.3">
      <c r="A2725"/>
      <c r="B2725" s="1"/>
      <c r="C2725"/>
      <c r="D2725"/>
      <c r="E2725"/>
      <c r="F2725"/>
      <c r="G2725"/>
      <c r="H2725"/>
      <c r="I2725"/>
      <c r="J2725"/>
      <c r="K2725"/>
      <c r="L2725"/>
      <c r="M2725"/>
    </row>
    <row r="2726" spans="1:13" s="36" customFormat="1" x14ac:dyDescent="0.3">
      <c r="A2726"/>
      <c r="B2726" s="1"/>
      <c r="C2726"/>
      <c r="D2726"/>
      <c r="E2726"/>
      <c r="F2726"/>
      <c r="G2726"/>
      <c r="H2726"/>
      <c r="I2726"/>
      <c r="J2726"/>
      <c r="K2726"/>
      <c r="L2726"/>
      <c r="M2726"/>
    </row>
    <row r="2727" spans="1:13" s="36" customFormat="1" x14ac:dyDescent="0.3">
      <c r="A2727"/>
      <c r="B2727" s="1"/>
      <c r="C2727"/>
      <c r="D2727"/>
      <c r="E2727"/>
      <c r="F2727"/>
      <c r="G2727"/>
      <c r="H2727"/>
      <c r="I2727"/>
      <c r="J2727"/>
      <c r="K2727"/>
      <c r="L2727"/>
      <c r="M2727"/>
    </row>
    <row r="2728" spans="1:13" s="36" customFormat="1" x14ac:dyDescent="0.3">
      <c r="A2728"/>
      <c r="B2728" s="1"/>
      <c r="C2728"/>
      <c r="D2728"/>
      <c r="E2728"/>
      <c r="F2728"/>
      <c r="G2728"/>
      <c r="H2728"/>
      <c r="I2728"/>
      <c r="J2728"/>
      <c r="K2728"/>
      <c r="L2728"/>
      <c r="M2728"/>
    </row>
    <row r="2729" spans="1:13" s="36" customFormat="1" x14ac:dyDescent="0.3">
      <c r="A2729"/>
      <c r="B2729" s="1"/>
      <c r="C2729"/>
      <c r="D2729"/>
      <c r="E2729"/>
      <c r="F2729"/>
      <c r="G2729"/>
      <c r="H2729"/>
      <c r="I2729"/>
      <c r="J2729"/>
      <c r="K2729"/>
      <c r="L2729"/>
      <c r="M2729"/>
    </row>
    <row r="2730" spans="1:13" s="36" customFormat="1" x14ac:dyDescent="0.3">
      <c r="A2730"/>
      <c r="B2730" s="1"/>
      <c r="C2730"/>
      <c r="D2730"/>
      <c r="E2730"/>
      <c r="F2730"/>
      <c r="G2730"/>
      <c r="H2730"/>
      <c r="I2730"/>
      <c r="J2730"/>
      <c r="K2730"/>
      <c r="L2730"/>
      <c r="M2730"/>
    </row>
    <row r="2731" spans="1:13" s="36" customFormat="1" x14ac:dyDescent="0.3">
      <c r="A2731"/>
      <c r="B2731" s="1"/>
      <c r="C2731"/>
      <c r="D2731"/>
      <c r="E2731"/>
      <c r="F2731"/>
      <c r="G2731"/>
      <c r="H2731"/>
      <c r="I2731"/>
      <c r="J2731"/>
      <c r="K2731"/>
      <c r="L2731"/>
      <c r="M2731"/>
    </row>
    <row r="2732" spans="1:13" s="36" customFormat="1" x14ac:dyDescent="0.3">
      <c r="A2732"/>
      <c r="B2732" s="1"/>
      <c r="C2732"/>
      <c r="D2732"/>
      <c r="E2732"/>
      <c r="F2732"/>
      <c r="G2732"/>
      <c r="H2732"/>
      <c r="I2732"/>
      <c r="J2732"/>
      <c r="K2732"/>
      <c r="L2732"/>
      <c r="M2732"/>
    </row>
    <row r="2733" spans="1:13" s="36" customFormat="1" x14ac:dyDescent="0.3">
      <c r="A2733"/>
      <c r="B2733" s="1"/>
      <c r="C2733"/>
      <c r="D2733"/>
      <c r="E2733"/>
      <c r="F2733"/>
      <c r="G2733"/>
      <c r="H2733"/>
      <c r="I2733"/>
      <c r="J2733"/>
      <c r="K2733"/>
      <c r="L2733"/>
      <c r="M2733"/>
    </row>
    <row r="2734" spans="1:13" s="36" customFormat="1" x14ac:dyDescent="0.3">
      <c r="A2734"/>
      <c r="B2734" s="1"/>
      <c r="C2734"/>
      <c r="D2734"/>
      <c r="E2734"/>
      <c r="F2734"/>
      <c r="G2734"/>
      <c r="H2734"/>
      <c r="I2734"/>
      <c r="J2734"/>
      <c r="K2734"/>
      <c r="L2734"/>
      <c r="M2734"/>
    </row>
    <row r="2735" spans="1:13" s="36" customFormat="1" x14ac:dyDescent="0.3">
      <c r="A2735"/>
      <c r="B2735" s="1"/>
      <c r="C2735"/>
      <c r="D2735"/>
      <c r="E2735"/>
      <c r="F2735"/>
      <c r="G2735"/>
      <c r="H2735"/>
      <c r="I2735"/>
      <c r="J2735"/>
      <c r="K2735"/>
      <c r="L2735"/>
      <c r="M2735"/>
    </row>
    <row r="2736" spans="1:13" s="36" customFormat="1" x14ac:dyDescent="0.3">
      <c r="A2736"/>
      <c r="B2736" s="1"/>
      <c r="C2736"/>
      <c r="D2736"/>
      <c r="E2736"/>
      <c r="F2736"/>
      <c r="G2736"/>
      <c r="H2736"/>
      <c r="I2736"/>
      <c r="J2736"/>
      <c r="K2736"/>
      <c r="L2736"/>
      <c r="M2736"/>
    </row>
    <row r="2737" spans="1:13" s="36" customFormat="1" x14ac:dyDescent="0.3">
      <c r="A2737"/>
      <c r="B2737" s="1"/>
      <c r="C2737"/>
      <c r="D2737"/>
      <c r="E2737"/>
      <c r="F2737"/>
      <c r="G2737"/>
      <c r="H2737"/>
      <c r="I2737"/>
      <c r="J2737"/>
      <c r="K2737"/>
      <c r="L2737"/>
      <c r="M2737"/>
    </row>
    <row r="2738" spans="1:13" s="36" customFormat="1" x14ac:dyDescent="0.3">
      <c r="A2738"/>
      <c r="B2738" s="1"/>
      <c r="C2738"/>
      <c r="D2738"/>
      <c r="E2738"/>
      <c r="F2738"/>
      <c r="G2738"/>
      <c r="H2738"/>
      <c r="I2738"/>
      <c r="J2738"/>
      <c r="K2738"/>
      <c r="L2738"/>
      <c r="M2738"/>
    </row>
    <row r="2739" spans="1:13" s="36" customFormat="1" x14ac:dyDescent="0.3">
      <c r="A2739"/>
      <c r="B2739" s="1"/>
      <c r="C2739"/>
      <c r="D2739"/>
      <c r="E2739"/>
      <c r="F2739"/>
      <c r="G2739"/>
      <c r="H2739"/>
      <c r="I2739"/>
      <c r="J2739"/>
      <c r="K2739"/>
      <c r="L2739"/>
      <c r="M2739"/>
    </row>
    <row r="2740" spans="1:13" s="36" customFormat="1" x14ac:dyDescent="0.3">
      <c r="A2740"/>
      <c r="B2740" s="1"/>
      <c r="C2740"/>
      <c r="D2740"/>
      <c r="E2740"/>
      <c r="F2740"/>
      <c r="G2740"/>
      <c r="H2740"/>
      <c r="I2740"/>
      <c r="J2740"/>
      <c r="K2740"/>
      <c r="L2740"/>
      <c r="M2740"/>
    </row>
    <row r="2741" spans="1:13" s="36" customFormat="1" x14ac:dyDescent="0.3">
      <c r="A2741"/>
      <c r="B2741" s="1"/>
      <c r="C2741"/>
      <c r="D2741"/>
      <c r="E2741"/>
      <c r="F2741"/>
      <c r="G2741"/>
      <c r="H2741"/>
      <c r="I2741"/>
      <c r="J2741"/>
      <c r="K2741"/>
      <c r="L2741"/>
      <c r="M2741"/>
    </row>
    <row r="2742" spans="1:13" s="36" customFormat="1" x14ac:dyDescent="0.3">
      <c r="A2742"/>
      <c r="B2742" s="1"/>
      <c r="C2742"/>
      <c r="D2742"/>
      <c r="E2742"/>
      <c r="F2742"/>
      <c r="G2742"/>
      <c r="H2742"/>
      <c r="I2742"/>
      <c r="J2742"/>
      <c r="K2742"/>
      <c r="L2742"/>
      <c r="M2742"/>
    </row>
    <row r="2743" spans="1:13" s="36" customFormat="1" x14ac:dyDescent="0.3">
      <c r="A2743"/>
      <c r="B2743" s="1"/>
      <c r="C2743"/>
      <c r="D2743"/>
      <c r="E2743"/>
      <c r="F2743"/>
      <c r="G2743"/>
      <c r="H2743"/>
      <c r="I2743"/>
      <c r="J2743"/>
      <c r="K2743"/>
      <c r="L2743"/>
      <c r="M2743"/>
    </row>
    <row r="2744" spans="1:13" s="36" customFormat="1" x14ac:dyDescent="0.3">
      <c r="A2744"/>
      <c r="B2744" s="1"/>
      <c r="C2744"/>
      <c r="D2744"/>
      <c r="E2744"/>
      <c r="F2744"/>
      <c r="G2744"/>
      <c r="H2744"/>
      <c r="I2744"/>
      <c r="J2744"/>
      <c r="K2744"/>
      <c r="L2744"/>
      <c r="M2744"/>
    </row>
    <row r="2745" spans="1:13" s="36" customFormat="1" x14ac:dyDescent="0.3">
      <c r="A2745"/>
      <c r="B2745" s="1"/>
      <c r="C2745"/>
      <c r="D2745"/>
      <c r="E2745"/>
      <c r="F2745"/>
      <c r="G2745"/>
      <c r="H2745"/>
      <c r="I2745"/>
      <c r="J2745"/>
      <c r="K2745"/>
      <c r="L2745"/>
      <c r="M2745"/>
    </row>
    <row r="2746" spans="1:13" s="36" customFormat="1" x14ac:dyDescent="0.3">
      <c r="A2746"/>
      <c r="B2746" s="1"/>
      <c r="C2746"/>
      <c r="D2746"/>
      <c r="E2746"/>
      <c r="F2746"/>
      <c r="G2746"/>
      <c r="H2746"/>
      <c r="I2746"/>
      <c r="J2746"/>
      <c r="K2746"/>
      <c r="L2746"/>
      <c r="M2746"/>
    </row>
    <row r="2747" spans="1:13" s="36" customFormat="1" x14ac:dyDescent="0.3">
      <c r="A2747"/>
      <c r="B2747" s="1"/>
      <c r="C2747"/>
      <c r="D2747"/>
      <c r="E2747"/>
      <c r="F2747"/>
      <c r="G2747"/>
      <c r="H2747"/>
      <c r="I2747"/>
      <c r="J2747"/>
      <c r="K2747"/>
      <c r="L2747"/>
      <c r="M2747"/>
    </row>
    <row r="2748" spans="1:13" s="36" customFormat="1" x14ac:dyDescent="0.3">
      <c r="A2748"/>
      <c r="B2748" s="1"/>
      <c r="C2748"/>
      <c r="D2748"/>
      <c r="E2748"/>
      <c r="F2748"/>
      <c r="G2748"/>
      <c r="H2748"/>
      <c r="I2748"/>
      <c r="J2748"/>
      <c r="K2748"/>
      <c r="L2748"/>
      <c r="M2748"/>
    </row>
    <row r="2749" spans="1:13" s="36" customFormat="1" x14ac:dyDescent="0.3">
      <c r="A2749"/>
      <c r="B2749" s="1"/>
      <c r="C2749"/>
      <c r="D2749"/>
      <c r="E2749"/>
      <c r="F2749"/>
      <c r="G2749"/>
      <c r="H2749"/>
      <c r="I2749"/>
      <c r="J2749"/>
      <c r="K2749"/>
      <c r="L2749"/>
      <c r="M2749"/>
    </row>
    <row r="2750" spans="1:13" s="36" customFormat="1" x14ac:dyDescent="0.3">
      <c r="A2750"/>
      <c r="B2750" s="1"/>
      <c r="C2750"/>
      <c r="D2750"/>
      <c r="E2750"/>
      <c r="F2750"/>
      <c r="G2750"/>
      <c r="H2750"/>
      <c r="I2750"/>
      <c r="J2750"/>
      <c r="K2750"/>
      <c r="L2750"/>
      <c r="M2750"/>
    </row>
    <row r="2751" spans="1:13" s="36" customFormat="1" x14ac:dyDescent="0.3">
      <c r="A2751"/>
      <c r="B2751" s="1"/>
      <c r="C2751"/>
      <c r="D2751"/>
      <c r="E2751"/>
      <c r="F2751"/>
      <c r="G2751"/>
      <c r="H2751"/>
      <c r="I2751"/>
      <c r="J2751"/>
      <c r="K2751"/>
      <c r="L2751"/>
      <c r="M2751"/>
    </row>
    <row r="2752" spans="1:13" s="36" customFormat="1" x14ac:dyDescent="0.3">
      <c r="A2752"/>
      <c r="B2752" s="1"/>
      <c r="C2752"/>
      <c r="D2752"/>
      <c r="E2752"/>
      <c r="F2752"/>
      <c r="G2752"/>
      <c r="H2752"/>
      <c r="I2752"/>
      <c r="J2752"/>
      <c r="K2752"/>
      <c r="L2752"/>
      <c r="M2752"/>
    </row>
    <row r="2753" spans="1:13" s="36" customFormat="1" x14ac:dyDescent="0.3">
      <c r="A2753"/>
      <c r="B2753" s="1"/>
      <c r="C2753"/>
      <c r="D2753"/>
      <c r="E2753"/>
      <c r="F2753"/>
      <c r="G2753"/>
      <c r="H2753"/>
      <c r="I2753"/>
      <c r="J2753"/>
      <c r="K2753"/>
      <c r="L2753"/>
      <c r="M2753"/>
    </row>
    <row r="2754" spans="1:13" s="36" customFormat="1" x14ac:dyDescent="0.3">
      <c r="A2754"/>
      <c r="B2754" s="1"/>
      <c r="C2754"/>
      <c r="D2754"/>
      <c r="E2754"/>
      <c r="F2754"/>
      <c r="G2754"/>
      <c r="H2754"/>
      <c r="I2754"/>
      <c r="J2754"/>
      <c r="K2754"/>
      <c r="L2754"/>
      <c r="M2754"/>
    </row>
    <row r="2755" spans="1:13" s="36" customFormat="1" x14ac:dyDescent="0.3">
      <c r="A2755"/>
      <c r="B2755" s="1"/>
      <c r="C2755"/>
      <c r="D2755"/>
      <c r="E2755"/>
      <c r="F2755"/>
      <c r="G2755"/>
      <c r="H2755"/>
      <c r="I2755"/>
      <c r="J2755"/>
      <c r="K2755"/>
      <c r="L2755"/>
      <c r="M2755"/>
    </row>
    <row r="2756" spans="1:13" s="36" customFormat="1" x14ac:dyDescent="0.3">
      <c r="A2756"/>
      <c r="B2756" s="1"/>
      <c r="C2756"/>
      <c r="D2756"/>
      <c r="E2756"/>
      <c r="F2756"/>
      <c r="G2756"/>
      <c r="H2756"/>
      <c r="I2756"/>
      <c r="J2756"/>
      <c r="K2756"/>
      <c r="L2756"/>
      <c r="M2756"/>
    </row>
    <row r="2757" spans="1:13" s="36" customFormat="1" x14ac:dyDescent="0.3">
      <c r="A2757"/>
      <c r="B2757" s="1"/>
      <c r="C2757"/>
      <c r="D2757"/>
      <c r="E2757"/>
      <c r="F2757"/>
      <c r="G2757"/>
      <c r="H2757"/>
      <c r="I2757"/>
      <c r="J2757"/>
      <c r="K2757"/>
      <c r="L2757"/>
      <c r="M2757"/>
    </row>
    <row r="2758" spans="1:13" s="36" customFormat="1" x14ac:dyDescent="0.3">
      <c r="A2758"/>
      <c r="B2758" s="1"/>
      <c r="C2758"/>
      <c r="D2758"/>
      <c r="E2758"/>
      <c r="F2758"/>
      <c r="G2758"/>
      <c r="H2758"/>
      <c r="I2758"/>
      <c r="J2758"/>
      <c r="K2758"/>
      <c r="L2758"/>
      <c r="M2758"/>
    </row>
    <row r="2759" spans="1:13" s="36" customFormat="1" x14ac:dyDescent="0.3">
      <c r="A2759"/>
      <c r="B2759" s="1"/>
      <c r="C2759"/>
      <c r="D2759"/>
      <c r="E2759"/>
      <c r="F2759"/>
      <c r="G2759"/>
      <c r="H2759"/>
      <c r="I2759"/>
      <c r="J2759"/>
      <c r="K2759"/>
      <c r="L2759"/>
      <c r="M2759"/>
    </row>
    <row r="2760" spans="1:13" s="36" customFormat="1" x14ac:dyDescent="0.3">
      <c r="A2760"/>
      <c r="B2760" s="1"/>
      <c r="C2760"/>
      <c r="D2760"/>
      <c r="E2760"/>
      <c r="F2760"/>
      <c r="G2760"/>
      <c r="H2760"/>
      <c r="I2760"/>
      <c r="J2760"/>
      <c r="K2760"/>
      <c r="L2760"/>
      <c r="M2760"/>
    </row>
    <row r="2761" spans="1:13" s="36" customFormat="1" x14ac:dyDescent="0.3">
      <c r="A2761"/>
      <c r="B2761" s="1"/>
      <c r="C2761"/>
      <c r="D2761"/>
      <c r="E2761"/>
      <c r="F2761"/>
      <c r="G2761"/>
      <c r="H2761"/>
      <c r="I2761"/>
      <c r="J2761"/>
      <c r="K2761"/>
      <c r="L2761"/>
      <c r="M2761"/>
    </row>
    <row r="2762" spans="1:13" s="36" customFormat="1" x14ac:dyDescent="0.3">
      <c r="A2762"/>
      <c r="B2762" s="1"/>
      <c r="C2762"/>
      <c r="D2762"/>
      <c r="E2762"/>
      <c r="F2762"/>
      <c r="G2762"/>
      <c r="H2762"/>
      <c r="I2762"/>
      <c r="J2762"/>
      <c r="K2762"/>
      <c r="L2762"/>
      <c r="M2762"/>
    </row>
    <row r="2763" spans="1:13" s="36" customFormat="1" x14ac:dyDescent="0.3">
      <c r="A2763"/>
      <c r="B2763" s="1"/>
      <c r="C2763"/>
      <c r="D2763"/>
      <c r="E2763"/>
      <c r="F2763"/>
      <c r="G2763"/>
      <c r="H2763"/>
      <c r="I2763"/>
      <c r="J2763"/>
      <c r="K2763"/>
      <c r="L2763"/>
      <c r="M2763"/>
    </row>
    <row r="2764" spans="1:13" s="36" customFormat="1" x14ac:dyDescent="0.3">
      <c r="A2764"/>
      <c r="B2764" s="1"/>
      <c r="C2764"/>
      <c r="D2764"/>
      <c r="E2764"/>
      <c r="F2764"/>
      <c r="G2764"/>
      <c r="H2764"/>
      <c r="I2764"/>
      <c r="J2764"/>
      <c r="K2764"/>
      <c r="L2764"/>
      <c r="M2764"/>
    </row>
    <row r="2765" spans="1:13" s="36" customFormat="1" x14ac:dyDescent="0.3">
      <c r="A2765"/>
      <c r="B2765" s="1"/>
      <c r="C2765"/>
      <c r="D2765"/>
      <c r="E2765"/>
      <c r="F2765"/>
      <c r="G2765"/>
      <c r="H2765"/>
      <c r="I2765"/>
      <c r="J2765"/>
      <c r="K2765"/>
      <c r="L2765"/>
      <c r="M2765"/>
    </row>
    <row r="2766" spans="1:13" s="36" customFormat="1" x14ac:dyDescent="0.3">
      <c r="A2766"/>
      <c r="B2766" s="1"/>
      <c r="C2766"/>
      <c r="D2766"/>
      <c r="E2766"/>
      <c r="F2766"/>
      <c r="G2766"/>
      <c r="H2766"/>
      <c r="I2766"/>
      <c r="J2766"/>
      <c r="K2766"/>
      <c r="L2766"/>
      <c r="M2766"/>
    </row>
    <row r="2767" spans="1:13" s="36" customFormat="1" x14ac:dyDescent="0.3">
      <c r="A2767"/>
      <c r="B2767" s="1"/>
      <c r="C2767"/>
      <c r="D2767"/>
      <c r="E2767"/>
      <c r="F2767"/>
      <c r="G2767"/>
      <c r="H2767"/>
      <c r="I2767"/>
      <c r="J2767"/>
      <c r="K2767"/>
      <c r="L2767"/>
      <c r="M2767"/>
    </row>
    <row r="2768" spans="1:13" s="36" customFormat="1" x14ac:dyDescent="0.3">
      <c r="A2768"/>
      <c r="B2768" s="1"/>
      <c r="C2768"/>
      <c r="D2768"/>
      <c r="E2768"/>
      <c r="F2768"/>
      <c r="G2768"/>
      <c r="H2768"/>
      <c r="I2768"/>
      <c r="J2768"/>
      <c r="K2768"/>
      <c r="L2768"/>
      <c r="M2768"/>
    </row>
    <row r="2769" spans="1:13" s="36" customFormat="1" x14ac:dyDescent="0.3">
      <c r="A2769"/>
      <c r="B2769" s="1"/>
      <c r="C2769"/>
      <c r="D2769"/>
      <c r="E2769"/>
      <c r="F2769"/>
      <c r="G2769"/>
      <c r="H2769"/>
      <c r="I2769"/>
      <c r="J2769"/>
      <c r="K2769"/>
      <c r="L2769"/>
      <c r="M2769"/>
    </row>
    <row r="2770" spans="1:13" s="36" customFormat="1" x14ac:dyDescent="0.3">
      <c r="A2770"/>
      <c r="B2770" s="1"/>
      <c r="C2770"/>
      <c r="D2770"/>
      <c r="E2770"/>
      <c r="F2770"/>
      <c r="G2770"/>
      <c r="H2770"/>
      <c r="I2770"/>
      <c r="J2770"/>
      <c r="K2770"/>
      <c r="L2770"/>
      <c r="M2770"/>
    </row>
    <row r="2771" spans="1:13" s="36" customFormat="1" x14ac:dyDescent="0.3">
      <c r="A2771"/>
      <c r="B2771" s="1"/>
      <c r="C2771"/>
      <c r="D2771"/>
      <c r="E2771"/>
      <c r="F2771"/>
      <c r="G2771"/>
      <c r="H2771"/>
      <c r="I2771"/>
      <c r="J2771"/>
      <c r="K2771"/>
      <c r="L2771"/>
      <c r="M2771"/>
    </row>
    <row r="2772" spans="1:13" s="36" customFormat="1" x14ac:dyDescent="0.3">
      <c r="A2772"/>
      <c r="B2772" s="1"/>
      <c r="C2772"/>
      <c r="D2772"/>
      <c r="E2772"/>
      <c r="F2772"/>
      <c r="G2772"/>
      <c r="H2772"/>
      <c r="I2772"/>
      <c r="J2772"/>
      <c r="K2772"/>
      <c r="L2772"/>
      <c r="M2772"/>
    </row>
    <row r="2773" spans="1:13" s="36" customFormat="1" x14ac:dyDescent="0.3">
      <c r="A2773"/>
      <c r="B2773" s="1"/>
      <c r="C2773"/>
      <c r="D2773"/>
      <c r="E2773"/>
      <c r="F2773"/>
      <c r="G2773"/>
      <c r="H2773"/>
      <c r="I2773"/>
      <c r="J2773"/>
      <c r="K2773"/>
      <c r="L2773"/>
      <c r="M2773"/>
    </row>
    <row r="2774" spans="1:13" s="36" customFormat="1" x14ac:dyDescent="0.3">
      <c r="A2774"/>
      <c r="B2774" s="1"/>
      <c r="C2774"/>
      <c r="D2774"/>
      <c r="E2774"/>
      <c r="F2774"/>
      <c r="G2774"/>
      <c r="H2774"/>
      <c r="I2774"/>
      <c r="J2774"/>
      <c r="K2774"/>
      <c r="L2774"/>
      <c r="M2774"/>
    </row>
    <row r="2775" spans="1:13" s="36" customFormat="1" x14ac:dyDescent="0.3">
      <c r="A2775"/>
      <c r="B2775" s="1"/>
      <c r="C2775"/>
      <c r="D2775"/>
      <c r="E2775"/>
      <c r="F2775"/>
      <c r="G2775"/>
      <c r="H2775"/>
      <c r="I2775"/>
      <c r="J2775"/>
      <c r="K2775"/>
      <c r="L2775"/>
      <c r="M2775"/>
    </row>
    <row r="2776" spans="1:13" s="36" customFormat="1" x14ac:dyDescent="0.3">
      <c r="A2776"/>
      <c r="B2776" s="1"/>
      <c r="C2776"/>
      <c r="D2776"/>
      <c r="E2776"/>
      <c r="F2776"/>
      <c r="G2776"/>
      <c r="H2776"/>
      <c r="I2776"/>
      <c r="J2776"/>
      <c r="K2776"/>
      <c r="L2776"/>
      <c r="M2776"/>
    </row>
    <row r="2777" spans="1:13" s="36" customFormat="1" x14ac:dyDescent="0.3">
      <c r="A2777"/>
      <c r="B2777" s="1"/>
      <c r="C2777"/>
      <c r="D2777"/>
      <c r="E2777"/>
      <c r="F2777"/>
      <c r="G2777"/>
      <c r="H2777"/>
      <c r="I2777"/>
      <c r="J2777"/>
      <c r="K2777"/>
      <c r="L2777"/>
      <c r="M2777"/>
    </row>
    <row r="2778" spans="1:13" s="36" customFormat="1" x14ac:dyDescent="0.3">
      <c r="A2778"/>
      <c r="B2778" s="1"/>
      <c r="C2778"/>
      <c r="D2778"/>
      <c r="E2778"/>
      <c r="F2778"/>
      <c r="G2778"/>
      <c r="H2778"/>
      <c r="I2778"/>
      <c r="J2778"/>
      <c r="K2778"/>
      <c r="L2778"/>
      <c r="M2778"/>
    </row>
    <row r="2779" spans="1:13" s="36" customFormat="1" x14ac:dyDescent="0.3">
      <c r="A2779"/>
      <c r="B2779" s="1"/>
      <c r="C2779"/>
      <c r="D2779"/>
      <c r="E2779"/>
      <c r="F2779"/>
      <c r="G2779"/>
      <c r="H2779"/>
      <c r="I2779"/>
      <c r="J2779"/>
      <c r="K2779"/>
      <c r="L2779"/>
      <c r="M2779"/>
    </row>
    <row r="2780" spans="1:13" s="36" customFormat="1" x14ac:dyDescent="0.3">
      <c r="A2780"/>
      <c r="B2780" s="1"/>
      <c r="C2780"/>
      <c r="D2780"/>
      <c r="E2780"/>
      <c r="F2780"/>
      <c r="G2780"/>
      <c r="H2780"/>
      <c r="I2780"/>
      <c r="J2780"/>
      <c r="K2780"/>
      <c r="L2780"/>
      <c r="M2780"/>
    </row>
    <row r="2781" spans="1:13" s="36" customFormat="1" x14ac:dyDescent="0.3">
      <c r="A2781"/>
      <c r="B2781" s="1"/>
      <c r="C2781"/>
      <c r="D2781"/>
      <c r="E2781"/>
      <c r="F2781"/>
      <c r="G2781"/>
      <c r="H2781"/>
      <c r="I2781"/>
      <c r="J2781"/>
      <c r="K2781"/>
      <c r="L2781"/>
      <c r="M2781"/>
    </row>
    <row r="2782" spans="1:13" s="36" customFormat="1" x14ac:dyDescent="0.3">
      <c r="A2782"/>
      <c r="B2782" s="1"/>
      <c r="C2782"/>
      <c r="D2782"/>
      <c r="E2782"/>
      <c r="F2782"/>
      <c r="G2782"/>
      <c r="H2782"/>
      <c r="I2782"/>
      <c r="J2782"/>
      <c r="K2782"/>
      <c r="L2782"/>
      <c r="M2782"/>
    </row>
    <row r="2783" spans="1:13" s="36" customFormat="1" x14ac:dyDescent="0.3">
      <c r="A2783"/>
      <c r="B2783" s="1"/>
      <c r="C2783"/>
      <c r="D2783"/>
      <c r="E2783"/>
      <c r="F2783"/>
      <c r="G2783"/>
      <c r="H2783"/>
      <c r="I2783"/>
      <c r="J2783"/>
      <c r="K2783"/>
      <c r="L2783"/>
      <c r="M2783"/>
    </row>
    <row r="2784" spans="1:13" s="36" customFormat="1" x14ac:dyDescent="0.3">
      <c r="A2784"/>
      <c r="B2784" s="1"/>
      <c r="C2784"/>
      <c r="D2784"/>
      <c r="E2784"/>
      <c r="F2784"/>
      <c r="G2784"/>
      <c r="H2784"/>
      <c r="I2784"/>
      <c r="J2784"/>
      <c r="K2784"/>
      <c r="L2784"/>
      <c r="M2784"/>
    </row>
    <row r="2785" spans="1:13" s="36" customFormat="1" x14ac:dyDescent="0.3">
      <c r="A2785"/>
      <c r="B2785" s="1"/>
      <c r="C2785"/>
      <c r="D2785"/>
      <c r="E2785"/>
      <c r="F2785"/>
      <c r="G2785"/>
      <c r="H2785"/>
      <c r="I2785"/>
      <c r="J2785"/>
      <c r="K2785"/>
      <c r="L2785"/>
      <c r="M2785"/>
    </row>
    <row r="2786" spans="1:13" s="36" customFormat="1" x14ac:dyDescent="0.3">
      <c r="A2786"/>
      <c r="B2786" s="1"/>
      <c r="C2786"/>
      <c r="D2786"/>
      <c r="E2786"/>
      <c r="F2786"/>
      <c r="G2786"/>
      <c r="H2786"/>
      <c r="I2786"/>
      <c r="J2786"/>
      <c r="K2786"/>
      <c r="L2786"/>
      <c r="M2786"/>
    </row>
    <row r="2787" spans="1:13" s="36" customFormat="1" x14ac:dyDescent="0.3">
      <c r="A2787"/>
      <c r="B2787" s="1"/>
      <c r="C2787"/>
      <c r="D2787"/>
      <c r="E2787"/>
      <c r="F2787"/>
      <c r="G2787"/>
      <c r="H2787"/>
      <c r="I2787"/>
      <c r="J2787"/>
      <c r="K2787"/>
      <c r="L2787"/>
      <c r="M2787"/>
    </row>
    <row r="2788" spans="1:13" s="36" customFormat="1" x14ac:dyDescent="0.3">
      <c r="A2788"/>
      <c r="B2788" s="1"/>
      <c r="C2788"/>
      <c r="D2788"/>
      <c r="E2788"/>
      <c r="F2788"/>
      <c r="G2788"/>
      <c r="H2788"/>
      <c r="I2788"/>
      <c r="J2788"/>
      <c r="K2788"/>
      <c r="L2788"/>
      <c r="M2788"/>
    </row>
    <row r="2789" spans="1:13" s="36" customFormat="1" x14ac:dyDescent="0.3">
      <c r="A2789"/>
      <c r="B2789" s="1"/>
      <c r="C2789"/>
      <c r="D2789"/>
      <c r="E2789"/>
      <c r="F2789"/>
      <c r="G2789"/>
      <c r="H2789"/>
      <c r="I2789"/>
      <c r="J2789"/>
      <c r="K2789"/>
      <c r="L2789"/>
      <c r="M2789"/>
    </row>
    <row r="2790" spans="1:13" s="36" customFormat="1" x14ac:dyDescent="0.3">
      <c r="A2790"/>
      <c r="B2790" s="1"/>
      <c r="C2790"/>
      <c r="D2790"/>
      <c r="E2790"/>
      <c r="F2790"/>
      <c r="G2790"/>
      <c r="H2790"/>
      <c r="I2790"/>
      <c r="J2790"/>
      <c r="K2790"/>
      <c r="L2790"/>
      <c r="M2790"/>
    </row>
    <row r="2791" spans="1:13" s="36" customFormat="1" x14ac:dyDescent="0.3">
      <c r="A2791"/>
      <c r="B2791" s="1"/>
      <c r="C2791"/>
      <c r="D2791"/>
      <c r="E2791"/>
      <c r="F2791"/>
      <c r="G2791"/>
      <c r="H2791"/>
      <c r="I2791"/>
      <c r="J2791"/>
      <c r="K2791"/>
      <c r="L2791"/>
      <c r="M2791"/>
    </row>
    <row r="2792" spans="1:13" s="36" customFormat="1" x14ac:dyDescent="0.3">
      <c r="A2792"/>
      <c r="B2792" s="1"/>
      <c r="C2792"/>
      <c r="D2792"/>
      <c r="E2792"/>
      <c r="F2792"/>
      <c r="G2792"/>
      <c r="H2792"/>
      <c r="I2792"/>
      <c r="J2792"/>
      <c r="K2792"/>
      <c r="L2792"/>
      <c r="M2792"/>
    </row>
    <row r="2793" spans="1:13" s="36" customFormat="1" x14ac:dyDescent="0.3">
      <c r="A2793"/>
      <c r="B2793" s="1"/>
      <c r="C2793"/>
      <c r="D2793"/>
      <c r="E2793"/>
      <c r="F2793"/>
      <c r="G2793"/>
      <c r="H2793"/>
      <c r="I2793"/>
      <c r="J2793"/>
      <c r="K2793"/>
      <c r="L2793"/>
      <c r="M2793"/>
    </row>
    <row r="2794" spans="1:13" s="36" customFormat="1" x14ac:dyDescent="0.3">
      <c r="A2794"/>
      <c r="B2794" s="1"/>
      <c r="C2794"/>
      <c r="D2794"/>
      <c r="E2794"/>
      <c r="F2794"/>
      <c r="G2794"/>
      <c r="H2794"/>
      <c r="I2794"/>
      <c r="J2794"/>
      <c r="K2794"/>
      <c r="L2794"/>
      <c r="M2794"/>
    </row>
    <row r="2795" spans="1:13" s="36" customFormat="1" x14ac:dyDescent="0.3">
      <c r="A2795"/>
      <c r="B2795" s="1"/>
      <c r="C2795"/>
      <c r="D2795"/>
      <c r="E2795"/>
      <c r="F2795"/>
      <c r="G2795"/>
      <c r="H2795"/>
      <c r="I2795"/>
      <c r="J2795"/>
      <c r="K2795"/>
      <c r="L2795"/>
      <c r="M2795"/>
    </row>
    <row r="2796" spans="1:13" s="36" customFormat="1" x14ac:dyDescent="0.3">
      <c r="A2796"/>
      <c r="B2796" s="1"/>
      <c r="C2796"/>
      <c r="D2796"/>
      <c r="E2796"/>
      <c r="F2796"/>
      <c r="G2796"/>
      <c r="H2796"/>
      <c r="I2796"/>
      <c r="J2796"/>
      <c r="K2796"/>
      <c r="L2796"/>
      <c r="M2796"/>
    </row>
    <row r="2797" spans="1:13" s="36" customFormat="1" x14ac:dyDescent="0.3">
      <c r="A2797"/>
      <c r="B2797" s="1"/>
      <c r="C2797"/>
      <c r="D2797"/>
      <c r="E2797"/>
      <c r="F2797"/>
      <c r="G2797"/>
      <c r="H2797"/>
      <c r="I2797"/>
      <c r="J2797"/>
      <c r="K2797"/>
      <c r="L2797"/>
      <c r="M2797"/>
    </row>
    <row r="2798" spans="1:13" s="36" customFormat="1" x14ac:dyDescent="0.3">
      <c r="A2798"/>
      <c r="B2798" s="1"/>
      <c r="C2798"/>
      <c r="D2798"/>
      <c r="E2798"/>
      <c r="F2798"/>
      <c r="G2798"/>
      <c r="H2798"/>
      <c r="I2798"/>
      <c r="J2798"/>
      <c r="K2798"/>
      <c r="L2798"/>
      <c r="M2798"/>
    </row>
    <row r="2799" spans="1:13" s="36" customFormat="1" x14ac:dyDescent="0.3">
      <c r="A2799"/>
      <c r="B2799" s="1"/>
      <c r="C2799"/>
      <c r="D2799"/>
      <c r="E2799"/>
      <c r="F2799"/>
      <c r="G2799"/>
      <c r="H2799"/>
      <c r="I2799"/>
      <c r="J2799"/>
      <c r="K2799"/>
      <c r="L2799"/>
      <c r="M2799"/>
    </row>
    <row r="2800" spans="1:13" s="36" customFormat="1" x14ac:dyDescent="0.3">
      <c r="A2800"/>
      <c r="B2800" s="1"/>
      <c r="C2800"/>
      <c r="D2800"/>
      <c r="E2800"/>
      <c r="F2800"/>
      <c r="G2800"/>
      <c r="H2800"/>
      <c r="I2800"/>
      <c r="J2800"/>
      <c r="K2800"/>
      <c r="L2800"/>
      <c r="M2800"/>
    </row>
    <row r="2801" spans="1:13" s="36" customFormat="1" x14ac:dyDescent="0.3">
      <c r="A2801"/>
      <c r="B2801" s="1"/>
      <c r="C2801"/>
      <c r="D2801"/>
      <c r="E2801"/>
      <c r="F2801"/>
      <c r="G2801"/>
      <c r="H2801"/>
      <c r="I2801"/>
      <c r="J2801"/>
      <c r="K2801"/>
      <c r="L2801"/>
      <c r="M2801"/>
    </row>
    <row r="2802" spans="1:13" s="36" customFormat="1" x14ac:dyDescent="0.3">
      <c r="A2802"/>
      <c r="B2802" s="1"/>
      <c r="C2802"/>
      <c r="D2802"/>
      <c r="E2802"/>
      <c r="F2802"/>
      <c r="G2802"/>
      <c r="H2802"/>
      <c r="I2802"/>
      <c r="J2802"/>
      <c r="K2802"/>
      <c r="L2802"/>
      <c r="M2802"/>
    </row>
    <row r="2803" spans="1:13" s="36" customFormat="1" x14ac:dyDescent="0.3">
      <c r="A2803"/>
      <c r="B2803" s="1"/>
      <c r="C2803"/>
      <c r="D2803"/>
      <c r="E2803"/>
      <c r="F2803"/>
      <c r="G2803"/>
      <c r="H2803"/>
      <c r="I2803"/>
      <c r="J2803"/>
      <c r="K2803"/>
      <c r="L2803"/>
      <c r="M2803"/>
    </row>
    <row r="2804" spans="1:13" s="36" customFormat="1" x14ac:dyDescent="0.3">
      <c r="A2804"/>
      <c r="B2804" s="1"/>
      <c r="C2804"/>
      <c r="D2804"/>
      <c r="E2804"/>
      <c r="F2804"/>
      <c r="G2804"/>
      <c r="H2804"/>
      <c r="I2804"/>
      <c r="J2804"/>
      <c r="K2804"/>
      <c r="L2804"/>
      <c r="M2804"/>
    </row>
    <row r="2805" spans="1:13" s="36" customFormat="1" x14ac:dyDescent="0.3">
      <c r="A2805"/>
      <c r="B2805" s="1"/>
      <c r="C2805"/>
      <c r="D2805"/>
      <c r="E2805"/>
      <c r="F2805"/>
      <c r="G2805"/>
      <c r="H2805"/>
      <c r="I2805"/>
      <c r="J2805"/>
      <c r="K2805"/>
      <c r="L2805"/>
      <c r="M2805"/>
    </row>
    <row r="2806" spans="1:13" s="36" customFormat="1" x14ac:dyDescent="0.3">
      <c r="A2806"/>
      <c r="B2806" s="1"/>
      <c r="C2806"/>
      <c r="D2806"/>
      <c r="E2806"/>
      <c r="F2806"/>
      <c r="G2806"/>
      <c r="H2806"/>
      <c r="I2806"/>
      <c r="J2806"/>
      <c r="K2806"/>
      <c r="L2806"/>
      <c r="M2806"/>
    </row>
    <row r="2807" spans="1:13" s="36" customFormat="1" x14ac:dyDescent="0.3">
      <c r="A2807"/>
      <c r="B2807" s="1"/>
      <c r="C2807"/>
      <c r="D2807"/>
      <c r="E2807"/>
      <c r="F2807"/>
      <c r="G2807"/>
      <c r="H2807"/>
      <c r="I2807"/>
      <c r="J2807"/>
      <c r="K2807"/>
      <c r="L2807"/>
      <c r="M2807"/>
    </row>
    <row r="2808" spans="1:13" s="36" customFormat="1" x14ac:dyDescent="0.3">
      <c r="A2808"/>
      <c r="B2808" s="1"/>
      <c r="C2808"/>
      <c r="D2808"/>
      <c r="E2808"/>
      <c r="F2808"/>
      <c r="G2808"/>
      <c r="H2808"/>
      <c r="I2808"/>
      <c r="J2808"/>
      <c r="K2808"/>
      <c r="L2808"/>
      <c r="M2808"/>
    </row>
    <row r="2809" spans="1:13" s="36" customFormat="1" x14ac:dyDescent="0.3">
      <c r="A2809"/>
      <c r="B2809" s="1"/>
      <c r="C2809"/>
      <c r="D2809"/>
      <c r="E2809"/>
      <c r="F2809"/>
      <c r="G2809"/>
      <c r="H2809"/>
      <c r="I2809"/>
      <c r="J2809"/>
      <c r="K2809"/>
      <c r="L2809"/>
      <c r="M2809"/>
    </row>
    <row r="2810" spans="1:13" s="36" customFormat="1" x14ac:dyDescent="0.3">
      <c r="A2810"/>
      <c r="B2810" s="1"/>
      <c r="C2810"/>
      <c r="D2810"/>
      <c r="E2810"/>
      <c r="F2810"/>
      <c r="G2810"/>
      <c r="H2810"/>
      <c r="I2810"/>
      <c r="J2810"/>
      <c r="K2810"/>
      <c r="L2810"/>
      <c r="M2810"/>
    </row>
    <row r="2811" spans="1:13" s="36" customFormat="1" x14ac:dyDescent="0.3">
      <c r="A2811"/>
      <c r="B2811" s="1"/>
      <c r="C2811"/>
      <c r="D2811"/>
      <c r="E2811"/>
      <c r="F2811"/>
      <c r="G2811"/>
      <c r="H2811"/>
      <c r="I2811"/>
      <c r="J2811"/>
      <c r="K2811"/>
      <c r="L2811"/>
      <c r="M2811"/>
    </row>
    <row r="2812" spans="1:13" s="36" customFormat="1" x14ac:dyDescent="0.3">
      <c r="A2812"/>
      <c r="B2812" s="1"/>
      <c r="C2812"/>
      <c r="D2812"/>
      <c r="E2812"/>
      <c r="F2812"/>
      <c r="G2812"/>
      <c r="H2812"/>
      <c r="I2812"/>
      <c r="J2812"/>
      <c r="K2812"/>
      <c r="L2812"/>
      <c r="M2812"/>
    </row>
    <row r="2813" spans="1:13" s="36" customFormat="1" x14ac:dyDescent="0.3">
      <c r="A2813"/>
      <c r="B2813" s="1"/>
      <c r="C2813"/>
      <c r="D2813"/>
      <c r="E2813"/>
      <c r="F2813"/>
      <c r="G2813"/>
      <c r="H2813"/>
      <c r="I2813"/>
      <c r="J2813"/>
      <c r="K2813"/>
      <c r="L2813"/>
      <c r="M2813"/>
    </row>
    <row r="2814" spans="1:13" s="36" customFormat="1" x14ac:dyDescent="0.3">
      <c r="A2814"/>
      <c r="B2814" s="1"/>
      <c r="C2814"/>
      <c r="D2814"/>
      <c r="E2814"/>
      <c r="F2814"/>
      <c r="G2814"/>
      <c r="H2814"/>
      <c r="I2814"/>
      <c r="J2814"/>
      <c r="K2814"/>
      <c r="L2814"/>
      <c r="M2814"/>
    </row>
    <row r="2815" spans="1:13" s="36" customFormat="1" x14ac:dyDescent="0.3">
      <c r="A2815"/>
      <c r="B2815" s="1"/>
      <c r="C2815"/>
      <c r="D2815"/>
      <c r="E2815"/>
      <c r="F2815"/>
      <c r="G2815"/>
      <c r="H2815"/>
      <c r="I2815"/>
      <c r="J2815"/>
      <c r="K2815"/>
      <c r="L2815"/>
      <c r="M2815"/>
    </row>
    <row r="2816" spans="1:13" s="36" customFormat="1" x14ac:dyDescent="0.3">
      <c r="A2816"/>
      <c r="B2816" s="1"/>
      <c r="C2816"/>
      <c r="D2816"/>
      <c r="E2816"/>
      <c r="F2816"/>
      <c r="G2816"/>
      <c r="H2816"/>
      <c r="I2816"/>
      <c r="J2816"/>
      <c r="K2816"/>
      <c r="L2816"/>
      <c r="M2816"/>
    </row>
    <row r="2817" spans="1:13" s="36" customFormat="1" x14ac:dyDescent="0.3">
      <c r="A2817"/>
      <c r="B2817" s="1"/>
      <c r="C2817"/>
      <c r="D2817"/>
      <c r="E2817"/>
      <c r="F2817"/>
      <c r="G2817"/>
      <c r="H2817"/>
      <c r="I2817"/>
      <c r="J2817"/>
      <c r="K2817"/>
      <c r="L2817"/>
      <c r="M2817"/>
    </row>
    <row r="2818" spans="1:13" s="36" customFormat="1" x14ac:dyDescent="0.3">
      <c r="A2818"/>
      <c r="B2818" s="1"/>
      <c r="C2818"/>
      <c r="D2818"/>
      <c r="E2818"/>
      <c r="F2818"/>
      <c r="G2818"/>
      <c r="H2818"/>
      <c r="I2818"/>
      <c r="J2818"/>
      <c r="K2818"/>
      <c r="L2818"/>
      <c r="M2818"/>
    </row>
    <row r="2819" spans="1:13" s="36" customFormat="1" x14ac:dyDescent="0.3">
      <c r="A2819"/>
      <c r="B2819" s="1"/>
      <c r="C2819"/>
      <c r="D2819"/>
      <c r="E2819"/>
      <c r="F2819"/>
      <c r="G2819"/>
      <c r="H2819"/>
      <c r="I2819"/>
      <c r="J2819"/>
      <c r="K2819"/>
      <c r="L2819"/>
      <c r="M2819"/>
    </row>
    <row r="2820" spans="1:13" s="36" customFormat="1" x14ac:dyDescent="0.3">
      <c r="A2820"/>
      <c r="B2820" s="1"/>
      <c r="C2820"/>
      <c r="D2820"/>
      <c r="E2820"/>
      <c r="F2820"/>
      <c r="G2820"/>
      <c r="H2820"/>
      <c r="I2820"/>
      <c r="J2820"/>
      <c r="K2820"/>
      <c r="L2820"/>
      <c r="M2820"/>
    </row>
    <row r="2821" spans="1:13" s="36" customFormat="1" x14ac:dyDescent="0.3">
      <c r="A2821"/>
      <c r="B2821" s="1"/>
      <c r="C2821"/>
      <c r="D2821"/>
      <c r="E2821"/>
      <c r="F2821"/>
      <c r="G2821"/>
      <c r="H2821"/>
      <c r="I2821"/>
      <c r="J2821"/>
      <c r="K2821"/>
      <c r="L2821"/>
      <c r="M2821"/>
    </row>
    <row r="2822" spans="1:13" s="36" customFormat="1" x14ac:dyDescent="0.3">
      <c r="A2822"/>
      <c r="B2822" s="1"/>
      <c r="C2822"/>
      <c r="D2822"/>
      <c r="E2822"/>
      <c r="F2822"/>
      <c r="G2822"/>
      <c r="H2822"/>
      <c r="I2822"/>
      <c r="J2822"/>
      <c r="K2822"/>
      <c r="L2822"/>
      <c r="M2822"/>
    </row>
    <row r="2823" spans="1:13" s="36" customFormat="1" x14ac:dyDescent="0.3">
      <c r="A2823"/>
      <c r="B2823" s="1"/>
      <c r="C2823"/>
      <c r="D2823"/>
      <c r="E2823"/>
      <c r="F2823"/>
      <c r="G2823"/>
      <c r="H2823"/>
      <c r="I2823"/>
      <c r="J2823"/>
      <c r="K2823"/>
      <c r="L2823"/>
      <c r="M2823"/>
    </row>
    <row r="2824" spans="1:13" s="36" customFormat="1" x14ac:dyDescent="0.3">
      <c r="A2824"/>
      <c r="B2824" s="1"/>
      <c r="C2824"/>
      <c r="D2824"/>
      <c r="E2824"/>
      <c r="F2824"/>
      <c r="G2824"/>
      <c r="H2824"/>
      <c r="I2824"/>
      <c r="J2824"/>
      <c r="K2824"/>
      <c r="L2824"/>
      <c r="M2824"/>
    </row>
    <row r="2825" spans="1:13" s="36" customFormat="1" x14ac:dyDescent="0.3">
      <c r="A2825"/>
      <c r="B2825" s="1"/>
      <c r="C2825"/>
      <c r="D2825"/>
      <c r="E2825"/>
      <c r="F2825"/>
      <c r="G2825"/>
      <c r="H2825"/>
      <c r="I2825"/>
      <c r="J2825"/>
      <c r="K2825"/>
      <c r="L2825"/>
      <c r="M2825"/>
    </row>
    <row r="2826" spans="1:13" s="36" customFormat="1" x14ac:dyDescent="0.3">
      <c r="A2826"/>
      <c r="B2826" s="1"/>
      <c r="C2826"/>
      <c r="D2826"/>
      <c r="E2826"/>
      <c r="F2826"/>
      <c r="G2826"/>
      <c r="H2826"/>
      <c r="I2826"/>
      <c r="J2826"/>
      <c r="K2826"/>
      <c r="L2826"/>
      <c r="M2826"/>
    </row>
    <row r="2827" spans="1:13" s="36" customFormat="1" x14ac:dyDescent="0.3">
      <c r="A2827"/>
      <c r="B2827" s="1"/>
      <c r="C2827"/>
      <c r="D2827"/>
      <c r="E2827"/>
      <c r="F2827"/>
      <c r="G2827"/>
      <c r="H2827"/>
      <c r="I2827"/>
      <c r="J2827"/>
      <c r="K2827"/>
      <c r="L2827"/>
      <c r="M2827"/>
    </row>
    <row r="2828" spans="1:13" s="36" customFormat="1" x14ac:dyDescent="0.3">
      <c r="A2828"/>
      <c r="B2828" s="1"/>
      <c r="C2828"/>
      <c r="D2828"/>
      <c r="E2828"/>
      <c r="F2828"/>
      <c r="G2828"/>
      <c r="H2828"/>
      <c r="I2828"/>
      <c r="J2828"/>
      <c r="K2828"/>
      <c r="L2828"/>
      <c r="M2828"/>
    </row>
    <row r="2829" spans="1:13" s="36" customFormat="1" x14ac:dyDescent="0.3">
      <c r="A2829"/>
      <c r="B2829" s="1"/>
      <c r="C2829"/>
      <c r="D2829"/>
      <c r="E2829"/>
      <c r="F2829"/>
      <c r="G2829"/>
      <c r="H2829"/>
      <c r="I2829"/>
      <c r="J2829"/>
      <c r="K2829"/>
      <c r="L2829"/>
      <c r="M2829"/>
    </row>
    <row r="2830" spans="1:13" s="36" customFormat="1" x14ac:dyDescent="0.3">
      <c r="A2830"/>
      <c r="B2830" s="1"/>
      <c r="C2830"/>
      <c r="D2830"/>
      <c r="E2830"/>
      <c r="F2830"/>
      <c r="G2830"/>
      <c r="H2830"/>
      <c r="I2830"/>
      <c r="J2830"/>
      <c r="K2830"/>
      <c r="L2830"/>
      <c r="M2830"/>
    </row>
    <row r="2831" spans="1:13" s="36" customFormat="1" x14ac:dyDescent="0.3">
      <c r="A2831"/>
      <c r="B2831" s="1"/>
      <c r="C2831"/>
      <c r="D2831"/>
      <c r="E2831"/>
      <c r="F2831"/>
      <c r="G2831"/>
      <c r="H2831"/>
      <c r="I2831"/>
      <c r="J2831"/>
      <c r="K2831"/>
      <c r="L2831"/>
      <c r="M2831"/>
    </row>
    <row r="2832" spans="1:13" s="36" customFormat="1" x14ac:dyDescent="0.3">
      <c r="A2832"/>
      <c r="B2832" s="1"/>
      <c r="C2832"/>
      <c r="D2832"/>
      <c r="E2832"/>
      <c r="F2832"/>
      <c r="G2832"/>
      <c r="H2832"/>
      <c r="I2832"/>
      <c r="J2832"/>
      <c r="K2832"/>
      <c r="L2832"/>
      <c r="M2832"/>
    </row>
    <row r="2833" spans="1:13" s="36" customFormat="1" x14ac:dyDescent="0.3">
      <c r="A2833"/>
      <c r="B2833" s="1"/>
      <c r="C2833"/>
      <c r="D2833"/>
      <c r="E2833"/>
      <c r="F2833"/>
      <c r="G2833"/>
      <c r="H2833"/>
      <c r="I2833"/>
      <c r="J2833"/>
      <c r="K2833"/>
      <c r="L2833"/>
      <c r="M2833"/>
    </row>
    <row r="2834" spans="1:13" s="36" customFormat="1" x14ac:dyDescent="0.3">
      <c r="A2834"/>
      <c r="B2834" s="1"/>
      <c r="C2834"/>
      <c r="D2834"/>
      <c r="E2834"/>
      <c r="F2834"/>
      <c r="G2834"/>
      <c r="H2834"/>
      <c r="I2834"/>
      <c r="J2834"/>
      <c r="K2834"/>
      <c r="L2834"/>
      <c r="M2834"/>
    </row>
    <row r="2835" spans="1:13" s="36" customFormat="1" x14ac:dyDescent="0.3">
      <c r="A2835"/>
      <c r="B2835" s="1"/>
      <c r="C2835"/>
      <c r="D2835"/>
      <c r="E2835"/>
      <c r="F2835"/>
      <c r="G2835"/>
      <c r="H2835"/>
      <c r="I2835"/>
      <c r="J2835"/>
      <c r="K2835"/>
      <c r="L2835"/>
      <c r="M2835"/>
    </row>
    <row r="2836" spans="1:13" s="36" customFormat="1" x14ac:dyDescent="0.3">
      <c r="A2836"/>
      <c r="B2836" s="1"/>
      <c r="C2836"/>
      <c r="D2836"/>
      <c r="E2836"/>
      <c r="F2836"/>
      <c r="G2836"/>
      <c r="H2836"/>
      <c r="I2836"/>
      <c r="J2836"/>
      <c r="K2836"/>
      <c r="L2836"/>
      <c r="M2836"/>
    </row>
    <row r="2837" spans="1:13" s="36" customFormat="1" x14ac:dyDescent="0.3">
      <c r="A2837"/>
      <c r="B2837" s="1"/>
      <c r="C2837"/>
      <c r="D2837"/>
      <c r="E2837"/>
      <c r="F2837"/>
      <c r="G2837"/>
      <c r="H2837"/>
      <c r="I2837"/>
      <c r="J2837"/>
      <c r="K2837"/>
      <c r="L2837"/>
      <c r="M2837"/>
    </row>
    <row r="2838" spans="1:13" s="36" customFormat="1" x14ac:dyDescent="0.3">
      <c r="A2838"/>
      <c r="B2838" s="1"/>
      <c r="C2838"/>
      <c r="D2838"/>
      <c r="E2838"/>
      <c r="F2838"/>
      <c r="G2838"/>
      <c r="H2838"/>
      <c r="I2838"/>
      <c r="J2838"/>
      <c r="K2838"/>
      <c r="L2838"/>
      <c r="M2838"/>
    </row>
    <row r="2839" spans="1:13" s="36" customFormat="1" x14ac:dyDescent="0.3">
      <c r="A2839"/>
      <c r="B2839" s="1"/>
      <c r="C2839"/>
      <c r="D2839"/>
      <c r="E2839"/>
      <c r="F2839"/>
      <c r="G2839"/>
      <c r="H2839"/>
      <c r="I2839"/>
      <c r="J2839"/>
      <c r="K2839"/>
      <c r="L2839"/>
      <c r="M2839"/>
    </row>
    <row r="2840" spans="1:13" s="36" customFormat="1" x14ac:dyDescent="0.3">
      <c r="A2840"/>
      <c r="B2840" s="1"/>
      <c r="C2840"/>
      <c r="D2840"/>
      <c r="E2840"/>
      <c r="F2840"/>
      <c r="G2840"/>
      <c r="H2840"/>
      <c r="I2840"/>
      <c r="J2840"/>
      <c r="K2840"/>
      <c r="L2840"/>
      <c r="M2840"/>
    </row>
    <row r="2841" spans="1:13" s="36" customFormat="1" x14ac:dyDescent="0.3">
      <c r="A2841"/>
      <c r="B2841" s="1"/>
      <c r="C2841"/>
      <c r="D2841"/>
      <c r="E2841"/>
      <c r="F2841"/>
      <c r="G2841"/>
      <c r="H2841"/>
      <c r="I2841"/>
      <c r="J2841"/>
      <c r="K2841"/>
      <c r="L2841"/>
      <c r="M2841"/>
    </row>
    <row r="2842" spans="1:13" s="36" customFormat="1" x14ac:dyDescent="0.3">
      <c r="A2842"/>
      <c r="B2842" s="1"/>
      <c r="C2842"/>
      <c r="D2842"/>
      <c r="E2842"/>
      <c r="F2842"/>
      <c r="G2842"/>
      <c r="H2842"/>
      <c r="I2842"/>
      <c r="J2842"/>
      <c r="K2842"/>
      <c r="L2842"/>
      <c r="M2842"/>
    </row>
    <row r="2843" spans="1:13" s="36" customFormat="1" x14ac:dyDescent="0.3">
      <c r="A2843"/>
      <c r="B2843" s="1"/>
      <c r="C2843"/>
      <c r="D2843"/>
      <c r="E2843"/>
      <c r="F2843"/>
      <c r="G2843"/>
      <c r="H2843"/>
      <c r="I2843"/>
      <c r="J2843"/>
      <c r="K2843"/>
      <c r="L2843"/>
      <c r="M2843"/>
    </row>
    <row r="2844" spans="1:13" s="36" customFormat="1" x14ac:dyDescent="0.3">
      <c r="A2844"/>
      <c r="B2844" s="1"/>
      <c r="C2844"/>
      <c r="D2844"/>
      <c r="E2844"/>
      <c r="F2844"/>
      <c r="G2844"/>
      <c r="H2844"/>
      <c r="I2844"/>
      <c r="J2844"/>
      <c r="K2844"/>
      <c r="L2844"/>
      <c r="M2844"/>
    </row>
    <row r="2845" spans="1:13" s="36" customFormat="1" x14ac:dyDescent="0.3">
      <c r="A2845"/>
      <c r="B2845" s="1"/>
      <c r="C2845"/>
      <c r="D2845"/>
      <c r="E2845"/>
      <c r="F2845"/>
      <c r="G2845"/>
      <c r="H2845"/>
      <c r="I2845"/>
      <c r="J2845"/>
      <c r="K2845"/>
      <c r="L2845"/>
      <c r="M2845"/>
    </row>
    <row r="2846" spans="1:13" s="36" customFormat="1" x14ac:dyDescent="0.3">
      <c r="A2846"/>
      <c r="B2846" s="1"/>
      <c r="C2846"/>
      <c r="D2846"/>
      <c r="E2846"/>
      <c r="F2846"/>
      <c r="G2846"/>
      <c r="H2846"/>
      <c r="I2846"/>
      <c r="J2846"/>
      <c r="K2846"/>
      <c r="L2846"/>
      <c r="M2846"/>
    </row>
    <row r="2847" spans="1:13" s="36" customFormat="1" x14ac:dyDescent="0.3">
      <c r="A2847"/>
      <c r="B2847" s="1"/>
      <c r="C2847"/>
      <c r="D2847"/>
      <c r="E2847"/>
      <c r="F2847"/>
      <c r="G2847"/>
      <c r="H2847"/>
      <c r="I2847"/>
      <c r="J2847"/>
      <c r="K2847"/>
      <c r="L2847"/>
      <c r="M2847"/>
    </row>
    <row r="2848" spans="1:13" s="36" customFormat="1" x14ac:dyDescent="0.3">
      <c r="A2848"/>
      <c r="B2848" s="1"/>
      <c r="C2848"/>
      <c r="D2848"/>
      <c r="E2848"/>
      <c r="F2848"/>
      <c r="G2848"/>
      <c r="H2848"/>
      <c r="I2848"/>
      <c r="J2848"/>
      <c r="K2848"/>
      <c r="L2848"/>
      <c r="M2848"/>
    </row>
    <row r="2849" spans="1:13" s="36" customFormat="1" x14ac:dyDescent="0.3">
      <c r="A2849"/>
      <c r="B2849" s="1"/>
      <c r="C2849"/>
      <c r="D2849"/>
      <c r="E2849"/>
      <c r="F2849"/>
      <c r="G2849"/>
      <c r="H2849"/>
      <c r="I2849"/>
      <c r="J2849"/>
      <c r="K2849"/>
      <c r="L2849"/>
      <c r="M2849"/>
    </row>
    <row r="2850" spans="1:13" s="36" customFormat="1" x14ac:dyDescent="0.3">
      <c r="A2850"/>
      <c r="B2850" s="1"/>
      <c r="C2850"/>
      <c r="D2850"/>
      <c r="E2850"/>
      <c r="F2850"/>
      <c r="G2850"/>
      <c r="H2850"/>
      <c r="I2850"/>
      <c r="J2850"/>
      <c r="K2850"/>
      <c r="L2850"/>
      <c r="M2850"/>
    </row>
    <row r="2851" spans="1:13" s="36" customFormat="1" x14ac:dyDescent="0.3">
      <c r="A2851"/>
      <c r="B2851" s="1"/>
      <c r="C2851"/>
      <c r="D2851"/>
      <c r="E2851"/>
      <c r="F2851"/>
      <c r="G2851"/>
      <c r="H2851"/>
      <c r="I2851"/>
      <c r="J2851"/>
      <c r="K2851"/>
      <c r="L2851"/>
      <c r="M2851"/>
    </row>
    <row r="2852" spans="1:13" s="36" customFormat="1" x14ac:dyDescent="0.3">
      <c r="A2852"/>
      <c r="B2852" s="1"/>
      <c r="C2852"/>
      <c r="D2852"/>
      <c r="E2852"/>
      <c r="F2852"/>
      <c r="G2852"/>
      <c r="H2852"/>
      <c r="I2852"/>
      <c r="J2852"/>
      <c r="K2852"/>
      <c r="L2852"/>
      <c r="M2852"/>
    </row>
    <row r="2853" spans="1:13" s="36" customFormat="1" x14ac:dyDescent="0.3">
      <c r="A2853"/>
      <c r="B2853" s="1"/>
      <c r="C2853"/>
      <c r="D2853"/>
      <c r="E2853"/>
      <c r="F2853"/>
      <c r="G2853"/>
      <c r="H2853"/>
      <c r="I2853"/>
      <c r="J2853"/>
      <c r="K2853"/>
      <c r="L2853"/>
      <c r="M2853"/>
    </row>
    <row r="2854" spans="1:13" s="36" customFormat="1" x14ac:dyDescent="0.3">
      <c r="A2854"/>
      <c r="B2854" s="1"/>
      <c r="C2854"/>
      <c r="D2854"/>
      <c r="E2854"/>
      <c r="F2854"/>
      <c r="G2854"/>
      <c r="H2854"/>
      <c r="I2854"/>
      <c r="J2854"/>
      <c r="K2854"/>
      <c r="L2854"/>
      <c r="M2854"/>
    </row>
    <row r="2855" spans="1:13" s="36" customFormat="1" x14ac:dyDescent="0.3">
      <c r="A2855"/>
      <c r="B2855" s="1"/>
      <c r="C2855"/>
      <c r="D2855"/>
      <c r="E2855"/>
      <c r="F2855"/>
      <c r="G2855"/>
      <c r="H2855"/>
      <c r="I2855"/>
      <c r="J2855"/>
      <c r="K2855"/>
      <c r="L2855"/>
      <c r="M2855"/>
    </row>
    <row r="2856" spans="1:13" s="36" customFormat="1" x14ac:dyDescent="0.3">
      <c r="A2856"/>
      <c r="B2856" s="1"/>
      <c r="C2856"/>
      <c r="D2856"/>
      <c r="E2856"/>
      <c r="F2856"/>
      <c r="G2856"/>
      <c r="H2856"/>
      <c r="I2856"/>
      <c r="J2856"/>
      <c r="K2856"/>
      <c r="L2856"/>
      <c r="M2856"/>
    </row>
    <row r="2857" spans="1:13" s="36" customFormat="1" x14ac:dyDescent="0.3">
      <c r="A2857"/>
      <c r="B2857" s="1"/>
      <c r="C2857"/>
      <c r="D2857"/>
      <c r="E2857"/>
      <c r="F2857"/>
      <c r="G2857"/>
      <c r="H2857"/>
      <c r="I2857"/>
      <c r="J2857"/>
      <c r="K2857"/>
      <c r="L2857"/>
      <c r="M2857"/>
    </row>
    <row r="2858" spans="1:13" s="36" customFormat="1" x14ac:dyDescent="0.3">
      <c r="A2858"/>
      <c r="B2858" s="1"/>
      <c r="C2858"/>
      <c r="D2858"/>
      <c r="E2858"/>
      <c r="F2858"/>
      <c r="G2858"/>
      <c r="H2858"/>
      <c r="I2858"/>
      <c r="J2858"/>
      <c r="K2858"/>
      <c r="L2858"/>
      <c r="M2858"/>
    </row>
    <row r="2859" spans="1:13" s="36" customFormat="1" x14ac:dyDescent="0.3">
      <c r="A2859"/>
      <c r="B2859" s="1"/>
      <c r="C2859"/>
      <c r="D2859"/>
      <c r="E2859"/>
      <c r="F2859"/>
      <c r="G2859"/>
      <c r="H2859"/>
      <c r="I2859"/>
      <c r="J2859"/>
      <c r="K2859"/>
      <c r="L2859"/>
      <c r="M2859"/>
    </row>
    <row r="2860" spans="1:13" s="36" customFormat="1" x14ac:dyDescent="0.3">
      <c r="A2860"/>
      <c r="B2860" s="1"/>
      <c r="C2860"/>
      <c r="D2860"/>
      <c r="E2860"/>
      <c r="F2860"/>
      <c r="G2860"/>
      <c r="H2860"/>
      <c r="I2860"/>
      <c r="J2860"/>
      <c r="K2860"/>
      <c r="L2860"/>
      <c r="M2860"/>
    </row>
    <row r="2861" spans="1:13" s="36" customFormat="1" x14ac:dyDescent="0.3">
      <c r="A2861"/>
      <c r="B2861" s="1"/>
      <c r="C2861"/>
      <c r="D2861"/>
      <c r="E2861"/>
      <c r="F2861"/>
      <c r="G2861"/>
      <c r="H2861"/>
      <c r="I2861"/>
      <c r="J2861"/>
      <c r="K2861"/>
      <c r="L2861"/>
      <c r="M2861"/>
    </row>
    <row r="2862" spans="1:13" s="36" customFormat="1" x14ac:dyDescent="0.3">
      <c r="A2862"/>
      <c r="B2862" s="1"/>
      <c r="C2862"/>
      <c r="D2862"/>
      <c r="E2862"/>
      <c r="F2862"/>
      <c r="G2862"/>
      <c r="H2862"/>
      <c r="I2862"/>
      <c r="J2862"/>
      <c r="K2862"/>
      <c r="L2862"/>
      <c r="M2862"/>
    </row>
    <row r="2863" spans="1:13" s="36" customFormat="1" x14ac:dyDescent="0.3">
      <c r="A2863"/>
      <c r="B2863" s="1"/>
      <c r="C2863"/>
      <c r="D2863"/>
      <c r="E2863"/>
      <c r="F2863"/>
      <c r="G2863"/>
      <c r="H2863"/>
      <c r="I2863"/>
      <c r="J2863"/>
      <c r="K2863"/>
      <c r="L2863"/>
      <c r="M2863"/>
    </row>
    <row r="2864" spans="1:13" s="36" customFormat="1" x14ac:dyDescent="0.3">
      <c r="A2864"/>
      <c r="B2864" s="1"/>
      <c r="C2864"/>
      <c r="D2864"/>
      <c r="E2864"/>
      <c r="F2864"/>
      <c r="G2864"/>
      <c r="H2864"/>
      <c r="I2864"/>
      <c r="J2864"/>
      <c r="K2864"/>
      <c r="L2864"/>
      <c r="M2864"/>
    </row>
    <row r="2865" spans="1:13" s="36" customFormat="1" x14ac:dyDescent="0.3">
      <c r="A2865"/>
      <c r="B2865" s="1"/>
      <c r="C2865"/>
      <c r="D2865"/>
      <c r="E2865"/>
      <c r="F2865"/>
      <c r="G2865"/>
      <c r="H2865"/>
      <c r="I2865"/>
      <c r="J2865"/>
      <c r="K2865"/>
      <c r="L2865"/>
      <c r="M2865"/>
    </row>
    <row r="2866" spans="1:13" s="36" customFormat="1" x14ac:dyDescent="0.3">
      <c r="A2866"/>
      <c r="B2866" s="1"/>
      <c r="C2866"/>
      <c r="D2866"/>
      <c r="E2866"/>
      <c r="F2866"/>
      <c r="G2866"/>
      <c r="H2866"/>
      <c r="I2866"/>
      <c r="J2866"/>
      <c r="K2866"/>
      <c r="L2866"/>
      <c r="M2866"/>
    </row>
    <row r="2867" spans="1:13" s="36" customFormat="1" x14ac:dyDescent="0.3">
      <c r="A2867"/>
      <c r="B2867" s="1"/>
      <c r="C2867"/>
      <c r="D2867"/>
      <c r="E2867"/>
      <c r="F2867"/>
      <c r="G2867"/>
      <c r="H2867"/>
      <c r="I2867"/>
      <c r="J2867"/>
      <c r="K2867"/>
      <c r="L2867"/>
      <c r="M2867"/>
    </row>
    <row r="2868" spans="1:13" s="36" customFormat="1" x14ac:dyDescent="0.3">
      <c r="A2868"/>
      <c r="B2868" s="1"/>
      <c r="C2868"/>
      <c r="D2868"/>
      <c r="E2868"/>
      <c r="F2868"/>
      <c r="G2868"/>
      <c r="H2868"/>
      <c r="I2868"/>
      <c r="J2868"/>
      <c r="K2868"/>
      <c r="L2868"/>
      <c r="M2868"/>
    </row>
    <row r="2869" spans="1:13" s="36" customFormat="1" x14ac:dyDescent="0.3">
      <c r="A2869"/>
      <c r="B2869" s="1"/>
      <c r="C2869"/>
      <c r="D2869"/>
      <c r="E2869"/>
      <c r="F2869"/>
      <c r="G2869"/>
      <c r="H2869"/>
      <c r="I2869"/>
      <c r="J2869"/>
      <c r="K2869"/>
      <c r="L2869"/>
      <c r="M2869"/>
    </row>
    <row r="2870" spans="1:13" s="36" customFormat="1" x14ac:dyDescent="0.3">
      <c r="A2870"/>
      <c r="B2870" s="1"/>
      <c r="C2870"/>
      <c r="D2870"/>
      <c r="E2870"/>
      <c r="F2870"/>
      <c r="G2870"/>
      <c r="H2870"/>
      <c r="I2870"/>
      <c r="J2870"/>
      <c r="K2870"/>
      <c r="L2870"/>
      <c r="M2870"/>
    </row>
    <row r="2871" spans="1:13" s="36" customFormat="1" x14ac:dyDescent="0.3">
      <c r="A2871"/>
      <c r="B2871" s="1"/>
      <c r="C2871"/>
      <c r="D2871"/>
      <c r="E2871"/>
      <c r="F2871"/>
      <c r="G2871"/>
      <c r="H2871"/>
      <c r="I2871"/>
      <c r="J2871"/>
      <c r="K2871"/>
      <c r="L2871"/>
      <c r="M2871"/>
    </row>
    <row r="2872" spans="1:13" s="36" customFormat="1" x14ac:dyDescent="0.3">
      <c r="A2872"/>
      <c r="B2872" s="1"/>
      <c r="C2872"/>
      <c r="D2872"/>
      <c r="E2872"/>
      <c r="F2872"/>
      <c r="G2872"/>
      <c r="H2872"/>
      <c r="I2872"/>
      <c r="J2872"/>
      <c r="K2872"/>
      <c r="L2872"/>
      <c r="M2872"/>
    </row>
    <row r="2873" spans="1:13" s="36" customFormat="1" x14ac:dyDescent="0.3">
      <c r="A2873"/>
      <c r="B2873" s="1"/>
      <c r="C2873"/>
      <c r="D2873"/>
      <c r="E2873"/>
      <c r="F2873"/>
      <c r="G2873"/>
      <c r="H2873"/>
      <c r="I2873"/>
      <c r="J2873"/>
      <c r="K2873"/>
      <c r="L2873"/>
      <c r="M2873"/>
    </row>
    <row r="2874" spans="1:13" s="36" customFormat="1" x14ac:dyDescent="0.3">
      <c r="A2874"/>
      <c r="B2874" s="1"/>
      <c r="C2874"/>
      <c r="D2874"/>
      <c r="E2874"/>
      <c r="F2874"/>
      <c r="G2874"/>
      <c r="H2874"/>
      <c r="I2874"/>
      <c r="J2874"/>
      <c r="K2874"/>
      <c r="L2874"/>
      <c r="M2874"/>
    </row>
    <row r="2875" spans="1:13" s="36" customFormat="1" x14ac:dyDescent="0.3">
      <c r="A2875"/>
      <c r="B2875" s="1"/>
      <c r="C2875"/>
      <c r="D2875"/>
      <c r="E2875"/>
      <c r="F2875"/>
      <c r="G2875"/>
      <c r="H2875"/>
      <c r="I2875"/>
      <c r="J2875"/>
      <c r="K2875"/>
      <c r="L2875"/>
      <c r="M2875"/>
    </row>
    <row r="2876" spans="1:13" s="36" customFormat="1" x14ac:dyDescent="0.3">
      <c r="A2876"/>
      <c r="B2876" s="1"/>
      <c r="C2876"/>
      <c r="D2876"/>
      <c r="E2876"/>
      <c r="F2876"/>
      <c r="G2876"/>
      <c r="H2876"/>
      <c r="I2876"/>
      <c r="J2876"/>
      <c r="K2876"/>
      <c r="L2876"/>
      <c r="M2876"/>
    </row>
    <row r="2877" spans="1:13" s="36" customFormat="1" x14ac:dyDescent="0.3">
      <c r="A2877"/>
      <c r="B2877" s="1"/>
      <c r="C2877"/>
      <c r="D2877"/>
      <c r="E2877"/>
      <c r="F2877"/>
      <c r="G2877"/>
      <c r="H2877"/>
      <c r="I2877"/>
      <c r="J2877"/>
      <c r="K2877"/>
      <c r="L2877"/>
      <c r="M2877"/>
    </row>
    <row r="2878" spans="1:13" s="36" customFormat="1" x14ac:dyDescent="0.3">
      <c r="A2878"/>
      <c r="B2878" s="1"/>
      <c r="C2878"/>
      <c r="D2878"/>
      <c r="E2878"/>
      <c r="F2878"/>
      <c r="G2878"/>
      <c r="H2878"/>
      <c r="I2878"/>
      <c r="J2878"/>
      <c r="K2878"/>
      <c r="L2878"/>
      <c r="M2878"/>
    </row>
    <row r="2879" spans="1:13" s="36" customFormat="1" x14ac:dyDescent="0.3">
      <c r="A2879"/>
      <c r="B2879" s="1"/>
      <c r="C2879"/>
      <c r="D2879"/>
      <c r="E2879"/>
      <c r="F2879"/>
      <c r="G2879"/>
      <c r="H2879"/>
      <c r="I2879"/>
      <c r="J2879"/>
      <c r="K2879"/>
      <c r="L2879"/>
      <c r="M2879"/>
    </row>
    <row r="2880" spans="1:13" s="36" customFormat="1" x14ac:dyDescent="0.3">
      <c r="A2880"/>
      <c r="B2880" s="1"/>
      <c r="C2880"/>
      <c r="D2880"/>
      <c r="E2880"/>
      <c r="F2880"/>
      <c r="G2880"/>
      <c r="H2880"/>
      <c r="I2880"/>
      <c r="J2880"/>
      <c r="K2880"/>
      <c r="L2880"/>
      <c r="M2880"/>
    </row>
    <row r="2881" spans="1:13" s="36" customFormat="1" x14ac:dyDescent="0.3">
      <c r="A2881"/>
      <c r="B2881" s="1"/>
      <c r="C2881"/>
      <c r="D2881"/>
      <c r="E2881"/>
      <c r="F2881"/>
      <c r="G2881"/>
      <c r="H2881"/>
      <c r="I2881"/>
      <c r="J2881"/>
      <c r="K2881"/>
      <c r="L2881"/>
      <c r="M2881"/>
    </row>
    <row r="2882" spans="1:13" s="36" customFormat="1" x14ac:dyDescent="0.3">
      <c r="A2882"/>
      <c r="B2882" s="1"/>
      <c r="C2882"/>
      <c r="D2882"/>
      <c r="E2882"/>
      <c r="F2882"/>
      <c r="G2882"/>
      <c r="H2882"/>
      <c r="I2882"/>
      <c r="J2882"/>
      <c r="K2882"/>
      <c r="L2882"/>
      <c r="M2882"/>
    </row>
    <row r="2883" spans="1:13" s="36" customFormat="1" x14ac:dyDescent="0.3">
      <c r="A2883"/>
      <c r="B2883" s="1"/>
      <c r="C2883"/>
      <c r="D2883"/>
      <c r="E2883"/>
      <c r="F2883"/>
      <c r="G2883"/>
      <c r="H2883"/>
      <c r="I2883"/>
      <c r="J2883"/>
      <c r="K2883"/>
      <c r="L2883"/>
      <c r="M2883"/>
    </row>
    <row r="2884" spans="1:13" s="36" customFormat="1" x14ac:dyDescent="0.3">
      <c r="A2884"/>
      <c r="B2884" s="1"/>
      <c r="C2884"/>
      <c r="D2884"/>
      <c r="E2884"/>
      <c r="F2884"/>
      <c r="G2884"/>
      <c r="H2884"/>
      <c r="I2884"/>
      <c r="J2884"/>
      <c r="K2884"/>
      <c r="L2884"/>
      <c r="M2884"/>
    </row>
    <row r="2885" spans="1:13" s="36" customFormat="1" x14ac:dyDescent="0.3">
      <c r="A2885"/>
      <c r="B2885" s="1"/>
      <c r="C2885"/>
      <c r="D2885"/>
      <c r="E2885"/>
      <c r="F2885"/>
      <c r="G2885"/>
      <c r="H2885"/>
      <c r="I2885"/>
      <c r="J2885"/>
      <c r="K2885"/>
      <c r="L2885"/>
      <c r="M2885"/>
    </row>
    <row r="2886" spans="1:13" s="36" customFormat="1" x14ac:dyDescent="0.3">
      <c r="A2886"/>
      <c r="B2886" s="1"/>
      <c r="C2886"/>
      <c r="D2886"/>
      <c r="E2886"/>
      <c r="F2886"/>
      <c r="G2886"/>
      <c r="H2886"/>
      <c r="I2886"/>
      <c r="J2886"/>
      <c r="K2886"/>
      <c r="L2886"/>
      <c r="M2886"/>
    </row>
    <row r="2887" spans="1:13" s="36" customFormat="1" x14ac:dyDescent="0.3">
      <c r="A2887"/>
      <c r="B2887" s="1"/>
      <c r="C2887"/>
      <c r="D2887"/>
      <c r="E2887"/>
      <c r="F2887"/>
      <c r="G2887"/>
      <c r="H2887"/>
      <c r="I2887"/>
      <c r="J2887"/>
      <c r="K2887"/>
      <c r="L2887"/>
      <c r="M2887"/>
    </row>
    <row r="2888" spans="1:13" s="36" customFormat="1" x14ac:dyDescent="0.3">
      <c r="A2888"/>
      <c r="B2888" s="1"/>
      <c r="C2888"/>
      <c r="D2888"/>
      <c r="E2888"/>
      <c r="F2888"/>
      <c r="G2888"/>
      <c r="H2888"/>
      <c r="I2888"/>
      <c r="J2888"/>
      <c r="K2888"/>
      <c r="L2888"/>
      <c r="M2888"/>
    </row>
    <row r="2889" spans="1:13" s="36" customFormat="1" x14ac:dyDescent="0.3">
      <c r="A2889"/>
      <c r="B2889" s="1"/>
      <c r="C2889"/>
      <c r="D2889"/>
      <c r="E2889"/>
      <c r="F2889"/>
      <c r="G2889"/>
      <c r="H2889"/>
      <c r="I2889"/>
      <c r="J2889"/>
      <c r="K2889"/>
      <c r="L2889"/>
      <c r="M2889"/>
    </row>
    <row r="2890" spans="1:13" s="36" customFormat="1" x14ac:dyDescent="0.3">
      <c r="A2890"/>
      <c r="B2890" s="1"/>
      <c r="C2890"/>
      <c r="D2890"/>
      <c r="E2890"/>
      <c r="F2890"/>
      <c r="G2890"/>
      <c r="H2890"/>
      <c r="I2890"/>
      <c r="J2890"/>
      <c r="K2890"/>
      <c r="L2890"/>
      <c r="M2890"/>
    </row>
    <row r="2891" spans="1:13" s="36" customFormat="1" x14ac:dyDescent="0.3">
      <c r="A2891"/>
      <c r="B2891" s="1"/>
      <c r="C2891"/>
      <c r="D2891"/>
      <c r="E2891"/>
      <c r="F2891"/>
      <c r="G2891"/>
      <c r="H2891"/>
      <c r="I2891"/>
      <c r="J2891"/>
      <c r="K2891"/>
      <c r="L2891"/>
      <c r="M2891"/>
    </row>
    <row r="2892" spans="1:13" s="36" customFormat="1" x14ac:dyDescent="0.3">
      <c r="A2892"/>
      <c r="B2892" s="1"/>
      <c r="C2892"/>
      <c r="D2892"/>
      <c r="E2892"/>
      <c r="F2892"/>
      <c r="G2892"/>
      <c r="H2892"/>
      <c r="I2892"/>
      <c r="J2892"/>
      <c r="K2892"/>
      <c r="L2892"/>
      <c r="M2892"/>
    </row>
    <row r="2893" spans="1:13" s="36" customFormat="1" x14ac:dyDescent="0.3">
      <c r="A2893"/>
      <c r="B2893" s="1"/>
      <c r="C2893"/>
      <c r="D2893"/>
      <c r="E2893"/>
      <c r="F2893"/>
      <c r="G2893"/>
      <c r="H2893"/>
      <c r="I2893"/>
      <c r="J2893"/>
      <c r="K2893"/>
      <c r="L2893"/>
      <c r="M2893"/>
    </row>
    <row r="2894" spans="1:13" s="36" customFormat="1" x14ac:dyDescent="0.3">
      <c r="A2894"/>
      <c r="B2894" s="1"/>
      <c r="C2894"/>
      <c r="D2894"/>
      <c r="E2894"/>
      <c r="F2894"/>
      <c r="G2894"/>
      <c r="H2894"/>
      <c r="I2894"/>
      <c r="J2894"/>
      <c r="K2894"/>
      <c r="L2894"/>
      <c r="M2894"/>
    </row>
    <row r="2895" spans="1:13" s="36" customFormat="1" x14ac:dyDescent="0.3">
      <c r="A2895"/>
      <c r="B2895" s="1"/>
      <c r="C2895"/>
      <c r="D2895"/>
      <c r="E2895"/>
      <c r="F2895"/>
      <c r="G2895"/>
      <c r="H2895"/>
      <c r="I2895"/>
      <c r="J2895"/>
      <c r="K2895"/>
      <c r="L2895"/>
      <c r="M2895"/>
    </row>
    <row r="2896" spans="1:13" s="36" customFormat="1" x14ac:dyDescent="0.3">
      <c r="A2896"/>
      <c r="B2896" s="1"/>
      <c r="C2896"/>
      <c r="D2896"/>
      <c r="E2896"/>
      <c r="F2896"/>
      <c r="G2896"/>
      <c r="H2896"/>
      <c r="I2896"/>
      <c r="J2896"/>
      <c r="K2896"/>
      <c r="L2896"/>
      <c r="M2896"/>
    </row>
    <row r="2897" spans="1:13" s="36" customFormat="1" x14ac:dyDescent="0.3">
      <c r="A2897"/>
      <c r="B2897" s="1"/>
      <c r="C2897"/>
      <c r="D2897"/>
      <c r="E2897"/>
      <c r="F2897"/>
      <c r="G2897"/>
      <c r="H2897"/>
      <c r="I2897"/>
      <c r="J2897"/>
      <c r="K2897"/>
      <c r="L2897"/>
      <c r="M2897"/>
    </row>
    <row r="2898" spans="1:13" s="36" customFormat="1" x14ac:dyDescent="0.3">
      <c r="A2898"/>
      <c r="B2898" s="1"/>
      <c r="C2898"/>
      <c r="D2898"/>
      <c r="E2898"/>
      <c r="F2898"/>
      <c r="G2898"/>
      <c r="H2898"/>
      <c r="I2898"/>
      <c r="J2898"/>
      <c r="K2898"/>
      <c r="L2898"/>
      <c r="M2898"/>
    </row>
    <row r="2899" spans="1:13" s="36" customFormat="1" x14ac:dyDescent="0.3">
      <c r="A2899"/>
      <c r="B2899" s="1"/>
      <c r="C2899"/>
      <c r="D2899"/>
      <c r="E2899"/>
      <c r="F2899"/>
      <c r="G2899"/>
      <c r="H2899"/>
      <c r="I2899"/>
      <c r="J2899"/>
      <c r="K2899"/>
      <c r="L2899"/>
      <c r="M2899"/>
    </row>
    <row r="2900" spans="1:13" s="36" customFormat="1" x14ac:dyDescent="0.3">
      <c r="A2900"/>
      <c r="B2900" s="1"/>
      <c r="C2900"/>
      <c r="D2900"/>
      <c r="E2900"/>
      <c r="F2900"/>
      <c r="G2900"/>
      <c r="H2900"/>
      <c r="I2900"/>
      <c r="J2900"/>
      <c r="K2900"/>
      <c r="L2900"/>
      <c r="M2900"/>
    </row>
    <row r="2901" spans="1:13" s="36" customFormat="1" x14ac:dyDescent="0.3">
      <c r="A2901"/>
      <c r="B2901" s="1"/>
      <c r="C2901"/>
      <c r="D2901"/>
      <c r="E2901"/>
      <c r="F2901"/>
      <c r="G2901"/>
      <c r="H2901"/>
      <c r="I2901"/>
      <c r="J2901"/>
      <c r="K2901"/>
      <c r="L2901"/>
      <c r="M2901"/>
    </row>
    <row r="2902" spans="1:13" s="36" customFormat="1" x14ac:dyDescent="0.3">
      <c r="A2902"/>
      <c r="B2902" s="1"/>
      <c r="C2902"/>
      <c r="D2902"/>
      <c r="E2902"/>
      <c r="F2902"/>
      <c r="G2902"/>
      <c r="H2902"/>
      <c r="I2902"/>
      <c r="J2902"/>
      <c r="K2902"/>
      <c r="L2902"/>
      <c r="M2902"/>
    </row>
    <row r="2903" spans="1:13" s="36" customFormat="1" x14ac:dyDescent="0.3">
      <c r="A2903"/>
      <c r="B2903" s="1"/>
      <c r="C2903"/>
      <c r="D2903"/>
      <c r="E2903"/>
      <c r="F2903"/>
      <c r="G2903"/>
      <c r="H2903"/>
      <c r="I2903"/>
      <c r="J2903"/>
      <c r="K2903"/>
      <c r="L2903"/>
      <c r="M2903"/>
    </row>
    <row r="2904" spans="1:13" s="36" customFormat="1" x14ac:dyDescent="0.3">
      <c r="A2904"/>
      <c r="B2904" s="1"/>
      <c r="C2904"/>
      <c r="D2904"/>
      <c r="E2904"/>
      <c r="F2904"/>
      <c r="G2904"/>
      <c r="H2904"/>
      <c r="I2904"/>
      <c r="J2904"/>
      <c r="K2904"/>
      <c r="L2904"/>
      <c r="M2904"/>
    </row>
    <row r="2905" spans="1:13" s="36" customFormat="1" x14ac:dyDescent="0.3">
      <c r="A2905"/>
      <c r="B2905" s="1"/>
      <c r="C2905"/>
      <c r="D2905"/>
      <c r="E2905"/>
      <c r="F2905"/>
      <c r="G2905"/>
      <c r="H2905"/>
      <c r="I2905"/>
      <c r="J2905"/>
      <c r="K2905"/>
      <c r="L2905"/>
      <c r="M2905"/>
    </row>
    <row r="2906" spans="1:13" s="36" customFormat="1" x14ac:dyDescent="0.3">
      <c r="A2906"/>
      <c r="B2906" s="1"/>
      <c r="C2906"/>
      <c r="D2906"/>
      <c r="E2906"/>
      <c r="F2906"/>
      <c r="G2906"/>
      <c r="H2906"/>
      <c r="I2906"/>
      <c r="J2906"/>
      <c r="K2906"/>
      <c r="L2906"/>
      <c r="M2906"/>
    </row>
    <row r="2907" spans="1:13" s="36" customFormat="1" x14ac:dyDescent="0.3">
      <c r="A2907"/>
      <c r="B2907" s="1"/>
      <c r="C2907"/>
      <c r="D2907"/>
      <c r="E2907"/>
      <c r="F2907"/>
      <c r="G2907"/>
      <c r="H2907"/>
      <c r="I2907"/>
      <c r="J2907"/>
      <c r="K2907"/>
      <c r="L2907"/>
      <c r="M2907"/>
    </row>
    <row r="2908" spans="1:13" s="36" customFormat="1" x14ac:dyDescent="0.3">
      <c r="A2908"/>
      <c r="B2908" s="1"/>
      <c r="C2908"/>
      <c r="D2908"/>
      <c r="E2908"/>
      <c r="F2908"/>
      <c r="G2908"/>
      <c r="H2908"/>
      <c r="I2908"/>
      <c r="J2908"/>
      <c r="K2908"/>
      <c r="L2908"/>
      <c r="M2908"/>
    </row>
    <row r="2909" spans="1:13" s="36" customFormat="1" x14ac:dyDescent="0.3">
      <c r="A2909"/>
      <c r="B2909" s="1"/>
      <c r="C2909"/>
      <c r="D2909"/>
      <c r="E2909"/>
      <c r="F2909"/>
      <c r="G2909"/>
      <c r="H2909"/>
      <c r="I2909"/>
      <c r="J2909"/>
      <c r="K2909"/>
      <c r="L2909"/>
      <c r="M2909"/>
    </row>
    <row r="2910" spans="1:13" s="36" customFormat="1" x14ac:dyDescent="0.3">
      <c r="A2910"/>
      <c r="B2910" s="1"/>
      <c r="C2910"/>
      <c r="D2910"/>
      <c r="E2910"/>
      <c r="F2910"/>
      <c r="G2910"/>
      <c r="H2910"/>
      <c r="I2910"/>
      <c r="J2910"/>
      <c r="K2910"/>
      <c r="L2910"/>
      <c r="M2910"/>
    </row>
    <row r="2911" spans="1:13" s="36" customFormat="1" x14ac:dyDescent="0.3">
      <c r="A2911"/>
      <c r="B2911" s="1"/>
      <c r="C2911"/>
      <c r="D2911"/>
      <c r="E2911"/>
      <c r="F2911"/>
      <c r="G2911"/>
      <c r="H2911"/>
      <c r="I2911"/>
      <c r="J2911"/>
      <c r="K2911"/>
      <c r="L2911"/>
      <c r="M2911"/>
    </row>
    <row r="2912" spans="1:13" s="36" customFormat="1" x14ac:dyDescent="0.3">
      <c r="A2912"/>
      <c r="B2912" s="1"/>
      <c r="C2912"/>
      <c r="D2912"/>
      <c r="E2912"/>
      <c r="F2912"/>
      <c r="G2912"/>
      <c r="H2912"/>
      <c r="I2912"/>
      <c r="J2912"/>
      <c r="K2912"/>
      <c r="L2912"/>
      <c r="M2912"/>
    </row>
    <row r="2913" spans="1:13" s="36" customFormat="1" x14ac:dyDescent="0.3">
      <c r="A2913"/>
      <c r="B2913" s="1"/>
      <c r="C2913"/>
      <c r="D2913"/>
      <c r="E2913"/>
      <c r="F2913"/>
      <c r="G2913"/>
      <c r="H2913"/>
      <c r="I2913"/>
      <c r="J2913"/>
      <c r="K2913"/>
      <c r="L2913"/>
      <c r="M2913"/>
    </row>
    <row r="2914" spans="1:13" s="36" customFormat="1" x14ac:dyDescent="0.3">
      <c r="A2914"/>
      <c r="B2914" s="1"/>
      <c r="C2914"/>
      <c r="D2914"/>
      <c r="E2914"/>
      <c r="F2914"/>
      <c r="G2914"/>
      <c r="H2914"/>
      <c r="I2914"/>
      <c r="J2914"/>
      <c r="K2914"/>
      <c r="L2914"/>
      <c r="M2914"/>
    </row>
    <row r="2915" spans="1:13" s="36" customFormat="1" x14ac:dyDescent="0.3">
      <c r="A2915"/>
      <c r="B2915" s="1"/>
      <c r="C2915"/>
      <c r="D2915"/>
      <c r="E2915"/>
      <c r="F2915"/>
      <c r="G2915"/>
      <c r="H2915"/>
      <c r="I2915"/>
      <c r="J2915"/>
      <c r="K2915"/>
      <c r="L2915"/>
      <c r="M2915"/>
    </row>
    <row r="2916" spans="1:13" s="36" customFormat="1" x14ac:dyDescent="0.3">
      <c r="A2916"/>
      <c r="B2916" s="1"/>
      <c r="C2916"/>
      <c r="D2916"/>
      <c r="E2916"/>
      <c r="F2916"/>
      <c r="G2916"/>
      <c r="H2916"/>
      <c r="I2916"/>
      <c r="J2916"/>
      <c r="K2916"/>
      <c r="L2916"/>
      <c r="M2916"/>
    </row>
    <row r="2917" spans="1:13" s="36" customFormat="1" x14ac:dyDescent="0.3">
      <c r="A2917"/>
      <c r="B2917" s="1"/>
      <c r="C2917"/>
      <c r="D2917"/>
      <c r="E2917"/>
      <c r="F2917"/>
      <c r="G2917"/>
      <c r="H2917"/>
      <c r="I2917"/>
      <c r="J2917"/>
      <c r="K2917"/>
      <c r="L2917"/>
      <c r="M2917"/>
    </row>
    <row r="2918" spans="1:13" s="36" customFormat="1" x14ac:dyDescent="0.3">
      <c r="A2918"/>
      <c r="B2918" s="1"/>
      <c r="C2918"/>
      <c r="D2918"/>
      <c r="E2918"/>
      <c r="F2918"/>
      <c r="G2918"/>
      <c r="H2918"/>
      <c r="I2918"/>
      <c r="J2918"/>
      <c r="K2918"/>
      <c r="L2918"/>
      <c r="M2918"/>
    </row>
    <row r="2919" spans="1:13" s="36" customFormat="1" x14ac:dyDescent="0.3">
      <c r="A2919"/>
      <c r="B2919" s="1"/>
      <c r="C2919"/>
      <c r="D2919"/>
      <c r="E2919"/>
      <c r="F2919"/>
      <c r="G2919"/>
      <c r="H2919"/>
      <c r="I2919"/>
      <c r="J2919"/>
      <c r="K2919"/>
      <c r="L2919"/>
      <c r="M2919"/>
    </row>
    <row r="2920" spans="1:13" s="36" customFormat="1" x14ac:dyDescent="0.3">
      <c r="A2920"/>
      <c r="B2920" s="1"/>
      <c r="C2920"/>
      <c r="D2920"/>
      <c r="E2920"/>
      <c r="F2920"/>
      <c r="G2920"/>
      <c r="H2920"/>
      <c r="I2920"/>
      <c r="J2920"/>
      <c r="K2920"/>
      <c r="L2920"/>
      <c r="M2920"/>
    </row>
    <row r="2921" spans="1:13" s="36" customFormat="1" x14ac:dyDescent="0.3">
      <c r="A2921"/>
      <c r="B2921" s="1"/>
      <c r="C2921"/>
      <c r="D2921"/>
      <c r="E2921"/>
      <c r="F2921"/>
      <c r="G2921"/>
      <c r="H2921"/>
      <c r="I2921"/>
      <c r="J2921"/>
      <c r="K2921"/>
      <c r="L2921"/>
      <c r="M2921"/>
    </row>
    <row r="2922" spans="1:13" s="36" customFormat="1" x14ac:dyDescent="0.3">
      <c r="A2922"/>
      <c r="B2922" s="1"/>
      <c r="C2922"/>
      <c r="D2922"/>
      <c r="E2922"/>
      <c r="F2922"/>
      <c r="G2922"/>
      <c r="H2922"/>
      <c r="I2922"/>
      <c r="J2922"/>
      <c r="K2922"/>
      <c r="L2922"/>
      <c r="M2922"/>
    </row>
    <row r="2923" spans="1:13" s="36" customFormat="1" x14ac:dyDescent="0.3">
      <c r="A2923"/>
      <c r="B2923" s="1"/>
      <c r="C2923"/>
      <c r="D2923"/>
      <c r="E2923"/>
      <c r="F2923"/>
      <c r="G2923"/>
      <c r="H2923"/>
      <c r="I2923"/>
      <c r="J2923"/>
      <c r="K2923"/>
      <c r="L2923"/>
      <c r="M2923"/>
    </row>
    <row r="2924" spans="1:13" s="36" customFormat="1" x14ac:dyDescent="0.3">
      <c r="A2924"/>
      <c r="B2924" s="1"/>
      <c r="C2924"/>
      <c r="D2924"/>
      <c r="E2924"/>
      <c r="F2924"/>
      <c r="G2924"/>
      <c r="H2924"/>
      <c r="I2924"/>
      <c r="J2924"/>
      <c r="K2924"/>
      <c r="L2924"/>
      <c r="M2924"/>
    </row>
    <row r="2925" spans="1:13" s="36" customFormat="1" x14ac:dyDescent="0.3">
      <c r="A2925"/>
      <c r="B2925" s="1"/>
      <c r="C2925"/>
      <c r="D2925"/>
      <c r="E2925"/>
      <c r="F2925"/>
      <c r="G2925"/>
      <c r="H2925"/>
      <c r="I2925"/>
      <c r="J2925"/>
      <c r="K2925"/>
      <c r="L2925"/>
      <c r="M2925"/>
    </row>
    <row r="2926" spans="1:13" s="36" customFormat="1" x14ac:dyDescent="0.3">
      <c r="A2926"/>
      <c r="B2926" s="1"/>
      <c r="C2926"/>
      <c r="D2926"/>
      <c r="E2926"/>
      <c r="F2926"/>
      <c r="G2926"/>
      <c r="H2926"/>
      <c r="I2926"/>
      <c r="J2926"/>
      <c r="K2926"/>
      <c r="L2926"/>
      <c r="M2926"/>
    </row>
    <row r="2927" spans="1:13" s="36" customFormat="1" x14ac:dyDescent="0.3">
      <c r="A2927"/>
      <c r="B2927" s="1"/>
      <c r="C2927"/>
      <c r="D2927"/>
      <c r="E2927"/>
      <c r="F2927"/>
      <c r="G2927"/>
      <c r="H2927"/>
      <c r="I2927"/>
      <c r="J2927"/>
      <c r="K2927"/>
      <c r="L2927"/>
      <c r="M2927"/>
    </row>
    <row r="2928" spans="1:13" s="36" customFormat="1" x14ac:dyDescent="0.3">
      <c r="A2928"/>
      <c r="B2928" s="1"/>
      <c r="C2928"/>
      <c r="D2928"/>
      <c r="E2928"/>
      <c r="F2928"/>
      <c r="G2928"/>
      <c r="H2928"/>
      <c r="I2928"/>
      <c r="J2928"/>
      <c r="K2928"/>
      <c r="L2928"/>
      <c r="M2928"/>
    </row>
    <row r="2929" spans="1:13" s="36" customFormat="1" x14ac:dyDescent="0.3">
      <c r="A2929"/>
      <c r="B2929" s="1"/>
      <c r="C2929"/>
      <c r="D2929"/>
      <c r="E2929"/>
      <c r="F2929"/>
      <c r="G2929"/>
      <c r="H2929"/>
      <c r="I2929"/>
      <c r="J2929"/>
      <c r="K2929"/>
      <c r="L2929"/>
      <c r="M2929"/>
    </row>
    <row r="2930" spans="1:13" s="36" customFormat="1" x14ac:dyDescent="0.3">
      <c r="A2930"/>
      <c r="B2930" s="1"/>
      <c r="C2930"/>
      <c r="D2930"/>
      <c r="E2930"/>
      <c r="F2930"/>
      <c r="G2930"/>
      <c r="H2930"/>
      <c r="I2930"/>
      <c r="J2930"/>
      <c r="K2930"/>
      <c r="L2930"/>
      <c r="M2930"/>
    </row>
    <row r="2931" spans="1:13" s="36" customFormat="1" x14ac:dyDescent="0.3">
      <c r="A2931"/>
      <c r="B2931" s="1"/>
      <c r="C2931"/>
      <c r="D2931"/>
      <c r="E2931"/>
      <c r="F2931"/>
      <c r="G2931"/>
      <c r="H2931"/>
      <c r="I2931"/>
      <c r="J2931"/>
      <c r="K2931"/>
      <c r="L2931"/>
      <c r="M2931"/>
    </row>
    <row r="2932" spans="1:13" s="36" customFormat="1" x14ac:dyDescent="0.3">
      <c r="A2932"/>
      <c r="B2932" s="1"/>
      <c r="C2932"/>
      <c r="D2932"/>
      <c r="E2932"/>
      <c r="F2932"/>
      <c r="G2932"/>
      <c r="H2932"/>
      <c r="I2932"/>
      <c r="J2932"/>
      <c r="K2932"/>
      <c r="L2932"/>
      <c r="M2932"/>
    </row>
    <row r="2933" spans="1:13" s="36" customFormat="1" x14ac:dyDescent="0.3">
      <c r="A2933"/>
      <c r="B2933" s="1"/>
      <c r="C2933"/>
      <c r="D2933"/>
      <c r="E2933"/>
      <c r="F2933"/>
      <c r="G2933"/>
      <c r="H2933"/>
      <c r="I2933"/>
      <c r="J2933"/>
      <c r="K2933"/>
      <c r="L2933"/>
      <c r="M2933"/>
    </row>
    <row r="2934" spans="1:13" s="36" customFormat="1" x14ac:dyDescent="0.3">
      <c r="A2934"/>
      <c r="B2934" s="1"/>
      <c r="C2934"/>
      <c r="D2934"/>
      <c r="E2934"/>
      <c r="F2934"/>
      <c r="G2934"/>
      <c r="H2934"/>
      <c r="I2934"/>
      <c r="J2934"/>
      <c r="K2934"/>
      <c r="L2934"/>
      <c r="M2934"/>
    </row>
    <row r="2935" spans="1:13" s="36" customFormat="1" x14ac:dyDescent="0.3">
      <c r="A2935"/>
      <c r="B2935" s="1"/>
      <c r="C2935"/>
      <c r="D2935"/>
      <c r="E2935"/>
      <c r="F2935"/>
      <c r="G2935"/>
      <c r="H2935"/>
      <c r="I2935"/>
      <c r="J2935"/>
      <c r="K2935"/>
      <c r="L2935"/>
      <c r="M2935"/>
    </row>
    <row r="2936" spans="1:13" s="36" customFormat="1" x14ac:dyDescent="0.3">
      <c r="A2936"/>
      <c r="B2936" s="1"/>
      <c r="C2936"/>
      <c r="D2936"/>
      <c r="E2936"/>
      <c r="F2936"/>
      <c r="G2936"/>
      <c r="H2936"/>
      <c r="I2936"/>
      <c r="J2936"/>
      <c r="K2936"/>
      <c r="L2936"/>
      <c r="M2936"/>
    </row>
    <row r="2937" spans="1:13" s="36" customFormat="1" x14ac:dyDescent="0.3">
      <c r="A2937"/>
      <c r="B2937" s="1"/>
      <c r="C2937"/>
      <c r="D2937"/>
      <c r="E2937"/>
      <c r="F2937"/>
      <c r="G2937"/>
      <c r="H2937"/>
      <c r="I2937"/>
      <c r="J2937"/>
      <c r="K2937"/>
      <c r="L2937"/>
      <c r="M2937"/>
    </row>
    <row r="2938" spans="1:13" s="36" customFormat="1" x14ac:dyDescent="0.3">
      <c r="A2938"/>
      <c r="B2938" s="1"/>
      <c r="C2938"/>
      <c r="D2938"/>
      <c r="E2938"/>
      <c r="F2938"/>
      <c r="G2938"/>
      <c r="H2938"/>
      <c r="I2938"/>
      <c r="J2938"/>
      <c r="K2938"/>
      <c r="L2938"/>
      <c r="M2938"/>
    </row>
    <row r="2939" spans="1:13" s="36" customFormat="1" x14ac:dyDescent="0.3">
      <c r="A2939"/>
      <c r="B2939" s="1"/>
      <c r="C2939"/>
      <c r="D2939"/>
      <c r="E2939"/>
      <c r="F2939"/>
      <c r="G2939"/>
      <c r="H2939"/>
      <c r="I2939"/>
      <c r="J2939"/>
      <c r="K2939"/>
      <c r="L2939"/>
      <c r="M2939"/>
    </row>
    <row r="2940" spans="1:13" s="36" customFormat="1" x14ac:dyDescent="0.3">
      <c r="A2940"/>
      <c r="B2940" s="1"/>
      <c r="C2940"/>
      <c r="D2940"/>
      <c r="E2940"/>
      <c r="F2940"/>
      <c r="G2940"/>
      <c r="H2940"/>
      <c r="I2940"/>
      <c r="J2940"/>
      <c r="K2940"/>
      <c r="L2940"/>
      <c r="M2940"/>
    </row>
    <row r="2941" spans="1:13" s="36" customFormat="1" x14ac:dyDescent="0.3">
      <c r="A2941"/>
      <c r="B2941" s="1"/>
      <c r="C2941"/>
      <c r="D2941"/>
      <c r="E2941"/>
      <c r="F2941"/>
      <c r="G2941"/>
      <c r="H2941"/>
      <c r="I2941"/>
      <c r="J2941"/>
      <c r="K2941"/>
      <c r="L2941"/>
      <c r="M2941"/>
    </row>
    <row r="2942" spans="1:13" s="36" customFormat="1" x14ac:dyDescent="0.3">
      <c r="A2942"/>
      <c r="B2942" s="1"/>
      <c r="C2942"/>
      <c r="D2942"/>
      <c r="E2942"/>
      <c r="F2942"/>
      <c r="G2942"/>
      <c r="H2942"/>
      <c r="I2942"/>
      <c r="J2942"/>
      <c r="K2942"/>
      <c r="L2942"/>
      <c r="M2942"/>
    </row>
    <row r="2943" spans="1:13" s="36" customFormat="1" x14ac:dyDescent="0.3">
      <c r="A2943"/>
      <c r="B2943" s="1"/>
      <c r="C2943"/>
      <c r="D2943"/>
      <c r="E2943"/>
      <c r="F2943"/>
      <c r="G2943"/>
      <c r="H2943"/>
      <c r="I2943"/>
      <c r="J2943"/>
      <c r="K2943"/>
      <c r="L2943"/>
      <c r="M2943"/>
    </row>
    <row r="2944" spans="1:13" s="36" customFormat="1" x14ac:dyDescent="0.3">
      <c r="A2944"/>
      <c r="B2944" s="1"/>
      <c r="C2944"/>
      <c r="D2944"/>
      <c r="E2944"/>
      <c r="F2944"/>
      <c r="G2944"/>
      <c r="H2944"/>
      <c r="I2944"/>
      <c r="J2944"/>
      <c r="K2944"/>
      <c r="L2944"/>
      <c r="M2944"/>
    </row>
    <row r="2945" spans="1:13" s="36" customFormat="1" x14ac:dyDescent="0.3">
      <c r="A2945"/>
      <c r="B2945" s="1"/>
      <c r="C2945"/>
      <c r="D2945"/>
      <c r="E2945"/>
      <c r="F2945"/>
      <c r="G2945"/>
      <c r="H2945"/>
      <c r="I2945"/>
      <c r="J2945"/>
      <c r="K2945"/>
      <c r="L2945"/>
      <c r="M2945"/>
    </row>
    <row r="2946" spans="1:13" s="36" customFormat="1" x14ac:dyDescent="0.3">
      <c r="A2946"/>
      <c r="B2946" s="1"/>
      <c r="C2946"/>
      <c r="D2946"/>
      <c r="E2946"/>
      <c r="F2946"/>
      <c r="G2946"/>
      <c r="H2946"/>
      <c r="I2946"/>
      <c r="J2946"/>
      <c r="K2946"/>
      <c r="L2946"/>
      <c r="M2946"/>
    </row>
    <row r="2947" spans="1:13" s="36" customFormat="1" x14ac:dyDescent="0.3">
      <c r="A2947"/>
      <c r="B2947" s="1"/>
      <c r="C2947"/>
      <c r="D2947"/>
      <c r="E2947"/>
      <c r="F2947"/>
      <c r="G2947"/>
      <c r="H2947"/>
      <c r="I2947"/>
      <c r="J2947"/>
      <c r="K2947"/>
      <c r="L2947"/>
      <c r="M2947"/>
    </row>
    <row r="2948" spans="1:13" s="36" customFormat="1" x14ac:dyDescent="0.3">
      <c r="A2948"/>
      <c r="B2948" s="1"/>
      <c r="C2948"/>
      <c r="D2948"/>
      <c r="E2948"/>
      <c r="F2948"/>
      <c r="G2948"/>
      <c r="H2948"/>
      <c r="I2948"/>
      <c r="J2948"/>
      <c r="K2948"/>
      <c r="L2948"/>
      <c r="M2948"/>
    </row>
    <row r="2949" spans="1:13" s="36" customFormat="1" x14ac:dyDescent="0.3">
      <c r="A2949"/>
      <c r="B2949" s="1"/>
      <c r="C2949"/>
      <c r="D2949"/>
      <c r="E2949"/>
      <c r="F2949"/>
      <c r="G2949"/>
      <c r="H2949"/>
      <c r="I2949"/>
      <c r="J2949"/>
      <c r="K2949"/>
      <c r="L2949"/>
      <c r="M2949"/>
    </row>
    <row r="2950" spans="1:13" s="36" customFormat="1" x14ac:dyDescent="0.3">
      <c r="A2950"/>
      <c r="B2950" s="1"/>
      <c r="C2950"/>
      <c r="D2950"/>
      <c r="E2950"/>
      <c r="F2950"/>
      <c r="G2950"/>
      <c r="H2950"/>
      <c r="I2950"/>
      <c r="J2950"/>
      <c r="K2950"/>
      <c r="L2950"/>
      <c r="M2950"/>
    </row>
    <row r="2951" spans="1:13" s="36" customFormat="1" x14ac:dyDescent="0.3">
      <c r="A2951"/>
      <c r="B2951" s="1"/>
      <c r="C2951"/>
      <c r="D2951"/>
      <c r="E2951"/>
      <c r="F2951"/>
      <c r="G2951"/>
      <c r="H2951"/>
      <c r="I2951"/>
      <c r="J2951"/>
      <c r="K2951"/>
      <c r="L2951"/>
      <c r="M2951"/>
    </row>
    <row r="2952" spans="1:13" s="36" customFormat="1" x14ac:dyDescent="0.3">
      <c r="A2952"/>
      <c r="B2952" s="1"/>
      <c r="C2952"/>
      <c r="D2952"/>
      <c r="E2952"/>
      <c r="F2952"/>
      <c r="G2952"/>
      <c r="H2952"/>
      <c r="I2952"/>
      <c r="J2952"/>
      <c r="K2952"/>
      <c r="L2952"/>
      <c r="M2952"/>
    </row>
    <row r="2953" spans="1:13" s="36" customFormat="1" x14ac:dyDescent="0.3">
      <c r="A2953"/>
      <c r="B2953" s="1"/>
      <c r="C2953"/>
      <c r="D2953"/>
      <c r="E2953"/>
      <c r="F2953"/>
      <c r="G2953"/>
      <c r="H2953"/>
      <c r="I2953"/>
      <c r="J2953"/>
      <c r="K2953"/>
      <c r="L2953"/>
      <c r="M2953"/>
    </row>
    <row r="2954" spans="1:13" s="36" customFormat="1" x14ac:dyDescent="0.3">
      <c r="A2954"/>
      <c r="B2954" s="1"/>
      <c r="C2954"/>
      <c r="D2954"/>
      <c r="E2954"/>
      <c r="F2954"/>
      <c r="G2954"/>
      <c r="H2954"/>
      <c r="I2954"/>
      <c r="J2954"/>
      <c r="K2954"/>
      <c r="L2954"/>
      <c r="M2954"/>
    </row>
    <row r="2955" spans="1:13" s="36" customFormat="1" x14ac:dyDescent="0.3">
      <c r="A2955"/>
      <c r="B2955" s="1"/>
      <c r="C2955"/>
      <c r="D2955"/>
      <c r="E2955"/>
      <c r="F2955"/>
      <c r="G2955"/>
      <c r="H2955"/>
      <c r="I2955"/>
      <c r="J2955"/>
      <c r="K2955"/>
      <c r="L2955"/>
      <c r="M2955"/>
    </row>
    <row r="2956" spans="1:13" s="36" customFormat="1" x14ac:dyDescent="0.3">
      <c r="A2956"/>
      <c r="B2956" s="1"/>
      <c r="C2956"/>
      <c r="D2956"/>
      <c r="E2956"/>
      <c r="F2956"/>
      <c r="G2956"/>
      <c r="H2956"/>
      <c r="I2956"/>
      <c r="J2956"/>
      <c r="K2956"/>
      <c r="L2956"/>
      <c r="M2956"/>
    </row>
    <row r="2957" spans="1:13" s="36" customFormat="1" x14ac:dyDescent="0.3">
      <c r="A2957"/>
      <c r="B2957" s="1"/>
      <c r="C2957"/>
      <c r="D2957"/>
      <c r="E2957"/>
      <c r="F2957"/>
      <c r="G2957"/>
      <c r="H2957"/>
      <c r="I2957"/>
      <c r="J2957"/>
      <c r="K2957"/>
      <c r="L2957"/>
      <c r="M2957"/>
    </row>
    <row r="2958" spans="1:13" s="36" customFormat="1" x14ac:dyDescent="0.3">
      <c r="A2958"/>
      <c r="B2958" s="1"/>
      <c r="C2958"/>
      <c r="D2958"/>
      <c r="E2958"/>
      <c r="F2958"/>
      <c r="G2958"/>
      <c r="H2958"/>
      <c r="I2958"/>
      <c r="J2958"/>
      <c r="K2958"/>
      <c r="L2958"/>
      <c r="M2958"/>
    </row>
    <row r="2959" spans="1:13" s="36" customFormat="1" x14ac:dyDescent="0.3">
      <c r="A2959"/>
      <c r="B2959" s="1"/>
      <c r="C2959"/>
      <c r="D2959"/>
      <c r="E2959"/>
      <c r="F2959"/>
      <c r="G2959"/>
      <c r="H2959"/>
      <c r="I2959"/>
      <c r="J2959"/>
      <c r="K2959"/>
      <c r="L2959"/>
      <c r="M2959"/>
    </row>
    <row r="2960" spans="1:13" s="36" customFormat="1" x14ac:dyDescent="0.3">
      <c r="A2960"/>
      <c r="B2960" s="1"/>
      <c r="C2960"/>
      <c r="D2960"/>
      <c r="E2960"/>
      <c r="F2960"/>
      <c r="G2960"/>
      <c r="H2960"/>
      <c r="I2960"/>
      <c r="J2960"/>
      <c r="K2960"/>
      <c r="L2960"/>
      <c r="M2960"/>
    </row>
    <row r="2961" spans="1:13" s="36" customFormat="1" x14ac:dyDescent="0.3">
      <c r="A2961"/>
      <c r="B2961" s="1"/>
      <c r="C2961"/>
      <c r="D2961"/>
      <c r="E2961"/>
      <c r="F2961"/>
      <c r="G2961"/>
      <c r="H2961"/>
      <c r="I2961"/>
      <c r="J2961"/>
      <c r="K2961"/>
      <c r="L2961"/>
      <c r="M2961"/>
    </row>
    <row r="2962" spans="1:13" s="36" customFormat="1" x14ac:dyDescent="0.3">
      <c r="A2962"/>
      <c r="B2962" s="1"/>
      <c r="C2962"/>
      <c r="D2962"/>
      <c r="E2962"/>
      <c r="F2962"/>
      <c r="G2962"/>
      <c r="H2962"/>
      <c r="I2962"/>
      <c r="J2962"/>
      <c r="K2962"/>
      <c r="L2962"/>
      <c r="M2962"/>
    </row>
    <row r="2963" spans="1:13" s="36" customFormat="1" x14ac:dyDescent="0.3">
      <c r="A2963"/>
      <c r="B2963" s="1"/>
      <c r="C2963"/>
      <c r="D2963"/>
      <c r="E2963"/>
      <c r="F2963"/>
      <c r="G2963"/>
      <c r="H2963"/>
      <c r="I2963"/>
      <c r="J2963"/>
      <c r="K2963"/>
      <c r="L2963"/>
      <c r="M2963"/>
    </row>
    <row r="2964" spans="1:13" s="36" customFormat="1" x14ac:dyDescent="0.3">
      <c r="A2964"/>
      <c r="B2964" s="1"/>
      <c r="C2964"/>
      <c r="D2964"/>
      <c r="E2964"/>
      <c r="F2964"/>
      <c r="G2964"/>
      <c r="H2964"/>
      <c r="I2964"/>
      <c r="J2964"/>
      <c r="K2964"/>
      <c r="L2964"/>
      <c r="M2964"/>
    </row>
    <row r="2965" spans="1:13" s="36" customFormat="1" x14ac:dyDescent="0.3">
      <c r="A2965"/>
      <c r="B2965" s="1"/>
      <c r="C2965"/>
      <c r="D2965"/>
      <c r="E2965"/>
      <c r="F2965"/>
      <c r="G2965"/>
      <c r="H2965"/>
      <c r="I2965"/>
      <c r="J2965"/>
      <c r="K2965"/>
      <c r="L2965"/>
      <c r="M2965"/>
    </row>
    <row r="2966" spans="1:13" s="36" customFormat="1" x14ac:dyDescent="0.3">
      <c r="A2966"/>
      <c r="B2966" s="1"/>
      <c r="C2966"/>
      <c r="D2966"/>
      <c r="E2966"/>
      <c r="F2966"/>
      <c r="G2966"/>
      <c r="H2966"/>
      <c r="I2966"/>
      <c r="J2966"/>
      <c r="K2966"/>
      <c r="L2966"/>
      <c r="M2966"/>
    </row>
    <row r="2967" spans="1:13" s="36" customFormat="1" x14ac:dyDescent="0.3">
      <c r="A2967"/>
      <c r="B2967" s="1"/>
      <c r="C2967"/>
      <c r="D2967"/>
      <c r="E2967"/>
      <c r="F2967"/>
      <c r="G2967"/>
      <c r="H2967"/>
      <c r="I2967"/>
      <c r="J2967"/>
      <c r="K2967"/>
      <c r="L2967"/>
      <c r="M2967"/>
    </row>
    <row r="2968" spans="1:13" s="36" customFormat="1" x14ac:dyDescent="0.3">
      <c r="A2968"/>
      <c r="B2968" s="1"/>
      <c r="C2968"/>
      <c r="D2968"/>
      <c r="E2968"/>
      <c r="F2968"/>
      <c r="G2968"/>
      <c r="H2968"/>
      <c r="I2968"/>
      <c r="J2968"/>
      <c r="K2968"/>
      <c r="L2968"/>
      <c r="M2968"/>
    </row>
    <row r="2969" spans="1:13" s="36" customFormat="1" x14ac:dyDescent="0.3">
      <c r="A2969"/>
      <c r="B2969" s="1"/>
      <c r="C2969"/>
      <c r="D2969"/>
      <c r="E2969"/>
      <c r="F2969"/>
      <c r="G2969"/>
      <c r="H2969"/>
      <c r="I2969"/>
      <c r="J2969"/>
      <c r="K2969"/>
      <c r="L2969"/>
      <c r="M2969"/>
    </row>
    <row r="2970" spans="1:13" s="36" customFormat="1" x14ac:dyDescent="0.3">
      <c r="A2970"/>
      <c r="B2970" s="1"/>
      <c r="C2970"/>
      <c r="D2970"/>
      <c r="E2970"/>
      <c r="F2970"/>
      <c r="G2970"/>
      <c r="H2970"/>
      <c r="I2970"/>
      <c r="J2970"/>
      <c r="K2970"/>
      <c r="L2970"/>
      <c r="M2970"/>
    </row>
    <row r="2971" spans="1:13" s="36" customFormat="1" x14ac:dyDescent="0.3">
      <c r="A2971"/>
      <c r="B2971" s="1"/>
      <c r="C2971"/>
      <c r="D2971"/>
      <c r="E2971"/>
      <c r="F2971"/>
      <c r="G2971"/>
      <c r="H2971"/>
      <c r="I2971"/>
      <c r="J2971"/>
      <c r="K2971"/>
      <c r="L2971"/>
      <c r="M2971"/>
    </row>
    <row r="2972" spans="1:13" s="36" customFormat="1" x14ac:dyDescent="0.3">
      <c r="A2972"/>
      <c r="B2972" s="1"/>
      <c r="C2972"/>
      <c r="D2972"/>
      <c r="E2972"/>
      <c r="F2972"/>
      <c r="G2972"/>
      <c r="H2972"/>
      <c r="I2972"/>
      <c r="J2972"/>
      <c r="K2972"/>
      <c r="L2972"/>
      <c r="M2972"/>
    </row>
    <row r="2973" spans="1:13" s="36" customFormat="1" x14ac:dyDescent="0.3">
      <c r="A2973"/>
      <c r="B2973" s="1"/>
      <c r="C2973"/>
      <c r="D2973"/>
      <c r="E2973"/>
      <c r="F2973"/>
      <c r="G2973"/>
      <c r="H2973"/>
      <c r="I2973"/>
      <c r="J2973"/>
      <c r="K2973"/>
      <c r="L2973"/>
      <c r="M2973"/>
    </row>
    <row r="2974" spans="1:13" s="36" customFormat="1" x14ac:dyDescent="0.3">
      <c r="A2974"/>
      <c r="B2974" s="1"/>
      <c r="C2974"/>
      <c r="D2974"/>
      <c r="E2974"/>
      <c r="F2974"/>
      <c r="G2974"/>
      <c r="H2974"/>
      <c r="I2974"/>
      <c r="J2974"/>
      <c r="K2974"/>
      <c r="L2974"/>
      <c r="M2974"/>
    </row>
    <row r="2975" spans="1:13" s="36" customFormat="1" x14ac:dyDescent="0.3">
      <c r="A2975"/>
      <c r="B2975" s="1"/>
      <c r="C2975"/>
      <c r="D2975"/>
      <c r="E2975"/>
      <c r="F2975"/>
      <c r="G2975"/>
      <c r="H2975"/>
      <c r="I2975"/>
      <c r="J2975"/>
      <c r="K2975"/>
      <c r="L2975"/>
      <c r="M2975"/>
    </row>
    <row r="2976" spans="1:13" s="36" customFormat="1" x14ac:dyDescent="0.3">
      <c r="A2976"/>
      <c r="B2976" s="1"/>
      <c r="C2976"/>
      <c r="D2976"/>
      <c r="E2976"/>
      <c r="F2976"/>
      <c r="G2976"/>
      <c r="H2976"/>
      <c r="I2976"/>
      <c r="J2976"/>
      <c r="K2976"/>
      <c r="L2976"/>
      <c r="M2976"/>
    </row>
    <row r="2977" spans="1:13" s="36" customFormat="1" x14ac:dyDescent="0.3">
      <c r="A2977"/>
      <c r="B2977" s="1"/>
      <c r="C2977"/>
      <c r="D2977"/>
      <c r="E2977"/>
      <c r="F2977"/>
      <c r="G2977"/>
      <c r="H2977"/>
      <c r="I2977"/>
      <c r="J2977"/>
      <c r="K2977"/>
      <c r="L2977"/>
      <c r="M2977"/>
    </row>
    <row r="2978" spans="1:13" s="36" customFormat="1" x14ac:dyDescent="0.3">
      <c r="A2978"/>
      <c r="B2978" s="1"/>
      <c r="C2978"/>
      <c r="D2978"/>
      <c r="E2978"/>
      <c r="F2978"/>
      <c r="G2978"/>
      <c r="H2978"/>
      <c r="I2978"/>
      <c r="J2978"/>
      <c r="K2978"/>
      <c r="L2978"/>
      <c r="M2978"/>
    </row>
    <row r="2979" spans="1:13" s="36" customFormat="1" x14ac:dyDescent="0.3">
      <c r="A2979"/>
      <c r="B2979" s="1"/>
      <c r="C2979"/>
      <c r="D2979"/>
      <c r="E2979"/>
      <c r="F2979"/>
      <c r="G2979"/>
      <c r="H2979"/>
      <c r="I2979"/>
      <c r="J2979"/>
      <c r="K2979"/>
      <c r="L2979"/>
      <c r="M2979"/>
    </row>
    <row r="2980" spans="1:13" s="36" customFormat="1" x14ac:dyDescent="0.3">
      <c r="A2980"/>
      <c r="B2980" s="1"/>
      <c r="C2980"/>
      <c r="D2980"/>
      <c r="E2980"/>
      <c r="F2980"/>
      <c r="G2980"/>
      <c r="H2980"/>
      <c r="I2980"/>
      <c r="J2980"/>
      <c r="K2980"/>
      <c r="L2980"/>
      <c r="M2980"/>
    </row>
    <row r="2981" spans="1:13" s="36" customFormat="1" x14ac:dyDescent="0.3">
      <c r="A2981"/>
      <c r="B2981" s="1"/>
      <c r="C2981"/>
      <c r="D2981"/>
      <c r="E2981"/>
      <c r="F2981"/>
      <c r="G2981"/>
      <c r="H2981"/>
      <c r="I2981"/>
      <c r="J2981"/>
      <c r="K2981"/>
      <c r="L2981"/>
      <c r="M2981"/>
    </row>
    <row r="2982" spans="1:13" s="36" customFormat="1" x14ac:dyDescent="0.3">
      <c r="A2982"/>
      <c r="B2982" s="1"/>
      <c r="C2982"/>
      <c r="D2982"/>
      <c r="E2982"/>
      <c r="F2982"/>
      <c r="G2982"/>
      <c r="H2982"/>
      <c r="I2982"/>
      <c r="J2982"/>
      <c r="K2982"/>
      <c r="L2982"/>
      <c r="M2982"/>
    </row>
    <row r="2983" spans="1:13" s="36" customFormat="1" x14ac:dyDescent="0.3">
      <c r="A2983"/>
      <c r="B2983" s="1"/>
      <c r="C2983"/>
      <c r="D2983"/>
      <c r="E2983"/>
      <c r="F2983"/>
      <c r="G2983"/>
      <c r="H2983"/>
      <c r="I2983"/>
      <c r="J2983"/>
      <c r="K2983"/>
      <c r="L2983"/>
      <c r="M2983"/>
    </row>
    <row r="2984" spans="1:13" s="36" customFormat="1" x14ac:dyDescent="0.3">
      <c r="A2984"/>
      <c r="B2984" s="1"/>
      <c r="C2984"/>
      <c r="D2984"/>
      <c r="E2984"/>
      <c r="F2984"/>
      <c r="G2984"/>
      <c r="H2984"/>
      <c r="I2984"/>
      <c r="J2984"/>
      <c r="K2984"/>
      <c r="L2984"/>
      <c r="M2984"/>
    </row>
    <row r="2985" spans="1:13" s="36" customFormat="1" x14ac:dyDescent="0.3">
      <c r="A2985"/>
      <c r="B2985" s="1"/>
      <c r="C2985"/>
      <c r="D2985"/>
      <c r="E2985"/>
      <c r="F2985"/>
      <c r="G2985"/>
      <c r="H2985"/>
      <c r="I2985"/>
      <c r="J2985"/>
      <c r="K2985"/>
      <c r="L2985"/>
      <c r="M2985"/>
    </row>
    <row r="2986" spans="1:13" s="36" customFormat="1" x14ac:dyDescent="0.3">
      <c r="A2986"/>
      <c r="B2986" s="1"/>
      <c r="C2986"/>
      <c r="D2986"/>
      <c r="E2986"/>
      <c r="F2986"/>
      <c r="G2986"/>
      <c r="H2986"/>
      <c r="I2986"/>
      <c r="J2986"/>
      <c r="K2986"/>
      <c r="L2986"/>
      <c r="M2986"/>
    </row>
    <row r="2987" spans="1:13" s="36" customFormat="1" x14ac:dyDescent="0.3">
      <c r="A2987"/>
      <c r="B2987" s="1"/>
      <c r="C2987"/>
      <c r="D2987"/>
      <c r="E2987"/>
      <c r="F2987"/>
      <c r="G2987"/>
      <c r="H2987"/>
      <c r="I2987"/>
      <c r="J2987"/>
      <c r="K2987"/>
      <c r="L2987"/>
      <c r="M2987"/>
    </row>
    <row r="2988" spans="1:13" s="36" customFormat="1" x14ac:dyDescent="0.3">
      <c r="A2988"/>
      <c r="B2988" s="1"/>
      <c r="C2988"/>
      <c r="D2988"/>
      <c r="E2988"/>
      <c r="F2988"/>
      <c r="G2988"/>
      <c r="H2988"/>
      <c r="I2988"/>
      <c r="J2988"/>
      <c r="K2988"/>
      <c r="L2988"/>
      <c r="M2988"/>
    </row>
    <row r="2989" spans="1:13" s="36" customFormat="1" x14ac:dyDescent="0.3">
      <c r="A2989"/>
      <c r="B2989" s="1"/>
      <c r="C2989"/>
      <c r="D2989"/>
      <c r="E2989"/>
      <c r="F2989"/>
      <c r="G2989"/>
      <c r="H2989"/>
      <c r="I2989"/>
      <c r="J2989"/>
      <c r="K2989"/>
      <c r="L2989"/>
      <c r="M2989"/>
    </row>
    <row r="2990" spans="1:13" s="36" customFormat="1" x14ac:dyDescent="0.3">
      <c r="A2990"/>
      <c r="B2990" s="1"/>
      <c r="C2990"/>
      <c r="D2990"/>
      <c r="E2990"/>
      <c r="F2990"/>
      <c r="G2990"/>
      <c r="H2990"/>
      <c r="I2990"/>
      <c r="J2990"/>
      <c r="K2990"/>
      <c r="L2990"/>
      <c r="M2990"/>
    </row>
    <row r="2991" spans="1:13" s="36" customFormat="1" x14ac:dyDescent="0.3">
      <c r="A2991"/>
      <c r="B2991" s="1"/>
      <c r="C2991"/>
      <c r="D2991"/>
      <c r="E2991"/>
      <c r="F2991"/>
      <c r="G2991"/>
      <c r="H2991"/>
      <c r="I2991"/>
      <c r="J2991"/>
      <c r="K2991"/>
      <c r="L2991"/>
      <c r="M2991"/>
    </row>
    <row r="2992" spans="1:13" s="36" customFormat="1" x14ac:dyDescent="0.3">
      <c r="A2992"/>
      <c r="B2992" s="1"/>
      <c r="C2992"/>
      <c r="D2992"/>
      <c r="E2992"/>
      <c r="F2992"/>
      <c r="G2992"/>
      <c r="H2992"/>
      <c r="I2992"/>
      <c r="J2992"/>
      <c r="K2992"/>
      <c r="L2992"/>
      <c r="M2992"/>
    </row>
    <row r="2993" spans="1:13" s="36" customFormat="1" x14ac:dyDescent="0.3">
      <c r="A2993"/>
      <c r="B2993" s="1"/>
      <c r="C2993"/>
      <c r="D2993"/>
      <c r="E2993"/>
      <c r="F2993"/>
      <c r="G2993"/>
      <c r="H2993"/>
      <c r="I2993"/>
      <c r="J2993"/>
      <c r="K2993"/>
      <c r="L2993"/>
      <c r="M2993"/>
    </row>
    <row r="2994" spans="1:13" s="36" customFormat="1" x14ac:dyDescent="0.3">
      <c r="A2994"/>
      <c r="B2994" s="1"/>
      <c r="C2994"/>
      <c r="D2994"/>
      <c r="E2994"/>
      <c r="F2994"/>
      <c r="G2994"/>
      <c r="H2994"/>
      <c r="I2994"/>
      <c r="J2994"/>
      <c r="K2994"/>
      <c r="L2994"/>
      <c r="M2994"/>
    </row>
    <row r="2995" spans="1:13" s="36" customFormat="1" x14ac:dyDescent="0.3">
      <c r="A2995"/>
      <c r="B2995" s="1"/>
      <c r="C2995"/>
      <c r="D2995"/>
      <c r="E2995"/>
      <c r="F2995"/>
      <c r="G2995"/>
      <c r="H2995"/>
      <c r="I2995"/>
      <c r="J2995"/>
      <c r="K2995"/>
      <c r="L2995"/>
      <c r="M2995"/>
    </row>
    <row r="2996" spans="1:13" s="36" customFormat="1" x14ac:dyDescent="0.3">
      <c r="A2996"/>
      <c r="B2996" s="1"/>
      <c r="C2996"/>
      <c r="D2996"/>
      <c r="E2996"/>
      <c r="F2996"/>
      <c r="G2996"/>
      <c r="H2996"/>
      <c r="I2996"/>
      <c r="J2996"/>
      <c r="K2996"/>
      <c r="L2996"/>
      <c r="M2996"/>
    </row>
    <row r="2997" spans="1:13" s="36" customFormat="1" x14ac:dyDescent="0.3">
      <c r="A2997"/>
      <c r="B2997" s="1"/>
      <c r="C2997"/>
      <c r="D2997"/>
      <c r="E2997"/>
      <c r="F2997"/>
      <c r="G2997"/>
      <c r="H2997"/>
      <c r="I2997"/>
      <c r="J2997"/>
      <c r="K2997"/>
      <c r="L2997"/>
      <c r="M2997"/>
    </row>
    <row r="2998" spans="1:13" s="36" customFormat="1" x14ac:dyDescent="0.3">
      <c r="A2998"/>
      <c r="B2998" s="1"/>
      <c r="C2998"/>
      <c r="D2998"/>
      <c r="E2998"/>
      <c r="F2998"/>
      <c r="G2998"/>
      <c r="H2998"/>
      <c r="I2998"/>
      <c r="J2998"/>
      <c r="K2998"/>
      <c r="L2998"/>
      <c r="M2998"/>
    </row>
    <row r="2999" spans="1:13" s="36" customFormat="1" x14ac:dyDescent="0.3">
      <c r="A2999"/>
      <c r="B2999" s="1"/>
      <c r="C2999"/>
      <c r="D2999"/>
      <c r="E2999"/>
      <c r="F2999"/>
      <c r="G2999"/>
      <c r="H2999"/>
      <c r="I2999"/>
      <c r="J2999"/>
      <c r="K2999"/>
      <c r="L2999"/>
      <c r="M2999"/>
    </row>
    <row r="3000" spans="1:13" s="36" customFormat="1" x14ac:dyDescent="0.3">
      <c r="A3000"/>
      <c r="B3000" s="1"/>
      <c r="C3000"/>
      <c r="D3000"/>
      <c r="E3000"/>
      <c r="F3000"/>
      <c r="G3000"/>
      <c r="H3000"/>
      <c r="I3000"/>
      <c r="J3000"/>
      <c r="K3000"/>
      <c r="L3000"/>
      <c r="M3000"/>
    </row>
    <row r="3001" spans="1:13" s="36" customFormat="1" x14ac:dyDescent="0.3">
      <c r="A3001"/>
      <c r="B3001" s="1"/>
      <c r="C3001"/>
      <c r="D3001"/>
      <c r="E3001"/>
      <c r="F3001"/>
      <c r="G3001"/>
      <c r="H3001"/>
      <c r="I3001"/>
      <c r="J3001"/>
      <c r="K3001"/>
      <c r="L3001"/>
      <c r="M3001"/>
    </row>
    <row r="3002" spans="1:13" s="36" customFormat="1" x14ac:dyDescent="0.3">
      <c r="A3002"/>
      <c r="B3002" s="1"/>
      <c r="C3002"/>
      <c r="D3002"/>
      <c r="E3002"/>
      <c r="F3002"/>
      <c r="G3002"/>
      <c r="H3002"/>
      <c r="I3002"/>
      <c r="J3002"/>
      <c r="K3002"/>
      <c r="L3002"/>
      <c r="M3002"/>
    </row>
    <row r="3003" spans="1:13" s="36" customFormat="1" x14ac:dyDescent="0.3">
      <c r="A3003"/>
      <c r="B3003" s="1"/>
      <c r="C3003"/>
      <c r="D3003"/>
      <c r="E3003"/>
      <c r="F3003"/>
      <c r="G3003"/>
      <c r="H3003"/>
      <c r="I3003"/>
      <c r="J3003"/>
      <c r="K3003"/>
      <c r="L3003"/>
      <c r="M3003"/>
    </row>
    <row r="3004" spans="1:13" s="36" customFormat="1" x14ac:dyDescent="0.3">
      <c r="A3004"/>
      <c r="B3004" s="1"/>
      <c r="C3004"/>
      <c r="D3004"/>
      <c r="E3004"/>
      <c r="F3004"/>
      <c r="G3004"/>
      <c r="H3004"/>
      <c r="I3004"/>
      <c r="J3004"/>
      <c r="K3004"/>
      <c r="L3004"/>
      <c r="M3004"/>
    </row>
    <row r="3005" spans="1:13" s="36" customFormat="1" x14ac:dyDescent="0.3">
      <c r="A3005"/>
      <c r="B3005" s="1"/>
      <c r="C3005"/>
      <c r="D3005"/>
      <c r="E3005"/>
      <c r="F3005"/>
      <c r="G3005"/>
      <c r="H3005"/>
      <c r="I3005"/>
      <c r="J3005"/>
      <c r="K3005"/>
      <c r="L3005"/>
      <c r="M3005"/>
    </row>
    <row r="3006" spans="1:13" s="36" customFormat="1" x14ac:dyDescent="0.3">
      <c r="A3006"/>
      <c r="B3006" s="1"/>
      <c r="C3006"/>
      <c r="D3006"/>
      <c r="E3006"/>
      <c r="F3006"/>
      <c r="G3006"/>
      <c r="H3006"/>
      <c r="I3006"/>
      <c r="J3006"/>
      <c r="K3006"/>
      <c r="L3006"/>
      <c r="M3006"/>
    </row>
    <row r="3007" spans="1:13" s="36" customFormat="1" x14ac:dyDescent="0.3">
      <c r="A3007"/>
      <c r="B3007" s="1"/>
      <c r="C3007"/>
      <c r="D3007"/>
      <c r="E3007"/>
      <c r="F3007"/>
      <c r="G3007"/>
      <c r="H3007"/>
      <c r="I3007"/>
      <c r="J3007"/>
      <c r="K3007"/>
      <c r="L3007"/>
      <c r="M3007"/>
    </row>
    <row r="3008" spans="1:13" s="36" customFormat="1" x14ac:dyDescent="0.3">
      <c r="A3008"/>
      <c r="B3008" s="1"/>
      <c r="C3008"/>
      <c r="D3008"/>
      <c r="E3008"/>
      <c r="F3008"/>
      <c r="G3008"/>
      <c r="H3008"/>
      <c r="I3008"/>
      <c r="J3008"/>
      <c r="K3008"/>
      <c r="L3008"/>
      <c r="M3008"/>
    </row>
    <row r="3009" spans="1:13" s="36" customFormat="1" x14ac:dyDescent="0.3">
      <c r="A3009"/>
      <c r="B3009" s="1"/>
      <c r="C3009"/>
      <c r="D3009"/>
      <c r="E3009"/>
      <c r="F3009"/>
      <c r="G3009"/>
      <c r="H3009"/>
      <c r="I3009"/>
      <c r="J3009"/>
      <c r="K3009"/>
      <c r="L3009"/>
      <c r="M3009"/>
    </row>
    <row r="3010" spans="1:13" s="36" customFormat="1" x14ac:dyDescent="0.3">
      <c r="A3010"/>
      <c r="B3010" s="1"/>
      <c r="C3010"/>
      <c r="D3010"/>
      <c r="E3010"/>
      <c r="F3010"/>
      <c r="G3010"/>
      <c r="H3010"/>
      <c r="I3010"/>
      <c r="J3010"/>
      <c r="K3010"/>
      <c r="L3010"/>
      <c r="M3010"/>
    </row>
    <row r="3011" spans="1:13" s="36" customFormat="1" x14ac:dyDescent="0.3">
      <c r="A3011"/>
      <c r="B3011" s="1"/>
      <c r="C3011"/>
      <c r="D3011"/>
      <c r="E3011"/>
      <c r="F3011"/>
      <c r="G3011"/>
      <c r="H3011"/>
      <c r="I3011"/>
      <c r="J3011"/>
      <c r="K3011"/>
      <c r="L3011"/>
      <c r="M3011"/>
    </row>
    <row r="3012" spans="1:13" s="36" customFormat="1" x14ac:dyDescent="0.3">
      <c r="A3012"/>
      <c r="B3012" s="1"/>
      <c r="C3012"/>
      <c r="D3012"/>
      <c r="E3012"/>
      <c r="F3012"/>
      <c r="G3012"/>
      <c r="H3012"/>
      <c r="I3012"/>
      <c r="J3012"/>
      <c r="K3012"/>
      <c r="L3012"/>
      <c r="M3012"/>
    </row>
    <row r="3013" spans="1:13" s="36" customFormat="1" x14ac:dyDescent="0.3">
      <c r="A3013"/>
      <c r="B3013" s="1"/>
      <c r="C3013"/>
      <c r="D3013"/>
      <c r="E3013"/>
      <c r="F3013"/>
      <c r="G3013"/>
      <c r="H3013"/>
      <c r="I3013"/>
      <c r="J3013"/>
      <c r="K3013"/>
      <c r="L3013"/>
      <c r="M3013"/>
    </row>
    <row r="3014" spans="1:13" s="36" customFormat="1" x14ac:dyDescent="0.3">
      <c r="A3014"/>
      <c r="B3014" s="1"/>
      <c r="C3014"/>
      <c r="D3014"/>
      <c r="E3014"/>
      <c r="F3014"/>
      <c r="G3014"/>
      <c r="H3014"/>
      <c r="I3014"/>
      <c r="J3014"/>
      <c r="K3014"/>
      <c r="L3014"/>
      <c r="M3014"/>
    </row>
    <row r="3015" spans="1:13" s="36" customFormat="1" x14ac:dyDescent="0.3">
      <c r="A3015"/>
      <c r="B3015" s="1"/>
      <c r="C3015"/>
      <c r="D3015"/>
      <c r="E3015"/>
      <c r="F3015"/>
      <c r="G3015"/>
      <c r="H3015"/>
      <c r="I3015"/>
      <c r="J3015"/>
      <c r="K3015"/>
      <c r="L3015"/>
      <c r="M3015"/>
    </row>
    <row r="3016" spans="1:13" s="36" customFormat="1" x14ac:dyDescent="0.3">
      <c r="A3016"/>
      <c r="B3016" s="1"/>
      <c r="C3016"/>
      <c r="D3016"/>
      <c r="E3016"/>
      <c r="F3016"/>
      <c r="G3016"/>
      <c r="H3016"/>
      <c r="I3016"/>
      <c r="J3016"/>
      <c r="K3016"/>
      <c r="L3016"/>
      <c r="M3016"/>
    </row>
    <row r="3017" spans="1:13" s="36" customFormat="1" x14ac:dyDescent="0.3">
      <c r="A3017"/>
      <c r="B3017" s="1"/>
      <c r="C3017"/>
      <c r="D3017"/>
      <c r="E3017"/>
      <c r="F3017"/>
      <c r="G3017"/>
      <c r="H3017"/>
      <c r="I3017"/>
      <c r="J3017"/>
      <c r="K3017"/>
      <c r="L3017"/>
      <c r="M3017"/>
    </row>
    <row r="3018" spans="1:13" s="36" customFormat="1" x14ac:dyDescent="0.3">
      <c r="A3018"/>
      <c r="B3018" s="1"/>
      <c r="C3018"/>
      <c r="D3018"/>
      <c r="E3018"/>
      <c r="F3018"/>
      <c r="G3018"/>
      <c r="H3018"/>
      <c r="I3018"/>
      <c r="J3018"/>
      <c r="K3018"/>
      <c r="L3018"/>
      <c r="M3018"/>
    </row>
    <row r="3019" spans="1:13" s="36" customFormat="1" x14ac:dyDescent="0.3">
      <c r="A3019"/>
      <c r="B3019" s="1"/>
      <c r="C3019"/>
      <c r="D3019"/>
      <c r="E3019"/>
      <c r="F3019"/>
      <c r="G3019"/>
      <c r="H3019"/>
      <c r="I3019"/>
      <c r="J3019"/>
      <c r="K3019"/>
      <c r="L3019"/>
      <c r="M3019"/>
    </row>
    <row r="3020" spans="1:13" s="36" customFormat="1" x14ac:dyDescent="0.3">
      <c r="A3020"/>
      <c r="B3020" s="1"/>
      <c r="C3020"/>
      <c r="D3020"/>
      <c r="E3020"/>
      <c r="F3020"/>
      <c r="G3020"/>
      <c r="H3020"/>
      <c r="I3020"/>
      <c r="J3020"/>
      <c r="K3020"/>
      <c r="L3020"/>
      <c r="M3020"/>
    </row>
    <row r="3021" spans="1:13" s="36" customFormat="1" x14ac:dyDescent="0.3">
      <c r="A3021"/>
      <c r="B3021" s="1"/>
      <c r="C3021"/>
      <c r="D3021"/>
      <c r="E3021"/>
      <c r="F3021"/>
      <c r="G3021"/>
      <c r="H3021"/>
      <c r="I3021"/>
      <c r="J3021"/>
      <c r="K3021"/>
      <c r="L3021"/>
      <c r="M3021"/>
    </row>
    <row r="3022" spans="1:13" s="36" customFormat="1" x14ac:dyDescent="0.3">
      <c r="A3022"/>
      <c r="B3022" s="1"/>
      <c r="C3022"/>
      <c r="D3022"/>
      <c r="E3022"/>
      <c r="F3022"/>
      <c r="G3022"/>
      <c r="H3022"/>
      <c r="I3022"/>
      <c r="J3022"/>
      <c r="K3022"/>
      <c r="L3022"/>
      <c r="M3022"/>
    </row>
    <row r="3023" spans="1:13" s="36" customFormat="1" x14ac:dyDescent="0.3">
      <c r="A3023"/>
      <c r="B3023" s="1"/>
      <c r="C3023"/>
      <c r="D3023"/>
      <c r="E3023"/>
      <c r="F3023"/>
      <c r="G3023"/>
      <c r="H3023"/>
      <c r="I3023"/>
      <c r="J3023"/>
      <c r="K3023"/>
      <c r="L3023"/>
      <c r="M3023"/>
    </row>
    <row r="3024" spans="1:13" s="36" customFormat="1" x14ac:dyDescent="0.3">
      <c r="A3024"/>
      <c r="B3024" s="1"/>
      <c r="C3024"/>
      <c r="D3024"/>
      <c r="E3024"/>
      <c r="F3024"/>
      <c r="G3024"/>
      <c r="H3024"/>
      <c r="I3024"/>
      <c r="J3024"/>
      <c r="K3024"/>
      <c r="L3024"/>
      <c r="M3024"/>
    </row>
    <row r="3025" spans="1:13" s="36" customFormat="1" x14ac:dyDescent="0.3">
      <c r="A3025"/>
      <c r="B3025" s="1"/>
      <c r="C3025"/>
      <c r="D3025"/>
      <c r="E3025"/>
      <c r="F3025"/>
      <c r="G3025"/>
      <c r="H3025"/>
      <c r="I3025"/>
      <c r="J3025"/>
      <c r="K3025"/>
      <c r="L3025"/>
      <c r="M3025"/>
    </row>
    <row r="3026" spans="1:13" s="36" customFormat="1" x14ac:dyDescent="0.3">
      <c r="A3026"/>
      <c r="B3026" s="1"/>
      <c r="C3026"/>
      <c r="D3026"/>
      <c r="E3026"/>
      <c r="F3026"/>
      <c r="G3026"/>
      <c r="H3026"/>
      <c r="I3026"/>
      <c r="J3026"/>
      <c r="K3026"/>
      <c r="L3026"/>
      <c r="M3026"/>
    </row>
    <row r="3027" spans="1:13" s="36" customFormat="1" x14ac:dyDescent="0.3">
      <c r="A3027"/>
      <c r="B3027" s="1"/>
      <c r="C3027"/>
      <c r="D3027"/>
      <c r="E3027"/>
      <c r="F3027"/>
      <c r="G3027"/>
      <c r="H3027"/>
      <c r="I3027"/>
      <c r="J3027"/>
      <c r="K3027"/>
      <c r="L3027"/>
      <c r="M3027"/>
    </row>
    <row r="3028" spans="1:13" s="36" customFormat="1" x14ac:dyDescent="0.3">
      <c r="A3028"/>
      <c r="B3028" s="1"/>
      <c r="C3028"/>
      <c r="D3028"/>
      <c r="E3028"/>
      <c r="F3028"/>
      <c r="G3028"/>
      <c r="H3028"/>
      <c r="I3028"/>
      <c r="J3028"/>
      <c r="K3028"/>
      <c r="L3028"/>
      <c r="M3028"/>
    </row>
    <row r="3029" spans="1:13" s="36" customFormat="1" x14ac:dyDescent="0.3">
      <c r="A3029"/>
      <c r="B3029" s="1"/>
      <c r="C3029"/>
      <c r="D3029"/>
      <c r="E3029"/>
      <c r="F3029"/>
      <c r="G3029"/>
      <c r="H3029"/>
      <c r="I3029"/>
      <c r="J3029"/>
      <c r="K3029"/>
      <c r="L3029"/>
      <c r="M3029"/>
    </row>
    <row r="3030" spans="1:13" s="36" customFormat="1" x14ac:dyDescent="0.3">
      <c r="A3030"/>
      <c r="B3030" s="1"/>
      <c r="C3030"/>
      <c r="D3030"/>
      <c r="E3030"/>
      <c r="F3030"/>
      <c r="G3030"/>
      <c r="H3030"/>
      <c r="I3030"/>
      <c r="J3030"/>
      <c r="K3030"/>
      <c r="L3030"/>
      <c r="M3030"/>
    </row>
    <row r="3031" spans="1:13" s="36" customFormat="1" x14ac:dyDescent="0.3">
      <c r="A3031"/>
      <c r="B3031" s="1"/>
      <c r="C3031"/>
      <c r="D3031"/>
      <c r="E3031"/>
      <c r="F3031"/>
      <c r="G3031"/>
      <c r="H3031"/>
      <c r="I3031"/>
      <c r="J3031"/>
      <c r="K3031"/>
      <c r="L3031"/>
      <c r="M3031"/>
    </row>
    <row r="3032" spans="1:13" s="36" customFormat="1" x14ac:dyDescent="0.3">
      <c r="A3032"/>
      <c r="B3032" s="1"/>
      <c r="C3032"/>
      <c r="D3032"/>
      <c r="E3032"/>
      <c r="F3032"/>
      <c r="G3032"/>
      <c r="H3032"/>
      <c r="I3032"/>
      <c r="J3032"/>
      <c r="K3032"/>
      <c r="L3032"/>
      <c r="M3032"/>
    </row>
    <row r="3033" spans="1:13" s="36" customFormat="1" x14ac:dyDescent="0.3">
      <c r="A3033"/>
      <c r="B3033" s="1"/>
      <c r="C3033"/>
      <c r="D3033"/>
      <c r="E3033"/>
      <c r="F3033"/>
      <c r="G3033"/>
      <c r="H3033"/>
      <c r="I3033"/>
      <c r="J3033"/>
      <c r="K3033"/>
      <c r="L3033"/>
      <c r="M3033"/>
    </row>
    <row r="3034" spans="1:13" s="36" customFormat="1" x14ac:dyDescent="0.3">
      <c r="A3034"/>
      <c r="B3034" s="1"/>
      <c r="C3034"/>
      <c r="D3034"/>
      <c r="E3034"/>
      <c r="F3034"/>
      <c r="G3034"/>
      <c r="H3034"/>
      <c r="I3034"/>
      <c r="J3034"/>
      <c r="K3034"/>
      <c r="L3034"/>
      <c r="M3034"/>
    </row>
    <row r="3035" spans="1:13" s="36" customFormat="1" x14ac:dyDescent="0.3">
      <c r="A3035"/>
      <c r="B3035" s="1"/>
      <c r="C3035"/>
      <c r="D3035"/>
      <c r="E3035"/>
      <c r="F3035"/>
      <c r="G3035"/>
      <c r="H3035"/>
      <c r="I3035"/>
      <c r="J3035"/>
      <c r="K3035"/>
      <c r="L3035"/>
      <c r="M3035"/>
    </row>
    <row r="3036" spans="1:13" s="36" customFormat="1" x14ac:dyDescent="0.3">
      <c r="A3036"/>
      <c r="B3036" s="1"/>
      <c r="C3036"/>
      <c r="D3036"/>
      <c r="E3036"/>
      <c r="F3036"/>
      <c r="G3036"/>
      <c r="H3036"/>
      <c r="I3036"/>
      <c r="J3036"/>
      <c r="K3036"/>
      <c r="L3036"/>
      <c r="M3036"/>
    </row>
    <row r="3037" spans="1:13" s="36" customFormat="1" x14ac:dyDescent="0.3">
      <c r="A3037"/>
      <c r="B3037" s="1"/>
      <c r="C3037"/>
      <c r="D3037"/>
      <c r="E3037"/>
      <c r="F3037"/>
      <c r="G3037"/>
      <c r="H3037"/>
      <c r="I3037"/>
      <c r="J3037"/>
      <c r="K3037"/>
      <c r="L3037"/>
      <c r="M3037"/>
    </row>
    <row r="3038" spans="1:13" s="36" customFormat="1" x14ac:dyDescent="0.3">
      <c r="A3038"/>
      <c r="B3038" s="1"/>
      <c r="C3038"/>
      <c r="D3038"/>
      <c r="E3038"/>
      <c r="F3038"/>
      <c r="G3038"/>
      <c r="H3038"/>
      <c r="I3038"/>
      <c r="J3038"/>
      <c r="K3038"/>
      <c r="L3038"/>
      <c r="M3038"/>
    </row>
    <row r="3039" spans="1:13" s="36" customFormat="1" x14ac:dyDescent="0.3">
      <c r="A3039"/>
      <c r="B3039" s="1"/>
      <c r="C3039"/>
      <c r="D3039"/>
      <c r="E3039"/>
      <c r="F3039"/>
      <c r="G3039"/>
      <c r="H3039"/>
      <c r="I3039"/>
      <c r="J3039"/>
      <c r="K3039"/>
      <c r="L3039"/>
      <c r="M3039"/>
    </row>
    <row r="3040" spans="1:13" s="36" customFormat="1" x14ac:dyDescent="0.3">
      <c r="A3040"/>
      <c r="B3040" s="1"/>
      <c r="C3040"/>
      <c r="D3040"/>
      <c r="E3040"/>
      <c r="F3040"/>
      <c r="G3040"/>
      <c r="H3040"/>
      <c r="I3040"/>
      <c r="J3040"/>
      <c r="K3040"/>
      <c r="L3040"/>
      <c r="M3040"/>
    </row>
    <row r="3041" spans="1:13" s="36" customFormat="1" x14ac:dyDescent="0.3">
      <c r="A3041"/>
      <c r="B3041" s="1"/>
      <c r="C3041"/>
      <c r="D3041"/>
      <c r="E3041"/>
      <c r="F3041"/>
      <c r="G3041"/>
      <c r="H3041"/>
      <c r="I3041"/>
      <c r="J3041"/>
      <c r="K3041"/>
      <c r="L3041"/>
      <c r="M3041"/>
    </row>
    <row r="3042" spans="1:13" s="36" customFormat="1" x14ac:dyDescent="0.3">
      <c r="A3042"/>
      <c r="B3042" s="1"/>
      <c r="C3042"/>
      <c r="D3042"/>
      <c r="E3042"/>
      <c r="F3042"/>
      <c r="G3042"/>
      <c r="H3042"/>
      <c r="I3042"/>
      <c r="J3042"/>
      <c r="K3042"/>
      <c r="L3042"/>
      <c r="M3042"/>
    </row>
    <row r="3043" spans="1:13" s="36" customFormat="1" x14ac:dyDescent="0.3">
      <c r="A3043"/>
      <c r="B3043" s="1"/>
      <c r="C3043"/>
      <c r="D3043"/>
      <c r="E3043"/>
      <c r="F3043"/>
      <c r="G3043"/>
      <c r="H3043"/>
      <c r="I3043"/>
      <c r="J3043"/>
      <c r="K3043"/>
      <c r="L3043"/>
      <c r="M3043"/>
    </row>
    <row r="3044" spans="1:13" s="36" customFormat="1" x14ac:dyDescent="0.3">
      <c r="A3044"/>
      <c r="B3044" s="1"/>
      <c r="C3044"/>
      <c r="D3044"/>
      <c r="E3044"/>
      <c r="F3044"/>
      <c r="G3044"/>
      <c r="H3044"/>
      <c r="I3044"/>
      <c r="J3044"/>
      <c r="K3044"/>
      <c r="L3044"/>
      <c r="M3044"/>
    </row>
    <row r="3045" spans="1:13" s="36" customFormat="1" x14ac:dyDescent="0.3">
      <c r="A3045"/>
      <c r="B3045" s="1"/>
      <c r="C3045"/>
      <c r="D3045"/>
      <c r="E3045"/>
      <c r="F3045"/>
      <c r="G3045"/>
      <c r="H3045"/>
      <c r="I3045"/>
      <c r="J3045"/>
      <c r="K3045"/>
      <c r="L3045"/>
      <c r="M3045"/>
    </row>
    <row r="3046" spans="1:13" s="36" customFormat="1" x14ac:dyDescent="0.3">
      <c r="A3046"/>
      <c r="B3046" s="1"/>
      <c r="C3046"/>
      <c r="D3046"/>
      <c r="E3046"/>
      <c r="F3046"/>
      <c r="G3046"/>
      <c r="H3046"/>
      <c r="I3046"/>
      <c r="J3046"/>
      <c r="K3046"/>
      <c r="L3046"/>
      <c r="M3046"/>
    </row>
    <row r="3047" spans="1:13" s="36" customFormat="1" x14ac:dyDescent="0.3">
      <c r="A3047"/>
      <c r="B3047" s="1"/>
      <c r="C3047"/>
      <c r="D3047"/>
      <c r="E3047"/>
      <c r="F3047"/>
      <c r="G3047"/>
      <c r="H3047"/>
      <c r="I3047"/>
      <c r="J3047"/>
      <c r="K3047"/>
      <c r="L3047"/>
      <c r="M3047"/>
    </row>
    <row r="3048" spans="1:13" s="36" customFormat="1" x14ac:dyDescent="0.3">
      <c r="A3048"/>
      <c r="B3048" s="1"/>
      <c r="C3048"/>
      <c r="D3048"/>
      <c r="E3048"/>
      <c r="F3048"/>
      <c r="G3048"/>
      <c r="H3048"/>
      <c r="I3048"/>
      <c r="J3048"/>
      <c r="K3048"/>
      <c r="L3048"/>
      <c r="M3048"/>
    </row>
    <row r="3049" spans="1:13" s="36" customFormat="1" x14ac:dyDescent="0.3">
      <c r="A3049"/>
      <c r="B3049" s="1"/>
      <c r="C3049"/>
      <c r="D3049"/>
      <c r="E3049"/>
      <c r="F3049"/>
      <c r="G3049"/>
      <c r="H3049"/>
      <c r="I3049"/>
      <c r="J3049"/>
      <c r="K3049"/>
      <c r="L3049"/>
      <c r="M3049"/>
    </row>
    <row r="3050" spans="1:13" s="36" customFormat="1" x14ac:dyDescent="0.3">
      <c r="A3050"/>
      <c r="B3050" s="1"/>
      <c r="C3050"/>
      <c r="D3050"/>
      <c r="E3050"/>
      <c r="F3050"/>
      <c r="G3050"/>
      <c r="H3050"/>
      <c r="I3050"/>
      <c r="J3050"/>
      <c r="K3050"/>
      <c r="L3050"/>
      <c r="M3050"/>
    </row>
    <row r="3051" spans="1:13" s="36" customFormat="1" x14ac:dyDescent="0.3">
      <c r="A3051"/>
      <c r="B3051" s="1"/>
      <c r="C3051"/>
      <c r="D3051"/>
      <c r="E3051"/>
      <c r="F3051"/>
      <c r="G3051"/>
      <c r="H3051"/>
      <c r="I3051"/>
      <c r="J3051"/>
      <c r="K3051"/>
      <c r="L3051"/>
      <c r="M3051"/>
    </row>
    <row r="3052" spans="1:13" s="36" customFormat="1" x14ac:dyDescent="0.3">
      <c r="A3052"/>
      <c r="B3052" s="1"/>
      <c r="C3052"/>
      <c r="D3052"/>
      <c r="E3052"/>
      <c r="F3052"/>
      <c r="G3052"/>
      <c r="H3052"/>
      <c r="I3052"/>
      <c r="J3052"/>
      <c r="K3052"/>
      <c r="L3052"/>
      <c r="M3052"/>
    </row>
    <row r="3053" spans="1:13" s="36" customFormat="1" x14ac:dyDescent="0.3">
      <c r="A3053"/>
      <c r="B3053" s="1"/>
      <c r="C3053"/>
      <c r="D3053"/>
      <c r="E3053"/>
      <c r="F3053"/>
      <c r="G3053"/>
      <c r="H3053"/>
      <c r="I3053"/>
      <c r="J3053"/>
      <c r="K3053"/>
      <c r="L3053"/>
      <c r="M3053"/>
    </row>
    <row r="3054" spans="1:13" s="36" customFormat="1" x14ac:dyDescent="0.3">
      <c r="A3054"/>
      <c r="B3054" s="1"/>
      <c r="C3054"/>
      <c r="D3054"/>
      <c r="E3054"/>
      <c r="F3054"/>
      <c r="G3054"/>
      <c r="H3054"/>
      <c r="I3054"/>
      <c r="J3054"/>
      <c r="K3054"/>
      <c r="L3054"/>
      <c r="M3054"/>
    </row>
    <row r="3055" spans="1:13" s="36" customFormat="1" x14ac:dyDescent="0.3">
      <c r="A3055"/>
      <c r="B3055" s="1"/>
      <c r="C3055"/>
      <c r="D3055"/>
      <c r="E3055"/>
      <c r="F3055"/>
      <c r="G3055"/>
      <c r="H3055"/>
      <c r="I3055"/>
      <c r="J3055"/>
      <c r="K3055"/>
      <c r="L3055"/>
      <c r="M3055"/>
    </row>
    <row r="3056" spans="1:13" s="36" customFormat="1" x14ac:dyDescent="0.3">
      <c r="A3056"/>
      <c r="B3056" s="1"/>
      <c r="C3056"/>
      <c r="D3056"/>
      <c r="E3056"/>
      <c r="F3056"/>
      <c r="G3056"/>
      <c r="H3056"/>
      <c r="I3056"/>
      <c r="J3056"/>
      <c r="K3056"/>
      <c r="L3056"/>
      <c r="M3056"/>
    </row>
    <row r="3057" spans="1:13" s="36" customFormat="1" x14ac:dyDescent="0.3">
      <c r="A3057"/>
      <c r="B3057" s="1"/>
      <c r="C3057"/>
      <c r="D3057"/>
      <c r="E3057"/>
      <c r="F3057"/>
      <c r="G3057"/>
      <c r="H3057"/>
      <c r="I3057"/>
      <c r="J3057"/>
      <c r="K3057"/>
      <c r="L3057"/>
      <c r="M3057"/>
    </row>
    <row r="3058" spans="1:13" s="36" customFormat="1" x14ac:dyDescent="0.3">
      <c r="A3058"/>
      <c r="B3058" s="1"/>
      <c r="C3058"/>
      <c r="D3058"/>
      <c r="E3058"/>
      <c r="F3058"/>
      <c r="G3058"/>
      <c r="H3058"/>
      <c r="I3058"/>
      <c r="J3058"/>
      <c r="K3058"/>
      <c r="L3058"/>
      <c r="M3058"/>
    </row>
    <row r="3059" spans="1:13" s="36" customFormat="1" x14ac:dyDescent="0.3">
      <c r="A3059"/>
      <c r="B3059" s="1"/>
      <c r="C3059"/>
      <c r="D3059"/>
      <c r="E3059"/>
      <c r="F3059"/>
      <c r="G3059"/>
      <c r="H3059"/>
      <c r="I3059"/>
      <c r="J3059"/>
      <c r="K3059"/>
      <c r="L3059"/>
      <c r="M3059"/>
    </row>
    <row r="3060" spans="1:13" s="36" customFormat="1" x14ac:dyDescent="0.3">
      <c r="A3060"/>
      <c r="B3060" s="1"/>
      <c r="C3060"/>
      <c r="D3060"/>
      <c r="E3060"/>
      <c r="F3060"/>
      <c r="G3060"/>
      <c r="H3060"/>
      <c r="I3060"/>
      <c r="J3060"/>
      <c r="K3060"/>
      <c r="L3060"/>
      <c r="M3060"/>
    </row>
    <row r="3061" spans="1:13" s="36" customFormat="1" x14ac:dyDescent="0.3">
      <c r="A3061"/>
      <c r="B3061" s="1"/>
      <c r="C3061"/>
      <c r="D3061"/>
      <c r="E3061"/>
      <c r="F3061"/>
      <c r="G3061"/>
      <c r="H3061"/>
      <c r="I3061"/>
      <c r="J3061"/>
      <c r="K3061"/>
      <c r="L3061"/>
      <c r="M3061"/>
    </row>
    <row r="3062" spans="1:13" s="36" customFormat="1" x14ac:dyDescent="0.3">
      <c r="A3062"/>
      <c r="B3062" s="1"/>
      <c r="C3062"/>
      <c r="D3062"/>
      <c r="E3062"/>
      <c r="F3062"/>
      <c r="G3062"/>
      <c r="H3062"/>
      <c r="I3062"/>
      <c r="J3062"/>
      <c r="K3062"/>
      <c r="L3062"/>
      <c r="M3062"/>
    </row>
    <row r="3063" spans="1:13" s="36" customFormat="1" x14ac:dyDescent="0.3">
      <c r="A3063"/>
      <c r="B3063" s="1"/>
      <c r="C3063"/>
      <c r="D3063"/>
      <c r="E3063"/>
      <c r="F3063"/>
      <c r="G3063"/>
      <c r="H3063"/>
      <c r="I3063"/>
      <c r="J3063"/>
      <c r="K3063"/>
      <c r="L3063"/>
      <c r="M3063"/>
    </row>
    <row r="3064" spans="1:13" s="36" customFormat="1" x14ac:dyDescent="0.3">
      <c r="A3064"/>
      <c r="B3064" s="1"/>
      <c r="C3064"/>
      <c r="D3064"/>
      <c r="E3064"/>
      <c r="F3064"/>
      <c r="G3064"/>
      <c r="H3064"/>
      <c r="I3064"/>
      <c r="J3064"/>
      <c r="K3064"/>
      <c r="L3064"/>
      <c r="M3064"/>
    </row>
    <row r="3065" spans="1:13" s="36" customFormat="1" x14ac:dyDescent="0.3">
      <c r="A3065"/>
      <c r="B3065" s="1"/>
      <c r="C3065"/>
      <c r="D3065"/>
      <c r="E3065"/>
      <c r="F3065"/>
      <c r="G3065"/>
      <c r="H3065"/>
      <c r="I3065"/>
      <c r="J3065"/>
      <c r="K3065"/>
      <c r="L3065"/>
      <c r="M3065"/>
    </row>
    <row r="3066" spans="1:13" s="36" customFormat="1" x14ac:dyDescent="0.3">
      <c r="A3066"/>
      <c r="B3066" s="1"/>
      <c r="C3066"/>
      <c r="D3066"/>
      <c r="E3066"/>
      <c r="F3066"/>
      <c r="G3066"/>
      <c r="H3066"/>
      <c r="I3066"/>
      <c r="J3066"/>
      <c r="K3066"/>
      <c r="L3066"/>
      <c r="M3066"/>
    </row>
    <row r="3067" spans="1:13" s="36" customFormat="1" x14ac:dyDescent="0.3">
      <c r="A3067"/>
      <c r="B3067" s="1"/>
      <c r="C3067"/>
      <c r="D3067"/>
      <c r="E3067"/>
      <c r="F3067"/>
      <c r="G3067"/>
      <c r="H3067"/>
      <c r="I3067"/>
      <c r="J3067"/>
      <c r="K3067"/>
      <c r="L3067"/>
      <c r="M3067"/>
    </row>
    <row r="3068" spans="1:13" s="36" customFormat="1" x14ac:dyDescent="0.3">
      <c r="A3068"/>
      <c r="B3068" s="1"/>
      <c r="C3068"/>
      <c r="D3068"/>
      <c r="E3068"/>
      <c r="F3068"/>
      <c r="G3068"/>
      <c r="H3068"/>
      <c r="I3068"/>
      <c r="J3068"/>
      <c r="K3068"/>
      <c r="L3068"/>
      <c r="M3068"/>
    </row>
    <row r="3069" spans="1:13" s="36" customFormat="1" x14ac:dyDescent="0.3">
      <c r="A3069"/>
      <c r="B3069" s="1"/>
      <c r="C3069"/>
      <c r="D3069"/>
      <c r="E3069"/>
      <c r="F3069"/>
      <c r="G3069"/>
      <c r="H3069"/>
      <c r="I3069"/>
      <c r="J3069"/>
      <c r="K3069"/>
      <c r="L3069"/>
      <c r="M3069"/>
    </row>
    <row r="3070" spans="1:13" s="36" customFormat="1" x14ac:dyDescent="0.3">
      <c r="A3070"/>
      <c r="B3070" s="1"/>
      <c r="C3070"/>
      <c r="D3070"/>
      <c r="E3070"/>
      <c r="F3070"/>
      <c r="G3070"/>
      <c r="H3070"/>
      <c r="I3070"/>
      <c r="J3070"/>
      <c r="K3070"/>
      <c r="L3070"/>
      <c r="M3070"/>
    </row>
    <row r="3071" spans="1:13" s="36" customFormat="1" x14ac:dyDescent="0.3">
      <c r="A3071"/>
      <c r="B3071" s="1"/>
      <c r="C3071"/>
      <c r="D3071"/>
      <c r="E3071"/>
      <c r="F3071"/>
      <c r="G3071"/>
      <c r="H3071"/>
      <c r="I3071"/>
      <c r="J3071"/>
      <c r="K3071"/>
      <c r="L3071"/>
      <c r="M3071"/>
    </row>
    <row r="3072" spans="1:13" s="36" customFormat="1" x14ac:dyDescent="0.3">
      <c r="A3072"/>
      <c r="B3072" s="1"/>
      <c r="C3072"/>
      <c r="D3072"/>
      <c r="E3072"/>
      <c r="F3072"/>
      <c r="G3072"/>
      <c r="H3072"/>
      <c r="I3072"/>
      <c r="J3072"/>
      <c r="K3072"/>
      <c r="L3072"/>
      <c r="M3072"/>
    </row>
    <row r="3073" spans="1:13" s="36" customFormat="1" x14ac:dyDescent="0.3">
      <c r="A3073"/>
      <c r="B3073" s="1"/>
      <c r="C3073"/>
      <c r="D3073"/>
      <c r="E3073"/>
      <c r="F3073"/>
      <c r="G3073"/>
      <c r="H3073"/>
      <c r="I3073"/>
      <c r="J3073"/>
      <c r="K3073"/>
      <c r="L3073"/>
      <c r="M3073"/>
    </row>
    <row r="3074" spans="1:13" s="36" customFormat="1" x14ac:dyDescent="0.3">
      <c r="A3074"/>
      <c r="B3074" s="1"/>
      <c r="C3074"/>
      <c r="D3074"/>
      <c r="E3074"/>
      <c r="F3074"/>
      <c r="G3074"/>
      <c r="H3074"/>
      <c r="I3074"/>
      <c r="J3074"/>
      <c r="K3074"/>
      <c r="L3074"/>
      <c r="M3074"/>
    </row>
    <row r="3075" spans="1:13" s="36" customFormat="1" x14ac:dyDescent="0.3">
      <c r="A3075"/>
      <c r="B3075" s="1"/>
      <c r="C3075"/>
      <c r="D3075"/>
      <c r="E3075"/>
      <c r="F3075"/>
      <c r="G3075"/>
      <c r="H3075"/>
      <c r="I3075"/>
      <c r="J3075"/>
      <c r="K3075"/>
      <c r="L3075"/>
      <c r="M3075"/>
    </row>
    <row r="3076" spans="1:13" s="36" customFormat="1" x14ac:dyDescent="0.3">
      <c r="A3076"/>
      <c r="B3076" s="1"/>
      <c r="C3076"/>
      <c r="D3076"/>
      <c r="E3076"/>
      <c r="F3076"/>
      <c r="G3076"/>
      <c r="H3076"/>
      <c r="I3076"/>
      <c r="J3076"/>
      <c r="K3076"/>
      <c r="L3076"/>
      <c r="M3076"/>
    </row>
    <row r="3077" spans="1:13" s="36" customFormat="1" x14ac:dyDescent="0.3">
      <c r="A3077"/>
      <c r="B3077" s="1"/>
      <c r="C3077"/>
      <c r="D3077"/>
      <c r="E3077"/>
      <c r="F3077"/>
      <c r="G3077"/>
      <c r="H3077"/>
      <c r="I3077"/>
      <c r="J3077"/>
      <c r="K3077"/>
      <c r="L3077"/>
      <c r="M3077"/>
    </row>
    <row r="3078" spans="1:13" s="36" customFormat="1" x14ac:dyDescent="0.3">
      <c r="A3078"/>
      <c r="B3078" s="1"/>
      <c r="C3078"/>
      <c r="D3078"/>
      <c r="E3078"/>
      <c r="F3078"/>
      <c r="G3078"/>
      <c r="H3078"/>
      <c r="I3078"/>
      <c r="J3078"/>
      <c r="K3078"/>
      <c r="L3078"/>
      <c r="M3078"/>
    </row>
    <row r="3079" spans="1:13" s="36" customFormat="1" x14ac:dyDescent="0.3">
      <c r="A3079"/>
      <c r="B3079" s="1"/>
      <c r="C3079"/>
      <c r="D3079"/>
      <c r="E3079"/>
      <c r="F3079"/>
      <c r="G3079"/>
      <c r="H3079"/>
      <c r="I3079"/>
      <c r="J3079"/>
      <c r="K3079"/>
      <c r="L3079"/>
      <c r="M3079"/>
    </row>
    <row r="3080" spans="1:13" s="36" customFormat="1" x14ac:dyDescent="0.3">
      <c r="A3080"/>
      <c r="B3080" s="1"/>
      <c r="C3080"/>
      <c r="D3080"/>
      <c r="E3080"/>
      <c r="F3080"/>
      <c r="G3080"/>
      <c r="H3080"/>
      <c r="I3080"/>
      <c r="J3080"/>
      <c r="K3080"/>
      <c r="L3080"/>
      <c r="M3080"/>
    </row>
    <row r="3081" spans="1:13" s="36" customFormat="1" x14ac:dyDescent="0.3">
      <c r="A3081"/>
      <c r="B3081" s="1"/>
      <c r="C3081"/>
      <c r="D3081"/>
      <c r="E3081"/>
      <c r="F3081"/>
      <c r="G3081"/>
      <c r="H3081"/>
      <c r="I3081"/>
      <c r="J3081"/>
      <c r="K3081"/>
      <c r="L3081"/>
      <c r="M3081"/>
    </row>
    <row r="3082" spans="1:13" s="36" customFormat="1" x14ac:dyDescent="0.3">
      <c r="A3082"/>
      <c r="B3082" s="1"/>
      <c r="C3082"/>
      <c r="D3082"/>
      <c r="E3082"/>
      <c r="F3082"/>
      <c r="G3082"/>
      <c r="H3082"/>
      <c r="I3082"/>
      <c r="J3082"/>
      <c r="K3082"/>
      <c r="L3082"/>
      <c r="M3082"/>
    </row>
    <row r="3083" spans="1:13" s="36" customFormat="1" x14ac:dyDescent="0.3">
      <c r="A3083"/>
      <c r="B3083" s="1"/>
      <c r="C3083"/>
      <c r="D3083"/>
      <c r="E3083"/>
      <c r="F3083"/>
      <c r="G3083"/>
      <c r="H3083"/>
      <c r="I3083"/>
      <c r="J3083"/>
      <c r="K3083"/>
      <c r="L3083"/>
      <c r="M3083"/>
    </row>
    <row r="3084" spans="1:13" s="36" customFormat="1" x14ac:dyDescent="0.3">
      <c r="A3084"/>
      <c r="B3084" s="1"/>
      <c r="C3084"/>
      <c r="D3084"/>
      <c r="E3084"/>
      <c r="F3084"/>
      <c r="G3084"/>
      <c r="H3084"/>
      <c r="I3084"/>
      <c r="J3084"/>
      <c r="K3084"/>
      <c r="L3084"/>
      <c r="M3084"/>
    </row>
    <row r="3085" spans="1:13" s="36" customFormat="1" x14ac:dyDescent="0.3">
      <c r="A3085"/>
      <c r="B3085" s="1"/>
      <c r="C3085"/>
      <c r="D3085"/>
      <c r="E3085"/>
      <c r="F3085"/>
      <c r="G3085"/>
      <c r="H3085"/>
      <c r="I3085"/>
      <c r="J3085"/>
      <c r="K3085"/>
      <c r="L3085"/>
      <c r="M3085"/>
    </row>
    <row r="3086" spans="1:13" s="36" customFormat="1" x14ac:dyDescent="0.3">
      <c r="A3086"/>
      <c r="B3086" s="1"/>
      <c r="C3086"/>
      <c r="D3086"/>
      <c r="E3086"/>
      <c r="F3086"/>
      <c r="G3086"/>
      <c r="H3086"/>
      <c r="I3086"/>
      <c r="J3086"/>
      <c r="K3086"/>
      <c r="L3086"/>
      <c r="M3086"/>
    </row>
    <row r="3087" spans="1:13" s="36" customFormat="1" x14ac:dyDescent="0.3">
      <c r="A3087"/>
      <c r="B3087" s="1"/>
      <c r="C3087"/>
      <c r="D3087"/>
      <c r="E3087"/>
      <c r="F3087"/>
      <c r="G3087"/>
      <c r="H3087"/>
      <c r="I3087"/>
      <c r="J3087"/>
      <c r="K3087"/>
      <c r="L3087"/>
      <c r="M3087"/>
    </row>
    <row r="3088" spans="1:13" s="36" customFormat="1" x14ac:dyDescent="0.3">
      <c r="A3088"/>
      <c r="B3088" s="1"/>
      <c r="C3088"/>
      <c r="D3088"/>
      <c r="E3088"/>
      <c r="F3088"/>
      <c r="G3088"/>
      <c r="H3088"/>
      <c r="I3088"/>
      <c r="J3088"/>
      <c r="K3088"/>
      <c r="L3088"/>
      <c r="M3088"/>
    </row>
    <row r="3089" spans="1:13" s="36" customFormat="1" x14ac:dyDescent="0.3">
      <c r="A3089"/>
      <c r="B3089" s="1"/>
      <c r="C3089"/>
      <c r="D3089"/>
      <c r="E3089"/>
      <c r="F3089"/>
      <c r="G3089"/>
      <c r="H3089"/>
      <c r="I3089"/>
      <c r="J3089"/>
      <c r="K3089"/>
      <c r="L3089"/>
      <c r="M3089"/>
    </row>
    <row r="3090" spans="1:13" s="36" customFormat="1" x14ac:dyDescent="0.3">
      <c r="A3090"/>
      <c r="B3090" s="1"/>
      <c r="C3090"/>
      <c r="D3090"/>
      <c r="E3090"/>
      <c r="F3090"/>
      <c r="G3090"/>
      <c r="H3090"/>
      <c r="I3090"/>
      <c r="J3090"/>
      <c r="K3090"/>
      <c r="L3090"/>
      <c r="M3090"/>
    </row>
    <row r="3091" spans="1:13" s="36" customFormat="1" x14ac:dyDescent="0.3">
      <c r="A3091"/>
      <c r="B3091" s="1"/>
      <c r="C3091"/>
      <c r="D3091"/>
      <c r="E3091"/>
      <c r="F3091"/>
      <c r="G3091"/>
      <c r="H3091"/>
      <c r="I3091"/>
      <c r="J3091"/>
      <c r="K3091"/>
      <c r="L3091"/>
      <c r="M3091"/>
    </row>
    <row r="3092" spans="1:13" s="36" customFormat="1" x14ac:dyDescent="0.3">
      <c r="A3092"/>
      <c r="B3092" s="1"/>
      <c r="C3092"/>
      <c r="D3092"/>
      <c r="E3092"/>
      <c r="F3092"/>
      <c r="G3092"/>
      <c r="H3092"/>
      <c r="I3092"/>
      <c r="J3092"/>
      <c r="K3092"/>
      <c r="L3092"/>
      <c r="M3092"/>
    </row>
    <row r="3093" spans="1:13" s="36" customFormat="1" x14ac:dyDescent="0.3">
      <c r="A3093"/>
      <c r="B3093" s="1"/>
      <c r="C3093"/>
      <c r="D3093"/>
      <c r="E3093"/>
      <c r="F3093"/>
      <c r="G3093"/>
      <c r="H3093"/>
      <c r="I3093"/>
      <c r="J3093"/>
      <c r="K3093"/>
      <c r="L3093"/>
      <c r="M3093"/>
    </row>
    <row r="3094" spans="1:13" s="36" customFormat="1" x14ac:dyDescent="0.3">
      <c r="A3094"/>
      <c r="B3094" s="1"/>
      <c r="C3094"/>
      <c r="D3094"/>
      <c r="E3094"/>
      <c r="F3094"/>
      <c r="G3094"/>
      <c r="H3094"/>
      <c r="I3094"/>
      <c r="J3094"/>
      <c r="K3094"/>
      <c r="L3094"/>
      <c r="M3094"/>
    </row>
    <row r="3095" spans="1:13" s="36" customFormat="1" x14ac:dyDescent="0.3">
      <c r="A3095"/>
      <c r="B3095" s="1"/>
      <c r="C3095"/>
      <c r="D3095"/>
      <c r="E3095"/>
      <c r="F3095"/>
      <c r="G3095"/>
      <c r="H3095"/>
      <c r="I3095"/>
      <c r="J3095"/>
      <c r="K3095"/>
      <c r="L3095"/>
      <c r="M3095"/>
    </row>
    <row r="3096" spans="1:13" s="36" customFormat="1" x14ac:dyDescent="0.3">
      <c r="A3096"/>
      <c r="B3096" s="1"/>
      <c r="C3096"/>
      <c r="D3096"/>
      <c r="E3096"/>
      <c r="F3096"/>
      <c r="G3096"/>
      <c r="H3096"/>
      <c r="I3096"/>
      <c r="J3096"/>
      <c r="K3096"/>
      <c r="L3096"/>
      <c r="M3096"/>
    </row>
    <row r="3097" spans="1:13" s="36" customFormat="1" x14ac:dyDescent="0.3">
      <c r="A3097"/>
      <c r="B3097" s="1"/>
      <c r="C3097"/>
      <c r="D3097"/>
      <c r="E3097"/>
      <c r="F3097"/>
      <c r="G3097"/>
      <c r="H3097"/>
      <c r="I3097"/>
      <c r="J3097"/>
      <c r="K3097"/>
      <c r="L3097"/>
      <c r="M3097"/>
    </row>
    <row r="3098" spans="1:13" s="36" customFormat="1" x14ac:dyDescent="0.3">
      <c r="A3098"/>
      <c r="B3098" s="1"/>
      <c r="C3098"/>
      <c r="D3098"/>
      <c r="E3098"/>
      <c r="F3098"/>
      <c r="G3098"/>
      <c r="H3098"/>
      <c r="I3098"/>
      <c r="J3098"/>
      <c r="K3098"/>
      <c r="L3098"/>
      <c r="M3098"/>
    </row>
    <row r="3099" spans="1:13" s="36" customFormat="1" x14ac:dyDescent="0.3">
      <c r="A3099"/>
      <c r="B3099" s="1"/>
      <c r="C3099"/>
      <c r="D3099"/>
      <c r="E3099"/>
      <c r="F3099"/>
      <c r="G3099"/>
      <c r="H3099"/>
      <c r="I3099"/>
      <c r="J3099"/>
      <c r="K3099"/>
      <c r="L3099"/>
      <c r="M3099"/>
    </row>
    <row r="3100" spans="1:13" s="36" customFormat="1" x14ac:dyDescent="0.3">
      <c r="A3100"/>
      <c r="B3100" s="1"/>
      <c r="C3100"/>
      <c r="D3100"/>
      <c r="E3100"/>
      <c r="F3100"/>
      <c r="G3100"/>
      <c r="H3100"/>
      <c r="I3100"/>
      <c r="J3100"/>
      <c r="K3100"/>
      <c r="L3100"/>
      <c r="M3100"/>
    </row>
    <row r="3101" spans="1:13" s="36" customFormat="1" x14ac:dyDescent="0.3">
      <c r="A3101"/>
      <c r="B3101" s="1"/>
      <c r="C3101"/>
      <c r="D3101"/>
      <c r="E3101"/>
      <c r="F3101"/>
      <c r="G3101"/>
      <c r="H3101"/>
      <c r="I3101"/>
      <c r="J3101"/>
      <c r="K3101"/>
      <c r="L3101"/>
      <c r="M3101"/>
    </row>
    <row r="3102" spans="1:13" s="36" customFormat="1" x14ac:dyDescent="0.3">
      <c r="A3102"/>
      <c r="B3102" s="1"/>
      <c r="C3102"/>
      <c r="D3102"/>
      <c r="E3102"/>
      <c r="F3102"/>
      <c r="G3102"/>
      <c r="H3102"/>
      <c r="I3102"/>
      <c r="J3102"/>
      <c r="K3102"/>
      <c r="L3102"/>
      <c r="M3102"/>
    </row>
    <row r="3103" spans="1:13" s="36" customFormat="1" x14ac:dyDescent="0.3">
      <c r="A3103"/>
      <c r="B3103" s="1"/>
      <c r="C3103"/>
      <c r="D3103"/>
      <c r="E3103"/>
      <c r="F3103"/>
      <c r="G3103"/>
      <c r="H3103"/>
      <c r="I3103"/>
      <c r="J3103"/>
      <c r="K3103"/>
      <c r="L3103"/>
      <c r="M3103"/>
    </row>
    <row r="3104" spans="1:13" s="36" customFormat="1" x14ac:dyDescent="0.3">
      <c r="A3104"/>
      <c r="B3104" s="1"/>
      <c r="C3104"/>
      <c r="D3104"/>
      <c r="E3104"/>
      <c r="F3104"/>
      <c r="G3104"/>
      <c r="H3104"/>
      <c r="I3104"/>
      <c r="J3104"/>
      <c r="K3104"/>
      <c r="L3104"/>
      <c r="M3104"/>
    </row>
    <row r="3105" spans="1:13" s="36" customFormat="1" x14ac:dyDescent="0.3">
      <c r="A3105"/>
      <c r="B3105" s="1"/>
      <c r="C3105"/>
      <c r="D3105"/>
      <c r="E3105"/>
      <c r="F3105"/>
      <c r="G3105"/>
      <c r="H3105"/>
      <c r="I3105"/>
      <c r="J3105"/>
      <c r="K3105"/>
      <c r="L3105"/>
      <c r="M3105"/>
    </row>
    <row r="3106" spans="1:13" s="36" customFormat="1" x14ac:dyDescent="0.3">
      <c r="A3106"/>
      <c r="B3106" s="1"/>
      <c r="C3106"/>
      <c r="D3106"/>
      <c r="E3106"/>
      <c r="F3106"/>
      <c r="G3106"/>
      <c r="H3106"/>
      <c r="I3106"/>
      <c r="J3106"/>
      <c r="K3106"/>
      <c r="L3106"/>
      <c r="M3106"/>
    </row>
    <row r="3107" spans="1:13" s="36" customFormat="1" x14ac:dyDescent="0.3">
      <c r="A3107"/>
      <c r="B3107" s="1"/>
      <c r="C3107"/>
      <c r="D3107"/>
      <c r="E3107"/>
      <c r="F3107"/>
      <c r="G3107"/>
      <c r="H3107"/>
      <c r="I3107"/>
      <c r="J3107"/>
      <c r="K3107"/>
      <c r="L3107"/>
      <c r="M3107"/>
    </row>
    <row r="3108" spans="1:13" s="36" customFormat="1" x14ac:dyDescent="0.3">
      <c r="A3108"/>
      <c r="B3108" s="1"/>
      <c r="C3108"/>
      <c r="D3108"/>
      <c r="E3108"/>
      <c r="F3108"/>
      <c r="G3108"/>
      <c r="H3108"/>
      <c r="I3108"/>
      <c r="J3108"/>
      <c r="K3108"/>
      <c r="L3108"/>
      <c r="M3108"/>
    </row>
    <row r="3109" spans="1:13" s="36" customFormat="1" x14ac:dyDescent="0.3">
      <c r="A3109"/>
      <c r="B3109" s="1"/>
      <c r="C3109"/>
      <c r="D3109"/>
      <c r="E3109"/>
      <c r="F3109"/>
      <c r="G3109"/>
      <c r="H3109"/>
      <c r="I3109"/>
      <c r="J3109"/>
      <c r="K3109"/>
      <c r="L3109"/>
      <c r="M3109"/>
    </row>
    <row r="3110" spans="1:13" s="36" customFormat="1" x14ac:dyDescent="0.3">
      <c r="A3110"/>
      <c r="B3110" s="1"/>
      <c r="C3110"/>
      <c r="D3110"/>
      <c r="E3110"/>
      <c r="F3110"/>
      <c r="G3110"/>
      <c r="H3110"/>
      <c r="I3110"/>
      <c r="J3110"/>
      <c r="K3110"/>
      <c r="L3110"/>
      <c r="M3110"/>
    </row>
    <row r="3111" spans="1:13" s="36" customFormat="1" x14ac:dyDescent="0.3">
      <c r="A3111"/>
      <c r="B3111" s="1"/>
      <c r="C3111"/>
      <c r="D3111"/>
      <c r="E3111"/>
      <c r="F3111"/>
      <c r="G3111"/>
      <c r="H3111"/>
      <c r="I3111"/>
      <c r="J3111"/>
      <c r="K3111"/>
      <c r="L3111"/>
      <c r="M3111"/>
    </row>
    <row r="3112" spans="1:13" s="36" customFormat="1" x14ac:dyDescent="0.3">
      <c r="A3112"/>
      <c r="B3112" s="1"/>
      <c r="C3112"/>
      <c r="D3112"/>
      <c r="E3112"/>
      <c r="F3112"/>
      <c r="G3112"/>
      <c r="H3112"/>
      <c r="I3112"/>
      <c r="J3112"/>
      <c r="K3112"/>
      <c r="L3112"/>
      <c r="M3112"/>
    </row>
    <row r="3113" spans="1:13" s="36" customFormat="1" x14ac:dyDescent="0.3">
      <c r="A3113"/>
      <c r="B3113" s="1"/>
      <c r="C3113"/>
      <c r="D3113"/>
      <c r="E3113"/>
      <c r="F3113"/>
      <c r="G3113"/>
      <c r="H3113"/>
      <c r="I3113"/>
      <c r="J3113"/>
      <c r="K3113"/>
      <c r="L3113"/>
      <c r="M3113"/>
    </row>
    <row r="3114" spans="1:13" s="36" customFormat="1" x14ac:dyDescent="0.3">
      <c r="A3114"/>
      <c r="B3114" s="1"/>
      <c r="C3114"/>
      <c r="D3114"/>
      <c r="E3114"/>
      <c r="F3114"/>
      <c r="G3114"/>
      <c r="H3114"/>
      <c r="I3114"/>
      <c r="J3114"/>
      <c r="K3114"/>
      <c r="L3114"/>
      <c r="M3114"/>
    </row>
    <row r="3115" spans="1:13" s="36" customFormat="1" x14ac:dyDescent="0.3">
      <c r="A3115"/>
      <c r="B3115" s="1"/>
      <c r="C3115"/>
      <c r="D3115"/>
      <c r="E3115"/>
      <c r="F3115"/>
      <c r="G3115"/>
      <c r="H3115"/>
      <c r="I3115"/>
      <c r="J3115"/>
      <c r="K3115"/>
      <c r="L3115"/>
      <c r="M3115"/>
    </row>
    <row r="3116" spans="1:13" s="36" customFormat="1" x14ac:dyDescent="0.3">
      <c r="A3116"/>
      <c r="B3116" s="1"/>
      <c r="C3116"/>
      <c r="D3116"/>
      <c r="E3116"/>
      <c r="F3116"/>
      <c r="G3116"/>
      <c r="H3116"/>
      <c r="I3116"/>
      <c r="J3116"/>
      <c r="K3116"/>
      <c r="L3116"/>
      <c r="M3116"/>
    </row>
    <row r="3117" spans="1:13" s="36" customFormat="1" x14ac:dyDescent="0.3">
      <c r="A3117"/>
      <c r="B3117" s="1"/>
      <c r="C3117"/>
      <c r="D3117"/>
      <c r="E3117"/>
      <c r="F3117"/>
      <c r="G3117"/>
      <c r="H3117"/>
      <c r="I3117"/>
      <c r="J3117"/>
      <c r="K3117"/>
      <c r="L3117"/>
      <c r="M3117"/>
    </row>
    <row r="3118" spans="1:13" s="36" customFormat="1" x14ac:dyDescent="0.3">
      <c r="A3118"/>
      <c r="B3118" s="1"/>
      <c r="C3118"/>
      <c r="D3118"/>
      <c r="E3118"/>
      <c r="F3118"/>
      <c r="G3118"/>
      <c r="H3118"/>
      <c r="I3118"/>
      <c r="J3118"/>
      <c r="K3118"/>
      <c r="L3118"/>
      <c r="M3118"/>
    </row>
    <row r="3119" spans="1:13" s="36" customFormat="1" x14ac:dyDescent="0.3">
      <c r="A3119"/>
      <c r="B3119" s="1"/>
      <c r="C3119"/>
      <c r="D3119"/>
      <c r="E3119"/>
      <c r="F3119"/>
      <c r="G3119"/>
      <c r="H3119"/>
      <c r="I3119"/>
      <c r="J3119"/>
      <c r="K3119"/>
      <c r="L3119"/>
      <c r="M3119"/>
    </row>
    <row r="3120" spans="1:13" s="36" customFormat="1" x14ac:dyDescent="0.3">
      <c r="A3120"/>
      <c r="B3120" s="1"/>
      <c r="C3120"/>
      <c r="D3120"/>
      <c r="E3120"/>
      <c r="F3120"/>
      <c r="G3120"/>
      <c r="H3120"/>
      <c r="I3120"/>
      <c r="J3120"/>
      <c r="K3120"/>
      <c r="L3120"/>
      <c r="M3120"/>
    </row>
    <row r="3121" spans="1:13" s="36" customFormat="1" x14ac:dyDescent="0.3">
      <c r="A3121"/>
      <c r="B3121" s="1"/>
      <c r="C3121"/>
      <c r="D3121"/>
      <c r="E3121"/>
      <c r="F3121"/>
      <c r="G3121"/>
      <c r="H3121"/>
      <c r="I3121"/>
      <c r="J3121"/>
      <c r="K3121"/>
      <c r="L3121"/>
      <c r="M3121"/>
    </row>
    <row r="3122" spans="1:13" s="36" customFormat="1" x14ac:dyDescent="0.3">
      <c r="A3122"/>
      <c r="B3122" s="1"/>
      <c r="C3122"/>
      <c r="D3122"/>
      <c r="E3122"/>
      <c r="F3122"/>
      <c r="G3122"/>
      <c r="H3122"/>
      <c r="I3122"/>
      <c r="J3122"/>
      <c r="K3122"/>
      <c r="L3122"/>
      <c r="M3122"/>
    </row>
    <row r="3123" spans="1:13" s="36" customFormat="1" x14ac:dyDescent="0.3">
      <c r="A3123"/>
      <c r="B3123" s="1"/>
      <c r="C3123"/>
      <c r="D3123"/>
      <c r="E3123"/>
      <c r="F3123"/>
      <c r="G3123"/>
      <c r="H3123"/>
      <c r="I3123"/>
      <c r="J3123"/>
      <c r="K3123"/>
      <c r="L3123"/>
      <c r="M3123"/>
    </row>
    <row r="3124" spans="1:13" s="36" customFormat="1" x14ac:dyDescent="0.3">
      <c r="A3124"/>
      <c r="B3124" s="1"/>
      <c r="C3124"/>
      <c r="D3124"/>
      <c r="E3124"/>
      <c r="F3124"/>
      <c r="G3124"/>
      <c r="H3124"/>
      <c r="I3124"/>
      <c r="J3124"/>
      <c r="K3124"/>
      <c r="L3124"/>
      <c r="M3124"/>
    </row>
    <row r="3125" spans="1:13" s="36" customFormat="1" x14ac:dyDescent="0.3">
      <c r="A3125"/>
      <c r="B3125" s="1"/>
      <c r="C3125"/>
      <c r="D3125"/>
      <c r="E3125"/>
      <c r="F3125"/>
      <c r="G3125"/>
      <c r="H3125"/>
      <c r="I3125"/>
      <c r="J3125"/>
      <c r="K3125"/>
      <c r="L3125"/>
      <c r="M3125"/>
    </row>
    <row r="3126" spans="1:13" s="36" customFormat="1" x14ac:dyDescent="0.3">
      <c r="A3126"/>
      <c r="B3126" s="1"/>
      <c r="C3126"/>
      <c r="D3126"/>
      <c r="E3126"/>
      <c r="F3126"/>
      <c r="G3126"/>
      <c r="H3126"/>
      <c r="I3126"/>
      <c r="J3126"/>
      <c r="K3126"/>
      <c r="L3126"/>
      <c r="M3126"/>
    </row>
    <row r="3127" spans="1:13" s="36" customFormat="1" x14ac:dyDescent="0.3">
      <c r="A3127"/>
      <c r="B3127" s="1"/>
      <c r="C3127"/>
      <c r="D3127"/>
      <c r="E3127"/>
      <c r="F3127"/>
      <c r="G3127"/>
      <c r="H3127"/>
      <c r="I3127"/>
      <c r="J3127"/>
      <c r="K3127"/>
      <c r="L3127"/>
      <c r="M3127"/>
    </row>
    <row r="3128" spans="1:13" s="36" customFormat="1" x14ac:dyDescent="0.3">
      <c r="A3128"/>
      <c r="B3128" s="1"/>
      <c r="C3128"/>
      <c r="D3128"/>
      <c r="E3128"/>
      <c r="F3128"/>
      <c r="G3128"/>
      <c r="H3128"/>
      <c r="I3128"/>
      <c r="J3128"/>
      <c r="K3128"/>
      <c r="L3128"/>
      <c r="M3128"/>
    </row>
    <row r="3129" spans="1:13" s="36" customFormat="1" x14ac:dyDescent="0.3">
      <c r="A3129"/>
      <c r="B3129" s="1"/>
      <c r="C3129"/>
      <c r="D3129"/>
      <c r="E3129"/>
      <c r="F3129"/>
      <c r="G3129"/>
      <c r="H3129"/>
      <c r="I3129"/>
      <c r="J3129"/>
      <c r="K3129"/>
      <c r="L3129"/>
      <c r="M3129"/>
    </row>
    <row r="3130" spans="1:13" s="36" customFormat="1" x14ac:dyDescent="0.3">
      <c r="A3130"/>
      <c r="B3130" s="1"/>
      <c r="C3130"/>
      <c r="D3130"/>
      <c r="E3130"/>
      <c r="F3130"/>
      <c r="G3130"/>
      <c r="H3130"/>
      <c r="I3130"/>
      <c r="J3130"/>
      <c r="K3130"/>
      <c r="L3130"/>
      <c r="M3130"/>
    </row>
    <row r="3131" spans="1:13" s="36" customFormat="1" x14ac:dyDescent="0.3">
      <c r="A3131"/>
      <c r="B3131" s="1"/>
      <c r="C3131"/>
      <c r="D3131"/>
      <c r="E3131"/>
      <c r="F3131"/>
      <c r="G3131"/>
      <c r="H3131"/>
      <c r="I3131"/>
      <c r="J3131"/>
      <c r="K3131"/>
      <c r="L3131"/>
      <c r="M3131"/>
    </row>
    <row r="3132" spans="1:13" s="36" customFormat="1" x14ac:dyDescent="0.3">
      <c r="A3132"/>
      <c r="B3132" s="1"/>
      <c r="C3132"/>
      <c r="D3132"/>
      <c r="E3132"/>
      <c r="F3132"/>
      <c r="G3132"/>
      <c r="H3132"/>
      <c r="I3132"/>
      <c r="J3132"/>
      <c r="K3132"/>
      <c r="L3132"/>
      <c r="M3132"/>
    </row>
    <row r="3133" spans="1:13" s="36" customFormat="1" x14ac:dyDescent="0.3">
      <c r="A3133"/>
      <c r="B3133" s="1"/>
      <c r="C3133"/>
      <c r="D3133"/>
      <c r="E3133"/>
      <c r="F3133"/>
      <c r="G3133"/>
      <c r="H3133"/>
      <c r="I3133"/>
      <c r="J3133"/>
      <c r="K3133"/>
      <c r="L3133"/>
      <c r="M3133"/>
    </row>
    <row r="3134" spans="1:13" s="36" customFormat="1" x14ac:dyDescent="0.3">
      <c r="A3134"/>
      <c r="B3134" s="1"/>
      <c r="C3134"/>
      <c r="D3134"/>
      <c r="E3134"/>
      <c r="F3134"/>
      <c r="G3134"/>
      <c r="H3134"/>
      <c r="I3134"/>
      <c r="J3134"/>
      <c r="K3134"/>
      <c r="L3134"/>
      <c r="M3134"/>
    </row>
    <row r="3135" spans="1:13" s="36" customFormat="1" x14ac:dyDescent="0.3">
      <c r="A3135"/>
      <c r="B3135" s="1"/>
      <c r="C3135"/>
      <c r="D3135"/>
      <c r="E3135"/>
      <c r="F3135"/>
      <c r="G3135"/>
      <c r="H3135"/>
      <c r="I3135"/>
      <c r="J3135"/>
      <c r="K3135"/>
      <c r="L3135"/>
      <c r="M3135"/>
    </row>
    <row r="3136" spans="1:13" s="36" customFormat="1" x14ac:dyDescent="0.3">
      <c r="A3136"/>
      <c r="B3136" s="1"/>
      <c r="C3136"/>
      <c r="D3136"/>
      <c r="E3136"/>
      <c r="F3136"/>
      <c r="G3136"/>
      <c r="H3136"/>
      <c r="I3136"/>
      <c r="J3136"/>
      <c r="K3136"/>
      <c r="L3136"/>
      <c r="M3136"/>
    </row>
    <row r="3137" spans="1:13" s="36" customFormat="1" x14ac:dyDescent="0.3">
      <c r="A3137"/>
      <c r="B3137" s="1"/>
      <c r="C3137"/>
      <c r="D3137"/>
      <c r="E3137"/>
      <c r="F3137"/>
      <c r="G3137"/>
      <c r="H3137"/>
      <c r="I3137"/>
      <c r="J3137"/>
      <c r="K3137"/>
      <c r="L3137"/>
      <c r="M3137"/>
    </row>
    <row r="3138" spans="1:13" s="36" customFormat="1" x14ac:dyDescent="0.3">
      <c r="A3138"/>
      <c r="B3138" s="1"/>
      <c r="C3138"/>
      <c r="D3138"/>
      <c r="E3138"/>
      <c r="F3138"/>
      <c r="G3138"/>
      <c r="H3138"/>
      <c r="I3138"/>
      <c r="J3138"/>
      <c r="K3138"/>
      <c r="L3138"/>
      <c r="M3138"/>
    </row>
    <row r="3139" spans="1:13" s="36" customFormat="1" x14ac:dyDescent="0.3">
      <c r="A3139"/>
      <c r="B3139" s="1"/>
      <c r="C3139"/>
      <c r="D3139"/>
      <c r="E3139"/>
      <c r="F3139"/>
      <c r="G3139"/>
      <c r="H3139"/>
      <c r="I3139"/>
      <c r="J3139"/>
      <c r="K3139"/>
      <c r="L3139"/>
      <c r="M3139"/>
    </row>
    <row r="3140" spans="1:13" s="36" customFormat="1" x14ac:dyDescent="0.3">
      <c r="A3140"/>
      <c r="B3140" s="1"/>
      <c r="C3140"/>
      <c r="D3140"/>
      <c r="E3140"/>
      <c r="F3140"/>
      <c r="G3140"/>
      <c r="H3140"/>
      <c r="I3140"/>
      <c r="J3140"/>
      <c r="K3140"/>
      <c r="L3140"/>
      <c r="M3140"/>
    </row>
    <row r="3141" spans="1:13" s="36" customFormat="1" x14ac:dyDescent="0.3">
      <c r="A3141"/>
      <c r="B3141" s="1"/>
      <c r="C3141"/>
      <c r="D3141"/>
      <c r="E3141"/>
      <c r="F3141"/>
      <c r="G3141"/>
      <c r="H3141"/>
      <c r="I3141"/>
      <c r="J3141"/>
      <c r="K3141"/>
      <c r="L3141"/>
      <c r="M3141"/>
    </row>
    <row r="3142" spans="1:13" s="36" customFormat="1" x14ac:dyDescent="0.3">
      <c r="A3142"/>
      <c r="B3142" s="1"/>
      <c r="C3142"/>
      <c r="D3142"/>
      <c r="E3142"/>
      <c r="F3142"/>
      <c r="G3142"/>
      <c r="H3142"/>
      <c r="I3142"/>
      <c r="J3142"/>
      <c r="K3142"/>
      <c r="L3142"/>
      <c r="M3142"/>
    </row>
    <row r="3143" spans="1:13" s="36" customFormat="1" x14ac:dyDescent="0.3">
      <c r="A3143"/>
      <c r="B3143" s="1"/>
      <c r="C3143"/>
      <c r="D3143"/>
      <c r="E3143"/>
      <c r="F3143"/>
      <c r="G3143"/>
      <c r="H3143"/>
      <c r="I3143"/>
      <c r="J3143"/>
      <c r="K3143"/>
      <c r="L3143"/>
      <c r="M3143"/>
    </row>
    <row r="3144" spans="1:13" s="36" customFormat="1" x14ac:dyDescent="0.3">
      <c r="A3144"/>
      <c r="B3144" s="1"/>
      <c r="C3144"/>
      <c r="D3144"/>
      <c r="E3144"/>
      <c r="F3144"/>
      <c r="G3144"/>
      <c r="H3144"/>
      <c r="I3144"/>
      <c r="J3144"/>
      <c r="K3144"/>
      <c r="L3144"/>
      <c r="M3144"/>
    </row>
    <row r="3145" spans="1:13" s="36" customFormat="1" x14ac:dyDescent="0.3">
      <c r="A3145"/>
      <c r="B3145" s="1"/>
      <c r="C3145"/>
      <c r="D3145"/>
      <c r="E3145"/>
      <c r="F3145"/>
      <c r="G3145"/>
      <c r="H3145"/>
      <c r="I3145"/>
      <c r="J3145"/>
      <c r="K3145"/>
      <c r="L3145"/>
      <c r="M3145"/>
    </row>
    <row r="3146" spans="1:13" s="36" customFormat="1" x14ac:dyDescent="0.3">
      <c r="A3146"/>
      <c r="B3146" s="1"/>
      <c r="C3146"/>
      <c r="D3146"/>
      <c r="E3146"/>
      <c r="F3146"/>
      <c r="G3146"/>
      <c r="H3146"/>
      <c r="I3146"/>
      <c r="J3146"/>
      <c r="K3146"/>
      <c r="L3146"/>
      <c r="M3146"/>
    </row>
    <row r="3147" spans="1:13" s="36" customFormat="1" x14ac:dyDescent="0.3">
      <c r="A3147"/>
      <c r="B3147" s="1"/>
      <c r="C3147"/>
      <c r="D3147"/>
      <c r="E3147"/>
      <c r="F3147"/>
      <c r="G3147"/>
      <c r="H3147"/>
      <c r="I3147"/>
      <c r="J3147"/>
      <c r="K3147"/>
      <c r="L3147"/>
      <c r="M3147"/>
    </row>
    <row r="3148" spans="1:13" s="36" customFormat="1" x14ac:dyDescent="0.3">
      <c r="A3148"/>
      <c r="B3148" s="1"/>
      <c r="C3148"/>
      <c r="D3148"/>
      <c r="E3148"/>
      <c r="F3148"/>
      <c r="G3148"/>
      <c r="H3148"/>
      <c r="I3148"/>
      <c r="J3148"/>
      <c r="K3148"/>
      <c r="L3148"/>
      <c r="M3148"/>
    </row>
    <row r="3149" spans="1:13" s="36" customFormat="1" x14ac:dyDescent="0.3">
      <c r="A3149"/>
      <c r="B3149" s="1"/>
      <c r="C3149"/>
      <c r="D3149"/>
      <c r="E3149"/>
      <c r="F3149"/>
      <c r="G3149"/>
      <c r="H3149"/>
      <c r="I3149"/>
      <c r="J3149"/>
      <c r="K3149"/>
      <c r="L3149"/>
      <c r="M3149"/>
    </row>
    <row r="3150" spans="1:13" s="36" customFormat="1" x14ac:dyDescent="0.3">
      <c r="A3150"/>
      <c r="B3150" s="1"/>
      <c r="C3150"/>
      <c r="D3150"/>
      <c r="E3150"/>
      <c r="F3150"/>
      <c r="G3150"/>
      <c r="H3150"/>
      <c r="I3150"/>
      <c r="J3150"/>
      <c r="K3150"/>
      <c r="L3150"/>
      <c r="M3150"/>
    </row>
    <row r="3151" spans="1:13" s="36" customFormat="1" x14ac:dyDescent="0.3">
      <c r="A3151"/>
      <c r="B3151" s="1"/>
      <c r="C3151"/>
      <c r="D3151"/>
      <c r="E3151"/>
      <c r="F3151"/>
      <c r="G3151"/>
      <c r="H3151"/>
      <c r="I3151"/>
      <c r="J3151"/>
      <c r="K3151"/>
      <c r="L3151"/>
      <c r="M3151"/>
    </row>
    <row r="3152" spans="1:13" s="36" customFormat="1" x14ac:dyDescent="0.3">
      <c r="A3152"/>
      <c r="B3152" s="1"/>
      <c r="C3152"/>
      <c r="D3152"/>
      <c r="E3152"/>
      <c r="F3152"/>
      <c r="G3152"/>
      <c r="H3152"/>
      <c r="I3152"/>
      <c r="J3152"/>
      <c r="K3152"/>
      <c r="L3152"/>
      <c r="M3152"/>
    </row>
    <row r="3153" spans="1:13" s="36" customFormat="1" x14ac:dyDescent="0.3">
      <c r="A3153"/>
      <c r="B3153" s="1"/>
      <c r="C3153"/>
      <c r="D3153"/>
      <c r="E3153"/>
      <c r="F3153"/>
      <c r="G3153"/>
      <c r="H3153"/>
      <c r="I3153"/>
      <c r="J3153"/>
      <c r="K3153"/>
      <c r="L3153"/>
      <c r="M3153"/>
    </row>
    <row r="3154" spans="1:13" s="36" customFormat="1" x14ac:dyDescent="0.3">
      <c r="A3154"/>
      <c r="B3154" s="1"/>
      <c r="C3154"/>
      <c r="D3154"/>
      <c r="E3154"/>
      <c r="F3154"/>
      <c r="G3154"/>
      <c r="H3154"/>
      <c r="I3154"/>
      <c r="J3154"/>
      <c r="K3154"/>
      <c r="L3154"/>
      <c r="M3154"/>
    </row>
    <row r="3155" spans="1:13" s="36" customFormat="1" x14ac:dyDescent="0.3">
      <c r="A3155"/>
      <c r="B3155" s="1"/>
      <c r="C3155"/>
      <c r="D3155"/>
      <c r="E3155"/>
      <c r="F3155"/>
      <c r="G3155"/>
      <c r="H3155"/>
      <c r="I3155"/>
      <c r="J3155"/>
      <c r="K3155"/>
      <c r="L3155"/>
      <c r="M3155"/>
    </row>
    <row r="3156" spans="1:13" s="36" customFormat="1" x14ac:dyDescent="0.3">
      <c r="A3156"/>
      <c r="B3156" s="1"/>
      <c r="C3156"/>
      <c r="D3156"/>
      <c r="E3156"/>
      <c r="F3156"/>
      <c r="G3156"/>
      <c r="H3156"/>
      <c r="I3156"/>
      <c r="J3156"/>
      <c r="K3156"/>
      <c r="L3156"/>
      <c r="M3156"/>
    </row>
    <row r="3157" spans="1:13" s="36" customFormat="1" x14ac:dyDescent="0.3">
      <c r="A3157"/>
      <c r="B3157" s="1"/>
      <c r="C3157"/>
      <c r="D3157"/>
      <c r="E3157"/>
      <c r="F3157"/>
      <c r="G3157"/>
      <c r="H3157"/>
      <c r="I3157"/>
      <c r="J3157"/>
      <c r="K3157"/>
      <c r="L3157"/>
      <c r="M3157"/>
    </row>
    <row r="3158" spans="1:13" s="36" customFormat="1" x14ac:dyDescent="0.3">
      <c r="A3158"/>
      <c r="B3158" s="1"/>
      <c r="C3158"/>
      <c r="D3158"/>
      <c r="E3158"/>
      <c r="F3158"/>
      <c r="G3158"/>
      <c r="H3158"/>
      <c r="I3158"/>
      <c r="J3158"/>
      <c r="K3158"/>
      <c r="L3158"/>
      <c r="M3158"/>
    </row>
    <row r="3159" spans="1:13" s="36" customFormat="1" x14ac:dyDescent="0.3">
      <c r="A3159"/>
      <c r="B3159" s="1"/>
      <c r="C3159"/>
      <c r="D3159"/>
      <c r="E3159"/>
      <c r="F3159"/>
      <c r="G3159"/>
      <c r="H3159"/>
      <c r="I3159"/>
      <c r="J3159"/>
      <c r="K3159"/>
      <c r="L3159"/>
      <c r="M3159"/>
    </row>
    <row r="3160" spans="1:13" s="36" customFormat="1" x14ac:dyDescent="0.3">
      <c r="A3160"/>
      <c r="B3160" s="1"/>
      <c r="C3160"/>
      <c r="D3160"/>
      <c r="E3160"/>
      <c r="F3160"/>
      <c r="G3160"/>
      <c r="H3160"/>
      <c r="I3160"/>
      <c r="J3160"/>
      <c r="K3160"/>
      <c r="L3160"/>
      <c r="M3160"/>
    </row>
    <row r="3161" spans="1:13" s="36" customFormat="1" x14ac:dyDescent="0.3">
      <c r="A3161"/>
      <c r="B3161" s="1"/>
      <c r="C3161"/>
      <c r="D3161"/>
      <c r="E3161"/>
      <c r="F3161"/>
      <c r="G3161"/>
      <c r="H3161"/>
      <c r="I3161"/>
      <c r="J3161"/>
      <c r="K3161"/>
      <c r="L3161"/>
      <c r="M3161"/>
    </row>
    <row r="3162" spans="1:13" s="36" customFormat="1" x14ac:dyDescent="0.3">
      <c r="A3162"/>
      <c r="B3162" s="1"/>
      <c r="C3162"/>
      <c r="D3162"/>
      <c r="E3162"/>
      <c r="F3162"/>
      <c r="G3162"/>
      <c r="H3162"/>
      <c r="I3162"/>
      <c r="J3162"/>
      <c r="K3162"/>
      <c r="L3162"/>
      <c r="M3162"/>
    </row>
    <row r="3163" spans="1:13" s="36" customFormat="1" x14ac:dyDescent="0.3">
      <c r="A3163"/>
      <c r="B3163" s="1"/>
      <c r="C3163"/>
      <c r="D3163"/>
      <c r="E3163"/>
      <c r="F3163"/>
      <c r="G3163"/>
      <c r="H3163"/>
      <c r="I3163"/>
      <c r="J3163"/>
      <c r="K3163"/>
      <c r="L3163"/>
      <c r="M3163"/>
    </row>
    <row r="3164" spans="1:13" s="36" customFormat="1" x14ac:dyDescent="0.3">
      <c r="A3164"/>
      <c r="B3164" s="1"/>
      <c r="C3164"/>
      <c r="D3164"/>
      <c r="E3164"/>
      <c r="F3164"/>
      <c r="G3164"/>
      <c r="H3164"/>
      <c r="I3164"/>
      <c r="J3164"/>
      <c r="K3164"/>
      <c r="L3164"/>
      <c r="M3164"/>
    </row>
    <row r="3165" spans="1:13" s="36" customFormat="1" x14ac:dyDescent="0.3">
      <c r="A3165"/>
      <c r="B3165" s="1"/>
      <c r="C3165"/>
      <c r="D3165"/>
      <c r="E3165"/>
      <c r="F3165"/>
      <c r="G3165"/>
      <c r="H3165"/>
      <c r="I3165"/>
      <c r="J3165"/>
      <c r="K3165"/>
      <c r="L3165"/>
      <c r="M3165"/>
    </row>
    <row r="3166" spans="1:13" s="36" customFormat="1" x14ac:dyDescent="0.3">
      <c r="A3166"/>
      <c r="B3166" s="1"/>
      <c r="C3166"/>
      <c r="D3166"/>
      <c r="E3166"/>
      <c r="F3166"/>
      <c r="G3166"/>
      <c r="H3166"/>
      <c r="I3166"/>
      <c r="J3166"/>
      <c r="K3166"/>
      <c r="L3166"/>
      <c r="M3166"/>
    </row>
    <row r="3167" spans="1:13" s="36" customFormat="1" x14ac:dyDescent="0.3">
      <c r="A3167"/>
      <c r="B3167" s="1"/>
      <c r="C3167"/>
      <c r="D3167"/>
      <c r="E3167"/>
      <c r="F3167"/>
      <c r="G3167"/>
      <c r="H3167"/>
      <c r="I3167"/>
      <c r="J3167"/>
      <c r="K3167"/>
      <c r="L3167"/>
      <c r="M3167"/>
    </row>
    <row r="3168" spans="1:13" s="36" customFormat="1" x14ac:dyDescent="0.3">
      <c r="A3168"/>
      <c r="B3168" s="1"/>
      <c r="C3168"/>
      <c r="D3168"/>
      <c r="E3168"/>
      <c r="F3168"/>
      <c r="G3168"/>
      <c r="H3168"/>
      <c r="I3168"/>
      <c r="J3168"/>
      <c r="K3168"/>
      <c r="L3168"/>
      <c r="M3168"/>
    </row>
    <row r="3169" spans="1:13" s="36" customFormat="1" x14ac:dyDescent="0.3">
      <c r="A3169"/>
      <c r="B3169" s="1"/>
      <c r="C3169"/>
      <c r="D3169"/>
      <c r="E3169"/>
      <c r="F3169"/>
      <c r="G3169"/>
      <c r="H3169"/>
      <c r="I3169"/>
      <c r="J3169"/>
      <c r="K3169"/>
      <c r="L3169"/>
      <c r="M3169"/>
    </row>
    <row r="3170" spans="1:13" s="36" customFormat="1" x14ac:dyDescent="0.3">
      <c r="A3170"/>
      <c r="B3170" s="1"/>
      <c r="C3170"/>
      <c r="D3170"/>
      <c r="E3170"/>
      <c r="F3170"/>
      <c r="G3170"/>
      <c r="H3170"/>
      <c r="I3170"/>
      <c r="J3170"/>
      <c r="K3170"/>
      <c r="L3170"/>
      <c r="M3170"/>
    </row>
    <row r="3171" spans="1:13" s="36" customFormat="1" x14ac:dyDescent="0.3">
      <c r="A3171"/>
      <c r="B3171" s="1"/>
      <c r="C3171"/>
      <c r="D3171"/>
      <c r="E3171"/>
      <c r="F3171"/>
      <c r="G3171"/>
      <c r="H3171"/>
      <c r="I3171"/>
      <c r="J3171"/>
      <c r="K3171"/>
      <c r="L3171"/>
      <c r="M3171"/>
    </row>
    <row r="3172" spans="1:13" s="36" customFormat="1" x14ac:dyDescent="0.3">
      <c r="A3172"/>
      <c r="B3172" s="1"/>
      <c r="C3172"/>
      <c r="D3172"/>
      <c r="E3172"/>
      <c r="F3172"/>
      <c r="G3172"/>
      <c r="H3172"/>
      <c r="I3172"/>
      <c r="J3172"/>
      <c r="K3172"/>
      <c r="L3172"/>
      <c r="M3172"/>
    </row>
    <row r="3173" spans="1:13" s="36" customFormat="1" x14ac:dyDescent="0.3">
      <c r="A3173"/>
      <c r="B3173" s="1"/>
      <c r="C3173"/>
      <c r="D3173"/>
      <c r="E3173"/>
      <c r="F3173"/>
      <c r="G3173"/>
      <c r="H3173"/>
      <c r="I3173"/>
      <c r="J3173"/>
      <c r="K3173"/>
      <c r="L3173"/>
      <c r="M3173"/>
    </row>
    <row r="3174" spans="1:13" s="36" customFormat="1" x14ac:dyDescent="0.3">
      <c r="A3174"/>
      <c r="B3174" s="1"/>
      <c r="C3174"/>
      <c r="D3174"/>
      <c r="E3174"/>
      <c r="F3174"/>
      <c r="G3174"/>
      <c r="H3174"/>
      <c r="I3174"/>
      <c r="J3174"/>
      <c r="K3174"/>
      <c r="L3174"/>
      <c r="M3174"/>
    </row>
    <row r="3175" spans="1:13" s="36" customFormat="1" x14ac:dyDescent="0.3">
      <c r="A3175"/>
      <c r="B3175" s="1"/>
      <c r="C3175"/>
      <c r="D3175"/>
      <c r="E3175"/>
      <c r="F3175"/>
      <c r="G3175"/>
      <c r="H3175"/>
      <c r="I3175"/>
      <c r="J3175"/>
      <c r="K3175"/>
      <c r="L3175"/>
      <c r="M3175"/>
    </row>
    <row r="3176" spans="1:13" s="36" customFormat="1" x14ac:dyDescent="0.3">
      <c r="A3176"/>
      <c r="B3176" s="1"/>
      <c r="C3176"/>
      <c r="D3176"/>
      <c r="E3176"/>
      <c r="F3176"/>
      <c r="G3176"/>
      <c r="H3176"/>
      <c r="I3176"/>
      <c r="J3176"/>
      <c r="K3176"/>
      <c r="L3176"/>
      <c r="M3176"/>
    </row>
    <row r="3177" spans="1:13" s="36" customFormat="1" x14ac:dyDescent="0.3">
      <c r="A3177"/>
      <c r="B3177" s="1"/>
      <c r="C3177"/>
      <c r="D3177"/>
      <c r="E3177"/>
      <c r="F3177"/>
      <c r="G3177"/>
      <c r="H3177"/>
      <c r="I3177"/>
      <c r="J3177"/>
      <c r="K3177"/>
      <c r="L3177"/>
      <c r="M3177"/>
    </row>
    <row r="3178" spans="1:13" s="36" customFormat="1" x14ac:dyDescent="0.3">
      <c r="A3178"/>
      <c r="B3178" s="1"/>
      <c r="C3178"/>
      <c r="D3178"/>
      <c r="E3178"/>
      <c r="F3178"/>
      <c r="G3178"/>
      <c r="H3178"/>
      <c r="I3178"/>
      <c r="J3178"/>
      <c r="K3178"/>
      <c r="L3178"/>
      <c r="M3178"/>
    </row>
    <row r="3179" spans="1:13" s="36" customFormat="1" x14ac:dyDescent="0.3">
      <c r="A3179"/>
      <c r="B3179" s="1"/>
      <c r="C3179"/>
      <c r="D3179"/>
      <c r="E3179"/>
      <c r="F3179"/>
      <c r="G3179"/>
      <c r="H3179"/>
      <c r="I3179"/>
      <c r="J3179"/>
      <c r="K3179"/>
      <c r="L3179"/>
      <c r="M3179"/>
    </row>
    <row r="3180" spans="1:13" s="36" customFormat="1" x14ac:dyDescent="0.3">
      <c r="A3180"/>
      <c r="B3180" s="1"/>
      <c r="C3180"/>
      <c r="D3180"/>
      <c r="E3180"/>
      <c r="F3180"/>
      <c r="G3180"/>
      <c r="H3180"/>
      <c r="I3180"/>
      <c r="J3180"/>
      <c r="K3180"/>
      <c r="L3180"/>
      <c r="M3180"/>
    </row>
    <row r="3181" spans="1:13" s="36" customFormat="1" x14ac:dyDescent="0.3">
      <c r="A3181"/>
      <c r="B3181" s="1"/>
      <c r="C3181"/>
      <c r="D3181"/>
      <c r="E3181"/>
      <c r="F3181"/>
      <c r="G3181"/>
      <c r="H3181"/>
      <c r="I3181"/>
      <c r="J3181"/>
      <c r="K3181"/>
      <c r="L3181"/>
      <c r="M3181"/>
    </row>
    <row r="3182" spans="1:13" s="36" customFormat="1" x14ac:dyDescent="0.3">
      <c r="A3182"/>
      <c r="B3182" s="1"/>
      <c r="C3182"/>
      <c r="D3182"/>
      <c r="E3182"/>
      <c r="F3182"/>
      <c r="G3182"/>
      <c r="H3182"/>
      <c r="I3182"/>
      <c r="J3182"/>
      <c r="K3182"/>
      <c r="L3182"/>
      <c r="M3182"/>
    </row>
    <row r="3183" spans="1:13" s="36" customFormat="1" x14ac:dyDescent="0.3">
      <c r="A3183"/>
      <c r="B3183" s="1"/>
      <c r="C3183"/>
      <c r="D3183"/>
      <c r="E3183"/>
      <c r="F3183"/>
      <c r="G3183"/>
      <c r="H3183"/>
      <c r="I3183"/>
      <c r="J3183"/>
      <c r="K3183"/>
      <c r="L3183"/>
      <c r="M3183"/>
    </row>
    <row r="3184" spans="1:13" s="36" customFormat="1" x14ac:dyDescent="0.3">
      <c r="A3184"/>
      <c r="B3184" s="1"/>
      <c r="C3184"/>
      <c r="D3184"/>
      <c r="E3184"/>
      <c r="F3184"/>
      <c r="G3184"/>
      <c r="H3184"/>
      <c r="I3184"/>
      <c r="J3184"/>
      <c r="K3184"/>
      <c r="L3184"/>
      <c r="M3184"/>
    </row>
    <row r="3185" spans="1:13" s="36" customFormat="1" x14ac:dyDescent="0.3">
      <c r="A3185"/>
      <c r="B3185" s="1"/>
      <c r="C3185"/>
      <c r="D3185"/>
      <c r="E3185"/>
      <c r="F3185"/>
      <c r="G3185"/>
      <c r="H3185"/>
      <c r="I3185"/>
      <c r="J3185"/>
      <c r="K3185"/>
      <c r="L3185"/>
      <c r="M3185"/>
    </row>
    <row r="3186" spans="1:13" s="36" customFormat="1" x14ac:dyDescent="0.3">
      <c r="A3186"/>
      <c r="B3186" s="1"/>
      <c r="C3186"/>
      <c r="D3186"/>
      <c r="E3186"/>
      <c r="F3186"/>
      <c r="G3186"/>
      <c r="H3186"/>
      <c r="I3186"/>
      <c r="J3186"/>
      <c r="K3186"/>
      <c r="L3186"/>
      <c r="M3186"/>
    </row>
    <row r="3187" spans="1:13" s="36" customFormat="1" x14ac:dyDescent="0.3">
      <c r="A3187"/>
      <c r="B3187" s="1"/>
      <c r="C3187"/>
      <c r="D3187"/>
      <c r="E3187"/>
      <c r="F3187"/>
      <c r="G3187"/>
      <c r="H3187"/>
      <c r="I3187"/>
      <c r="J3187"/>
      <c r="K3187"/>
      <c r="L3187"/>
      <c r="M3187"/>
    </row>
    <row r="3188" spans="1:13" s="36" customFormat="1" x14ac:dyDescent="0.3">
      <c r="A3188"/>
      <c r="B3188" s="1"/>
      <c r="C3188"/>
      <c r="D3188"/>
      <c r="E3188"/>
      <c r="F3188"/>
      <c r="G3188"/>
      <c r="H3188"/>
      <c r="I3188"/>
      <c r="J3188"/>
      <c r="K3188"/>
      <c r="L3188"/>
      <c r="M3188"/>
    </row>
    <row r="3189" spans="1:13" s="36" customFormat="1" x14ac:dyDescent="0.3">
      <c r="A3189"/>
      <c r="B3189" s="1"/>
      <c r="C3189"/>
      <c r="D3189"/>
      <c r="E3189"/>
      <c r="F3189"/>
      <c r="G3189"/>
      <c r="H3189"/>
      <c r="I3189"/>
      <c r="J3189"/>
      <c r="K3189"/>
      <c r="L3189"/>
      <c r="M3189"/>
    </row>
    <row r="3190" spans="1:13" s="36" customFormat="1" x14ac:dyDescent="0.3">
      <c r="A3190"/>
      <c r="B3190" s="1"/>
      <c r="C3190"/>
      <c r="D3190"/>
      <c r="E3190"/>
      <c r="F3190"/>
      <c r="G3190"/>
      <c r="H3190"/>
      <c r="I3190"/>
      <c r="J3190"/>
      <c r="K3190"/>
      <c r="L3190"/>
      <c r="M3190"/>
    </row>
    <row r="3191" spans="1:13" s="36" customFormat="1" x14ac:dyDescent="0.3">
      <c r="A3191"/>
      <c r="B3191" s="1"/>
      <c r="C3191"/>
      <c r="D3191"/>
      <c r="E3191"/>
      <c r="F3191"/>
      <c r="G3191"/>
      <c r="H3191"/>
      <c r="I3191"/>
      <c r="J3191"/>
      <c r="K3191"/>
      <c r="L3191"/>
      <c r="M3191"/>
    </row>
    <row r="3192" spans="1:13" s="36" customFormat="1" x14ac:dyDescent="0.3">
      <c r="A3192"/>
      <c r="B3192" s="1"/>
      <c r="C3192"/>
      <c r="D3192"/>
      <c r="E3192"/>
      <c r="F3192"/>
      <c r="G3192"/>
      <c r="H3192"/>
      <c r="I3192"/>
      <c r="J3192"/>
      <c r="K3192"/>
      <c r="L3192"/>
      <c r="M3192"/>
    </row>
    <row r="3193" spans="1:13" s="36" customFormat="1" x14ac:dyDescent="0.3">
      <c r="A3193"/>
      <c r="B3193" s="1"/>
      <c r="C3193"/>
      <c r="D3193"/>
      <c r="E3193"/>
      <c r="F3193"/>
      <c r="G3193"/>
      <c r="H3193"/>
      <c r="I3193"/>
      <c r="J3193"/>
      <c r="K3193"/>
      <c r="L3193"/>
      <c r="M3193"/>
    </row>
    <row r="3194" spans="1:13" s="36" customFormat="1" x14ac:dyDescent="0.3">
      <c r="A3194"/>
      <c r="B3194" s="1"/>
      <c r="C3194"/>
      <c r="D3194"/>
      <c r="E3194"/>
      <c r="F3194"/>
      <c r="G3194"/>
      <c r="H3194"/>
      <c r="I3194"/>
      <c r="J3194"/>
      <c r="K3194"/>
      <c r="L3194"/>
      <c r="M3194"/>
    </row>
    <row r="3195" spans="1:13" s="36" customFormat="1" x14ac:dyDescent="0.3">
      <c r="A3195"/>
      <c r="B3195" s="1"/>
      <c r="C3195"/>
      <c r="D3195"/>
      <c r="E3195"/>
      <c r="F3195"/>
      <c r="G3195"/>
      <c r="H3195"/>
      <c r="I3195"/>
      <c r="J3195"/>
      <c r="K3195"/>
      <c r="L3195"/>
      <c r="M3195"/>
    </row>
    <row r="3196" spans="1:13" s="36" customFormat="1" x14ac:dyDescent="0.3">
      <c r="A3196"/>
      <c r="B3196" s="1"/>
      <c r="C3196"/>
      <c r="D3196"/>
      <c r="E3196"/>
      <c r="F3196"/>
      <c r="G3196"/>
      <c r="H3196"/>
      <c r="I3196"/>
      <c r="J3196"/>
      <c r="K3196"/>
      <c r="L3196"/>
      <c r="M3196"/>
    </row>
    <row r="3197" spans="1:13" s="36" customFormat="1" x14ac:dyDescent="0.3">
      <c r="A3197"/>
      <c r="B3197" s="1"/>
      <c r="C3197"/>
      <c r="D3197"/>
      <c r="E3197"/>
      <c r="F3197"/>
      <c r="G3197"/>
      <c r="H3197"/>
      <c r="I3197"/>
      <c r="J3197"/>
      <c r="K3197"/>
      <c r="L3197"/>
      <c r="M3197"/>
    </row>
    <row r="3198" spans="1:13" s="36" customFormat="1" x14ac:dyDescent="0.3">
      <c r="A3198"/>
      <c r="B3198" s="1"/>
      <c r="C3198"/>
      <c r="D3198"/>
      <c r="E3198"/>
      <c r="F3198"/>
      <c r="G3198"/>
      <c r="H3198"/>
      <c r="I3198"/>
      <c r="J3198"/>
      <c r="K3198"/>
      <c r="L3198"/>
      <c r="M3198"/>
    </row>
    <row r="3199" spans="1:13" s="36" customFormat="1" x14ac:dyDescent="0.3">
      <c r="A3199"/>
      <c r="B3199" s="1"/>
      <c r="C3199"/>
      <c r="D3199"/>
      <c r="E3199"/>
      <c r="F3199"/>
      <c r="G3199"/>
      <c r="H3199"/>
      <c r="I3199"/>
      <c r="J3199"/>
      <c r="K3199"/>
      <c r="L3199"/>
      <c r="M3199"/>
    </row>
    <row r="3200" spans="1:13" s="36" customFormat="1" x14ac:dyDescent="0.3">
      <c r="A3200"/>
      <c r="B3200" s="1"/>
      <c r="C3200"/>
      <c r="D3200"/>
      <c r="E3200"/>
      <c r="F3200"/>
      <c r="G3200"/>
      <c r="H3200"/>
      <c r="I3200"/>
      <c r="J3200"/>
      <c r="K3200"/>
      <c r="L3200"/>
      <c r="M3200"/>
    </row>
    <row r="3201" spans="1:13" s="36" customFormat="1" x14ac:dyDescent="0.3">
      <c r="A3201"/>
      <c r="B3201" s="1"/>
      <c r="C3201"/>
      <c r="D3201"/>
      <c r="E3201"/>
      <c r="F3201"/>
      <c r="G3201"/>
      <c r="H3201"/>
      <c r="I3201"/>
      <c r="J3201"/>
      <c r="K3201"/>
      <c r="L3201"/>
      <c r="M3201"/>
    </row>
    <row r="3202" spans="1:13" s="36" customFormat="1" x14ac:dyDescent="0.3">
      <c r="A3202"/>
      <c r="B3202" s="1"/>
      <c r="C3202"/>
      <c r="D3202"/>
      <c r="E3202"/>
      <c r="F3202"/>
      <c r="G3202"/>
      <c r="H3202"/>
      <c r="I3202"/>
      <c r="J3202"/>
      <c r="K3202"/>
      <c r="L3202"/>
      <c r="M3202"/>
    </row>
    <row r="3203" spans="1:13" s="36" customFormat="1" x14ac:dyDescent="0.3">
      <c r="A3203"/>
      <c r="B3203" s="1"/>
      <c r="C3203"/>
      <c r="D3203"/>
      <c r="E3203"/>
      <c r="F3203"/>
      <c r="G3203"/>
      <c r="H3203"/>
      <c r="I3203"/>
      <c r="J3203"/>
      <c r="K3203"/>
      <c r="L3203"/>
      <c r="M3203"/>
    </row>
    <row r="3204" spans="1:13" s="36" customFormat="1" x14ac:dyDescent="0.3">
      <c r="A3204"/>
      <c r="B3204" s="1"/>
      <c r="C3204"/>
      <c r="D3204"/>
      <c r="E3204"/>
      <c r="F3204"/>
      <c r="G3204"/>
      <c r="H3204"/>
      <c r="I3204"/>
      <c r="J3204"/>
      <c r="K3204"/>
      <c r="L3204"/>
      <c r="M3204"/>
    </row>
    <row r="3205" spans="1:13" s="36" customFormat="1" x14ac:dyDescent="0.3">
      <c r="A3205"/>
      <c r="B3205" s="1"/>
      <c r="C3205"/>
      <c r="D3205"/>
      <c r="E3205"/>
      <c r="F3205"/>
      <c r="G3205"/>
      <c r="H3205"/>
      <c r="I3205"/>
      <c r="J3205"/>
      <c r="K3205"/>
      <c r="L3205"/>
      <c r="M3205"/>
    </row>
    <row r="3206" spans="1:13" s="36" customFormat="1" x14ac:dyDescent="0.3">
      <c r="A3206"/>
      <c r="B3206" s="1"/>
      <c r="C3206"/>
      <c r="D3206"/>
      <c r="E3206"/>
      <c r="F3206"/>
      <c r="G3206"/>
      <c r="H3206"/>
      <c r="I3206"/>
      <c r="J3206"/>
      <c r="K3206"/>
      <c r="L3206"/>
      <c r="M3206"/>
    </row>
    <row r="3207" spans="1:13" s="36" customFormat="1" x14ac:dyDescent="0.3">
      <c r="A3207"/>
      <c r="B3207" s="1"/>
      <c r="C3207"/>
      <c r="D3207"/>
      <c r="E3207"/>
      <c r="F3207"/>
      <c r="G3207"/>
      <c r="H3207"/>
      <c r="I3207"/>
      <c r="J3207"/>
      <c r="K3207"/>
      <c r="L3207"/>
      <c r="M3207"/>
    </row>
    <row r="3208" spans="1:13" s="36" customFormat="1" x14ac:dyDescent="0.3">
      <c r="A3208"/>
      <c r="B3208" s="1"/>
      <c r="C3208"/>
      <c r="D3208"/>
      <c r="E3208"/>
      <c r="F3208"/>
      <c r="G3208"/>
      <c r="H3208"/>
      <c r="I3208"/>
      <c r="J3208"/>
      <c r="K3208"/>
      <c r="L3208"/>
      <c r="M3208"/>
    </row>
    <row r="3209" spans="1:13" s="36" customFormat="1" x14ac:dyDescent="0.3">
      <c r="A3209"/>
      <c r="B3209" s="1"/>
      <c r="C3209"/>
      <c r="D3209"/>
      <c r="E3209"/>
      <c r="F3209"/>
      <c r="G3209"/>
      <c r="H3209"/>
      <c r="I3209"/>
      <c r="J3209"/>
      <c r="K3209"/>
      <c r="L3209"/>
      <c r="M3209"/>
    </row>
    <row r="3210" spans="1:13" s="36" customFormat="1" x14ac:dyDescent="0.3">
      <c r="A3210"/>
      <c r="B3210" s="1"/>
      <c r="C3210"/>
      <c r="D3210"/>
      <c r="E3210"/>
      <c r="F3210"/>
      <c r="G3210"/>
      <c r="H3210"/>
      <c r="I3210"/>
      <c r="J3210"/>
      <c r="K3210"/>
      <c r="L3210"/>
      <c r="M3210"/>
    </row>
    <row r="3211" spans="1:13" s="36" customFormat="1" x14ac:dyDescent="0.3">
      <c r="A3211"/>
      <c r="B3211" s="1"/>
      <c r="C3211"/>
      <c r="D3211"/>
      <c r="E3211"/>
      <c r="F3211"/>
      <c r="G3211"/>
      <c r="H3211"/>
      <c r="I3211"/>
      <c r="J3211"/>
      <c r="K3211"/>
      <c r="L3211"/>
      <c r="M3211"/>
    </row>
    <row r="3212" spans="1:13" s="36" customFormat="1" x14ac:dyDescent="0.3">
      <c r="A3212"/>
      <c r="B3212" s="1"/>
      <c r="C3212"/>
      <c r="D3212"/>
      <c r="E3212"/>
      <c r="F3212"/>
      <c r="G3212"/>
      <c r="H3212"/>
      <c r="I3212"/>
      <c r="J3212"/>
      <c r="K3212"/>
      <c r="L3212"/>
      <c r="M3212"/>
    </row>
    <row r="3213" spans="1:13" s="36" customFormat="1" x14ac:dyDescent="0.3">
      <c r="A3213"/>
      <c r="B3213" s="1"/>
      <c r="C3213"/>
      <c r="D3213"/>
      <c r="E3213"/>
      <c r="F3213"/>
      <c r="G3213"/>
      <c r="H3213"/>
      <c r="I3213"/>
      <c r="J3213"/>
      <c r="K3213"/>
      <c r="L3213"/>
      <c r="M3213"/>
    </row>
    <row r="3214" spans="1:13" s="36" customFormat="1" x14ac:dyDescent="0.3">
      <c r="A3214"/>
      <c r="B3214" s="1"/>
      <c r="C3214"/>
      <c r="D3214"/>
      <c r="E3214"/>
      <c r="F3214"/>
      <c r="G3214"/>
      <c r="H3214"/>
      <c r="I3214"/>
      <c r="J3214"/>
      <c r="K3214"/>
      <c r="L3214"/>
      <c r="M3214"/>
    </row>
    <row r="3215" spans="1:13" s="36" customFormat="1" x14ac:dyDescent="0.3">
      <c r="A3215"/>
      <c r="B3215" s="1"/>
      <c r="C3215"/>
      <c r="D3215"/>
      <c r="E3215"/>
      <c r="F3215"/>
      <c r="G3215"/>
      <c r="H3215"/>
      <c r="I3215"/>
      <c r="J3215"/>
      <c r="K3215"/>
      <c r="L3215"/>
      <c r="M3215"/>
    </row>
    <row r="3216" spans="1:13" s="36" customFormat="1" x14ac:dyDescent="0.3">
      <c r="A3216"/>
      <c r="B3216" s="1"/>
      <c r="C3216"/>
      <c r="D3216"/>
      <c r="E3216"/>
      <c r="F3216"/>
      <c r="G3216"/>
      <c r="H3216"/>
      <c r="I3216"/>
      <c r="J3216"/>
      <c r="K3216"/>
      <c r="L3216"/>
      <c r="M3216"/>
    </row>
    <row r="3217" spans="1:13" s="36" customFormat="1" x14ac:dyDescent="0.3">
      <c r="A3217"/>
      <c r="B3217" s="1"/>
      <c r="C3217"/>
      <c r="D3217"/>
      <c r="E3217"/>
      <c r="F3217"/>
      <c r="G3217"/>
      <c r="H3217"/>
      <c r="I3217"/>
      <c r="J3217"/>
      <c r="K3217"/>
      <c r="L3217"/>
      <c r="M3217"/>
    </row>
    <row r="3218" spans="1:13" s="36" customFormat="1" x14ac:dyDescent="0.3">
      <c r="A3218"/>
      <c r="B3218" s="1"/>
      <c r="C3218"/>
      <c r="D3218"/>
      <c r="E3218"/>
      <c r="F3218"/>
      <c r="G3218"/>
      <c r="H3218"/>
      <c r="I3218"/>
      <c r="J3218"/>
      <c r="K3218"/>
      <c r="L3218"/>
      <c r="M3218"/>
    </row>
    <row r="3219" spans="1:13" s="36" customFormat="1" x14ac:dyDescent="0.3">
      <c r="A3219"/>
      <c r="B3219" s="1"/>
      <c r="C3219"/>
      <c r="D3219"/>
      <c r="E3219"/>
      <c r="F3219"/>
      <c r="G3219"/>
      <c r="H3219"/>
      <c r="I3219"/>
      <c r="J3219"/>
      <c r="K3219"/>
      <c r="L3219"/>
      <c r="M3219"/>
    </row>
    <row r="3220" spans="1:13" s="36" customFormat="1" x14ac:dyDescent="0.3">
      <c r="A3220"/>
      <c r="B3220" s="1"/>
      <c r="C3220"/>
      <c r="D3220"/>
      <c r="E3220"/>
      <c r="F3220"/>
      <c r="G3220"/>
      <c r="H3220"/>
      <c r="I3220"/>
      <c r="J3220"/>
      <c r="K3220"/>
      <c r="L3220"/>
      <c r="M3220"/>
    </row>
    <row r="3221" spans="1:13" s="36" customFormat="1" x14ac:dyDescent="0.3">
      <c r="A3221"/>
      <c r="B3221" s="1"/>
      <c r="C3221"/>
      <c r="D3221"/>
      <c r="E3221"/>
      <c r="F3221"/>
      <c r="G3221"/>
      <c r="H3221"/>
      <c r="I3221"/>
      <c r="J3221"/>
      <c r="K3221"/>
      <c r="L3221"/>
      <c r="M3221"/>
    </row>
    <row r="3222" spans="1:13" s="36" customFormat="1" x14ac:dyDescent="0.3">
      <c r="A3222"/>
      <c r="B3222" s="1"/>
      <c r="C3222"/>
      <c r="D3222"/>
      <c r="E3222"/>
      <c r="F3222"/>
      <c r="G3222"/>
      <c r="H3222"/>
      <c r="I3222"/>
      <c r="J3222"/>
      <c r="K3222"/>
      <c r="L3222"/>
      <c r="M3222"/>
    </row>
    <row r="3223" spans="1:13" s="36" customFormat="1" x14ac:dyDescent="0.3">
      <c r="A3223"/>
      <c r="B3223" s="1"/>
      <c r="C3223"/>
      <c r="D3223"/>
      <c r="E3223"/>
      <c r="F3223"/>
      <c r="G3223"/>
      <c r="H3223"/>
      <c r="I3223"/>
      <c r="J3223"/>
      <c r="K3223"/>
      <c r="L3223"/>
      <c r="M3223"/>
    </row>
    <row r="3224" spans="1:13" s="36" customFormat="1" x14ac:dyDescent="0.3">
      <c r="A3224"/>
      <c r="B3224" s="1"/>
      <c r="C3224"/>
      <c r="D3224"/>
      <c r="E3224"/>
      <c r="F3224"/>
      <c r="G3224"/>
      <c r="H3224"/>
      <c r="I3224"/>
      <c r="J3224"/>
      <c r="K3224"/>
      <c r="L3224"/>
      <c r="M3224"/>
    </row>
    <row r="3225" spans="1:13" s="36" customFormat="1" x14ac:dyDescent="0.3">
      <c r="A3225"/>
      <c r="B3225" s="1"/>
      <c r="C3225"/>
      <c r="D3225"/>
      <c r="E3225"/>
      <c r="F3225"/>
      <c r="G3225"/>
      <c r="H3225"/>
      <c r="I3225"/>
      <c r="J3225"/>
      <c r="K3225"/>
      <c r="L3225"/>
      <c r="M3225"/>
    </row>
    <row r="3226" spans="1:13" s="36" customFormat="1" x14ac:dyDescent="0.3">
      <c r="A3226"/>
      <c r="B3226" s="1"/>
      <c r="C3226"/>
      <c r="D3226"/>
      <c r="E3226"/>
      <c r="F3226"/>
      <c r="G3226"/>
      <c r="H3226"/>
      <c r="I3226"/>
      <c r="J3226"/>
      <c r="K3226"/>
      <c r="L3226"/>
      <c r="M3226"/>
    </row>
    <row r="3227" spans="1:13" s="36" customFormat="1" x14ac:dyDescent="0.3">
      <c r="A3227"/>
      <c r="B3227" s="1"/>
      <c r="C3227"/>
      <c r="D3227"/>
      <c r="E3227"/>
      <c r="F3227"/>
      <c r="G3227"/>
      <c r="H3227"/>
      <c r="I3227"/>
      <c r="J3227"/>
      <c r="K3227"/>
      <c r="L3227"/>
      <c r="M3227"/>
    </row>
    <row r="3228" spans="1:13" s="36" customFormat="1" x14ac:dyDescent="0.3">
      <c r="A3228"/>
      <c r="B3228" s="1"/>
      <c r="C3228"/>
      <c r="D3228"/>
      <c r="E3228"/>
      <c r="F3228"/>
      <c r="G3228"/>
      <c r="H3228"/>
      <c r="I3228"/>
      <c r="J3228"/>
      <c r="K3228"/>
      <c r="L3228"/>
      <c r="M3228"/>
    </row>
    <row r="3229" spans="1:13" s="36" customFormat="1" x14ac:dyDescent="0.3">
      <c r="A3229"/>
      <c r="B3229" s="1"/>
      <c r="C3229"/>
      <c r="D3229"/>
      <c r="E3229"/>
      <c r="F3229"/>
      <c r="G3229"/>
      <c r="H3229"/>
      <c r="I3229"/>
      <c r="J3229"/>
      <c r="K3229"/>
      <c r="L3229"/>
      <c r="M3229"/>
    </row>
    <row r="3230" spans="1:13" s="36" customFormat="1" x14ac:dyDescent="0.3">
      <c r="A3230"/>
      <c r="B3230" s="1"/>
      <c r="C3230"/>
      <c r="D3230"/>
      <c r="E3230"/>
      <c r="F3230"/>
      <c r="G3230"/>
      <c r="H3230"/>
      <c r="I3230"/>
      <c r="J3230"/>
      <c r="K3230"/>
      <c r="L3230"/>
      <c r="M3230"/>
    </row>
    <row r="3231" spans="1:13" s="36" customFormat="1" x14ac:dyDescent="0.3">
      <c r="A3231"/>
      <c r="B3231" s="1"/>
      <c r="C3231"/>
      <c r="D3231"/>
      <c r="E3231"/>
      <c r="F3231"/>
      <c r="G3231"/>
      <c r="H3231"/>
      <c r="I3231"/>
      <c r="J3231"/>
      <c r="K3231"/>
      <c r="L3231"/>
      <c r="M3231"/>
    </row>
    <row r="3232" spans="1:13" s="36" customFormat="1" x14ac:dyDescent="0.3">
      <c r="A3232"/>
      <c r="B3232" s="1"/>
      <c r="C3232"/>
      <c r="D3232"/>
      <c r="E3232"/>
      <c r="F3232"/>
      <c r="G3232"/>
      <c r="H3232"/>
      <c r="I3232"/>
      <c r="J3232"/>
      <c r="K3232"/>
      <c r="L3232"/>
      <c r="M3232"/>
    </row>
    <row r="3233" spans="1:13" s="36" customFormat="1" x14ac:dyDescent="0.3">
      <c r="A3233"/>
      <c r="B3233" s="1"/>
      <c r="C3233"/>
      <c r="D3233"/>
      <c r="E3233"/>
      <c r="F3233"/>
      <c r="G3233"/>
      <c r="H3233"/>
      <c r="I3233"/>
      <c r="J3233"/>
      <c r="K3233"/>
      <c r="L3233"/>
      <c r="M3233"/>
    </row>
    <row r="3234" spans="1:13" s="36" customFormat="1" x14ac:dyDescent="0.3">
      <c r="A3234"/>
      <c r="B3234" s="1"/>
      <c r="C3234"/>
      <c r="D3234"/>
      <c r="E3234"/>
      <c r="F3234"/>
      <c r="G3234"/>
      <c r="H3234"/>
      <c r="I3234"/>
      <c r="J3234"/>
      <c r="K3234"/>
      <c r="L3234"/>
      <c r="M3234"/>
    </row>
    <row r="3235" spans="1:13" s="36" customFormat="1" x14ac:dyDescent="0.3">
      <c r="A3235"/>
      <c r="B3235" s="1"/>
      <c r="C3235"/>
      <c r="D3235"/>
      <c r="E3235"/>
      <c r="F3235"/>
      <c r="G3235"/>
      <c r="H3235"/>
      <c r="I3235"/>
      <c r="J3235"/>
      <c r="K3235"/>
      <c r="L3235"/>
      <c r="M3235"/>
    </row>
    <row r="3236" spans="1:13" s="36" customFormat="1" x14ac:dyDescent="0.3">
      <c r="A3236"/>
      <c r="B3236" s="1"/>
      <c r="C3236"/>
      <c r="D3236"/>
      <c r="E3236"/>
      <c r="F3236"/>
      <c r="G3236"/>
      <c r="H3236"/>
      <c r="I3236"/>
      <c r="J3236"/>
      <c r="K3236"/>
      <c r="L3236"/>
      <c r="M3236"/>
    </row>
    <row r="3237" spans="1:13" s="36" customFormat="1" x14ac:dyDescent="0.3">
      <c r="A3237"/>
      <c r="B3237" s="1"/>
      <c r="C3237"/>
      <c r="D3237"/>
      <c r="E3237"/>
      <c r="F3237"/>
      <c r="G3237"/>
      <c r="H3237"/>
      <c r="I3237"/>
      <c r="J3237"/>
      <c r="K3237"/>
      <c r="L3237"/>
      <c r="M3237"/>
    </row>
    <row r="3238" spans="1:13" s="36" customFormat="1" x14ac:dyDescent="0.3">
      <c r="A3238"/>
      <c r="B3238" s="1"/>
      <c r="C3238"/>
      <c r="D3238"/>
      <c r="E3238"/>
      <c r="F3238"/>
      <c r="G3238"/>
      <c r="H3238"/>
      <c r="I3238"/>
      <c r="J3238"/>
      <c r="K3238"/>
      <c r="L3238"/>
      <c r="M3238"/>
    </row>
    <row r="3239" spans="1:13" s="36" customFormat="1" x14ac:dyDescent="0.3">
      <c r="A3239"/>
      <c r="B3239" s="1"/>
      <c r="C3239"/>
      <c r="D3239"/>
      <c r="E3239"/>
      <c r="F3239"/>
      <c r="G3239"/>
      <c r="H3239"/>
      <c r="I3239"/>
      <c r="J3239"/>
      <c r="K3239"/>
      <c r="L3239"/>
      <c r="M3239"/>
    </row>
    <row r="3240" spans="1:13" s="36" customFormat="1" x14ac:dyDescent="0.3">
      <c r="A3240"/>
      <c r="B3240" s="1"/>
      <c r="C3240"/>
      <c r="D3240"/>
      <c r="E3240"/>
      <c r="F3240"/>
      <c r="G3240"/>
      <c r="H3240"/>
      <c r="I3240"/>
      <c r="J3240"/>
      <c r="K3240"/>
      <c r="L3240"/>
      <c r="M3240"/>
    </row>
    <row r="3241" spans="1:13" s="36" customFormat="1" x14ac:dyDescent="0.3">
      <c r="A3241"/>
      <c r="B3241" s="1"/>
      <c r="C3241"/>
      <c r="D3241"/>
      <c r="E3241"/>
      <c r="F3241"/>
      <c r="G3241"/>
      <c r="H3241"/>
      <c r="I3241"/>
      <c r="J3241"/>
      <c r="K3241"/>
      <c r="L3241"/>
      <c r="M3241"/>
    </row>
    <row r="3242" spans="1:13" s="36" customFormat="1" x14ac:dyDescent="0.3">
      <c r="A3242"/>
      <c r="B3242" s="1"/>
      <c r="C3242"/>
      <c r="D3242"/>
      <c r="E3242"/>
      <c r="F3242"/>
      <c r="G3242"/>
      <c r="H3242"/>
      <c r="I3242"/>
      <c r="J3242"/>
      <c r="K3242"/>
      <c r="L3242"/>
      <c r="M3242"/>
    </row>
    <row r="3243" spans="1:13" s="36" customFormat="1" x14ac:dyDescent="0.3">
      <c r="A3243"/>
      <c r="B3243" s="1"/>
      <c r="C3243"/>
      <c r="D3243"/>
      <c r="E3243"/>
      <c r="F3243"/>
      <c r="G3243"/>
      <c r="H3243"/>
      <c r="I3243"/>
      <c r="J3243"/>
      <c r="K3243"/>
      <c r="L3243"/>
      <c r="M3243"/>
    </row>
    <row r="3244" spans="1:13" s="36" customFormat="1" x14ac:dyDescent="0.3">
      <c r="A3244"/>
      <c r="B3244" s="1"/>
      <c r="C3244"/>
      <c r="D3244"/>
      <c r="E3244"/>
      <c r="F3244"/>
      <c r="G3244"/>
      <c r="H3244"/>
      <c r="I3244"/>
      <c r="J3244"/>
      <c r="K3244"/>
      <c r="L3244"/>
      <c r="M3244"/>
    </row>
    <row r="3245" spans="1:13" s="36" customFormat="1" x14ac:dyDescent="0.3">
      <c r="A3245"/>
      <c r="B3245" s="1"/>
      <c r="C3245"/>
      <c r="D3245"/>
      <c r="E3245"/>
      <c r="F3245"/>
      <c r="G3245"/>
      <c r="H3245"/>
      <c r="I3245"/>
      <c r="J3245"/>
      <c r="K3245"/>
      <c r="L3245"/>
      <c r="M3245"/>
    </row>
    <row r="3246" spans="1:13" s="36" customFormat="1" x14ac:dyDescent="0.3">
      <c r="A3246"/>
      <c r="B3246" s="1"/>
      <c r="C3246"/>
      <c r="D3246"/>
      <c r="E3246"/>
      <c r="F3246"/>
      <c r="G3246"/>
      <c r="H3246"/>
      <c r="I3246"/>
      <c r="J3246"/>
      <c r="K3246"/>
      <c r="L3246"/>
      <c r="M3246"/>
    </row>
    <row r="3247" spans="1:13" s="36" customFormat="1" x14ac:dyDescent="0.3">
      <c r="A3247"/>
      <c r="B3247" s="1"/>
      <c r="C3247"/>
      <c r="D3247"/>
      <c r="E3247"/>
      <c r="F3247"/>
      <c r="G3247"/>
      <c r="H3247"/>
      <c r="I3247"/>
      <c r="J3247"/>
      <c r="K3247"/>
      <c r="L3247"/>
      <c r="M3247"/>
    </row>
    <row r="3248" spans="1:13" s="36" customFormat="1" x14ac:dyDescent="0.3">
      <c r="A3248"/>
      <c r="B3248" s="1"/>
      <c r="C3248"/>
      <c r="D3248"/>
      <c r="E3248"/>
      <c r="F3248"/>
      <c r="G3248"/>
      <c r="H3248"/>
      <c r="I3248"/>
      <c r="J3248"/>
      <c r="K3248"/>
      <c r="L3248"/>
      <c r="M3248"/>
    </row>
    <row r="3249" spans="1:13" s="36" customFormat="1" x14ac:dyDescent="0.3">
      <c r="A3249"/>
      <c r="B3249" s="1"/>
      <c r="C3249"/>
      <c r="D3249"/>
      <c r="E3249"/>
      <c r="F3249"/>
      <c r="G3249"/>
      <c r="H3249"/>
      <c r="I3249"/>
      <c r="J3249"/>
      <c r="K3249"/>
      <c r="L3249"/>
      <c r="M3249"/>
    </row>
    <row r="3250" spans="1:13" s="36" customFormat="1" x14ac:dyDescent="0.3">
      <c r="A3250"/>
      <c r="B3250" s="1"/>
      <c r="C3250"/>
      <c r="D3250"/>
      <c r="E3250"/>
      <c r="F3250"/>
      <c r="G3250"/>
      <c r="H3250"/>
      <c r="I3250"/>
      <c r="J3250"/>
      <c r="K3250"/>
      <c r="L3250"/>
      <c r="M3250"/>
    </row>
    <row r="3251" spans="1:13" s="36" customFormat="1" x14ac:dyDescent="0.3">
      <c r="A3251"/>
      <c r="B3251" s="1"/>
      <c r="C3251"/>
      <c r="D3251"/>
      <c r="E3251"/>
      <c r="F3251"/>
      <c r="G3251"/>
      <c r="H3251"/>
      <c r="I3251"/>
      <c r="J3251"/>
      <c r="K3251"/>
      <c r="L3251"/>
      <c r="M3251"/>
    </row>
    <row r="3252" spans="1:13" s="36" customFormat="1" x14ac:dyDescent="0.3">
      <c r="A3252"/>
      <c r="B3252" s="1"/>
      <c r="C3252"/>
      <c r="D3252"/>
      <c r="E3252"/>
      <c r="F3252"/>
      <c r="G3252"/>
      <c r="H3252"/>
      <c r="I3252"/>
      <c r="J3252"/>
      <c r="K3252"/>
      <c r="L3252"/>
      <c r="M3252"/>
    </row>
    <row r="3253" spans="1:13" s="36" customFormat="1" x14ac:dyDescent="0.3">
      <c r="A3253"/>
      <c r="B3253" s="1"/>
      <c r="C3253"/>
      <c r="D3253"/>
      <c r="E3253"/>
      <c r="F3253"/>
      <c r="G3253"/>
      <c r="H3253"/>
      <c r="I3253"/>
      <c r="J3253"/>
      <c r="K3253"/>
      <c r="L3253"/>
      <c r="M3253"/>
    </row>
    <row r="3254" spans="1:13" s="36" customFormat="1" x14ac:dyDescent="0.3">
      <c r="A3254"/>
      <c r="B3254" s="1"/>
      <c r="C3254"/>
      <c r="D3254"/>
      <c r="E3254"/>
      <c r="F3254"/>
      <c r="G3254"/>
      <c r="H3254"/>
      <c r="I3254"/>
      <c r="J3254"/>
      <c r="K3254"/>
      <c r="L3254"/>
      <c r="M3254"/>
    </row>
    <row r="3255" spans="1:13" s="36" customFormat="1" x14ac:dyDescent="0.3">
      <c r="A3255"/>
      <c r="B3255" s="1"/>
      <c r="C3255"/>
      <c r="D3255"/>
      <c r="E3255"/>
      <c r="F3255"/>
      <c r="G3255"/>
      <c r="H3255"/>
      <c r="I3255"/>
      <c r="J3255"/>
      <c r="K3255"/>
      <c r="L3255"/>
      <c r="M3255"/>
    </row>
    <row r="3256" spans="1:13" s="36" customFormat="1" x14ac:dyDescent="0.3">
      <c r="A3256"/>
      <c r="B3256" s="1"/>
      <c r="C3256"/>
      <c r="D3256"/>
      <c r="E3256"/>
      <c r="F3256"/>
      <c r="G3256"/>
      <c r="H3256"/>
      <c r="I3256"/>
      <c r="J3256"/>
      <c r="K3256"/>
      <c r="L3256"/>
      <c r="M3256"/>
    </row>
    <row r="3257" spans="1:13" s="36" customFormat="1" x14ac:dyDescent="0.3">
      <c r="A3257"/>
      <c r="B3257" s="1"/>
      <c r="C3257"/>
      <c r="D3257"/>
      <c r="E3257"/>
      <c r="F3257"/>
      <c r="G3257"/>
      <c r="H3257"/>
      <c r="I3257"/>
      <c r="J3257"/>
      <c r="K3257"/>
      <c r="L3257"/>
      <c r="M3257"/>
    </row>
    <row r="3258" spans="1:13" s="36" customFormat="1" x14ac:dyDescent="0.3">
      <c r="A3258"/>
      <c r="B3258" s="1"/>
      <c r="C3258"/>
      <c r="D3258"/>
      <c r="E3258"/>
      <c r="F3258"/>
      <c r="G3258"/>
      <c r="H3258"/>
      <c r="I3258"/>
      <c r="J3258"/>
      <c r="K3258"/>
      <c r="L3258"/>
      <c r="M3258"/>
    </row>
    <row r="3259" spans="1:13" s="36" customFormat="1" x14ac:dyDescent="0.3">
      <c r="A3259"/>
      <c r="B3259" s="1"/>
      <c r="C3259"/>
      <c r="D3259"/>
      <c r="E3259"/>
      <c r="F3259"/>
      <c r="G3259"/>
      <c r="H3259"/>
      <c r="I3259"/>
      <c r="J3259"/>
      <c r="K3259"/>
      <c r="L3259"/>
      <c r="M3259"/>
    </row>
    <row r="3260" spans="1:13" s="36" customFormat="1" x14ac:dyDescent="0.3">
      <c r="A3260"/>
      <c r="B3260" s="1"/>
      <c r="C3260"/>
      <c r="D3260"/>
      <c r="E3260"/>
      <c r="F3260"/>
      <c r="G3260"/>
      <c r="H3260"/>
      <c r="I3260"/>
      <c r="J3260"/>
      <c r="K3260"/>
      <c r="L3260"/>
      <c r="M3260"/>
    </row>
    <row r="3261" spans="1:13" s="36" customFormat="1" x14ac:dyDescent="0.3">
      <c r="A3261"/>
      <c r="B3261" s="1"/>
      <c r="C3261"/>
      <c r="D3261"/>
      <c r="E3261"/>
      <c r="F3261"/>
      <c r="G3261"/>
      <c r="H3261"/>
      <c r="I3261"/>
      <c r="J3261"/>
      <c r="K3261"/>
      <c r="L3261"/>
      <c r="M3261"/>
    </row>
    <row r="3262" spans="1:13" s="36" customFormat="1" x14ac:dyDescent="0.3">
      <c r="A3262"/>
      <c r="B3262" s="1"/>
      <c r="C3262"/>
      <c r="D3262"/>
      <c r="E3262"/>
      <c r="F3262"/>
      <c r="G3262"/>
      <c r="H3262"/>
      <c r="I3262"/>
      <c r="J3262"/>
      <c r="K3262"/>
      <c r="L3262"/>
      <c r="M3262"/>
    </row>
    <row r="3263" spans="1:13" s="36" customFormat="1" x14ac:dyDescent="0.3">
      <c r="A3263"/>
      <c r="B3263" s="1"/>
      <c r="C3263"/>
      <c r="D3263"/>
      <c r="E3263"/>
      <c r="F3263"/>
      <c r="G3263"/>
      <c r="H3263"/>
      <c r="I3263"/>
      <c r="J3263"/>
      <c r="K3263"/>
      <c r="L3263"/>
      <c r="M3263"/>
    </row>
    <row r="3264" spans="1:13" s="36" customFormat="1" x14ac:dyDescent="0.3">
      <c r="A3264"/>
      <c r="B3264" s="1"/>
      <c r="C3264"/>
      <c r="D3264"/>
      <c r="E3264"/>
      <c r="F3264"/>
      <c r="G3264"/>
      <c r="H3264"/>
      <c r="I3264"/>
      <c r="J3264"/>
      <c r="K3264"/>
      <c r="L3264"/>
      <c r="M3264"/>
    </row>
    <row r="3265" spans="1:13" s="36" customFormat="1" x14ac:dyDescent="0.3">
      <c r="A3265"/>
      <c r="B3265" s="1"/>
      <c r="C3265"/>
      <c r="D3265"/>
      <c r="E3265"/>
      <c r="F3265"/>
      <c r="G3265"/>
      <c r="H3265"/>
      <c r="I3265"/>
      <c r="J3265"/>
      <c r="K3265"/>
      <c r="L3265"/>
      <c r="M3265"/>
    </row>
    <row r="3266" spans="1:13" s="36" customFormat="1" x14ac:dyDescent="0.3">
      <c r="A3266"/>
      <c r="B3266" s="1"/>
      <c r="C3266"/>
      <c r="D3266"/>
      <c r="E3266"/>
      <c r="F3266"/>
      <c r="G3266"/>
      <c r="H3266"/>
      <c r="I3266"/>
      <c r="J3266"/>
      <c r="K3266"/>
      <c r="L3266"/>
      <c r="M3266"/>
    </row>
    <row r="3267" spans="1:13" s="36" customFormat="1" x14ac:dyDescent="0.3">
      <c r="A3267"/>
      <c r="B3267" s="1"/>
      <c r="C3267"/>
      <c r="D3267"/>
      <c r="E3267"/>
      <c r="F3267"/>
      <c r="G3267"/>
      <c r="H3267"/>
      <c r="I3267"/>
      <c r="J3267"/>
      <c r="K3267"/>
      <c r="L3267"/>
      <c r="M3267"/>
    </row>
    <row r="3268" spans="1:13" s="36" customFormat="1" x14ac:dyDescent="0.3">
      <c r="A3268"/>
      <c r="B3268" s="1"/>
      <c r="C3268"/>
      <c r="D3268"/>
      <c r="E3268"/>
      <c r="F3268"/>
      <c r="G3268"/>
      <c r="H3268"/>
      <c r="I3268"/>
      <c r="J3268"/>
      <c r="K3268"/>
      <c r="L3268"/>
      <c r="M3268"/>
    </row>
    <row r="3269" spans="1:13" s="36" customFormat="1" x14ac:dyDescent="0.3">
      <c r="A3269"/>
      <c r="B3269" s="1"/>
      <c r="C3269"/>
      <c r="D3269"/>
      <c r="E3269"/>
      <c r="F3269"/>
      <c r="G3269"/>
      <c r="H3269"/>
      <c r="I3269"/>
      <c r="J3269"/>
      <c r="K3269"/>
      <c r="L3269"/>
      <c r="M3269"/>
    </row>
    <row r="3270" spans="1:13" s="36" customFormat="1" x14ac:dyDescent="0.3">
      <c r="A3270"/>
      <c r="B3270" s="1"/>
      <c r="C3270"/>
      <c r="D3270"/>
      <c r="E3270"/>
      <c r="F3270"/>
      <c r="G3270"/>
      <c r="H3270"/>
      <c r="I3270"/>
      <c r="J3270"/>
      <c r="K3270"/>
      <c r="L3270"/>
      <c r="M3270"/>
    </row>
    <row r="3271" spans="1:13" s="36" customFormat="1" x14ac:dyDescent="0.3">
      <c r="A3271"/>
      <c r="B3271" s="1"/>
      <c r="C3271"/>
      <c r="D3271"/>
      <c r="E3271"/>
      <c r="F3271"/>
      <c r="G3271"/>
      <c r="H3271"/>
      <c r="I3271"/>
      <c r="J3271"/>
      <c r="K3271"/>
      <c r="L3271"/>
      <c r="M3271"/>
    </row>
    <row r="3272" spans="1:13" s="36" customFormat="1" x14ac:dyDescent="0.3">
      <c r="A3272"/>
      <c r="B3272" s="1"/>
      <c r="C3272"/>
      <c r="D3272"/>
      <c r="E3272"/>
      <c r="F3272"/>
      <c r="G3272"/>
      <c r="H3272"/>
      <c r="I3272"/>
      <c r="J3272"/>
      <c r="K3272"/>
      <c r="L3272"/>
      <c r="M3272"/>
    </row>
    <row r="3273" spans="1:13" s="36" customFormat="1" x14ac:dyDescent="0.3">
      <c r="A3273"/>
      <c r="B3273" s="1"/>
      <c r="C3273"/>
      <c r="D3273"/>
      <c r="E3273"/>
      <c r="F3273"/>
      <c r="G3273"/>
      <c r="H3273"/>
      <c r="I3273"/>
      <c r="J3273"/>
      <c r="K3273"/>
      <c r="L3273"/>
      <c r="M3273"/>
    </row>
    <row r="3274" spans="1:13" s="36" customFormat="1" x14ac:dyDescent="0.3">
      <c r="A3274"/>
      <c r="B3274" s="1"/>
      <c r="C3274"/>
      <c r="D3274"/>
      <c r="E3274"/>
      <c r="F3274"/>
      <c r="G3274"/>
      <c r="H3274"/>
      <c r="I3274"/>
      <c r="J3274"/>
      <c r="K3274"/>
      <c r="L3274"/>
      <c r="M3274"/>
    </row>
    <row r="3275" spans="1:13" s="36" customFormat="1" x14ac:dyDescent="0.3">
      <c r="A3275"/>
      <c r="B3275" s="1"/>
      <c r="C3275"/>
      <c r="D3275"/>
      <c r="E3275"/>
      <c r="F3275"/>
      <c r="G3275"/>
      <c r="H3275"/>
      <c r="I3275"/>
      <c r="J3275"/>
      <c r="K3275"/>
      <c r="L3275"/>
      <c r="M3275"/>
    </row>
    <row r="3276" spans="1:13" s="36" customFormat="1" x14ac:dyDescent="0.3">
      <c r="A3276"/>
      <c r="B3276" s="1"/>
      <c r="C3276"/>
      <c r="D3276"/>
      <c r="E3276"/>
      <c r="F3276"/>
      <c r="G3276"/>
      <c r="H3276"/>
      <c r="I3276"/>
      <c r="J3276"/>
      <c r="K3276"/>
      <c r="L3276"/>
      <c r="M3276"/>
    </row>
    <row r="3277" spans="1:13" s="36" customFormat="1" x14ac:dyDescent="0.3">
      <c r="A3277"/>
      <c r="B3277" s="1"/>
      <c r="C3277"/>
      <c r="D3277"/>
      <c r="E3277"/>
      <c r="F3277"/>
      <c r="G3277"/>
      <c r="H3277"/>
      <c r="I3277"/>
      <c r="J3277"/>
      <c r="K3277"/>
      <c r="L3277"/>
      <c r="M3277"/>
    </row>
    <row r="3278" spans="1:13" s="36" customFormat="1" x14ac:dyDescent="0.3">
      <c r="A3278"/>
      <c r="B3278" s="1"/>
      <c r="C3278"/>
      <c r="D3278"/>
      <c r="E3278"/>
      <c r="F3278"/>
      <c r="G3278"/>
      <c r="H3278"/>
      <c r="I3278"/>
      <c r="J3278"/>
      <c r="K3278"/>
      <c r="L3278"/>
      <c r="M3278"/>
    </row>
    <row r="3279" spans="1:13" s="36" customFormat="1" x14ac:dyDescent="0.3">
      <c r="A3279"/>
      <c r="B3279" s="1"/>
      <c r="C3279"/>
      <c r="D3279"/>
      <c r="E3279"/>
      <c r="F3279"/>
      <c r="G3279"/>
      <c r="H3279"/>
      <c r="I3279"/>
      <c r="J3279"/>
      <c r="K3279"/>
      <c r="L3279"/>
      <c r="M3279"/>
    </row>
    <row r="3280" spans="1:13" s="36" customFormat="1" x14ac:dyDescent="0.3">
      <c r="A3280"/>
      <c r="B3280" s="1"/>
      <c r="C3280"/>
      <c r="D3280"/>
      <c r="E3280"/>
      <c r="F3280"/>
      <c r="G3280"/>
      <c r="H3280"/>
      <c r="I3280"/>
      <c r="J3280"/>
      <c r="K3280"/>
      <c r="L3280"/>
      <c r="M3280"/>
    </row>
    <row r="3281" spans="1:13" s="36" customFormat="1" x14ac:dyDescent="0.3">
      <c r="A3281"/>
      <c r="B3281" s="1"/>
      <c r="C3281"/>
      <c r="D3281"/>
      <c r="E3281"/>
      <c r="F3281"/>
      <c r="G3281"/>
      <c r="H3281"/>
      <c r="I3281"/>
      <c r="J3281"/>
      <c r="K3281"/>
      <c r="L3281"/>
      <c r="M3281"/>
    </row>
    <row r="3282" spans="1:13" s="36" customFormat="1" x14ac:dyDescent="0.3">
      <c r="A3282"/>
      <c r="B3282" s="1"/>
      <c r="C3282"/>
      <c r="D3282"/>
      <c r="E3282"/>
      <c r="F3282"/>
      <c r="G3282"/>
      <c r="H3282"/>
      <c r="I3282"/>
      <c r="J3282"/>
      <c r="K3282"/>
      <c r="L3282"/>
      <c r="M3282"/>
    </row>
    <row r="3283" spans="1:13" s="36" customFormat="1" x14ac:dyDescent="0.3">
      <c r="A3283"/>
      <c r="B3283" s="1"/>
      <c r="C3283"/>
      <c r="D3283"/>
      <c r="E3283"/>
      <c r="F3283"/>
      <c r="G3283"/>
      <c r="H3283"/>
      <c r="I3283"/>
      <c r="J3283"/>
      <c r="K3283"/>
      <c r="L3283"/>
      <c r="M3283"/>
    </row>
    <row r="3284" spans="1:13" s="36" customFormat="1" x14ac:dyDescent="0.3">
      <c r="A3284"/>
      <c r="B3284" s="1"/>
      <c r="C3284"/>
      <c r="D3284"/>
      <c r="E3284"/>
      <c r="F3284"/>
      <c r="G3284"/>
      <c r="H3284"/>
      <c r="I3284"/>
      <c r="J3284"/>
      <c r="K3284"/>
      <c r="L3284"/>
      <c r="M3284"/>
    </row>
    <row r="3285" spans="1:13" s="36" customFormat="1" x14ac:dyDescent="0.3">
      <c r="A3285"/>
      <c r="B3285" s="1"/>
      <c r="C3285"/>
      <c r="D3285"/>
      <c r="E3285"/>
      <c r="F3285"/>
      <c r="G3285"/>
      <c r="H3285"/>
      <c r="I3285"/>
      <c r="J3285"/>
      <c r="K3285"/>
      <c r="L3285"/>
      <c r="M3285"/>
    </row>
    <row r="3286" spans="1:13" s="36" customFormat="1" x14ac:dyDescent="0.3">
      <c r="A3286"/>
      <c r="B3286" s="1"/>
      <c r="C3286"/>
      <c r="D3286"/>
      <c r="E3286"/>
      <c r="F3286"/>
      <c r="G3286"/>
      <c r="H3286"/>
      <c r="I3286"/>
      <c r="J3286"/>
      <c r="K3286"/>
      <c r="L3286"/>
      <c r="M3286"/>
    </row>
    <row r="3287" spans="1:13" s="36" customFormat="1" x14ac:dyDescent="0.3">
      <c r="A3287"/>
      <c r="B3287" s="1"/>
      <c r="C3287"/>
      <c r="D3287"/>
      <c r="E3287"/>
      <c r="F3287"/>
      <c r="G3287"/>
      <c r="H3287"/>
      <c r="I3287"/>
      <c r="J3287"/>
      <c r="K3287"/>
      <c r="L3287"/>
      <c r="M3287"/>
    </row>
    <row r="3288" spans="1:13" s="36" customFormat="1" x14ac:dyDescent="0.3">
      <c r="A3288"/>
      <c r="B3288" s="1"/>
      <c r="C3288"/>
      <c r="D3288"/>
      <c r="E3288"/>
      <c r="F3288"/>
      <c r="G3288"/>
      <c r="H3288"/>
      <c r="I3288"/>
      <c r="J3288"/>
      <c r="K3288"/>
      <c r="L3288"/>
      <c r="M3288"/>
    </row>
    <row r="3289" spans="1:13" s="36" customFormat="1" x14ac:dyDescent="0.3">
      <c r="A3289"/>
      <c r="B3289" s="1"/>
      <c r="C3289"/>
      <c r="D3289"/>
      <c r="E3289"/>
      <c r="F3289"/>
      <c r="G3289"/>
      <c r="H3289"/>
      <c r="I3289"/>
      <c r="J3289"/>
      <c r="K3289"/>
      <c r="L3289"/>
      <c r="M3289"/>
    </row>
    <row r="3290" spans="1:13" s="36" customFormat="1" x14ac:dyDescent="0.3">
      <c r="A3290"/>
      <c r="B3290" s="1"/>
      <c r="C3290"/>
      <c r="D3290"/>
      <c r="E3290"/>
      <c r="F3290"/>
      <c r="G3290"/>
      <c r="H3290"/>
      <c r="I3290"/>
      <c r="J3290"/>
      <c r="K3290"/>
      <c r="L3290"/>
      <c r="M3290"/>
    </row>
    <row r="3291" spans="1:13" s="36" customFormat="1" x14ac:dyDescent="0.3">
      <c r="A3291"/>
      <c r="B3291" s="1"/>
      <c r="C3291"/>
      <c r="D3291"/>
      <c r="E3291"/>
      <c r="F3291"/>
      <c r="G3291"/>
      <c r="H3291"/>
      <c r="I3291"/>
      <c r="J3291"/>
      <c r="K3291"/>
      <c r="L3291"/>
      <c r="M3291"/>
    </row>
    <row r="3292" spans="1:13" s="36" customFormat="1" x14ac:dyDescent="0.3">
      <c r="A3292"/>
      <c r="B3292" s="1"/>
      <c r="C3292"/>
      <c r="D3292"/>
      <c r="E3292"/>
      <c r="F3292"/>
      <c r="G3292"/>
      <c r="H3292"/>
      <c r="I3292"/>
      <c r="J3292"/>
      <c r="K3292"/>
      <c r="L3292"/>
      <c r="M3292"/>
    </row>
    <row r="3293" spans="1:13" s="36" customFormat="1" x14ac:dyDescent="0.3">
      <c r="A3293"/>
      <c r="B3293" s="1"/>
      <c r="C3293"/>
      <c r="D3293"/>
      <c r="E3293"/>
      <c r="F3293"/>
      <c r="G3293"/>
      <c r="H3293"/>
      <c r="I3293"/>
      <c r="J3293"/>
      <c r="K3293"/>
      <c r="L3293"/>
      <c r="M3293"/>
    </row>
    <row r="3294" spans="1:13" s="36" customFormat="1" x14ac:dyDescent="0.3">
      <c r="A3294"/>
      <c r="B3294" s="1"/>
      <c r="C3294"/>
      <c r="D3294"/>
      <c r="E3294"/>
      <c r="F3294"/>
      <c r="G3294"/>
      <c r="H3294"/>
      <c r="I3294"/>
      <c r="J3294"/>
      <c r="K3294"/>
      <c r="L3294"/>
      <c r="M3294"/>
    </row>
    <row r="3295" spans="1:13" s="36" customFormat="1" x14ac:dyDescent="0.3">
      <c r="A3295"/>
      <c r="B3295" s="1"/>
      <c r="C3295"/>
      <c r="D3295"/>
      <c r="E3295"/>
      <c r="F3295"/>
      <c r="G3295"/>
      <c r="H3295"/>
      <c r="I3295"/>
      <c r="J3295"/>
      <c r="K3295"/>
      <c r="L3295"/>
      <c r="M3295"/>
    </row>
    <row r="3296" spans="1:13" s="36" customFormat="1" x14ac:dyDescent="0.3">
      <c r="A3296"/>
      <c r="B3296" s="1"/>
      <c r="C3296"/>
      <c r="D3296"/>
      <c r="E3296"/>
      <c r="F3296"/>
      <c r="G3296"/>
      <c r="H3296"/>
      <c r="I3296"/>
      <c r="J3296"/>
      <c r="K3296"/>
      <c r="L3296"/>
      <c r="M3296"/>
    </row>
    <row r="3297" spans="1:13" s="36" customFormat="1" x14ac:dyDescent="0.3">
      <c r="A3297"/>
      <c r="B3297" s="1"/>
      <c r="C3297"/>
      <c r="D3297"/>
      <c r="E3297"/>
      <c r="F3297"/>
      <c r="G3297"/>
      <c r="H3297"/>
      <c r="I3297"/>
      <c r="J3297"/>
      <c r="K3297"/>
      <c r="L3297"/>
      <c r="M3297"/>
    </row>
    <row r="3298" spans="1:13" s="36" customFormat="1" x14ac:dyDescent="0.3">
      <c r="A3298"/>
      <c r="B3298" s="1"/>
      <c r="C3298"/>
      <c r="D3298"/>
      <c r="E3298"/>
      <c r="F3298"/>
      <c r="G3298"/>
      <c r="H3298"/>
      <c r="I3298"/>
      <c r="J3298"/>
      <c r="K3298"/>
      <c r="L3298"/>
      <c r="M3298"/>
    </row>
    <row r="3299" spans="1:13" s="36" customFormat="1" x14ac:dyDescent="0.3">
      <c r="A3299"/>
      <c r="B3299" s="1"/>
      <c r="C3299"/>
      <c r="D3299"/>
      <c r="E3299"/>
      <c r="F3299"/>
      <c r="G3299"/>
      <c r="H3299"/>
      <c r="I3299"/>
      <c r="J3299"/>
      <c r="K3299"/>
      <c r="L3299"/>
      <c r="M3299"/>
    </row>
    <row r="3300" spans="1:13" s="36" customFormat="1" x14ac:dyDescent="0.3">
      <c r="A3300"/>
      <c r="B3300" s="1"/>
      <c r="C3300"/>
      <c r="D3300"/>
      <c r="E3300"/>
      <c r="F3300"/>
      <c r="G3300"/>
      <c r="H3300"/>
      <c r="I3300"/>
      <c r="J3300"/>
      <c r="K3300"/>
      <c r="L3300"/>
      <c r="M3300"/>
    </row>
    <row r="3301" spans="1:13" s="36" customFormat="1" x14ac:dyDescent="0.3">
      <c r="A3301"/>
      <c r="B3301" s="1"/>
      <c r="C3301"/>
      <c r="D3301"/>
      <c r="E3301"/>
      <c r="F3301"/>
      <c r="G3301"/>
      <c r="H3301"/>
      <c r="I3301"/>
      <c r="J3301"/>
      <c r="K3301"/>
      <c r="L3301"/>
      <c r="M3301"/>
    </row>
    <row r="3302" spans="1:13" s="36" customFormat="1" x14ac:dyDescent="0.3">
      <c r="A3302"/>
      <c r="B3302" s="1"/>
      <c r="C3302"/>
      <c r="D3302"/>
      <c r="E3302"/>
      <c r="F3302"/>
      <c r="G3302"/>
      <c r="H3302"/>
      <c r="I3302"/>
      <c r="J3302"/>
      <c r="K3302"/>
      <c r="L3302"/>
      <c r="M3302"/>
    </row>
    <row r="3303" spans="1:13" s="36" customFormat="1" x14ac:dyDescent="0.3">
      <c r="A3303"/>
      <c r="B3303" s="1"/>
      <c r="C3303"/>
      <c r="D3303"/>
      <c r="E3303"/>
      <c r="F3303"/>
      <c r="G3303"/>
      <c r="H3303"/>
      <c r="I3303"/>
      <c r="J3303"/>
      <c r="K3303"/>
      <c r="L3303"/>
      <c r="M3303"/>
    </row>
    <row r="3304" spans="1:13" s="36" customFormat="1" x14ac:dyDescent="0.3">
      <c r="A3304"/>
      <c r="B3304" s="1"/>
      <c r="C3304"/>
      <c r="D3304"/>
      <c r="E3304"/>
      <c r="F3304"/>
      <c r="G3304"/>
      <c r="H3304"/>
      <c r="I3304"/>
      <c r="J3304"/>
      <c r="K3304"/>
      <c r="L3304"/>
      <c r="M3304"/>
    </row>
    <row r="3305" spans="1:13" s="36" customFormat="1" x14ac:dyDescent="0.3">
      <c r="A3305"/>
      <c r="B3305" s="1"/>
      <c r="C3305"/>
      <c r="D3305"/>
      <c r="E3305"/>
      <c r="F3305"/>
      <c r="G3305"/>
      <c r="H3305"/>
      <c r="I3305"/>
      <c r="J3305"/>
      <c r="K3305"/>
      <c r="L3305"/>
      <c r="M3305"/>
    </row>
    <row r="3306" spans="1:13" s="36" customFormat="1" x14ac:dyDescent="0.3">
      <c r="A3306"/>
      <c r="B3306" s="1"/>
      <c r="C3306"/>
      <c r="D3306"/>
      <c r="E3306"/>
      <c r="F3306"/>
      <c r="G3306"/>
      <c r="H3306"/>
      <c r="I3306"/>
      <c r="J3306"/>
      <c r="K3306"/>
      <c r="L3306"/>
      <c r="M3306"/>
    </row>
    <row r="3307" spans="1:13" s="36" customFormat="1" x14ac:dyDescent="0.3">
      <c r="A3307"/>
      <c r="B3307" s="1"/>
      <c r="C3307"/>
      <c r="D3307"/>
      <c r="E3307"/>
      <c r="F3307"/>
      <c r="G3307"/>
      <c r="H3307"/>
      <c r="I3307"/>
      <c r="J3307"/>
      <c r="K3307"/>
      <c r="L3307"/>
      <c r="M3307"/>
    </row>
    <row r="3308" spans="1:13" s="36" customFormat="1" x14ac:dyDescent="0.3">
      <c r="A3308"/>
      <c r="B3308" s="1"/>
      <c r="C3308"/>
      <c r="D3308"/>
      <c r="E3308"/>
      <c r="F3308"/>
      <c r="G3308"/>
      <c r="H3308"/>
      <c r="I3308"/>
      <c r="J3308"/>
      <c r="K3308"/>
      <c r="L3308"/>
      <c r="M3308"/>
    </row>
    <row r="3309" spans="1:13" s="36" customFormat="1" x14ac:dyDescent="0.3">
      <c r="A3309"/>
      <c r="B3309" s="1"/>
      <c r="C3309"/>
      <c r="D3309"/>
      <c r="E3309"/>
      <c r="F3309"/>
      <c r="G3309"/>
      <c r="H3309"/>
      <c r="I3309"/>
      <c r="J3309"/>
      <c r="K3309"/>
      <c r="L3309"/>
      <c r="M3309"/>
    </row>
    <row r="3310" spans="1:13" s="36" customFormat="1" x14ac:dyDescent="0.3">
      <c r="A3310"/>
      <c r="B3310" s="1"/>
      <c r="C3310"/>
      <c r="D3310"/>
      <c r="E3310"/>
      <c r="F3310"/>
      <c r="G3310"/>
      <c r="H3310"/>
      <c r="I3310"/>
      <c r="J3310"/>
      <c r="K3310"/>
      <c r="L3310"/>
      <c r="M3310"/>
    </row>
    <row r="3311" spans="1:13" s="36" customFormat="1" x14ac:dyDescent="0.3">
      <c r="A3311"/>
      <c r="B3311" s="1"/>
      <c r="C3311"/>
      <c r="D3311"/>
      <c r="E3311"/>
      <c r="F3311"/>
      <c r="G3311"/>
      <c r="H3311"/>
      <c r="I3311"/>
      <c r="J3311"/>
      <c r="K3311"/>
      <c r="L3311"/>
      <c r="M3311"/>
    </row>
    <row r="3312" spans="1:13" s="36" customFormat="1" x14ac:dyDescent="0.3">
      <c r="A3312"/>
      <c r="B3312" s="1"/>
      <c r="C3312"/>
      <c r="D3312"/>
      <c r="E3312"/>
      <c r="F3312"/>
      <c r="G3312"/>
      <c r="H3312"/>
      <c r="I3312"/>
      <c r="J3312"/>
      <c r="K3312"/>
      <c r="L3312"/>
      <c r="M3312"/>
    </row>
    <row r="3313" spans="1:13" s="36" customFormat="1" x14ac:dyDescent="0.3">
      <c r="A3313"/>
      <c r="B3313" s="1"/>
      <c r="C3313"/>
      <c r="D3313"/>
      <c r="E3313"/>
      <c r="F3313"/>
      <c r="G3313"/>
      <c r="H3313"/>
      <c r="I3313"/>
      <c r="J3313"/>
      <c r="K3313"/>
      <c r="L3313"/>
      <c r="M3313"/>
    </row>
    <row r="3314" spans="1:13" s="36" customFormat="1" x14ac:dyDescent="0.3">
      <c r="A3314"/>
      <c r="B3314" s="1"/>
      <c r="C3314"/>
      <c r="D3314"/>
      <c r="E3314"/>
      <c r="F3314"/>
      <c r="G3314"/>
      <c r="H3314"/>
      <c r="I3314"/>
      <c r="J3314"/>
      <c r="K3314"/>
      <c r="L3314"/>
      <c r="M3314"/>
    </row>
    <row r="3315" spans="1:13" s="36" customFormat="1" x14ac:dyDescent="0.3">
      <c r="A3315"/>
      <c r="B3315" s="1"/>
      <c r="C3315"/>
      <c r="D3315"/>
      <c r="E3315"/>
      <c r="F3315"/>
      <c r="G3315"/>
      <c r="H3315"/>
      <c r="I3315"/>
      <c r="J3315"/>
      <c r="K3315"/>
      <c r="L3315"/>
      <c r="M3315"/>
    </row>
    <row r="3316" spans="1:13" s="36" customFormat="1" x14ac:dyDescent="0.3">
      <c r="A3316"/>
      <c r="B3316" s="1"/>
      <c r="C3316"/>
      <c r="D3316"/>
      <c r="E3316"/>
      <c r="F3316"/>
      <c r="G3316"/>
      <c r="H3316"/>
      <c r="I3316"/>
      <c r="J3316"/>
      <c r="K3316"/>
      <c r="L3316"/>
      <c r="M3316"/>
    </row>
    <row r="3317" spans="1:13" s="36" customFormat="1" x14ac:dyDescent="0.3">
      <c r="A3317"/>
      <c r="B3317" s="1"/>
      <c r="C3317"/>
      <c r="D3317"/>
      <c r="E3317"/>
      <c r="F3317"/>
      <c r="G3317"/>
      <c r="H3317"/>
      <c r="I3317"/>
      <c r="J3317"/>
      <c r="K3317"/>
      <c r="L3317"/>
      <c r="M3317"/>
    </row>
    <row r="3318" spans="1:13" s="36" customFormat="1" x14ac:dyDescent="0.3">
      <c r="A3318"/>
      <c r="B3318" s="1"/>
      <c r="C3318"/>
      <c r="D3318"/>
      <c r="E3318"/>
      <c r="F3318"/>
      <c r="G3318"/>
      <c r="H3318"/>
      <c r="I3318"/>
      <c r="J3318"/>
      <c r="K3318"/>
      <c r="L3318"/>
      <c r="M3318"/>
    </row>
    <row r="3319" spans="1:13" s="36" customFormat="1" x14ac:dyDescent="0.3">
      <c r="A3319"/>
      <c r="B3319" s="1"/>
      <c r="C3319"/>
      <c r="D3319"/>
      <c r="E3319"/>
      <c r="F3319"/>
      <c r="G3319"/>
      <c r="H3319"/>
      <c r="I3319"/>
      <c r="J3319"/>
      <c r="K3319"/>
      <c r="L3319"/>
      <c r="M3319"/>
    </row>
    <row r="3320" spans="1:13" s="36" customFormat="1" x14ac:dyDescent="0.3">
      <c r="A3320"/>
      <c r="B3320" s="1"/>
      <c r="C3320"/>
      <c r="D3320"/>
      <c r="E3320"/>
      <c r="F3320"/>
      <c r="G3320"/>
      <c r="H3320"/>
      <c r="I3320"/>
      <c r="J3320"/>
      <c r="K3320"/>
      <c r="L3320"/>
      <c r="M3320"/>
    </row>
    <row r="3321" spans="1:13" s="36" customFormat="1" x14ac:dyDescent="0.3">
      <c r="A3321"/>
      <c r="B3321" s="1"/>
      <c r="C3321"/>
      <c r="D3321"/>
      <c r="E3321"/>
      <c r="F3321"/>
      <c r="G3321"/>
      <c r="H3321"/>
      <c r="I3321"/>
      <c r="J3321"/>
      <c r="K3321"/>
      <c r="L3321"/>
      <c r="M3321"/>
    </row>
    <row r="3322" spans="1:13" s="36" customFormat="1" x14ac:dyDescent="0.3">
      <c r="A3322"/>
      <c r="B3322" s="1"/>
      <c r="C3322"/>
      <c r="D3322"/>
      <c r="E3322"/>
      <c r="F3322"/>
      <c r="G3322"/>
      <c r="H3322"/>
      <c r="I3322"/>
      <c r="J3322"/>
      <c r="K3322"/>
      <c r="L3322"/>
      <c r="M3322"/>
    </row>
    <row r="3323" spans="1:13" s="36" customFormat="1" x14ac:dyDescent="0.3">
      <c r="A3323"/>
      <c r="B3323" s="1"/>
      <c r="C3323"/>
      <c r="D3323"/>
      <c r="E3323"/>
      <c r="F3323"/>
      <c r="G3323"/>
      <c r="H3323"/>
      <c r="I3323"/>
      <c r="J3323"/>
      <c r="K3323"/>
      <c r="L3323"/>
      <c r="M3323"/>
    </row>
    <row r="3324" spans="1:13" s="36" customFormat="1" x14ac:dyDescent="0.3">
      <c r="A3324"/>
      <c r="B3324" s="1"/>
      <c r="C3324"/>
      <c r="D3324"/>
      <c r="E3324"/>
      <c r="F3324"/>
      <c r="G3324"/>
      <c r="H3324"/>
      <c r="I3324"/>
      <c r="J3324"/>
      <c r="K3324"/>
      <c r="L3324"/>
      <c r="M3324"/>
    </row>
    <row r="3325" spans="1:13" s="36" customFormat="1" x14ac:dyDescent="0.3">
      <c r="A3325"/>
      <c r="B3325" s="1"/>
      <c r="C3325"/>
      <c r="D3325"/>
      <c r="E3325"/>
      <c r="F3325"/>
      <c r="G3325"/>
      <c r="H3325"/>
      <c r="I3325"/>
      <c r="J3325"/>
      <c r="K3325"/>
      <c r="L3325"/>
      <c r="M3325"/>
    </row>
    <row r="3326" spans="1:13" s="36" customFormat="1" x14ac:dyDescent="0.3">
      <c r="A3326"/>
      <c r="B3326" s="1"/>
      <c r="C3326"/>
      <c r="D3326"/>
      <c r="E3326"/>
      <c r="F3326"/>
      <c r="G3326"/>
      <c r="H3326"/>
      <c r="I3326"/>
      <c r="J3326"/>
      <c r="K3326"/>
      <c r="L3326"/>
      <c r="M3326"/>
    </row>
    <row r="3327" spans="1:13" s="36" customFormat="1" x14ac:dyDescent="0.3">
      <c r="A3327"/>
      <c r="B3327" s="1"/>
      <c r="C3327"/>
      <c r="D3327"/>
      <c r="E3327"/>
      <c r="F3327"/>
      <c r="G3327"/>
      <c r="H3327"/>
      <c r="I3327"/>
      <c r="J3327"/>
      <c r="K3327"/>
      <c r="L3327"/>
      <c r="M3327"/>
    </row>
    <row r="3328" spans="1:13" s="36" customFormat="1" x14ac:dyDescent="0.3">
      <c r="A3328"/>
      <c r="B3328" s="1"/>
      <c r="C3328"/>
      <c r="D3328"/>
      <c r="E3328"/>
      <c r="F3328"/>
      <c r="G3328"/>
      <c r="H3328"/>
      <c r="I3328"/>
      <c r="J3328"/>
      <c r="K3328"/>
      <c r="L3328"/>
      <c r="M3328"/>
    </row>
    <row r="3329" spans="1:13" s="36" customFormat="1" x14ac:dyDescent="0.3">
      <c r="A3329"/>
      <c r="B3329" s="1"/>
      <c r="C3329"/>
      <c r="D3329"/>
      <c r="E3329"/>
      <c r="F3329"/>
      <c r="G3329"/>
      <c r="H3329"/>
      <c r="I3329"/>
      <c r="J3329"/>
      <c r="K3329"/>
      <c r="L3329"/>
      <c r="M3329"/>
    </row>
    <row r="3330" spans="1:13" s="36" customFormat="1" x14ac:dyDescent="0.3">
      <c r="A3330"/>
      <c r="B3330" s="1"/>
      <c r="C3330"/>
      <c r="D3330"/>
      <c r="E3330"/>
      <c r="F3330"/>
      <c r="G3330"/>
      <c r="H3330"/>
      <c r="I3330"/>
      <c r="J3330"/>
      <c r="K3330"/>
      <c r="L3330"/>
      <c r="M3330"/>
    </row>
    <row r="3331" spans="1:13" s="36" customFormat="1" x14ac:dyDescent="0.3">
      <c r="A3331"/>
      <c r="B3331" s="1"/>
      <c r="C3331"/>
      <c r="D3331"/>
      <c r="E3331"/>
      <c r="F3331"/>
      <c r="G3331"/>
      <c r="H3331"/>
      <c r="I3331"/>
      <c r="J3331"/>
      <c r="K3331"/>
      <c r="L3331"/>
      <c r="M3331"/>
    </row>
    <row r="3332" spans="1:13" s="36" customFormat="1" x14ac:dyDescent="0.3">
      <c r="A3332"/>
      <c r="B3332" s="1"/>
      <c r="C3332"/>
      <c r="D3332"/>
      <c r="E3332"/>
      <c r="F3332"/>
      <c r="G3332"/>
      <c r="H3332"/>
      <c r="I3332"/>
      <c r="J3332"/>
      <c r="K3332"/>
      <c r="L3332"/>
      <c r="M3332"/>
    </row>
    <row r="3333" spans="1:13" s="36" customFormat="1" x14ac:dyDescent="0.3">
      <c r="A3333"/>
      <c r="B3333" s="1"/>
      <c r="C3333"/>
      <c r="D3333"/>
      <c r="E3333"/>
      <c r="F3333"/>
      <c r="G3333"/>
      <c r="H3333"/>
      <c r="I3333"/>
      <c r="J3333"/>
      <c r="K3333"/>
      <c r="L3333"/>
      <c r="M3333"/>
    </row>
    <row r="3334" spans="1:13" s="36" customFormat="1" x14ac:dyDescent="0.3">
      <c r="A3334"/>
      <c r="B3334" s="1"/>
      <c r="C3334"/>
      <c r="D3334"/>
      <c r="E3334"/>
      <c r="F3334"/>
      <c r="G3334"/>
      <c r="H3334"/>
      <c r="I3334"/>
      <c r="J3334"/>
      <c r="K3334"/>
      <c r="L3334"/>
      <c r="M3334"/>
    </row>
    <row r="3335" spans="1:13" s="36" customFormat="1" x14ac:dyDescent="0.3">
      <c r="A3335"/>
      <c r="B3335" s="1"/>
      <c r="C3335"/>
      <c r="D3335"/>
      <c r="E3335"/>
      <c r="F3335"/>
      <c r="G3335"/>
      <c r="H3335"/>
      <c r="I3335"/>
      <c r="J3335"/>
      <c r="K3335"/>
      <c r="L3335"/>
      <c r="M3335"/>
    </row>
    <row r="3336" spans="1:13" s="36" customFormat="1" x14ac:dyDescent="0.3">
      <c r="A3336"/>
      <c r="B3336" s="1"/>
      <c r="C3336"/>
      <c r="D3336"/>
      <c r="E3336"/>
      <c r="F3336"/>
      <c r="G3336"/>
      <c r="H3336"/>
      <c r="I3336"/>
      <c r="J3336"/>
      <c r="K3336"/>
      <c r="L3336"/>
      <c r="M3336"/>
    </row>
    <row r="3337" spans="1:13" s="36" customFormat="1" x14ac:dyDescent="0.3">
      <c r="A3337"/>
      <c r="B3337" s="1"/>
      <c r="C3337"/>
      <c r="D3337"/>
      <c r="E3337"/>
      <c r="F3337"/>
      <c r="G3337"/>
      <c r="H3337"/>
      <c r="I3337"/>
      <c r="J3337"/>
      <c r="K3337"/>
      <c r="L3337"/>
      <c r="M3337"/>
    </row>
    <row r="3338" spans="1:13" s="36" customFormat="1" x14ac:dyDescent="0.3">
      <c r="A3338"/>
      <c r="B3338" s="1"/>
      <c r="C3338"/>
      <c r="D3338"/>
      <c r="E3338"/>
      <c r="F3338"/>
      <c r="G3338"/>
      <c r="H3338"/>
      <c r="I3338"/>
      <c r="J3338"/>
      <c r="K3338"/>
      <c r="L3338"/>
      <c r="M3338"/>
    </row>
    <row r="3339" spans="1:13" s="36" customFormat="1" x14ac:dyDescent="0.3">
      <c r="A3339"/>
      <c r="B3339" s="1"/>
      <c r="C3339"/>
      <c r="D3339"/>
      <c r="E3339"/>
      <c r="F3339"/>
      <c r="G3339"/>
      <c r="H3339"/>
      <c r="I3339"/>
      <c r="J3339"/>
      <c r="K3339"/>
      <c r="L3339"/>
      <c r="M3339"/>
    </row>
    <row r="3340" spans="1:13" s="36" customFormat="1" x14ac:dyDescent="0.3">
      <c r="A3340"/>
      <c r="B3340" s="1"/>
      <c r="C3340"/>
      <c r="D3340"/>
      <c r="E3340"/>
      <c r="F3340"/>
      <c r="G3340"/>
      <c r="H3340"/>
      <c r="I3340"/>
      <c r="J3340"/>
      <c r="K3340"/>
      <c r="L3340"/>
      <c r="M3340"/>
    </row>
    <row r="3341" spans="1:13" s="36" customFormat="1" x14ac:dyDescent="0.3">
      <c r="A3341"/>
      <c r="B3341" s="1"/>
      <c r="C3341"/>
      <c r="D3341"/>
      <c r="E3341"/>
      <c r="F3341"/>
      <c r="G3341"/>
      <c r="H3341"/>
      <c r="I3341"/>
      <c r="J3341"/>
      <c r="K3341"/>
      <c r="L3341"/>
      <c r="M3341"/>
    </row>
    <row r="3342" spans="1:13" s="36" customFormat="1" x14ac:dyDescent="0.3">
      <c r="A3342"/>
      <c r="B3342" s="1"/>
      <c r="C3342"/>
      <c r="D3342"/>
      <c r="E3342"/>
      <c r="F3342"/>
      <c r="G3342"/>
      <c r="H3342"/>
      <c r="I3342"/>
      <c r="J3342"/>
      <c r="K3342"/>
      <c r="L3342"/>
      <c r="M3342"/>
    </row>
    <row r="3343" spans="1:13" s="36" customFormat="1" x14ac:dyDescent="0.3">
      <c r="A3343"/>
      <c r="B3343" s="1"/>
      <c r="C3343"/>
      <c r="D3343"/>
      <c r="E3343"/>
      <c r="F3343"/>
      <c r="G3343"/>
      <c r="H3343"/>
      <c r="I3343"/>
      <c r="J3343"/>
      <c r="K3343"/>
      <c r="L3343"/>
      <c r="M3343"/>
    </row>
    <row r="3344" spans="1:13" s="36" customFormat="1" x14ac:dyDescent="0.3">
      <c r="A3344"/>
      <c r="B3344" s="1"/>
      <c r="C3344"/>
      <c r="D3344"/>
      <c r="E3344"/>
      <c r="F3344"/>
      <c r="G3344"/>
      <c r="H3344"/>
      <c r="I3344"/>
      <c r="J3344"/>
      <c r="K3344"/>
      <c r="L3344"/>
      <c r="M3344"/>
    </row>
    <row r="3345" spans="1:13" s="36" customFormat="1" x14ac:dyDescent="0.3">
      <c r="A3345"/>
      <c r="B3345" s="1"/>
      <c r="C3345"/>
      <c r="D3345"/>
      <c r="E3345"/>
      <c r="F3345"/>
      <c r="G3345"/>
      <c r="H3345"/>
      <c r="I3345"/>
      <c r="J3345"/>
      <c r="K3345"/>
      <c r="L3345"/>
      <c r="M3345"/>
    </row>
    <row r="3346" spans="1:13" s="36" customFormat="1" x14ac:dyDescent="0.3">
      <c r="A3346"/>
      <c r="B3346" s="1"/>
      <c r="C3346"/>
      <c r="D3346"/>
      <c r="E3346"/>
      <c r="F3346"/>
      <c r="G3346"/>
      <c r="H3346"/>
      <c r="I3346"/>
      <c r="J3346"/>
      <c r="K3346"/>
      <c r="L3346"/>
      <c r="M3346"/>
    </row>
    <row r="3347" spans="1:13" s="36" customFormat="1" x14ac:dyDescent="0.3">
      <c r="A3347"/>
      <c r="B3347" s="1"/>
      <c r="C3347"/>
      <c r="D3347"/>
      <c r="E3347"/>
      <c r="F3347"/>
      <c r="G3347"/>
      <c r="H3347"/>
      <c r="I3347"/>
      <c r="J3347"/>
      <c r="K3347"/>
      <c r="L3347"/>
      <c r="M3347"/>
    </row>
    <row r="3348" spans="1:13" s="36" customFormat="1" x14ac:dyDescent="0.3">
      <c r="A3348"/>
      <c r="B3348" s="1"/>
      <c r="C3348"/>
      <c r="D3348"/>
      <c r="E3348"/>
      <c r="F3348"/>
      <c r="G3348"/>
      <c r="H3348"/>
      <c r="I3348"/>
      <c r="J3348"/>
      <c r="K3348"/>
      <c r="L3348"/>
      <c r="M3348"/>
    </row>
    <row r="3349" spans="1:13" s="36" customFormat="1" x14ac:dyDescent="0.3">
      <c r="A3349"/>
      <c r="B3349" s="1"/>
      <c r="C3349"/>
      <c r="D3349"/>
      <c r="E3349"/>
      <c r="F3349"/>
      <c r="G3349"/>
      <c r="H3349"/>
      <c r="I3349"/>
      <c r="J3349"/>
      <c r="K3349"/>
      <c r="L3349"/>
      <c r="M3349"/>
    </row>
    <row r="3350" spans="1:13" s="36" customFormat="1" x14ac:dyDescent="0.3">
      <c r="A3350"/>
      <c r="B3350" s="1"/>
      <c r="C3350"/>
      <c r="D3350"/>
      <c r="E3350"/>
      <c r="F3350"/>
      <c r="G3350"/>
      <c r="H3350"/>
      <c r="I3350"/>
      <c r="J3350"/>
      <c r="K3350"/>
      <c r="L3350"/>
      <c r="M3350"/>
    </row>
    <row r="3351" spans="1:13" s="36" customFormat="1" x14ac:dyDescent="0.3">
      <c r="A3351"/>
      <c r="B3351" s="1"/>
      <c r="C3351"/>
      <c r="D3351"/>
      <c r="E3351"/>
      <c r="F3351"/>
      <c r="G3351"/>
      <c r="H3351"/>
      <c r="I3351"/>
      <c r="J3351"/>
      <c r="K3351"/>
      <c r="L3351"/>
      <c r="M3351"/>
    </row>
    <row r="3352" spans="1:13" s="36" customFormat="1" x14ac:dyDescent="0.3">
      <c r="A3352"/>
      <c r="B3352" s="1"/>
      <c r="C3352"/>
      <c r="D3352"/>
      <c r="E3352"/>
      <c r="F3352"/>
      <c r="G3352"/>
      <c r="H3352"/>
      <c r="I3352"/>
      <c r="J3352"/>
      <c r="K3352"/>
      <c r="L3352"/>
      <c r="M3352"/>
    </row>
    <row r="3353" spans="1:13" s="36" customFormat="1" x14ac:dyDescent="0.3">
      <c r="A3353"/>
      <c r="B3353" s="1"/>
      <c r="C3353"/>
      <c r="D3353"/>
      <c r="E3353"/>
      <c r="F3353"/>
      <c r="G3353"/>
      <c r="H3353"/>
      <c r="I3353"/>
      <c r="J3353"/>
      <c r="K3353"/>
      <c r="L3353"/>
      <c r="M3353"/>
    </row>
    <row r="3354" spans="1:13" s="36" customFormat="1" x14ac:dyDescent="0.3">
      <c r="A3354"/>
      <c r="B3354" s="1"/>
      <c r="C3354"/>
      <c r="D3354"/>
      <c r="E3354"/>
      <c r="F3354"/>
      <c r="G3354"/>
      <c r="H3354"/>
      <c r="I3354"/>
      <c r="J3354"/>
      <c r="K3354"/>
      <c r="L3354"/>
      <c r="M3354"/>
    </row>
    <row r="3355" spans="1:13" s="36" customFormat="1" x14ac:dyDescent="0.3">
      <c r="A3355"/>
      <c r="B3355" s="1"/>
      <c r="C3355"/>
      <c r="D3355"/>
      <c r="E3355"/>
      <c r="F3355"/>
      <c r="G3355"/>
      <c r="H3355"/>
      <c r="I3355"/>
      <c r="J3355"/>
      <c r="K3355"/>
      <c r="L3355"/>
      <c r="M3355"/>
    </row>
    <row r="3356" spans="1:13" s="36" customFormat="1" x14ac:dyDescent="0.3">
      <c r="A3356"/>
      <c r="B3356" s="1"/>
      <c r="C3356"/>
      <c r="D3356"/>
      <c r="E3356"/>
      <c r="F3356"/>
      <c r="G3356"/>
      <c r="H3356"/>
      <c r="I3356"/>
      <c r="J3356"/>
      <c r="K3356"/>
      <c r="L3356"/>
      <c r="M3356"/>
    </row>
    <row r="3357" spans="1:13" s="36" customFormat="1" x14ac:dyDescent="0.3">
      <c r="A3357"/>
      <c r="B3357" s="1"/>
      <c r="C3357"/>
      <c r="D3357"/>
      <c r="E3357"/>
      <c r="F3357"/>
      <c r="G3357"/>
      <c r="H3357"/>
      <c r="I3357"/>
      <c r="J3357"/>
      <c r="K3357"/>
      <c r="L3357"/>
      <c r="M3357"/>
    </row>
    <row r="3358" spans="1:13" s="36" customFormat="1" x14ac:dyDescent="0.3">
      <c r="A3358"/>
      <c r="B3358" s="1"/>
      <c r="C3358"/>
      <c r="D3358"/>
      <c r="E3358"/>
      <c r="F3358"/>
      <c r="G3358"/>
      <c r="H3358"/>
      <c r="I3358"/>
      <c r="J3358"/>
      <c r="K3358"/>
      <c r="L3358"/>
      <c r="M3358"/>
    </row>
    <row r="3359" spans="1:13" s="36" customFormat="1" x14ac:dyDescent="0.3">
      <c r="A3359"/>
      <c r="B3359" s="1"/>
      <c r="C3359"/>
      <c r="D3359"/>
      <c r="E3359"/>
      <c r="F3359"/>
      <c r="G3359"/>
      <c r="H3359"/>
      <c r="I3359"/>
      <c r="J3359"/>
      <c r="K3359"/>
      <c r="L3359"/>
      <c r="M3359"/>
    </row>
    <row r="3360" spans="1:13" s="36" customFormat="1" x14ac:dyDescent="0.3">
      <c r="A3360"/>
      <c r="B3360" s="1"/>
      <c r="C3360"/>
      <c r="D3360"/>
      <c r="E3360"/>
      <c r="F3360"/>
      <c r="G3360"/>
      <c r="H3360"/>
      <c r="I3360"/>
      <c r="J3360"/>
      <c r="K3360"/>
      <c r="L3360"/>
      <c r="M3360"/>
    </row>
    <row r="3361" spans="1:13" s="36" customFormat="1" x14ac:dyDescent="0.3">
      <c r="A3361"/>
      <c r="B3361" s="1"/>
      <c r="C3361"/>
      <c r="D3361"/>
      <c r="E3361"/>
      <c r="F3361"/>
      <c r="G3361"/>
      <c r="H3361"/>
      <c r="I3361"/>
      <c r="J3361"/>
      <c r="K3361"/>
      <c r="L3361"/>
      <c r="M3361"/>
    </row>
    <row r="3362" spans="1:13" s="36" customFormat="1" x14ac:dyDescent="0.3">
      <c r="A3362"/>
      <c r="B3362" s="1"/>
      <c r="C3362"/>
      <c r="D3362"/>
      <c r="E3362"/>
      <c r="F3362"/>
      <c r="G3362"/>
      <c r="H3362"/>
      <c r="I3362"/>
      <c r="J3362"/>
      <c r="K3362"/>
      <c r="L3362"/>
      <c r="M3362"/>
    </row>
    <row r="3363" spans="1:13" s="36" customFormat="1" x14ac:dyDescent="0.3">
      <c r="A3363"/>
      <c r="B3363" s="1"/>
      <c r="C3363"/>
      <c r="D3363"/>
      <c r="E3363"/>
      <c r="F3363"/>
      <c r="G3363"/>
      <c r="H3363"/>
      <c r="I3363"/>
      <c r="J3363"/>
      <c r="K3363"/>
      <c r="L3363"/>
      <c r="M3363"/>
    </row>
    <row r="3364" spans="1:13" s="36" customFormat="1" x14ac:dyDescent="0.3">
      <c r="A3364"/>
      <c r="B3364" s="1"/>
      <c r="C3364"/>
      <c r="D3364"/>
      <c r="E3364"/>
      <c r="F3364"/>
      <c r="G3364"/>
      <c r="H3364"/>
      <c r="I3364"/>
      <c r="J3364"/>
      <c r="K3364"/>
      <c r="L3364"/>
      <c r="M3364"/>
    </row>
    <row r="3365" spans="1:13" s="36" customFormat="1" x14ac:dyDescent="0.3">
      <c r="A3365"/>
      <c r="B3365" s="1"/>
      <c r="C3365"/>
      <c r="D3365"/>
      <c r="E3365"/>
      <c r="F3365"/>
      <c r="G3365"/>
      <c r="H3365"/>
      <c r="I3365"/>
      <c r="J3365"/>
      <c r="K3365"/>
      <c r="L3365"/>
      <c r="M3365"/>
    </row>
    <row r="3366" spans="1:13" s="36" customFormat="1" x14ac:dyDescent="0.3">
      <c r="A3366"/>
      <c r="B3366" s="1"/>
      <c r="C3366"/>
      <c r="D3366"/>
      <c r="E3366"/>
      <c r="F3366"/>
      <c r="G3366"/>
      <c r="H3366"/>
      <c r="I3366"/>
      <c r="J3366"/>
      <c r="K3366"/>
      <c r="L3366"/>
      <c r="M3366"/>
    </row>
    <row r="3367" spans="1:13" s="36" customFormat="1" x14ac:dyDescent="0.3">
      <c r="A3367"/>
      <c r="B3367" s="1"/>
      <c r="C3367"/>
      <c r="D3367"/>
      <c r="E3367"/>
      <c r="F3367"/>
      <c r="G3367"/>
      <c r="H3367"/>
      <c r="I3367"/>
      <c r="J3367"/>
      <c r="K3367"/>
      <c r="L3367"/>
      <c r="M3367"/>
    </row>
    <row r="3368" spans="1:13" s="36" customFormat="1" x14ac:dyDescent="0.3">
      <c r="A3368"/>
      <c r="B3368" s="1"/>
      <c r="C3368"/>
      <c r="D3368"/>
      <c r="E3368"/>
      <c r="F3368"/>
      <c r="G3368"/>
      <c r="H3368"/>
      <c r="I3368"/>
      <c r="J3368"/>
      <c r="K3368"/>
      <c r="L3368"/>
      <c r="M3368"/>
    </row>
    <row r="3369" spans="1:13" s="36" customFormat="1" x14ac:dyDescent="0.3">
      <c r="A3369"/>
      <c r="B3369" s="1"/>
      <c r="C3369"/>
      <c r="D3369"/>
      <c r="E3369"/>
      <c r="F3369"/>
      <c r="G3369"/>
      <c r="H3369"/>
      <c r="I3369"/>
      <c r="J3369"/>
      <c r="K3369"/>
      <c r="L3369"/>
      <c r="M3369"/>
    </row>
    <row r="3370" spans="1:13" s="36" customFormat="1" x14ac:dyDescent="0.3">
      <c r="A3370"/>
      <c r="B3370" s="1"/>
      <c r="C3370"/>
      <c r="D3370"/>
      <c r="E3370"/>
      <c r="F3370"/>
      <c r="G3370"/>
      <c r="H3370"/>
      <c r="I3370"/>
      <c r="J3370"/>
      <c r="K3370"/>
      <c r="L3370"/>
      <c r="M3370"/>
    </row>
    <row r="3371" spans="1:13" s="36" customFormat="1" x14ac:dyDescent="0.3">
      <c r="A3371"/>
      <c r="B3371" s="1"/>
      <c r="C3371"/>
      <c r="D3371"/>
      <c r="E3371"/>
      <c r="F3371"/>
      <c r="G3371"/>
      <c r="H3371"/>
      <c r="I3371"/>
      <c r="J3371"/>
      <c r="K3371"/>
      <c r="L3371"/>
      <c r="M3371"/>
    </row>
    <row r="3372" spans="1:13" s="36" customFormat="1" x14ac:dyDescent="0.3">
      <c r="A3372"/>
      <c r="B3372" s="1"/>
      <c r="C3372"/>
      <c r="D3372"/>
      <c r="E3372"/>
      <c r="F3372"/>
      <c r="G3372"/>
      <c r="H3372"/>
      <c r="I3372"/>
      <c r="J3372"/>
      <c r="K3372"/>
      <c r="L3372"/>
      <c r="M3372"/>
    </row>
    <row r="3373" spans="1:13" s="36" customFormat="1" x14ac:dyDescent="0.3">
      <c r="A3373"/>
      <c r="B3373" s="1"/>
      <c r="C3373"/>
      <c r="D3373"/>
      <c r="E3373"/>
      <c r="F3373"/>
      <c r="G3373"/>
      <c r="H3373"/>
      <c r="I3373"/>
      <c r="J3373"/>
      <c r="K3373"/>
      <c r="L3373"/>
      <c r="M3373"/>
    </row>
    <row r="3374" spans="1:13" s="36" customFormat="1" x14ac:dyDescent="0.3">
      <c r="A3374"/>
      <c r="B3374" s="1"/>
      <c r="C3374"/>
      <c r="D3374"/>
      <c r="E3374"/>
      <c r="F3374"/>
      <c r="G3374"/>
      <c r="H3374"/>
      <c r="I3374"/>
      <c r="J3374"/>
      <c r="K3374"/>
      <c r="L3374"/>
      <c r="M3374"/>
    </row>
    <row r="3375" spans="1:13" s="36" customFormat="1" x14ac:dyDescent="0.3">
      <c r="A3375"/>
      <c r="B3375" s="1"/>
      <c r="C3375"/>
      <c r="D3375"/>
      <c r="E3375"/>
      <c r="F3375"/>
      <c r="G3375"/>
      <c r="H3375"/>
      <c r="I3375"/>
      <c r="J3375"/>
      <c r="K3375"/>
      <c r="L3375"/>
      <c r="M3375"/>
    </row>
    <row r="3376" spans="1:13" s="36" customFormat="1" x14ac:dyDescent="0.3">
      <c r="A3376"/>
      <c r="B3376" s="1"/>
      <c r="C3376"/>
      <c r="D3376"/>
      <c r="E3376"/>
      <c r="F3376"/>
      <c r="G3376"/>
      <c r="H3376"/>
      <c r="I3376"/>
      <c r="J3376"/>
      <c r="K3376"/>
      <c r="L3376"/>
      <c r="M3376"/>
    </row>
    <row r="3377" spans="1:13" s="36" customFormat="1" x14ac:dyDescent="0.3">
      <c r="A3377"/>
      <c r="B3377" s="1"/>
      <c r="C3377"/>
      <c r="D3377"/>
      <c r="E3377"/>
      <c r="F3377"/>
      <c r="G3377"/>
      <c r="H3377"/>
      <c r="I3377"/>
      <c r="J3377"/>
      <c r="K3377"/>
      <c r="L3377"/>
      <c r="M3377"/>
    </row>
    <row r="3378" spans="1:13" s="36" customFormat="1" x14ac:dyDescent="0.3">
      <c r="A3378"/>
      <c r="B3378" s="1"/>
      <c r="C3378"/>
      <c r="D3378"/>
      <c r="E3378"/>
      <c r="F3378"/>
      <c r="G3378"/>
      <c r="H3378"/>
      <c r="I3378"/>
      <c r="J3378"/>
      <c r="K3378"/>
      <c r="L3378"/>
      <c r="M3378"/>
    </row>
    <row r="3379" spans="1:13" s="36" customFormat="1" x14ac:dyDescent="0.3">
      <c r="A3379"/>
      <c r="B3379" s="1"/>
      <c r="C3379"/>
      <c r="D3379"/>
      <c r="E3379"/>
      <c r="F3379"/>
      <c r="G3379"/>
      <c r="H3379"/>
      <c r="I3379"/>
      <c r="J3379"/>
      <c r="K3379"/>
      <c r="L3379"/>
      <c r="M3379"/>
    </row>
    <row r="3380" spans="1:13" s="36" customFormat="1" x14ac:dyDescent="0.3">
      <c r="A3380"/>
      <c r="B3380" s="1"/>
      <c r="C3380"/>
      <c r="D3380"/>
      <c r="E3380"/>
      <c r="F3380"/>
      <c r="G3380"/>
      <c r="H3380"/>
      <c r="I3380"/>
      <c r="J3380"/>
      <c r="K3380"/>
      <c r="L3380"/>
      <c r="M3380"/>
    </row>
    <row r="3381" spans="1:13" s="36" customFormat="1" x14ac:dyDescent="0.3">
      <c r="A3381"/>
      <c r="B3381" s="1"/>
      <c r="C3381"/>
      <c r="D3381"/>
      <c r="E3381"/>
      <c r="F3381"/>
      <c r="G3381"/>
      <c r="H3381"/>
      <c r="I3381"/>
      <c r="J3381"/>
      <c r="K3381"/>
      <c r="L3381"/>
      <c r="M3381"/>
    </row>
    <row r="3382" spans="1:13" s="36" customFormat="1" x14ac:dyDescent="0.3">
      <c r="A3382"/>
      <c r="B3382" s="1"/>
      <c r="C3382"/>
      <c r="D3382"/>
      <c r="E3382"/>
      <c r="F3382"/>
      <c r="G3382"/>
      <c r="H3382"/>
      <c r="I3382"/>
      <c r="J3382"/>
      <c r="K3382"/>
      <c r="L3382"/>
      <c r="M3382"/>
    </row>
    <row r="3383" spans="1:13" s="36" customFormat="1" x14ac:dyDescent="0.3">
      <c r="A3383"/>
      <c r="B3383" s="1"/>
      <c r="C3383"/>
      <c r="D3383"/>
      <c r="E3383"/>
      <c r="F3383"/>
      <c r="G3383"/>
      <c r="H3383"/>
      <c r="I3383"/>
      <c r="J3383"/>
      <c r="K3383"/>
      <c r="L3383"/>
      <c r="M3383"/>
    </row>
    <row r="3384" spans="1:13" s="36" customFormat="1" x14ac:dyDescent="0.3">
      <c r="A3384"/>
      <c r="B3384" s="1"/>
      <c r="C3384"/>
      <c r="D3384"/>
      <c r="E3384"/>
      <c r="F3384"/>
      <c r="G3384"/>
      <c r="H3384"/>
      <c r="I3384"/>
      <c r="J3384"/>
      <c r="K3384"/>
      <c r="L3384"/>
      <c r="M3384"/>
    </row>
    <row r="3385" spans="1:13" s="36" customFormat="1" x14ac:dyDescent="0.3">
      <c r="A3385"/>
      <c r="B3385" s="1"/>
      <c r="C3385"/>
      <c r="D3385"/>
      <c r="E3385"/>
      <c r="F3385"/>
      <c r="G3385"/>
      <c r="H3385"/>
      <c r="I3385"/>
      <c r="J3385"/>
      <c r="K3385"/>
      <c r="L3385"/>
      <c r="M3385"/>
    </row>
    <row r="3386" spans="1:13" s="36" customFormat="1" x14ac:dyDescent="0.3">
      <c r="A3386"/>
      <c r="B3386" s="1"/>
      <c r="C3386"/>
      <c r="D3386"/>
      <c r="E3386"/>
      <c r="F3386"/>
      <c r="G3386"/>
      <c r="H3386"/>
      <c r="I3386"/>
      <c r="J3386"/>
      <c r="K3386"/>
      <c r="L3386"/>
      <c r="M3386"/>
    </row>
    <row r="3387" spans="1:13" s="36" customFormat="1" x14ac:dyDescent="0.3">
      <c r="A3387"/>
      <c r="B3387" s="1"/>
      <c r="C3387"/>
      <c r="D3387"/>
      <c r="E3387"/>
      <c r="F3387"/>
      <c r="G3387"/>
      <c r="H3387"/>
      <c r="I3387"/>
      <c r="J3387"/>
      <c r="K3387"/>
      <c r="L3387"/>
      <c r="M3387"/>
    </row>
    <row r="3388" spans="1:13" s="36" customFormat="1" x14ac:dyDescent="0.3">
      <c r="A3388"/>
      <c r="B3388" s="1"/>
      <c r="C3388"/>
      <c r="D3388"/>
      <c r="E3388"/>
      <c r="F3388"/>
      <c r="G3388"/>
      <c r="H3388"/>
      <c r="I3388"/>
      <c r="J3388"/>
      <c r="K3388"/>
      <c r="L3388"/>
      <c r="M3388"/>
    </row>
    <row r="3389" spans="1:13" s="36" customFormat="1" x14ac:dyDescent="0.3">
      <c r="A3389"/>
      <c r="B3389" s="1"/>
      <c r="C3389"/>
      <c r="D3389"/>
      <c r="E3389"/>
      <c r="F3389"/>
      <c r="G3389"/>
      <c r="H3389"/>
      <c r="I3389"/>
      <c r="J3389"/>
      <c r="K3389"/>
      <c r="L3389"/>
      <c r="M3389"/>
    </row>
    <row r="3390" spans="1:13" s="36" customFormat="1" x14ac:dyDescent="0.3">
      <c r="A3390"/>
      <c r="B3390" s="1"/>
      <c r="C3390"/>
      <c r="D3390"/>
      <c r="E3390"/>
      <c r="F3390"/>
      <c r="G3390"/>
      <c r="H3390"/>
      <c r="I3390"/>
      <c r="J3390"/>
      <c r="K3390"/>
      <c r="L3390"/>
      <c r="M3390"/>
    </row>
    <row r="3391" spans="1:13" s="36" customFormat="1" x14ac:dyDescent="0.3">
      <c r="A3391"/>
      <c r="B3391" s="1"/>
      <c r="C3391"/>
      <c r="D3391"/>
      <c r="E3391"/>
      <c r="F3391"/>
      <c r="G3391"/>
      <c r="H3391"/>
      <c r="I3391"/>
      <c r="J3391"/>
      <c r="K3391"/>
      <c r="L3391"/>
      <c r="M3391"/>
    </row>
    <row r="3392" spans="1:13" s="36" customFormat="1" x14ac:dyDescent="0.3">
      <c r="A3392"/>
      <c r="B3392" s="1"/>
      <c r="C3392"/>
      <c r="D3392"/>
      <c r="E3392"/>
      <c r="F3392"/>
      <c r="G3392"/>
      <c r="H3392"/>
      <c r="I3392"/>
      <c r="J3392"/>
      <c r="K3392"/>
      <c r="L3392"/>
      <c r="M3392"/>
    </row>
    <row r="3393" spans="1:13" s="36" customFormat="1" x14ac:dyDescent="0.3">
      <c r="A3393"/>
      <c r="B3393" s="1"/>
      <c r="C3393"/>
      <c r="D3393"/>
      <c r="E3393"/>
      <c r="F3393"/>
      <c r="G3393"/>
      <c r="H3393"/>
      <c r="I3393"/>
      <c r="J3393"/>
      <c r="K3393"/>
      <c r="L3393"/>
      <c r="M3393"/>
    </row>
    <row r="3394" spans="1:13" s="36" customFormat="1" x14ac:dyDescent="0.3">
      <c r="A3394"/>
      <c r="B3394" s="1"/>
      <c r="C3394"/>
      <c r="D3394"/>
      <c r="E3394"/>
      <c r="F3394"/>
      <c r="G3394"/>
      <c r="H3394"/>
      <c r="I3394"/>
      <c r="J3394"/>
      <c r="K3394"/>
      <c r="L3394"/>
      <c r="M3394"/>
    </row>
    <row r="3395" spans="1:13" s="36" customFormat="1" x14ac:dyDescent="0.3">
      <c r="A3395"/>
      <c r="B3395" s="1"/>
      <c r="C3395"/>
      <c r="D3395"/>
      <c r="E3395"/>
      <c r="F3395"/>
      <c r="G3395"/>
      <c r="H3395"/>
      <c r="I3395"/>
      <c r="J3395"/>
      <c r="K3395"/>
      <c r="L3395"/>
      <c r="M3395"/>
    </row>
    <row r="3396" spans="1:13" s="36" customFormat="1" x14ac:dyDescent="0.3">
      <c r="A3396"/>
      <c r="B3396" s="1"/>
      <c r="C3396"/>
      <c r="D3396"/>
      <c r="E3396"/>
      <c r="F3396"/>
      <c r="G3396"/>
      <c r="H3396"/>
      <c r="I3396"/>
      <c r="J3396"/>
      <c r="K3396"/>
      <c r="L3396"/>
      <c r="M3396"/>
    </row>
    <row r="3397" spans="1:13" s="36" customFormat="1" x14ac:dyDescent="0.3">
      <c r="A3397"/>
      <c r="B3397" s="1"/>
      <c r="C3397"/>
      <c r="D3397"/>
      <c r="E3397"/>
      <c r="F3397"/>
      <c r="G3397"/>
      <c r="H3397"/>
      <c r="I3397"/>
      <c r="J3397"/>
      <c r="K3397"/>
      <c r="L3397"/>
      <c r="M3397"/>
    </row>
    <row r="3398" spans="1:13" s="36" customFormat="1" x14ac:dyDescent="0.3">
      <c r="A3398"/>
      <c r="B3398" s="1"/>
      <c r="C3398"/>
      <c r="D3398"/>
      <c r="E3398"/>
      <c r="F3398"/>
      <c r="G3398"/>
      <c r="H3398"/>
      <c r="I3398"/>
      <c r="J3398"/>
      <c r="K3398"/>
      <c r="L3398"/>
      <c r="M3398"/>
    </row>
    <row r="3399" spans="1:13" s="36" customFormat="1" x14ac:dyDescent="0.3">
      <c r="A3399"/>
      <c r="B3399" s="1"/>
      <c r="C3399"/>
      <c r="D3399"/>
      <c r="E3399"/>
      <c r="F3399"/>
      <c r="G3399"/>
      <c r="H3399"/>
      <c r="I3399"/>
      <c r="J3399"/>
      <c r="K3399"/>
      <c r="L3399"/>
      <c r="M3399"/>
    </row>
    <row r="3400" spans="1:13" s="36" customFormat="1" x14ac:dyDescent="0.3">
      <c r="A3400"/>
      <c r="B3400" s="1"/>
      <c r="C3400"/>
      <c r="D3400"/>
      <c r="E3400"/>
      <c r="F3400"/>
      <c r="G3400"/>
      <c r="H3400"/>
      <c r="I3400"/>
      <c r="J3400"/>
      <c r="K3400"/>
      <c r="L3400"/>
      <c r="M3400"/>
    </row>
    <row r="3401" spans="1:13" s="36" customFormat="1" x14ac:dyDescent="0.3">
      <c r="A3401"/>
      <c r="B3401" s="1"/>
      <c r="C3401"/>
      <c r="D3401"/>
      <c r="E3401"/>
      <c r="F3401"/>
      <c r="G3401"/>
      <c r="H3401"/>
      <c r="I3401"/>
      <c r="J3401"/>
      <c r="K3401"/>
      <c r="L3401"/>
      <c r="M3401"/>
    </row>
    <row r="3402" spans="1:13" s="36" customFormat="1" x14ac:dyDescent="0.3">
      <c r="A3402"/>
      <c r="B3402" s="1"/>
      <c r="C3402"/>
      <c r="D3402"/>
      <c r="E3402"/>
      <c r="F3402"/>
      <c r="G3402"/>
      <c r="H3402"/>
      <c r="I3402"/>
      <c r="J3402"/>
      <c r="K3402"/>
      <c r="L3402"/>
      <c r="M3402"/>
    </row>
    <row r="3403" spans="1:13" s="36" customFormat="1" x14ac:dyDescent="0.3">
      <c r="A3403"/>
      <c r="B3403" s="1"/>
      <c r="C3403"/>
      <c r="D3403"/>
      <c r="E3403"/>
      <c r="F3403"/>
      <c r="G3403"/>
      <c r="H3403"/>
      <c r="I3403"/>
      <c r="J3403"/>
      <c r="K3403"/>
      <c r="L3403"/>
      <c r="M3403"/>
    </row>
    <row r="3404" spans="1:13" s="36" customFormat="1" x14ac:dyDescent="0.3">
      <c r="A3404"/>
      <c r="B3404" s="1"/>
      <c r="C3404"/>
      <c r="D3404"/>
      <c r="E3404"/>
      <c r="F3404"/>
      <c r="G3404"/>
      <c r="H3404"/>
      <c r="I3404"/>
      <c r="J3404"/>
      <c r="K3404"/>
      <c r="L3404"/>
      <c r="M3404"/>
    </row>
    <row r="3405" spans="1:13" s="36" customFormat="1" x14ac:dyDescent="0.3">
      <c r="A3405"/>
      <c r="B3405" s="1"/>
      <c r="C3405"/>
      <c r="D3405"/>
      <c r="E3405"/>
      <c r="F3405"/>
      <c r="G3405"/>
      <c r="H3405"/>
      <c r="I3405"/>
      <c r="J3405"/>
      <c r="K3405"/>
      <c r="L3405"/>
      <c r="M3405"/>
    </row>
    <row r="3406" spans="1:13" s="36" customFormat="1" x14ac:dyDescent="0.3">
      <c r="A3406"/>
      <c r="B3406" s="1"/>
      <c r="C3406"/>
      <c r="D3406"/>
      <c r="E3406"/>
      <c r="F3406"/>
      <c r="G3406"/>
      <c r="H3406"/>
      <c r="I3406"/>
      <c r="J3406"/>
      <c r="K3406"/>
      <c r="L3406"/>
      <c r="M3406"/>
    </row>
    <row r="3407" spans="1:13" s="36" customFormat="1" x14ac:dyDescent="0.3">
      <c r="A3407"/>
      <c r="B3407" s="1"/>
      <c r="C3407"/>
      <c r="D3407"/>
      <c r="E3407"/>
      <c r="F3407"/>
      <c r="G3407"/>
      <c r="H3407"/>
      <c r="I3407"/>
      <c r="J3407"/>
      <c r="K3407"/>
      <c r="L3407"/>
      <c r="M3407"/>
    </row>
    <row r="3408" spans="1:13" s="36" customFormat="1" x14ac:dyDescent="0.3">
      <c r="A3408"/>
      <c r="B3408" s="1"/>
      <c r="C3408"/>
      <c r="D3408"/>
      <c r="E3408"/>
      <c r="F3408"/>
      <c r="G3408"/>
      <c r="H3408"/>
      <c r="I3408"/>
      <c r="J3408"/>
      <c r="K3408"/>
      <c r="L3408"/>
      <c r="M3408"/>
    </row>
    <row r="3409" spans="1:13" s="36" customFormat="1" x14ac:dyDescent="0.3">
      <c r="A3409"/>
      <c r="B3409" s="1"/>
      <c r="C3409"/>
      <c r="D3409"/>
      <c r="E3409"/>
      <c r="F3409"/>
      <c r="G3409"/>
      <c r="H3409"/>
      <c r="I3409"/>
      <c r="J3409"/>
      <c r="K3409"/>
      <c r="L3409"/>
      <c r="M3409"/>
    </row>
    <row r="3410" spans="1:13" s="36" customFormat="1" x14ac:dyDescent="0.3">
      <c r="A3410"/>
      <c r="B3410" s="1"/>
      <c r="C3410"/>
      <c r="D3410"/>
      <c r="E3410"/>
      <c r="F3410"/>
      <c r="G3410"/>
      <c r="H3410"/>
      <c r="I3410"/>
      <c r="J3410"/>
      <c r="K3410"/>
      <c r="L3410"/>
      <c r="M3410"/>
    </row>
    <row r="3411" spans="1:13" s="36" customFormat="1" x14ac:dyDescent="0.3">
      <c r="A3411"/>
      <c r="B3411" s="1"/>
      <c r="C3411"/>
      <c r="D3411"/>
      <c r="E3411"/>
      <c r="F3411"/>
      <c r="G3411"/>
      <c r="H3411"/>
      <c r="I3411"/>
      <c r="J3411"/>
      <c r="K3411"/>
      <c r="L3411"/>
      <c r="M3411"/>
    </row>
    <row r="3412" spans="1:13" s="36" customFormat="1" x14ac:dyDescent="0.3">
      <c r="A3412"/>
      <c r="B3412" s="1"/>
      <c r="C3412"/>
      <c r="D3412"/>
      <c r="E3412"/>
      <c r="F3412"/>
      <c r="G3412"/>
      <c r="H3412"/>
      <c r="I3412"/>
      <c r="J3412"/>
      <c r="K3412"/>
      <c r="L3412"/>
      <c r="M3412"/>
    </row>
    <row r="3413" spans="1:13" s="36" customFormat="1" x14ac:dyDescent="0.3">
      <c r="A3413"/>
      <c r="B3413" s="1"/>
      <c r="C3413"/>
      <c r="D3413"/>
      <c r="E3413"/>
      <c r="F3413"/>
      <c r="G3413"/>
      <c r="H3413"/>
      <c r="I3413"/>
      <c r="J3413"/>
      <c r="K3413"/>
      <c r="L3413"/>
      <c r="M3413"/>
    </row>
    <row r="3414" spans="1:13" s="36" customFormat="1" x14ac:dyDescent="0.3">
      <c r="A3414"/>
      <c r="B3414" s="1"/>
      <c r="C3414"/>
      <c r="D3414"/>
      <c r="E3414"/>
      <c r="F3414"/>
      <c r="G3414"/>
      <c r="H3414"/>
      <c r="I3414"/>
      <c r="J3414"/>
      <c r="K3414"/>
      <c r="L3414"/>
      <c r="M3414"/>
    </row>
    <row r="3415" spans="1:13" s="36" customFormat="1" x14ac:dyDescent="0.3">
      <c r="A3415"/>
      <c r="B3415" s="1"/>
      <c r="C3415"/>
      <c r="D3415"/>
      <c r="E3415"/>
      <c r="F3415"/>
      <c r="G3415"/>
      <c r="H3415"/>
      <c r="I3415"/>
      <c r="J3415"/>
      <c r="K3415"/>
      <c r="L3415"/>
      <c r="M3415"/>
    </row>
    <row r="3416" spans="1:13" s="36" customFormat="1" x14ac:dyDescent="0.3">
      <c r="A3416"/>
      <c r="B3416" s="1"/>
      <c r="C3416"/>
      <c r="D3416"/>
      <c r="E3416"/>
      <c r="F3416"/>
      <c r="G3416"/>
      <c r="H3416"/>
      <c r="I3416"/>
      <c r="J3416"/>
      <c r="K3416"/>
      <c r="L3416"/>
      <c r="M3416"/>
    </row>
    <row r="3417" spans="1:13" s="36" customFormat="1" x14ac:dyDescent="0.3">
      <c r="A3417"/>
      <c r="B3417" s="1"/>
      <c r="C3417"/>
      <c r="D3417"/>
      <c r="E3417"/>
      <c r="F3417"/>
      <c r="G3417"/>
      <c r="H3417"/>
      <c r="I3417"/>
      <c r="J3417"/>
      <c r="K3417"/>
      <c r="L3417"/>
      <c r="M3417"/>
    </row>
    <row r="3418" spans="1:13" s="36" customFormat="1" x14ac:dyDescent="0.3">
      <c r="A3418"/>
      <c r="B3418" s="1"/>
      <c r="C3418"/>
      <c r="D3418"/>
      <c r="E3418"/>
      <c r="F3418"/>
      <c r="G3418"/>
      <c r="H3418"/>
      <c r="I3418"/>
      <c r="J3418"/>
      <c r="K3418"/>
      <c r="L3418"/>
      <c r="M3418"/>
    </row>
    <row r="3419" spans="1:13" s="36" customFormat="1" x14ac:dyDescent="0.3">
      <c r="A3419"/>
      <c r="B3419" s="1"/>
      <c r="C3419"/>
      <c r="D3419"/>
      <c r="E3419"/>
      <c r="F3419"/>
      <c r="G3419"/>
      <c r="H3419"/>
      <c r="I3419"/>
      <c r="J3419"/>
      <c r="K3419"/>
      <c r="L3419"/>
      <c r="M3419"/>
    </row>
    <row r="3420" spans="1:13" s="36" customFormat="1" x14ac:dyDescent="0.3">
      <c r="A3420"/>
      <c r="B3420" s="1"/>
      <c r="C3420"/>
      <c r="D3420"/>
      <c r="E3420"/>
      <c r="F3420"/>
      <c r="G3420"/>
      <c r="H3420"/>
      <c r="I3420"/>
      <c r="J3420"/>
      <c r="K3420"/>
      <c r="L3420"/>
      <c r="M3420"/>
    </row>
    <row r="3421" spans="1:13" s="36" customFormat="1" x14ac:dyDescent="0.3">
      <c r="A3421"/>
      <c r="B3421" s="1"/>
      <c r="C3421"/>
      <c r="D3421"/>
      <c r="E3421"/>
      <c r="F3421"/>
      <c r="G3421"/>
      <c r="H3421"/>
      <c r="I3421"/>
      <c r="J3421"/>
      <c r="K3421"/>
      <c r="L3421"/>
      <c r="M3421"/>
    </row>
    <row r="3422" spans="1:13" s="36" customFormat="1" x14ac:dyDescent="0.3">
      <c r="A3422"/>
      <c r="B3422" s="1"/>
      <c r="C3422"/>
      <c r="D3422"/>
      <c r="E3422"/>
      <c r="F3422"/>
      <c r="G3422"/>
      <c r="H3422"/>
      <c r="I3422"/>
      <c r="J3422"/>
      <c r="K3422"/>
      <c r="L3422"/>
      <c r="M3422"/>
    </row>
    <row r="3423" spans="1:13" s="36" customFormat="1" x14ac:dyDescent="0.3">
      <c r="A3423"/>
      <c r="B3423" s="1"/>
      <c r="C3423"/>
      <c r="D3423"/>
      <c r="E3423"/>
      <c r="F3423"/>
      <c r="G3423"/>
      <c r="H3423"/>
      <c r="I3423"/>
      <c r="J3423"/>
      <c r="K3423"/>
      <c r="L3423"/>
      <c r="M3423"/>
    </row>
    <row r="3424" spans="1:13" s="36" customFormat="1" x14ac:dyDescent="0.3">
      <c r="A3424"/>
      <c r="B3424" s="1"/>
      <c r="C3424"/>
      <c r="D3424"/>
      <c r="E3424"/>
      <c r="F3424"/>
      <c r="G3424"/>
      <c r="H3424"/>
      <c r="I3424"/>
      <c r="J3424"/>
      <c r="K3424"/>
      <c r="L3424"/>
      <c r="M3424"/>
    </row>
    <row r="3425" spans="1:13" s="36" customFormat="1" x14ac:dyDescent="0.3">
      <c r="A3425"/>
      <c r="B3425" s="1"/>
      <c r="C3425"/>
      <c r="D3425"/>
      <c r="E3425"/>
      <c r="F3425"/>
      <c r="G3425"/>
      <c r="H3425"/>
      <c r="I3425"/>
      <c r="J3425"/>
      <c r="K3425"/>
      <c r="L3425"/>
      <c r="M3425"/>
    </row>
    <row r="3426" spans="1:13" s="36" customFormat="1" x14ac:dyDescent="0.3">
      <c r="A3426"/>
      <c r="B3426" s="1"/>
      <c r="C3426"/>
      <c r="D3426"/>
      <c r="E3426"/>
      <c r="F3426"/>
      <c r="G3426"/>
      <c r="H3426"/>
      <c r="I3426"/>
      <c r="J3426"/>
      <c r="K3426"/>
      <c r="L3426"/>
      <c r="M3426"/>
    </row>
    <row r="3427" spans="1:13" s="36" customFormat="1" x14ac:dyDescent="0.3">
      <c r="A3427"/>
      <c r="B3427" s="1"/>
      <c r="C3427"/>
      <c r="D3427"/>
      <c r="E3427"/>
      <c r="F3427"/>
      <c r="G3427"/>
      <c r="H3427"/>
      <c r="I3427"/>
      <c r="J3427"/>
      <c r="K3427"/>
      <c r="L3427"/>
      <c r="M3427"/>
    </row>
    <row r="3428" spans="1:13" s="36" customFormat="1" x14ac:dyDescent="0.3">
      <c r="A3428"/>
      <c r="B3428" s="1"/>
      <c r="C3428"/>
      <c r="D3428"/>
      <c r="E3428"/>
      <c r="F3428"/>
      <c r="G3428"/>
      <c r="H3428"/>
      <c r="I3428"/>
      <c r="J3428"/>
      <c r="K3428"/>
      <c r="L3428"/>
      <c r="M3428"/>
    </row>
    <row r="3429" spans="1:13" s="36" customFormat="1" x14ac:dyDescent="0.3">
      <c r="A3429"/>
      <c r="B3429" s="1"/>
      <c r="C3429"/>
      <c r="D3429"/>
      <c r="E3429"/>
      <c r="F3429"/>
      <c r="G3429"/>
      <c r="H3429"/>
      <c r="I3429"/>
      <c r="J3429"/>
      <c r="K3429"/>
      <c r="L3429"/>
      <c r="M3429"/>
    </row>
    <row r="3430" spans="1:13" s="36" customFormat="1" x14ac:dyDescent="0.3">
      <c r="A3430"/>
      <c r="B3430" s="1"/>
      <c r="C3430"/>
      <c r="D3430"/>
      <c r="E3430"/>
      <c r="F3430"/>
      <c r="G3430"/>
      <c r="H3430"/>
      <c r="I3430"/>
      <c r="J3430"/>
      <c r="K3430"/>
      <c r="L3430"/>
      <c r="M3430"/>
    </row>
    <row r="3431" spans="1:13" s="36" customFormat="1" x14ac:dyDescent="0.3">
      <c r="A3431"/>
      <c r="B3431" s="1"/>
      <c r="C3431"/>
      <c r="D3431"/>
      <c r="E3431"/>
      <c r="F3431"/>
      <c r="G3431"/>
      <c r="H3431"/>
      <c r="I3431"/>
      <c r="J3431"/>
      <c r="K3431"/>
      <c r="L3431"/>
      <c r="M3431"/>
    </row>
    <row r="3432" spans="1:13" s="36" customFormat="1" x14ac:dyDescent="0.3">
      <c r="A3432"/>
      <c r="B3432" s="1"/>
      <c r="C3432"/>
      <c r="D3432"/>
      <c r="E3432"/>
      <c r="F3432"/>
      <c r="G3432"/>
      <c r="H3432"/>
      <c r="I3432"/>
      <c r="J3432"/>
      <c r="K3432"/>
      <c r="L3432"/>
      <c r="M3432"/>
    </row>
    <row r="3433" spans="1:13" s="36" customFormat="1" x14ac:dyDescent="0.3">
      <c r="A3433"/>
      <c r="B3433" s="1"/>
      <c r="C3433"/>
      <c r="D3433"/>
      <c r="E3433"/>
      <c r="F3433"/>
      <c r="G3433"/>
      <c r="H3433"/>
      <c r="I3433"/>
      <c r="J3433"/>
      <c r="K3433"/>
      <c r="L3433"/>
      <c r="M3433"/>
    </row>
    <row r="3434" spans="1:13" s="36" customFormat="1" x14ac:dyDescent="0.3">
      <c r="A3434"/>
      <c r="B3434" s="1"/>
      <c r="C3434"/>
      <c r="D3434"/>
      <c r="E3434"/>
      <c r="F3434"/>
      <c r="G3434"/>
      <c r="H3434"/>
      <c r="I3434"/>
      <c r="J3434"/>
      <c r="K3434"/>
      <c r="L3434"/>
      <c r="M3434"/>
    </row>
    <row r="3435" spans="1:13" s="36" customFormat="1" x14ac:dyDescent="0.3">
      <c r="A3435"/>
      <c r="B3435" s="1"/>
      <c r="C3435"/>
      <c r="D3435"/>
      <c r="E3435"/>
      <c r="F3435"/>
      <c r="G3435"/>
      <c r="H3435"/>
      <c r="I3435"/>
      <c r="J3435"/>
      <c r="K3435"/>
      <c r="L3435"/>
      <c r="M3435"/>
    </row>
    <row r="3436" spans="1:13" s="36" customFormat="1" x14ac:dyDescent="0.3">
      <c r="A3436"/>
      <c r="B3436" s="1"/>
      <c r="C3436"/>
      <c r="D3436"/>
      <c r="E3436"/>
      <c r="F3436"/>
      <c r="G3436"/>
      <c r="H3436"/>
      <c r="I3436"/>
      <c r="J3436"/>
      <c r="K3436"/>
      <c r="L3436"/>
      <c r="M3436"/>
    </row>
    <row r="3437" spans="1:13" s="36" customFormat="1" x14ac:dyDescent="0.3">
      <c r="A3437"/>
      <c r="B3437" s="1"/>
      <c r="C3437"/>
      <c r="D3437"/>
      <c r="E3437"/>
      <c r="F3437"/>
      <c r="G3437"/>
      <c r="H3437"/>
      <c r="I3437"/>
      <c r="J3437"/>
      <c r="K3437"/>
      <c r="L3437"/>
      <c r="M3437"/>
    </row>
    <row r="3438" spans="1:13" s="36" customFormat="1" x14ac:dyDescent="0.3">
      <c r="A3438"/>
      <c r="B3438" s="1"/>
      <c r="C3438"/>
      <c r="D3438"/>
      <c r="E3438"/>
      <c r="F3438"/>
      <c r="G3438"/>
      <c r="H3438"/>
      <c r="I3438"/>
      <c r="J3438"/>
      <c r="K3438"/>
      <c r="L3438"/>
      <c r="M3438"/>
    </row>
    <row r="3439" spans="1:13" s="36" customFormat="1" x14ac:dyDescent="0.3">
      <c r="A3439"/>
      <c r="B3439" s="1"/>
      <c r="C3439"/>
      <c r="D3439"/>
      <c r="E3439"/>
      <c r="F3439"/>
      <c r="G3439"/>
      <c r="H3439"/>
      <c r="I3439"/>
      <c r="J3439"/>
      <c r="K3439"/>
      <c r="L3439"/>
      <c r="M3439"/>
    </row>
    <row r="3440" spans="1:13" s="36" customFormat="1" x14ac:dyDescent="0.3">
      <c r="A3440"/>
      <c r="B3440" s="1"/>
      <c r="C3440"/>
      <c r="D3440"/>
      <c r="E3440"/>
      <c r="F3440"/>
      <c r="G3440"/>
      <c r="H3440"/>
      <c r="I3440"/>
      <c r="J3440"/>
      <c r="K3440"/>
      <c r="L3440"/>
      <c r="M3440"/>
    </row>
    <row r="3441" spans="1:13" s="36" customFormat="1" x14ac:dyDescent="0.3">
      <c r="A3441"/>
      <c r="B3441" s="1"/>
      <c r="C3441"/>
      <c r="D3441"/>
      <c r="E3441"/>
      <c r="F3441"/>
      <c r="G3441"/>
      <c r="H3441"/>
      <c r="I3441"/>
      <c r="J3441"/>
      <c r="K3441"/>
      <c r="L3441"/>
      <c r="M3441"/>
    </row>
    <row r="3442" spans="1:13" s="36" customFormat="1" x14ac:dyDescent="0.3">
      <c r="A3442"/>
      <c r="B3442" s="1"/>
      <c r="C3442"/>
      <c r="D3442"/>
      <c r="E3442"/>
      <c r="F3442"/>
      <c r="G3442"/>
      <c r="H3442"/>
      <c r="I3442"/>
      <c r="J3442"/>
      <c r="K3442"/>
      <c r="L3442"/>
      <c r="M3442"/>
    </row>
    <row r="3443" spans="1:13" s="36" customFormat="1" x14ac:dyDescent="0.3">
      <c r="A3443"/>
      <c r="B3443" s="1"/>
      <c r="C3443"/>
      <c r="D3443"/>
      <c r="E3443"/>
      <c r="F3443"/>
      <c r="G3443"/>
      <c r="H3443"/>
      <c r="I3443"/>
      <c r="J3443"/>
      <c r="K3443"/>
      <c r="L3443"/>
      <c r="M3443"/>
    </row>
    <row r="3444" spans="1:13" s="36" customFormat="1" x14ac:dyDescent="0.3">
      <c r="A3444"/>
      <c r="B3444" s="1"/>
      <c r="C3444"/>
      <c r="D3444"/>
      <c r="E3444"/>
      <c r="F3444"/>
      <c r="G3444"/>
      <c r="H3444"/>
      <c r="I3444"/>
      <c r="J3444"/>
      <c r="K3444"/>
      <c r="L3444"/>
      <c r="M3444"/>
    </row>
    <row r="3445" spans="1:13" s="36" customFormat="1" x14ac:dyDescent="0.3">
      <c r="A3445"/>
      <c r="B3445" s="1"/>
      <c r="C3445"/>
      <c r="D3445"/>
      <c r="E3445"/>
      <c r="F3445"/>
      <c r="G3445"/>
      <c r="H3445"/>
      <c r="I3445"/>
      <c r="J3445"/>
      <c r="K3445"/>
      <c r="L3445"/>
      <c r="M3445"/>
    </row>
    <row r="3446" spans="1:13" s="36" customFormat="1" x14ac:dyDescent="0.3">
      <c r="A3446"/>
      <c r="B3446" s="1"/>
      <c r="C3446"/>
      <c r="D3446"/>
      <c r="E3446"/>
      <c r="F3446"/>
      <c r="G3446"/>
      <c r="H3446"/>
      <c r="I3446"/>
      <c r="J3446"/>
      <c r="K3446"/>
      <c r="L3446"/>
      <c r="M3446"/>
    </row>
    <row r="3447" spans="1:13" s="36" customFormat="1" x14ac:dyDescent="0.3">
      <c r="A3447"/>
      <c r="B3447" s="1"/>
      <c r="C3447"/>
      <c r="D3447"/>
      <c r="E3447"/>
      <c r="F3447"/>
      <c r="G3447"/>
      <c r="H3447"/>
      <c r="I3447"/>
      <c r="J3447"/>
      <c r="K3447"/>
      <c r="L3447"/>
      <c r="M3447"/>
    </row>
    <row r="3448" spans="1:13" s="36" customFormat="1" x14ac:dyDescent="0.3">
      <c r="A3448"/>
      <c r="B3448" s="1"/>
      <c r="C3448"/>
      <c r="D3448"/>
      <c r="E3448"/>
      <c r="F3448"/>
      <c r="G3448"/>
      <c r="H3448"/>
      <c r="I3448"/>
      <c r="J3448"/>
      <c r="K3448"/>
      <c r="L3448"/>
      <c r="M3448"/>
    </row>
    <row r="3449" spans="1:13" s="36" customFormat="1" x14ac:dyDescent="0.3">
      <c r="A3449"/>
      <c r="B3449" s="1"/>
      <c r="C3449"/>
      <c r="D3449"/>
      <c r="E3449"/>
      <c r="F3449"/>
      <c r="G3449"/>
      <c r="H3449"/>
      <c r="I3449"/>
      <c r="J3449"/>
      <c r="K3449"/>
      <c r="L3449"/>
      <c r="M3449"/>
    </row>
    <row r="3450" spans="1:13" s="36" customFormat="1" x14ac:dyDescent="0.3">
      <c r="A3450"/>
      <c r="B3450" s="1"/>
      <c r="C3450"/>
      <c r="D3450"/>
      <c r="E3450"/>
      <c r="F3450"/>
      <c r="G3450"/>
      <c r="H3450"/>
      <c r="I3450"/>
      <c r="J3450"/>
      <c r="K3450"/>
      <c r="L3450"/>
      <c r="M3450"/>
    </row>
    <row r="3451" spans="1:13" s="36" customFormat="1" x14ac:dyDescent="0.3">
      <c r="A3451"/>
      <c r="B3451" s="1"/>
      <c r="C3451"/>
      <c r="D3451"/>
      <c r="E3451"/>
      <c r="F3451"/>
      <c r="G3451"/>
      <c r="H3451"/>
      <c r="I3451"/>
      <c r="J3451"/>
      <c r="K3451"/>
      <c r="L3451"/>
      <c r="M3451"/>
    </row>
    <row r="3452" spans="1:13" s="36" customFormat="1" x14ac:dyDescent="0.3">
      <c r="A3452"/>
      <c r="B3452" s="1"/>
      <c r="C3452"/>
      <c r="D3452"/>
      <c r="E3452"/>
      <c r="F3452"/>
      <c r="G3452"/>
      <c r="H3452"/>
      <c r="I3452"/>
      <c r="J3452"/>
      <c r="K3452"/>
      <c r="L3452"/>
      <c r="M3452"/>
    </row>
    <row r="3453" spans="1:13" s="36" customFormat="1" x14ac:dyDescent="0.3">
      <c r="A3453"/>
      <c r="B3453" s="1"/>
      <c r="C3453"/>
      <c r="D3453"/>
      <c r="E3453"/>
      <c r="F3453"/>
      <c r="G3453"/>
      <c r="H3453"/>
      <c r="I3453"/>
      <c r="J3453"/>
      <c r="K3453"/>
      <c r="L3453"/>
      <c r="M3453"/>
    </row>
    <row r="3454" spans="1:13" s="36" customFormat="1" x14ac:dyDescent="0.3">
      <c r="A3454"/>
      <c r="B3454" s="1"/>
      <c r="C3454"/>
      <c r="D3454"/>
      <c r="E3454"/>
      <c r="F3454"/>
      <c r="G3454"/>
      <c r="H3454"/>
      <c r="I3454"/>
      <c r="J3454"/>
      <c r="K3454"/>
      <c r="L3454"/>
      <c r="M3454"/>
    </row>
    <row r="3455" spans="1:13" s="36" customFormat="1" x14ac:dyDescent="0.3">
      <c r="A3455"/>
      <c r="B3455" s="1"/>
      <c r="C3455"/>
      <c r="D3455"/>
      <c r="E3455"/>
      <c r="F3455"/>
      <c r="G3455"/>
      <c r="H3455"/>
      <c r="I3455"/>
      <c r="J3455"/>
      <c r="K3455"/>
      <c r="L3455"/>
      <c r="M3455"/>
    </row>
    <row r="3456" spans="1:13" s="36" customFormat="1" x14ac:dyDescent="0.3">
      <c r="A3456"/>
      <c r="B3456" s="1"/>
      <c r="C3456"/>
      <c r="D3456"/>
      <c r="E3456"/>
      <c r="F3456"/>
      <c r="G3456"/>
      <c r="H3456"/>
      <c r="I3456"/>
      <c r="J3456"/>
      <c r="K3456"/>
      <c r="L3456"/>
      <c r="M3456"/>
    </row>
    <row r="3457" spans="1:13" s="36" customFormat="1" x14ac:dyDescent="0.3">
      <c r="A3457"/>
      <c r="B3457" s="1"/>
      <c r="C3457"/>
      <c r="D3457"/>
      <c r="E3457"/>
      <c r="F3457"/>
      <c r="G3457"/>
      <c r="H3457"/>
      <c r="I3457"/>
      <c r="J3457"/>
      <c r="K3457"/>
      <c r="L3457"/>
      <c r="M3457"/>
    </row>
    <row r="3458" spans="1:13" s="36" customFormat="1" x14ac:dyDescent="0.3">
      <c r="A3458"/>
      <c r="B3458" s="1"/>
      <c r="C3458"/>
      <c r="D3458"/>
      <c r="E3458"/>
      <c r="F3458"/>
      <c r="G3458"/>
      <c r="H3458"/>
      <c r="I3458"/>
      <c r="J3458"/>
      <c r="K3458"/>
      <c r="L3458"/>
      <c r="M3458"/>
    </row>
    <row r="3459" spans="1:13" s="36" customFormat="1" x14ac:dyDescent="0.3">
      <c r="A3459"/>
      <c r="B3459" s="1"/>
      <c r="C3459"/>
      <c r="D3459"/>
      <c r="E3459"/>
      <c r="F3459"/>
      <c r="G3459"/>
      <c r="H3459"/>
      <c r="I3459"/>
      <c r="J3459"/>
      <c r="K3459"/>
      <c r="L3459"/>
      <c r="M3459"/>
    </row>
    <row r="3460" spans="1:13" s="36" customFormat="1" x14ac:dyDescent="0.3">
      <c r="A3460"/>
      <c r="B3460" s="1"/>
      <c r="C3460"/>
      <c r="D3460"/>
      <c r="E3460"/>
      <c r="F3460"/>
      <c r="G3460"/>
      <c r="H3460"/>
      <c r="I3460"/>
      <c r="J3460"/>
      <c r="K3460"/>
      <c r="L3460"/>
      <c r="M3460"/>
    </row>
    <row r="3461" spans="1:13" s="36" customFormat="1" x14ac:dyDescent="0.3">
      <c r="A3461"/>
      <c r="B3461" s="1"/>
      <c r="C3461"/>
      <c r="D3461"/>
      <c r="E3461"/>
      <c r="F3461"/>
      <c r="G3461"/>
      <c r="H3461"/>
      <c r="I3461"/>
      <c r="J3461"/>
      <c r="K3461"/>
      <c r="L3461"/>
      <c r="M3461"/>
    </row>
    <row r="3462" spans="1:13" s="36" customFormat="1" x14ac:dyDescent="0.3">
      <c r="A3462"/>
      <c r="B3462" s="1"/>
      <c r="C3462"/>
      <c r="D3462"/>
      <c r="E3462"/>
      <c r="F3462"/>
      <c r="G3462"/>
      <c r="H3462"/>
      <c r="I3462"/>
      <c r="J3462"/>
      <c r="K3462"/>
      <c r="L3462"/>
      <c r="M3462"/>
    </row>
    <row r="3463" spans="1:13" s="36" customFormat="1" x14ac:dyDescent="0.3">
      <c r="A3463"/>
      <c r="B3463" s="1"/>
      <c r="C3463"/>
      <c r="D3463"/>
      <c r="E3463"/>
      <c r="F3463"/>
      <c r="G3463"/>
      <c r="H3463"/>
      <c r="I3463"/>
      <c r="J3463"/>
      <c r="K3463"/>
      <c r="L3463"/>
      <c r="M3463"/>
    </row>
    <row r="3464" spans="1:13" s="36" customFormat="1" x14ac:dyDescent="0.3">
      <c r="A3464"/>
      <c r="B3464" s="1"/>
      <c r="C3464"/>
      <c r="D3464"/>
      <c r="E3464"/>
      <c r="F3464"/>
      <c r="G3464"/>
      <c r="H3464"/>
      <c r="I3464"/>
      <c r="J3464"/>
      <c r="K3464"/>
      <c r="L3464"/>
      <c r="M3464"/>
    </row>
    <row r="3465" spans="1:13" s="36" customFormat="1" x14ac:dyDescent="0.3">
      <c r="A3465"/>
      <c r="B3465" s="1"/>
      <c r="C3465"/>
      <c r="D3465"/>
      <c r="E3465"/>
      <c r="F3465"/>
      <c r="G3465"/>
      <c r="H3465"/>
      <c r="I3465"/>
      <c r="J3465"/>
      <c r="K3465"/>
      <c r="L3465"/>
      <c r="M3465"/>
    </row>
    <row r="3466" spans="1:13" s="36" customFormat="1" x14ac:dyDescent="0.3">
      <c r="A3466"/>
      <c r="B3466" s="1"/>
      <c r="C3466"/>
      <c r="D3466"/>
      <c r="E3466"/>
      <c r="F3466"/>
      <c r="G3466"/>
      <c r="H3466"/>
      <c r="I3466"/>
      <c r="J3466"/>
      <c r="K3466"/>
      <c r="L3466"/>
      <c r="M3466"/>
    </row>
    <row r="3467" spans="1:13" s="36" customFormat="1" x14ac:dyDescent="0.3">
      <c r="A3467"/>
      <c r="B3467" s="1"/>
      <c r="C3467"/>
      <c r="D3467"/>
      <c r="E3467"/>
      <c r="F3467"/>
      <c r="G3467"/>
      <c r="H3467"/>
      <c r="I3467"/>
      <c r="J3467"/>
      <c r="K3467"/>
      <c r="L3467"/>
      <c r="M3467"/>
    </row>
    <row r="3468" spans="1:13" s="36" customFormat="1" x14ac:dyDescent="0.3">
      <c r="A3468"/>
      <c r="B3468" s="1"/>
      <c r="C3468"/>
      <c r="D3468"/>
      <c r="E3468"/>
      <c r="F3468"/>
      <c r="G3468"/>
      <c r="H3468"/>
      <c r="I3468"/>
      <c r="J3468"/>
      <c r="K3468"/>
      <c r="L3468"/>
      <c r="M3468"/>
    </row>
    <row r="3469" spans="1:13" s="36" customFormat="1" x14ac:dyDescent="0.3">
      <c r="A3469"/>
      <c r="B3469" s="1"/>
      <c r="C3469"/>
      <c r="D3469"/>
      <c r="E3469"/>
      <c r="F3469"/>
      <c r="G3469"/>
      <c r="H3469"/>
      <c r="I3469"/>
      <c r="J3469"/>
      <c r="K3469"/>
      <c r="L3469"/>
      <c r="M3469"/>
    </row>
    <row r="3470" spans="1:13" s="36" customFormat="1" x14ac:dyDescent="0.3">
      <c r="A3470"/>
      <c r="B3470" s="1"/>
      <c r="C3470"/>
      <c r="D3470"/>
      <c r="E3470"/>
      <c r="F3470"/>
      <c r="G3470"/>
      <c r="H3470"/>
      <c r="I3470"/>
      <c r="J3470"/>
      <c r="K3470"/>
      <c r="L3470"/>
      <c r="M3470"/>
    </row>
    <row r="3471" spans="1:13" s="36" customFormat="1" x14ac:dyDescent="0.3">
      <c r="A3471"/>
      <c r="B3471" s="1"/>
      <c r="C3471"/>
      <c r="D3471"/>
      <c r="E3471"/>
      <c r="F3471"/>
      <c r="G3471"/>
      <c r="H3471"/>
      <c r="I3471"/>
      <c r="J3471"/>
      <c r="K3471"/>
      <c r="L3471"/>
      <c r="M3471"/>
    </row>
    <row r="3472" spans="1:13" s="36" customFormat="1" x14ac:dyDescent="0.3">
      <c r="A3472"/>
      <c r="B3472" s="1"/>
      <c r="C3472"/>
      <c r="D3472"/>
      <c r="E3472"/>
      <c r="F3472"/>
      <c r="G3472"/>
      <c r="H3472"/>
      <c r="I3472"/>
      <c r="J3472"/>
      <c r="K3472"/>
      <c r="L3472"/>
      <c r="M3472"/>
    </row>
    <row r="3473" spans="1:13" s="36" customFormat="1" x14ac:dyDescent="0.3">
      <c r="A3473"/>
      <c r="B3473" s="1"/>
      <c r="C3473"/>
      <c r="D3473"/>
      <c r="E3473"/>
      <c r="F3473"/>
      <c r="G3473"/>
      <c r="H3473"/>
      <c r="I3473"/>
      <c r="J3473"/>
      <c r="K3473"/>
      <c r="L3473"/>
      <c r="M3473"/>
    </row>
    <row r="3474" spans="1:13" s="36" customFormat="1" x14ac:dyDescent="0.3">
      <c r="A3474"/>
      <c r="B3474" s="1"/>
      <c r="C3474"/>
      <c r="D3474"/>
      <c r="E3474"/>
      <c r="F3474"/>
      <c r="G3474"/>
      <c r="H3474"/>
      <c r="I3474"/>
      <c r="J3474"/>
      <c r="K3474"/>
      <c r="L3474"/>
      <c r="M3474"/>
    </row>
    <row r="3475" spans="1:13" s="36" customFormat="1" x14ac:dyDescent="0.3">
      <c r="A3475"/>
      <c r="B3475" s="1"/>
      <c r="C3475"/>
      <c r="D3475"/>
      <c r="E3475"/>
      <c r="F3475"/>
      <c r="G3475"/>
      <c r="H3475"/>
      <c r="I3475"/>
      <c r="J3475"/>
      <c r="K3475"/>
      <c r="L3475"/>
      <c r="M3475"/>
    </row>
    <row r="3476" spans="1:13" s="36" customFormat="1" x14ac:dyDescent="0.3">
      <c r="A3476"/>
      <c r="B3476" s="1"/>
      <c r="C3476"/>
      <c r="D3476"/>
      <c r="E3476"/>
      <c r="F3476"/>
      <c r="G3476"/>
      <c r="H3476"/>
      <c r="I3476"/>
      <c r="J3476"/>
      <c r="K3476"/>
      <c r="L3476"/>
      <c r="M3476"/>
    </row>
    <row r="3477" spans="1:13" s="36" customFormat="1" x14ac:dyDescent="0.3">
      <c r="A3477"/>
      <c r="B3477" s="1"/>
      <c r="C3477"/>
      <c r="D3477"/>
      <c r="E3477"/>
      <c r="F3477"/>
      <c r="G3477"/>
      <c r="H3477"/>
      <c r="I3477"/>
      <c r="J3477"/>
      <c r="K3477"/>
      <c r="L3477"/>
      <c r="M3477"/>
    </row>
    <row r="3478" spans="1:13" s="36" customFormat="1" x14ac:dyDescent="0.3">
      <c r="A3478"/>
      <c r="B3478" s="1"/>
      <c r="C3478"/>
      <c r="D3478"/>
      <c r="E3478"/>
      <c r="F3478"/>
      <c r="G3478"/>
      <c r="H3478"/>
      <c r="I3478"/>
      <c r="J3478"/>
      <c r="K3478"/>
      <c r="L3478"/>
      <c r="M3478"/>
    </row>
    <row r="3479" spans="1:13" s="36" customFormat="1" x14ac:dyDescent="0.3">
      <c r="A3479"/>
      <c r="B3479" s="1"/>
      <c r="C3479"/>
      <c r="D3479"/>
      <c r="E3479"/>
      <c r="F3479"/>
      <c r="G3479"/>
      <c r="H3479"/>
      <c r="I3479"/>
      <c r="J3479"/>
      <c r="K3479"/>
      <c r="L3479"/>
      <c r="M3479"/>
    </row>
    <row r="3480" spans="1:13" s="36" customFormat="1" x14ac:dyDescent="0.3">
      <c r="A3480"/>
      <c r="B3480" s="1"/>
      <c r="C3480"/>
      <c r="D3480"/>
      <c r="E3480"/>
      <c r="F3480"/>
      <c r="G3480"/>
      <c r="H3480"/>
      <c r="I3480"/>
      <c r="J3480"/>
      <c r="K3480"/>
      <c r="L3480"/>
      <c r="M3480"/>
    </row>
    <row r="3481" spans="1:13" s="36" customFormat="1" x14ac:dyDescent="0.3">
      <c r="A3481"/>
      <c r="B3481" s="1"/>
      <c r="C3481"/>
      <c r="D3481"/>
      <c r="E3481"/>
      <c r="F3481"/>
      <c r="G3481"/>
      <c r="H3481"/>
      <c r="I3481"/>
      <c r="J3481"/>
      <c r="K3481"/>
      <c r="L3481"/>
      <c r="M3481"/>
    </row>
    <row r="3482" spans="1:13" s="36" customFormat="1" x14ac:dyDescent="0.3">
      <c r="A3482"/>
      <c r="B3482" s="1"/>
      <c r="C3482"/>
      <c r="D3482"/>
      <c r="E3482"/>
      <c r="F3482"/>
      <c r="G3482"/>
      <c r="H3482"/>
      <c r="I3482"/>
      <c r="J3482"/>
      <c r="K3482"/>
      <c r="L3482"/>
      <c r="M3482"/>
    </row>
    <row r="3483" spans="1:13" s="36" customFormat="1" x14ac:dyDescent="0.3">
      <c r="A3483"/>
      <c r="B3483" s="1"/>
      <c r="C3483"/>
      <c r="D3483"/>
      <c r="E3483"/>
      <c r="F3483"/>
      <c r="G3483"/>
      <c r="H3483"/>
      <c r="I3483"/>
      <c r="J3483"/>
      <c r="K3483"/>
      <c r="L3483"/>
      <c r="M3483"/>
    </row>
    <row r="3484" spans="1:13" s="36" customFormat="1" x14ac:dyDescent="0.3">
      <c r="A3484"/>
      <c r="B3484" s="1"/>
      <c r="C3484"/>
      <c r="D3484"/>
      <c r="E3484"/>
      <c r="F3484"/>
      <c r="G3484"/>
      <c r="H3484"/>
      <c r="I3484"/>
      <c r="J3484"/>
      <c r="K3484"/>
      <c r="L3484"/>
      <c r="M3484"/>
    </row>
    <row r="3485" spans="1:13" s="36" customFormat="1" x14ac:dyDescent="0.3">
      <c r="A3485"/>
      <c r="B3485" s="1"/>
      <c r="C3485"/>
      <c r="D3485"/>
      <c r="E3485"/>
      <c r="F3485"/>
      <c r="G3485"/>
      <c r="H3485"/>
      <c r="I3485"/>
      <c r="J3485"/>
      <c r="K3485"/>
      <c r="L3485"/>
      <c r="M3485"/>
    </row>
    <row r="3486" spans="1:13" s="36" customFormat="1" x14ac:dyDescent="0.3">
      <c r="A3486"/>
      <c r="B3486" s="1"/>
      <c r="C3486"/>
      <c r="D3486"/>
      <c r="E3486"/>
      <c r="F3486"/>
      <c r="G3486"/>
      <c r="H3486"/>
      <c r="I3486"/>
      <c r="J3486"/>
      <c r="K3486"/>
      <c r="L3486"/>
      <c r="M3486"/>
    </row>
    <row r="3487" spans="1:13" s="36" customFormat="1" x14ac:dyDescent="0.3">
      <c r="A3487"/>
      <c r="B3487" s="1"/>
      <c r="C3487"/>
      <c r="D3487"/>
      <c r="E3487"/>
      <c r="F3487"/>
      <c r="G3487"/>
      <c r="H3487"/>
      <c r="I3487"/>
      <c r="J3487"/>
      <c r="K3487"/>
      <c r="L3487"/>
      <c r="M3487"/>
    </row>
    <row r="3488" spans="1:13" s="36" customFormat="1" x14ac:dyDescent="0.3">
      <c r="A3488"/>
      <c r="B3488" s="1"/>
      <c r="C3488"/>
      <c r="D3488"/>
      <c r="E3488"/>
      <c r="F3488"/>
      <c r="G3488"/>
      <c r="H3488"/>
      <c r="I3488"/>
      <c r="J3488"/>
      <c r="K3488"/>
      <c r="L3488"/>
      <c r="M3488"/>
    </row>
    <row r="3489" spans="1:13" s="36" customFormat="1" x14ac:dyDescent="0.3">
      <c r="A3489"/>
      <c r="B3489" s="1"/>
      <c r="C3489"/>
      <c r="D3489"/>
      <c r="E3489"/>
      <c r="F3489"/>
      <c r="G3489"/>
      <c r="H3489"/>
      <c r="I3489"/>
      <c r="J3489"/>
      <c r="K3489"/>
      <c r="L3489"/>
      <c r="M3489"/>
    </row>
    <row r="3490" spans="1:13" s="36" customFormat="1" x14ac:dyDescent="0.3">
      <c r="A3490"/>
      <c r="B3490" s="1"/>
      <c r="C3490"/>
      <c r="D3490"/>
      <c r="E3490"/>
      <c r="F3490"/>
      <c r="G3490"/>
      <c r="H3490"/>
      <c r="I3490"/>
      <c r="J3490"/>
      <c r="K3490"/>
      <c r="L3490"/>
      <c r="M3490"/>
    </row>
    <row r="3491" spans="1:13" s="36" customFormat="1" x14ac:dyDescent="0.3">
      <c r="A3491"/>
      <c r="B3491" s="1"/>
      <c r="C3491"/>
      <c r="D3491"/>
      <c r="E3491"/>
      <c r="F3491"/>
      <c r="G3491"/>
      <c r="H3491"/>
      <c r="I3491"/>
      <c r="J3491"/>
      <c r="K3491"/>
      <c r="L3491"/>
      <c r="M3491"/>
    </row>
    <row r="3492" spans="1:13" s="36" customFormat="1" x14ac:dyDescent="0.3">
      <c r="A3492"/>
      <c r="B3492" s="1"/>
      <c r="C3492"/>
      <c r="D3492"/>
      <c r="E3492"/>
      <c r="F3492"/>
      <c r="G3492"/>
      <c r="H3492"/>
      <c r="I3492"/>
      <c r="J3492"/>
      <c r="K3492"/>
      <c r="L3492"/>
      <c r="M3492"/>
    </row>
    <row r="3493" spans="1:13" s="36" customFormat="1" x14ac:dyDescent="0.3">
      <c r="A3493"/>
      <c r="B3493" s="1"/>
      <c r="C3493"/>
      <c r="D3493"/>
      <c r="E3493"/>
      <c r="F3493"/>
      <c r="G3493"/>
      <c r="H3493"/>
      <c r="I3493"/>
      <c r="J3493"/>
      <c r="K3493"/>
      <c r="L3493"/>
      <c r="M3493"/>
    </row>
    <row r="3494" spans="1:13" s="36" customFormat="1" x14ac:dyDescent="0.3">
      <c r="A3494"/>
      <c r="B3494" s="1"/>
      <c r="C3494"/>
      <c r="D3494"/>
      <c r="E3494"/>
      <c r="F3494"/>
      <c r="G3494"/>
      <c r="H3494"/>
      <c r="I3494"/>
      <c r="J3494"/>
      <c r="K3494"/>
      <c r="L3494"/>
      <c r="M3494"/>
    </row>
    <row r="3495" spans="1:13" s="36" customFormat="1" x14ac:dyDescent="0.3">
      <c r="A3495"/>
      <c r="B3495" s="1"/>
      <c r="C3495"/>
      <c r="D3495"/>
      <c r="E3495"/>
      <c r="F3495"/>
      <c r="G3495"/>
      <c r="H3495"/>
      <c r="I3495"/>
      <c r="J3495"/>
      <c r="K3495"/>
      <c r="L3495"/>
      <c r="M3495"/>
    </row>
    <row r="3496" spans="1:13" s="36" customFormat="1" x14ac:dyDescent="0.3">
      <c r="A3496"/>
      <c r="B3496" s="1"/>
      <c r="C3496"/>
      <c r="D3496"/>
      <c r="E3496"/>
      <c r="F3496"/>
      <c r="G3496"/>
      <c r="H3496"/>
      <c r="I3496"/>
      <c r="J3496"/>
      <c r="K3496"/>
      <c r="L3496"/>
      <c r="M3496"/>
    </row>
    <row r="3497" spans="1:13" s="36" customFormat="1" x14ac:dyDescent="0.3">
      <c r="A3497"/>
      <c r="B3497" s="1"/>
      <c r="C3497"/>
      <c r="D3497"/>
      <c r="E3497"/>
      <c r="F3497"/>
      <c r="G3497"/>
      <c r="H3497"/>
      <c r="I3497"/>
      <c r="J3497"/>
      <c r="K3497"/>
      <c r="L3497"/>
      <c r="M3497"/>
    </row>
    <row r="3498" spans="1:13" s="36" customFormat="1" x14ac:dyDescent="0.3">
      <c r="A3498"/>
      <c r="B3498" s="1"/>
      <c r="C3498"/>
      <c r="D3498"/>
      <c r="E3498"/>
      <c r="F3498"/>
      <c r="G3498"/>
      <c r="H3498"/>
      <c r="I3498"/>
      <c r="J3498"/>
      <c r="K3498"/>
      <c r="L3498"/>
      <c r="M3498"/>
    </row>
    <row r="3499" spans="1:13" s="36" customFormat="1" x14ac:dyDescent="0.3">
      <c r="A3499"/>
      <c r="B3499" s="1"/>
      <c r="C3499"/>
      <c r="D3499"/>
      <c r="E3499"/>
      <c r="F3499"/>
      <c r="G3499"/>
      <c r="H3499"/>
      <c r="I3499"/>
      <c r="J3499"/>
      <c r="K3499"/>
      <c r="L3499"/>
      <c r="M3499"/>
    </row>
    <row r="3500" spans="1:13" s="36" customFormat="1" x14ac:dyDescent="0.3">
      <c r="A3500"/>
      <c r="B3500" s="1"/>
      <c r="C3500"/>
      <c r="D3500"/>
      <c r="E3500"/>
      <c r="F3500"/>
      <c r="G3500"/>
      <c r="H3500"/>
      <c r="I3500"/>
      <c r="J3500"/>
      <c r="K3500"/>
      <c r="L3500"/>
      <c r="M3500"/>
    </row>
    <row r="3501" spans="1:13" s="36" customFormat="1" x14ac:dyDescent="0.3">
      <c r="A3501"/>
      <c r="B3501" s="1"/>
      <c r="C3501"/>
      <c r="D3501"/>
      <c r="E3501"/>
      <c r="F3501"/>
      <c r="G3501"/>
      <c r="H3501"/>
      <c r="I3501"/>
      <c r="J3501"/>
      <c r="K3501"/>
      <c r="L3501"/>
      <c r="M3501"/>
    </row>
    <row r="3502" spans="1:13" s="36" customFormat="1" x14ac:dyDescent="0.3">
      <c r="A3502"/>
      <c r="B3502" s="1"/>
      <c r="C3502"/>
      <c r="D3502"/>
      <c r="E3502"/>
      <c r="F3502"/>
      <c r="G3502"/>
      <c r="H3502"/>
      <c r="I3502"/>
      <c r="J3502"/>
      <c r="K3502"/>
      <c r="L3502"/>
      <c r="M3502"/>
    </row>
    <row r="3503" spans="1:13" s="36" customFormat="1" x14ac:dyDescent="0.3">
      <c r="A3503"/>
      <c r="B3503" s="1"/>
      <c r="C3503"/>
      <c r="D3503"/>
      <c r="E3503"/>
      <c r="F3503"/>
      <c r="G3503"/>
      <c r="H3503"/>
      <c r="I3503"/>
      <c r="J3503"/>
      <c r="K3503"/>
      <c r="L3503"/>
      <c r="M3503"/>
    </row>
    <row r="3504" spans="1:13" s="36" customFormat="1" x14ac:dyDescent="0.3">
      <c r="A3504"/>
      <c r="B3504" s="1"/>
      <c r="C3504"/>
      <c r="D3504"/>
      <c r="E3504"/>
      <c r="F3504"/>
      <c r="G3504"/>
      <c r="H3504"/>
      <c r="I3504"/>
      <c r="J3504"/>
      <c r="K3504"/>
      <c r="L3504"/>
      <c r="M3504"/>
    </row>
    <row r="3505" spans="1:13" s="36" customFormat="1" x14ac:dyDescent="0.3">
      <c r="A3505"/>
      <c r="B3505" s="1"/>
      <c r="C3505"/>
      <c r="D3505"/>
      <c r="E3505"/>
      <c r="F3505"/>
      <c r="G3505"/>
      <c r="H3505"/>
      <c r="I3505"/>
      <c r="J3505"/>
      <c r="K3505"/>
      <c r="L3505"/>
      <c r="M3505"/>
    </row>
    <row r="3506" spans="1:13" s="36" customFormat="1" x14ac:dyDescent="0.3">
      <c r="A3506"/>
      <c r="B3506" s="1"/>
      <c r="C3506"/>
      <c r="D3506"/>
      <c r="E3506"/>
      <c r="F3506"/>
      <c r="G3506"/>
      <c r="H3506"/>
      <c r="I3506"/>
      <c r="J3506"/>
      <c r="K3506"/>
      <c r="L3506"/>
      <c r="M3506"/>
    </row>
    <row r="3507" spans="1:13" s="36" customFormat="1" x14ac:dyDescent="0.3">
      <c r="A3507"/>
      <c r="B3507" s="1"/>
      <c r="C3507"/>
      <c r="D3507"/>
      <c r="E3507"/>
      <c r="F3507"/>
      <c r="G3507"/>
      <c r="H3507"/>
      <c r="I3507"/>
      <c r="J3507"/>
      <c r="K3507"/>
      <c r="L3507"/>
      <c r="M3507"/>
    </row>
    <row r="3508" spans="1:13" s="36" customFormat="1" x14ac:dyDescent="0.3">
      <c r="A3508"/>
      <c r="B3508" s="1"/>
      <c r="C3508"/>
      <c r="D3508"/>
      <c r="E3508"/>
      <c r="F3508"/>
      <c r="G3508"/>
      <c r="H3508"/>
      <c r="I3508"/>
      <c r="J3508"/>
      <c r="K3508"/>
      <c r="L3508"/>
      <c r="M3508"/>
    </row>
    <row r="3509" spans="1:13" s="36" customFormat="1" x14ac:dyDescent="0.3">
      <c r="A3509"/>
      <c r="B3509" s="1"/>
      <c r="C3509"/>
      <c r="D3509"/>
      <c r="E3509"/>
      <c r="F3509"/>
      <c r="G3509"/>
      <c r="H3509"/>
      <c r="I3509"/>
      <c r="J3509"/>
      <c r="K3509"/>
      <c r="L3509"/>
      <c r="M3509"/>
    </row>
    <row r="3510" spans="1:13" s="36" customFormat="1" x14ac:dyDescent="0.3">
      <c r="A3510"/>
      <c r="B3510" s="1"/>
      <c r="C3510"/>
      <c r="D3510"/>
      <c r="E3510"/>
      <c r="F3510"/>
      <c r="G3510"/>
      <c r="H3510"/>
      <c r="I3510"/>
      <c r="J3510"/>
      <c r="K3510"/>
      <c r="L3510"/>
      <c r="M3510"/>
    </row>
    <row r="3511" spans="1:13" s="36" customFormat="1" x14ac:dyDescent="0.3">
      <c r="A3511"/>
      <c r="B3511" s="1"/>
      <c r="C3511"/>
      <c r="D3511"/>
      <c r="E3511"/>
      <c r="F3511"/>
      <c r="G3511"/>
      <c r="H3511"/>
      <c r="I3511"/>
      <c r="J3511"/>
      <c r="K3511"/>
      <c r="L3511"/>
      <c r="M3511"/>
    </row>
    <row r="3512" spans="1:13" s="36" customFormat="1" x14ac:dyDescent="0.3">
      <c r="A3512"/>
      <c r="B3512" s="1"/>
      <c r="C3512"/>
      <c r="D3512"/>
      <c r="E3512"/>
      <c r="F3512"/>
      <c r="G3512"/>
      <c r="H3512"/>
      <c r="I3512"/>
      <c r="J3512"/>
      <c r="K3512"/>
      <c r="L3512"/>
      <c r="M3512"/>
    </row>
    <row r="3513" spans="1:13" s="36" customFormat="1" x14ac:dyDescent="0.3">
      <c r="A3513"/>
      <c r="B3513" s="1"/>
      <c r="C3513"/>
      <c r="D3513"/>
      <c r="E3513"/>
      <c r="F3513"/>
      <c r="G3513"/>
      <c r="H3513"/>
      <c r="I3513"/>
      <c r="J3513"/>
      <c r="K3513"/>
      <c r="L3513"/>
      <c r="M3513"/>
    </row>
    <row r="3514" spans="1:13" s="36" customFormat="1" x14ac:dyDescent="0.3">
      <c r="A3514"/>
      <c r="B3514" s="1"/>
      <c r="C3514"/>
      <c r="D3514"/>
      <c r="E3514"/>
      <c r="F3514"/>
      <c r="G3514"/>
      <c r="H3514"/>
      <c r="I3514"/>
      <c r="J3514"/>
      <c r="K3514"/>
      <c r="L3514"/>
      <c r="M3514"/>
    </row>
    <row r="3515" spans="1:13" s="36" customFormat="1" x14ac:dyDescent="0.3">
      <c r="A3515"/>
      <c r="B3515" s="1"/>
      <c r="C3515"/>
      <c r="D3515"/>
      <c r="E3515"/>
      <c r="F3515"/>
      <c r="G3515"/>
      <c r="H3515"/>
      <c r="I3515"/>
      <c r="J3515"/>
      <c r="K3515"/>
      <c r="L3515"/>
      <c r="M3515"/>
    </row>
    <row r="3516" spans="1:13" s="36" customFormat="1" x14ac:dyDescent="0.3">
      <c r="A3516"/>
      <c r="B3516" s="1"/>
      <c r="C3516"/>
      <c r="D3516"/>
      <c r="E3516"/>
      <c r="F3516"/>
      <c r="G3516"/>
      <c r="H3516"/>
      <c r="I3516"/>
      <c r="J3516"/>
      <c r="K3516"/>
      <c r="L3516"/>
      <c r="M3516"/>
    </row>
    <row r="3517" spans="1:13" s="36" customFormat="1" x14ac:dyDescent="0.3">
      <c r="A3517"/>
      <c r="B3517" s="1"/>
      <c r="C3517"/>
      <c r="D3517"/>
      <c r="E3517"/>
      <c r="F3517"/>
      <c r="G3517"/>
      <c r="H3517"/>
      <c r="I3517"/>
      <c r="J3517"/>
      <c r="K3517"/>
      <c r="L3517"/>
      <c r="M3517"/>
    </row>
    <row r="3518" spans="1:13" s="36" customFormat="1" x14ac:dyDescent="0.3">
      <c r="A3518"/>
      <c r="B3518" s="1"/>
      <c r="C3518"/>
      <c r="D3518"/>
      <c r="E3518"/>
      <c r="F3518"/>
      <c r="G3518"/>
      <c r="H3518"/>
      <c r="I3518"/>
      <c r="J3518"/>
      <c r="K3518"/>
      <c r="L3518"/>
      <c r="M3518"/>
    </row>
    <row r="3519" spans="1:13" s="36" customFormat="1" x14ac:dyDescent="0.3">
      <c r="A3519"/>
      <c r="B3519" s="1"/>
      <c r="C3519"/>
      <c r="D3519"/>
      <c r="E3519"/>
      <c r="F3519"/>
      <c r="G3519"/>
      <c r="H3519"/>
      <c r="I3519"/>
      <c r="J3519"/>
      <c r="K3519"/>
      <c r="L3519"/>
      <c r="M3519"/>
    </row>
    <row r="3520" spans="1:13" s="36" customFormat="1" x14ac:dyDescent="0.3">
      <c r="A3520"/>
      <c r="B3520" s="1"/>
      <c r="C3520"/>
      <c r="D3520"/>
      <c r="E3520"/>
      <c r="F3520"/>
      <c r="G3520"/>
      <c r="H3520"/>
      <c r="I3520"/>
      <c r="J3520"/>
      <c r="K3520"/>
      <c r="L3520"/>
      <c r="M3520"/>
    </row>
    <row r="3521" spans="1:13" s="36" customFormat="1" x14ac:dyDescent="0.3">
      <c r="A3521"/>
      <c r="B3521" s="1"/>
      <c r="C3521"/>
      <c r="D3521"/>
      <c r="E3521"/>
      <c r="F3521"/>
      <c r="G3521"/>
      <c r="H3521"/>
      <c r="I3521"/>
      <c r="J3521"/>
      <c r="K3521"/>
      <c r="L3521"/>
      <c r="M3521"/>
    </row>
    <row r="3522" spans="1:13" s="36" customFormat="1" x14ac:dyDescent="0.3">
      <c r="A3522"/>
      <c r="B3522" s="1"/>
      <c r="C3522"/>
      <c r="D3522"/>
      <c r="E3522"/>
      <c r="F3522"/>
      <c r="G3522"/>
      <c r="H3522"/>
      <c r="I3522"/>
      <c r="J3522"/>
      <c r="K3522"/>
      <c r="L3522"/>
      <c r="M3522"/>
    </row>
    <row r="3523" spans="1:13" s="36" customFormat="1" x14ac:dyDescent="0.3">
      <c r="A3523"/>
      <c r="B3523" s="1"/>
      <c r="C3523"/>
      <c r="D3523"/>
      <c r="E3523"/>
      <c r="F3523"/>
      <c r="G3523"/>
      <c r="H3523"/>
      <c r="I3523"/>
      <c r="J3523"/>
      <c r="K3523"/>
      <c r="L3523"/>
      <c r="M3523"/>
    </row>
    <row r="3524" spans="1:13" s="36" customFormat="1" x14ac:dyDescent="0.3">
      <c r="A3524"/>
      <c r="B3524" s="1"/>
      <c r="C3524"/>
      <c r="D3524"/>
      <c r="E3524"/>
      <c r="F3524"/>
      <c r="G3524"/>
      <c r="H3524"/>
      <c r="I3524"/>
      <c r="J3524"/>
      <c r="K3524"/>
      <c r="L3524"/>
      <c r="M3524"/>
    </row>
    <row r="3525" spans="1:13" s="36" customFormat="1" x14ac:dyDescent="0.3">
      <c r="A3525"/>
      <c r="B3525" s="1"/>
      <c r="C3525"/>
      <c r="D3525"/>
      <c r="E3525"/>
      <c r="F3525"/>
      <c r="G3525"/>
      <c r="H3525"/>
      <c r="I3525"/>
      <c r="J3525"/>
      <c r="K3525"/>
      <c r="L3525"/>
      <c r="M3525"/>
    </row>
    <row r="3526" spans="1:13" s="36" customFormat="1" x14ac:dyDescent="0.3">
      <c r="A3526"/>
      <c r="B3526" s="1"/>
      <c r="C3526"/>
      <c r="D3526"/>
      <c r="E3526"/>
      <c r="F3526"/>
      <c r="G3526"/>
      <c r="H3526"/>
      <c r="I3526"/>
      <c r="J3526"/>
      <c r="K3526"/>
      <c r="L3526"/>
      <c r="M3526"/>
    </row>
    <row r="3527" spans="1:13" s="36" customFormat="1" x14ac:dyDescent="0.3">
      <c r="A3527"/>
      <c r="B3527" s="1"/>
      <c r="C3527"/>
      <c r="D3527"/>
      <c r="E3527"/>
      <c r="F3527"/>
      <c r="G3527"/>
      <c r="H3527"/>
      <c r="I3527"/>
      <c r="J3527"/>
      <c r="K3527"/>
      <c r="L3527"/>
      <c r="M3527"/>
    </row>
    <row r="3528" spans="1:13" s="36" customFormat="1" x14ac:dyDescent="0.3">
      <c r="A3528"/>
      <c r="B3528" s="1"/>
      <c r="C3528"/>
      <c r="D3528"/>
      <c r="E3528"/>
      <c r="F3528"/>
      <c r="G3528"/>
      <c r="H3528"/>
      <c r="I3528"/>
      <c r="J3528"/>
      <c r="K3528"/>
      <c r="L3528"/>
      <c r="M3528"/>
    </row>
    <row r="3529" spans="1:13" s="36" customFormat="1" x14ac:dyDescent="0.3">
      <c r="A3529"/>
      <c r="B3529" s="1"/>
      <c r="C3529"/>
      <c r="D3529"/>
      <c r="E3529"/>
      <c r="F3529"/>
      <c r="G3529"/>
      <c r="H3529"/>
      <c r="I3529"/>
      <c r="J3529"/>
      <c r="K3529"/>
      <c r="L3529"/>
      <c r="M3529"/>
    </row>
    <row r="3530" spans="1:13" s="36" customFormat="1" x14ac:dyDescent="0.3">
      <c r="A3530"/>
      <c r="B3530" s="1"/>
      <c r="C3530"/>
      <c r="D3530"/>
      <c r="E3530"/>
      <c r="F3530"/>
      <c r="G3530"/>
      <c r="H3530"/>
      <c r="I3530"/>
      <c r="J3530"/>
      <c r="K3530"/>
      <c r="L3530"/>
      <c r="M3530"/>
    </row>
    <row r="3531" spans="1:13" s="36" customFormat="1" x14ac:dyDescent="0.3">
      <c r="A3531"/>
      <c r="B3531" s="1"/>
      <c r="C3531"/>
      <c r="D3531"/>
      <c r="E3531"/>
      <c r="F3531"/>
      <c r="G3531"/>
      <c r="H3531"/>
      <c r="I3531"/>
      <c r="J3531"/>
      <c r="K3531"/>
      <c r="L3531"/>
      <c r="M3531"/>
    </row>
    <row r="3532" spans="1:13" s="36" customFormat="1" x14ac:dyDescent="0.3">
      <c r="A3532"/>
      <c r="B3532" s="1"/>
      <c r="C3532"/>
      <c r="D3532"/>
      <c r="E3532"/>
      <c r="F3532"/>
      <c r="G3532"/>
      <c r="H3532"/>
      <c r="I3532"/>
      <c r="J3532"/>
      <c r="K3532"/>
      <c r="L3532"/>
      <c r="M3532"/>
    </row>
    <row r="3533" spans="1:13" s="36" customFormat="1" x14ac:dyDescent="0.3">
      <c r="A3533"/>
      <c r="B3533" s="1"/>
      <c r="C3533"/>
      <c r="D3533"/>
      <c r="E3533"/>
      <c r="F3533"/>
      <c r="G3533"/>
      <c r="H3533"/>
      <c r="I3533"/>
      <c r="J3533"/>
      <c r="K3533"/>
      <c r="L3533"/>
      <c r="M3533"/>
    </row>
    <row r="3534" spans="1:13" s="36" customFormat="1" x14ac:dyDescent="0.3">
      <c r="A3534"/>
      <c r="B3534" s="1"/>
      <c r="C3534"/>
      <c r="D3534"/>
      <c r="E3534"/>
      <c r="F3534"/>
      <c r="G3534"/>
      <c r="H3534"/>
      <c r="I3534"/>
      <c r="J3534"/>
      <c r="K3534"/>
      <c r="L3534"/>
      <c r="M3534"/>
    </row>
    <row r="3535" spans="1:13" s="36" customFormat="1" x14ac:dyDescent="0.3">
      <c r="A3535"/>
      <c r="B3535" s="1"/>
      <c r="C3535"/>
      <c r="D3535"/>
      <c r="E3535"/>
      <c r="F3535"/>
      <c r="G3535"/>
      <c r="H3535"/>
      <c r="I3535"/>
      <c r="J3535"/>
      <c r="K3535"/>
      <c r="L3535"/>
      <c r="M3535"/>
    </row>
    <row r="3536" spans="1:13" s="36" customFormat="1" x14ac:dyDescent="0.3">
      <c r="A3536"/>
      <c r="B3536" s="1"/>
      <c r="C3536"/>
      <c r="D3536"/>
      <c r="E3536"/>
      <c r="F3536"/>
      <c r="G3536"/>
      <c r="H3536"/>
      <c r="I3536"/>
      <c r="J3536"/>
      <c r="K3536"/>
      <c r="L3536"/>
      <c r="M3536"/>
    </row>
    <row r="3537" spans="1:13" s="36" customFormat="1" x14ac:dyDescent="0.3">
      <c r="A3537"/>
      <c r="B3537" s="1"/>
      <c r="C3537"/>
      <c r="D3537"/>
      <c r="E3537"/>
      <c r="F3537"/>
      <c r="G3537"/>
      <c r="H3537"/>
      <c r="I3537"/>
      <c r="J3537"/>
      <c r="K3537"/>
      <c r="L3537"/>
      <c r="M3537"/>
    </row>
    <row r="3538" spans="1:13" s="36" customFormat="1" x14ac:dyDescent="0.3">
      <c r="A3538"/>
      <c r="B3538" s="1"/>
      <c r="C3538"/>
      <c r="D3538"/>
      <c r="E3538"/>
      <c r="F3538"/>
      <c r="G3538"/>
      <c r="H3538"/>
      <c r="I3538"/>
      <c r="J3538"/>
      <c r="K3538"/>
      <c r="L3538"/>
      <c r="M3538"/>
    </row>
    <row r="3539" spans="1:13" s="36" customFormat="1" x14ac:dyDescent="0.3">
      <c r="A3539"/>
      <c r="B3539" s="1"/>
      <c r="C3539"/>
      <c r="D3539"/>
      <c r="E3539"/>
      <c r="F3539"/>
      <c r="G3539"/>
      <c r="H3539"/>
      <c r="I3539"/>
      <c r="J3539"/>
      <c r="K3539"/>
      <c r="L3539"/>
      <c r="M3539"/>
    </row>
    <row r="3540" spans="1:13" s="36" customFormat="1" x14ac:dyDescent="0.3">
      <c r="A3540"/>
      <c r="B3540" s="1"/>
      <c r="C3540"/>
      <c r="D3540"/>
      <c r="E3540"/>
      <c r="F3540"/>
      <c r="G3540"/>
      <c r="H3540"/>
      <c r="I3540"/>
      <c r="J3540"/>
      <c r="K3540"/>
      <c r="L3540"/>
      <c r="M3540"/>
    </row>
    <row r="3541" spans="1:13" s="36" customFormat="1" x14ac:dyDescent="0.3">
      <c r="A3541"/>
      <c r="B3541" s="1"/>
      <c r="C3541"/>
      <c r="D3541"/>
      <c r="E3541"/>
      <c r="F3541"/>
      <c r="G3541"/>
      <c r="H3541"/>
      <c r="I3541"/>
      <c r="J3541"/>
      <c r="K3541"/>
      <c r="L3541"/>
      <c r="M3541"/>
    </row>
    <row r="3542" spans="1:13" s="36" customFormat="1" x14ac:dyDescent="0.3">
      <c r="A3542"/>
      <c r="B3542" s="1"/>
      <c r="C3542"/>
      <c r="D3542"/>
      <c r="E3542"/>
      <c r="F3542"/>
      <c r="G3542"/>
      <c r="H3542"/>
      <c r="I3542"/>
      <c r="J3542"/>
      <c r="K3542"/>
      <c r="L3542"/>
      <c r="M3542"/>
    </row>
    <row r="3543" spans="1:13" s="36" customFormat="1" x14ac:dyDescent="0.3">
      <c r="A3543"/>
      <c r="B3543" s="1"/>
      <c r="C3543"/>
      <c r="D3543"/>
      <c r="E3543"/>
      <c r="F3543"/>
      <c r="G3543"/>
      <c r="H3543"/>
      <c r="I3543"/>
      <c r="J3543"/>
      <c r="K3543"/>
      <c r="L3543"/>
      <c r="M3543"/>
    </row>
    <row r="3544" spans="1:13" s="36" customFormat="1" x14ac:dyDescent="0.3">
      <c r="A3544"/>
      <c r="B3544" s="1"/>
      <c r="C3544"/>
      <c r="D3544"/>
      <c r="E3544"/>
      <c r="F3544"/>
      <c r="G3544"/>
      <c r="H3544"/>
      <c r="I3544"/>
      <c r="J3544"/>
      <c r="K3544"/>
      <c r="L3544"/>
      <c r="M3544"/>
    </row>
    <row r="3545" spans="1:13" s="36" customFormat="1" x14ac:dyDescent="0.3">
      <c r="A3545"/>
      <c r="B3545" s="1"/>
      <c r="C3545"/>
      <c r="D3545"/>
      <c r="E3545"/>
      <c r="F3545"/>
      <c r="G3545"/>
      <c r="H3545"/>
      <c r="I3545"/>
      <c r="J3545"/>
      <c r="K3545"/>
      <c r="L3545"/>
      <c r="M3545"/>
    </row>
    <row r="3546" spans="1:13" s="36" customFormat="1" x14ac:dyDescent="0.3">
      <c r="A3546"/>
      <c r="B3546" s="1"/>
      <c r="C3546"/>
      <c r="D3546"/>
      <c r="E3546"/>
      <c r="F3546"/>
      <c r="G3546"/>
      <c r="H3546"/>
      <c r="I3546"/>
      <c r="J3546"/>
      <c r="K3546"/>
      <c r="L3546"/>
      <c r="M3546"/>
    </row>
    <row r="3547" spans="1:13" s="36" customFormat="1" x14ac:dyDescent="0.3">
      <c r="A3547"/>
      <c r="B3547" s="1"/>
      <c r="C3547"/>
      <c r="D3547"/>
      <c r="E3547"/>
      <c r="F3547"/>
      <c r="G3547"/>
      <c r="H3547"/>
      <c r="I3547"/>
      <c r="J3547"/>
      <c r="K3547"/>
      <c r="L3547"/>
      <c r="M3547"/>
    </row>
    <row r="3548" spans="1:13" s="36" customFormat="1" x14ac:dyDescent="0.3">
      <c r="A3548"/>
      <c r="B3548" s="1"/>
      <c r="C3548"/>
      <c r="D3548"/>
      <c r="E3548"/>
      <c r="F3548"/>
      <c r="G3548"/>
      <c r="H3548"/>
      <c r="I3548"/>
      <c r="J3548"/>
      <c r="K3548"/>
      <c r="L3548"/>
      <c r="M3548"/>
    </row>
    <row r="3549" spans="1:13" s="36" customFormat="1" x14ac:dyDescent="0.3">
      <c r="A3549"/>
      <c r="B3549" s="1"/>
      <c r="C3549"/>
      <c r="D3549"/>
      <c r="E3549"/>
      <c r="F3549"/>
      <c r="G3549"/>
      <c r="H3549"/>
      <c r="I3549"/>
      <c r="J3549"/>
      <c r="K3549"/>
      <c r="L3549"/>
      <c r="M3549"/>
    </row>
    <row r="3550" spans="1:13" s="36" customFormat="1" x14ac:dyDescent="0.3">
      <c r="A3550"/>
      <c r="B3550" s="1"/>
      <c r="C3550"/>
      <c r="D3550"/>
      <c r="E3550"/>
      <c r="F3550"/>
      <c r="G3550"/>
      <c r="H3550"/>
      <c r="I3550"/>
      <c r="J3550"/>
      <c r="K3550"/>
      <c r="L3550"/>
      <c r="M3550"/>
    </row>
    <row r="3551" spans="1:13" s="36" customFormat="1" x14ac:dyDescent="0.3">
      <c r="A3551"/>
      <c r="B3551" s="1"/>
      <c r="C3551"/>
      <c r="D3551"/>
      <c r="E3551"/>
      <c r="F3551"/>
      <c r="G3551"/>
      <c r="H3551"/>
      <c r="I3551"/>
      <c r="J3551"/>
      <c r="K3551"/>
      <c r="L3551"/>
      <c r="M3551"/>
    </row>
    <row r="3552" spans="1:13" s="36" customFormat="1" x14ac:dyDescent="0.3">
      <c r="A3552"/>
      <c r="B3552" s="1"/>
      <c r="C3552"/>
      <c r="D3552"/>
      <c r="E3552"/>
      <c r="F3552"/>
      <c r="G3552"/>
      <c r="H3552"/>
      <c r="I3552"/>
      <c r="J3552"/>
      <c r="K3552"/>
      <c r="L3552"/>
      <c r="M3552"/>
    </row>
    <row r="3553" spans="1:13" s="36" customFormat="1" x14ac:dyDescent="0.3">
      <c r="A3553"/>
      <c r="B3553" s="1"/>
      <c r="C3553"/>
      <c r="D3553"/>
      <c r="E3553"/>
      <c r="F3553"/>
      <c r="G3553"/>
      <c r="H3553"/>
      <c r="I3553"/>
      <c r="J3553"/>
      <c r="K3553"/>
      <c r="L3553"/>
      <c r="M3553"/>
    </row>
    <row r="3554" spans="1:13" s="36" customFormat="1" x14ac:dyDescent="0.3">
      <c r="A3554"/>
      <c r="B3554" s="1"/>
      <c r="C3554"/>
      <c r="D3554"/>
      <c r="E3554"/>
      <c r="F3554"/>
      <c r="G3554"/>
      <c r="H3554"/>
      <c r="I3554"/>
      <c r="J3554"/>
      <c r="K3554"/>
      <c r="L3554"/>
      <c r="M3554"/>
    </row>
    <row r="3555" spans="1:13" s="36" customFormat="1" x14ac:dyDescent="0.3">
      <c r="A3555"/>
      <c r="B3555" s="1"/>
      <c r="C3555"/>
      <c r="D3555"/>
      <c r="E3555"/>
      <c r="F3555"/>
      <c r="G3555"/>
      <c r="H3555"/>
      <c r="I3555"/>
      <c r="J3555"/>
      <c r="K3555"/>
      <c r="L3555"/>
      <c r="M3555"/>
    </row>
    <row r="3556" spans="1:13" s="36" customFormat="1" x14ac:dyDescent="0.3">
      <c r="A3556"/>
      <c r="B3556" s="1"/>
      <c r="C3556"/>
      <c r="D3556"/>
      <c r="E3556"/>
      <c r="F3556"/>
      <c r="G3556"/>
      <c r="H3556"/>
      <c r="I3556"/>
      <c r="J3556"/>
      <c r="K3556"/>
      <c r="L3556"/>
      <c r="M3556"/>
    </row>
    <row r="3557" spans="1:13" s="36" customFormat="1" x14ac:dyDescent="0.3">
      <c r="A3557"/>
      <c r="B3557" s="1"/>
      <c r="C3557"/>
      <c r="D3557"/>
      <c r="E3557"/>
      <c r="F3557"/>
      <c r="G3557"/>
      <c r="H3557"/>
      <c r="I3557"/>
      <c r="J3557"/>
      <c r="K3557"/>
      <c r="L3557"/>
      <c r="M3557"/>
    </row>
    <row r="3558" spans="1:13" s="36" customFormat="1" x14ac:dyDescent="0.3">
      <c r="A3558"/>
      <c r="B3558" s="1"/>
      <c r="C3558"/>
      <c r="D3558"/>
      <c r="E3558"/>
      <c r="F3558"/>
      <c r="G3558"/>
      <c r="H3558"/>
      <c r="I3558"/>
      <c r="J3558"/>
      <c r="K3558"/>
      <c r="L3558"/>
      <c r="M3558"/>
    </row>
    <row r="3559" spans="1:13" s="36" customFormat="1" x14ac:dyDescent="0.3">
      <c r="A3559"/>
      <c r="B3559" s="1"/>
      <c r="C3559"/>
      <c r="D3559"/>
      <c r="E3559"/>
      <c r="F3559"/>
      <c r="G3559"/>
      <c r="H3559"/>
      <c r="I3559"/>
      <c r="J3559"/>
      <c r="K3559"/>
      <c r="L3559"/>
      <c r="M3559"/>
    </row>
    <row r="3560" spans="1:13" s="36" customFormat="1" x14ac:dyDescent="0.3">
      <c r="A3560"/>
      <c r="B3560" s="1"/>
      <c r="C3560"/>
      <c r="D3560"/>
      <c r="E3560"/>
      <c r="F3560"/>
      <c r="G3560"/>
      <c r="H3560"/>
      <c r="I3560"/>
      <c r="J3560"/>
      <c r="K3560"/>
      <c r="L3560"/>
      <c r="M3560"/>
    </row>
    <row r="3561" spans="1:13" s="36" customFormat="1" x14ac:dyDescent="0.3">
      <c r="A3561"/>
      <c r="B3561" s="1"/>
      <c r="C3561"/>
      <c r="D3561"/>
      <c r="E3561"/>
      <c r="F3561"/>
      <c r="G3561"/>
      <c r="H3561"/>
      <c r="I3561"/>
      <c r="J3561"/>
      <c r="K3561"/>
      <c r="L3561"/>
      <c r="M3561"/>
    </row>
    <row r="3562" spans="1:13" s="36" customFormat="1" x14ac:dyDescent="0.3">
      <c r="A3562"/>
      <c r="B3562" s="1"/>
      <c r="C3562"/>
      <c r="D3562"/>
      <c r="E3562"/>
      <c r="F3562"/>
      <c r="G3562"/>
      <c r="H3562"/>
      <c r="I3562"/>
      <c r="J3562"/>
      <c r="K3562"/>
      <c r="L3562"/>
      <c r="M3562"/>
    </row>
    <row r="3563" spans="1:13" s="36" customFormat="1" x14ac:dyDescent="0.3">
      <c r="A3563"/>
      <c r="B3563" s="1"/>
      <c r="C3563"/>
      <c r="D3563"/>
      <c r="E3563"/>
      <c r="F3563"/>
      <c r="G3563"/>
      <c r="H3563"/>
      <c r="I3563"/>
      <c r="J3563"/>
      <c r="K3563"/>
      <c r="L3563"/>
      <c r="M3563"/>
    </row>
    <row r="3564" spans="1:13" s="36" customFormat="1" x14ac:dyDescent="0.3">
      <c r="A3564"/>
      <c r="B3564" s="1"/>
      <c r="C3564"/>
      <c r="D3564"/>
      <c r="E3564"/>
      <c r="F3564"/>
      <c r="G3564"/>
      <c r="H3564"/>
      <c r="I3564"/>
      <c r="J3564"/>
      <c r="K3564"/>
      <c r="L3564"/>
      <c r="M3564"/>
    </row>
    <row r="3565" spans="1:13" s="36" customFormat="1" x14ac:dyDescent="0.3">
      <c r="A3565"/>
      <c r="B3565" s="1"/>
      <c r="C3565"/>
      <c r="D3565"/>
      <c r="E3565"/>
      <c r="F3565"/>
      <c r="G3565"/>
      <c r="H3565"/>
      <c r="I3565"/>
      <c r="J3565"/>
      <c r="K3565"/>
      <c r="L3565"/>
      <c r="M3565"/>
    </row>
    <row r="3566" spans="1:13" s="36" customFormat="1" x14ac:dyDescent="0.3">
      <c r="A3566"/>
      <c r="B3566" s="1"/>
      <c r="C3566"/>
      <c r="D3566"/>
      <c r="E3566"/>
      <c r="F3566"/>
      <c r="G3566"/>
      <c r="H3566"/>
      <c r="I3566"/>
      <c r="J3566"/>
      <c r="K3566"/>
      <c r="L3566"/>
      <c r="M3566"/>
    </row>
    <row r="3567" spans="1:13" s="36" customFormat="1" x14ac:dyDescent="0.3">
      <c r="A3567"/>
      <c r="B3567" s="1"/>
      <c r="C3567"/>
      <c r="D3567"/>
      <c r="E3567"/>
      <c r="F3567"/>
      <c r="G3567"/>
      <c r="H3567"/>
      <c r="I3567"/>
      <c r="J3567"/>
      <c r="K3567"/>
      <c r="L3567"/>
      <c r="M3567"/>
    </row>
    <row r="3568" spans="1:13" s="36" customFormat="1" x14ac:dyDescent="0.3">
      <c r="A3568"/>
      <c r="B3568" s="1"/>
      <c r="C3568"/>
      <c r="D3568"/>
      <c r="E3568"/>
      <c r="F3568"/>
      <c r="G3568"/>
      <c r="H3568"/>
      <c r="I3568"/>
      <c r="J3568"/>
      <c r="K3568"/>
      <c r="L3568"/>
      <c r="M3568"/>
    </row>
    <row r="3569" spans="1:13" s="36" customFormat="1" x14ac:dyDescent="0.3">
      <c r="A3569"/>
      <c r="B3569" s="1"/>
      <c r="C3569"/>
      <c r="D3569"/>
      <c r="E3569"/>
      <c r="F3569"/>
      <c r="G3569"/>
      <c r="H3569"/>
      <c r="I3569"/>
      <c r="J3569"/>
      <c r="K3569"/>
      <c r="L3569"/>
      <c r="M3569"/>
    </row>
    <row r="3570" spans="1:13" s="36" customFormat="1" x14ac:dyDescent="0.3">
      <c r="A3570"/>
      <c r="B3570" s="1"/>
      <c r="C3570"/>
      <c r="D3570"/>
      <c r="E3570"/>
      <c r="F3570"/>
      <c r="G3570"/>
      <c r="H3570"/>
      <c r="I3570"/>
      <c r="J3570"/>
      <c r="K3570"/>
      <c r="L3570"/>
      <c r="M3570"/>
    </row>
    <row r="3571" spans="1:13" s="36" customFormat="1" x14ac:dyDescent="0.3">
      <c r="A3571"/>
      <c r="B3571" s="1"/>
      <c r="C3571"/>
      <c r="D3571"/>
      <c r="E3571"/>
      <c r="F3571"/>
      <c r="G3571"/>
      <c r="H3571"/>
      <c r="I3571"/>
      <c r="J3571"/>
      <c r="K3571"/>
      <c r="L3571"/>
      <c r="M3571"/>
    </row>
    <row r="3572" spans="1:13" s="36" customFormat="1" x14ac:dyDescent="0.3">
      <c r="A3572"/>
      <c r="B3572" s="1"/>
      <c r="C3572"/>
      <c r="D3572"/>
      <c r="E3572"/>
      <c r="F3572"/>
      <c r="G3572"/>
      <c r="H3572"/>
      <c r="I3572"/>
      <c r="J3572"/>
      <c r="K3572"/>
      <c r="L3572"/>
      <c r="M3572"/>
    </row>
    <row r="3573" spans="1:13" s="36" customFormat="1" x14ac:dyDescent="0.3">
      <c r="A3573"/>
      <c r="B3573" s="1"/>
      <c r="C3573"/>
      <c r="D3573"/>
      <c r="E3573"/>
      <c r="F3573"/>
      <c r="G3573"/>
      <c r="H3573"/>
      <c r="I3573"/>
      <c r="J3573"/>
      <c r="K3573"/>
      <c r="L3573"/>
      <c r="M3573"/>
    </row>
    <row r="3574" spans="1:13" s="36" customFormat="1" x14ac:dyDescent="0.3">
      <c r="A3574"/>
      <c r="B3574" s="1"/>
      <c r="C3574"/>
      <c r="D3574"/>
      <c r="E3574"/>
      <c r="F3574"/>
      <c r="G3574"/>
      <c r="H3574"/>
      <c r="I3574"/>
      <c r="J3574"/>
      <c r="K3574"/>
      <c r="L3574"/>
      <c r="M3574"/>
    </row>
    <row r="3575" spans="1:13" s="36" customFormat="1" x14ac:dyDescent="0.3">
      <c r="A3575"/>
      <c r="B3575" s="1"/>
      <c r="C3575"/>
      <c r="D3575"/>
      <c r="E3575"/>
      <c r="F3575"/>
      <c r="G3575"/>
      <c r="H3575"/>
      <c r="I3575"/>
      <c r="J3575"/>
      <c r="K3575"/>
      <c r="L3575"/>
      <c r="M3575"/>
    </row>
    <row r="3576" spans="1:13" s="36" customFormat="1" x14ac:dyDescent="0.3">
      <c r="A3576"/>
      <c r="B3576" s="1"/>
      <c r="C3576"/>
      <c r="D3576"/>
      <c r="E3576"/>
      <c r="F3576"/>
      <c r="G3576"/>
      <c r="H3576"/>
      <c r="I3576"/>
      <c r="J3576"/>
      <c r="K3576"/>
      <c r="L3576"/>
      <c r="M3576"/>
    </row>
    <row r="3577" spans="1:13" s="36" customFormat="1" x14ac:dyDescent="0.3">
      <c r="A3577"/>
      <c r="B3577" s="1"/>
      <c r="C3577"/>
      <c r="D3577"/>
      <c r="E3577"/>
      <c r="F3577"/>
      <c r="G3577"/>
      <c r="H3577"/>
      <c r="I3577"/>
      <c r="J3577"/>
      <c r="K3577"/>
      <c r="L3577"/>
      <c r="M3577"/>
    </row>
    <row r="3578" spans="1:13" s="36" customFormat="1" x14ac:dyDescent="0.3">
      <c r="A3578"/>
      <c r="B3578" s="1"/>
      <c r="C3578"/>
      <c r="D3578"/>
      <c r="E3578"/>
      <c r="F3578"/>
      <c r="G3578"/>
      <c r="H3578"/>
      <c r="I3578"/>
      <c r="J3578"/>
      <c r="K3578"/>
      <c r="L3578"/>
      <c r="M3578"/>
    </row>
    <row r="3579" spans="1:13" s="36" customFormat="1" x14ac:dyDescent="0.3">
      <c r="A3579"/>
      <c r="B3579" s="1"/>
      <c r="C3579"/>
      <c r="D3579"/>
      <c r="E3579"/>
      <c r="F3579"/>
      <c r="G3579"/>
      <c r="H3579"/>
      <c r="I3579"/>
      <c r="J3579"/>
      <c r="K3579"/>
      <c r="L3579"/>
      <c r="M3579"/>
    </row>
    <row r="3580" spans="1:13" s="36" customFormat="1" x14ac:dyDescent="0.3">
      <c r="A3580"/>
      <c r="B3580" s="1"/>
      <c r="C3580"/>
      <c r="D3580"/>
      <c r="E3580"/>
      <c r="F3580"/>
      <c r="G3580"/>
      <c r="H3580"/>
      <c r="I3580"/>
      <c r="J3580"/>
      <c r="K3580"/>
      <c r="L3580"/>
      <c r="M3580"/>
    </row>
    <row r="3581" spans="1:13" s="36" customFormat="1" x14ac:dyDescent="0.3">
      <c r="A3581"/>
      <c r="B3581" s="1"/>
      <c r="C3581"/>
      <c r="D3581"/>
      <c r="E3581"/>
      <c r="F3581"/>
      <c r="G3581"/>
      <c r="H3581"/>
      <c r="I3581"/>
      <c r="J3581"/>
      <c r="K3581"/>
      <c r="L3581"/>
      <c r="M3581"/>
    </row>
    <row r="3582" spans="1:13" s="36" customFormat="1" x14ac:dyDescent="0.3">
      <c r="A3582"/>
      <c r="B3582" s="1"/>
      <c r="C3582"/>
      <c r="D3582"/>
      <c r="E3582"/>
      <c r="F3582"/>
      <c r="G3582"/>
      <c r="H3582"/>
      <c r="I3582"/>
      <c r="J3582"/>
      <c r="K3582"/>
      <c r="L3582"/>
      <c r="M3582"/>
    </row>
    <row r="3583" spans="1:13" s="36" customFormat="1" x14ac:dyDescent="0.3">
      <c r="A3583"/>
      <c r="B3583" s="1"/>
      <c r="C3583"/>
      <c r="D3583"/>
      <c r="E3583"/>
      <c r="F3583"/>
      <c r="G3583"/>
      <c r="H3583"/>
      <c r="I3583"/>
      <c r="J3583"/>
      <c r="K3583"/>
      <c r="L3583"/>
      <c r="M3583"/>
    </row>
    <row r="3584" spans="1:13" s="36" customFormat="1" x14ac:dyDescent="0.3">
      <c r="A3584"/>
      <c r="B3584" s="1"/>
      <c r="C3584"/>
      <c r="D3584"/>
      <c r="E3584"/>
      <c r="F3584"/>
      <c r="G3584"/>
      <c r="H3584"/>
      <c r="I3584"/>
      <c r="J3584"/>
      <c r="K3584"/>
      <c r="L3584"/>
      <c r="M3584"/>
    </row>
    <row r="3585" spans="1:13" s="36" customFormat="1" x14ac:dyDescent="0.3">
      <c r="A3585"/>
      <c r="B3585" s="1"/>
      <c r="C3585"/>
      <c r="D3585"/>
      <c r="E3585"/>
      <c r="F3585"/>
      <c r="G3585"/>
      <c r="H3585"/>
      <c r="I3585"/>
      <c r="J3585"/>
      <c r="K3585"/>
      <c r="L3585"/>
      <c r="M3585"/>
    </row>
    <row r="3586" spans="1:13" s="36" customFormat="1" x14ac:dyDescent="0.3">
      <c r="A3586"/>
      <c r="B3586" s="1"/>
      <c r="C3586"/>
      <c r="D3586"/>
      <c r="E3586"/>
      <c r="F3586"/>
      <c r="G3586"/>
      <c r="H3586"/>
      <c r="I3586"/>
      <c r="J3586"/>
      <c r="K3586"/>
      <c r="L3586"/>
      <c r="M3586"/>
    </row>
    <row r="3587" spans="1:13" s="36" customFormat="1" x14ac:dyDescent="0.3">
      <c r="A3587"/>
      <c r="B3587" s="1"/>
      <c r="C3587"/>
      <c r="D3587"/>
      <c r="E3587"/>
      <c r="F3587"/>
      <c r="G3587"/>
      <c r="H3587"/>
      <c r="I3587"/>
      <c r="J3587"/>
      <c r="K3587"/>
      <c r="L3587"/>
      <c r="M3587"/>
    </row>
    <row r="3588" spans="1:13" s="36" customFormat="1" x14ac:dyDescent="0.3">
      <c r="A3588"/>
      <c r="B3588" s="1"/>
      <c r="C3588"/>
      <c r="D3588"/>
      <c r="E3588"/>
      <c r="F3588"/>
      <c r="G3588"/>
      <c r="H3588"/>
      <c r="I3588"/>
      <c r="J3588"/>
      <c r="K3588"/>
      <c r="L3588"/>
      <c r="M3588"/>
    </row>
    <row r="3589" spans="1:13" s="36" customFormat="1" x14ac:dyDescent="0.3">
      <c r="A3589"/>
      <c r="B3589" s="1"/>
      <c r="C3589"/>
      <c r="D3589"/>
      <c r="E3589"/>
      <c r="F3589"/>
      <c r="G3589"/>
      <c r="H3589"/>
      <c r="I3589"/>
      <c r="J3589"/>
      <c r="K3589"/>
      <c r="L3589"/>
      <c r="M3589"/>
    </row>
    <row r="3590" spans="1:13" s="36" customFormat="1" x14ac:dyDescent="0.3">
      <c r="A3590"/>
      <c r="B3590" s="1"/>
      <c r="C3590"/>
      <c r="D3590"/>
      <c r="E3590"/>
      <c r="F3590"/>
      <c r="G3590"/>
      <c r="H3590"/>
      <c r="I3590"/>
      <c r="J3590"/>
      <c r="K3590"/>
      <c r="L3590"/>
      <c r="M3590"/>
    </row>
    <row r="3591" spans="1:13" s="36" customFormat="1" x14ac:dyDescent="0.3">
      <c r="A3591"/>
      <c r="B3591" s="1"/>
      <c r="C3591"/>
      <c r="D3591"/>
      <c r="E3591"/>
      <c r="F3591"/>
      <c r="G3591"/>
      <c r="H3591"/>
      <c r="I3591"/>
      <c r="J3591"/>
      <c r="K3591"/>
      <c r="L3591"/>
      <c r="M3591"/>
    </row>
    <row r="3592" spans="1:13" s="36" customFormat="1" x14ac:dyDescent="0.3">
      <c r="A3592"/>
      <c r="B3592" s="1"/>
      <c r="C3592"/>
      <c r="D3592"/>
      <c r="E3592"/>
      <c r="F3592"/>
      <c r="G3592"/>
      <c r="H3592"/>
      <c r="I3592"/>
      <c r="J3592"/>
      <c r="K3592"/>
      <c r="L3592"/>
      <c r="M3592"/>
    </row>
    <row r="3593" spans="1:13" s="36" customFormat="1" x14ac:dyDescent="0.3">
      <c r="A3593"/>
      <c r="B3593" s="1"/>
      <c r="C3593"/>
      <c r="D3593"/>
      <c r="E3593"/>
      <c r="F3593"/>
      <c r="G3593"/>
      <c r="H3593"/>
      <c r="I3593"/>
      <c r="J3593"/>
      <c r="K3593"/>
      <c r="L3593"/>
      <c r="M3593"/>
    </row>
    <row r="3594" spans="1:13" s="36" customFormat="1" x14ac:dyDescent="0.3">
      <c r="A3594"/>
      <c r="B3594" s="1"/>
      <c r="C3594"/>
      <c r="D3594"/>
      <c r="E3594"/>
      <c r="F3594"/>
      <c r="G3594"/>
      <c r="H3594"/>
      <c r="I3594"/>
      <c r="J3594"/>
      <c r="K3594"/>
      <c r="L3594"/>
      <c r="M3594"/>
    </row>
    <row r="3595" spans="1:13" s="36" customFormat="1" x14ac:dyDescent="0.3">
      <c r="A3595"/>
      <c r="B3595" s="1"/>
      <c r="C3595"/>
      <c r="D3595"/>
      <c r="E3595"/>
      <c r="F3595"/>
      <c r="G3595"/>
      <c r="H3595"/>
      <c r="I3595"/>
      <c r="J3595"/>
      <c r="K3595"/>
      <c r="L3595"/>
      <c r="M3595"/>
    </row>
    <row r="3596" spans="1:13" s="36" customFormat="1" x14ac:dyDescent="0.3">
      <c r="A3596"/>
      <c r="B3596" s="1"/>
      <c r="C3596"/>
      <c r="D3596"/>
      <c r="E3596"/>
      <c r="F3596"/>
      <c r="G3596"/>
      <c r="H3596"/>
      <c r="I3596"/>
      <c r="J3596"/>
      <c r="K3596"/>
      <c r="L3596"/>
      <c r="M3596"/>
    </row>
    <row r="3597" spans="1:13" s="36" customFormat="1" x14ac:dyDescent="0.3">
      <c r="A3597"/>
      <c r="B3597" s="1"/>
      <c r="C3597"/>
      <c r="D3597"/>
      <c r="E3597"/>
      <c r="F3597"/>
      <c r="G3597"/>
      <c r="H3597"/>
      <c r="I3597"/>
      <c r="J3597"/>
      <c r="K3597"/>
      <c r="L3597"/>
      <c r="M3597"/>
    </row>
    <row r="3598" spans="1:13" s="36" customFormat="1" x14ac:dyDescent="0.3">
      <c r="A3598"/>
      <c r="B3598" s="1"/>
      <c r="C3598"/>
      <c r="D3598"/>
      <c r="E3598"/>
      <c r="F3598"/>
      <c r="G3598"/>
      <c r="H3598"/>
      <c r="I3598"/>
      <c r="J3598"/>
      <c r="K3598"/>
      <c r="L3598"/>
      <c r="M3598"/>
    </row>
    <row r="3599" spans="1:13" s="36" customFormat="1" x14ac:dyDescent="0.3">
      <c r="A3599"/>
      <c r="B3599" s="1"/>
      <c r="C3599"/>
      <c r="D3599"/>
      <c r="E3599"/>
      <c r="F3599"/>
      <c r="G3599"/>
      <c r="H3599"/>
      <c r="I3599"/>
      <c r="J3599"/>
      <c r="K3599"/>
      <c r="L3599"/>
      <c r="M3599"/>
    </row>
    <row r="3600" spans="1:13" s="36" customFormat="1" x14ac:dyDescent="0.3">
      <c r="A3600"/>
      <c r="B3600" s="1"/>
      <c r="C3600"/>
      <c r="D3600"/>
      <c r="E3600"/>
      <c r="F3600"/>
      <c r="G3600"/>
      <c r="H3600"/>
      <c r="I3600"/>
      <c r="J3600"/>
      <c r="K3600"/>
      <c r="L3600"/>
      <c r="M3600"/>
    </row>
    <row r="3601" spans="1:13" s="36" customFormat="1" x14ac:dyDescent="0.3">
      <c r="A3601"/>
      <c r="B3601" s="1"/>
      <c r="C3601"/>
      <c r="D3601"/>
      <c r="E3601"/>
      <c r="F3601"/>
      <c r="G3601"/>
      <c r="H3601"/>
      <c r="I3601"/>
      <c r="J3601"/>
      <c r="K3601"/>
      <c r="L3601"/>
      <c r="M3601"/>
    </row>
    <row r="3602" spans="1:13" s="36" customFormat="1" x14ac:dyDescent="0.3">
      <c r="A3602"/>
      <c r="B3602" s="1"/>
      <c r="C3602"/>
      <c r="D3602"/>
      <c r="E3602"/>
      <c r="F3602"/>
      <c r="G3602"/>
      <c r="H3602"/>
      <c r="I3602"/>
      <c r="J3602"/>
      <c r="K3602"/>
      <c r="L3602"/>
      <c r="M3602"/>
    </row>
    <row r="3603" spans="1:13" s="36" customFormat="1" x14ac:dyDescent="0.3">
      <c r="A3603"/>
      <c r="B3603" s="1"/>
      <c r="C3603"/>
      <c r="D3603"/>
      <c r="E3603"/>
      <c r="F3603"/>
      <c r="G3603"/>
      <c r="H3603"/>
      <c r="I3603"/>
      <c r="J3603"/>
      <c r="K3603"/>
      <c r="L3603"/>
      <c r="M3603"/>
    </row>
    <row r="3604" spans="1:13" s="36" customFormat="1" x14ac:dyDescent="0.3">
      <c r="A3604"/>
      <c r="B3604" s="1"/>
      <c r="C3604"/>
      <c r="D3604"/>
      <c r="E3604"/>
      <c r="F3604"/>
      <c r="G3604"/>
      <c r="H3604"/>
      <c r="I3604"/>
      <c r="J3604"/>
      <c r="K3604"/>
      <c r="L3604"/>
      <c r="M3604"/>
    </row>
    <row r="3605" spans="1:13" s="36" customFormat="1" x14ac:dyDescent="0.3">
      <c r="A3605"/>
      <c r="B3605" s="1"/>
      <c r="C3605"/>
      <c r="D3605"/>
      <c r="E3605"/>
      <c r="F3605"/>
      <c r="G3605"/>
      <c r="H3605"/>
      <c r="I3605"/>
      <c r="J3605"/>
      <c r="K3605"/>
      <c r="L3605"/>
      <c r="M3605"/>
    </row>
    <row r="3606" spans="1:13" s="36" customFormat="1" x14ac:dyDescent="0.3">
      <c r="A3606"/>
      <c r="B3606" s="1"/>
      <c r="C3606"/>
      <c r="D3606"/>
      <c r="E3606"/>
      <c r="F3606"/>
      <c r="G3606"/>
      <c r="H3606"/>
      <c r="I3606"/>
      <c r="J3606"/>
      <c r="K3606"/>
      <c r="L3606"/>
      <c r="M3606"/>
    </row>
    <row r="3607" spans="1:13" s="36" customFormat="1" x14ac:dyDescent="0.3">
      <c r="A3607"/>
      <c r="B3607" s="1"/>
      <c r="C3607"/>
      <c r="D3607"/>
      <c r="E3607"/>
      <c r="F3607"/>
      <c r="G3607"/>
      <c r="H3607"/>
      <c r="I3607"/>
      <c r="J3607"/>
      <c r="K3607"/>
      <c r="L3607"/>
      <c r="M3607"/>
    </row>
    <row r="3608" spans="1:13" s="36" customFormat="1" x14ac:dyDescent="0.3">
      <c r="A3608"/>
      <c r="B3608" s="1"/>
      <c r="C3608"/>
      <c r="D3608"/>
      <c r="E3608"/>
      <c r="F3608"/>
      <c r="G3608"/>
      <c r="H3608"/>
      <c r="I3608"/>
      <c r="J3608"/>
      <c r="K3608"/>
      <c r="L3608"/>
      <c r="M3608"/>
    </row>
    <row r="3609" spans="1:13" s="36" customFormat="1" x14ac:dyDescent="0.3">
      <c r="A3609"/>
      <c r="B3609" s="1"/>
      <c r="C3609"/>
      <c r="D3609"/>
      <c r="E3609"/>
      <c r="F3609"/>
      <c r="G3609"/>
      <c r="H3609"/>
      <c r="I3609"/>
      <c r="J3609"/>
      <c r="K3609"/>
      <c r="L3609"/>
      <c r="M3609"/>
    </row>
    <row r="3610" spans="1:13" s="36" customFormat="1" x14ac:dyDescent="0.3">
      <c r="A3610"/>
      <c r="B3610" s="1"/>
      <c r="C3610"/>
      <c r="D3610"/>
      <c r="E3610"/>
      <c r="F3610"/>
      <c r="G3610"/>
      <c r="H3610"/>
      <c r="I3610"/>
      <c r="J3610"/>
      <c r="K3610"/>
      <c r="L3610"/>
      <c r="M3610"/>
    </row>
    <row r="3611" spans="1:13" s="36" customFormat="1" x14ac:dyDescent="0.3">
      <c r="A3611"/>
      <c r="B3611" s="1"/>
      <c r="C3611"/>
      <c r="D3611"/>
      <c r="E3611"/>
      <c r="F3611"/>
      <c r="G3611"/>
      <c r="H3611"/>
      <c r="I3611"/>
      <c r="J3611"/>
      <c r="K3611"/>
      <c r="L3611"/>
      <c r="M3611"/>
    </row>
    <row r="3612" spans="1:13" s="36" customFormat="1" x14ac:dyDescent="0.3">
      <c r="A3612"/>
      <c r="B3612" s="1"/>
      <c r="C3612"/>
      <c r="D3612"/>
      <c r="E3612"/>
      <c r="F3612"/>
      <c r="G3612"/>
      <c r="H3612"/>
      <c r="I3612"/>
      <c r="J3612"/>
      <c r="K3612"/>
      <c r="L3612"/>
      <c r="M3612"/>
    </row>
    <row r="3613" spans="1:13" s="36" customFormat="1" x14ac:dyDescent="0.3">
      <c r="A3613"/>
      <c r="B3613" s="1"/>
      <c r="C3613"/>
      <c r="D3613"/>
      <c r="E3613"/>
      <c r="F3613"/>
      <c r="G3613"/>
      <c r="H3613"/>
      <c r="I3613"/>
      <c r="J3613"/>
      <c r="K3613"/>
      <c r="L3613"/>
      <c r="M3613"/>
    </row>
    <row r="3614" spans="1:13" s="36" customFormat="1" x14ac:dyDescent="0.3">
      <c r="A3614"/>
      <c r="B3614" s="1"/>
      <c r="C3614"/>
      <c r="D3614"/>
      <c r="E3614"/>
      <c r="F3614"/>
      <c r="G3614"/>
      <c r="H3614"/>
      <c r="I3614"/>
      <c r="J3614"/>
      <c r="K3614"/>
      <c r="L3614"/>
      <c r="M3614"/>
    </row>
    <row r="3615" spans="1:13" s="36" customFormat="1" x14ac:dyDescent="0.3">
      <c r="A3615"/>
      <c r="B3615" s="1"/>
      <c r="C3615"/>
      <c r="D3615"/>
      <c r="E3615"/>
      <c r="F3615"/>
      <c r="G3615"/>
      <c r="H3615"/>
      <c r="I3615"/>
      <c r="J3615"/>
      <c r="K3615"/>
      <c r="L3615"/>
      <c r="M3615"/>
    </row>
    <row r="3616" spans="1:13" s="36" customFormat="1" x14ac:dyDescent="0.3">
      <c r="A3616"/>
      <c r="B3616" s="1"/>
      <c r="C3616"/>
      <c r="D3616"/>
      <c r="E3616"/>
      <c r="F3616"/>
      <c r="G3616"/>
      <c r="H3616"/>
      <c r="I3616"/>
      <c r="J3616"/>
      <c r="K3616"/>
      <c r="L3616"/>
      <c r="M3616"/>
    </row>
    <row r="3617" spans="1:13" s="36" customFormat="1" x14ac:dyDescent="0.3">
      <c r="A3617"/>
      <c r="B3617" s="1"/>
      <c r="C3617"/>
      <c r="D3617"/>
      <c r="E3617"/>
      <c r="F3617"/>
      <c r="G3617"/>
      <c r="H3617"/>
      <c r="I3617"/>
      <c r="J3617"/>
      <c r="K3617"/>
      <c r="L3617"/>
      <c r="M3617"/>
    </row>
    <row r="3618" spans="1:13" s="36" customFormat="1" x14ac:dyDescent="0.3">
      <c r="A3618"/>
      <c r="B3618" s="1"/>
      <c r="C3618"/>
      <c r="D3618"/>
      <c r="E3618"/>
      <c r="F3618"/>
      <c r="G3618"/>
      <c r="H3618"/>
      <c r="I3618"/>
      <c r="J3618"/>
      <c r="K3618"/>
      <c r="L3618"/>
      <c r="M3618"/>
    </row>
    <row r="3619" spans="1:13" s="36" customFormat="1" x14ac:dyDescent="0.3">
      <c r="A3619"/>
      <c r="B3619" s="1"/>
      <c r="C3619"/>
      <c r="D3619"/>
      <c r="E3619"/>
      <c r="F3619"/>
      <c r="G3619"/>
      <c r="H3619"/>
      <c r="I3619"/>
      <c r="J3619"/>
      <c r="K3619"/>
      <c r="L3619"/>
      <c r="M3619"/>
    </row>
    <row r="3620" spans="1:13" s="36" customFormat="1" x14ac:dyDescent="0.3">
      <c r="A3620"/>
      <c r="B3620" s="1"/>
      <c r="C3620"/>
      <c r="D3620"/>
      <c r="E3620"/>
      <c r="F3620"/>
      <c r="G3620"/>
      <c r="H3620"/>
      <c r="I3620"/>
      <c r="J3620"/>
      <c r="K3620"/>
      <c r="L3620"/>
      <c r="M3620"/>
    </row>
    <row r="3621" spans="1:13" s="36" customFormat="1" x14ac:dyDescent="0.3">
      <c r="A3621"/>
      <c r="B3621" s="1"/>
      <c r="C3621"/>
      <c r="D3621"/>
      <c r="E3621"/>
      <c r="F3621"/>
      <c r="G3621"/>
      <c r="H3621"/>
      <c r="I3621"/>
      <c r="J3621"/>
      <c r="K3621"/>
      <c r="L3621"/>
      <c r="M3621"/>
    </row>
    <row r="3622" spans="1:13" s="36" customFormat="1" x14ac:dyDescent="0.3">
      <c r="A3622"/>
      <c r="B3622" s="1"/>
      <c r="C3622"/>
      <c r="D3622"/>
      <c r="E3622"/>
      <c r="F3622"/>
      <c r="G3622"/>
      <c r="H3622"/>
      <c r="I3622"/>
      <c r="J3622"/>
      <c r="K3622"/>
      <c r="L3622"/>
      <c r="M3622"/>
    </row>
    <row r="3623" spans="1:13" s="36" customFormat="1" x14ac:dyDescent="0.3">
      <c r="A3623"/>
      <c r="B3623" s="1"/>
      <c r="C3623"/>
      <c r="D3623"/>
      <c r="E3623"/>
      <c r="F3623"/>
      <c r="G3623"/>
      <c r="H3623"/>
      <c r="I3623"/>
      <c r="J3623"/>
      <c r="K3623"/>
      <c r="L3623"/>
      <c r="M3623"/>
    </row>
    <row r="3624" spans="1:13" s="36" customFormat="1" x14ac:dyDescent="0.3">
      <c r="A3624"/>
      <c r="B3624" s="1"/>
      <c r="C3624"/>
      <c r="D3624"/>
      <c r="E3624"/>
      <c r="F3624"/>
      <c r="G3624"/>
      <c r="H3624"/>
      <c r="I3624"/>
      <c r="J3624"/>
      <c r="K3624"/>
      <c r="L3624"/>
      <c r="M3624"/>
    </row>
    <row r="3625" spans="1:13" s="36" customFormat="1" x14ac:dyDescent="0.3">
      <c r="A3625"/>
      <c r="B3625" s="1"/>
      <c r="C3625"/>
      <c r="D3625"/>
      <c r="E3625"/>
      <c r="F3625"/>
      <c r="G3625"/>
      <c r="H3625"/>
      <c r="I3625"/>
      <c r="J3625"/>
      <c r="K3625"/>
      <c r="L3625"/>
      <c r="M3625"/>
    </row>
    <row r="3626" spans="1:13" s="36" customFormat="1" x14ac:dyDescent="0.3">
      <c r="A3626"/>
      <c r="B3626" s="1"/>
      <c r="C3626"/>
      <c r="D3626"/>
      <c r="E3626"/>
      <c r="F3626"/>
      <c r="G3626"/>
      <c r="H3626"/>
      <c r="I3626"/>
      <c r="J3626"/>
      <c r="K3626"/>
      <c r="L3626"/>
      <c r="M3626"/>
    </row>
    <row r="3627" spans="1:13" s="36" customFormat="1" x14ac:dyDescent="0.3">
      <c r="A3627"/>
      <c r="B3627" s="1"/>
      <c r="C3627"/>
      <c r="D3627"/>
      <c r="E3627"/>
      <c r="F3627"/>
      <c r="G3627"/>
      <c r="H3627"/>
      <c r="I3627"/>
      <c r="J3627"/>
      <c r="K3627"/>
      <c r="L3627"/>
      <c r="M3627"/>
    </row>
    <row r="3628" spans="1:13" s="36" customFormat="1" x14ac:dyDescent="0.3">
      <c r="A3628"/>
      <c r="B3628" s="1"/>
      <c r="C3628"/>
      <c r="D3628"/>
      <c r="E3628"/>
      <c r="F3628"/>
      <c r="G3628"/>
      <c r="H3628"/>
      <c r="I3628"/>
      <c r="J3628"/>
      <c r="K3628"/>
      <c r="L3628"/>
      <c r="M3628"/>
    </row>
    <row r="3629" spans="1:13" s="36" customFormat="1" x14ac:dyDescent="0.3">
      <c r="A3629"/>
      <c r="B3629" s="1"/>
      <c r="C3629"/>
      <c r="D3629"/>
      <c r="E3629"/>
      <c r="F3629"/>
      <c r="G3629"/>
      <c r="H3629"/>
      <c r="I3629"/>
      <c r="J3629"/>
      <c r="K3629"/>
      <c r="L3629"/>
      <c r="M3629"/>
    </row>
    <row r="3630" spans="1:13" s="36" customFormat="1" x14ac:dyDescent="0.3">
      <c r="A3630"/>
      <c r="B3630" s="1"/>
      <c r="C3630"/>
      <c r="D3630"/>
      <c r="E3630"/>
      <c r="F3630"/>
      <c r="G3630"/>
      <c r="H3630"/>
      <c r="I3630"/>
      <c r="J3630"/>
      <c r="K3630"/>
      <c r="L3630"/>
      <c r="M3630"/>
    </row>
    <row r="3631" spans="1:13" s="36" customFormat="1" x14ac:dyDescent="0.3">
      <c r="A3631"/>
      <c r="B3631" s="1"/>
      <c r="C3631"/>
      <c r="D3631"/>
      <c r="E3631"/>
      <c r="F3631"/>
      <c r="G3631"/>
      <c r="H3631"/>
      <c r="I3631"/>
      <c r="J3631"/>
      <c r="K3631"/>
      <c r="L3631"/>
      <c r="M3631"/>
    </row>
    <row r="3632" spans="1:13" s="36" customFormat="1" x14ac:dyDescent="0.3">
      <c r="A3632"/>
      <c r="B3632" s="1"/>
      <c r="C3632"/>
      <c r="D3632"/>
      <c r="E3632"/>
      <c r="F3632"/>
      <c r="G3632"/>
      <c r="H3632"/>
      <c r="I3632"/>
      <c r="J3632"/>
      <c r="K3632"/>
      <c r="L3632"/>
      <c r="M3632"/>
    </row>
    <row r="3633" spans="1:13" s="36" customFormat="1" x14ac:dyDescent="0.3">
      <c r="A3633"/>
      <c r="B3633" s="1"/>
      <c r="C3633"/>
      <c r="D3633"/>
      <c r="E3633"/>
      <c r="F3633"/>
      <c r="G3633"/>
      <c r="H3633"/>
      <c r="I3633"/>
      <c r="J3633"/>
      <c r="K3633"/>
      <c r="L3633"/>
      <c r="M3633"/>
    </row>
    <row r="3634" spans="1:13" s="36" customFormat="1" x14ac:dyDescent="0.3">
      <c r="A3634"/>
      <c r="B3634" s="1"/>
      <c r="C3634"/>
      <c r="D3634"/>
      <c r="E3634"/>
      <c r="F3634"/>
      <c r="G3634"/>
      <c r="H3634"/>
      <c r="I3634"/>
      <c r="J3634"/>
      <c r="K3634"/>
      <c r="L3634"/>
      <c r="M3634"/>
    </row>
    <row r="3635" spans="1:13" s="36" customFormat="1" x14ac:dyDescent="0.3">
      <c r="A3635"/>
      <c r="B3635" s="1"/>
      <c r="C3635"/>
      <c r="D3635"/>
      <c r="E3635"/>
      <c r="F3635"/>
      <c r="G3635"/>
      <c r="H3635"/>
      <c r="I3635"/>
      <c r="J3635"/>
      <c r="K3635"/>
      <c r="L3635"/>
      <c r="M3635"/>
    </row>
    <row r="3636" spans="1:13" s="36" customFormat="1" x14ac:dyDescent="0.3">
      <c r="A3636"/>
      <c r="B3636" s="1"/>
      <c r="C3636"/>
      <c r="D3636"/>
      <c r="E3636"/>
      <c r="F3636"/>
      <c r="G3636"/>
      <c r="H3636"/>
      <c r="I3636"/>
      <c r="J3636"/>
      <c r="K3636"/>
      <c r="L3636"/>
      <c r="M3636"/>
    </row>
    <row r="3637" spans="1:13" s="36" customFormat="1" x14ac:dyDescent="0.3">
      <c r="A3637"/>
      <c r="B3637" s="1"/>
      <c r="C3637"/>
      <c r="D3637"/>
      <c r="E3637"/>
      <c r="F3637"/>
      <c r="G3637"/>
      <c r="H3637"/>
      <c r="I3637"/>
      <c r="J3637"/>
      <c r="K3637"/>
      <c r="L3637"/>
      <c r="M3637"/>
    </row>
    <row r="3638" spans="1:13" s="36" customFormat="1" x14ac:dyDescent="0.3">
      <c r="A3638"/>
      <c r="B3638" s="1"/>
      <c r="C3638"/>
      <c r="D3638"/>
      <c r="E3638"/>
      <c r="F3638"/>
      <c r="G3638"/>
      <c r="H3638"/>
      <c r="I3638"/>
      <c r="J3638"/>
      <c r="K3638"/>
      <c r="L3638"/>
      <c r="M3638"/>
    </row>
    <row r="3639" spans="1:13" s="36" customFormat="1" x14ac:dyDescent="0.3">
      <c r="A3639"/>
      <c r="B3639" s="1"/>
      <c r="C3639"/>
      <c r="D3639"/>
      <c r="E3639"/>
      <c r="F3639"/>
      <c r="G3639"/>
      <c r="H3639"/>
      <c r="I3639"/>
      <c r="J3639"/>
      <c r="K3639"/>
      <c r="L3639"/>
      <c r="M3639"/>
    </row>
    <row r="3640" spans="1:13" s="36" customFormat="1" x14ac:dyDescent="0.3">
      <c r="A3640"/>
      <c r="B3640" s="1"/>
      <c r="C3640"/>
      <c r="D3640"/>
      <c r="E3640"/>
      <c r="F3640"/>
      <c r="G3640"/>
      <c r="H3640"/>
      <c r="I3640"/>
      <c r="J3640"/>
      <c r="K3640"/>
      <c r="L3640"/>
      <c r="M3640"/>
    </row>
    <row r="3641" spans="1:13" s="36" customFormat="1" x14ac:dyDescent="0.3">
      <c r="A3641"/>
      <c r="B3641" s="1"/>
      <c r="C3641"/>
      <c r="D3641"/>
      <c r="E3641"/>
      <c r="F3641"/>
      <c r="G3641"/>
      <c r="H3641"/>
      <c r="I3641"/>
      <c r="J3641"/>
      <c r="K3641"/>
      <c r="L3641"/>
      <c r="M3641"/>
    </row>
    <row r="3642" spans="1:13" s="36" customFormat="1" x14ac:dyDescent="0.3">
      <c r="A3642"/>
      <c r="B3642" s="1"/>
      <c r="C3642"/>
      <c r="D3642"/>
      <c r="E3642"/>
      <c r="F3642"/>
      <c r="G3642"/>
      <c r="H3642"/>
      <c r="I3642"/>
      <c r="J3642"/>
      <c r="K3642"/>
      <c r="L3642"/>
      <c r="M3642"/>
    </row>
    <row r="3643" spans="1:13" s="36" customFormat="1" x14ac:dyDescent="0.3">
      <c r="A3643"/>
      <c r="B3643" s="1"/>
      <c r="C3643"/>
      <c r="D3643"/>
      <c r="E3643"/>
      <c r="F3643"/>
      <c r="G3643"/>
      <c r="H3643"/>
      <c r="I3643"/>
      <c r="J3643"/>
      <c r="K3643"/>
      <c r="L3643"/>
      <c r="M3643"/>
    </row>
    <row r="3644" spans="1:13" s="36" customFormat="1" x14ac:dyDescent="0.3">
      <c r="A3644"/>
      <c r="B3644" s="1"/>
      <c r="C3644"/>
      <c r="D3644"/>
      <c r="E3644"/>
      <c r="F3644"/>
      <c r="G3644"/>
      <c r="H3644"/>
      <c r="I3644"/>
      <c r="J3644"/>
      <c r="K3644"/>
      <c r="L3644"/>
      <c r="M3644"/>
    </row>
    <row r="3645" spans="1:13" s="36" customFormat="1" x14ac:dyDescent="0.3">
      <c r="A3645"/>
      <c r="B3645" s="1"/>
      <c r="C3645"/>
      <c r="D3645"/>
      <c r="E3645"/>
      <c r="F3645"/>
      <c r="G3645"/>
      <c r="H3645"/>
      <c r="I3645"/>
      <c r="J3645"/>
      <c r="K3645"/>
      <c r="L3645"/>
      <c r="M3645"/>
    </row>
    <row r="3646" spans="1:13" s="36" customFormat="1" x14ac:dyDescent="0.3">
      <c r="A3646"/>
      <c r="B3646" s="1"/>
      <c r="C3646"/>
      <c r="D3646"/>
      <c r="E3646"/>
      <c r="F3646"/>
      <c r="G3646"/>
      <c r="H3646"/>
      <c r="I3646"/>
      <c r="J3646"/>
      <c r="K3646"/>
      <c r="L3646"/>
      <c r="M3646"/>
    </row>
    <row r="3647" spans="1:13" s="36" customFormat="1" x14ac:dyDescent="0.3">
      <c r="A3647"/>
      <c r="B3647" s="1"/>
      <c r="C3647"/>
      <c r="D3647"/>
      <c r="E3647"/>
      <c r="F3647"/>
      <c r="G3647"/>
      <c r="H3647"/>
      <c r="I3647"/>
      <c r="J3647"/>
      <c r="K3647"/>
      <c r="L3647"/>
      <c r="M3647"/>
    </row>
    <row r="3648" spans="1:13" s="36" customFormat="1" x14ac:dyDescent="0.3">
      <c r="A3648"/>
      <c r="B3648" s="1"/>
      <c r="C3648"/>
      <c r="D3648"/>
      <c r="E3648"/>
      <c r="F3648"/>
      <c r="G3648"/>
      <c r="H3648"/>
      <c r="I3648"/>
      <c r="J3648"/>
      <c r="K3648"/>
      <c r="L3648"/>
      <c r="M3648"/>
    </row>
    <row r="3649" spans="1:13" s="36" customFormat="1" x14ac:dyDescent="0.3">
      <c r="A3649"/>
      <c r="B3649" s="1"/>
      <c r="C3649"/>
      <c r="D3649"/>
      <c r="E3649"/>
      <c r="F3649"/>
      <c r="G3649"/>
      <c r="H3649"/>
      <c r="I3649"/>
      <c r="J3649"/>
      <c r="K3649"/>
      <c r="L3649"/>
      <c r="M3649"/>
    </row>
    <row r="3650" spans="1:13" s="36" customFormat="1" x14ac:dyDescent="0.3">
      <c r="A3650"/>
      <c r="B3650" s="1"/>
      <c r="C3650"/>
      <c r="D3650"/>
      <c r="E3650"/>
      <c r="F3650"/>
      <c r="G3650"/>
      <c r="H3650"/>
      <c r="I3650"/>
      <c r="J3650"/>
      <c r="K3650"/>
      <c r="L3650"/>
      <c r="M3650"/>
    </row>
    <row r="3651" spans="1:13" s="36" customFormat="1" x14ac:dyDescent="0.3">
      <c r="A3651"/>
      <c r="B3651" s="1"/>
      <c r="C3651"/>
      <c r="D3651"/>
      <c r="E3651"/>
      <c r="F3651"/>
      <c r="G3651"/>
      <c r="H3651"/>
      <c r="I3651"/>
      <c r="J3651"/>
      <c r="K3651"/>
      <c r="L3651"/>
      <c r="M3651"/>
    </row>
    <row r="3652" spans="1:13" s="36" customFormat="1" x14ac:dyDescent="0.3">
      <c r="A3652"/>
      <c r="B3652" s="1"/>
      <c r="C3652"/>
      <c r="D3652"/>
      <c r="E3652"/>
      <c r="F3652"/>
      <c r="G3652"/>
      <c r="H3652"/>
      <c r="I3652"/>
      <c r="J3652"/>
      <c r="K3652"/>
      <c r="L3652"/>
      <c r="M3652"/>
    </row>
    <row r="3653" spans="1:13" s="36" customFormat="1" x14ac:dyDescent="0.3">
      <c r="A3653"/>
      <c r="B3653" s="1"/>
      <c r="C3653"/>
      <c r="D3653"/>
      <c r="E3653"/>
      <c r="F3653"/>
      <c r="G3653"/>
      <c r="H3653"/>
      <c r="I3653"/>
      <c r="J3653"/>
      <c r="K3653"/>
      <c r="L3653"/>
      <c r="M3653"/>
    </row>
    <row r="3654" spans="1:13" s="36" customFormat="1" x14ac:dyDescent="0.3">
      <c r="A3654"/>
      <c r="B3654" s="1"/>
      <c r="C3654"/>
      <c r="D3654"/>
      <c r="E3654"/>
      <c r="F3654"/>
      <c r="G3654"/>
      <c r="H3654"/>
      <c r="I3654"/>
      <c r="J3654"/>
      <c r="K3654"/>
      <c r="L3654"/>
      <c r="M3654"/>
    </row>
    <row r="3655" spans="1:13" s="36" customFormat="1" x14ac:dyDescent="0.3">
      <c r="A3655"/>
      <c r="B3655" s="1"/>
      <c r="C3655"/>
      <c r="D3655"/>
      <c r="E3655"/>
      <c r="F3655"/>
      <c r="G3655"/>
      <c r="H3655"/>
      <c r="I3655"/>
      <c r="J3655"/>
      <c r="K3655"/>
      <c r="L3655"/>
      <c r="M3655"/>
    </row>
    <row r="3656" spans="1:13" s="36" customFormat="1" x14ac:dyDescent="0.3">
      <c r="A3656"/>
      <c r="B3656" s="1"/>
      <c r="C3656"/>
      <c r="D3656"/>
      <c r="E3656"/>
      <c r="F3656"/>
      <c r="G3656"/>
      <c r="H3656"/>
      <c r="I3656"/>
      <c r="J3656"/>
      <c r="K3656"/>
      <c r="L3656"/>
      <c r="M3656"/>
    </row>
    <row r="3657" spans="1:13" s="36" customFormat="1" x14ac:dyDescent="0.3">
      <c r="A3657"/>
      <c r="B3657" s="1"/>
      <c r="C3657"/>
      <c r="D3657"/>
      <c r="E3657"/>
      <c r="F3657"/>
      <c r="G3657"/>
      <c r="H3657"/>
      <c r="I3657"/>
      <c r="J3657"/>
      <c r="K3657"/>
      <c r="L3657"/>
      <c r="M3657"/>
    </row>
    <row r="3658" spans="1:13" s="36" customFormat="1" x14ac:dyDescent="0.3">
      <c r="A3658"/>
      <c r="B3658" s="1"/>
      <c r="C3658"/>
      <c r="D3658"/>
      <c r="E3658"/>
      <c r="F3658"/>
      <c r="G3658"/>
      <c r="H3658"/>
      <c r="I3658"/>
      <c r="J3658"/>
      <c r="K3658"/>
      <c r="L3658"/>
      <c r="M3658"/>
    </row>
    <row r="3659" spans="1:13" s="36" customFormat="1" x14ac:dyDescent="0.3">
      <c r="A3659"/>
      <c r="B3659" s="1"/>
      <c r="C3659"/>
      <c r="D3659"/>
      <c r="E3659"/>
      <c r="F3659"/>
      <c r="G3659"/>
      <c r="H3659"/>
      <c r="I3659"/>
      <c r="J3659"/>
      <c r="K3659"/>
      <c r="L3659"/>
      <c r="M3659"/>
    </row>
    <row r="3660" spans="1:13" s="36" customFormat="1" x14ac:dyDescent="0.3">
      <c r="A3660"/>
      <c r="B3660" s="1"/>
      <c r="C3660"/>
      <c r="D3660"/>
      <c r="E3660"/>
      <c r="F3660"/>
      <c r="G3660"/>
      <c r="H3660"/>
      <c r="I3660"/>
      <c r="J3660"/>
      <c r="K3660"/>
      <c r="L3660"/>
      <c r="M3660"/>
    </row>
    <row r="3661" spans="1:13" s="36" customFormat="1" x14ac:dyDescent="0.3">
      <c r="A3661"/>
      <c r="B3661" s="1"/>
      <c r="C3661"/>
      <c r="D3661"/>
      <c r="E3661"/>
      <c r="F3661"/>
      <c r="G3661"/>
      <c r="H3661"/>
      <c r="I3661"/>
      <c r="J3661"/>
      <c r="K3661"/>
      <c r="L3661"/>
      <c r="M3661"/>
    </row>
    <row r="3662" spans="1:13" s="36" customFormat="1" x14ac:dyDescent="0.3">
      <c r="A3662"/>
      <c r="B3662" s="1"/>
      <c r="C3662"/>
      <c r="D3662"/>
      <c r="E3662"/>
      <c r="F3662"/>
      <c r="G3662"/>
      <c r="H3662"/>
      <c r="I3662"/>
      <c r="J3662"/>
      <c r="K3662"/>
      <c r="L3662"/>
      <c r="M3662"/>
    </row>
    <row r="3663" spans="1:13" s="36" customFormat="1" x14ac:dyDescent="0.3">
      <c r="A3663"/>
      <c r="B3663" s="1"/>
      <c r="C3663"/>
      <c r="D3663"/>
      <c r="E3663"/>
      <c r="F3663"/>
      <c r="G3663"/>
      <c r="H3663"/>
      <c r="I3663"/>
      <c r="J3663"/>
      <c r="K3663"/>
      <c r="L3663"/>
      <c r="M3663"/>
    </row>
    <row r="3664" spans="1:13" s="36" customFormat="1" x14ac:dyDescent="0.3">
      <c r="A3664"/>
      <c r="B3664" s="1"/>
      <c r="C3664"/>
      <c r="D3664"/>
      <c r="E3664"/>
      <c r="F3664"/>
      <c r="G3664"/>
      <c r="H3664"/>
      <c r="I3664"/>
      <c r="J3664"/>
      <c r="K3664"/>
      <c r="L3664"/>
      <c r="M3664"/>
    </row>
    <row r="3665" spans="1:13" s="36" customFormat="1" x14ac:dyDescent="0.3">
      <c r="A3665"/>
      <c r="B3665" s="1"/>
      <c r="C3665"/>
      <c r="D3665"/>
      <c r="E3665"/>
      <c r="F3665"/>
      <c r="G3665"/>
      <c r="H3665"/>
      <c r="I3665"/>
      <c r="J3665"/>
      <c r="K3665"/>
      <c r="L3665"/>
      <c r="M3665"/>
    </row>
    <row r="3666" spans="1:13" s="36" customFormat="1" x14ac:dyDescent="0.3">
      <c r="A3666"/>
      <c r="B3666" s="1"/>
      <c r="C3666"/>
      <c r="D3666"/>
      <c r="E3666"/>
      <c r="F3666"/>
      <c r="G3666"/>
      <c r="H3666"/>
      <c r="I3666"/>
      <c r="J3666"/>
      <c r="K3666"/>
      <c r="L3666"/>
      <c r="M3666"/>
    </row>
    <row r="3667" spans="1:13" s="36" customFormat="1" x14ac:dyDescent="0.3">
      <c r="A3667"/>
      <c r="B3667" s="1"/>
      <c r="C3667"/>
      <c r="D3667"/>
      <c r="E3667"/>
      <c r="F3667"/>
      <c r="G3667"/>
      <c r="H3667"/>
      <c r="I3667"/>
      <c r="J3667"/>
      <c r="K3667"/>
      <c r="L3667"/>
      <c r="M3667"/>
    </row>
    <row r="3668" spans="1:13" s="36" customFormat="1" x14ac:dyDescent="0.3">
      <c r="A3668"/>
      <c r="B3668" s="1"/>
      <c r="C3668"/>
      <c r="D3668"/>
      <c r="E3668"/>
      <c r="F3668"/>
      <c r="G3668"/>
      <c r="H3668"/>
      <c r="I3668"/>
      <c r="J3668"/>
      <c r="K3668"/>
      <c r="L3668"/>
      <c r="M3668"/>
    </row>
    <row r="3669" spans="1:13" s="36" customFormat="1" x14ac:dyDescent="0.3">
      <c r="A3669"/>
      <c r="B3669" s="1"/>
      <c r="C3669"/>
      <c r="D3669"/>
      <c r="E3669"/>
      <c r="F3669"/>
      <c r="G3669"/>
      <c r="H3669"/>
      <c r="I3669"/>
      <c r="J3669"/>
      <c r="K3669"/>
      <c r="L3669"/>
      <c r="M3669"/>
    </row>
    <row r="3670" spans="1:13" s="36" customFormat="1" x14ac:dyDescent="0.3">
      <c r="A3670"/>
      <c r="B3670" s="1"/>
      <c r="C3670"/>
      <c r="D3670"/>
      <c r="E3670"/>
      <c r="F3670"/>
      <c r="G3670"/>
      <c r="H3670"/>
      <c r="I3670"/>
      <c r="J3670"/>
      <c r="K3670"/>
      <c r="L3670"/>
      <c r="M3670"/>
    </row>
    <row r="3671" spans="1:13" s="36" customFormat="1" x14ac:dyDescent="0.3">
      <c r="A3671"/>
      <c r="B3671" s="1"/>
      <c r="C3671"/>
      <c r="D3671"/>
      <c r="E3671"/>
      <c r="F3671"/>
      <c r="G3671"/>
      <c r="H3671"/>
      <c r="I3671"/>
      <c r="J3671"/>
      <c r="K3671"/>
      <c r="L3671"/>
      <c r="M3671"/>
    </row>
    <row r="3672" spans="1:13" s="36" customFormat="1" x14ac:dyDescent="0.3">
      <c r="A3672"/>
      <c r="B3672" s="1"/>
      <c r="C3672"/>
      <c r="D3672"/>
      <c r="E3672"/>
      <c r="F3672"/>
      <c r="G3672"/>
      <c r="H3672"/>
      <c r="I3672"/>
      <c r="J3672"/>
      <c r="K3672"/>
      <c r="L3672"/>
      <c r="M3672"/>
    </row>
    <row r="3673" spans="1:13" s="36" customFormat="1" x14ac:dyDescent="0.3">
      <c r="A3673"/>
      <c r="B3673" s="1"/>
      <c r="C3673"/>
      <c r="D3673"/>
      <c r="E3673"/>
      <c r="F3673"/>
      <c r="G3673"/>
      <c r="H3673"/>
      <c r="I3673"/>
      <c r="J3673"/>
      <c r="K3673"/>
      <c r="L3673"/>
      <c r="M3673"/>
    </row>
    <row r="3674" spans="1:13" s="36" customFormat="1" x14ac:dyDescent="0.3">
      <c r="A3674"/>
      <c r="B3674" s="1"/>
      <c r="C3674"/>
      <c r="D3674"/>
      <c r="E3674"/>
      <c r="F3674"/>
      <c r="G3674"/>
      <c r="H3674"/>
      <c r="I3674"/>
      <c r="J3674"/>
      <c r="K3674"/>
      <c r="L3674"/>
      <c r="M3674"/>
    </row>
    <row r="3675" spans="1:13" s="36" customFormat="1" x14ac:dyDescent="0.3">
      <c r="A3675"/>
      <c r="B3675" s="1"/>
      <c r="C3675"/>
      <c r="D3675"/>
      <c r="E3675"/>
      <c r="F3675"/>
      <c r="G3675"/>
      <c r="H3675"/>
      <c r="I3675"/>
      <c r="J3675"/>
      <c r="K3675"/>
      <c r="L3675"/>
      <c r="M3675"/>
    </row>
    <row r="3676" spans="1:13" s="36" customFormat="1" x14ac:dyDescent="0.3">
      <c r="A3676"/>
      <c r="B3676" s="1"/>
      <c r="C3676"/>
      <c r="D3676"/>
      <c r="E3676"/>
      <c r="F3676"/>
      <c r="G3676"/>
      <c r="H3676"/>
      <c r="I3676"/>
      <c r="J3676"/>
      <c r="K3676"/>
      <c r="L3676"/>
      <c r="M3676"/>
    </row>
    <row r="3677" spans="1:13" s="36" customFormat="1" x14ac:dyDescent="0.3">
      <c r="A3677"/>
      <c r="B3677" s="1"/>
      <c r="C3677"/>
      <c r="D3677"/>
      <c r="E3677"/>
      <c r="F3677"/>
      <c r="G3677"/>
      <c r="H3677"/>
      <c r="I3677"/>
      <c r="J3677"/>
      <c r="K3677"/>
      <c r="L3677"/>
      <c r="M3677"/>
    </row>
    <row r="3678" spans="1:13" s="36" customFormat="1" x14ac:dyDescent="0.3">
      <c r="A3678"/>
      <c r="B3678" s="1"/>
      <c r="C3678"/>
      <c r="D3678"/>
      <c r="E3678"/>
      <c r="F3678"/>
      <c r="G3678"/>
      <c r="H3678"/>
      <c r="I3678"/>
      <c r="J3678"/>
      <c r="K3678"/>
      <c r="L3678"/>
      <c r="M3678"/>
    </row>
    <row r="3679" spans="1:13" s="36" customFormat="1" x14ac:dyDescent="0.3">
      <c r="A3679"/>
      <c r="B3679" s="1"/>
      <c r="C3679"/>
      <c r="D3679"/>
      <c r="E3679"/>
      <c r="F3679"/>
      <c r="G3679"/>
      <c r="H3679"/>
      <c r="I3679"/>
      <c r="J3679"/>
      <c r="K3679"/>
      <c r="L3679"/>
      <c r="M3679"/>
    </row>
    <row r="3680" spans="1:13" s="36" customFormat="1" x14ac:dyDescent="0.3">
      <c r="A3680"/>
      <c r="B3680" s="1"/>
      <c r="C3680"/>
      <c r="D3680"/>
      <c r="E3680"/>
      <c r="F3680"/>
      <c r="G3680"/>
      <c r="H3680"/>
      <c r="I3680"/>
      <c r="J3680"/>
      <c r="K3680"/>
      <c r="L3680"/>
      <c r="M3680"/>
    </row>
    <row r="3681" spans="1:13" s="36" customFormat="1" x14ac:dyDescent="0.3">
      <c r="A3681"/>
      <c r="B3681" s="1"/>
      <c r="C3681"/>
      <c r="D3681"/>
      <c r="E3681"/>
      <c r="F3681"/>
      <c r="G3681"/>
      <c r="H3681"/>
      <c r="I3681"/>
      <c r="J3681"/>
      <c r="K3681"/>
      <c r="L3681"/>
      <c r="M3681"/>
    </row>
    <row r="3682" spans="1:13" s="36" customFormat="1" x14ac:dyDescent="0.3">
      <c r="A3682"/>
      <c r="B3682" s="1"/>
      <c r="C3682"/>
      <c r="D3682"/>
      <c r="E3682"/>
      <c r="F3682"/>
      <c r="G3682"/>
      <c r="H3682"/>
      <c r="I3682"/>
      <c r="J3682"/>
      <c r="K3682"/>
      <c r="L3682"/>
      <c r="M3682"/>
    </row>
    <row r="3683" spans="1:13" s="36" customFormat="1" x14ac:dyDescent="0.3">
      <c r="A3683"/>
      <c r="B3683" s="1"/>
      <c r="C3683"/>
      <c r="D3683"/>
      <c r="E3683"/>
      <c r="F3683"/>
      <c r="G3683"/>
      <c r="H3683"/>
      <c r="I3683"/>
      <c r="J3683"/>
      <c r="K3683"/>
      <c r="L3683"/>
      <c r="M3683"/>
    </row>
    <row r="3684" spans="1:13" s="36" customFormat="1" x14ac:dyDescent="0.3">
      <c r="A3684"/>
      <c r="B3684" s="1"/>
      <c r="C3684"/>
      <c r="D3684"/>
      <c r="E3684"/>
      <c r="F3684"/>
      <c r="G3684"/>
      <c r="H3684"/>
      <c r="I3684"/>
      <c r="J3684"/>
      <c r="K3684"/>
      <c r="L3684"/>
      <c r="M3684"/>
    </row>
    <row r="3685" spans="1:13" s="36" customFormat="1" x14ac:dyDescent="0.3">
      <c r="A3685"/>
      <c r="B3685" s="1"/>
      <c r="C3685"/>
      <c r="D3685"/>
      <c r="E3685"/>
      <c r="F3685"/>
      <c r="G3685"/>
      <c r="H3685"/>
      <c r="I3685"/>
      <c r="J3685"/>
      <c r="K3685"/>
      <c r="L3685"/>
      <c r="M3685"/>
    </row>
    <row r="3686" spans="1:13" s="36" customFormat="1" x14ac:dyDescent="0.3">
      <c r="A3686"/>
      <c r="B3686" s="1"/>
      <c r="C3686"/>
      <c r="D3686"/>
      <c r="E3686"/>
      <c r="F3686"/>
      <c r="G3686"/>
      <c r="H3686"/>
      <c r="I3686"/>
      <c r="J3686"/>
      <c r="K3686"/>
      <c r="L3686"/>
      <c r="M3686"/>
    </row>
    <row r="3687" spans="1:13" s="36" customFormat="1" x14ac:dyDescent="0.3">
      <c r="A3687"/>
      <c r="B3687" s="1"/>
      <c r="C3687"/>
      <c r="D3687"/>
      <c r="E3687"/>
      <c r="F3687"/>
      <c r="G3687"/>
      <c r="H3687"/>
      <c r="I3687"/>
      <c r="J3687"/>
      <c r="K3687"/>
      <c r="L3687"/>
      <c r="M3687"/>
    </row>
    <row r="3688" spans="1:13" s="36" customFormat="1" x14ac:dyDescent="0.3">
      <c r="A3688"/>
      <c r="B3688" s="1"/>
      <c r="C3688"/>
      <c r="D3688"/>
      <c r="E3688"/>
      <c r="F3688"/>
      <c r="G3688"/>
      <c r="H3688"/>
      <c r="I3688"/>
      <c r="J3688"/>
      <c r="K3688"/>
      <c r="L3688"/>
      <c r="M3688"/>
    </row>
    <row r="3689" spans="1:13" s="36" customFormat="1" x14ac:dyDescent="0.3">
      <c r="A3689"/>
      <c r="B3689" s="1"/>
      <c r="C3689"/>
      <c r="D3689"/>
      <c r="E3689"/>
      <c r="F3689"/>
      <c r="G3689"/>
      <c r="H3689"/>
      <c r="I3689"/>
      <c r="J3689"/>
      <c r="K3689"/>
      <c r="L3689"/>
      <c r="M3689"/>
    </row>
    <row r="3690" spans="1:13" s="36" customFormat="1" x14ac:dyDescent="0.3">
      <c r="A3690"/>
      <c r="B3690" s="1"/>
      <c r="C3690"/>
      <c r="D3690"/>
      <c r="E3690"/>
      <c r="F3690"/>
      <c r="G3690"/>
      <c r="H3690"/>
      <c r="I3690"/>
      <c r="J3690"/>
      <c r="K3690"/>
      <c r="L3690"/>
      <c r="M3690"/>
    </row>
    <row r="3691" spans="1:13" s="36" customFormat="1" x14ac:dyDescent="0.3">
      <c r="A3691"/>
      <c r="B3691" s="1"/>
      <c r="C3691"/>
      <c r="D3691"/>
      <c r="E3691"/>
      <c r="F3691"/>
      <c r="G3691"/>
      <c r="H3691"/>
      <c r="I3691"/>
      <c r="J3691"/>
      <c r="K3691"/>
      <c r="L3691"/>
      <c r="M3691"/>
    </row>
    <row r="3692" spans="1:13" s="36" customFormat="1" x14ac:dyDescent="0.3">
      <c r="A3692"/>
      <c r="B3692" s="1"/>
      <c r="C3692"/>
      <c r="D3692"/>
      <c r="E3692"/>
      <c r="F3692"/>
      <c r="G3692"/>
      <c r="H3692"/>
      <c r="I3692"/>
      <c r="J3692"/>
      <c r="K3692"/>
      <c r="L3692"/>
      <c r="M3692"/>
    </row>
    <row r="3693" spans="1:13" s="36" customFormat="1" x14ac:dyDescent="0.3">
      <c r="A3693"/>
      <c r="B3693" s="1"/>
      <c r="C3693"/>
      <c r="D3693"/>
      <c r="E3693"/>
      <c r="F3693"/>
      <c r="G3693"/>
      <c r="H3693"/>
      <c r="I3693"/>
      <c r="J3693"/>
      <c r="K3693"/>
      <c r="L3693"/>
      <c r="M3693"/>
    </row>
    <row r="3694" spans="1:13" s="36" customFormat="1" x14ac:dyDescent="0.3">
      <c r="A3694"/>
      <c r="B3694" s="1"/>
      <c r="C3694"/>
      <c r="D3694"/>
      <c r="E3694"/>
      <c r="F3694"/>
      <c r="G3694"/>
      <c r="H3694"/>
      <c r="I3694"/>
      <c r="J3694"/>
      <c r="K3694"/>
      <c r="L3694"/>
      <c r="M3694"/>
    </row>
    <row r="3695" spans="1:13" s="36" customFormat="1" x14ac:dyDescent="0.3">
      <c r="A3695"/>
      <c r="B3695" s="1"/>
      <c r="C3695"/>
      <c r="D3695"/>
      <c r="E3695"/>
      <c r="F3695"/>
      <c r="G3695"/>
      <c r="H3695"/>
      <c r="I3695"/>
      <c r="J3695"/>
      <c r="K3695"/>
      <c r="L3695"/>
      <c r="M3695"/>
    </row>
    <row r="3696" spans="1:13" s="36" customFormat="1" x14ac:dyDescent="0.3">
      <c r="A3696"/>
      <c r="B3696" s="1"/>
      <c r="C3696"/>
      <c r="D3696"/>
      <c r="E3696"/>
      <c r="F3696"/>
      <c r="G3696"/>
      <c r="H3696"/>
      <c r="I3696"/>
      <c r="J3696"/>
      <c r="K3696"/>
      <c r="L3696"/>
      <c r="M3696"/>
    </row>
    <row r="3697" spans="1:13" s="36" customFormat="1" x14ac:dyDescent="0.3">
      <c r="A3697"/>
      <c r="B3697" s="1"/>
      <c r="C3697"/>
      <c r="D3697"/>
      <c r="E3697"/>
      <c r="F3697"/>
      <c r="G3697"/>
      <c r="H3697"/>
      <c r="I3697"/>
      <c r="J3697"/>
      <c r="K3697"/>
      <c r="L3697"/>
      <c r="M3697"/>
    </row>
    <row r="3698" spans="1:13" s="36" customFormat="1" x14ac:dyDescent="0.3">
      <c r="A3698"/>
      <c r="B3698" s="1"/>
      <c r="C3698"/>
      <c r="D3698"/>
      <c r="E3698"/>
      <c r="F3698"/>
      <c r="G3698"/>
      <c r="H3698"/>
      <c r="I3698"/>
      <c r="J3698"/>
      <c r="K3698"/>
      <c r="L3698"/>
      <c r="M3698"/>
    </row>
    <row r="3699" spans="1:13" s="36" customFormat="1" x14ac:dyDescent="0.3">
      <c r="A3699"/>
      <c r="B3699" s="1"/>
      <c r="C3699"/>
      <c r="D3699"/>
      <c r="E3699"/>
      <c r="F3699"/>
      <c r="G3699"/>
      <c r="H3699"/>
      <c r="I3699"/>
      <c r="J3699"/>
      <c r="K3699"/>
      <c r="L3699"/>
      <c r="M3699"/>
    </row>
    <row r="3700" spans="1:13" s="36" customFormat="1" x14ac:dyDescent="0.3">
      <c r="A3700"/>
      <c r="B3700" s="1"/>
      <c r="C3700"/>
      <c r="D3700"/>
      <c r="E3700"/>
      <c r="F3700"/>
      <c r="G3700"/>
      <c r="H3700"/>
      <c r="I3700"/>
      <c r="J3700"/>
      <c r="K3700"/>
      <c r="L3700"/>
      <c r="M3700"/>
    </row>
    <row r="3701" spans="1:13" s="36" customFormat="1" x14ac:dyDescent="0.3">
      <c r="A3701"/>
      <c r="B3701" s="1"/>
      <c r="C3701"/>
      <c r="D3701"/>
      <c r="E3701"/>
      <c r="F3701"/>
      <c r="G3701"/>
      <c r="H3701"/>
      <c r="I3701"/>
      <c r="J3701"/>
      <c r="K3701"/>
      <c r="L3701"/>
      <c r="M3701"/>
    </row>
    <row r="3702" spans="1:13" s="36" customFormat="1" x14ac:dyDescent="0.3">
      <c r="A3702"/>
      <c r="B3702" s="1"/>
      <c r="C3702"/>
      <c r="D3702"/>
      <c r="E3702"/>
      <c r="F3702"/>
      <c r="G3702"/>
      <c r="H3702"/>
      <c r="I3702"/>
      <c r="J3702"/>
      <c r="K3702"/>
      <c r="L3702"/>
      <c r="M3702"/>
    </row>
    <row r="3703" spans="1:13" s="36" customFormat="1" x14ac:dyDescent="0.3">
      <c r="A3703"/>
      <c r="B3703" s="1"/>
      <c r="C3703"/>
      <c r="D3703"/>
      <c r="E3703"/>
      <c r="F3703"/>
      <c r="G3703"/>
      <c r="H3703"/>
      <c r="I3703"/>
      <c r="J3703"/>
      <c r="K3703"/>
      <c r="L3703"/>
      <c r="M3703"/>
    </row>
    <row r="3704" spans="1:13" s="36" customFormat="1" x14ac:dyDescent="0.3">
      <c r="A3704"/>
      <c r="B3704" s="1"/>
      <c r="C3704"/>
      <c r="D3704"/>
      <c r="E3704"/>
      <c r="F3704"/>
      <c r="G3704"/>
      <c r="H3704"/>
      <c r="I3704"/>
      <c r="J3704"/>
      <c r="K3704"/>
      <c r="L3704"/>
      <c r="M3704"/>
    </row>
    <row r="3705" spans="1:13" s="36" customFormat="1" x14ac:dyDescent="0.3">
      <c r="A3705"/>
      <c r="B3705" s="1"/>
      <c r="C3705"/>
      <c r="D3705"/>
      <c r="E3705"/>
      <c r="F3705"/>
      <c r="G3705"/>
      <c r="H3705"/>
      <c r="I3705"/>
      <c r="J3705"/>
      <c r="K3705"/>
      <c r="L3705"/>
      <c r="M3705"/>
    </row>
    <row r="3706" spans="1:13" s="36" customFormat="1" x14ac:dyDescent="0.3">
      <c r="A3706"/>
      <c r="B3706" s="1"/>
      <c r="C3706"/>
      <c r="D3706"/>
      <c r="E3706"/>
      <c r="F3706"/>
      <c r="G3706"/>
      <c r="H3706"/>
      <c r="I3706"/>
      <c r="J3706"/>
      <c r="K3706"/>
      <c r="L3706"/>
      <c r="M3706"/>
    </row>
    <row r="3707" spans="1:13" s="36" customFormat="1" x14ac:dyDescent="0.3">
      <c r="A3707"/>
      <c r="B3707" s="1"/>
      <c r="C3707"/>
      <c r="D3707"/>
      <c r="E3707"/>
      <c r="F3707"/>
      <c r="G3707"/>
      <c r="H3707"/>
      <c r="I3707"/>
      <c r="J3707"/>
      <c r="K3707"/>
      <c r="L3707"/>
      <c r="M3707"/>
    </row>
    <row r="3708" spans="1:13" s="36" customFormat="1" x14ac:dyDescent="0.3">
      <c r="A3708"/>
      <c r="B3708" s="1"/>
      <c r="C3708"/>
      <c r="D3708"/>
      <c r="E3708"/>
      <c r="F3708"/>
      <c r="G3708"/>
      <c r="H3708"/>
      <c r="I3708"/>
      <c r="J3708"/>
      <c r="K3708"/>
      <c r="L3708"/>
      <c r="M3708"/>
    </row>
    <row r="3709" spans="1:13" s="36" customFormat="1" x14ac:dyDescent="0.3">
      <c r="A3709"/>
      <c r="B3709" s="1"/>
      <c r="C3709"/>
      <c r="D3709"/>
      <c r="E3709"/>
      <c r="F3709"/>
      <c r="G3709"/>
      <c r="H3709"/>
      <c r="I3709"/>
      <c r="J3709"/>
      <c r="K3709"/>
      <c r="L3709"/>
      <c r="M3709"/>
    </row>
    <row r="3710" spans="1:13" s="36" customFormat="1" x14ac:dyDescent="0.3">
      <c r="A3710"/>
      <c r="B3710" s="1"/>
      <c r="C3710"/>
      <c r="D3710"/>
      <c r="E3710"/>
      <c r="F3710"/>
      <c r="G3710"/>
      <c r="H3710"/>
      <c r="I3710"/>
      <c r="J3710"/>
      <c r="K3710"/>
      <c r="L3710"/>
      <c r="M3710"/>
    </row>
    <row r="3711" spans="1:13" s="36" customFormat="1" x14ac:dyDescent="0.3">
      <c r="A3711"/>
      <c r="B3711" s="1"/>
      <c r="C3711"/>
      <c r="D3711"/>
      <c r="E3711"/>
      <c r="F3711"/>
      <c r="G3711"/>
      <c r="H3711"/>
      <c r="I3711"/>
      <c r="J3711"/>
      <c r="K3711"/>
      <c r="L3711"/>
      <c r="M3711"/>
    </row>
    <row r="3712" spans="1:13" s="36" customFormat="1" x14ac:dyDescent="0.3">
      <c r="A3712"/>
      <c r="B3712" s="1"/>
      <c r="C3712"/>
      <c r="D3712"/>
      <c r="E3712"/>
      <c r="F3712"/>
      <c r="G3712"/>
      <c r="H3712"/>
      <c r="I3712"/>
      <c r="J3712"/>
      <c r="K3712"/>
      <c r="L3712"/>
      <c r="M3712"/>
    </row>
    <row r="3713" spans="1:13" s="36" customFormat="1" x14ac:dyDescent="0.3">
      <c r="A3713"/>
      <c r="B3713" s="1"/>
      <c r="C3713"/>
      <c r="D3713"/>
      <c r="E3713"/>
      <c r="F3713"/>
      <c r="G3713"/>
      <c r="H3713"/>
      <c r="I3713"/>
      <c r="J3713"/>
      <c r="K3713"/>
      <c r="L3713"/>
      <c r="M3713"/>
    </row>
    <row r="3714" spans="1:13" s="36" customFormat="1" x14ac:dyDescent="0.3">
      <c r="A3714"/>
      <c r="B3714" s="1"/>
      <c r="C3714"/>
      <c r="D3714"/>
      <c r="E3714"/>
      <c r="F3714"/>
      <c r="G3714"/>
      <c r="H3714"/>
      <c r="I3714"/>
      <c r="J3714"/>
      <c r="K3714"/>
      <c r="L3714"/>
      <c r="M3714"/>
    </row>
    <row r="3715" spans="1:13" s="36" customFormat="1" x14ac:dyDescent="0.3">
      <c r="A3715"/>
      <c r="B3715" s="1"/>
      <c r="C3715"/>
      <c r="D3715"/>
      <c r="E3715"/>
      <c r="F3715"/>
      <c r="G3715"/>
      <c r="H3715"/>
      <c r="I3715"/>
      <c r="J3715"/>
      <c r="K3715"/>
      <c r="L3715"/>
      <c r="M3715"/>
    </row>
    <row r="3716" spans="1:13" s="36" customFormat="1" x14ac:dyDescent="0.3">
      <c r="A3716"/>
      <c r="B3716" s="1"/>
      <c r="C3716"/>
      <c r="D3716"/>
      <c r="E3716"/>
      <c r="F3716"/>
      <c r="G3716"/>
      <c r="H3716"/>
      <c r="I3716"/>
      <c r="J3716"/>
      <c r="K3716"/>
      <c r="L3716"/>
      <c r="M3716"/>
    </row>
    <row r="3717" spans="1:13" s="36" customFormat="1" x14ac:dyDescent="0.3">
      <c r="A3717"/>
      <c r="B3717" s="1"/>
      <c r="C3717"/>
      <c r="D3717"/>
      <c r="E3717"/>
      <c r="F3717"/>
      <c r="G3717"/>
      <c r="H3717"/>
      <c r="I3717"/>
      <c r="J3717"/>
      <c r="K3717"/>
      <c r="L3717"/>
      <c r="M3717"/>
    </row>
    <row r="3718" spans="1:13" s="36" customFormat="1" x14ac:dyDescent="0.3">
      <c r="A3718"/>
      <c r="B3718" s="1"/>
      <c r="C3718"/>
      <c r="D3718"/>
      <c r="E3718"/>
      <c r="F3718"/>
      <c r="G3718"/>
      <c r="H3718"/>
      <c r="I3718"/>
      <c r="J3718"/>
      <c r="K3718"/>
      <c r="L3718"/>
      <c r="M3718"/>
    </row>
    <row r="3719" spans="1:13" s="36" customFormat="1" x14ac:dyDescent="0.3">
      <c r="A3719"/>
      <c r="B3719" s="1"/>
      <c r="C3719"/>
      <c r="D3719"/>
      <c r="E3719"/>
      <c r="F3719"/>
      <c r="G3719"/>
      <c r="H3719"/>
      <c r="I3719"/>
      <c r="J3719"/>
      <c r="K3719"/>
      <c r="L3719"/>
      <c r="M3719"/>
    </row>
    <row r="3720" spans="1:13" s="36" customFormat="1" x14ac:dyDescent="0.3">
      <c r="A3720"/>
      <c r="B3720" s="1"/>
      <c r="C3720"/>
      <c r="D3720"/>
      <c r="E3720"/>
      <c r="F3720"/>
      <c r="G3720"/>
      <c r="H3720"/>
      <c r="I3720"/>
      <c r="J3720"/>
      <c r="K3720"/>
      <c r="L3720"/>
      <c r="M3720"/>
    </row>
    <row r="3721" spans="1:13" s="36" customFormat="1" x14ac:dyDescent="0.3">
      <c r="A3721"/>
      <c r="B3721" s="1"/>
      <c r="C3721"/>
      <c r="D3721"/>
      <c r="E3721"/>
      <c r="F3721"/>
      <c r="G3721"/>
      <c r="H3721"/>
      <c r="I3721"/>
      <c r="J3721"/>
      <c r="K3721"/>
      <c r="L3721"/>
      <c r="M3721"/>
    </row>
    <row r="3722" spans="1:13" s="36" customFormat="1" x14ac:dyDescent="0.3">
      <c r="A3722"/>
      <c r="B3722" s="1"/>
      <c r="C3722"/>
      <c r="D3722"/>
      <c r="E3722"/>
      <c r="F3722"/>
      <c r="G3722"/>
      <c r="H3722"/>
      <c r="I3722"/>
      <c r="J3722"/>
      <c r="K3722"/>
      <c r="L3722"/>
      <c r="M3722"/>
    </row>
    <row r="3723" spans="1:13" s="36" customFormat="1" x14ac:dyDescent="0.3">
      <c r="A3723"/>
      <c r="B3723" s="1"/>
      <c r="C3723"/>
      <c r="D3723"/>
      <c r="E3723"/>
      <c r="F3723"/>
      <c r="G3723"/>
      <c r="H3723"/>
      <c r="I3723"/>
      <c r="J3723"/>
      <c r="K3723"/>
      <c r="L3723"/>
      <c r="M3723"/>
    </row>
    <row r="3724" spans="1:13" s="36" customFormat="1" x14ac:dyDescent="0.3">
      <c r="A3724"/>
      <c r="B3724" s="1"/>
      <c r="C3724"/>
      <c r="D3724"/>
      <c r="E3724"/>
      <c r="F3724"/>
      <c r="G3724"/>
      <c r="H3724"/>
      <c r="I3724"/>
      <c r="J3724"/>
      <c r="K3724"/>
      <c r="L3724"/>
      <c r="M3724"/>
    </row>
    <row r="3725" spans="1:13" s="36" customFormat="1" x14ac:dyDescent="0.3">
      <c r="A3725"/>
      <c r="B3725" s="1"/>
      <c r="C3725"/>
      <c r="D3725"/>
      <c r="E3725"/>
      <c r="F3725"/>
      <c r="G3725"/>
      <c r="H3725"/>
      <c r="I3725"/>
      <c r="J3725"/>
      <c r="K3725"/>
      <c r="L3725"/>
      <c r="M3725"/>
    </row>
    <row r="3726" spans="1:13" s="36" customFormat="1" x14ac:dyDescent="0.3">
      <c r="A3726"/>
      <c r="B3726" s="1"/>
      <c r="C3726"/>
      <c r="D3726"/>
      <c r="E3726"/>
      <c r="F3726"/>
      <c r="G3726"/>
      <c r="H3726"/>
      <c r="I3726"/>
      <c r="J3726"/>
      <c r="K3726"/>
      <c r="L3726"/>
      <c r="M3726"/>
    </row>
    <row r="3727" spans="1:13" s="36" customFormat="1" x14ac:dyDescent="0.3">
      <c r="A3727"/>
      <c r="B3727" s="1"/>
      <c r="C3727"/>
      <c r="D3727"/>
      <c r="E3727"/>
      <c r="F3727"/>
      <c r="G3727"/>
      <c r="H3727"/>
      <c r="I3727"/>
      <c r="J3727"/>
      <c r="K3727"/>
      <c r="L3727"/>
      <c r="M3727"/>
    </row>
    <row r="3728" spans="1:13" s="36" customFormat="1" x14ac:dyDescent="0.3">
      <c r="A3728"/>
      <c r="B3728" s="1"/>
      <c r="C3728"/>
      <c r="D3728"/>
      <c r="E3728"/>
      <c r="F3728"/>
      <c r="G3728"/>
      <c r="H3728"/>
      <c r="I3728"/>
      <c r="J3728"/>
      <c r="K3728"/>
      <c r="L3728"/>
      <c r="M3728"/>
    </row>
    <row r="3729" spans="1:13" s="36" customFormat="1" x14ac:dyDescent="0.3">
      <c r="A3729"/>
      <c r="B3729" s="1"/>
      <c r="C3729"/>
      <c r="D3729"/>
      <c r="E3729"/>
      <c r="F3729"/>
      <c r="G3729"/>
      <c r="H3729"/>
      <c r="I3729"/>
      <c r="J3729"/>
      <c r="K3729"/>
      <c r="L3729"/>
      <c r="M3729"/>
    </row>
    <row r="3730" spans="1:13" s="36" customFormat="1" x14ac:dyDescent="0.3">
      <c r="A3730"/>
      <c r="B3730" s="1"/>
      <c r="C3730"/>
      <c r="D3730"/>
      <c r="E3730"/>
      <c r="F3730"/>
      <c r="G3730"/>
      <c r="H3730"/>
      <c r="I3730"/>
      <c r="J3730"/>
      <c r="K3730"/>
      <c r="L3730"/>
      <c r="M3730"/>
    </row>
    <row r="3731" spans="1:13" s="36" customFormat="1" x14ac:dyDescent="0.3">
      <c r="A3731"/>
      <c r="B3731" s="1"/>
      <c r="C3731"/>
      <c r="D3731"/>
      <c r="E3731"/>
      <c r="F3731"/>
      <c r="G3731"/>
      <c r="H3731"/>
      <c r="I3731"/>
      <c r="J3731"/>
      <c r="K3731"/>
      <c r="L3731"/>
      <c r="M3731"/>
    </row>
    <row r="3732" spans="1:13" s="36" customFormat="1" x14ac:dyDescent="0.3">
      <c r="A3732"/>
      <c r="B3732" s="1"/>
      <c r="C3732"/>
      <c r="D3732"/>
      <c r="E3732"/>
      <c r="F3732"/>
      <c r="G3732"/>
      <c r="H3732"/>
      <c r="I3732"/>
      <c r="J3732"/>
      <c r="K3732"/>
      <c r="L3732"/>
      <c r="M3732"/>
    </row>
    <row r="3733" spans="1:13" s="36" customFormat="1" x14ac:dyDescent="0.3">
      <c r="A3733"/>
      <c r="B3733" s="1"/>
      <c r="C3733"/>
      <c r="D3733"/>
      <c r="E3733"/>
      <c r="F3733"/>
      <c r="G3733"/>
      <c r="H3733"/>
      <c r="I3733"/>
      <c r="J3733"/>
      <c r="K3733"/>
      <c r="L3733"/>
      <c r="M3733"/>
    </row>
    <row r="3734" spans="1:13" s="36" customFormat="1" x14ac:dyDescent="0.3">
      <c r="A3734"/>
      <c r="B3734" s="1"/>
      <c r="C3734"/>
      <c r="D3734"/>
      <c r="E3734"/>
      <c r="F3734"/>
      <c r="G3734"/>
      <c r="H3734"/>
      <c r="I3734"/>
      <c r="J3734"/>
      <c r="K3734"/>
      <c r="L3734"/>
      <c r="M3734"/>
    </row>
    <row r="3735" spans="1:13" s="36" customFormat="1" x14ac:dyDescent="0.3">
      <c r="A3735"/>
      <c r="B3735" s="1"/>
      <c r="C3735"/>
      <c r="D3735"/>
      <c r="E3735"/>
      <c r="F3735"/>
      <c r="G3735"/>
      <c r="H3735"/>
      <c r="I3735"/>
      <c r="J3735"/>
      <c r="K3735"/>
      <c r="L3735"/>
      <c r="M3735"/>
    </row>
    <row r="3736" spans="1:13" s="36" customFormat="1" x14ac:dyDescent="0.3">
      <c r="A3736"/>
      <c r="B3736" s="1"/>
      <c r="C3736"/>
      <c r="D3736"/>
      <c r="E3736"/>
      <c r="F3736"/>
      <c r="G3736"/>
      <c r="H3736"/>
      <c r="I3736"/>
      <c r="J3736"/>
      <c r="K3736"/>
      <c r="L3736"/>
      <c r="M3736"/>
    </row>
    <row r="3737" spans="1:13" s="36" customFormat="1" x14ac:dyDescent="0.3">
      <c r="A3737"/>
      <c r="B3737" s="1"/>
      <c r="C3737"/>
      <c r="D3737"/>
      <c r="E3737"/>
      <c r="F3737"/>
      <c r="G3737"/>
      <c r="H3737"/>
      <c r="I3737"/>
      <c r="J3737"/>
      <c r="K3737"/>
      <c r="L3737"/>
      <c r="M3737"/>
    </row>
    <row r="3738" spans="1:13" s="36" customFormat="1" x14ac:dyDescent="0.3">
      <c r="A3738"/>
      <c r="B3738" s="1"/>
      <c r="C3738"/>
      <c r="D3738"/>
      <c r="E3738"/>
      <c r="F3738"/>
      <c r="G3738"/>
      <c r="H3738"/>
      <c r="I3738"/>
      <c r="J3738"/>
      <c r="K3738"/>
      <c r="L3738"/>
      <c r="M3738"/>
    </row>
    <row r="3739" spans="1:13" s="36" customFormat="1" x14ac:dyDescent="0.3">
      <c r="A3739"/>
      <c r="B3739" s="1"/>
      <c r="C3739"/>
      <c r="D3739"/>
      <c r="E3739"/>
      <c r="F3739"/>
      <c r="G3739"/>
      <c r="H3739"/>
      <c r="I3739"/>
      <c r="J3739"/>
      <c r="K3739"/>
      <c r="L3739"/>
      <c r="M3739"/>
    </row>
    <row r="3740" spans="1:13" s="36" customFormat="1" x14ac:dyDescent="0.3">
      <c r="A3740"/>
      <c r="B3740" s="1"/>
      <c r="C3740"/>
      <c r="D3740"/>
      <c r="E3740"/>
      <c r="F3740"/>
      <c r="G3740"/>
      <c r="H3740"/>
      <c r="I3740"/>
      <c r="J3740"/>
      <c r="K3740"/>
      <c r="L3740"/>
      <c r="M3740"/>
    </row>
    <row r="3741" spans="1:13" s="36" customFormat="1" x14ac:dyDescent="0.3">
      <c r="A3741"/>
      <c r="B3741" s="1"/>
      <c r="C3741"/>
      <c r="D3741"/>
      <c r="E3741"/>
      <c r="F3741"/>
      <c r="G3741"/>
      <c r="H3741"/>
      <c r="I3741"/>
      <c r="J3741"/>
      <c r="K3741"/>
      <c r="L3741"/>
      <c r="M3741"/>
    </row>
    <row r="3742" spans="1:13" s="36" customFormat="1" x14ac:dyDescent="0.3">
      <c r="A3742"/>
      <c r="B3742" s="1"/>
      <c r="C3742"/>
      <c r="D3742"/>
      <c r="E3742"/>
      <c r="F3742"/>
      <c r="G3742"/>
      <c r="H3742"/>
      <c r="I3742"/>
      <c r="J3742"/>
      <c r="K3742"/>
      <c r="L3742"/>
      <c r="M3742"/>
    </row>
    <row r="3743" spans="1:13" s="36" customFormat="1" x14ac:dyDescent="0.3">
      <c r="A3743"/>
      <c r="B3743" s="1"/>
      <c r="C3743"/>
      <c r="D3743"/>
      <c r="E3743"/>
      <c r="F3743"/>
      <c r="G3743"/>
      <c r="H3743"/>
      <c r="I3743"/>
      <c r="J3743"/>
      <c r="K3743"/>
      <c r="L3743"/>
      <c r="M3743"/>
    </row>
    <row r="3744" spans="1:13" s="36" customFormat="1" x14ac:dyDescent="0.3">
      <c r="A3744"/>
      <c r="B3744" s="1"/>
      <c r="C3744"/>
      <c r="D3744"/>
      <c r="E3744"/>
      <c r="F3744"/>
      <c r="G3744"/>
      <c r="H3744"/>
      <c r="I3744"/>
      <c r="J3744"/>
      <c r="K3744"/>
      <c r="L3744"/>
      <c r="M3744"/>
    </row>
    <row r="3745" spans="1:13" s="36" customFormat="1" x14ac:dyDescent="0.3">
      <c r="A3745"/>
      <c r="B3745" s="1"/>
      <c r="C3745"/>
      <c r="D3745"/>
      <c r="E3745"/>
      <c r="F3745"/>
      <c r="G3745"/>
      <c r="H3745"/>
      <c r="I3745"/>
      <c r="J3745"/>
      <c r="K3745"/>
      <c r="L3745"/>
      <c r="M3745"/>
    </row>
    <row r="3746" spans="1:13" s="36" customFormat="1" x14ac:dyDescent="0.3">
      <c r="A3746"/>
      <c r="B3746" s="1"/>
      <c r="C3746"/>
      <c r="D3746"/>
      <c r="E3746"/>
      <c r="F3746"/>
      <c r="G3746"/>
      <c r="H3746"/>
      <c r="I3746"/>
      <c r="J3746"/>
      <c r="K3746"/>
      <c r="L3746"/>
      <c r="M3746"/>
    </row>
    <row r="3747" spans="1:13" s="36" customFormat="1" x14ac:dyDescent="0.3">
      <c r="A3747"/>
      <c r="B3747" s="1"/>
      <c r="C3747"/>
      <c r="D3747"/>
      <c r="E3747"/>
      <c r="F3747"/>
      <c r="G3747"/>
      <c r="H3747"/>
      <c r="I3747"/>
      <c r="J3747"/>
      <c r="K3747"/>
      <c r="L3747"/>
      <c r="M3747"/>
    </row>
    <row r="3748" spans="1:13" s="36" customFormat="1" x14ac:dyDescent="0.3">
      <c r="A3748"/>
      <c r="B3748" s="1"/>
      <c r="C3748"/>
      <c r="D3748"/>
      <c r="E3748"/>
      <c r="F3748"/>
      <c r="G3748"/>
      <c r="H3748"/>
      <c r="I3748"/>
      <c r="J3748"/>
      <c r="K3748"/>
      <c r="L3748"/>
      <c r="M3748"/>
    </row>
    <row r="3749" spans="1:13" s="36" customFormat="1" x14ac:dyDescent="0.3">
      <c r="A3749"/>
      <c r="B3749" s="1"/>
      <c r="C3749"/>
      <c r="D3749"/>
      <c r="E3749"/>
      <c r="F3749"/>
      <c r="G3749"/>
      <c r="H3749"/>
      <c r="I3749"/>
      <c r="J3749"/>
      <c r="K3749"/>
      <c r="L3749"/>
      <c r="M3749"/>
    </row>
    <row r="3750" spans="1:13" s="36" customFormat="1" x14ac:dyDescent="0.3">
      <c r="A3750"/>
      <c r="B3750" s="1"/>
      <c r="C3750"/>
      <c r="D3750"/>
      <c r="E3750"/>
      <c r="F3750"/>
      <c r="G3750"/>
      <c r="H3750"/>
      <c r="I3750"/>
      <c r="J3750"/>
      <c r="K3750"/>
      <c r="L3750"/>
      <c r="M3750"/>
    </row>
    <row r="3751" spans="1:13" s="36" customFormat="1" x14ac:dyDescent="0.3">
      <c r="A3751"/>
      <c r="B3751" s="1"/>
      <c r="C3751"/>
      <c r="D3751"/>
      <c r="E3751"/>
      <c r="F3751"/>
      <c r="G3751"/>
      <c r="H3751"/>
      <c r="I3751"/>
      <c r="J3751"/>
      <c r="K3751"/>
      <c r="L3751"/>
      <c r="M3751"/>
    </row>
    <row r="3752" spans="1:13" s="36" customFormat="1" x14ac:dyDescent="0.3">
      <c r="A3752"/>
      <c r="B3752" s="1"/>
      <c r="C3752"/>
      <c r="D3752"/>
      <c r="E3752"/>
      <c r="F3752"/>
      <c r="G3752"/>
      <c r="H3752"/>
      <c r="I3752"/>
      <c r="J3752"/>
      <c r="K3752"/>
      <c r="L3752"/>
      <c r="M3752"/>
    </row>
    <row r="3753" spans="1:13" s="36" customFormat="1" x14ac:dyDescent="0.3">
      <c r="A3753"/>
      <c r="B3753" s="1"/>
      <c r="C3753"/>
      <c r="D3753"/>
      <c r="E3753"/>
      <c r="F3753"/>
      <c r="G3753"/>
      <c r="H3753"/>
      <c r="I3753"/>
      <c r="J3753"/>
      <c r="K3753"/>
      <c r="L3753"/>
      <c r="M3753"/>
    </row>
    <row r="3754" spans="1:13" s="36" customFormat="1" x14ac:dyDescent="0.3">
      <c r="A3754"/>
      <c r="B3754" s="1"/>
      <c r="C3754"/>
      <c r="D3754"/>
      <c r="E3754"/>
      <c r="F3754"/>
      <c r="G3754"/>
      <c r="H3754"/>
      <c r="I3754"/>
      <c r="J3754"/>
      <c r="K3754"/>
      <c r="L3754"/>
      <c r="M3754"/>
    </row>
    <row r="3755" spans="1:13" s="36" customFormat="1" x14ac:dyDescent="0.3">
      <c r="A3755"/>
      <c r="B3755" s="1"/>
      <c r="C3755"/>
      <c r="D3755"/>
      <c r="E3755"/>
      <c r="F3755"/>
      <c r="G3755"/>
      <c r="H3755"/>
      <c r="I3755"/>
      <c r="J3755"/>
      <c r="K3755"/>
      <c r="L3755"/>
      <c r="M3755"/>
    </row>
    <row r="3756" spans="1:13" s="36" customFormat="1" x14ac:dyDescent="0.3">
      <c r="A3756"/>
      <c r="B3756" s="1"/>
      <c r="C3756"/>
      <c r="D3756"/>
      <c r="E3756"/>
      <c r="F3756"/>
      <c r="G3756"/>
      <c r="H3756"/>
      <c r="I3756"/>
      <c r="J3756"/>
      <c r="K3756"/>
      <c r="L3756"/>
      <c r="M3756"/>
    </row>
    <row r="3757" spans="1:13" s="36" customFormat="1" x14ac:dyDescent="0.3">
      <c r="A3757"/>
      <c r="B3757" s="1"/>
      <c r="C3757"/>
      <c r="D3757"/>
      <c r="E3757"/>
      <c r="F3757"/>
      <c r="G3757"/>
      <c r="H3757"/>
      <c r="I3757"/>
      <c r="J3757"/>
      <c r="K3757"/>
      <c r="L3757"/>
      <c r="M3757"/>
    </row>
    <row r="3758" spans="1:13" s="36" customFormat="1" x14ac:dyDescent="0.3">
      <c r="A3758"/>
      <c r="B3758" s="1"/>
      <c r="C3758"/>
      <c r="D3758"/>
      <c r="E3758"/>
      <c r="F3758"/>
      <c r="G3758"/>
      <c r="H3758"/>
      <c r="I3758"/>
      <c r="J3758"/>
      <c r="K3758"/>
      <c r="L3758"/>
      <c r="M3758"/>
    </row>
    <row r="3759" spans="1:13" s="36" customFormat="1" x14ac:dyDescent="0.3">
      <c r="A3759"/>
      <c r="B3759" s="1"/>
      <c r="C3759"/>
      <c r="D3759"/>
      <c r="E3759"/>
      <c r="F3759"/>
      <c r="G3759"/>
      <c r="H3759"/>
      <c r="I3759"/>
      <c r="J3759"/>
      <c r="K3759"/>
      <c r="L3759"/>
      <c r="M3759"/>
    </row>
    <row r="3760" spans="1:13" s="36" customFormat="1" x14ac:dyDescent="0.3">
      <c r="A3760"/>
      <c r="B3760" s="1"/>
      <c r="C3760"/>
      <c r="D3760"/>
      <c r="E3760"/>
      <c r="F3760"/>
      <c r="G3760"/>
      <c r="H3760"/>
      <c r="I3760"/>
      <c r="J3760"/>
      <c r="K3760"/>
      <c r="L3760"/>
      <c r="M3760"/>
    </row>
    <row r="3761" spans="1:13" s="36" customFormat="1" x14ac:dyDescent="0.3">
      <c r="A3761"/>
      <c r="B3761" s="1"/>
      <c r="C3761"/>
      <c r="D3761"/>
      <c r="E3761"/>
      <c r="F3761"/>
      <c r="G3761"/>
      <c r="H3761"/>
      <c r="I3761"/>
      <c r="J3761"/>
      <c r="K3761"/>
      <c r="L3761"/>
      <c r="M3761"/>
    </row>
    <row r="3762" spans="1:13" s="36" customFormat="1" x14ac:dyDescent="0.3">
      <c r="A3762"/>
      <c r="B3762" s="1"/>
      <c r="C3762"/>
      <c r="D3762"/>
      <c r="E3762"/>
      <c r="F3762"/>
      <c r="G3762"/>
      <c r="H3762"/>
      <c r="I3762"/>
      <c r="J3762"/>
      <c r="K3762"/>
      <c r="L3762"/>
      <c r="M3762"/>
    </row>
    <row r="3763" spans="1:13" s="36" customFormat="1" x14ac:dyDescent="0.3">
      <c r="A3763"/>
      <c r="B3763" s="1"/>
      <c r="C3763"/>
      <c r="D3763"/>
      <c r="E3763"/>
      <c r="F3763"/>
      <c r="G3763"/>
      <c r="H3763"/>
      <c r="I3763"/>
      <c r="J3763"/>
      <c r="K3763"/>
      <c r="L3763"/>
      <c r="M3763"/>
    </row>
    <row r="3764" spans="1:13" s="36" customFormat="1" x14ac:dyDescent="0.3">
      <c r="A3764"/>
      <c r="B3764" s="1"/>
      <c r="C3764"/>
      <c r="D3764"/>
      <c r="E3764"/>
      <c r="F3764"/>
      <c r="G3764"/>
      <c r="H3764"/>
      <c r="I3764"/>
      <c r="J3764"/>
      <c r="K3764"/>
      <c r="L3764"/>
      <c r="M3764"/>
    </row>
    <row r="3765" spans="1:13" s="36" customFormat="1" x14ac:dyDescent="0.3">
      <c r="A3765"/>
      <c r="B3765" s="1"/>
      <c r="C3765"/>
      <c r="D3765"/>
      <c r="E3765"/>
      <c r="F3765"/>
      <c r="G3765"/>
      <c r="H3765"/>
      <c r="I3765"/>
      <c r="J3765"/>
      <c r="K3765"/>
      <c r="L3765"/>
      <c r="M3765"/>
    </row>
    <row r="3766" spans="1:13" s="36" customFormat="1" x14ac:dyDescent="0.3">
      <c r="A3766"/>
      <c r="B3766" s="1"/>
      <c r="C3766"/>
      <c r="D3766"/>
      <c r="E3766"/>
      <c r="F3766"/>
      <c r="G3766"/>
      <c r="H3766"/>
      <c r="I3766"/>
      <c r="J3766"/>
      <c r="K3766"/>
      <c r="L3766"/>
      <c r="M3766"/>
    </row>
    <row r="3767" spans="1:13" s="36" customFormat="1" x14ac:dyDescent="0.3">
      <c r="A3767"/>
      <c r="B3767" s="1"/>
      <c r="C3767"/>
      <c r="D3767"/>
      <c r="E3767"/>
      <c r="F3767"/>
      <c r="G3767"/>
      <c r="H3767"/>
      <c r="I3767"/>
      <c r="J3767"/>
      <c r="K3767"/>
      <c r="L3767"/>
      <c r="M3767"/>
    </row>
    <row r="3768" spans="1:13" s="36" customFormat="1" x14ac:dyDescent="0.3">
      <c r="A3768"/>
      <c r="B3768" s="1"/>
      <c r="C3768"/>
      <c r="D3768"/>
      <c r="E3768"/>
      <c r="F3768"/>
      <c r="G3768"/>
      <c r="H3768"/>
      <c r="I3768"/>
      <c r="J3768"/>
      <c r="K3768"/>
      <c r="L3768"/>
      <c r="M3768"/>
    </row>
    <row r="3769" spans="1:13" s="36" customFormat="1" x14ac:dyDescent="0.3">
      <c r="A3769"/>
      <c r="B3769" s="1"/>
      <c r="C3769"/>
      <c r="D3769"/>
      <c r="E3769"/>
      <c r="F3769"/>
      <c r="G3769"/>
      <c r="H3769"/>
      <c r="I3769"/>
      <c r="J3769"/>
      <c r="K3769"/>
      <c r="L3769"/>
      <c r="M3769"/>
    </row>
    <row r="3770" spans="1:13" s="36" customFormat="1" x14ac:dyDescent="0.3">
      <c r="A3770"/>
      <c r="B3770" s="1"/>
      <c r="C3770"/>
      <c r="D3770"/>
      <c r="E3770"/>
      <c r="F3770"/>
      <c r="G3770"/>
      <c r="H3770"/>
      <c r="I3770"/>
      <c r="J3770"/>
      <c r="K3770"/>
      <c r="L3770"/>
      <c r="M3770"/>
    </row>
    <row r="3771" spans="1:13" s="36" customFormat="1" x14ac:dyDescent="0.3">
      <c r="A3771"/>
      <c r="B3771" s="1"/>
      <c r="C3771"/>
      <c r="D3771"/>
      <c r="E3771"/>
      <c r="F3771"/>
      <c r="G3771"/>
      <c r="H3771"/>
      <c r="I3771"/>
      <c r="J3771"/>
      <c r="K3771"/>
      <c r="L3771"/>
      <c r="M3771"/>
    </row>
    <row r="3772" spans="1:13" s="36" customFormat="1" x14ac:dyDescent="0.3">
      <c r="A3772"/>
      <c r="B3772" s="1"/>
      <c r="C3772"/>
      <c r="D3772"/>
      <c r="E3772"/>
      <c r="F3772"/>
      <c r="G3772"/>
      <c r="H3772"/>
      <c r="I3772"/>
      <c r="J3772"/>
      <c r="K3772"/>
      <c r="L3772"/>
      <c r="M3772"/>
    </row>
    <row r="3773" spans="1:13" s="36" customFormat="1" x14ac:dyDescent="0.3">
      <c r="A3773"/>
      <c r="B3773" s="1"/>
      <c r="C3773"/>
      <c r="D3773"/>
      <c r="E3773"/>
      <c r="F3773"/>
      <c r="G3773"/>
      <c r="H3773"/>
      <c r="I3773"/>
      <c r="J3773"/>
      <c r="K3773"/>
      <c r="L3773"/>
      <c r="M3773"/>
    </row>
    <row r="3774" spans="1:13" s="36" customFormat="1" x14ac:dyDescent="0.3">
      <c r="A3774"/>
      <c r="B3774" s="1"/>
      <c r="C3774"/>
      <c r="D3774"/>
      <c r="E3774"/>
      <c r="F3774"/>
      <c r="G3774"/>
      <c r="H3774"/>
      <c r="I3774"/>
      <c r="J3774"/>
      <c r="K3774"/>
      <c r="L3774"/>
      <c r="M3774"/>
    </row>
    <row r="3775" spans="1:13" s="36" customFormat="1" x14ac:dyDescent="0.3">
      <c r="A3775"/>
      <c r="B3775" s="1"/>
      <c r="C3775"/>
      <c r="D3775"/>
      <c r="E3775"/>
      <c r="F3775"/>
      <c r="G3775"/>
      <c r="H3775"/>
      <c r="I3775"/>
      <c r="J3775"/>
      <c r="K3775"/>
      <c r="L3775"/>
      <c r="M3775"/>
    </row>
    <row r="3776" spans="1:13" s="36" customFormat="1" x14ac:dyDescent="0.3">
      <c r="A3776"/>
      <c r="B3776" s="1"/>
      <c r="C3776"/>
      <c r="D3776"/>
      <c r="E3776"/>
      <c r="F3776"/>
      <c r="G3776"/>
      <c r="H3776"/>
      <c r="I3776"/>
      <c r="J3776"/>
      <c r="K3776"/>
      <c r="L3776"/>
      <c r="M3776"/>
    </row>
    <row r="3777" spans="1:13" s="36" customFormat="1" x14ac:dyDescent="0.3">
      <c r="A3777"/>
      <c r="B3777" s="1"/>
      <c r="C3777"/>
      <c r="D3777"/>
      <c r="E3777"/>
      <c r="F3777"/>
      <c r="G3777"/>
      <c r="H3777"/>
      <c r="I3777"/>
      <c r="J3777"/>
      <c r="K3777"/>
      <c r="L3777"/>
      <c r="M3777"/>
    </row>
    <row r="3778" spans="1:13" s="36" customFormat="1" x14ac:dyDescent="0.3">
      <c r="A3778"/>
      <c r="B3778" s="1"/>
      <c r="C3778"/>
      <c r="D3778"/>
      <c r="E3778"/>
      <c r="F3778"/>
      <c r="G3778"/>
      <c r="H3778"/>
      <c r="I3778"/>
      <c r="J3778"/>
      <c r="K3778"/>
      <c r="L3778"/>
      <c r="M3778"/>
    </row>
    <row r="3779" spans="1:13" s="36" customFormat="1" x14ac:dyDescent="0.3">
      <c r="A3779"/>
      <c r="B3779" s="1"/>
      <c r="C3779"/>
      <c r="D3779"/>
      <c r="E3779"/>
      <c r="F3779"/>
      <c r="G3779"/>
      <c r="H3779"/>
      <c r="I3779"/>
      <c r="J3779"/>
      <c r="K3779"/>
      <c r="L3779"/>
      <c r="M3779"/>
    </row>
    <row r="3780" spans="1:13" s="36" customFormat="1" x14ac:dyDescent="0.3">
      <c r="A3780"/>
      <c r="B3780" s="1"/>
      <c r="C3780"/>
      <c r="D3780"/>
      <c r="E3780"/>
      <c r="F3780"/>
      <c r="G3780"/>
      <c r="H3780"/>
      <c r="I3780"/>
      <c r="J3780"/>
      <c r="K3780"/>
      <c r="L3780"/>
      <c r="M3780"/>
    </row>
    <row r="3781" spans="1:13" s="36" customFormat="1" x14ac:dyDescent="0.3">
      <c r="A3781"/>
      <c r="B3781" s="1"/>
      <c r="C3781"/>
      <c r="D3781"/>
      <c r="E3781"/>
      <c r="F3781"/>
      <c r="G3781"/>
      <c r="H3781"/>
      <c r="I3781"/>
      <c r="J3781"/>
      <c r="K3781"/>
      <c r="L3781"/>
      <c r="M3781"/>
    </row>
    <row r="3782" spans="1:13" s="36" customFormat="1" x14ac:dyDescent="0.3">
      <c r="A3782"/>
      <c r="B3782" s="1"/>
      <c r="C3782"/>
      <c r="D3782"/>
      <c r="E3782"/>
      <c r="F3782"/>
      <c r="G3782"/>
      <c r="H3782"/>
      <c r="I3782"/>
      <c r="J3782"/>
      <c r="K3782"/>
      <c r="L3782"/>
      <c r="M3782"/>
    </row>
    <row r="3783" spans="1:13" s="36" customFormat="1" x14ac:dyDescent="0.3">
      <c r="A3783"/>
      <c r="B3783" s="1"/>
      <c r="C3783"/>
      <c r="D3783"/>
      <c r="E3783"/>
      <c r="F3783"/>
      <c r="G3783"/>
      <c r="H3783"/>
      <c r="I3783"/>
      <c r="J3783"/>
      <c r="K3783"/>
      <c r="L3783"/>
      <c r="M3783"/>
    </row>
    <row r="3784" spans="1:13" s="36" customFormat="1" x14ac:dyDescent="0.3">
      <c r="A3784"/>
      <c r="B3784" s="1"/>
      <c r="C3784"/>
      <c r="D3784"/>
      <c r="E3784"/>
      <c r="F3784"/>
      <c r="G3784"/>
      <c r="H3784"/>
      <c r="I3784"/>
      <c r="J3784"/>
      <c r="K3784"/>
      <c r="L3784"/>
      <c r="M3784"/>
    </row>
    <row r="3785" spans="1:13" s="36" customFormat="1" x14ac:dyDescent="0.3">
      <c r="A3785"/>
      <c r="B3785" s="1"/>
      <c r="C3785"/>
      <c r="D3785"/>
      <c r="E3785"/>
      <c r="F3785"/>
      <c r="G3785"/>
      <c r="H3785"/>
      <c r="I3785"/>
      <c r="J3785"/>
      <c r="K3785"/>
      <c r="L3785"/>
      <c r="M3785"/>
    </row>
    <row r="3786" spans="1:13" s="36" customFormat="1" x14ac:dyDescent="0.3">
      <c r="A3786"/>
      <c r="B3786" s="1"/>
      <c r="C3786"/>
      <c r="D3786"/>
      <c r="E3786"/>
      <c r="F3786"/>
      <c r="G3786"/>
      <c r="H3786"/>
      <c r="I3786"/>
      <c r="J3786"/>
      <c r="K3786"/>
      <c r="L3786"/>
      <c r="M3786"/>
    </row>
    <row r="3787" spans="1:13" s="36" customFormat="1" x14ac:dyDescent="0.3">
      <c r="A3787"/>
      <c r="B3787" s="1"/>
      <c r="C3787"/>
      <c r="D3787"/>
      <c r="E3787"/>
      <c r="F3787"/>
      <c r="G3787"/>
      <c r="H3787"/>
      <c r="I3787"/>
      <c r="J3787"/>
      <c r="K3787"/>
      <c r="L3787"/>
      <c r="M3787"/>
    </row>
    <row r="3788" spans="1:13" s="36" customFormat="1" x14ac:dyDescent="0.3">
      <c r="A3788"/>
      <c r="B3788" s="1"/>
      <c r="C3788"/>
      <c r="D3788"/>
      <c r="E3788"/>
      <c r="F3788"/>
      <c r="G3788"/>
      <c r="H3788"/>
      <c r="I3788"/>
      <c r="J3788"/>
      <c r="K3788"/>
      <c r="L3788"/>
      <c r="M3788"/>
    </row>
    <row r="3789" spans="1:13" s="36" customFormat="1" x14ac:dyDescent="0.3">
      <c r="A3789"/>
      <c r="B3789" s="1"/>
      <c r="C3789"/>
      <c r="D3789"/>
      <c r="E3789"/>
      <c r="F3789"/>
      <c r="G3789"/>
      <c r="H3789"/>
      <c r="I3789"/>
      <c r="J3789"/>
      <c r="K3789"/>
      <c r="L3789"/>
      <c r="M3789"/>
    </row>
    <row r="3790" spans="1:13" s="36" customFormat="1" x14ac:dyDescent="0.3">
      <c r="A3790"/>
      <c r="B3790" s="1"/>
      <c r="C3790"/>
      <c r="D3790"/>
      <c r="E3790"/>
      <c r="F3790"/>
      <c r="G3790"/>
      <c r="H3790"/>
      <c r="I3790"/>
      <c r="J3790"/>
      <c r="K3790"/>
      <c r="L3790"/>
      <c r="M3790"/>
    </row>
    <row r="3791" spans="1:13" s="36" customFormat="1" x14ac:dyDescent="0.3">
      <c r="A3791"/>
      <c r="B3791" s="1"/>
      <c r="C3791"/>
      <c r="D3791"/>
      <c r="E3791"/>
      <c r="F3791"/>
      <c r="G3791"/>
      <c r="H3791"/>
      <c r="I3791"/>
      <c r="J3791"/>
      <c r="K3791"/>
      <c r="L3791"/>
      <c r="M3791"/>
    </row>
    <row r="3792" spans="1:13" s="36" customFormat="1" x14ac:dyDescent="0.3">
      <c r="A3792"/>
      <c r="B3792" s="1"/>
      <c r="C3792"/>
      <c r="D3792"/>
      <c r="E3792"/>
      <c r="F3792"/>
      <c r="G3792"/>
      <c r="H3792"/>
      <c r="I3792"/>
      <c r="J3792"/>
      <c r="K3792"/>
      <c r="L3792"/>
      <c r="M3792"/>
    </row>
    <row r="3793" spans="1:13" s="36" customFormat="1" x14ac:dyDescent="0.3">
      <c r="A3793"/>
      <c r="B3793" s="1"/>
      <c r="C3793"/>
      <c r="D3793"/>
      <c r="E3793"/>
      <c r="F3793"/>
      <c r="G3793"/>
      <c r="H3793"/>
      <c r="I3793"/>
      <c r="J3793"/>
      <c r="K3793"/>
      <c r="L3793"/>
      <c r="M3793"/>
    </row>
    <row r="3794" spans="1:13" s="36" customFormat="1" x14ac:dyDescent="0.3">
      <c r="A3794"/>
      <c r="B3794" s="1"/>
      <c r="C3794"/>
      <c r="D3794"/>
      <c r="E3794"/>
      <c r="F3794"/>
      <c r="G3794"/>
      <c r="H3794"/>
      <c r="I3794"/>
      <c r="J3794"/>
      <c r="K3794"/>
      <c r="L3794"/>
      <c r="M3794"/>
    </row>
    <row r="3795" spans="1:13" s="36" customFormat="1" x14ac:dyDescent="0.3">
      <c r="A3795"/>
      <c r="B3795" s="1"/>
      <c r="C3795"/>
      <c r="D3795"/>
      <c r="E3795"/>
      <c r="F3795"/>
      <c r="G3795"/>
      <c r="H3795"/>
      <c r="I3795"/>
      <c r="J3795"/>
      <c r="K3795"/>
      <c r="L3795"/>
      <c r="M3795"/>
    </row>
    <row r="3796" spans="1:13" s="36" customFormat="1" x14ac:dyDescent="0.3">
      <c r="A3796"/>
      <c r="B3796" s="1"/>
      <c r="C3796"/>
      <c r="D3796"/>
      <c r="E3796"/>
      <c r="F3796"/>
      <c r="G3796"/>
      <c r="H3796"/>
      <c r="I3796"/>
      <c r="J3796"/>
      <c r="K3796"/>
      <c r="L3796"/>
      <c r="M3796"/>
    </row>
    <row r="3797" spans="1:13" s="36" customFormat="1" x14ac:dyDescent="0.3">
      <c r="A3797"/>
      <c r="B3797" s="1"/>
      <c r="C3797"/>
      <c r="D3797"/>
      <c r="E3797"/>
      <c r="F3797"/>
      <c r="G3797"/>
      <c r="H3797"/>
      <c r="I3797"/>
      <c r="J3797"/>
      <c r="K3797"/>
      <c r="L3797"/>
      <c r="M3797"/>
    </row>
    <row r="3798" spans="1:13" s="36" customFormat="1" x14ac:dyDescent="0.3">
      <c r="A3798"/>
      <c r="B3798" s="1"/>
      <c r="C3798"/>
      <c r="D3798"/>
      <c r="E3798"/>
      <c r="F3798"/>
      <c r="G3798"/>
      <c r="H3798"/>
      <c r="I3798"/>
      <c r="J3798"/>
      <c r="K3798"/>
      <c r="L3798"/>
      <c r="M3798"/>
    </row>
    <row r="3799" spans="1:13" s="36" customFormat="1" x14ac:dyDescent="0.3">
      <c r="A3799"/>
      <c r="B3799" s="1"/>
      <c r="C3799"/>
      <c r="D3799"/>
      <c r="E3799"/>
      <c r="F3799"/>
      <c r="G3799"/>
      <c r="H3799"/>
      <c r="I3799"/>
      <c r="J3799"/>
      <c r="K3799"/>
      <c r="L3799"/>
      <c r="M3799"/>
    </row>
    <row r="3800" spans="1:13" s="36" customFormat="1" x14ac:dyDescent="0.3">
      <c r="A3800"/>
      <c r="B3800" s="1"/>
      <c r="C3800"/>
      <c r="D3800"/>
      <c r="E3800"/>
      <c r="F3800"/>
      <c r="G3800"/>
      <c r="H3800"/>
      <c r="I3800"/>
      <c r="J3800"/>
      <c r="K3800"/>
      <c r="L3800"/>
      <c r="M3800"/>
    </row>
    <row r="3801" spans="1:13" s="36" customFormat="1" x14ac:dyDescent="0.3">
      <c r="A3801"/>
      <c r="B3801" s="1"/>
      <c r="C3801"/>
      <c r="D3801"/>
      <c r="E3801"/>
      <c r="F3801"/>
      <c r="G3801"/>
      <c r="H3801"/>
      <c r="I3801"/>
      <c r="J3801"/>
      <c r="K3801"/>
      <c r="L3801"/>
      <c r="M3801"/>
    </row>
    <row r="3802" spans="1:13" s="36" customFormat="1" x14ac:dyDescent="0.3">
      <c r="A3802"/>
      <c r="B3802" s="1"/>
      <c r="C3802"/>
      <c r="D3802"/>
      <c r="E3802"/>
      <c r="F3802"/>
      <c r="G3802"/>
      <c r="H3802"/>
      <c r="I3802"/>
      <c r="J3802"/>
      <c r="K3802"/>
      <c r="L3802"/>
      <c r="M3802"/>
    </row>
    <row r="3803" spans="1:13" s="36" customFormat="1" x14ac:dyDescent="0.3">
      <c r="A3803"/>
      <c r="B3803" s="1"/>
      <c r="C3803"/>
      <c r="D3803"/>
      <c r="E3803"/>
      <c r="F3803"/>
      <c r="G3803"/>
      <c r="H3803"/>
      <c r="I3803"/>
      <c r="J3803"/>
      <c r="K3803"/>
      <c r="L3803"/>
      <c r="M3803"/>
    </row>
    <row r="3804" spans="1:13" s="36" customFormat="1" x14ac:dyDescent="0.3">
      <c r="A3804"/>
      <c r="B3804" s="1"/>
      <c r="C3804"/>
      <c r="D3804"/>
      <c r="E3804"/>
      <c r="F3804"/>
      <c r="G3804"/>
      <c r="H3804"/>
      <c r="I3804"/>
      <c r="J3804"/>
      <c r="K3804"/>
      <c r="L3804"/>
      <c r="M3804"/>
    </row>
    <row r="3805" spans="1:13" s="36" customFormat="1" x14ac:dyDescent="0.3">
      <c r="A3805"/>
      <c r="B3805" s="1"/>
      <c r="C3805"/>
      <c r="D3805"/>
      <c r="E3805"/>
      <c r="F3805"/>
      <c r="G3805"/>
      <c r="H3805"/>
      <c r="I3805"/>
      <c r="J3805"/>
      <c r="K3805"/>
      <c r="L3805"/>
      <c r="M3805"/>
    </row>
    <row r="3806" spans="1:13" s="36" customFormat="1" x14ac:dyDescent="0.3">
      <c r="A3806"/>
      <c r="B3806" s="1"/>
      <c r="C3806"/>
      <c r="D3806"/>
      <c r="E3806"/>
      <c r="F3806"/>
      <c r="G3806"/>
      <c r="H3806"/>
      <c r="I3806"/>
      <c r="J3806"/>
      <c r="K3806"/>
      <c r="L3806"/>
      <c r="M3806"/>
    </row>
    <row r="3807" spans="1:13" s="36" customFormat="1" x14ac:dyDescent="0.3">
      <c r="A3807"/>
      <c r="B3807" s="1"/>
      <c r="C3807"/>
      <c r="D3807"/>
      <c r="E3807"/>
      <c r="F3807"/>
      <c r="G3807"/>
      <c r="H3807"/>
      <c r="I3807"/>
      <c r="J3807"/>
      <c r="K3807"/>
      <c r="L3807"/>
      <c r="M3807"/>
    </row>
    <row r="3808" spans="1:13" s="36" customFormat="1" x14ac:dyDescent="0.3">
      <c r="A3808"/>
      <c r="B3808" s="1"/>
      <c r="C3808"/>
      <c r="D3808"/>
      <c r="E3808"/>
      <c r="F3808"/>
      <c r="G3808"/>
      <c r="H3808"/>
      <c r="I3808"/>
      <c r="J3808"/>
      <c r="K3808"/>
      <c r="L3808"/>
      <c r="M3808"/>
    </row>
    <row r="3809" spans="1:13" s="36" customFormat="1" x14ac:dyDescent="0.3">
      <c r="A3809"/>
      <c r="B3809" s="1"/>
      <c r="C3809"/>
      <c r="D3809"/>
      <c r="E3809"/>
      <c r="F3809"/>
      <c r="G3809"/>
      <c r="H3809"/>
      <c r="I3809"/>
      <c r="J3809"/>
      <c r="K3809"/>
      <c r="L3809"/>
      <c r="M3809"/>
    </row>
    <row r="3810" spans="1:13" s="36" customFormat="1" x14ac:dyDescent="0.3">
      <c r="A3810"/>
      <c r="B3810" s="1"/>
      <c r="C3810"/>
      <c r="D3810"/>
      <c r="E3810"/>
      <c r="F3810"/>
      <c r="G3810"/>
      <c r="H3810"/>
      <c r="I3810"/>
      <c r="J3810"/>
      <c r="K3810"/>
      <c r="L3810"/>
      <c r="M3810"/>
    </row>
    <row r="3811" spans="1:13" s="36" customFormat="1" x14ac:dyDescent="0.3">
      <c r="A3811"/>
      <c r="B3811" s="1"/>
      <c r="C3811"/>
      <c r="D3811"/>
      <c r="E3811"/>
      <c r="F3811"/>
      <c r="G3811"/>
      <c r="H3811"/>
      <c r="I3811"/>
      <c r="J3811"/>
      <c r="K3811"/>
      <c r="L3811"/>
      <c r="M3811"/>
    </row>
    <row r="3812" spans="1:13" s="36" customFormat="1" x14ac:dyDescent="0.3">
      <c r="A3812"/>
      <c r="B3812" s="1"/>
      <c r="C3812"/>
      <c r="D3812"/>
      <c r="E3812"/>
      <c r="F3812"/>
      <c r="G3812"/>
      <c r="H3812"/>
      <c r="I3812"/>
      <c r="J3812"/>
      <c r="K3812"/>
      <c r="L3812"/>
      <c r="M3812"/>
    </row>
    <row r="3813" spans="1:13" s="36" customFormat="1" x14ac:dyDescent="0.3">
      <c r="A3813"/>
      <c r="B3813" s="1"/>
      <c r="C3813"/>
      <c r="D3813"/>
      <c r="E3813"/>
      <c r="F3813"/>
      <c r="G3813"/>
      <c r="H3813"/>
      <c r="I3813"/>
      <c r="J3813"/>
      <c r="K3813"/>
      <c r="L3813"/>
      <c r="M3813"/>
    </row>
    <row r="3814" spans="1:13" s="36" customFormat="1" x14ac:dyDescent="0.3">
      <c r="A3814"/>
      <c r="B3814" s="1"/>
      <c r="C3814"/>
      <c r="D3814"/>
      <c r="E3814"/>
      <c r="F3814"/>
      <c r="G3814"/>
      <c r="H3814"/>
      <c r="I3814"/>
      <c r="J3814"/>
      <c r="K3814"/>
      <c r="L3814"/>
      <c r="M3814"/>
    </row>
    <row r="3815" spans="1:13" s="36" customFormat="1" x14ac:dyDescent="0.3">
      <c r="A3815"/>
      <c r="B3815" s="1"/>
      <c r="C3815"/>
      <c r="D3815"/>
      <c r="E3815"/>
      <c r="F3815"/>
      <c r="G3815"/>
      <c r="H3815"/>
      <c r="I3815"/>
      <c r="J3815"/>
      <c r="K3815"/>
      <c r="L3815"/>
      <c r="M3815"/>
    </row>
    <row r="3816" spans="1:13" s="36" customFormat="1" x14ac:dyDescent="0.3">
      <c r="A3816"/>
      <c r="B3816" s="1"/>
      <c r="C3816"/>
      <c r="D3816"/>
      <c r="E3816"/>
      <c r="F3816"/>
      <c r="G3816"/>
      <c r="H3816"/>
      <c r="I3816"/>
      <c r="J3816"/>
      <c r="K3816"/>
      <c r="L3816"/>
      <c r="M3816"/>
    </row>
    <row r="3817" spans="1:13" s="36" customFormat="1" x14ac:dyDescent="0.3">
      <c r="A3817"/>
      <c r="B3817" s="1"/>
      <c r="C3817"/>
      <c r="D3817"/>
      <c r="E3817"/>
      <c r="F3817"/>
      <c r="G3817"/>
      <c r="H3817"/>
      <c r="I3817"/>
      <c r="J3817"/>
      <c r="K3817"/>
      <c r="L3817"/>
      <c r="M3817"/>
    </row>
    <row r="3818" spans="1:13" s="36" customFormat="1" x14ac:dyDescent="0.3">
      <c r="A3818"/>
      <c r="B3818" s="1"/>
      <c r="C3818"/>
      <c r="D3818"/>
      <c r="E3818"/>
      <c r="F3818"/>
      <c r="G3818"/>
      <c r="H3818"/>
      <c r="I3818"/>
      <c r="J3818"/>
      <c r="K3818"/>
      <c r="L3818"/>
      <c r="M3818"/>
    </row>
    <row r="3819" spans="1:13" s="36" customFormat="1" x14ac:dyDescent="0.3">
      <c r="A3819"/>
      <c r="B3819" s="1"/>
      <c r="C3819"/>
      <c r="D3819"/>
      <c r="E3819"/>
      <c r="F3819"/>
      <c r="G3819"/>
      <c r="H3819"/>
      <c r="I3819"/>
      <c r="J3819"/>
      <c r="K3819"/>
      <c r="L3819"/>
      <c r="M3819"/>
    </row>
    <row r="3820" spans="1:13" s="36" customFormat="1" x14ac:dyDescent="0.3">
      <c r="A3820"/>
      <c r="B3820" s="1"/>
      <c r="C3820"/>
      <c r="D3820"/>
      <c r="E3820"/>
      <c r="F3820"/>
      <c r="G3820"/>
      <c r="H3820"/>
      <c r="I3820"/>
      <c r="J3820"/>
      <c r="K3820"/>
      <c r="L3820"/>
      <c r="M3820"/>
    </row>
    <row r="3821" spans="1:13" s="36" customFormat="1" x14ac:dyDescent="0.3">
      <c r="A3821"/>
      <c r="B3821" s="1"/>
      <c r="C3821"/>
      <c r="D3821"/>
      <c r="E3821"/>
      <c r="F3821"/>
      <c r="G3821"/>
      <c r="H3821"/>
      <c r="I3821"/>
      <c r="J3821"/>
      <c r="K3821"/>
      <c r="L3821"/>
      <c r="M3821"/>
    </row>
    <row r="3822" spans="1:13" s="36" customFormat="1" x14ac:dyDescent="0.3">
      <c r="A3822"/>
      <c r="B3822" s="1"/>
      <c r="C3822"/>
      <c r="D3822"/>
      <c r="E3822"/>
      <c r="F3822"/>
      <c r="G3822"/>
      <c r="H3822"/>
      <c r="I3822"/>
      <c r="J3822"/>
      <c r="K3822"/>
      <c r="L3822"/>
      <c r="M3822"/>
    </row>
    <row r="3823" spans="1:13" s="36" customFormat="1" x14ac:dyDescent="0.3">
      <c r="A3823"/>
      <c r="B3823" s="1"/>
      <c r="C3823"/>
      <c r="D3823"/>
      <c r="E3823"/>
      <c r="F3823"/>
      <c r="G3823"/>
      <c r="H3823"/>
      <c r="I3823"/>
      <c r="J3823"/>
      <c r="K3823"/>
      <c r="L3823"/>
      <c r="M3823"/>
    </row>
    <row r="3824" spans="1:13" s="36" customFormat="1" x14ac:dyDescent="0.3">
      <c r="A3824"/>
      <c r="B3824" s="1"/>
      <c r="C3824"/>
      <c r="D3824"/>
      <c r="E3824"/>
      <c r="F3824"/>
      <c r="G3824"/>
      <c r="H3824"/>
      <c r="I3824"/>
      <c r="J3824"/>
      <c r="K3824"/>
      <c r="L3824"/>
      <c r="M3824"/>
    </row>
    <row r="3825" spans="1:13" s="36" customFormat="1" x14ac:dyDescent="0.3">
      <c r="A3825"/>
      <c r="B3825" s="1"/>
      <c r="C3825"/>
      <c r="D3825"/>
      <c r="E3825"/>
      <c r="F3825"/>
      <c r="G3825"/>
      <c r="H3825"/>
      <c r="I3825"/>
      <c r="J3825"/>
      <c r="K3825"/>
      <c r="L3825"/>
      <c r="M3825"/>
    </row>
    <row r="3826" spans="1:13" s="36" customFormat="1" x14ac:dyDescent="0.3">
      <c r="A3826"/>
      <c r="B3826" s="1"/>
      <c r="C3826"/>
      <c r="D3826"/>
      <c r="E3826"/>
      <c r="F3826"/>
      <c r="G3826"/>
      <c r="H3826"/>
      <c r="I3826"/>
      <c r="J3826"/>
      <c r="K3826"/>
      <c r="L3826"/>
      <c r="M3826"/>
    </row>
    <row r="3827" spans="1:13" s="36" customFormat="1" x14ac:dyDescent="0.3">
      <c r="A3827"/>
      <c r="B3827" s="1"/>
      <c r="C3827"/>
      <c r="D3827"/>
      <c r="E3827"/>
      <c r="F3827"/>
      <c r="G3827"/>
      <c r="H3827"/>
      <c r="I3827"/>
      <c r="J3827"/>
      <c r="K3827"/>
      <c r="L3827"/>
      <c r="M3827"/>
    </row>
    <row r="3828" spans="1:13" s="36" customFormat="1" x14ac:dyDescent="0.3">
      <c r="A3828"/>
      <c r="B3828" s="1"/>
      <c r="C3828"/>
      <c r="D3828"/>
      <c r="E3828"/>
      <c r="F3828"/>
      <c r="G3828"/>
      <c r="H3828"/>
      <c r="I3828"/>
      <c r="J3828"/>
      <c r="K3828"/>
      <c r="L3828"/>
      <c r="M3828"/>
    </row>
    <row r="3829" spans="1:13" s="36" customFormat="1" x14ac:dyDescent="0.3">
      <c r="A3829"/>
      <c r="B3829" s="1"/>
      <c r="C3829"/>
      <c r="D3829"/>
      <c r="E3829"/>
      <c r="F3829"/>
      <c r="G3829"/>
      <c r="H3829"/>
      <c r="I3829"/>
      <c r="J3829"/>
      <c r="K3829"/>
      <c r="L3829"/>
      <c r="M3829"/>
    </row>
    <row r="3830" spans="1:13" s="36" customFormat="1" x14ac:dyDescent="0.3">
      <c r="A3830"/>
      <c r="B3830" s="1"/>
      <c r="C3830"/>
      <c r="D3830"/>
      <c r="E3830"/>
      <c r="F3830"/>
      <c r="G3830"/>
      <c r="H3830"/>
      <c r="I3830"/>
      <c r="J3830"/>
      <c r="K3830"/>
      <c r="L3830"/>
      <c r="M3830"/>
    </row>
    <row r="3831" spans="1:13" s="36" customFormat="1" x14ac:dyDescent="0.3">
      <c r="A3831"/>
      <c r="B3831" s="1"/>
      <c r="C3831"/>
      <c r="D3831"/>
      <c r="E3831"/>
      <c r="F3831"/>
      <c r="G3831"/>
      <c r="H3831"/>
      <c r="I3831"/>
      <c r="J3831"/>
      <c r="K3831"/>
      <c r="L3831"/>
      <c r="M3831"/>
    </row>
    <row r="3832" spans="1:13" s="36" customFormat="1" x14ac:dyDescent="0.3">
      <c r="A3832"/>
      <c r="B3832" s="1"/>
      <c r="C3832"/>
      <c r="D3832"/>
      <c r="E3832"/>
      <c r="F3832"/>
      <c r="G3832"/>
      <c r="H3832"/>
      <c r="I3832"/>
      <c r="J3832"/>
      <c r="K3832"/>
      <c r="L3832"/>
      <c r="M3832"/>
    </row>
    <row r="3833" spans="1:13" s="36" customFormat="1" x14ac:dyDescent="0.3">
      <c r="A3833"/>
      <c r="B3833" s="1"/>
      <c r="C3833"/>
      <c r="D3833"/>
      <c r="E3833"/>
      <c r="F3833"/>
      <c r="G3833"/>
      <c r="H3833"/>
      <c r="I3833"/>
      <c r="J3833"/>
      <c r="K3833"/>
      <c r="L3833"/>
      <c r="M3833"/>
    </row>
    <row r="3834" spans="1:13" s="36" customFormat="1" x14ac:dyDescent="0.3">
      <c r="A3834"/>
      <c r="B3834" s="1"/>
      <c r="C3834"/>
      <c r="D3834"/>
      <c r="E3834"/>
      <c r="F3834"/>
      <c r="G3834"/>
      <c r="H3834"/>
      <c r="I3834"/>
      <c r="J3834"/>
      <c r="K3834"/>
      <c r="L3834"/>
      <c r="M3834"/>
    </row>
    <row r="3835" spans="1:13" s="36" customFormat="1" x14ac:dyDescent="0.3">
      <c r="A3835"/>
      <c r="B3835" s="1"/>
      <c r="C3835"/>
      <c r="D3835"/>
      <c r="E3835"/>
      <c r="F3835"/>
      <c r="G3835"/>
      <c r="H3835"/>
      <c r="I3835"/>
      <c r="J3835"/>
      <c r="K3835"/>
      <c r="L3835"/>
      <c r="M3835"/>
    </row>
    <row r="3836" spans="1:13" s="36" customFormat="1" x14ac:dyDescent="0.3">
      <c r="A3836"/>
      <c r="B3836" s="1"/>
      <c r="C3836"/>
      <c r="D3836"/>
      <c r="E3836"/>
      <c r="F3836"/>
      <c r="G3836"/>
      <c r="H3836"/>
      <c r="I3836"/>
      <c r="J3836"/>
      <c r="K3836"/>
      <c r="L3836"/>
      <c r="M3836"/>
    </row>
    <row r="3837" spans="1:13" s="36" customFormat="1" x14ac:dyDescent="0.3">
      <c r="A3837"/>
      <c r="B3837" s="1"/>
      <c r="C3837"/>
      <c r="D3837"/>
      <c r="E3837"/>
      <c r="F3837"/>
      <c r="G3837"/>
      <c r="H3837"/>
      <c r="I3837"/>
      <c r="J3837"/>
      <c r="K3837"/>
      <c r="L3837"/>
      <c r="M3837"/>
    </row>
    <row r="3838" spans="1:13" s="36" customFormat="1" x14ac:dyDescent="0.3">
      <c r="A3838"/>
      <c r="B3838" s="1"/>
      <c r="C3838"/>
      <c r="D3838"/>
      <c r="E3838"/>
      <c r="F3838"/>
      <c r="G3838"/>
      <c r="H3838"/>
      <c r="I3838"/>
      <c r="J3838"/>
      <c r="K3838"/>
      <c r="L3838"/>
      <c r="M3838"/>
    </row>
    <row r="3839" spans="1:13" s="36" customFormat="1" x14ac:dyDescent="0.3">
      <c r="A3839"/>
      <c r="B3839" s="1"/>
      <c r="C3839"/>
      <c r="D3839"/>
      <c r="E3839"/>
      <c r="F3839"/>
      <c r="G3839"/>
      <c r="H3839"/>
      <c r="I3839"/>
      <c r="J3839"/>
      <c r="K3839"/>
      <c r="L3839"/>
      <c r="M3839"/>
    </row>
    <row r="3840" spans="1:13" s="36" customFormat="1" x14ac:dyDescent="0.3">
      <c r="A3840"/>
      <c r="B3840" s="1"/>
      <c r="C3840"/>
      <c r="D3840"/>
      <c r="E3840"/>
      <c r="F3840"/>
      <c r="G3840"/>
      <c r="H3840"/>
      <c r="I3840"/>
      <c r="J3840"/>
      <c r="K3840"/>
      <c r="L3840"/>
      <c r="M3840"/>
    </row>
    <row r="3841" spans="1:13" s="36" customFormat="1" x14ac:dyDescent="0.3">
      <c r="A3841"/>
      <c r="B3841" s="1"/>
      <c r="C3841"/>
      <c r="D3841"/>
      <c r="E3841"/>
      <c r="F3841"/>
      <c r="G3841"/>
      <c r="H3841"/>
      <c r="I3841"/>
      <c r="J3841"/>
      <c r="K3841"/>
      <c r="L3841"/>
      <c r="M3841"/>
    </row>
    <row r="3842" spans="1:13" s="36" customFormat="1" x14ac:dyDescent="0.3">
      <c r="A3842"/>
      <c r="B3842" s="1"/>
      <c r="C3842"/>
      <c r="D3842"/>
      <c r="E3842"/>
      <c r="F3842"/>
      <c r="G3842"/>
      <c r="H3842"/>
      <c r="I3842"/>
      <c r="J3842"/>
      <c r="K3842"/>
      <c r="L3842"/>
      <c r="M3842"/>
    </row>
    <row r="3843" spans="1:13" s="36" customFormat="1" x14ac:dyDescent="0.3">
      <c r="A3843"/>
      <c r="B3843" s="1"/>
      <c r="C3843"/>
      <c r="D3843"/>
      <c r="E3843"/>
      <c r="F3843"/>
      <c r="G3843"/>
      <c r="H3843"/>
      <c r="I3843"/>
      <c r="J3843"/>
      <c r="K3843"/>
      <c r="L3843"/>
      <c r="M3843"/>
    </row>
    <row r="3844" spans="1:13" s="36" customFormat="1" x14ac:dyDescent="0.3">
      <c r="A3844"/>
      <c r="B3844" s="1"/>
      <c r="C3844"/>
      <c r="D3844"/>
      <c r="E3844"/>
      <c r="F3844"/>
      <c r="G3844"/>
      <c r="H3844"/>
      <c r="I3844"/>
      <c r="J3844"/>
      <c r="K3844"/>
      <c r="L3844"/>
      <c r="M3844"/>
    </row>
    <row r="3845" spans="1:13" s="36" customFormat="1" x14ac:dyDescent="0.3">
      <c r="A3845"/>
      <c r="B3845" s="1"/>
      <c r="C3845"/>
      <c r="D3845"/>
      <c r="E3845"/>
      <c r="F3845"/>
      <c r="G3845"/>
      <c r="H3845"/>
      <c r="I3845"/>
      <c r="J3845"/>
      <c r="K3845"/>
      <c r="L3845"/>
      <c r="M3845"/>
    </row>
    <row r="3846" spans="1:13" s="36" customFormat="1" x14ac:dyDescent="0.3">
      <c r="A3846"/>
      <c r="B3846" s="1"/>
      <c r="C3846"/>
      <c r="D3846"/>
      <c r="E3846"/>
      <c r="F3846"/>
      <c r="G3846"/>
      <c r="H3846"/>
      <c r="I3846"/>
      <c r="J3846"/>
      <c r="K3846"/>
      <c r="L3846"/>
      <c r="M3846"/>
    </row>
    <row r="3847" spans="1:13" s="36" customFormat="1" x14ac:dyDescent="0.3">
      <c r="A3847"/>
      <c r="B3847" s="1"/>
      <c r="C3847"/>
      <c r="D3847"/>
      <c r="E3847"/>
      <c r="F3847"/>
      <c r="G3847"/>
      <c r="H3847"/>
      <c r="I3847"/>
      <c r="J3847"/>
      <c r="K3847"/>
      <c r="L3847"/>
      <c r="M3847"/>
    </row>
    <row r="3848" spans="1:13" s="36" customFormat="1" x14ac:dyDescent="0.3">
      <c r="A3848"/>
      <c r="B3848" s="1"/>
      <c r="C3848"/>
      <c r="D3848"/>
      <c r="E3848"/>
      <c r="F3848"/>
      <c r="G3848"/>
      <c r="H3848"/>
      <c r="I3848"/>
      <c r="J3848"/>
      <c r="K3848"/>
      <c r="L3848"/>
      <c r="M3848"/>
    </row>
    <row r="3849" spans="1:13" s="36" customFormat="1" x14ac:dyDescent="0.3">
      <c r="A3849"/>
      <c r="B3849" s="1"/>
      <c r="C3849"/>
      <c r="D3849"/>
      <c r="E3849"/>
      <c r="F3849"/>
      <c r="G3849"/>
      <c r="H3849"/>
      <c r="I3849"/>
      <c r="J3849"/>
      <c r="K3849"/>
      <c r="L3849"/>
      <c r="M3849"/>
    </row>
    <row r="3850" spans="1:13" s="36" customFormat="1" x14ac:dyDescent="0.3">
      <c r="A3850"/>
      <c r="B3850" s="1"/>
      <c r="C3850"/>
      <c r="D3850"/>
      <c r="E3850"/>
      <c r="F3850"/>
      <c r="G3850"/>
      <c r="H3850"/>
      <c r="I3850"/>
      <c r="J3850"/>
      <c r="K3850"/>
      <c r="L3850"/>
      <c r="M3850"/>
    </row>
    <row r="3851" spans="1:13" s="36" customFormat="1" x14ac:dyDescent="0.3">
      <c r="A3851"/>
      <c r="B3851" s="1"/>
      <c r="C3851"/>
      <c r="D3851"/>
      <c r="E3851"/>
      <c r="F3851"/>
      <c r="G3851"/>
      <c r="H3851"/>
      <c r="I3851"/>
      <c r="J3851"/>
      <c r="K3851"/>
      <c r="L3851"/>
      <c r="M3851"/>
    </row>
    <row r="3852" spans="1:13" s="36" customFormat="1" x14ac:dyDescent="0.3">
      <c r="A3852"/>
      <c r="B3852" s="1"/>
      <c r="C3852"/>
      <c r="D3852"/>
      <c r="E3852"/>
      <c r="F3852"/>
      <c r="G3852"/>
      <c r="H3852"/>
      <c r="I3852"/>
      <c r="J3852"/>
      <c r="K3852"/>
      <c r="L3852"/>
      <c r="M3852"/>
    </row>
    <row r="3853" spans="1:13" s="36" customFormat="1" x14ac:dyDescent="0.3">
      <c r="A3853"/>
      <c r="B3853" s="1"/>
      <c r="C3853"/>
      <c r="D3853"/>
      <c r="E3853"/>
      <c r="F3853"/>
      <c r="G3853"/>
      <c r="H3853"/>
      <c r="I3853"/>
      <c r="J3853"/>
      <c r="K3853"/>
      <c r="L3853"/>
      <c r="M3853"/>
    </row>
    <row r="3854" spans="1:13" s="36" customFormat="1" x14ac:dyDescent="0.3">
      <c r="A3854"/>
      <c r="B3854" s="1"/>
      <c r="C3854"/>
      <c r="D3854"/>
      <c r="E3854"/>
      <c r="F3854"/>
      <c r="G3854"/>
      <c r="H3854"/>
      <c r="I3854"/>
      <c r="J3854"/>
      <c r="K3854"/>
      <c r="L3854"/>
      <c r="M3854"/>
    </row>
    <row r="3855" spans="1:13" s="36" customFormat="1" x14ac:dyDescent="0.3">
      <c r="A3855"/>
      <c r="B3855" s="1"/>
      <c r="C3855"/>
      <c r="D3855"/>
      <c r="E3855"/>
      <c r="F3855"/>
      <c r="G3855"/>
      <c r="H3855"/>
      <c r="I3855"/>
      <c r="J3855"/>
      <c r="K3855"/>
      <c r="L3855"/>
      <c r="M3855"/>
    </row>
    <row r="3856" spans="1:13" s="36" customFormat="1" x14ac:dyDescent="0.3">
      <c r="A3856"/>
      <c r="B3856" s="1"/>
      <c r="C3856"/>
      <c r="D3856"/>
      <c r="E3856"/>
      <c r="F3856"/>
      <c r="G3856"/>
      <c r="H3856"/>
      <c r="I3856"/>
      <c r="J3856"/>
      <c r="K3856"/>
      <c r="L3856"/>
      <c r="M3856"/>
    </row>
    <row r="3857" spans="1:13" s="36" customFormat="1" x14ac:dyDescent="0.3">
      <c r="A3857"/>
      <c r="B3857" s="1"/>
      <c r="C3857"/>
      <c r="D3857"/>
      <c r="E3857"/>
      <c r="F3857"/>
      <c r="G3857"/>
      <c r="H3857"/>
      <c r="I3857"/>
      <c r="J3857"/>
      <c r="K3857"/>
      <c r="L3857"/>
      <c r="M3857"/>
    </row>
    <row r="3858" spans="1:13" s="36" customFormat="1" x14ac:dyDescent="0.3">
      <c r="A3858"/>
      <c r="B3858" s="1"/>
      <c r="C3858"/>
      <c r="D3858"/>
      <c r="E3858"/>
      <c r="F3858"/>
      <c r="G3858"/>
      <c r="H3858"/>
      <c r="I3858"/>
      <c r="J3858"/>
      <c r="K3858"/>
      <c r="L3858"/>
      <c r="M3858"/>
    </row>
    <row r="3859" spans="1:13" s="36" customFormat="1" x14ac:dyDescent="0.3">
      <c r="A3859"/>
      <c r="B3859" s="1"/>
      <c r="C3859"/>
      <c r="D3859"/>
      <c r="E3859"/>
      <c r="F3859"/>
      <c r="G3859"/>
      <c r="H3859"/>
      <c r="I3859"/>
      <c r="J3859"/>
      <c r="K3859"/>
      <c r="L3859"/>
      <c r="M3859"/>
    </row>
    <row r="3860" spans="1:13" s="36" customFormat="1" x14ac:dyDescent="0.3">
      <c r="A3860"/>
      <c r="B3860" s="1"/>
      <c r="C3860"/>
      <c r="D3860"/>
      <c r="E3860"/>
      <c r="F3860"/>
      <c r="G3860"/>
      <c r="H3860"/>
      <c r="I3860"/>
      <c r="J3860"/>
      <c r="K3860"/>
      <c r="L3860"/>
      <c r="M3860"/>
    </row>
    <row r="3861" spans="1:13" s="36" customFormat="1" x14ac:dyDescent="0.3">
      <c r="A3861"/>
      <c r="B3861" s="1"/>
      <c r="C3861"/>
      <c r="D3861"/>
      <c r="E3861"/>
      <c r="F3861"/>
      <c r="G3861"/>
      <c r="H3861"/>
      <c r="I3861"/>
      <c r="J3861"/>
      <c r="K3861"/>
      <c r="L3861"/>
      <c r="M3861"/>
    </row>
    <row r="3862" spans="1:13" s="36" customFormat="1" x14ac:dyDescent="0.3">
      <c r="A3862"/>
      <c r="B3862" s="1"/>
      <c r="C3862"/>
      <c r="D3862"/>
      <c r="E3862"/>
      <c r="F3862"/>
      <c r="G3862"/>
      <c r="H3862"/>
      <c r="I3862"/>
      <c r="J3862"/>
      <c r="K3862"/>
      <c r="L3862"/>
      <c r="M3862"/>
    </row>
    <row r="3863" spans="1:13" s="36" customFormat="1" x14ac:dyDescent="0.3">
      <c r="A3863"/>
      <c r="B3863" s="1"/>
      <c r="C3863"/>
      <c r="D3863"/>
      <c r="E3863"/>
      <c r="F3863"/>
      <c r="G3863"/>
      <c r="H3863"/>
      <c r="I3863"/>
      <c r="J3863"/>
      <c r="K3863"/>
      <c r="L3863"/>
      <c r="M3863"/>
    </row>
    <row r="3864" spans="1:13" s="36" customFormat="1" x14ac:dyDescent="0.3">
      <c r="A3864"/>
      <c r="B3864" s="1"/>
      <c r="C3864"/>
      <c r="D3864"/>
      <c r="E3864"/>
      <c r="F3864"/>
      <c r="G3864"/>
      <c r="H3864"/>
      <c r="I3864"/>
      <c r="J3864"/>
      <c r="K3864"/>
      <c r="L3864"/>
      <c r="M3864"/>
    </row>
    <row r="3865" spans="1:13" s="36" customFormat="1" x14ac:dyDescent="0.3">
      <c r="A3865"/>
      <c r="B3865" s="1"/>
      <c r="C3865"/>
      <c r="D3865"/>
      <c r="E3865"/>
      <c r="F3865"/>
      <c r="G3865"/>
      <c r="H3865"/>
      <c r="I3865"/>
      <c r="J3865"/>
      <c r="K3865"/>
      <c r="L3865"/>
      <c r="M3865"/>
    </row>
    <row r="3866" spans="1:13" s="36" customFormat="1" x14ac:dyDescent="0.3">
      <c r="A3866"/>
      <c r="B3866" s="1"/>
      <c r="C3866"/>
      <c r="D3866"/>
      <c r="E3866"/>
      <c r="F3866"/>
      <c r="G3866"/>
      <c r="H3866"/>
      <c r="I3866"/>
      <c r="J3866"/>
      <c r="K3866"/>
      <c r="L3866"/>
      <c r="M3866"/>
    </row>
    <row r="3867" spans="1:13" s="36" customFormat="1" x14ac:dyDescent="0.3">
      <c r="A3867"/>
      <c r="B3867" s="1"/>
      <c r="C3867"/>
      <c r="D3867"/>
      <c r="E3867"/>
      <c r="F3867"/>
      <c r="G3867"/>
      <c r="H3867"/>
      <c r="I3867"/>
      <c r="J3867"/>
      <c r="K3867"/>
      <c r="L3867"/>
      <c r="M3867"/>
    </row>
    <row r="3868" spans="1:13" s="36" customFormat="1" x14ac:dyDescent="0.3">
      <c r="A3868"/>
      <c r="B3868" s="1"/>
      <c r="C3868"/>
      <c r="D3868"/>
      <c r="E3868"/>
      <c r="F3868"/>
      <c r="G3868"/>
      <c r="H3868"/>
      <c r="I3868"/>
      <c r="J3868"/>
      <c r="K3868"/>
      <c r="L3868"/>
      <c r="M3868"/>
    </row>
    <row r="3869" spans="1:13" s="36" customFormat="1" x14ac:dyDescent="0.3">
      <c r="A3869"/>
      <c r="B3869" s="1"/>
      <c r="C3869"/>
      <c r="D3869"/>
      <c r="E3869"/>
      <c r="F3869"/>
      <c r="G3869"/>
      <c r="H3869"/>
      <c r="I3869"/>
      <c r="J3869"/>
      <c r="K3869"/>
      <c r="L3869"/>
      <c r="M3869"/>
    </row>
    <row r="3870" spans="1:13" s="36" customFormat="1" x14ac:dyDescent="0.3">
      <c r="A3870"/>
      <c r="B3870" s="1"/>
      <c r="C3870"/>
      <c r="D3870"/>
      <c r="E3870"/>
      <c r="F3870"/>
      <c r="G3870"/>
      <c r="H3870"/>
      <c r="I3870"/>
      <c r="J3870"/>
      <c r="K3870"/>
      <c r="L3870"/>
      <c r="M3870"/>
    </row>
    <row r="3871" spans="1:13" s="36" customFormat="1" x14ac:dyDescent="0.3">
      <c r="A3871"/>
      <c r="B3871" s="1"/>
      <c r="C3871"/>
      <c r="D3871"/>
      <c r="E3871"/>
      <c r="F3871"/>
      <c r="G3871"/>
      <c r="H3871"/>
      <c r="I3871"/>
      <c r="J3871"/>
      <c r="K3871"/>
      <c r="L3871"/>
      <c r="M3871"/>
    </row>
    <row r="3872" spans="1:13" s="36" customFormat="1" x14ac:dyDescent="0.3">
      <c r="A3872"/>
      <c r="B3872" s="1"/>
      <c r="C3872"/>
      <c r="D3872"/>
      <c r="E3872"/>
      <c r="F3872"/>
      <c r="G3872"/>
      <c r="H3872"/>
      <c r="I3872"/>
      <c r="J3872"/>
      <c r="K3872"/>
      <c r="L3872"/>
      <c r="M3872"/>
    </row>
    <row r="3873" spans="1:13" s="36" customFormat="1" x14ac:dyDescent="0.3">
      <c r="A3873"/>
      <c r="B3873" s="1"/>
      <c r="C3873"/>
      <c r="D3873"/>
      <c r="E3873"/>
      <c r="F3873"/>
      <c r="G3873"/>
      <c r="H3873"/>
      <c r="I3873"/>
      <c r="J3873"/>
      <c r="K3873"/>
      <c r="L3873"/>
      <c r="M3873"/>
    </row>
    <row r="3874" spans="1:13" s="36" customFormat="1" x14ac:dyDescent="0.3">
      <c r="A3874"/>
      <c r="B3874" s="1"/>
      <c r="C3874"/>
      <c r="D3874"/>
      <c r="E3874"/>
      <c r="F3874"/>
      <c r="G3874"/>
      <c r="H3874"/>
      <c r="I3874"/>
      <c r="J3874"/>
      <c r="K3874"/>
      <c r="L3874"/>
      <c r="M3874"/>
    </row>
    <row r="3875" spans="1:13" s="36" customFormat="1" x14ac:dyDescent="0.3">
      <c r="A3875"/>
      <c r="B3875" s="1"/>
      <c r="C3875"/>
      <c r="D3875"/>
      <c r="E3875"/>
      <c r="F3875"/>
      <c r="G3875"/>
      <c r="H3875"/>
      <c r="I3875"/>
      <c r="J3875"/>
      <c r="K3875"/>
      <c r="L3875"/>
      <c r="M3875"/>
    </row>
    <row r="3876" spans="1:13" s="36" customFormat="1" x14ac:dyDescent="0.3">
      <c r="A3876"/>
      <c r="B3876" s="1"/>
      <c r="C3876"/>
      <c r="D3876"/>
      <c r="E3876"/>
      <c r="F3876"/>
      <c r="G3876"/>
      <c r="H3876"/>
      <c r="I3876"/>
      <c r="J3876"/>
      <c r="K3876"/>
      <c r="L3876"/>
      <c r="M3876"/>
    </row>
    <row r="3877" spans="1:13" s="36" customFormat="1" x14ac:dyDescent="0.3">
      <c r="A3877"/>
      <c r="B3877" s="1"/>
      <c r="C3877"/>
      <c r="D3877"/>
      <c r="E3877"/>
      <c r="F3877"/>
      <c r="G3877"/>
      <c r="H3877"/>
      <c r="I3877"/>
      <c r="J3877"/>
      <c r="K3877"/>
      <c r="L3877"/>
      <c r="M3877"/>
    </row>
    <row r="3878" spans="1:13" s="36" customFormat="1" x14ac:dyDescent="0.3">
      <c r="A3878"/>
      <c r="B3878" s="1"/>
      <c r="C3878"/>
      <c r="D3878"/>
      <c r="E3878"/>
      <c r="F3878"/>
      <c r="G3878"/>
      <c r="H3878"/>
      <c r="I3878"/>
      <c r="J3878"/>
      <c r="K3878"/>
      <c r="L3878"/>
      <c r="M3878"/>
    </row>
    <row r="3879" spans="1:13" s="36" customFormat="1" x14ac:dyDescent="0.3">
      <c r="A3879"/>
      <c r="B3879" s="1"/>
      <c r="C3879"/>
      <c r="D3879"/>
      <c r="E3879"/>
      <c r="F3879"/>
      <c r="G3879"/>
      <c r="H3879"/>
      <c r="I3879"/>
      <c r="J3879"/>
      <c r="K3879"/>
      <c r="L3879"/>
      <c r="M3879"/>
    </row>
    <row r="3880" spans="1:13" s="36" customFormat="1" x14ac:dyDescent="0.3">
      <c r="A3880"/>
      <c r="B3880" s="1"/>
      <c r="C3880"/>
      <c r="D3880"/>
      <c r="E3880"/>
      <c r="F3880"/>
      <c r="G3880"/>
      <c r="H3880"/>
      <c r="I3880"/>
      <c r="J3880"/>
      <c r="K3880"/>
      <c r="L3880"/>
      <c r="M3880"/>
    </row>
    <row r="3881" spans="1:13" s="36" customFormat="1" x14ac:dyDescent="0.3">
      <c r="A3881"/>
      <c r="B3881" s="1"/>
      <c r="C3881"/>
      <c r="D3881"/>
      <c r="E3881"/>
      <c r="F3881"/>
      <c r="G3881"/>
      <c r="H3881"/>
      <c r="I3881"/>
      <c r="J3881"/>
      <c r="K3881"/>
      <c r="L3881"/>
      <c r="M3881"/>
    </row>
    <row r="3882" spans="1:13" s="36" customFormat="1" x14ac:dyDescent="0.3">
      <c r="A3882"/>
      <c r="B3882" s="1"/>
      <c r="C3882"/>
      <c r="D3882"/>
      <c r="E3882"/>
      <c r="F3882"/>
      <c r="G3882"/>
      <c r="H3882"/>
      <c r="I3882"/>
      <c r="J3882"/>
      <c r="K3882"/>
      <c r="L3882"/>
      <c r="M3882"/>
    </row>
    <row r="3883" spans="1:13" s="36" customFormat="1" x14ac:dyDescent="0.3">
      <c r="A3883"/>
      <c r="B3883" s="1"/>
      <c r="C3883"/>
      <c r="D3883"/>
      <c r="E3883"/>
      <c r="F3883"/>
      <c r="G3883"/>
      <c r="H3883"/>
      <c r="I3883"/>
      <c r="J3883"/>
      <c r="K3883"/>
      <c r="L3883"/>
      <c r="M3883"/>
    </row>
    <row r="3884" spans="1:13" s="36" customFormat="1" x14ac:dyDescent="0.3">
      <c r="A3884"/>
      <c r="B3884" s="1"/>
      <c r="C3884"/>
      <c r="D3884"/>
      <c r="E3884"/>
      <c r="F3884"/>
      <c r="G3884"/>
      <c r="H3884"/>
      <c r="I3884"/>
      <c r="J3884"/>
      <c r="K3884"/>
      <c r="L3884"/>
      <c r="M3884"/>
    </row>
    <row r="3885" spans="1:13" s="36" customFormat="1" x14ac:dyDescent="0.3">
      <c r="A3885"/>
      <c r="B3885" s="1"/>
      <c r="C3885"/>
      <c r="D3885"/>
      <c r="E3885"/>
      <c r="F3885"/>
      <c r="G3885"/>
      <c r="H3885"/>
      <c r="I3885"/>
      <c r="J3885"/>
      <c r="K3885"/>
      <c r="L3885"/>
      <c r="M3885"/>
    </row>
    <row r="3886" spans="1:13" s="36" customFormat="1" x14ac:dyDescent="0.3">
      <c r="A3886"/>
      <c r="B3886" s="1"/>
      <c r="C3886"/>
      <c r="D3886"/>
      <c r="E3886"/>
      <c r="F3886"/>
      <c r="G3886"/>
      <c r="H3886"/>
      <c r="I3886"/>
      <c r="J3886"/>
      <c r="K3886"/>
      <c r="L3886"/>
      <c r="M3886"/>
    </row>
    <row r="3887" spans="1:13" s="36" customFormat="1" x14ac:dyDescent="0.3">
      <c r="A3887"/>
      <c r="B3887" s="1"/>
      <c r="C3887"/>
      <c r="D3887"/>
      <c r="E3887"/>
      <c r="F3887"/>
      <c r="G3887"/>
      <c r="H3887"/>
      <c r="I3887"/>
      <c r="J3887"/>
      <c r="K3887"/>
      <c r="L3887"/>
      <c r="M3887"/>
    </row>
    <row r="3888" spans="1:13" s="36" customFormat="1" x14ac:dyDescent="0.3">
      <c r="A3888"/>
      <c r="B3888" s="1"/>
      <c r="C3888"/>
      <c r="D3888"/>
      <c r="E3888"/>
      <c r="F3888"/>
      <c r="G3888"/>
      <c r="H3888"/>
      <c r="I3888"/>
      <c r="J3888"/>
      <c r="K3888"/>
      <c r="L3888"/>
      <c r="M3888"/>
    </row>
    <row r="3889" spans="1:13" s="36" customFormat="1" x14ac:dyDescent="0.3">
      <c r="A3889"/>
      <c r="B3889" s="1"/>
      <c r="C3889"/>
      <c r="D3889"/>
      <c r="E3889"/>
      <c r="F3889"/>
      <c r="G3889"/>
      <c r="H3889"/>
      <c r="I3889"/>
      <c r="J3889"/>
      <c r="K3889"/>
      <c r="L3889"/>
      <c r="M3889"/>
    </row>
    <row r="3890" spans="1:13" s="36" customFormat="1" x14ac:dyDescent="0.3">
      <c r="A3890"/>
      <c r="B3890" s="1"/>
      <c r="C3890"/>
      <c r="D3890"/>
      <c r="E3890"/>
      <c r="F3890"/>
      <c r="G3890"/>
      <c r="H3890"/>
      <c r="I3890"/>
      <c r="J3890"/>
      <c r="K3890"/>
      <c r="L3890"/>
      <c r="M3890"/>
    </row>
    <row r="3891" spans="1:13" s="36" customFormat="1" x14ac:dyDescent="0.3">
      <c r="A3891"/>
      <c r="B3891" s="1"/>
      <c r="C3891"/>
      <c r="D3891"/>
      <c r="E3891"/>
      <c r="F3891"/>
      <c r="G3891"/>
      <c r="H3891"/>
      <c r="I3891"/>
      <c r="J3891"/>
      <c r="K3891"/>
      <c r="L3891"/>
      <c r="M3891"/>
    </row>
    <row r="3892" spans="1:13" s="36" customFormat="1" x14ac:dyDescent="0.3">
      <c r="A3892"/>
      <c r="B3892" s="1"/>
      <c r="C3892"/>
      <c r="D3892"/>
      <c r="E3892"/>
      <c r="F3892"/>
      <c r="G3892"/>
      <c r="H3892"/>
      <c r="I3892"/>
      <c r="J3892"/>
      <c r="K3892"/>
      <c r="L3892"/>
      <c r="M3892"/>
    </row>
    <row r="3893" spans="1:13" s="36" customFormat="1" x14ac:dyDescent="0.3">
      <c r="A3893"/>
      <c r="B3893" s="1"/>
      <c r="C3893"/>
      <c r="D3893"/>
      <c r="E3893"/>
      <c r="F3893"/>
      <c r="G3893"/>
      <c r="H3893"/>
      <c r="I3893"/>
      <c r="J3893"/>
      <c r="K3893"/>
      <c r="L3893"/>
      <c r="M3893"/>
    </row>
    <row r="3894" spans="1:13" s="36" customFormat="1" x14ac:dyDescent="0.3">
      <c r="A3894"/>
      <c r="B3894" s="1"/>
      <c r="C3894"/>
      <c r="D3894"/>
      <c r="E3894"/>
      <c r="F3894"/>
      <c r="G3894"/>
      <c r="H3894"/>
      <c r="I3894"/>
      <c r="J3894"/>
      <c r="K3894"/>
      <c r="L3894"/>
      <c r="M3894"/>
    </row>
    <row r="3895" spans="1:13" s="36" customFormat="1" x14ac:dyDescent="0.3">
      <c r="A3895"/>
      <c r="B3895" s="1"/>
      <c r="C3895"/>
      <c r="D3895"/>
      <c r="E3895"/>
      <c r="F3895"/>
      <c r="G3895"/>
      <c r="H3895"/>
      <c r="I3895"/>
      <c r="J3895"/>
      <c r="K3895"/>
      <c r="L3895"/>
      <c r="M3895"/>
    </row>
    <row r="3896" spans="1:13" s="36" customFormat="1" x14ac:dyDescent="0.3">
      <c r="A3896"/>
      <c r="B3896" s="1"/>
      <c r="C3896"/>
      <c r="D3896"/>
      <c r="E3896"/>
      <c r="F3896"/>
      <c r="G3896"/>
      <c r="H3896"/>
      <c r="I3896"/>
      <c r="J3896"/>
      <c r="K3896"/>
      <c r="L3896"/>
      <c r="M3896"/>
    </row>
    <row r="3897" spans="1:13" s="36" customFormat="1" x14ac:dyDescent="0.3">
      <c r="A3897"/>
      <c r="B3897" s="1"/>
      <c r="C3897"/>
      <c r="D3897"/>
      <c r="E3897"/>
      <c r="F3897"/>
      <c r="G3897"/>
      <c r="H3897"/>
      <c r="I3897"/>
      <c r="J3897"/>
      <c r="K3897"/>
      <c r="L3897"/>
      <c r="M3897"/>
    </row>
    <row r="3898" spans="1:13" s="36" customFormat="1" x14ac:dyDescent="0.3">
      <c r="A3898"/>
      <c r="B3898" s="1"/>
      <c r="C3898"/>
      <c r="D3898"/>
      <c r="E3898"/>
      <c r="F3898"/>
      <c r="G3898"/>
      <c r="H3898"/>
      <c r="I3898"/>
      <c r="J3898"/>
      <c r="K3898"/>
      <c r="L3898"/>
      <c r="M3898"/>
    </row>
    <row r="3899" spans="1:13" s="36" customFormat="1" x14ac:dyDescent="0.3">
      <c r="A3899"/>
      <c r="B3899" s="1"/>
      <c r="C3899"/>
      <c r="D3899"/>
      <c r="E3899"/>
      <c r="F3899"/>
      <c r="G3899"/>
      <c r="H3899"/>
      <c r="I3899"/>
      <c r="J3899"/>
      <c r="K3899"/>
      <c r="L3899"/>
      <c r="M3899"/>
    </row>
    <row r="3900" spans="1:13" s="36" customFormat="1" x14ac:dyDescent="0.3">
      <c r="A3900"/>
      <c r="B3900" s="1"/>
      <c r="C3900"/>
      <c r="D3900"/>
      <c r="E3900"/>
      <c r="F3900"/>
      <c r="G3900"/>
      <c r="H3900"/>
      <c r="I3900"/>
      <c r="J3900"/>
      <c r="K3900"/>
      <c r="L3900"/>
      <c r="M3900"/>
    </row>
    <row r="3901" spans="1:13" s="36" customFormat="1" x14ac:dyDescent="0.3">
      <c r="A3901"/>
      <c r="B3901" s="1"/>
      <c r="C3901"/>
      <c r="D3901"/>
      <c r="E3901"/>
      <c r="F3901"/>
      <c r="G3901"/>
      <c r="H3901"/>
      <c r="I3901"/>
      <c r="J3901"/>
      <c r="K3901"/>
      <c r="L3901"/>
      <c r="M3901"/>
    </row>
    <row r="3902" spans="1:13" s="36" customFormat="1" x14ac:dyDescent="0.3">
      <c r="A3902"/>
      <c r="B3902" s="1"/>
      <c r="C3902"/>
      <c r="D3902"/>
      <c r="E3902"/>
      <c r="F3902"/>
      <c r="G3902"/>
      <c r="H3902"/>
      <c r="I3902"/>
      <c r="J3902"/>
      <c r="K3902"/>
      <c r="L3902"/>
      <c r="M3902"/>
    </row>
    <row r="3903" spans="1:13" s="36" customFormat="1" x14ac:dyDescent="0.3">
      <c r="A3903"/>
      <c r="B3903" s="1"/>
      <c r="C3903"/>
      <c r="D3903"/>
      <c r="E3903"/>
      <c r="F3903"/>
      <c r="G3903"/>
      <c r="H3903"/>
      <c r="I3903"/>
      <c r="J3903"/>
      <c r="K3903"/>
      <c r="L3903"/>
      <c r="M3903"/>
    </row>
    <row r="3904" spans="1:13" s="36" customFormat="1" x14ac:dyDescent="0.3">
      <c r="A3904"/>
      <c r="B3904" s="1"/>
      <c r="C3904"/>
      <c r="D3904"/>
      <c r="E3904"/>
      <c r="F3904"/>
      <c r="G3904"/>
      <c r="H3904"/>
      <c r="I3904"/>
      <c r="J3904"/>
      <c r="K3904"/>
      <c r="L3904"/>
      <c r="M3904"/>
    </row>
    <row r="3905" spans="1:13" s="36" customFormat="1" x14ac:dyDescent="0.3">
      <c r="A3905"/>
      <c r="B3905" s="1"/>
      <c r="C3905"/>
      <c r="D3905"/>
      <c r="E3905"/>
      <c r="F3905"/>
      <c r="G3905"/>
      <c r="H3905"/>
      <c r="I3905"/>
      <c r="J3905"/>
      <c r="K3905"/>
      <c r="L3905"/>
      <c r="M3905"/>
    </row>
    <row r="3906" spans="1:13" s="36" customFormat="1" x14ac:dyDescent="0.3">
      <c r="A3906"/>
      <c r="B3906" s="1"/>
      <c r="C3906"/>
      <c r="D3906"/>
      <c r="E3906"/>
      <c r="F3906"/>
      <c r="G3906"/>
      <c r="H3906"/>
      <c r="I3906"/>
      <c r="J3906"/>
      <c r="K3906"/>
      <c r="L3906"/>
      <c r="M3906"/>
    </row>
    <row r="3907" spans="1:13" s="36" customFormat="1" x14ac:dyDescent="0.3">
      <c r="A3907"/>
      <c r="B3907" s="1"/>
      <c r="C3907"/>
      <c r="D3907"/>
      <c r="E3907"/>
      <c r="F3907"/>
      <c r="G3907"/>
      <c r="H3907"/>
      <c r="I3907"/>
      <c r="J3907"/>
      <c r="K3907"/>
      <c r="L3907"/>
      <c r="M3907"/>
    </row>
    <row r="3908" spans="1:13" s="36" customFormat="1" x14ac:dyDescent="0.3">
      <c r="A3908"/>
      <c r="B3908" s="1"/>
      <c r="C3908"/>
      <c r="D3908"/>
      <c r="E3908"/>
      <c r="F3908"/>
      <c r="G3908"/>
      <c r="H3908"/>
      <c r="I3908"/>
      <c r="J3908"/>
      <c r="K3908"/>
      <c r="L3908"/>
      <c r="M3908"/>
    </row>
    <row r="3909" spans="1:13" s="36" customFormat="1" x14ac:dyDescent="0.3">
      <c r="A3909"/>
      <c r="B3909" s="1"/>
      <c r="C3909"/>
      <c r="D3909"/>
      <c r="E3909"/>
      <c r="F3909"/>
      <c r="G3909"/>
      <c r="H3909"/>
      <c r="I3909"/>
      <c r="J3909"/>
      <c r="K3909"/>
      <c r="L3909"/>
      <c r="M3909"/>
    </row>
    <row r="3910" spans="1:13" s="36" customFormat="1" x14ac:dyDescent="0.3">
      <c r="A3910"/>
      <c r="B3910" s="1"/>
      <c r="C3910"/>
      <c r="D3910"/>
      <c r="E3910"/>
      <c r="F3910"/>
      <c r="G3910"/>
      <c r="H3910"/>
      <c r="I3910"/>
      <c r="J3910"/>
      <c r="K3910"/>
      <c r="L3910"/>
      <c r="M3910"/>
    </row>
    <row r="3911" spans="1:13" s="36" customFormat="1" x14ac:dyDescent="0.3">
      <c r="A3911"/>
      <c r="B3911" s="1"/>
      <c r="C3911"/>
      <c r="D3911"/>
      <c r="E3911"/>
      <c r="F3911"/>
      <c r="G3911"/>
      <c r="H3911"/>
      <c r="I3911"/>
      <c r="J3911"/>
      <c r="K3911"/>
      <c r="L3911"/>
      <c r="M3911"/>
    </row>
    <row r="3912" spans="1:13" s="36" customFormat="1" x14ac:dyDescent="0.3">
      <c r="A3912"/>
      <c r="B3912" s="1"/>
      <c r="C3912"/>
      <c r="D3912"/>
      <c r="E3912"/>
      <c r="F3912"/>
      <c r="G3912"/>
      <c r="H3912"/>
      <c r="I3912"/>
      <c r="J3912"/>
      <c r="K3912"/>
      <c r="L3912"/>
      <c r="M3912"/>
    </row>
    <row r="3913" spans="1:13" s="36" customFormat="1" x14ac:dyDescent="0.3">
      <c r="A3913"/>
      <c r="B3913" s="1"/>
      <c r="C3913"/>
      <c r="D3913"/>
      <c r="E3913"/>
      <c r="F3913"/>
      <c r="G3913"/>
      <c r="H3913"/>
      <c r="I3913"/>
      <c r="J3913"/>
      <c r="K3913"/>
      <c r="L3913"/>
      <c r="M3913"/>
    </row>
    <row r="3914" spans="1:13" s="36" customFormat="1" x14ac:dyDescent="0.3">
      <c r="A3914"/>
      <c r="B3914" s="1"/>
      <c r="C3914"/>
      <c r="D3914"/>
      <c r="E3914"/>
      <c r="F3914"/>
      <c r="G3914"/>
      <c r="H3914"/>
      <c r="I3914"/>
      <c r="J3914"/>
      <c r="K3914"/>
      <c r="L3914"/>
      <c r="M3914"/>
    </row>
    <row r="3915" spans="1:13" s="36" customFormat="1" x14ac:dyDescent="0.3">
      <c r="A3915"/>
      <c r="B3915" s="1"/>
      <c r="C3915"/>
      <c r="D3915"/>
      <c r="E3915"/>
      <c r="F3915"/>
      <c r="G3915"/>
      <c r="H3915"/>
      <c r="I3915"/>
      <c r="J3915"/>
      <c r="K3915"/>
      <c r="L3915"/>
      <c r="M3915"/>
    </row>
    <row r="3916" spans="1:13" s="36" customFormat="1" x14ac:dyDescent="0.3">
      <c r="A3916"/>
      <c r="B3916" s="1"/>
      <c r="C3916"/>
      <c r="D3916"/>
      <c r="E3916"/>
      <c r="F3916"/>
      <c r="G3916"/>
      <c r="H3916"/>
      <c r="I3916"/>
      <c r="J3916"/>
      <c r="K3916"/>
      <c r="L3916"/>
      <c r="M3916"/>
    </row>
    <row r="3917" spans="1:13" s="36" customFormat="1" x14ac:dyDescent="0.3">
      <c r="A3917"/>
      <c r="B3917" s="1"/>
      <c r="C3917"/>
      <c r="D3917"/>
      <c r="E3917"/>
      <c r="F3917"/>
      <c r="G3917"/>
      <c r="H3917"/>
      <c r="I3917"/>
      <c r="J3917"/>
      <c r="K3917"/>
      <c r="L3917"/>
      <c r="M3917"/>
    </row>
    <row r="3918" spans="1:13" s="36" customFormat="1" x14ac:dyDescent="0.3">
      <c r="A3918"/>
      <c r="B3918" s="1"/>
      <c r="C3918"/>
      <c r="D3918"/>
      <c r="E3918"/>
      <c r="F3918"/>
      <c r="G3918"/>
      <c r="H3918"/>
      <c r="I3918"/>
      <c r="J3918"/>
      <c r="K3918"/>
      <c r="L3918"/>
      <c r="M3918"/>
    </row>
    <row r="3919" spans="1:13" s="36" customFormat="1" x14ac:dyDescent="0.3">
      <c r="A3919"/>
      <c r="B3919" s="1"/>
      <c r="C3919"/>
      <c r="D3919"/>
      <c r="E3919"/>
      <c r="F3919"/>
      <c r="G3919"/>
      <c r="H3919"/>
      <c r="I3919"/>
      <c r="J3919"/>
      <c r="K3919"/>
      <c r="L3919"/>
      <c r="M3919"/>
    </row>
    <row r="3920" spans="1:13" s="36" customFormat="1" x14ac:dyDescent="0.3">
      <c r="A3920"/>
      <c r="B3920" s="1"/>
      <c r="C3920"/>
      <c r="D3920"/>
      <c r="E3920"/>
      <c r="F3920"/>
      <c r="G3920"/>
      <c r="H3920"/>
      <c r="I3920"/>
      <c r="J3920"/>
      <c r="K3920"/>
      <c r="L3920"/>
      <c r="M3920"/>
    </row>
    <row r="3921" spans="1:13" s="36" customFormat="1" x14ac:dyDescent="0.3">
      <c r="A3921"/>
      <c r="B3921" s="1"/>
      <c r="C3921"/>
      <c r="D3921"/>
      <c r="E3921"/>
      <c r="F3921"/>
      <c r="G3921"/>
      <c r="H3921"/>
      <c r="I3921"/>
      <c r="J3921"/>
      <c r="K3921"/>
      <c r="L3921"/>
      <c r="M3921"/>
    </row>
    <row r="3922" spans="1:13" s="36" customFormat="1" x14ac:dyDescent="0.3">
      <c r="A3922"/>
      <c r="B3922" s="1"/>
      <c r="C3922"/>
      <c r="D3922"/>
      <c r="E3922"/>
      <c r="F3922"/>
      <c r="G3922"/>
      <c r="H3922"/>
      <c r="I3922"/>
      <c r="J3922"/>
      <c r="K3922"/>
      <c r="L3922"/>
      <c r="M3922"/>
    </row>
    <row r="3923" spans="1:13" s="36" customFormat="1" x14ac:dyDescent="0.3">
      <c r="A3923"/>
      <c r="B3923" s="1"/>
      <c r="C3923"/>
      <c r="D3923"/>
      <c r="E3923"/>
      <c r="F3923"/>
      <c r="G3923"/>
      <c r="H3923"/>
      <c r="I3923"/>
      <c r="J3923"/>
      <c r="K3923"/>
      <c r="L3923"/>
      <c r="M3923"/>
    </row>
    <row r="3924" spans="1:13" s="36" customFormat="1" x14ac:dyDescent="0.3">
      <c r="A3924"/>
      <c r="B3924" s="1"/>
      <c r="C3924"/>
      <c r="D3924"/>
      <c r="E3924"/>
      <c r="F3924"/>
      <c r="G3924"/>
      <c r="H3924"/>
      <c r="I3924"/>
      <c r="J3924"/>
      <c r="K3924"/>
      <c r="L3924"/>
      <c r="M3924"/>
    </row>
    <row r="3925" spans="1:13" s="36" customFormat="1" x14ac:dyDescent="0.3">
      <c r="A3925"/>
      <c r="B3925" s="1"/>
      <c r="C3925"/>
      <c r="D3925"/>
      <c r="E3925"/>
      <c r="F3925"/>
      <c r="G3925"/>
      <c r="H3925"/>
      <c r="I3925"/>
      <c r="J3925"/>
      <c r="K3925"/>
      <c r="L3925"/>
      <c r="M3925"/>
    </row>
    <row r="3926" spans="1:13" s="36" customFormat="1" x14ac:dyDescent="0.3">
      <c r="A3926"/>
      <c r="B3926" s="1"/>
      <c r="C3926"/>
      <c r="D3926"/>
      <c r="E3926"/>
      <c r="F3926"/>
      <c r="G3926"/>
      <c r="H3926"/>
      <c r="I3926"/>
      <c r="J3926"/>
      <c r="K3926"/>
      <c r="L3926"/>
      <c r="M3926"/>
    </row>
    <row r="3927" spans="1:13" s="36" customFormat="1" x14ac:dyDescent="0.3">
      <c r="A3927"/>
      <c r="B3927" s="1"/>
      <c r="C3927"/>
      <c r="D3927"/>
      <c r="E3927"/>
      <c r="F3927"/>
      <c r="G3927"/>
      <c r="H3927"/>
      <c r="I3927"/>
      <c r="J3927"/>
      <c r="K3927"/>
      <c r="L3927"/>
      <c r="M3927"/>
    </row>
    <row r="3928" spans="1:13" s="36" customFormat="1" x14ac:dyDescent="0.3">
      <c r="A3928"/>
      <c r="B3928" s="1"/>
      <c r="C3928"/>
      <c r="D3928"/>
      <c r="E3928"/>
      <c r="F3928"/>
      <c r="G3928"/>
      <c r="H3928"/>
      <c r="I3928"/>
      <c r="J3928"/>
      <c r="K3928"/>
      <c r="L3928"/>
      <c r="M3928"/>
    </row>
    <row r="3929" spans="1:13" s="36" customFormat="1" x14ac:dyDescent="0.3">
      <c r="A3929"/>
      <c r="B3929" s="1"/>
      <c r="C3929"/>
      <c r="D3929"/>
      <c r="E3929"/>
      <c r="F3929"/>
      <c r="G3929"/>
      <c r="H3929"/>
      <c r="I3929"/>
      <c r="J3929"/>
      <c r="K3929"/>
      <c r="L3929"/>
      <c r="M3929"/>
    </row>
    <row r="3930" spans="1:13" s="36" customFormat="1" x14ac:dyDescent="0.3">
      <c r="A3930"/>
      <c r="B3930" s="1"/>
      <c r="C3930"/>
      <c r="D3930"/>
      <c r="E3930"/>
      <c r="F3930"/>
      <c r="G3930"/>
      <c r="H3930"/>
      <c r="I3930"/>
      <c r="J3930"/>
      <c r="K3930"/>
      <c r="L3930"/>
      <c r="M3930"/>
    </row>
    <row r="3931" spans="1:13" s="36" customFormat="1" x14ac:dyDescent="0.3">
      <c r="A3931"/>
      <c r="B3931" s="1"/>
      <c r="C3931"/>
      <c r="D3931"/>
      <c r="E3931"/>
      <c r="F3931"/>
      <c r="G3931"/>
      <c r="H3931"/>
      <c r="I3931"/>
      <c r="J3931"/>
      <c r="K3931"/>
      <c r="L3931"/>
      <c r="M3931"/>
    </row>
    <row r="3932" spans="1:13" s="36" customFormat="1" x14ac:dyDescent="0.3">
      <c r="A3932"/>
      <c r="B3932" s="1"/>
      <c r="C3932"/>
      <c r="D3932"/>
      <c r="E3932"/>
      <c r="F3932"/>
      <c r="G3932"/>
      <c r="H3932"/>
      <c r="I3932"/>
      <c r="J3932"/>
      <c r="K3932"/>
      <c r="L3932"/>
      <c r="M3932"/>
    </row>
    <row r="3933" spans="1:13" s="36" customFormat="1" x14ac:dyDescent="0.3">
      <c r="A3933"/>
      <c r="B3933" s="1"/>
      <c r="C3933"/>
      <c r="D3933"/>
      <c r="E3933"/>
      <c r="F3933"/>
      <c r="G3933"/>
      <c r="H3933"/>
      <c r="I3933"/>
      <c r="J3933"/>
      <c r="K3933"/>
      <c r="L3933"/>
      <c r="M3933"/>
    </row>
    <row r="3934" spans="1:13" s="36" customFormat="1" x14ac:dyDescent="0.3">
      <c r="A3934"/>
      <c r="B3934" s="1"/>
      <c r="C3934"/>
      <c r="D3934"/>
      <c r="E3934"/>
      <c r="F3934"/>
      <c r="G3934"/>
      <c r="H3934"/>
      <c r="I3934"/>
      <c r="J3934"/>
      <c r="K3934"/>
      <c r="L3934"/>
      <c r="M3934"/>
    </row>
    <row r="3935" spans="1:13" s="36" customFormat="1" x14ac:dyDescent="0.3">
      <c r="A3935"/>
      <c r="B3935" s="1"/>
      <c r="C3935"/>
      <c r="D3935"/>
      <c r="E3935"/>
      <c r="F3935"/>
      <c r="G3935"/>
      <c r="H3935"/>
      <c r="I3935"/>
      <c r="J3935"/>
      <c r="K3935"/>
      <c r="L3935"/>
      <c r="M3935"/>
    </row>
    <row r="3936" spans="1:13" s="36" customFormat="1" x14ac:dyDescent="0.3">
      <c r="A3936"/>
      <c r="B3936" s="1"/>
      <c r="C3936"/>
      <c r="D3936"/>
      <c r="E3936"/>
      <c r="F3936"/>
      <c r="G3936"/>
      <c r="H3936"/>
      <c r="I3936"/>
      <c r="J3936"/>
      <c r="K3936"/>
      <c r="L3936"/>
      <c r="M3936"/>
    </row>
    <row r="3937" spans="1:13" s="36" customFormat="1" x14ac:dyDescent="0.3">
      <c r="A3937"/>
      <c r="B3937" s="1"/>
      <c r="C3937"/>
      <c r="D3937"/>
      <c r="E3937"/>
      <c r="F3937"/>
      <c r="G3937"/>
      <c r="H3937"/>
      <c r="I3937"/>
      <c r="J3937"/>
      <c r="K3937"/>
      <c r="L3937"/>
      <c r="M3937"/>
    </row>
    <row r="3938" spans="1:13" s="36" customFormat="1" x14ac:dyDescent="0.3">
      <c r="A3938"/>
      <c r="B3938" s="1"/>
      <c r="C3938"/>
      <c r="D3938"/>
      <c r="E3938"/>
      <c r="F3938"/>
      <c r="G3938"/>
      <c r="H3938"/>
      <c r="I3938"/>
      <c r="J3938"/>
      <c r="K3938"/>
      <c r="L3938"/>
      <c r="M3938"/>
    </row>
    <row r="3939" spans="1:13" s="36" customFormat="1" x14ac:dyDescent="0.3">
      <c r="A3939"/>
      <c r="B3939" s="1"/>
      <c r="C3939"/>
      <c r="D3939"/>
      <c r="E3939"/>
      <c r="F3939"/>
      <c r="G3939"/>
      <c r="H3939"/>
      <c r="I3939"/>
      <c r="J3939"/>
      <c r="K3939"/>
      <c r="L3939"/>
      <c r="M3939"/>
    </row>
    <row r="3940" spans="1:13" s="36" customFormat="1" x14ac:dyDescent="0.3">
      <c r="A3940"/>
      <c r="B3940" s="1"/>
      <c r="C3940"/>
      <c r="D3940"/>
      <c r="E3940"/>
      <c r="F3940"/>
      <c r="G3940"/>
      <c r="H3940"/>
      <c r="I3940"/>
      <c r="J3940"/>
      <c r="K3940"/>
      <c r="L3940"/>
      <c r="M3940"/>
    </row>
    <row r="3941" spans="1:13" s="36" customFormat="1" x14ac:dyDescent="0.3">
      <c r="A3941"/>
      <c r="B3941" s="1"/>
      <c r="C3941"/>
      <c r="D3941"/>
      <c r="E3941"/>
      <c r="F3941"/>
      <c r="G3941"/>
      <c r="H3941"/>
      <c r="I3941"/>
      <c r="J3941"/>
      <c r="K3941"/>
      <c r="L3941"/>
      <c r="M3941"/>
    </row>
    <row r="3942" spans="1:13" s="36" customFormat="1" x14ac:dyDescent="0.3">
      <c r="A3942"/>
      <c r="B3942" s="1"/>
      <c r="C3942"/>
      <c r="D3942"/>
      <c r="E3942"/>
      <c r="F3942"/>
      <c r="G3942"/>
      <c r="H3942"/>
      <c r="I3942"/>
      <c r="J3942"/>
      <c r="K3942"/>
      <c r="L3942"/>
      <c r="M3942"/>
    </row>
    <row r="3943" spans="1:13" s="36" customFormat="1" x14ac:dyDescent="0.3">
      <c r="A3943"/>
      <c r="B3943" s="1"/>
      <c r="C3943"/>
      <c r="D3943"/>
      <c r="E3943"/>
      <c r="F3943"/>
      <c r="G3943"/>
      <c r="H3943"/>
      <c r="I3943"/>
      <c r="J3943"/>
      <c r="K3943"/>
      <c r="L3943"/>
      <c r="M3943"/>
    </row>
    <row r="3944" spans="1:13" s="36" customFormat="1" x14ac:dyDescent="0.3">
      <c r="A3944"/>
      <c r="B3944" s="1"/>
      <c r="C3944"/>
      <c r="D3944"/>
      <c r="E3944"/>
      <c r="F3944"/>
      <c r="G3944"/>
      <c r="H3944"/>
      <c r="I3944"/>
      <c r="J3944"/>
      <c r="K3944"/>
      <c r="L3944"/>
      <c r="M3944"/>
    </row>
    <row r="3945" spans="1:13" s="36" customFormat="1" x14ac:dyDescent="0.3">
      <c r="A3945"/>
      <c r="B3945" s="1"/>
      <c r="C3945"/>
      <c r="D3945"/>
      <c r="E3945"/>
      <c r="F3945"/>
      <c r="G3945"/>
      <c r="H3945"/>
      <c r="I3945"/>
      <c r="J3945"/>
      <c r="K3945"/>
      <c r="L3945"/>
      <c r="M3945"/>
    </row>
    <row r="3946" spans="1:13" s="36" customFormat="1" x14ac:dyDescent="0.3">
      <c r="A3946"/>
      <c r="B3946" s="1"/>
      <c r="C3946"/>
      <c r="D3946"/>
      <c r="E3946"/>
      <c r="F3946"/>
      <c r="G3946"/>
      <c r="H3946"/>
      <c r="I3946"/>
      <c r="J3946"/>
      <c r="K3946"/>
      <c r="L3946"/>
      <c r="M3946"/>
    </row>
    <row r="3947" spans="1:13" s="36" customFormat="1" x14ac:dyDescent="0.3">
      <c r="A3947"/>
      <c r="B3947" s="1"/>
      <c r="C3947"/>
      <c r="D3947"/>
      <c r="E3947"/>
      <c r="F3947"/>
      <c r="G3947"/>
      <c r="H3947"/>
      <c r="I3947"/>
      <c r="J3947"/>
      <c r="K3947"/>
      <c r="L3947"/>
      <c r="M3947"/>
    </row>
    <row r="3948" spans="1:13" s="36" customFormat="1" x14ac:dyDescent="0.3">
      <c r="A3948"/>
      <c r="B3948" s="1"/>
      <c r="C3948"/>
      <c r="D3948"/>
      <c r="E3948"/>
      <c r="F3948"/>
      <c r="G3948"/>
      <c r="H3948"/>
      <c r="I3948"/>
      <c r="J3948"/>
      <c r="K3948"/>
      <c r="L3948"/>
      <c r="M3948"/>
    </row>
    <row r="3949" spans="1:13" s="36" customFormat="1" x14ac:dyDescent="0.3">
      <c r="A3949"/>
      <c r="B3949" s="1"/>
      <c r="C3949"/>
      <c r="D3949"/>
      <c r="E3949"/>
      <c r="F3949"/>
      <c r="G3949"/>
      <c r="H3949"/>
      <c r="I3949"/>
      <c r="J3949"/>
      <c r="K3949"/>
      <c r="L3949"/>
      <c r="M3949"/>
    </row>
    <row r="3950" spans="1:13" s="36" customFormat="1" x14ac:dyDescent="0.3">
      <c r="A3950"/>
      <c r="B3950" s="1"/>
      <c r="C3950"/>
      <c r="D3950"/>
      <c r="E3950"/>
      <c r="F3950"/>
      <c r="G3950"/>
      <c r="H3950"/>
      <c r="I3950"/>
      <c r="J3950"/>
      <c r="K3950"/>
      <c r="L3950"/>
      <c r="M3950"/>
    </row>
    <row r="3951" spans="1:13" s="36" customFormat="1" x14ac:dyDescent="0.3">
      <c r="A3951"/>
      <c r="B3951" s="1"/>
      <c r="C3951"/>
      <c r="D3951"/>
      <c r="E3951"/>
      <c r="F3951"/>
      <c r="G3951"/>
      <c r="H3951"/>
      <c r="I3951"/>
      <c r="J3951"/>
      <c r="K3951"/>
      <c r="L3951"/>
      <c r="M3951"/>
    </row>
    <row r="3952" spans="1:13" s="36" customFormat="1" x14ac:dyDescent="0.3">
      <c r="A3952"/>
      <c r="B3952" s="1"/>
      <c r="C3952"/>
      <c r="D3952"/>
      <c r="E3952"/>
      <c r="F3952"/>
      <c r="G3952"/>
      <c r="H3952"/>
      <c r="I3952"/>
      <c r="J3952"/>
      <c r="K3952"/>
      <c r="L3952"/>
      <c r="M3952"/>
    </row>
    <row r="3953" spans="1:13" s="36" customFormat="1" x14ac:dyDescent="0.3">
      <c r="A3953"/>
      <c r="B3953" s="1"/>
      <c r="C3953"/>
      <c r="D3953"/>
      <c r="E3953"/>
      <c r="F3953"/>
      <c r="G3953"/>
      <c r="H3953"/>
      <c r="I3953"/>
      <c r="J3953"/>
      <c r="K3953"/>
      <c r="L3953"/>
      <c r="M3953"/>
    </row>
    <row r="3954" spans="1:13" s="36" customFormat="1" x14ac:dyDescent="0.3">
      <c r="A3954"/>
      <c r="B3954" s="1"/>
      <c r="C3954"/>
      <c r="D3954"/>
      <c r="E3954"/>
      <c r="F3954"/>
      <c r="G3954"/>
      <c r="H3954"/>
      <c r="I3954"/>
      <c r="J3954"/>
      <c r="K3954"/>
      <c r="L3954"/>
      <c r="M3954"/>
    </row>
    <row r="3955" spans="1:13" s="36" customFormat="1" x14ac:dyDescent="0.3">
      <c r="A3955"/>
      <c r="B3955" s="1"/>
      <c r="C3955"/>
      <c r="D3955"/>
      <c r="E3955"/>
      <c r="F3955"/>
      <c r="G3955"/>
      <c r="H3955"/>
      <c r="I3955"/>
      <c r="J3955"/>
      <c r="K3955"/>
      <c r="L3955"/>
      <c r="M3955"/>
    </row>
    <row r="3956" spans="1:13" s="36" customFormat="1" x14ac:dyDescent="0.3">
      <c r="A3956"/>
      <c r="B3956" s="1"/>
      <c r="C3956"/>
      <c r="D3956"/>
      <c r="E3956"/>
      <c r="F3956"/>
      <c r="G3956"/>
      <c r="H3956"/>
      <c r="I3956"/>
      <c r="J3956"/>
      <c r="K3956"/>
      <c r="L3956"/>
      <c r="M3956"/>
    </row>
    <row r="3957" spans="1:13" s="36" customFormat="1" x14ac:dyDescent="0.3">
      <c r="A3957"/>
      <c r="B3957" s="1"/>
      <c r="C3957"/>
      <c r="D3957"/>
      <c r="E3957"/>
      <c r="F3957"/>
      <c r="G3957"/>
      <c r="H3957"/>
      <c r="I3957"/>
      <c r="J3957"/>
      <c r="K3957"/>
      <c r="L3957"/>
      <c r="M3957"/>
    </row>
    <row r="3958" spans="1:13" s="36" customFormat="1" x14ac:dyDescent="0.3">
      <c r="A3958"/>
      <c r="B3958" s="1"/>
      <c r="C3958"/>
      <c r="D3958"/>
      <c r="E3958"/>
      <c r="F3958"/>
      <c r="G3958"/>
      <c r="H3958"/>
      <c r="I3958"/>
      <c r="J3958"/>
      <c r="K3958"/>
      <c r="L3958"/>
      <c r="M3958"/>
    </row>
    <row r="3959" spans="1:13" s="36" customFormat="1" x14ac:dyDescent="0.3">
      <c r="A3959"/>
      <c r="B3959" s="1"/>
      <c r="C3959"/>
      <c r="D3959"/>
      <c r="E3959"/>
      <c r="F3959"/>
      <c r="G3959"/>
      <c r="H3959"/>
      <c r="I3959"/>
      <c r="J3959"/>
      <c r="K3959"/>
      <c r="L3959"/>
      <c r="M3959"/>
    </row>
    <row r="3960" spans="1:13" s="36" customFormat="1" x14ac:dyDescent="0.3">
      <c r="A3960"/>
      <c r="B3960" s="1"/>
      <c r="C3960"/>
      <c r="D3960"/>
      <c r="E3960"/>
      <c r="F3960"/>
      <c r="G3960"/>
      <c r="H3960"/>
      <c r="I3960"/>
      <c r="J3960"/>
      <c r="K3960"/>
      <c r="L3960"/>
      <c r="M3960"/>
    </row>
    <row r="3961" spans="1:13" s="36" customFormat="1" x14ac:dyDescent="0.3">
      <c r="A3961"/>
      <c r="B3961" s="1"/>
      <c r="C3961"/>
      <c r="D3961"/>
      <c r="E3961"/>
      <c r="F3961"/>
      <c r="G3961"/>
      <c r="H3961"/>
      <c r="I3961"/>
      <c r="J3961"/>
      <c r="K3961"/>
      <c r="L3961"/>
      <c r="M3961"/>
    </row>
    <row r="3962" spans="1:13" s="36" customFormat="1" x14ac:dyDescent="0.3">
      <c r="A3962"/>
      <c r="B3962" s="1"/>
      <c r="C3962"/>
      <c r="D3962"/>
      <c r="E3962"/>
      <c r="F3962"/>
      <c r="G3962"/>
      <c r="H3962"/>
      <c r="I3962"/>
      <c r="J3962"/>
      <c r="K3962"/>
      <c r="L3962"/>
      <c r="M3962"/>
    </row>
    <row r="3963" spans="1:13" s="36" customFormat="1" x14ac:dyDescent="0.3">
      <c r="A3963"/>
      <c r="B3963" s="1"/>
      <c r="C3963"/>
      <c r="D3963"/>
      <c r="E3963"/>
      <c r="F3963"/>
      <c r="G3963"/>
      <c r="H3963"/>
      <c r="I3963"/>
      <c r="J3963"/>
      <c r="K3963"/>
      <c r="L3963"/>
      <c r="M3963"/>
    </row>
    <row r="3964" spans="1:13" s="36" customFormat="1" x14ac:dyDescent="0.3">
      <c r="A3964"/>
      <c r="B3964" s="1"/>
      <c r="C3964"/>
      <c r="D3964"/>
      <c r="E3964"/>
      <c r="F3964"/>
      <c r="G3964"/>
      <c r="H3964"/>
      <c r="I3964"/>
      <c r="J3964"/>
      <c r="K3964"/>
      <c r="L3964"/>
      <c r="M3964"/>
    </row>
    <row r="3965" spans="1:13" s="36" customFormat="1" x14ac:dyDescent="0.3">
      <c r="A3965"/>
      <c r="B3965" s="1"/>
      <c r="C3965"/>
      <c r="D3965"/>
      <c r="E3965"/>
      <c r="F3965"/>
      <c r="G3965"/>
      <c r="H3965"/>
      <c r="I3965"/>
      <c r="J3965"/>
      <c r="K3965"/>
      <c r="L3965"/>
      <c r="M3965"/>
    </row>
    <row r="3966" spans="1:13" s="36" customFormat="1" x14ac:dyDescent="0.3">
      <c r="A3966"/>
      <c r="B3966" s="1"/>
      <c r="C3966"/>
      <c r="D3966"/>
      <c r="E3966"/>
      <c r="F3966"/>
      <c r="G3966"/>
      <c r="H3966"/>
      <c r="I3966"/>
      <c r="J3966"/>
      <c r="K3966"/>
      <c r="L3966"/>
      <c r="M3966"/>
    </row>
    <row r="3967" spans="1:13" s="36" customFormat="1" x14ac:dyDescent="0.3">
      <c r="A3967"/>
      <c r="B3967" s="1"/>
      <c r="C3967"/>
      <c r="D3967"/>
      <c r="E3967"/>
      <c r="F3967"/>
      <c r="G3967"/>
      <c r="H3967"/>
      <c r="I3967"/>
      <c r="J3967"/>
      <c r="K3967"/>
      <c r="L3967"/>
      <c r="M3967"/>
    </row>
    <row r="3968" spans="1:13" s="36" customFormat="1" x14ac:dyDescent="0.3">
      <c r="A3968"/>
      <c r="B3968" s="1"/>
      <c r="C3968"/>
      <c r="D3968"/>
      <c r="E3968"/>
      <c r="F3968"/>
      <c r="G3968"/>
      <c r="H3968"/>
      <c r="I3968"/>
      <c r="J3968"/>
      <c r="K3968"/>
      <c r="L3968"/>
      <c r="M3968"/>
    </row>
    <row r="3969" spans="1:13" s="36" customFormat="1" x14ac:dyDescent="0.3">
      <c r="A3969"/>
      <c r="B3969" s="1"/>
      <c r="C3969"/>
      <c r="D3969"/>
      <c r="E3969"/>
      <c r="F3969"/>
      <c r="G3969"/>
      <c r="H3969"/>
      <c r="I3969"/>
      <c r="J3969"/>
      <c r="K3969"/>
      <c r="L3969"/>
      <c r="M3969"/>
    </row>
    <row r="3970" spans="1:13" s="36" customFormat="1" x14ac:dyDescent="0.3">
      <c r="A3970"/>
      <c r="B3970" s="1"/>
      <c r="C3970"/>
      <c r="D3970"/>
      <c r="E3970"/>
      <c r="F3970"/>
      <c r="G3970"/>
      <c r="H3970"/>
      <c r="I3970"/>
      <c r="J3970"/>
      <c r="K3970"/>
      <c r="L3970"/>
      <c r="M3970"/>
    </row>
    <row r="3971" spans="1:13" s="36" customFormat="1" x14ac:dyDescent="0.3">
      <c r="A3971"/>
      <c r="B3971" s="1"/>
      <c r="C3971"/>
      <c r="D3971"/>
      <c r="E3971"/>
      <c r="F3971"/>
      <c r="G3971"/>
      <c r="H3971"/>
      <c r="I3971"/>
      <c r="J3971"/>
      <c r="K3971"/>
      <c r="L3971"/>
      <c r="M3971"/>
    </row>
    <row r="3972" spans="1:13" s="36" customFormat="1" x14ac:dyDescent="0.3">
      <c r="A3972"/>
      <c r="B3972" s="1"/>
      <c r="C3972"/>
      <c r="D3972"/>
      <c r="E3972"/>
      <c r="F3972"/>
      <c r="G3972"/>
      <c r="H3972"/>
      <c r="I3972"/>
      <c r="J3972"/>
      <c r="K3972"/>
      <c r="L3972"/>
      <c r="M3972"/>
    </row>
    <row r="3973" spans="1:13" s="36" customFormat="1" x14ac:dyDescent="0.3">
      <c r="A3973"/>
      <c r="B3973" s="1"/>
      <c r="C3973"/>
      <c r="D3973"/>
      <c r="E3973"/>
      <c r="F3973"/>
      <c r="G3973"/>
      <c r="H3973"/>
      <c r="I3973"/>
      <c r="J3973"/>
      <c r="K3973"/>
      <c r="L3973"/>
      <c r="M3973"/>
    </row>
    <row r="3974" spans="1:13" s="36" customFormat="1" x14ac:dyDescent="0.3">
      <c r="A3974"/>
      <c r="B3974" s="1"/>
      <c r="C3974"/>
      <c r="D3974"/>
      <c r="E3974"/>
      <c r="F3974"/>
      <c r="G3974"/>
      <c r="H3974"/>
      <c r="I3974"/>
      <c r="J3974"/>
      <c r="K3974"/>
      <c r="L3974"/>
      <c r="M3974"/>
    </row>
    <row r="3975" spans="1:13" s="36" customFormat="1" x14ac:dyDescent="0.3">
      <c r="A3975"/>
      <c r="B3975" s="1"/>
      <c r="C3975"/>
      <c r="D3975"/>
      <c r="E3975"/>
      <c r="F3975"/>
      <c r="G3975"/>
      <c r="H3975"/>
      <c r="I3975"/>
      <c r="J3975"/>
      <c r="K3975"/>
      <c r="L3975"/>
      <c r="M3975"/>
    </row>
    <row r="3976" spans="1:13" s="36" customFormat="1" x14ac:dyDescent="0.3">
      <c r="A3976"/>
      <c r="B3976" s="1"/>
      <c r="C3976"/>
      <c r="D3976"/>
      <c r="E3976"/>
      <c r="F3976"/>
      <c r="G3976"/>
      <c r="H3976"/>
      <c r="I3976"/>
      <c r="J3976"/>
      <c r="K3976"/>
      <c r="L3976"/>
      <c r="M3976"/>
    </row>
    <row r="3977" spans="1:13" s="36" customFormat="1" x14ac:dyDescent="0.3">
      <c r="A3977"/>
      <c r="B3977" s="1"/>
      <c r="C3977"/>
      <c r="D3977"/>
      <c r="E3977"/>
      <c r="F3977"/>
      <c r="G3977"/>
      <c r="H3977"/>
      <c r="I3977"/>
      <c r="J3977"/>
      <c r="K3977"/>
      <c r="L3977"/>
      <c r="M3977"/>
    </row>
    <row r="3978" spans="1:13" s="36" customFormat="1" x14ac:dyDescent="0.3">
      <c r="A3978"/>
      <c r="B3978" s="1"/>
      <c r="C3978"/>
      <c r="D3978"/>
      <c r="E3978"/>
      <c r="F3978"/>
      <c r="G3978"/>
      <c r="H3978"/>
      <c r="I3978"/>
      <c r="J3978"/>
      <c r="K3978"/>
      <c r="L3978"/>
      <c r="M3978"/>
    </row>
    <row r="3979" spans="1:13" s="36" customFormat="1" x14ac:dyDescent="0.3">
      <c r="A3979"/>
      <c r="B3979" s="1"/>
      <c r="C3979"/>
      <c r="D3979"/>
      <c r="E3979"/>
      <c r="F3979"/>
      <c r="G3979"/>
      <c r="H3979"/>
      <c r="I3979"/>
      <c r="J3979"/>
      <c r="K3979"/>
      <c r="L3979"/>
      <c r="M3979"/>
    </row>
    <row r="3980" spans="1:13" s="36" customFormat="1" x14ac:dyDescent="0.3">
      <c r="A3980"/>
      <c r="B3980" s="1"/>
      <c r="C3980"/>
      <c r="D3980"/>
      <c r="E3980"/>
      <c r="F3980"/>
      <c r="G3980"/>
      <c r="H3980"/>
      <c r="I3980"/>
      <c r="J3980"/>
      <c r="K3980"/>
      <c r="L3980"/>
      <c r="M3980"/>
    </row>
    <row r="3981" spans="1:13" s="36" customFormat="1" x14ac:dyDescent="0.3">
      <c r="A3981"/>
      <c r="B3981" s="1"/>
      <c r="C3981"/>
      <c r="D3981"/>
      <c r="E3981"/>
      <c r="F3981"/>
      <c r="G3981"/>
      <c r="H3981"/>
      <c r="I3981"/>
      <c r="J3981"/>
      <c r="K3981"/>
      <c r="L3981"/>
      <c r="M3981"/>
    </row>
    <row r="3982" spans="1:13" s="36" customFormat="1" x14ac:dyDescent="0.3">
      <c r="A3982"/>
      <c r="B3982" s="1"/>
      <c r="C3982"/>
      <c r="D3982"/>
      <c r="E3982"/>
      <c r="F3982"/>
      <c r="G3982"/>
      <c r="H3982"/>
      <c r="I3982"/>
      <c r="J3982"/>
      <c r="K3982"/>
      <c r="L3982"/>
      <c r="M3982"/>
    </row>
    <row r="3983" spans="1:13" s="36" customFormat="1" x14ac:dyDescent="0.3">
      <c r="A3983"/>
      <c r="B3983" s="1"/>
      <c r="C3983"/>
      <c r="D3983"/>
      <c r="E3983"/>
      <c r="F3983"/>
      <c r="G3983"/>
      <c r="H3983"/>
      <c r="I3983"/>
      <c r="J3983"/>
      <c r="K3983"/>
      <c r="L3983"/>
      <c r="M3983"/>
    </row>
    <row r="3984" spans="1:13" s="36" customFormat="1" x14ac:dyDescent="0.3">
      <c r="A3984"/>
      <c r="B3984" s="1"/>
      <c r="C3984"/>
      <c r="D3984"/>
      <c r="E3984"/>
      <c r="F3984"/>
      <c r="G3984"/>
      <c r="H3984"/>
      <c r="I3984"/>
      <c r="J3984"/>
      <c r="K3984"/>
      <c r="L3984"/>
      <c r="M3984"/>
    </row>
    <row r="3985" spans="1:13" s="36" customFormat="1" x14ac:dyDescent="0.3">
      <c r="A3985"/>
      <c r="B3985" s="1"/>
      <c r="C3985"/>
      <c r="D3985"/>
      <c r="E3985"/>
      <c r="F3985"/>
      <c r="G3985"/>
      <c r="H3985"/>
      <c r="I3985"/>
      <c r="J3985"/>
      <c r="K3985"/>
      <c r="L3985"/>
      <c r="M3985"/>
    </row>
    <row r="3986" spans="1:13" s="36" customFormat="1" x14ac:dyDescent="0.3">
      <c r="A3986"/>
      <c r="B3986" s="1"/>
      <c r="C3986"/>
      <c r="D3986"/>
      <c r="E3986"/>
      <c r="F3986"/>
      <c r="G3986"/>
      <c r="H3986"/>
      <c r="I3986"/>
      <c r="J3986"/>
      <c r="K3986"/>
      <c r="L3986"/>
      <c r="M3986"/>
    </row>
    <row r="3987" spans="1:13" s="36" customFormat="1" x14ac:dyDescent="0.3">
      <c r="A3987"/>
      <c r="B3987" s="1"/>
      <c r="C3987"/>
      <c r="D3987"/>
      <c r="E3987"/>
      <c r="F3987"/>
      <c r="G3987"/>
      <c r="H3987"/>
      <c r="I3987"/>
      <c r="J3987"/>
      <c r="K3987"/>
      <c r="L3987"/>
      <c r="M3987"/>
    </row>
    <row r="3988" spans="1:13" s="36" customFormat="1" x14ac:dyDescent="0.3">
      <c r="A3988"/>
      <c r="B3988" s="1"/>
      <c r="C3988"/>
      <c r="D3988"/>
      <c r="E3988"/>
      <c r="F3988"/>
      <c r="G3988"/>
      <c r="H3988"/>
      <c r="I3988"/>
      <c r="J3988"/>
      <c r="K3988"/>
      <c r="L3988"/>
      <c r="M3988"/>
    </row>
    <row r="3989" spans="1:13" s="36" customFormat="1" x14ac:dyDescent="0.3">
      <c r="A3989"/>
      <c r="B3989" s="1"/>
      <c r="C3989"/>
      <c r="D3989"/>
      <c r="E3989"/>
      <c r="F3989"/>
      <c r="G3989"/>
      <c r="H3989"/>
      <c r="I3989"/>
      <c r="J3989"/>
      <c r="K3989"/>
      <c r="L3989"/>
      <c r="M3989"/>
    </row>
    <row r="3990" spans="1:13" s="36" customFormat="1" x14ac:dyDescent="0.3">
      <c r="A3990"/>
      <c r="B3990" s="1"/>
      <c r="C3990"/>
      <c r="D3990"/>
      <c r="E3990"/>
      <c r="F3990"/>
      <c r="G3990"/>
      <c r="H3990"/>
      <c r="I3990"/>
      <c r="J3990"/>
      <c r="K3990"/>
      <c r="L3990"/>
      <c r="M3990"/>
    </row>
    <row r="3991" spans="1:13" s="36" customFormat="1" x14ac:dyDescent="0.3">
      <c r="A3991"/>
      <c r="B3991" s="1"/>
      <c r="C3991"/>
      <c r="D3991"/>
      <c r="E3991"/>
      <c r="F3991"/>
      <c r="G3991"/>
      <c r="H3991"/>
      <c r="I3991"/>
      <c r="J3991"/>
      <c r="K3991"/>
      <c r="L3991"/>
      <c r="M3991"/>
    </row>
    <row r="3992" spans="1:13" s="36" customFormat="1" x14ac:dyDescent="0.3">
      <c r="A3992"/>
      <c r="B3992" s="1"/>
      <c r="C3992"/>
      <c r="D3992"/>
      <c r="E3992"/>
      <c r="F3992"/>
      <c r="G3992"/>
      <c r="H3992"/>
      <c r="I3992"/>
      <c r="J3992"/>
      <c r="K3992"/>
      <c r="L3992"/>
      <c r="M3992"/>
    </row>
    <row r="3993" spans="1:13" s="36" customFormat="1" x14ac:dyDescent="0.3">
      <c r="A3993"/>
      <c r="B3993" s="1"/>
      <c r="C3993"/>
      <c r="D3993"/>
      <c r="E3993"/>
      <c r="F3993"/>
      <c r="G3993"/>
      <c r="H3993"/>
      <c r="I3993"/>
      <c r="J3993"/>
      <c r="K3993"/>
      <c r="L3993"/>
      <c r="M3993"/>
    </row>
    <row r="3994" spans="1:13" s="36" customFormat="1" x14ac:dyDescent="0.3">
      <c r="A3994"/>
      <c r="B3994" s="1"/>
      <c r="C3994"/>
      <c r="D3994"/>
      <c r="E3994"/>
      <c r="F3994"/>
      <c r="G3994"/>
      <c r="H3994"/>
      <c r="I3994"/>
      <c r="J3994"/>
      <c r="K3994"/>
      <c r="L3994"/>
      <c r="M3994"/>
    </row>
    <row r="3995" spans="1:13" s="36" customFormat="1" x14ac:dyDescent="0.3">
      <c r="A3995"/>
      <c r="B3995" s="1"/>
      <c r="C3995"/>
      <c r="D3995"/>
      <c r="E3995"/>
      <c r="F3995"/>
      <c r="G3995"/>
      <c r="H3995"/>
      <c r="I3995"/>
      <c r="J3995"/>
      <c r="K3995"/>
      <c r="L3995"/>
      <c r="M3995"/>
    </row>
    <row r="3996" spans="1:13" s="36" customFormat="1" x14ac:dyDescent="0.3">
      <c r="A3996"/>
      <c r="B3996" s="1"/>
      <c r="C3996"/>
      <c r="D3996"/>
      <c r="E3996"/>
      <c r="F3996"/>
      <c r="G3996"/>
      <c r="H3996"/>
      <c r="I3996"/>
      <c r="J3996"/>
      <c r="K3996"/>
      <c r="L3996"/>
      <c r="M3996"/>
    </row>
    <row r="3997" spans="1:13" s="36" customFormat="1" x14ac:dyDescent="0.3">
      <c r="A3997"/>
      <c r="B3997" s="1"/>
      <c r="C3997"/>
      <c r="D3997"/>
      <c r="E3997"/>
      <c r="F3997"/>
      <c r="G3997"/>
      <c r="H3997"/>
      <c r="I3997"/>
      <c r="J3997"/>
      <c r="K3997"/>
      <c r="L3997"/>
      <c r="M3997"/>
    </row>
    <row r="3998" spans="1:13" s="36" customFormat="1" x14ac:dyDescent="0.3">
      <c r="A3998"/>
      <c r="B3998" s="1"/>
      <c r="C3998"/>
      <c r="D3998"/>
      <c r="E3998"/>
      <c r="F3998"/>
      <c r="G3998"/>
      <c r="H3998"/>
      <c r="I3998"/>
      <c r="J3998"/>
      <c r="K3998"/>
      <c r="L3998"/>
      <c r="M3998"/>
    </row>
    <row r="3999" spans="1:13" s="36" customFormat="1" x14ac:dyDescent="0.3">
      <c r="A3999"/>
      <c r="B3999" s="1"/>
      <c r="C3999"/>
      <c r="D3999"/>
      <c r="E3999"/>
      <c r="F3999"/>
      <c r="G3999"/>
      <c r="H3999"/>
      <c r="I3999"/>
      <c r="J3999"/>
      <c r="K3999"/>
      <c r="L3999"/>
      <c r="M3999"/>
    </row>
    <row r="4000" spans="1:13" s="36" customFormat="1" x14ac:dyDescent="0.3">
      <c r="A4000"/>
      <c r="B4000" s="1"/>
      <c r="C4000"/>
      <c r="D4000"/>
      <c r="E4000"/>
      <c r="F4000"/>
      <c r="G4000"/>
      <c r="H4000"/>
      <c r="I4000"/>
      <c r="J4000"/>
      <c r="K4000"/>
      <c r="L4000"/>
      <c r="M4000"/>
    </row>
    <row r="4001" spans="1:13" s="36" customFormat="1" x14ac:dyDescent="0.3">
      <c r="A4001"/>
      <c r="B4001" s="1"/>
      <c r="C4001"/>
      <c r="D4001"/>
      <c r="E4001"/>
      <c r="F4001"/>
      <c r="G4001"/>
      <c r="H4001"/>
      <c r="I4001"/>
      <c r="J4001"/>
      <c r="K4001"/>
      <c r="L4001"/>
      <c r="M4001"/>
    </row>
    <row r="4002" spans="1:13" s="36" customFormat="1" x14ac:dyDescent="0.3">
      <c r="A4002"/>
      <c r="B4002" s="1"/>
      <c r="C4002"/>
      <c r="D4002"/>
      <c r="E4002"/>
      <c r="F4002"/>
      <c r="G4002"/>
      <c r="H4002"/>
      <c r="I4002"/>
      <c r="J4002"/>
      <c r="K4002"/>
      <c r="L4002"/>
      <c r="M4002"/>
    </row>
    <row r="4003" spans="1:13" s="36" customFormat="1" x14ac:dyDescent="0.3">
      <c r="A4003"/>
      <c r="B4003" s="1"/>
      <c r="C4003"/>
      <c r="D4003"/>
      <c r="E4003"/>
      <c r="F4003"/>
      <c r="G4003"/>
      <c r="H4003"/>
      <c r="I4003"/>
      <c r="J4003"/>
      <c r="K4003"/>
      <c r="L4003"/>
      <c r="M4003"/>
    </row>
    <row r="4004" spans="1:13" s="36" customFormat="1" x14ac:dyDescent="0.3">
      <c r="A4004"/>
      <c r="B4004" s="1"/>
      <c r="C4004"/>
      <c r="D4004"/>
      <c r="E4004"/>
      <c r="F4004"/>
      <c r="G4004"/>
      <c r="H4004"/>
      <c r="I4004"/>
      <c r="J4004"/>
      <c r="K4004"/>
      <c r="L4004"/>
      <c r="M4004"/>
    </row>
    <row r="4005" spans="1:13" s="36" customFormat="1" x14ac:dyDescent="0.3">
      <c r="A4005"/>
      <c r="B4005" s="1"/>
      <c r="C4005"/>
      <c r="D4005"/>
      <c r="E4005"/>
      <c r="F4005"/>
      <c r="G4005"/>
      <c r="H4005"/>
      <c r="I4005"/>
      <c r="J4005"/>
      <c r="K4005"/>
      <c r="L4005"/>
      <c r="M4005"/>
    </row>
    <row r="4006" spans="1:13" s="36" customFormat="1" x14ac:dyDescent="0.3">
      <c r="A4006"/>
      <c r="B4006" s="1"/>
      <c r="C4006"/>
      <c r="D4006"/>
      <c r="E4006"/>
      <c r="F4006"/>
      <c r="G4006"/>
      <c r="H4006"/>
      <c r="I4006"/>
      <c r="J4006"/>
      <c r="K4006"/>
      <c r="L4006"/>
      <c r="M4006"/>
    </row>
    <row r="4007" spans="1:13" s="36" customFormat="1" x14ac:dyDescent="0.3">
      <c r="A4007"/>
      <c r="B4007" s="1"/>
      <c r="C4007"/>
      <c r="D4007"/>
      <c r="E4007"/>
      <c r="F4007"/>
      <c r="G4007"/>
      <c r="H4007"/>
      <c r="I4007"/>
      <c r="J4007"/>
      <c r="K4007"/>
      <c r="L4007"/>
      <c r="M4007"/>
    </row>
    <row r="4008" spans="1:13" s="36" customFormat="1" x14ac:dyDescent="0.3">
      <c r="A4008"/>
      <c r="B4008" s="1"/>
      <c r="C4008"/>
      <c r="D4008"/>
      <c r="E4008"/>
      <c r="F4008"/>
      <c r="G4008"/>
      <c r="H4008"/>
      <c r="I4008"/>
      <c r="J4008"/>
      <c r="K4008"/>
      <c r="L4008"/>
      <c r="M4008"/>
    </row>
    <row r="4009" spans="1:13" s="36" customFormat="1" x14ac:dyDescent="0.3">
      <c r="A4009"/>
      <c r="B4009" s="1"/>
      <c r="C4009"/>
      <c r="D4009"/>
      <c r="E4009"/>
      <c r="F4009"/>
      <c r="G4009"/>
      <c r="H4009"/>
      <c r="I4009"/>
      <c r="J4009"/>
      <c r="K4009"/>
      <c r="L4009"/>
      <c r="M4009"/>
    </row>
    <row r="4010" spans="1:13" s="36" customFormat="1" x14ac:dyDescent="0.3">
      <c r="A4010"/>
      <c r="B4010" s="1"/>
      <c r="C4010"/>
      <c r="D4010"/>
      <c r="E4010"/>
      <c r="F4010"/>
      <c r="G4010"/>
      <c r="H4010"/>
      <c r="I4010"/>
      <c r="J4010"/>
      <c r="K4010"/>
      <c r="L4010"/>
      <c r="M4010"/>
    </row>
    <row r="4011" spans="1:13" s="36" customFormat="1" x14ac:dyDescent="0.3">
      <c r="A4011"/>
      <c r="B4011" s="1"/>
      <c r="C4011"/>
      <c r="D4011"/>
      <c r="E4011"/>
      <c r="F4011"/>
      <c r="G4011"/>
      <c r="H4011"/>
      <c r="I4011"/>
      <c r="J4011"/>
      <c r="K4011"/>
      <c r="L4011"/>
      <c r="M4011"/>
    </row>
    <row r="4012" spans="1:13" s="36" customFormat="1" x14ac:dyDescent="0.3">
      <c r="A4012"/>
      <c r="B4012" s="1"/>
      <c r="C4012"/>
      <c r="D4012"/>
      <c r="E4012"/>
      <c r="F4012"/>
      <c r="G4012"/>
      <c r="H4012"/>
      <c r="I4012"/>
      <c r="J4012"/>
      <c r="K4012"/>
      <c r="L4012"/>
      <c r="M4012"/>
    </row>
    <row r="4013" spans="1:13" s="36" customFormat="1" x14ac:dyDescent="0.3">
      <c r="A4013"/>
      <c r="B4013" s="1"/>
      <c r="C4013"/>
      <c r="D4013"/>
      <c r="E4013"/>
      <c r="F4013"/>
      <c r="G4013"/>
      <c r="H4013"/>
      <c r="I4013"/>
      <c r="J4013"/>
      <c r="K4013"/>
      <c r="L4013"/>
      <c r="M4013"/>
    </row>
    <row r="4014" spans="1:13" s="36" customFormat="1" x14ac:dyDescent="0.3">
      <c r="A4014"/>
      <c r="B4014" s="1"/>
      <c r="C4014"/>
      <c r="D4014"/>
      <c r="E4014"/>
      <c r="F4014"/>
      <c r="G4014"/>
      <c r="H4014"/>
      <c r="I4014"/>
      <c r="J4014"/>
      <c r="K4014"/>
      <c r="L4014"/>
      <c r="M4014"/>
    </row>
    <row r="4015" spans="1:13" s="36" customFormat="1" x14ac:dyDescent="0.3">
      <c r="A4015"/>
      <c r="B4015" s="1"/>
      <c r="C4015"/>
      <c r="D4015"/>
      <c r="E4015"/>
      <c r="F4015"/>
      <c r="G4015"/>
      <c r="H4015"/>
      <c r="I4015"/>
      <c r="J4015"/>
      <c r="K4015"/>
      <c r="L4015"/>
      <c r="M4015"/>
    </row>
    <row r="4016" spans="1:13" s="36" customFormat="1" x14ac:dyDescent="0.3">
      <c r="A4016"/>
      <c r="B4016" s="1"/>
      <c r="C4016"/>
      <c r="D4016"/>
      <c r="E4016"/>
      <c r="F4016"/>
      <c r="G4016"/>
      <c r="H4016"/>
      <c r="I4016"/>
      <c r="J4016"/>
      <c r="K4016"/>
      <c r="L4016"/>
      <c r="M4016"/>
    </row>
    <row r="4017" spans="1:13" s="36" customFormat="1" x14ac:dyDescent="0.3">
      <c r="A4017"/>
      <c r="B4017" s="1"/>
      <c r="C4017"/>
      <c r="D4017"/>
      <c r="E4017"/>
      <c r="F4017"/>
      <c r="G4017"/>
      <c r="H4017"/>
      <c r="I4017"/>
      <c r="J4017"/>
      <c r="K4017"/>
      <c r="L4017"/>
      <c r="M4017"/>
    </row>
    <row r="4018" spans="1:13" s="36" customFormat="1" x14ac:dyDescent="0.3">
      <c r="A4018"/>
      <c r="B4018" s="1"/>
      <c r="C4018"/>
      <c r="D4018"/>
      <c r="E4018"/>
      <c r="F4018"/>
      <c r="G4018"/>
      <c r="H4018"/>
      <c r="I4018"/>
      <c r="J4018"/>
      <c r="K4018"/>
      <c r="L4018"/>
      <c r="M4018"/>
    </row>
    <row r="4019" spans="1:13" s="36" customFormat="1" x14ac:dyDescent="0.3">
      <c r="A4019"/>
      <c r="B4019" s="1"/>
      <c r="C4019"/>
      <c r="D4019"/>
      <c r="E4019"/>
      <c r="F4019"/>
      <c r="G4019"/>
      <c r="H4019"/>
      <c r="I4019"/>
      <c r="J4019"/>
      <c r="K4019"/>
      <c r="L4019"/>
      <c r="M4019"/>
    </row>
    <row r="4020" spans="1:13" s="36" customFormat="1" x14ac:dyDescent="0.3">
      <c r="A4020"/>
      <c r="B4020" s="1"/>
      <c r="C4020"/>
      <c r="D4020"/>
      <c r="E4020"/>
      <c r="F4020"/>
      <c r="G4020"/>
      <c r="H4020"/>
      <c r="I4020"/>
      <c r="J4020"/>
      <c r="K4020"/>
      <c r="L4020"/>
      <c r="M4020"/>
    </row>
    <row r="4021" spans="1:13" s="36" customFormat="1" x14ac:dyDescent="0.3">
      <c r="A4021"/>
      <c r="B4021" s="1"/>
      <c r="C4021"/>
      <c r="D4021"/>
      <c r="E4021"/>
      <c r="F4021"/>
      <c r="G4021"/>
      <c r="H4021"/>
      <c r="I4021"/>
      <c r="J4021"/>
      <c r="K4021"/>
      <c r="L4021"/>
      <c r="M4021"/>
    </row>
    <row r="4022" spans="1:13" s="36" customFormat="1" x14ac:dyDescent="0.3">
      <c r="A4022"/>
      <c r="B4022" s="1"/>
      <c r="C4022"/>
      <c r="D4022"/>
      <c r="E4022"/>
      <c r="F4022"/>
      <c r="G4022"/>
      <c r="H4022"/>
      <c r="I4022"/>
      <c r="J4022"/>
      <c r="K4022"/>
      <c r="L4022"/>
      <c r="M4022"/>
    </row>
    <row r="4023" spans="1:13" s="36" customFormat="1" x14ac:dyDescent="0.3">
      <c r="A4023"/>
      <c r="B4023" s="1"/>
      <c r="C4023"/>
      <c r="D4023"/>
      <c r="E4023"/>
      <c r="F4023"/>
      <c r="G4023"/>
      <c r="H4023"/>
      <c r="I4023"/>
      <c r="J4023"/>
      <c r="K4023"/>
      <c r="L4023"/>
      <c r="M4023"/>
    </row>
    <row r="4024" spans="1:13" s="36" customFormat="1" x14ac:dyDescent="0.3">
      <c r="A4024"/>
      <c r="B4024" s="1"/>
      <c r="C4024"/>
      <c r="D4024"/>
      <c r="E4024"/>
      <c r="F4024"/>
      <c r="G4024"/>
      <c r="H4024"/>
      <c r="I4024"/>
      <c r="J4024"/>
      <c r="K4024"/>
      <c r="L4024"/>
      <c r="M4024"/>
    </row>
    <row r="4025" spans="1:13" s="36" customFormat="1" x14ac:dyDescent="0.3">
      <c r="A4025"/>
      <c r="B4025" s="1"/>
      <c r="C4025"/>
      <c r="D4025"/>
      <c r="E4025"/>
      <c r="F4025"/>
      <c r="G4025"/>
      <c r="H4025"/>
      <c r="I4025"/>
      <c r="J4025"/>
      <c r="K4025"/>
      <c r="L4025"/>
      <c r="M4025"/>
    </row>
    <row r="4026" spans="1:13" s="36" customFormat="1" x14ac:dyDescent="0.3">
      <c r="A4026"/>
      <c r="B4026" s="1"/>
      <c r="C4026"/>
      <c r="D4026"/>
      <c r="E4026"/>
      <c r="F4026"/>
      <c r="G4026"/>
      <c r="H4026"/>
      <c r="I4026"/>
      <c r="J4026"/>
      <c r="K4026"/>
      <c r="L4026"/>
      <c r="M4026"/>
    </row>
    <row r="4027" spans="1:13" s="36" customFormat="1" x14ac:dyDescent="0.3">
      <c r="A4027"/>
      <c r="B4027" s="1"/>
      <c r="C4027"/>
      <c r="D4027"/>
      <c r="E4027"/>
      <c r="F4027"/>
      <c r="G4027"/>
      <c r="H4027"/>
      <c r="I4027"/>
      <c r="J4027"/>
      <c r="K4027"/>
      <c r="L4027"/>
      <c r="M4027"/>
    </row>
    <row r="4028" spans="1:13" s="36" customFormat="1" x14ac:dyDescent="0.3">
      <c r="A4028"/>
      <c r="B4028" s="1"/>
      <c r="C4028"/>
      <c r="D4028"/>
      <c r="E4028"/>
      <c r="F4028"/>
      <c r="G4028"/>
      <c r="H4028"/>
      <c r="I4028"/>
      <c r="J4028"/>
      <c r="K4028"/>
      <c r="L4028"/>
      <c r="M4028"/>
    </row>
    <row r="4029" spans="1:13" s="36" customFormat="1" x14ac:dyDescent="0.3">
      <c r="A4029"/>
      <c r="B4029" s="1"/>
      <c r="C4029"/>
      <c r="D4029"/>
      <c r="E4029"/>
      <c r="F4029"/>
      <c r="G4029"/>
      <c r="H4029"/>
      <c r="I4029"/>
      <c r="J4029"/>
      <c r="K4029"/>
      <c r="L4029"/>
      <c r="M4029"/>
    </row>
    <row r="4030" spans="1:13" s="36" customFormat="1" x14ac:dyDescent="0.3">
      <c r="A4030"/>
      <c r="B4030" s="1"/>
      <c r="C4030"/>
      <c r="D4030"/>
      <c r="E4030"/>
      <c r="F4030"/>
      <c r="G4030"/>
      <c r="H4030"/>
      <c r="I4030"/>
      <c r="J4030"/>
      <c r="K4030"/>
      <c r="L4030"/>
      <c r="M4030"/>
    </row>
    <row r="4031" spans="1:13" s="36" customFormat="1" x14ac:dyDescent="0.3">
      <c r="A4031"/>
      <c r="B4031" s="1"/>
      <c r="C4031"/>
      <c r="D4031"/>
      <c r="E4031"/>
      <c r="F4031"/>
      <c r="G4031"/>
      <c r="H4031"/>
      <c r="I4031"/>
      <c r="J4031"/>
      <c r="K4031"/>
      <c r="L4031"/>
      <c r="M4031"/>
    </row>
    <row r="4032" spans="1:13" s="36" customFormat="1" x14ac:dyDescent="0.3">
      <c r="A4032"/>
      <c r="B4032" s="1"/>
      <c r="C4032"/>
      <c r="D4032"/>
      <c r="E4032"/>
      <c r="F4032"/>
      <c r="G4032"/>
      <c r="H4032"/>
      <c r="I4032"/>
      <c r="J4032"/>
      <c r="K4032"/>
      <c r="L4032"/>
      <c r="M4032"/>
    </row>
    <row r="4033" spans="1:13" s="36" customFormat="1" x14ac:dyDescent="0.3">
      <c r="A4033"/>
      <c r="B4033" s="1"/>
      <c r="C4033"/>
      <c r="D4033"/>
      <c r="E4033"/>
      <c r="F4033"/>
      <c r="G4033"/>
      <c r="H4033"/>
      <c r="I4033"/>
      <c r="J4033"/>
      <c r="K4033"/>
      <c r="L4033"/>
      <c r="M4033"/>
    </row>
    <row r="4034" spans="1:13" s="36" customFormat="1" x14ac:dyDescent="0.3">
      <c r="A4034"/>
      <c r="B4034" s="1"/>
      <c r="C4034"/>
      <c r="D4034"/>
      <c r="E4034"/>
      <c r="F4034"/>
      <c r="G4034"/>
      <c r="H4034"/>
      <c r="I4034"/>
      <c r="J4034"/>
      <c r="K4034"/>
      <c r="L4034"/>
      <c r="M4034"/>
    </row>
    <row r="4035" spans="1:13" s="36" customFormat="1" x14ac:dyDescent="0.3">
      <c r="A4035"/>
      <c r="B4035" s="1"/>
      <c r="C4035"/>
      <c r="D4035"/>
      <c r="E4035"/>
      <c r="F4035"/>
      <c r="G4035"/>
      <c r="H4035"/>
      <c r="I4035"/>
      <c r="J4035"/>
      <c r="K4035"/>
      <c r="L4035"/>
      <c r="M4035"/>
    </row>
    <row r="4036" spans="1:13" s="36" customFormat="1" x14ac:dyDescent="0.3">
      <c r="A4036"/>
      <c r="B4036" s="1"/>
      <c r="C4036"/>
      <c r="D4036"/>
      <c r="E4036"/>
      <c r="F4036"/>
      <c r="G4036"/>
      <c r="H4036"/>
      <c r="I4036"/>
      <c r="J4036"/>
      <c r="K4036"/>
      <c r="L4036"/>
      <c r="M4036"/>
    </row>
    <row r="4037" spans="1:13" s="36" customFormat="1" x14ac:dyDescent="0.3">
      <c r="A4037"/>
      <c r="B4037" s="1"/>
      <c r="C4037"/>
      <c r="D4037"/>
      <c r="E4037"/>
      <c r="F4037"/>
      <c r="G4037"/>
      <c r="H4037"/>
      <c r="I4037"/>
      <c r="J4037"/>
      <c r="K4037"/>
      <c r="L4037"/>
      <c r="M4037"/>
    </row>
    <row r="4038" spans="1:13" s="36" customFormat="1" x14ac:dyDescent="0.3">
      <c r="A4038"/>
      <c r="B4038" s="1"/>
      <c r="C4038"/>
      <c r="D4038"/>
      <c r="E4038"/>
      <c r="F4038"/>
      <c r="G4038"/>
      <c r="H4038"/>
      <c r="I4038"/>
      <c r="J4038"/>
      <c r="K4038"/>
      <c r="L4038"/>
      <c r="M4038"/>
    </row>
    <row r="4039" spans="1:13" s="36" customFormat="1" x14ac:dyDescent="0.3">
      <c r="A4039"/>
      <c r="B4039" s="1"/>
      <c r="C4039"/>
      <c r="D4039"/>
      <c r="E4039"/>
      <c r="F4039"/>
      <c r="G4039"/>
      <c r="H4039"/>
      <c r="I4039"/>
      <c r="J4039"/>
      <c r="K4039"/>
      <c r="L4039"/>
      <c r="M4039"/>
    </row>
    <row r="4040" spans="1:13" s="36" customFormat="1" x14ac:dyDescent="0.3">
      <c r="A4040"/>
      <c r="B4040" s="1"/>
      <c r="C4040"/>
      <c r="D4040"/>
      <c r="E4040"/>
      <c r="F4040"/>
      <c r="G4040"/>
      <c r="H4040"/>
      <c r="I4040"/>
      <c r="J4040"/>
      <c r="K4040"/>
      <c r="L4040"/>
      <c r="M4040"/>
    </row>
    <row r="4041" spans="1:13" s="36" customFormat="1" x14ac:dyDescent="0.3">
      <c r="A4041"/>
      <c r="B4041" s="1"/>
      <c r="C4041"/>
      <c r="D4041"/>
      <c r="E4041"/>
      <c r="F4041"/>
      <c r="G4041"/>
      <c r="H4041"/>
      <c r="I4041"/>
      <c r="J4041"/>
      <c r="K4041"/>
      <c r="L4041"/>
      <c r="M4041"/>
    </row>
    <row r="4042" spans="1:13" s="36" customFormat="1" x14ac:dyDescent="0.3">
      <c r="A4042"/>
      <c r="B4042" s="1"/>
      <c r="C4042"/>
      <c r="D4042"/>
      <c r="E4042"/>
      <c r="F4042"/>
      <c r="G4042"/>
      <c r="H4042"/>
      <c r="I4042"/>
      <c r="J4042"/>
      <c r="K4042"/>
      <c r="L4042"/>
      <c r="M4042"/>
    </row>
    <row r="4043" spans="1:13" s="36" customFormat="1" x14ac:dyDescent="0.3">
      <c r="A4043"/>
      <c r="B4043" s="1"/>
      <c r="C4043"/>
      <c r="D4043"/>
      <c r="E4043"/>
      <c r="F4043"/>
      <c r="G4043"/>
      <c r="H4043"/>
      <c r="I4043"/>
      <c r="J4043"/>
      <c r="K4043"/>
      <c r="L4043"/>
      <c r="M4043"/>
    </row>
    <row r="4044" spans="1:13" s="36" customFormat="1" x14ac:dyDescent="0.3">
      <c r="A4044"/>
      <c r="B4044" s="1"/>
      <c r="C4044"/>
      <c r="D4044"/>
      <c r="E4044"/>
      <c r="F4044"/>
      <c r="G4044"/>
      <c r="H4044"/>
      <c r="I4044"/>
      <c r="J4044"/>
      <c r="K4044"/>
      <c r="L4044"/>
      <c r="M4044"/>
    </row>
    <row r="4045" spans="1:13" s="36" customFormat="1" x14ac:dyDescent="0.3">
      <c r="A4045"/>
      <c r="B4045" s="1"/>
      <c r="C4045"/>
      <c r="D4045"/>
      <c r="E4045"/>
      <c r="F4045"/>
      <c r="G4045"/>
      <c r="H4045"/>
      <c r="I4045"/>
      <c r="J4045"/>
      <c r="K4045"/>
      <c r="L4045"/>
      <c r="M4045"/>
    </row>
    <row r="4046" spans="1:13" s="36" customFormat="1" x14ac:dyDescent="0.3">
      <c r="A4046"/>
      <c r="B4046" s="1"/>
      <c r="C4046"/>
      <c r="D4046"/>
      <c r="E4046"/>
      <c r="F4046"/>
      <c r="G4046"/>
      <c r="H4046"/>
      <c r="I4046"/>
      <c r="J4046"/>
      <c r="K4046"/>
      <c r="L4046"/>
      <c r="M4046"/>
    </row>
    <row r="4047" spans="1:13" s="36" customFormat="1" x14ac:dyDescent="0.3">
      <c r="A4047"/>
      <c r="B4047" s="1"/>
      <c r="C4047"/>
      <c r="D4047"/>
      <c r="E4047"/>
      <c r="F4047"/>
      <c r="G4047"/>
      <c r="H4047"/>
      <c r="I4047"/>
      <c r="J4047"/>
      <c r="K4047"/>
      <c r="L4047"/>
      <c r="M4047"/>
    </row>
    <row r="4048" spans="1:13" s="36" customFormat="1" x14ac:dyDescent="0.3">
      <c r="A4048"/>
      <c r="B4048" s="1"/>
      <c r="C4048"/>
      <c r="D4048"/>
      <c r="E4048"/>
      <c r="F4048"/>
      <c r="G4048"/>
      <c r="H4048"/>
      <c r="I4048"/>
      <c r="J4048"/>
      <c r="K4048"/>
      <c r="L4048"/>
      <c r="M4048"/>
    </row>
    <row r="4049" spans="1:13" s="36" customFormat="1" x14ac:dyDescent="0.3">
      <c r="A4049"/>
      <c r="B4049" s="1"/>
      <c r="C4049"/>
      <c r="D4049"/>
      <c r="E4049"/>
      <c r="F4049"/>
      <c r="G4049"/>
      <c r="H4049"/>
      <c r="I4049"/>
      <c r="J4049"/>
      <c r="K4049"/>
      <c r="L4049"/>
      <c r="M4049"/>
    </row>
    <row r="4050" spans="1:13" s="36" customFormat="1" x14ac:dyDescent="0.3">
      <c r="A4050"/>
      <c r="B4050" s="1"/>
      <c r="C4050"/>
      <c r="D4050"/>
      <c r="E4050"/>
      <c r="F4050"/>
      <c r="G4050"/>
      <c r="H4050"/>
      <c r="I4050"/>
      <c r="J4050"/>
      <c r="K4050"/>
      <c r="L4050"/>
      <c r="M4050"/>
    </row>
    <row r="4051" spans="1:13" s="36" customFormat="1" x14ac:dyDescent="0.3">
      <c r="A4051"/>
      <c r="B4051" s="1"/>
      <c r="C4051"/>
      <c r="D4051"/>
      <c r="E4051"/>
      <c r="F4051"/>
      <c r="G4051"/>
      <c r="H4051"/>
      <c r="I4051"/>
      <c r="J4051"/>
      <c r="K4051"/>
      <c r="L4051"/>
      <c r="M4051"/>
    </row>
    <row r="4052" spans="1:13" s="36" customFormat="1" x14ac:dyDescent="0.3">
      <c r="A4052"/>
      <c r="B4052" s="1"/>
      <c r="C4052"/>
      <c r="D4052"/>
      <c r="E4052"/>
      <c r="F4052"/>
      <c r="G4052"/>
      <c r="H4052"/>
      <c r="I4052"/>
      <c r="J4052"/>
      <c r="K4052"/>
      <c r="L4052"/>
      <c r="M4052"/>
    </row>
    <row r="4053" spans="1:13" s="36" customFormat="1" x14ac:dyDescent="0.3">
      <c r="A4053"/>
      <c r="B4053" s="1"/>
      <c r="C4053"/>
      <c r="D4053"/>
      <c r="E4053"/>
      <c r="F4053"/>
      <c r="G4053"/>
      <c r="H4053"/>
      <c r="I4053"/>
      <c r="J4053"/>
      <c r="K4053"/>
      <c r="L4053"/>
      <c r="M4053"/>
    </row>
    <row r="4054" spans="1:13" s="36" customFormat="1" x14ac:dyDescent="0.3">
      <c r="A4054"/>
      <c r="B4054" s="1"/>
      <c r="C4054"/>
      <c r="D4054"/>
      <c r="E4054"/>
      <c r="F4054"/>
      <c r="G4054"/>
      <c r="H4054"/>
      <c r="I4054"/>
      <c r="J4054"/>
      <c r="K4054"/>
      <c r="L4054"/>
      <c r="M4054"/>
    </row>
    <row r="4055" spans="1:13" s="36" customFormat="1" x14ac:dyDescent="0.3">
      <c r="A4055"/>
      <c r="B4055" s="1"/>
      <c r="C4055"/>
      <c r="D4055"/>
      <c r="E4055"/>
      <c r="F4055"/>
      <c r="G4055"/>
      <c r="H4055"/>
      <c r="I4055"/>
      <c r="J4055"/>
      <c r="K4055"/>
      <c r="L4055"/>
      <c r="M4055"/>
    </row>
    <row r="4056" spans="1:13" s="36" customFormat="1" x14ac:dyDescent="0.3">
      <c r="A4056"/>
      <c r="B4056" s="1"/>
      <c r="C4056"/>
      <c r="D4056"/>
      <c r="E4056"/>
      <c r="F4056"/>
      <c r="G4056"/>
      <c r="H4056"/>
      <c r="I4056"/>
      <c r="J4056"/>
      <c r="K4056"/>
      <c r="L4056"/>
      <c r="M4056"/>
    </row>
    <row r="4057" spans="1:13" s="36" customFormat="1" x14ac:dyDescent="0.3">
      <c r="A4057"/>
      <c r="B4057" s="1"/>
      <c r="C4057"/>
      <c r="D4057"/>
      <c r="E4057"/>
      <c r="F4057"/>
      <c r="G4057"/>
      <c r="H4057"/>
      <c r="I4057"/>
      <c r="J4057"/>
      <c r="K4057"/>
      <c r="L4057"/>
      <c r="M4057"/>
    </row>
    <row r="4058" spans="1:13" s="36" customFormat="1" x14ac:dyDescent="0.3">
      <c r="A4058"/>
      <c r="B4058" s="1"/>
      <c r="C4058"/>
      <c r="D4058"/>
      <c r="E4058"/>
      <c r="F4058"/>
      <c r="G4058"/>
      <c r="H4058"/>
      <c r="I4058"/>
      <c r="J4058"/>
      <c r="K4058"/>
      <c r="L4058"/>
      <c r="M4058"/>
    </row>
    <row r="4059" spans="1:13" s="36" customFormat="1" x14ac:dyDescent="0.3">
      <c r="A4059"/>
      <c r="B4059" s="1"/>
      <c r="C4059"/>
      <c r="D4059"/>
      <c r="E4059"/>
      <c r="F4059"/>
      <c r="G4059"/>
      <c r="H4059"/>
      <c r="I4059"/>
      <c r="J4059"/>
      <c r="K4059"/>
      <c r="L4059"/>
      <c r="M4059"/>
    </row>
    <row r="4060" spans="1:13" s="36" customFormat="1" x14ac:dyDescent="0.3">
      <c r="A4060"/>
      <c r="B4060" s="1"/>
      <c r="C4060"/>
      <c r="D4060"/>
      <c r="E4060"/>
      <c r="F4060"/>
      <c r="G4060"/>
      <c r="H4060"/>
      <c r="I4060"/>
      <c r="J4060"/>
      <c r="K4060"/>
      <c r="L4060"/>
      <c r="M4060"/>
    </row>
    <row r="4061" spans="1:13" s="36" customFormat="1" x14ac:dyDescent="0.3">
      <c r="A4061"/>
      <c r="B4061" s="1"/>
      <c r="C4061"/>
      <c r="D4061"/>
      <c r="E4061"/>
      <c r="F4061"/>
      <c r="G4061"/>
      <c r="H4061"/>
      <c r="I4061"/>
      <c r="J4061"/>
      <c r="K4061"/>
      <c r="L4061"/>
      <c r="M4061"/>
    </row>
    <row r="4062" spans="1:13" s="36" customFormat="1" x14ac:dyDescent="0.3">
      <c r="A4062"/>
      <c r="B4062" s="1"/>
      <c r="C4062"/>
      <c r="D4062"/>
      <c r="E4062"/>
      <c r="F4062"/>
      <c r="G4062"/>
      <c r="H4062"/>
      <c r="I4062"/>
      <c r="J4062"/>
      <c r="K4062"/>
      <c r="L4062"/>
      <c r="M4062"/>
    </row>
    <row r="4063" spans="1:13" s="36" customFormat="1" x14ac:dyDescent="0.3">
      <c r="A4063"/>
      <c r="B4063" s="1"/>
      <c r="C4063"/>
      <c r="D4063"/>
      <c r="E4063"/>
      <c r="F4063"/>
      <c r="G4063"/>
      <c r="H4063"/>
      <c r="I4063"/>
      <c r="J4063"/>
      <c r="K4063"/>
      <c r="L4063"/>
      <c r="M4063"/>
    </row>
    <row r="4064" spans="1:13" s="36" customFormat="1" x14ac:dyDescent="0.3">
      <c r="A4064"/>
      <c r="B4064" s="1"/>
      <c r="C4064"/>
      <c r="D4064"/>
      <c r="E4064"/>
      <c r="F4064"/>
      <c r="G4064"/>
      <c r="H4064"/>
      <c r="I4064"/>
      <c r="J4064"/>
      <c r="K4064"/>
      <c r="L4064"/>
      <c r="M4064"/>
    </row>
    <row r="4065" spans="1:13" s="36" customFormat="1" x14ac:dyDescent="0.3">
      <c r="A4065"/>
      <c r="B4065" s="1"/>
      <c r="C4065"/>
      <c r="D4065"/>
      <c r="E4065"/>
      <c r="F4065"/>
      <c r="G4065"/>
      <c r="H4065"/>
      <c r="I4065"/>
      <c r="J4065"/>
      <c r="K4065"/>
      <c r="L4065"/>
      <c r="M4065"/>
    </row>
    <row r="4066" spans="1:13" s="36" customFormat="1" x14ac:dyDescent="0.3">
      <c r="A4066"/>
      <c r="B4066" s="1"/>
      <c r="C4066"/>
      <c r="D4066"/>
      <c r="E4066"/>
      <c r="F4066"/>
      <c r="G4066"/>
      <c r="H4066"/>
      <c r="I4066"/>
      <c r="J4066"/>
      <c r="K4066"/>
      <c r="L4066"/>
      <c r="M4066"/>
    </row>
    <row r="4067" spans="1:13" s="36" customFormat="1" x14ac:dyDescent="0.3">
      <c r="A4067"/>
      <c r="B4067" s="1"/>
      <c r="C4067"/>
      <c r="D4067"/>
      <c r="E4067"/>
      <c r="F4067"/>
      <c r="G4067"/>
      <c r="H4067"/>
      <c r="I4067"/>
      <c r="J4067"/>
      <c r="K4067"/>
      <c r="L4067"/>
      <c r="M4067"/>
    </row>
    <row r="4068" spans="1:13" s="36" customFormat="1" x14ac:dyDescent="0.3">
      <c r="A4068"/>
      <c r="B4068" s="1"/>
      <c r="C4068"/>
      <c r="D4068"/>
      <c r="E4068"/>
      <c r="F4068"/>
      <c r="G4068"/>
      <c r="H4068"/>
      <c r="I4068"/>
      <c r="J4068"/>
      <c r="K4068"/>
      <c r="L4068"/>
      <c r="M4068"/>
    </row>
    <row r="4069" spans="1:13" s="36" customFormat="1" x14ac:dyDescent="0.3">
      <c r="A4069"/>
      <c r="B4069" s="1"/>
      <c r="C4069"/>
      <c r="D4069"/>
      <c r="E4069"/>
      <c r="F4069"/>
      <c r="G4069"/>
      <c r="H4069"/>
      <c r="I4069"/>
      <c r="J4069"/>
      <c r="K4069"/>
      <c r="L4069"/>
      <c r="M4069"/>
    </row>
    <row r="4070" spans="1:13" s="36" customFormat="1" x14ac:dyDescent="0.3">
      <c r="A4070"/>
      <c r="B4070" s="1"/>
      <c r="C4070"/>
      <c r="D4070"/>
      <c r="E4070"/>
      <c r="F4070"/>
      <c r="G4070"/>
      <c r="H4070"/>
      <c r="I4070"/>
      <c r="J4070"/>
      <c r="K4070"/>
      <c r="L4070"/>
      <c r="M4070"/>
    </row>
    <row r="4071" spans="1:13" s="36" customFormat="1" x14ac:dyDescent="0.3">
      <c r="A4071"/>
      <c r="B4071" s="1"/>
      <c r="C4071"/>
      <c r="D4071"/>
      <c r="E4071"/>
      <c r="F4071"/>
      <c r="G4071"/>
      <c r="H4071"/>
      <c r="I4071"/>
      <c r="J4071"/>
      <c r="K4071"/>
      <c r="L4071"/>
      <c r="M4071"/>
    </row>
    <row r="4072" spans="1:13" s="36" customFormat="1" x14ac:dyDescent="0.3">
      <c r="A4072"/>
      <c r="B4072" s="1"/>
      <c r="C4072"/>
      <c r="D4072"/>
      <c r="E4072"/>
      <c r="F4072"/>
      <c r="G4072"/>
      <c r="H4072"/>
      <c r="I4072"/>
      <c r="J4072"/>
      <c r="K4072"/>
      <c r="L4072"/>
      <c r="M4072"/>
    </row>
    <row r="4073" spans="1:13" s="36" customFormat="1" x14ac:dyDescent="0.3">
      <c r="A4073"/>
      <c r="B4073" s="1"/>
      <c r="C4073"/>
      <c r="D4073"/>
      <c r="E4073"/>
      <c r="F4073"/>
      <c r="G4073"/>
      <c r="H4073"/>
      <c r="I4073"/>
      <c r="J4073"/>
      <c r="K4073"/>
      <c r="L4073"/>
      <c r="M4073"/>
    </row>
    <row r="4074" spans="1:13" s="36" customFormat="1" x14ac:dyDescent="0.3">
      <c r="A4074"/>
      <c r="B4074" s="1"/>
      <c r="C4074"/>
      <c r="D4074"/>
      <c r="E4074"/>
      <c r="F4074"/>
      <c r="G4074"/>
      <c r="H4074"/>
      <c r="I4074"/>
      <c r="J4074"/>
      <c r="K4074"/>
      <c r="L4074"/>
      <c r="M4074"/>
    </row>
    <row r="4075" spans="1:13" s="36" customFormat="1" x14ac:dyDescent="0.3">
      <c r="A4075"/>
      <c r="B4075" s="1"/>
      <c r="C4075"/>
      <c r="D4075"/>
      <c r="E4075"/>
      <c r="F4075"/>
      <c r="G4075"/>
      <c r="H4075"/>
      <c r="I4075"/>
      <c r="J4075"/>
      <c r="K4075"/>
      <c r="L4075"/>
      <c r="M4075"/>
    </row>
    <row r="4076" spans="1:13" s="36" customFormat="1" x14ac:dyDescent="0.3">
      <c r="A4076"/>
      <c r="B4076" s="1"/>
      <c r="C4076"/>
      <c r="D4076"/>
      <c r="E4076"/>
      <c r="F4076"/>
      <c r="G4076"/>
      <c r="H4076"/>
      <c r="I4076"/>
      <c r="J4076"/>
      <c r="K4076"/>
      <c r="L4076"/>
      <c r="M4076"/>
    </row>
    <row r="4077" spans="1:13" s="36" customFormat="1" x14ac:dyDescent="0.3">
      <c r="A4077"/>
      <c r="B4077" s="1"/>
      <c r="C4077"/>
      <c r="D4077"/>
      <c r="E4077"/>
      <c r="F4077"/>
      <c r="G4077"/>
      <c r="H4077"/>
      <c r="I4077"/>
      <c r="J4077"/>
      <c r="K4077"/>
      <c r="L4077"/>
      <c r="M4077"/>
    </row>
    <row r="4078" spans="1:13" s="36" customFormat="1" x14ac:dyDescent="0.3">
      <c r="A4078"/>
      <c r="B4078" s="1"/>
      <c r="C4078"/>
      <c r="D4078"/>
      <c r="E4078"/>
      <c r="F4078"/>
      <c r="G4078"/>
      <c r="H4078"/>
      <c r="I4078"/>
      <c r="J4078"/>
      <c r="K4078"/>
      <c r="L4078"/>
      <c r="M4078"/>
    </row>
    <row r="4079" spans="1:13" s="36" customFormat="1" x14ac:dyDescent="0.3">
      <c r="A4079"/>
      <c r="B4079" s="1"/>
      <c r="C4079"/>
      <c r="D4079"/>
      <c r="E4079"/>
      <c r="F4079"/>
      <c r="G4079"/>
      <c r="H4079"/>
      <c r="I4079"/>
      <c r="J4079"/>
      <c r="K4079"/>
      <c r="L4079"/>
      <c r="M4079"/>
    </row>
    <row r="4080" spans="1:13" s="36" customFormat="1" x14ac:dyDescent="0.3">
      <c r="A4080"/>
      <c r="B4080" s="1"/>
      <c r="C4080"/>
      <c r="D4080"/>
      <c r="E4080"/>
      <c r="F4080"/>
      <c r="G4080"/>
      <c r="H4080"/>
      <c r="I4080"/>
      <c r="J4080"/>
      <c r="K4080"/>
      <c r="L4080"/>
      <c r="M4080"/>
    </row>
    <row r="4081" spans="1:13" s="36" customFormat="1" x14ac:dyDescent="0.3">
      <c r="A4081"/>
      <c r="B4081" s="1"/>
      <c r="C4081"/>
      <c r="D4081"/>
      <c r="E4081"/>
      <c r="F4081"/>
      <c r="G4081"/>
      <c r="H4081"/>
      <c r="I4081"/>
      <c r="J4081"/>
      <c r="K4081"/>
      <c r="L4081"/>
      <c r="M4081"/>
    </row>
    <row r="4082" spans="1:13" s="36" customFormat="1" x14ac:dyDescent="0.3">
      <c r="A4082"/>
      <c r="B4082" s="1"/>
      <c r="C4082"/>
      <c r="D4082"/>
      <c r="E4082"/>
      <c r="F4082"/>
      <c r="G4082"/>
      <c r="H4082"/>
      <c r="I4082"/>
      <c r="J4082"/>
      <c r="K4082"/>
      <c r="L4082"/>
      <c r="M4082"/>
    </row>
    <row r="4083" spans="1:13" s="36" customFormat="1" x14ac:dyDescent="0.3">
      <c r="A4083"/>
      <c r="B4083" s="1"/>
      <c r="C4083"/>
      <c r="D4083"/>
      <c r="E4083"/>
      <c r="F4083"/>
      <c r="G4083"/>
      <c r="H4083"/>
      <c r="I4083"/>
      <c r="J4083"/>
      <c r="K4083"/>
      <c r="L4083"/>
      <c r="M4083"/>
    </row>
    <row r="4084" spans="1:13" s="36" customFormat="1" x14ac:dyDescent="0.3">
      <c r="A4084"/>
      <c r="B4084" s="1"/>
      <c r="C4084"/>
      <c r="D4084"/>
      <c r="E4084"/>
      <c r="F4084"/>
      <c r="G4084"/>
      <c r="H4084"/>
      <c r="I4084"/>
      <c r="J4084"/>
      <c r="K4084"/>
      <c r="L4084"/>
      <c r="M4084"/>
    </row>
    <row r="4085" spans="1:13" s="36" customFormat="1" x14ac:dyDescent="0.3">
      <c r="A4085"/>
      <c r="B4085" s="1"/>
      <c r="C4085"/>
      <c r="D4085"/>
      <c r="E4085"/>
      <c r="F4085"/>
      <c r="G4085"/>
      <c r="H4085"/>
      <c r="I4085"/>
      <c r="J4085"/>
      <c r="K4085"/>
      <c r="L4085"/>
      <c r="M4085"/>
    </row>
    <row r="4086" spans="1:13" s="36" customFormat="1" x14ac:dyDescent="0.3">
      <c r="A4086"/>
      <c r="B4086" s="1"/>
      <c r="C4086"/>
      <c r="D4086"/>
      <c r="E4086"/>
      <c r="F4086"/>
      <c r="G4086"/>
      <c r="H4086"/>
      <c r="I4086"/>
      <c r="J4086"/>
      <c r="K4086"/>
      <c r="L4086"/>
      <c r="M4086"/>
    </row>
    <row r="4087" spans="1:13" s="36" customFormat="1" x14ac:dyDescent="0.3">
      <c r="A4087"/>
      <c r="B4087" s="1"/>
      <c r="C4087"/>
      <c r="D4087"/>
      <c r="E4087"/>
      <c r="F4087"/>
      <c r="G4087"/>
      <c r="H4087"/>
      <c r="I4087"/>
      <c r="J4087"/>
      <c r="K4087"/>
      <c r="L4087"/>
      <c r="M4087"/>
    </row>
    <row r="4088" spans="1:13" s="36" customFormat="1" x14ac:dyDescent="0.3">
      <c r="A4088"/>
      <c r="B4088" s="1"/>
      <c r="C4088"/>
      <c r="D4088"/>
      <c r="E4088"/>
      <c r="F4088"/>
      <c r="G4088"/>
      <c r="H4088"/>
      <c r="I4088"/>
      <c r="J4088"/>
      <c r="K4088"/>
      <c r="L4088"/>
      <c r="M4088"/>
    </row>
    <row r="4089" spans="1:13" s="36" customFormat="1" x14ac:dyDescent="0.3">
      <c r="A4089"/>
      <c r="B4089" s="1"/>
      <c r="C4089"/>
      <c r="D4089"/>
      <c r="E4089"/>
      <c r="F4089"/>
      <c r="G4089"/>
      <c r="H4089"/>
      <c r="I4089"/>
      <c r="J4089"/>
      <c r="K4089"/>
      <c r="L4089"/>
      <c r="M4089"/>
    </row>
    <row r="4090" spans="1:13" s="36" customFormat="1" x14ac:dyDescent="0.3">
      <c r="A4090"/>
      <c r="B4090" s="1"/>
      <c r="C4090"/>
      <c r="D4090"/>
      <c r="E4090"/>
      <c r="F4090"/>
      <c r="G4090"/>
      <c r="H4090"/>
      <c r="I4090"/>
      <c r="J4090"/>
      <c r="K4090"/>
      <c r="L4090"/>
      <c r="M4090"/>
    </row>
    <row r="4091" spans="1:13" s="36" customFormat="1" x14ac:dyDescent="0.3">
      <c r="A4091"/>
      <c r="B4091" s="1"/>
      <c r="C4091"/>
      <c r="D4091"/>
      <c r="E4091"/>
      <c r="F4091"/>
      <c r="G4091"/>
      <c r="H4091"/>
      <c r="I4091"/>
      <c r="J4091"/>
      <c r="K4091"/>
      <c r="L4091"/>
      <c r="M4091"/>
    </row>
    <row r="4092" spans="1:13" s="36" customFormat="1" x14ac:dyDescent="0.3">
      <c r="A4092"/>
      <c r="B4092" s="1"/>
      <c r="C4092"/>
      <c r="D4092"/>
      <c r="E4092"/>
      <c r="F4092"/>
      <c r="G4092"/>
      <c r="H4092"/>
      <c r="I4092"/>
      <c r="J4092"/>
      <c r="K4092"/>
      <c r="L4092"/>
      <c r="M4092"/>
    </row>
    <row r="4093" spans="1:13" s="36" customFormat="1" x14ac:dyDescent="0.3">
      <c r="A4093"/>
      <c r="B4093" s="1"/>
      <c r="C4093"/>
      <c r="D4093"/>
      <c r="E4093"/>
      <c r="F4093"/>
      <c r="G4093"/>
      <c r="H4093"/>
      <c r="I4093"/>
      <c r="J4093"/>
      <c r="K4093"/>
      <c r="L4093"/>
      <c r="M4093"/>
    </row>
    <row r="4094" spans="1:13" s="36" customFormat="1" x14ac:dyDescent="0.3">
      <c r="A4094"/>
      <c r="B4094" s="1"/>
      <c r="C4094"/>
      <c r="D4094"/>
      <c r="E4094"/>
      <c r="F4094"/>
      <c r="G4094"/>
      <c r="H4094"/>
      <c r="I4094"/>
      <c r="J4094"/>
      <c r="K4094"/>
      <c r="L4094"/>
      <c r="M4094"/>
    </row>
    <row r="4095" spans="1:13" s="36" customFormat="1" x14ac:dyDescent="0.3">
      <c r="A4095"/>
      <c r="B4095" s="1"/>
      <c r="C4095"/>
      <c r="D4095"/>
      <c r="E4095"/>
      <c r="F4095"/>
      <c r="G4095"/>
      <c r="H4095"/>
      <c r="I4095"/>
      <c r="J4095"/>
      <c r="K4095"/>
      <c r="L4095"/>
      <c r="M4095"/>
    </row>
    <row r="4096" spans="1:13" s="36" customFormat="1" x14ac:dyDescent="0.3">
      <c r="A4096"/>
      <c r="B4096" s="1"/>
      <c r="C4096"/>
      <c r="D4096"/>
      <c r="E4096"/>
      <c r="F4096"/>
      <c r="G4096"/>
      <c r="H4096"/>
      <c r="I4096"/>
      <c r="J4096"/>
      <c r="K4096"/>
      <c r="L4096"/>
      <c r="M4096"/>
    </row>
    <row r="4097" spans="1:13" s="36" customFormat="1" x14ac:dyDescent="0.3">
      <c r="A4097"/>
      <c r="B4097" s="1"/>
      <c r="C4097"/>
      <c r="D4097"/>
      <c r="E4097"/>
      <c r="F4097"/>
      <c r="G4097"/>
      <c r="H4097"/>
      <c r="I4097"/>
      <c r="J4097"/>
      <c r="K4097"/>
      <c r="L4097"/>
      <c r="M4097"/>
    </row>
    <row r="4098" spans="1:13" s="36" customFormat="1" x14ac:dyDescent="0.3">
      <c r="A4098"/>
      <c r="B4098" s="1"/>
      <c r="C4098"/>
      <c r="D4098"/>
      <c r="E4098"/>
      <c r="F4098"/>
      <c r="G4098"/>
      <c r="H4098"/>
      <c r="I4098"/>
      <c r="J4098"/>
      <c r="K4098"/>
      <c r="L4098"/>
      <c r="M4098"/>
    </row>
    <row r="4099" spans="1:13" s="36" customFormat="1" x14ac:dyDescent="0.3">
      <c r="A4099"/>
      <c r="B4099" s="1"/>
      <c r="C4099"/>
      <c r="D4099"/>
      <c r="E4099"/>
      <c r="F4099"/>
      <c r="G4099"/>
      <c r="H4099"/>
      <c r="I4099"/>
      <c r="J4099"/>
      <c r="K4099"/>
      <c r="L4099"/>
      <c r="M4099"/>
    </row>
    <row r="4100" spans="1:13" s="36" customFormat="1" x14ac:dyDescent="0.3">
      <c r="A4100"/>
      <c r="B4100" s="1"/>
      <c r="C4100"/>
      <c r="D4100"/>
      <c r="E4100"/>
      <c r="F4100"/>
      <c r="G4100"/>
      <c r="H4100"/>
      <c r="I4100"/>
      <c r="J4100"/>
      <c r="K4100"/>
      <c r="L4100"/>
      <c r="M4100"/>
    </row>
    <row r="4101" spans="1:13" s="36" customFormat="1" x14ac:dyDescent="0.3">
      <c r="A4101"/>
      <c r="B4101" s="1"/>
      <c r="C4101"/>
      <c r="D4101"/>
      <c r="E4101"/>
      <c r="F4101"/>
      <c r="G4101"/>
      <c r="H4101"/>
      <c r="I4101"/>
      <c r="J4101"/>
      <c r="K4101"/>
      <c r="L4101"/>
      <c r="M4101"/>
    </row>
    <row r="4102" spans="1:13" s="36" customFormat="1" x14ac:dyDescent="0.3">
      <c r="A4102"/>
      <c r="B4102" s="1"/>
      <c r="C4102"/>
      <c r="D4102"/>
      <c r="E4102"/>
      <c r="F4102"/>
      <c r="G4102"/>
      <c r="H4102"/>
      <c r="I4102"/>
      <c r="J4102"/>
      <c r="K4102"/>
      <c r="L4102"/>
      <c r="M4102"/>
    </row>
    <row r="4103" spans="1:13" s="36" customFormat="1" x14ac:dyDescent="0.3">
      <c r="A4103"/>
      <c r="B4103" s="1"/>
      <c r="C4103"/>
      <c r="D4103"/>
      <c r="E4103"/>
      <c r="F4103"/>
      <c r="G4103"/>
      <c r="H4103"/>
      <c r="I4103"/>
      <c r="J4103"/>
      <c r="K4103"/>
      <c r="L4103"/>
      <c r="M4103"/>
    </row>
    <row r="4104" spans="1:13" s="36" customFormat="1" x14ac:dyDescent="0.3">
      <c r="A4104"/>
      <c r="B4104" s="1"/>
      <c r="C4104"/>
      <c r="D4104"/>
      <c r="E4104"/>
      <c r="F4104"/>
      <c r="G4104"/>
      <c r="H4104"/>
      <c r="I4104"/>
      <c r="J4104"/>
      <c r="K4104"/>
      <c r="L4104"/>
      <c r="M4104"/>
    </row>
    <row r="4105" spans="1:13" s="36" customFormat="1" x14ac:dyDescent="0.3">
      <c r="A4105"/>
      <c r="B4105" s="1"/>
      <c r="C4105"/>
      <c r="D4105"/>
      <c r="E4105"/>
      <c r="F4105"/>
      <c r="G4105"/>
      <c r="H4105"/>
      <c r="I4105"/>
      <c r="J4105"/>
      <c r="K4105"/>
      <c r="L4105"/>
      <c r="M4105"/>
    </row>
    <row r="4106" spans="1:13" s="36" customFormat="1" x14ac:dyDescent="0.3">
      <c r="A4106"/>
      <c r="B4106" s="1"/>
      <c r="C4106"/>
      <c r="D4106"/>
      <c r="E4106"/>
      <c r="F4106"/>
      <c r="G4106"/>
      <c r="H4106"/>
      <c r="I4106"/>
      <c r="J4106"/>
      <c r="K4106"/>
      <c r="L4106"/>
      <c r="M4106"/>
    </row>
    <row r="4107" spans="1:13" s="36" customFormat="1" x14ac:dyDescent="0.3">
      <c r="A4107"/>
      <c r="B4107" s="1"/>
      <c r="C4107"/>
      <c r="D4107"/>
      <c r="E4107"/>
      <c r="F4107"/>
      <c r="G4107"/>
      <c r="H4107"/>
      <c r="I4107"/>
      <c r="J4107"/>
      <c r="K4107"/>
      <c r="L4107"/>
      <c r="M4107"/>
    </row>
    <row r="4108" spans="1:13" s="36" customFormat="1" x14ac:dyDescent="0.3">
      <c r="A4108"/>
      <c r="B4108" s="1"/>
      <c r="C4108"/>
      <c r="D4108"/>
      <c r="E4108"/>
      <c r="F4108"/>
      <c r="G4108"/>
      <c r="H4108"/>
      <c r="I4108"/>
      <c r="J4108"/>
      <c r="K4108"/>
      <c r="L4108"/>
      <c r="M4108"/>
    </row>
    <row r="4109" spans="1:13" s="36" customFormat="1" x14ac:dyDescent="0.3">
      <c r="A4109"/>
      <c r="B4109" s="1"/>
      <c r="C4109"/>
      <c r="D4109"/>
      <c r="E4109"/>
      <c r="F4109"/>
      <c r="G4109"/>
      <c r="H4109"/>
      <c r="I4109"/>
      <c r="J4109"/>
      <c r="K4109"/>
      <c r="L4109"/>
      <c r="M4109"/>
    </row>
    <row r="4110" spans="1:13" s="36" customFormat="1" x14ac:dyDescent="0.3">
      <c r="A4110"/>
      <c r="B4110" s="1"/>
      <c r="C4110"/>
      <c r="D4110"/>
      <c r="E4110"/>
      <c r="F4110"/>
      <c r="G4110"/>
      <c r="H4110"/>
      <c r="I4110"/>
      <c r="J4110"/>
      <c r="K4110"/>
      <c r="L4110"/>
      <c r="M4110"/>
    </row>
    <row r="4111" spans="1:13" s="36" customFormat="1" x14ac:dyDescent="0.3">
      <c r="A4111"/>
      <c r="B4111" s="1"/>
      <c r="C4111"/>
      <c r="D4111"/>
      <c r="E4111"/>
      <c r="F4111"/>
      <c r="G4111"/>
      <c r="H4111"/>
      <c r="I4111"/>
      <c r="J4111"/>
      <c r="K4111"/>
      <c r="L4111"/>
      <c r="M4111"/>
    </row>
    <row r="4112" spans="1:13" s="36" customFormat="1" x14ac:dyDescent="0.3">
      <c r="A4112"/>
      <c r="B4112" s="1"/>
      <c r="C4112"/>
      <c r="D4112"/>
      <c r="E4112"/>
      <c r="F4112"/>
      <c r="G4112"/>
      <c r="H4112"/>
      <c r="I4112"/>
      <c r="J4112"/>
      <c r="K4112"/>
      <c r="L4112"/>
      <c r="M4112"/>
    </row>
    <row r="4113" spans="1:13" s="36" customFormat="1" x14ac:dyDescent="0.3">
      <c r="A4113"/>
      <c r="B4113" s="1"/>
      <c r="C4113"/>
      <c r="D4113"/>
      <c r="E4113"/>
      <c r="F4113"/>
      <c r="G4113"/>
      <c r="H4113"/>
      <c r="I4113"/>
      <c r="J4113"/>
      <c r="K4113"/>
      <c r="L4113"/>
      <c r="M4113"/>
    </row>
    <row r="4114" spans="1:13" s="36" customFormat="1" x14ac:dyDescent="0.3">
      <c r="A4114"/>
      <c r="B4114" s="1"/>
      <c r="C4114"/>
      <c r="D4114"/>
      <c r="E4114"/>
      <c r="F4114"/>
      <c r="G4114"/>
      <c r="H4114"/>
      <c r="I4114"/>
      <c r="J4114"/>
      <c r="K4114"/>
      <c r="L4114"/>
      <c r="M4114"/>
    </row>
    <row r="4115" spans="1:13" s="36" customFormat="1" x14ac:dyDescent="0.3">
      <c r="A4115"/>
      <c r="B4115" s="1"/>
      <c r="C4115"/>
      <c r="D4115"/>
      <c r="E4115"/>
      <c r="F4115"/>
      <c r="G4115"/>
      <c r="H4115"/>
      <c r="I4115"/>
      <c r="J4115"/>
      <c r="K4115"/>
      <c r="L4115"/>
      <c r="M4115"/>
    </row>
    <row r="4116" spans="1:13" s="36" customFormat="1" x14ac:dyDescent="0.3">
      <c r="A4116"/>
      <c r="B4116" s="1"/>
      <c r="C4116"/>
      <c r="D4116"/>
      <c r="E4116"/>
      <c r="F4116"/>
      <c r="G4116"/>
      <c r="H4116"/>
      <c r="I4116"/>
      <c r="J4116"/>
      <c r="K4116"/>
      <c r="L4116"/>
      <c r="M4116"/>
    </row>
    <row r="4117" spans="1:13" s="36" customFormat="1" x14ac:dyDescent="0.3">
      <c r="A4117"/>
      <c r="B4117" s="1"/>
      <c r="C4117"/>
      <c r="D4117"/>
      <c r="E4117"/>
      <c r="F4117"/>
      <c r="G4117"/>
      <c r="H4117"/>
      <c r="I4117"/>
      <c r="J4117"/>
      <c r="K4117"/>
      <c r="L4117"/>
      <c r="M4117"/>
    </row>
    <row r="4118" spans="1:13" s="36" customFormat="1" x14ac:dyDescent="0.3">
      <c r="A4118"/>
      <c r="B4118" s="1"/>
      <c r="C4118"/>
      <c r="D4118"/>
      <c r="E4118"/>
      <c r="F4118"/>
      <c r="G4118"/>
      <c r="H4118"/>
      <c r="I4118"/>
      <c r="J4118"/>
      <c r="K4118"/>
      <c r="L4118"/>
      <c r="M4118"/>
    </row>
    <row r="4119" spans="1:13" s="36" customFormat="1" x14ac:dyDescent="0.3">
      <c r="A4119"/>
      <c r="B4119" s="1"/>
      <c r="C4119"/>
      <c r="D4119"/>
      <c r="E4119"/>
      <c r="F4119"/>
      <c r="G4119"/>
      <c r="H4119"/>
      <c r="I4119"/>
      <c r="J4119"/>
      <c r="K4119"/>
      <c r="L4119"/>
      <c r="M4119"/>
    </row>
    <row r="4120" spans="1:13" s="36" customFormat="1" x14ac:dyDescent="0.3">
      <c r="A4120"/>
      <c r="B4120" s="1"/>
      <c r="C4120"/>
      <c r="D4120"/>
      <c r="E4120"/>
      <c r="F4120"/>
      <c r="G4120"/>
      <c r="H4120"/>
      <c r="I4120"/>
      <c r="J4120"/>
      <c r="K4120"/>
      <c r="L4120"/>
      <c r="M4120"/>
    </row>
    <row r="4121" spans="1:13" s="36" customFormat="1" x14ac:dyDescent="0.3">
      <c r="A4121"/>
      <c r="B4121" s="1"/>
      <c r="C4121"/>
      <c r="D4121"/>
      <c r="E4121"/>
      <c r="F4121"/>
      <c r="G4121"/>
      <c r="H4121"/>
      <c r="I4121"/>
      <c r="J4121"/>
      <c r="K4121"/>
      <c r="L4121"/>
      <c r="M4121"/>
    </row>
    <row r="4122" spans="1:13" s="36" customFormat="1" x14ac:dyDescent="0.3">
      <c r="A4122"/>
      <c r="B4122" s="1"/>
      <c r="C4122"/>
      <c r="D4122"/>
      <c r="E4122"/>
      <c r="F4122"/>
      <c r="G4122"/>
      <c r="H4122"/>
      <c r="I4122"/>
      <c r="J4122"/>
      <c r="K4122"/>
      <c r="L4122"/>
      <c r="M4122"/>
    </row>
    <row r="4123" spans="1:13" s="36" customFormat="1" x14ac:dyDescent="0.3">
      <c r="A4123"/>
      <c r="B4123" s="1"/>
      <c r="C4123"/>
      <c r="D4123"/>
      <c r="E4123"/>
      <c r="F4123"/>
      <c r="G4123"/>
      <c r="H4123"/>
      <c r="I4123"/>
      <c r="J4123"/>
      <c r="K4123"/>
      <c r="L4123"/>
      <c r="M4123"/>
    </row>
    <row r="4124" spans="1:13" s="36" customFormat="1" x14ac:dyDescent="0.3">
      <c r="A4124"/>
      <c r="B4124" s="1"/>
      <c r="C4124"/>
      <c r="D4124"/>
      <c r="E4124"/>
      <c r="F4124"/>
      <c r="G4124"/>
      <c r="H4124"/>
      <c r="I4124"/>
      <c r="J4124"/>
      <c r="K4124"/>
      <c r="L4124"/>
      <c r="M4124"/>
    </row>
    <row r="4125" spans="1:13" s="36" customFormat="1" x14ac:dyDescent="0.3">
      <c r="A4125"/>
      <c r="B4125" s="1"/>
      <c r="C4125"/>
      <c r="D4125"/>
      <c r="E4125"/>
      <c r="F4125"/>
      <c r="G4125"/>
      <c r="H4125"/>
      <c r="I4125"/>
      <c r="J4125"/>
      <c r="K4125"/>
      <c r="L4125"/>
      <c r="M4125"/>
    </row>
    <row r="4126" spans="1:13" s="36" customFormat="1" x14ac:dyDescent="0.3">
      <c r="A4126"/>
      <c r="B4126" s="1"/>
      <c r="C4126"/>
      <c r="D4126"/>
      <c r="E4126"/>
      <c r="F4126"/>
      <c r="G4126"/>
      <c r="H4126"/>
      <c r="I4126"/>
      <c r="J4126"/>
      <c r="K4126"/>
      <c r="L4126"/>
      <c r="M4126"/>
    </row>
    <row r="4127" spans="1:13" s="36" customFormat="1" x14ac:dyDescent="0.3">
      <c r="A4127"/>
      <c r="B4127" s="1"/>
      <c r="C4127"/>
      <c r="D4127"/>
      <c r="E4127"/>
      <c r="F4127"/>
      <c r="G4127"/>
      <c r="H4127"/>
      <c r="I4127"/>
      <c r="J4127"/>
      <c r="K4127"/>
      <c r="L4127"/>
      <c r="M4127"/>
    </row>
    <row r="4128" spans="1:13" s="36" customFormat="1" x14ac:dyDescent="0.3">
      <c r="A4128"/>
      <c r="B4128" s="1"/>
      <c r="C4128"/>
      <c r="D4128"/>
      <c r="E4128"/>
      <c r="F4128"/>
      <c r="G4128"/>
      <c r="H4128"/>
      <c r="I4128"/>
      <c r="J4128"/>
      <c r="K4128"/>
      <c r="L4128"/>
      <c r="M4128"/>
    </row>
    <row r="4129" spans="1:13" s="36" customFormat="1" x14ac:dyDescent="0.3">
      <c r="A4129"/>
      <c r="B4129" s="1"/>
      <c r="C4129"/>
      <c r="D4129"/>
      <c r="E4129"/>
      <c r="F4129"/>
      <c r="G4129"/>
      <c r="H4129"/>
      <c r="I4129"/>
      <c r="J4129"/>
      <c r="K4129"/>
      <c r="L4129"/>
      <c r="M4129"/>
    </row>
    <row r="4130" spans="1:13" s="36" customFormat="1" x14ac:dyDescent="0.3">
      <c r="A4130"/>
      <c r="B4130" s="1"/>
      <c r="C4130"/>
      <c r="D4130"/>
      <c r="E4130"/>
      <c r="F4130"/>
      <c r="G4130"/>
      <c r="H4130"/>
      <c r="I4130"/>
      <c r="J4130"/>
      <c r="K4130"/>
      <c r="L4130"/>
      <c r="M4130"/>
    </row>
    <row r="4131" spans="1:13" s="36" customFormat="1" x14ac:dyDescent="0.3">
      <c r="A4131"/>
      <c r="B4131" s="1"/>
      <c r="C4131"/>
      <c r="D4131"/>
      <c r="E4131"/>
      <c r="F4131"/>
      <c r="G4131"/>
      <c r="H4131"/>
      <c r="I4131"/>
      <c r="J4131"/>
      <c r="K4131"/>
      <c r="L4131"/>
      <c r="M4131"/>
    </row>
    <row r="4132" spans="1:13" s="36" customFormat="1" x14ac:dyDescent="0.3">
      <c r="A4132"/>
      <c r="B4132" s="1"/>
      <c r="C4132"/>
      <c r="D4132"/>
      <c r="E4132"/>
      <c r="F4132"/>
      <c r="G4132"/>
      <c r="H4132"/>
      <c r="I4132"/>
      <c r="J4132"/>
      <c r="K4132"/>
      <c r="L4132"/>
      <c r="M4132"/>
    </row>
    <row r="4133" spans="1:13" s="36" customFormat="1" x14ac:dyDescent="0.3">
      <c r="A4133"/>
      <c r="B4133" s="1"/>
      <c r="C4133"/>
      <c r="D4133"/>
      <c r="E4133"/>
      <c r="F4133"/>
      <c r="G4133"/>
      <c r="H4133"/>
      <c r="I4133"/>
      <c r="J4133"/>
      <c r="K4133"/>
      <c r="L4133"/>
      <c r="M4133"/>
    </row>
    <row r="4134" spans="1:13" s="36" customFormat="1" x14ac:dyDescent="0.3">
      <c r="A4134"/>
      <c r="B4134" s="1"/>
      <c r="C4134"/>
      <c r="D4134"/>
      <c r="E4134"/>
      <c r="F4134"/>
      <c r="G4134"/>
      <c r="H4134"/>
      <c r="I4134"/>
      <c r="J4134"/>
      <c r="K4134"/>
      <c r="L4134"/>
      <c r="M4134"/>
    </row>
    <row r="4135" spans="1:13" s="36" customFormat="1" x14ac:dyDescent="0.3">
      <c r="A4135"/>
      <c r="B4135" s="1"/>
      <c r="C4135"/>
      <c r="D4135"/>
      <c r="E4135"/>
      <c r="F4135"/>
      <c r="G4135"/>
      <c r="H4135"/>
      <c r="I4135"/>
      <c r="J4135"/>
      <c r="K4135"/>
      <c r="L4135"/>
      <c r="M4135"/>
    </row>
    <row r="4136" spans="1:13" s="36" customFormat="1" x14ac:dyDescent="0.3">
      <c r="A4136"/>
      <c r="B4136" s="1"/>
      <c r="C4136"/>
      <c r="D4136"/>
      <c r="E4136"/>
      <c r="F4136"/>
      <c r="G4136"/>
      <c r="H4136"/>
      <c r="I4136"/>
      <c r="J4136"/>
      <c r="K4136"/>
      <c r="L4136"/>
      <c r="M4136"/>
    </row>
    <row r="4137" spans="1:13" s="36" customFormat="1" x14ac:dyDescent="0.3">
      <c r="A4137"/>
      <c r="B4137" s="1"/>
      <c r="C4137"/>
      <c r="D4137"/>
      <c r="E4137"/>
      <c r="F4137"/>
      <c r="G4137"/>
      <c r="H4137"/>
      <c r="I4137"/>
      <c r="J4137"/>
      <c r="K4137"/>
      <c r="L4137"/>
      <c r="M4137"/>
    </row>
    <row r="4138" spans="1:13" s="36" customFormat="1" x14ac:dyDescent="0.3">
      <c r="A4138"/>
      <c r="B4138" s="1"/>
      <c r="C4138"/>
      <c r="D4138"/>
      <c r="E4138"/>
      <c r="F4138"/>
      <c r="G4138"/>
      <c r="H4138"/>
      <c r="I4138"/>
      <c r="J4138"/>
      <c r="K4138"/>
      <c r="L4138"/>
      <c r="M4138"/>
    </row>
    <row r="4139" spans="1:13" s="36" customFormat="1" x14ac:dyDescent="0.3">
      <c r="A4139"/>
      <c r="B4139" s="1"/>
      <c r="C4139"/>
      <c r="D4139"/>
      <c r="E4139"/>
      <c r="F4139"/>
      <c r="G4139"/>
      <c r="H4139"/>
      <c r="I4139"/>
      <c r="J4139"/>
      <c r="K4139"/>
      <c r="L4139"/>
      <c r="M4139"/>
    </row>
    <row r="4140" spans="1:13" s="36" customFormat="1" x14ac:dyDescent="0.3">
      <c r="A4140"/>
      <c r="B4140" s="1"/>
      <c r="C4140"/>
      <c r="D4140"/>
      <c r="E4140"/>
      <c r="F4140"/>
      <c r="G4140"/>
      <c r="H4140"/>
      <c r="I4140"/>
      <c r="J4140"/>
      <c r="K4140"/>
      <c r="L4140"/>
      <c r="M4140"/>
    </row>
    <row r="4141" spans="1:13" s="36" customFormat="1" x14ac:dyDescent="0.3">
      <c r="A4141"/>
      <c r="B4141" s="1"/>
      <c r="C4141"/>
      <c r="D4141"/>
      <c r="E4141"/>
      <c r="F4141"/>
      <c r="G4141"/>
      <c r="H4141"/>
      <c r="I4141"/>
      <c r="J4141"/>
      <c r="K4141"/>
      <c r="L4141"/>
      <c r="M4141"/>
    </row>
    <row r="4142" spans="1:13" s="36" customFormat="1" x14ac:dyDescent="0.3">
      <c r="A4142"/>
      <c r="B4142" s="1"/>
      <c r="C4142"/>
      <c r="D4142"/>
      <c r="E4142"/>
      <c r="F4142"/>
      <c r="G4142"/>
      <c r="H4142"/>
      <c r="I4142"/>
      <c r="J4142"/>
      <c r="K4142"/>
      <c r="L4142"/>
      <c r="M4142"/>
    </row>
    <row r="4143" spans="1:13" s="36" customFormat="1" x14ac:dyDescent="0.3">
      <c r="A4143"/>
      <c r="B4143" s="1"/>
      <c r="C4143"/>
      <c r="D4143"/>
      <c r="E4143"/>
      <c r="F4143"/>
      <c r="G4143"/>
      <c r="H4143"/>
      <c r="I4143"/>
      <c r="J4143"/>
      <c r="K4143"/>
      <c r="L4143"/>
      <c r="M4143"/>
    </row>
    <row r="4144" spans="1:13" s="36" customFormat="1" x14ac:dyDescent="0.3">
      <c r="A4144"/>
      <c r="B4144" s="1"/>
      <c r="C4144"/>
      <c r="D4144"/>
      <c r="E4144"/>
      <c r="F4144"/>
      <c r="G4144"/>
      <c r="H4144"/>
      <c r="I4144"/>
      <c r="J4144"/>
      <c r="K4144"/>
      <c r="L4144"/>
      <c r="M4144"/>
    </row>
    <row r="4145" spans="1:13" s="36" customFormat="1" x14ac:dyDescent="0.3">
      <c r="A4145"/>
      <c r="B4145" s="1"/>
      <c r="C4145"/>
      <c r="D4145"/>
      <c r="E4145"/>
      <c r="F4145"/>
      <c r="G4145"/>
      <c r="H4145"/>
      <c r="I4145"/>
      <c r="J4145"/>
      <c r="K4145"/>
      <c r="L4145"/>
      <c r="M4145"/>
    </row>
    <row r="4146" spans="1:13" s="36" customFormat="1" x14ac:dyDescent="0.3">
      <c r="A4146"/>
      <c r="B4146" s="1"/>
      <c r="C4146"/>
      <c r="D4146"/>
      <c r="E4146"/>
      <c r="F4146"/>
      <c r="G4146"/>
      <c r="H4146"/>
      <c r="I4146"/>
      <c r="J4146"/>
      <c r="K4146"/>
      <c r="L4146"/>
      <c r="M4146"/>
    </row>
    <row r="4147" spans="1:13" s="36" customFormat="1" x14ac:dyDescent="0.3">
      <c r="A4147"/>
      <c r="B4147" s="1"/>
      <c r="C4147"/>
      <c r="D4147"/>
      <c r="E4147"/>
      <c r="F4147"/>
      <c r="G4147"/>
      <c r="H4147"/>
      <c r="I4147"/>
      <c r="J4147"/>
      <c r="K4147"/>
      <c r="L4147"/>
      <c r="M4147"/>
    </row>
    <row r="4148" spans="1:13" s="36" customFormat="1" x14ac:dyDescent="0.3">
      <c r="A4148"/>
      <c r="B4148" s="1"/>
      <c r="C4148"/>
      <c r="D4148"/>
      <c r="E4148"/>
      <c r="F4148"/>
      <c r="G4148"/>
      <c r="H4148"/>
      <c r="I4148"/>
      <c r="J4148"/>
      <c r="K4148"/>
      <c r="L4148"/>
      <c r="M4148"/>
    </row>
    <row r="4149" spans="1:13" s="36" customFormat="1" x14ac:dyDescent="0.3">
      <c r="A4149"/>
      <c r="B4149" s="1"/>
      <c r="C4149"/>
      <c r="D4149"/>
      <c r="E4149"/>
      <c r="F4149"/>
      <c r="G4149"/>
      <c r="H4149"/>
      <c r="I4149"/>
      <c r="J4149"/>
      <c r="K4149"/>
      <c r="L4149"/>
      <c r="M4149"/>
    </row>
    <row r="4150" spans="1:13" s="36" customFormat="1" x14ac:dyDescent="0.3">
      <c r="A4150"/>
      <c r="B4150" s="1"/>
      <c r="C4150"/>
      <c r="D4150"/>
      <c r="E4150"/>
      <c r="F4150"/>
      <c r="G4150"/>
      <c r="H4150"/>
      <c r="I4150"/>
      <c r="J4150"/>
      <c r="K4150"/>
      <c r="L4150"/>
      <c r="M4150"/>
    </row>
    <row r="4151" spans="1:13" s="36" customFormat="1" x14ac:dyDescent="0.3">
      <c r="A4151"/>
      <c r="B4151" s="1"/>
      <c r="C4151"/>
      <c r="D4151"/>
      <c r="E4151"/>
      <c r="F4151"/>
      <c r="G4151"/>
      <c r="H4151"/>
      <c r="I4151"/>
      <c r="J4151"/>
      <c r="K4151"/>
      <c r="L4151"/>
      <c r="M4151"/>
    </row>
    <row r="4152" spans="1:13" s="36" customFormat="1" x14ac:dyDescent="0.3">
      <c r="A4152"/>
      <c r="B4152" s="1"/>
      <c r="C4152"/>
      <c r="D4152"/>
      <c r="E4152"/>
      <c r="F4152"/>
      <c r="G4152"/>
      <c r="H4152"/>
      <c r="I4152"/>
      <c r="J4152"/>
      <c r="K4152"/>
      <c r="L4152"/>
      <c r="M4152"/>
    </row>
    <row r="4153" spans="1:13" s="36" customFormat="1" x14ac:dyDescent="0.3">
      <c r="A4153"/>
      <c r="B4153" s="1"/>
      <c r="C4153"/>
      <c r="D4153"/>
      <c r="E4153"/>
      <c r="F4153"/>
      <c r="G4153"/>
      <c r="H4153"/>
      <c r="I4153"/>
      <c r="J4153"/>
      <c r="K4153"/>
      <c r="L4153"/>
      <c r="M4153"/>
    </row>
    <row r="4154" spans="1:13" s="36" customFormat="1" x14ac:dyDescent="0.3">
      <c r="A4154"/>
      <c r="B4154" s="1"/>
      <c r="C4154"/>
      <c r="D4154"/>
      <c r="E4154"/>
      <c r="F4154"/>
      <c r="G4154"/>
      <c r="H4154"/>
      <c r="I4154"/>
      <c r="J4154"/>
      <c r="K4154"/>
      <c r="L4154"/>
      <c r="M4154"/>
    </row>
    <row r="4155" spans="1:13" s="36" customFormat="1" x14ac:dyDescent="0.3">
      <c r="A4155"/>
      <c r="B4155" s="1"/>
      <c r="C4155"/>
      <c r="D4155"/>
      <c r="E4155"/>
      <c r="F4155"/>
      <c r="G4155"/>
      <c r="H4155"/>
      <c r="I4155"/>
      <c r="J4155"/>
      <c r="K4155"/>
      <c r="L4155"/>
      <c r="M4155"/>
    </row>
    <row r="4156" spans="1:13" s="36" customFormat="1" x14ac:dyDescent="0.3">
      <c r="A4156"/>
      <c r="B4156" s="1"/>
      <c r="C4156"/>
      <c r="D4156"/>
      <c r="E4156"/>
      <c r="F4156"/>
      <c r="G4156"/>
      <c r="H4156"/>
      <c r="I4156"/>
      <c r="J4156"/>
      <c r="K4156"/>
      <c r="L4156"/>
      <c r="M4156"/>
    </row>
    <row r="4157" spans="1:13" s="36" customFormat="1" x14ac:dyDescent="0.3">
      <c r="A4157"/>
      <c r="B4157" s="1"/>
      <c r="C4157"/>
      <c r="D4157"/>
      <c r="E4157"/>
      <c r="F4157"/>
      <c r="G4157"/>
      <c r="H4157"/>
      <c r="I4157"/>
      <c r="J4157"/>
      <c r="K4157"/>
      <c r="L4157"/>
      <c r="M4157"/>
    </row>
    <row r="4158" spans="1:13" s="36" customFormat="1" x14ac:dyDescent="0.3">
      <c r="A4158"/>
      <c r="B4158" s="1"/>
      <c r="C4158"/>
      <c r="D4158"/>
      <c r="E4158"/>
      <c r="F4158"/>
      <c r="G4158"/>
      <c r="H4158"/>
      <c r="I4158"/>
      <c r="J4158"/>
      <c r="K4158"/>
      <c r="L4158"/>
      <c r="M4158"/>
    </row>
    <row r="4159" spans="1:13" s="36" customFormat="1" x14ac:dyDescent="0.3">
      <c r="A4159"/>
      <c r="B4159" s="1"/>
      <c r="C4159"/>
      <c r="D4159"/>
      <c r="E4159"/>
      <c r="F4159"/>
      <c r="G4159"/>
      <c r="H4159"/>
      <c r="I4159"/>
      <c r="J4159"/>
      <c r="K4159"/>
      <c r="L4159"/>
      <c r="M4159"/>
    </row>
    <row r="4160" spans="1:13" s="36" customFormat="1" x14ac:dyDescent="0.3">
      <c r="A4160"/>
      <c r="B4160" s="1"/>
      <c r="C4160"/>
      <c r="D4160"/>
      <c r="E4160"/>
      <c r="F4160"/>
      <c r="G4160"/>
      <c r="H4160"/>
      <c r="I4160"/>
      <c r="J4160"/>
      <c r="K4160"/>
      <c r="L4160"/>
      <c r="M4160"/>
    </row>
    <row r="4161" spans="1:13" s="36" customFormat="1" x14ac:dyDescent="0.3">
      <c r="A4161"/>
      <c r="B4161" s="1"/>
      <c r="C4161"/>
      <c r="D4161"/>
      <c r="E4161"/>
      <c r="F4161"/>
      <c r="G4161"/>
      <c r="H4161"/>
      <c r="I4161"/>
      <c r="J4161"/>
      <c r="K4161"/>
      <c r="L4161"/>
      <c r="M4161"/>
    </row>
    <row r="4162" spans="1:13" s="36" customFormat="1" x14ac:dyDescent="0.3">
      <c r="A4162"/>
      <c r="B4162" s="1"/>
      <c r="C4162"/>
      <c r="D4162"/>
      <c r="E4162"/>
      <c r="F4162"/>
      <c r="G4162"/>
      <c r="H4162"/>
      <c r="I4162"/>
      <c r="J4162"/>
      <c r="K4162"/>
      <c r="L4162"/>
      <c r="M4162"/>
    </row>
    <row r="4163" spans="1:13" s="36" customFormat="1" x14ac:dyDescent="0.3">
      <c r="A4163"/>
      <c r="B4163" s="1"/>
      <c r="C4163"/>
      <c r="D4163"/>
      <c r="E4163"/>
      <c r="F4163"/>
      <c r="G4163"/>
      <c r="H4163"/>
      <c r="I4163"/>
      <c r="J4163"/>
      <c r="K4163"/>
      <c r="L4163"/>
      <c r="M4163"/>
    </row>
    <row r="4164" spans="1:13" s="36" customFormat="1" x14ac:dyDescent="0.3">
      <c r="A4164"/>
      <c r="B4164" s="1"/>
      <c r="C4164"/>
      <c r="D4164"/>
      <c r="E4164"/>
      <c r="F4164"/>
      <c r="G4164"/>
      <c r="H4164"/>
      <c r="I4164"/>
      <c r="J4164"/>
      <c r="K4164"/>
      <c r="L4164"/>
      <c r="M4164"/>
    </row>
    <row r="4165" spans="1:13" s="36" customFormat="1" x14ac:dyDescent="0.3">
      <c r="A4165"/>
      <c r="B4165" s="1"/>
      <c r="C4165"/>
      <c r="D4165"/>
      <c r="E4165"/>
      <c r="F4165"/>
      <c r="G4165"/>
      <c r="H4165"/>
      <c r="I4165"/>
      <c r="J4165"/>
      <c r="K4165"/>
      <c r="L4165"/>
      <c r="M4165"/>
    </row>
    <row r="4166" spans="1:13" s="36" customFormat="1" x14ac:dyDescent="0.3">
      <c r="A4166"/>
      <c r="B4166" s="1"/>
      <c r="C4166"/>
      <c r="D4166"/>
      <c r="E4166"/>
      <c r="F4166"/>
      <c r="G4166"/>
      <c r="H4166"/>
      <c r="I4166"/>
      <c r="J4166"/>
      <c r="K4166"/>
      <c r="L4166"/>
      <c r="M4166"/>
    </row>
    <row r="4167" spans="1:13" s="36" customFormat="1" x14ac:dyDescent="0.3">
      <c r="A4167"/>
      <c r="B4167" s="1"/>
      <c r="C4167"/>
      <c r="D4167"/>
      <c r="E4167"/>
      <c r="F4167"/>
      <c r="G4167"/>
      <c r="H4167"/>
      <c r="I4167"/>
      <c r="J4167"/>
      <c r="K4167"/>
      <c r="L4167"/>
      <c r="M4167"/>
    </row>
    <row r="4168" spans="1:13" s="36" customFormat="1" x14ac:dyDescent="0.3">
      <c r="A4168"/>
      <c r="B4168" s="1"/>
      <c r="C4168"/>
      <c r="D4168"/>
      <c r="E4168"/>
      <c r="F4168"/>
      <c r="G4168"/>
      <c r="H4168"/>
      <c r="I4168"/>
      <c r="J4168"/>
      <c r="K4168"/>
      <c r="L4168"/>
      <c r="M4168"/>
    </row>
    <row r="4169" spans="1:13" s="36" customFormat="1" x14ac:dyDescent="0.3">
      <c r="A4169"/>
      <c r="B4169" s="1"/>
      <c r="C4169"/>
      <c r="D4169"/>
      <c r="E4169"/>
      <c r="F4169"/>
      <c r="G4169"/>
      <c r="H4169"/>
      <c r="I4169"/>
      <c r="J4169"/>
      <c r="K4169"/>
      <c r="L4169"/>
      <c r="M4169"/>
    </row>
    <row r="4170" spans="1:13" s="36" customFormat="1" x14ac:dyDescent="0.3">
      <c r="A4170"/>
      <c r="B4170" s="1"/>
      <c r="C4170"/>
      <c r="D4170"/>
      <c r="E4170"/>
      <c r="F4170"/>
      <c r="G4170"/>
      <c r="H4170"/>
      <c r="I4170"/>
      <c r="J4170"/>
      <c r="K4170"/>
      <c r="L4170"/>
      <c r="M4170"/>
    </row>
    <row r="4171" spans="1:13" s="36" customFormat="1" x14ac:dyDescent="0.3">
      <c r="A4171"/>
      <c r="B4171" s="1"/>
      <c r="C4171"/>
      <c r="D4171"/>
      <c r="E4171"/>
      <c r="F4171"/>
      <c r="G4171"/>
      <c r="H4171"/>
      <c r="I4171"/>
      <c r="J4171"/>
      <c r="K4171"/>
      <c r="L4171"/>
      <c r="M4171"/>
    </row>
    <row r="4172" spans="1:13" s="36" customFormat="1" x14ac:dyDescent="0.3">
      <c r="A4172"/>
      <c r="B4172" s="1"/>
      <c r="C4172"/>
      <c r="D4172"/>
      <c r="E4172"/>
      <c r="F4172"/>
      <c r="G4172"/>
      <c r="H4172"/>
      <c r="I4172"/>
      <c r="J4172"/>
      <c r="K4172"/>
      <c r="L4172"/>
      <c r="M4172"/>
    </row>
    <row r="4173" spans="1:13" s="36" customFormat="1" x14ac:dyDescent="0.3">
      <c r="A4173"/>
      <c r="B4173" s="1"/>
      <c r="C4173"/>
      <c r="D4173"/>
      <c r="E4173"/>
      <c r="F4173"/>
      <c r="G4173"/>
      <c r="H4173"/>
      <c r="I4173"/>
      <c r="J4173"/>
      <c r="K4173"/>
      <c r="L4173"/>
      <c r="M4173"/>
    </row>
    <row r="4174" spans="1:13" s="36" customFormat="1" x14ac:dyDescent="0.3">
      <c r="A4174"/>
      <c r="B4174" s="1"/>
      <c r="C4174"/>
      <c r="D4174"/>
      <c r="E4174"/>
      <c r="F4174"/>
      <c r="G4174"/>
      <c r="H4174"/>
      <c r="I4174"/>
      <c r="J4174"/>
      <c r="K4174"/>
      <c r="L4174"/>
      <c r="M4174"/>
    </row>
    <row r="4175" spans="1:13" s="36" customFormat="1" x14ac:dyDescent="0.3">
      <c r="A4175"/>
      <c r="B4175" s="1"/>
      <c r="C4175"/>
      <c r="D4175"/>
      <c r="E4175"/>
      <c r="F4175"/>
      <c r="G4175"/>
      <c r="H4175"/>
      <c r="I4175"/>
      <c r="J4175"/>
      <c r="K4175"/>
      <c r="L4175"/>
      <c r="M4175"/>
    </row>
    <row r="4176" spans="1:13" s="36" customFormat="1" x14ac:dyDescent="0.3">
      <c r="A4176"/>
      <c r="B4176" s="1"/>
      <c r="C4176"/>
      <c r="D4176"/>
      <c r="E4176"/>
      <c r="F4176"/>
      <c r="G4176"/>
      <c r="H4176"/>
      <c r="I4176"/>
      <c r="J4176"/>
      <c r="K4176"/>
      <c r="L4176"/>
      <c r="M4176"/>
    </row>
    <row r="4177" spans="1:13" s="36" customFormat="1" x14ac:dyDescent="0.3">
      <c r="A4177"/>
      <c r="B4177" s="1"/>
      <c r="C4177"/>
      <c r="D4177"/>
      <c r="E4177"/>
      <c r="F4177"/>
      <c r="G4177"/>
      <c r="H4177"/>
      <c r="I4177"/>
      <c r="J4177"/>
      <c r="K4177"/>
      <c r="L4177"/>
      <c r="M4177"/>
    </row>
    <row r="4178" spans="1:13" s="36" customFormat="1" x14ac:dyDescent="0.3">
      <c r="A4178"/>
      <c r="B4178" s="1"/>
      <c r="C4178"/>
      <c r="D4178"/>
      <c r="E4178"/>
      <c r="F4178"/>
      <c r="G4178"/>
      <c r="H4178"/>
      <c r="I4178"/>
      <c r="J4178"/>
      <c r="K4178"/>
      <c r="L4178"/>
      <c r="M4178"/>
    </row>
    <row r="4179" spans="1:13" s="36" customFormat="1" x14ac:dyDescent="0.3">
      <c r="A4179"/>
      <c r="B4179" s="1"/>
      <c r="C4179"/>
      <c r="D4179"/>
      <c r="E4179"/>
      <c r="F4179"/>
      <c r="G4179"/>
      <c r="H4179"/>
      <c r="I4179"/>
      <c r="J4179"/>
      <c r="K4179"/>
      <c r="L4179"/>
      <c r="M4179"/>
    </row>
    <row r="4180" spans="1:13" s="36" customFormat="1" x14ac:dyDescent="0.3">
      <c r="A4180"/>
      <c r="B4180" s="1"/>
      <c r="C4180"/>
      <c r="D4180"/>
      <c r="E4180"/>
      <c r="F4180"/>
      <c r="G4180"/>
      <c r="H4180"/>
      <c r="I4180"/>
      <c r="J4180"/>
      <c r="K4180"/>
      <c r="L4180"/>
      <c r="M4180"/>
    </row>
    <row r="4181" spans="1:13" s="36" customFormat="1" x14ac:dyDescent="0.3">
      <c r="A4181"/>
      <c r="B4181" s="1"/>
      <c r="C4181"/>
      <c r="D4181"/>
      <c r="E4181"/>
      <c r="F4181"/>
      <c r="G4181"/>
      <c r="H4181"/>
      <c r="I4181"/>
      <c r="J4181"/>
      <c r="K4181"/>
      <c r="L4181"/>
      <c r="M4181"/>
    </row>
    <row r="4182" spans="1:13" s="36" customFormat="1" x14ac:dyDescent="0.3">
      <c r="A4182"/>
      <c r="B4182" s="1"/>
      <c r="C4182"/>
      <c r="D4182"/>
      <c r="E4182"/>
      <c r="F4182"/>
      <c r="G4182"/>
      <c r="H4182"/>
      <c r="I4182"/>
      <c r="J4182"/>
      <c r="K4182"/>
      <c r="L4182"/>
      <c r="M4182"/>
    </row>
    <row r="4183" spans="1:13" s="36" customFormat="1" x14ac:dyDescent="0.3">
      <c r="A4183"/>
      <c r="B4183" s="1"/>
      <c r="C4183"/>
      <c r="D4183"/>
      <c r="E4183"/>
      <c r="F4183"/>
      <c r="G4183"/>
      <c r="H4183"/>
      <c r="I4183"/>
      <c r="J4183"/>
      <c r="K4183"/>
      <c r="L4183"/>
      <c r="M4183"/>
    </row>
    <row r="4184" spans="1:13" s="36" customFormat="1" x14ac:dyDescent="0.3">
      <c r="A4184"/>
      <c r="B4184" s="1"/>
      <c r="C4184"/>
      <c r="D4184"/>
      <c r="E4184"/>
      <c r="F4184"/>
      <c r="G4184"/>
      <c r="H4184"/>
      <c r="I4184"/>
      <c r="J4184"/>
      <c r="K4184"/>
      <c r="L4184"/>
      <c r="M4184"/>
    </row>
    <row r="4185" spans="1:13" s="36" customFormat="1" x14ac:dyDescent="0.3">
      <c r="A4185"/>
      <c r="B4185" s="1"/>
      <c r="C4185"/>
      <c r="D4185"/>
      <c r="E4185"/>
      <c r="F4185"/>
      <c r="G4185"/>
      <c r="H4185"/>
      <c r="I4185"/>
      <c r="J4185"/>
      <c r="K4185"/>
      <c r="L4185"/>
      <c r="M4185"/>
    </row>
    <row r="4186" spans="1:13" s="36" customFormat="1" x14ac:dyDescent="0.3">
      <c r="A4186"/>
      <c r="B4186" s="1"/>
      <c r="C4186"/>
      <c r="D4186"/>
      <c r="E4186"/>
      <c r="F4186"/>
      <c r="G4186"/>
      <c r="H4186"/>
      <c r="I4186"/>
      <c r="J4186"/>
      <c r="K4186"/>
      <c r="L4186"/>
      <c r="M4186"/>
    </row>
    <row r="4187" spans="1:13" s="36" customFormat="1" x14ac:dyDescent="0.3">
      <c r="A4187"/>
      <c r="B4187" s="1"/>
      <c r="C4187"/>
      <c r="D4187"/>
      <c r="E4187"/>
      <c r="F4187"/>
      <c r="G4187"/>
      <c r="H4187"/>
      <c r="I4187"/>
      <c r="J4187"/>
      <c r="K4187"/>
      <c r="L4187"/>
      <c r="M4187"/>
    </row>
    <row r="4188" spans="1:13" s="36" customFormat="1" x14ac:dyDescent="0.3">
      <c r="A4188"/>
      <c r="B4188" s="1"/>
      <c r="C4188"/>
      <c r="D4188"/>
      <c r="E4188"/>
      <c r="F4188"/>
      <c r="G4188"/>
      <c r="H4188"/>
      <c r="I4188"/>
      <c r="J4188"/>
      <c r="K4188"/>
      <c r="L4188"/>
      <c r="M4188"/>
    </row>
    <row r="4189" spans="1:13" s="36" customFormat="1" x14ac:dyDescent="0.3">
      <c r="A4189"/>
      <c r="B4189" s="1"/>
      <c r="C4189"/>
      <c r="D4189"/>
      <c r="E4189"/>
      <c r="F4189"/>
      <c r="G4189"/>
      <c r="H4189"/>
      <c r="I4189"/>
      <c r="J4189"/>
      <c r="K4189"/>
      <c r="L4189"/>
      <c r="M4189"/>
    </row>
    <row r="4190" spans="1:13" s="36" customFormat="1" x14ac:dyDescent="0.3">
      <c r="A4190"/>
      <c r="B4190" s="1"/>
      <c r="C4190"/>
      <c r="D4190"/>
      <c r="E4190"/>
      <c r="F4190"/>
      <c r="G4190"/>
      <c r="H4190"/>
      <c r="I4190"/>
      <c r="J4190"/>
      <c r="K4190"/>
      <c r="L4190"/>
      <c r="M4190"/>
    </row>
    <row r="4191" spans="1:13" s="36" customFormat="1" x14ac:dyDescent="0.3">
      <c r="A4191"/>
      <c r="B4191" s="1"/>
      <c r="C4191"/>
      <c r="D4191"/>
      <c r="E4191"/>
      <c r="F4191"/>
      <c r="G4191"/>
      <c r="H4191"/>
      <c r="I4191"/>
      <c r="J4191"/>
      <c r="K4191"/>
      <c r="L4191"/>
      <c r="M4191"/>
    </row>
    <row r="4192" spans="1:13" s="36" customFormat="1" x14ac:dyDescent="0.3">
      <c r="A4192"/>
      <c r="B4192" s="1"/>
      <c r="C4192"/>
      <c r="D4192"/>
      <c r="E4192"/>
      <c r="F4192"/>
      <c r="G4192"/>
      <c r="H4192"/>
      <c r="I4192"/>
      <c r="J4192"/>
      <c r="K4192"/>
      <c r="L4192"/>
      <c r="M4192"/>
    </row>
    <row r="4193" spans="1:13" s="36" customFormat="1" x14ac:dyDescent="0.3">
      <c r="A4193"/>
      <c r="B4193" s="1"/>
      <c r="C4193"/>
      <c r="D4193"/>
      <c r="E4193"/>
      <c r="F4193"/>
      <c r="G4193"/>
      <c r="H4193"/>
      <c r="I4193"/>
      <c r="J4193"/>
      <c r="K4193"/>
      <c r="L4193"/>
      <c r="M4193"/>
    </row>
    <row r="4194" spans="1:13" s="36" customFormat="1" x14ac:dyDescent="0.3">
      <c r="A4194"/>
      <c r="B4194" s="1"/>
      <c r="C4194"/>
      <c r="D4194"/>
      <c r="E4194"/>
      <c r="F4194"/>
      <c r="G4194"/>
      <c r="H4194"/>
      <c r="I4194"/>
      <c r="J4194"/>
      <c r="K4194"/>
      <c r="L4194"/>
      <c r="M4194"/>
    </row>
    <row r="4195" spans="1:13" s="36" customFormat="1" x14ac:dyDescent="0.3">
      <c r="A4195"/>
      <c r="B4195" s="1"/>
      <c r="C4195"/>
      <c r="D4195"/>
      <c r="E4195"/>
      <c r="F4195"/>
      <c r="G4195"/>
      <c r="H4195"/>
      <c r="I4195"/>
      <c r="J4195"/>
      <c r="K4195"/>
      <c r="L4195"/>
      <c r="M4195"/>
    </row>
    <row r="4196" spans="1:13" s="36" customFormat="1" x14ac:dyDescent="0.3">
      <c r="A4196"/>
      <c r="B4196" s="1"/>
      <c r="C4196"/>
      <c r="D4196"/>
      <c r="E4196"/>
      <c r="F4196"/>
      <c r="G4196"/>
      <c r="H4196"/>
      <c r="I4196"/>
      <c r="J4196"/>
      <c r="K4196"/>
      <c r="L4196"/>
      <c r="M4196"/>
    </row>
    <row r="4197" spans="1:13" s="36" customFormat="1" x14ac:dyDescent="0.3">
      <c r="A4197"/>
      <c r="B4197" s="1"/>
      <c r="C4197"/>
      <c r="D4197"/>
      <c r="E4197"/>
      <c r="F4197"/>
      <c r="G4197"/>
      <c r="H4197"/>
      <c r="I4197"/>
      <c r="J4197"/>
      <c r="K4197"/>
      <c r="L4197"/>
      <c r="M4197"/>
    </row>
    <row r="4198" spans="1:13" s="36" customFormat="1" x14ac:dyDescent="0.3">
      <c r="A4198"/>
      <c r="B4198" s="1"/>
      <c r="C4198"/>
      <c r="D4198"/>
      <c r="E4198"/>
      <c r="F4198"/>
      <c r="G4198"/>
      <c r="H4198"/>
      <c r="I4198"/>
      <c r="J4198"/>
      <c r="K4198"/>
      <c r="L4198"/>
      <c r="M4198"/>
    </row>
    <row r="4199" spans="1:13" s="36" customFormat="1" x14ac:dyDescent="0.3">
      <c r="A4199"/>
      <c r="B4199" s="1"/>
      <c r="C4199"/>
      <c r="D4199"/>
      <c r="E4199"/>
      <c r="F4199"/>
      <c r="G4199"/>
      <c r="H4199"/>
      <c r="I4199"/>
      <c r="J4199"/>
      <c r="K4199"/>
      <c r="L4199"/>
      <c r="M4199"/>
    </row>
    <row r="4200" spans="1:13" s="36" customFormat="1" x14ac:dyDescent="0.3">
      <c r="A4200"/>
      <c r="B4200" s="1"/>
      <c r="C4200"/>
      <c r="D4200"/>
      <c r="E4200"/>
      <c r="F4200"/>
      <c r="G4200"/>
      <c r="H4200"/>
      <c r="I4200"/>
      <c r="J4200"/>
      <c r="K4200"/>
      <c r="L4200"/>
      <c r="M4200"/>
    </row>
    <row r="4201" spans="1:13" s="36" customFormat="1" x14ac:dyDescent="0.3">
      <c r="A4201"/>
      <c r="B4201" s="1"/>
      <c r="C4201"/>
      <c r="D4201"/>
      <c r="E4201"/>
      <c r="F4201"/>
      <c r="G4201"/>
      <c r="H4201"/>
      <c r="I4201"/>
      <c r="J4201"/>
      <c r="K4201"/>
      <c r="L4201"/>
      <c r="M4201"/>
    </row>
    <row r="4202" spans="1:13" s="36" customFormat="1" x14ac:dyDescent="0.3">
      <c r="A4202"/>
      <c r="B4202" s="1"/>
      <c r="C4202"/>
      <c r="D4202"/>
      <c r="E4202"/>
      <c r="F4202"/>
      <c r="G4202"/>
      <c r="H4202"/>
      <c r="I4202"/>
      <c r="J4202"/>
      <c r="K4202"/>
      <c r="L4202"/>
      <c r="M4202"/>
    </row>
    <row r="4203" spans="1:13" s="36" customFormat="1" x14ac:dyDescent="0.3">
      <c r="A4203"/>
      <c r="B4203" s="1"/>
      <c r="C4203"/>
      <c r="D4203"/>
      <c r="E4203"/>
      <c r="F4203"/>
      <c r="G4203"/>
      <c r="H4203"/>
      <c r="I4203"/>
      <c r="J4203"/>
      <c r="K4203"/>
      <c r="L4203"/>
      <c r="M4203"/>
    </row>
    <row r="4204" spans="1:13" s="36" customFormat="1" x14ac:dyDescent="0.3">
      <c r="A4204"/>
      <c r="B4204" s="1"/>
      <c r="C4204"/>
      <c r="D4204"/>
      <c r="E4204"/>
      <c r="F4204"/>
      <c r="G4204"/>
      <c r="H4204"/>
      <c r="I4204"/>
      <c r="J4204"/>
      <c r="K4204"/>
      <c r="L4204"/>
      <c r="M4204"/>
    </row>
    <row r="4205" spans="1:13" s="36" customFormat="1" x14ac:dyDescent="0.3">
      <c r="A4205"/>
      <c r="B4205" s="1"/>
      <c r="C4205"/>
      <c r="D4205"/>
      <c r="E4205"/>
      <c r="F4205"/>
      <c r="G4205"/>
      <c r="H4205"/>
      <c r="I4205"/>
      <c r="J4205"/>
      <c r="K4205"/>
      <c r="L4205"/>
      <c r="M4205"/>
    </row>
    <row r="4206" spans="1:13" s="36" customFormat="1" x14ac:dyDescent="0.3">
      <c r="A4206"/>
      <c r="B4206" s="1"/>
      <c r="C4206"/>
      <c r="D4206"/>
      <c r="E4206"/>
      <c r="F4206"/>
      <c r="G4206"/>
      <c r="H4206"/>
      <c r="I4206"/>
      <c r="J4206"/>
      <c r="K4206"/>
      <c r="L4206"/>
      <c r="M4206"/>
    </row>
    <row r="4207" spans="1:13" s="36" customFormat="1" x14ac:dyDescent="0.3">
      <c r="A4207"/>
      <c r="B4207" s="1"/>
      <c r="C4207"/>
      <c r="D4207"/>
      <c r="E4207"/>
      <c r="F4207"/>
      <c r="G4207"/>
      <c r="H4207"/>
      <c r="I4207"/>
      <c r="J4207"/>
      <c r="K4207"/>
      <c r="L4207"/>
      <c r="M4207"/>
    </row>
    <row r="4208" spans="1:13" s="36" customFormat="1" x14ac:dyDescent="0.3">
      <c r="A4208"/>
      <c r="B4208" s="1"/>
      <c r="C4208"/>
      <c r="D4208"/>
      <c r="E4208"/>
      <c r="F4208"/>
      <c r="G4208"/>
      <c r="H4208"/>
      <c r="I4208"/>
      <c r="J4208"/>
      <c r="K4208"/>
      <c r="L4208"/>
      <c r="M4208"/>
    </row>
    <row r="4209" spans="1:13" s="36" customFormat="1" x14ac:dyDescent="0.3">
      <c r="A4209"/>
      <c r="B4209" s="1"/>
      <c r="C4209"/>
      <c r="D4209"/>
      <c r="E4209"/>
      <c r="F4209"/>
      <c r="G4209"/>
      <c r="H4209"/>
      <c r="I4209"/>
      <c r="J4209"/>
      <c r="K4209"/>
      <c r="L4209"/>
      <c r="M4209"/>
    </row>
    <row r="4210" spans="1:13" s="36" customFormat="1" x14ac:dyDescent="0.3">
      <c r="A4210"/>
      <c r="B4210" s="1"/>
      <c r="C4210"/>
      <c r="D4210"/>
      <c r="E4210"/>
      <c r="F4210"/>
      <c r="G4210"/>
      <c r="H4210"/>
      <c r="I4210"/>
      <c r="J4210"/>
      <c r="K4210"/>
      <c r="L4210"/>
      <c r="M4210"/>
    </row>
    <row r="4211" spans="1:13" s="36" customFormat="1" x14ac:dyDescent="0.3">
      <c r="A4211"/>
      <c r="B4211" s="1"/>
      <c r="C4211"/>
      <c r="D4211"/>
      <c r="E4211"/>
      <c r="F4211"/>
      <c r="G4211"/>
      <c r="H4211"/>
      <c r="I4211"/>
      <c r="J4211"/>
      <c r="K4211"/>
      <c r="L4211"/>
      <c r="M4211"/>
    </row>
    <row r="4212" spans="1:13" s="36" customFormat="1" x14ac:dyDescent="0.3">
      <c r="A4212"/>
      <c r="B4212" s="1"/>
      <c r="C4212"/>
      <c r="D4212"/>
      <c r="E4212"/>
      <c r="F4212"/>
      <c r="G4212"/>
      <c r="H4212"/>
      <c r="I4212"/>
      <c r="J4212"/>
      <c r="K4212"/>
      <c r="L4212"/>
      <c r="M4212"/>
    </row>
    <row r="4213" spans="1:13" s="36" customFormat="1" x14ac:dyDescent="0.3">
      <c r="A4213"/>
      <c r="B4213" s="1"/>
      <c r="C4213"/>
      <c r="D4213"/>
      <c r="E4213"/>
      <c r="F4213"/>
      <c r="G4213"/>
      <c r="H4213"/>
      <c r="I4213"/>
      <c r="J4213"/>
      <c r="K4213"/>
      <c r="L4213"/>
      <c r="M4213"/>
    </row>
    <row r="4214" spans="1:13" s="36" customFormat="1" x14ac:dyDescent="0.3">
      <c r="A4214"/>
      <c r="B4214" s="1"/>
      <c r="C4214"/>
      <c r="D4214"/>
      <c r="E4214"/>
      <c r="F4214"/>
      <c r="G4214"/>
      <c r="H4214"/>
      <c r="I4214"/>
      <c r="J4214"/>
      <c r="K4214"/>
      <c r="L4214"/>
      <c r="M4214"/>
    </row>
    <row r="4215" spans="1:13" s="36" customFormat="1" x14ac:dyDescent="0.3">
      <c r="A4215"/>
      <c r="B4215" s="1"/>
      <c r="C4215"/>
      <c r="D4215"/>
      <c r="E4215"/>
      <c r="F4215"/>
      <c r="G4215"/>
      <c r="H4215"/>
      <c r="I4215"/>
      <c r="J4215"/>
      <c r="K4215"/>
      <c r="L4215"/>
      <c r="M4215"/>
    </row>
    <row r="4216" spans="1:13" s="36" customFormat="1" x14ac:dyDescent="0.3">
      <c r="A4216"/>
      <c r="B4216" s="1"/>
      <c r="C4216"/>
      <c r="D4216"/>
      <c r="E4216"/>
      <c r="F4216"/>
      <c r="G4216"/>
      <c r="H4216"/>
      <c r="I4216"/>
      <c r="J4216"/>
      <c r="K4216"/>
      <c r="L4216"/>
      <c r="M4216"/>
    </row>
    <row r="4217" spans="1:13" s="36" customFormat="1" x14ac:dyDescent="0.3">
      <c r="A4217"/>
      <c r="B4217" s="1"/>
      <c r="C4217"/>
      <c r="D4217"/>
      <c r="E4217"/>
      <c r="F4217"/>
      <c r="G4217"/>
      <c r="H4217"/>
      <c r="I4217"/>
      <c r="J4217"/>
      <c r="K4217"/>
      <c r="L4217"/>
      <c r="M4217"/>
    </row>
    <row r="4218" spans="1:13" s="36" customFormat="1" x14ac:dyDescent="0.3">
      <c r="A4218"/>
      <c r="B4218" s="1"/>
      <c r="C4218"/>
      <c r="D4218"/>
      <c r="E4218"/>
      <c r="F4218"/>
      <c r="G4218"/>
      <c r="H4218"/>
      <c r="I4218"/>
      <c r="J4218"/>
      <c r="K4218"/>
      <c r="L4218"/>
      <c r="M4218"/>
    </row>
    <row r="4219" spans="1:13" s="36" customFormat="1" x14ac:dyDescent="0.3">
      <c r="A4219"/>
      <c r="B4219" s="1"/>
      <c r="C4219"/>
      <c r="D4219"/>
      <c r="E4219"/>
      <c r="F4219"/>
      <c r="G4219"/>
      <c r="H4219"/>
      <c r="I4219"/>
      <c r="J4219"/>
      <c r="K4219"/>
      <c r="L4219"/>
      <c r="M4219"/>
    </row>
    <row r="4220" spans="1:13" s="36" customFormat="1" x14ac:dyDescent="0.3">
      <c r="A4220"/>
      <c r="B4220" s="1"/>
      <c r="C4220"/>
      <c r="D4220"/>
      <c r="E4220"/>
      <c r="F4220"/>
      <c r="G4220"/>
      <c r="H4220"/>
      <c r="I4220"/>
      <c r="J4220"/>
      <c r="K4220"/>
      <c r="L4220"/>
      <c r="M4220"/>
    </row>
    <row r="4221" spans="1:13" s="36" customFormat="1" x14ac:dyDescent="0.3">
      <c r="A4221"/>
      <c r="B4221" s="1"/>
      <c r="C4221"/>
      <c r="D4221"/>
      <c r="E4221"/>
      <c r="F4221"/>
      <c r="G4221"/>
      <c r="H4221"/>
      <c r="I4221"/>
      <c r="J4221"/>
      <c r="K4221"/>
      <c r="L4221"/>
      <c r="M4221"/>
    </row>
    <row r="4222" spans="1:13" s="36" customFormat="1" x14ac:dyDescent="0.3">
      <c r="A4222"/>
      <c r="B4222" s="1"/>
      <c r="C4222"/>
      <c r="D4222"/>
      <c r="E4222"/>
      <c r="F4222"/>
      <c r="G4222"/>
      <c r="H4222"/>
      <c r="I4222"/>
      <c r="J4222"/>
      <c r="K4222"/>
      <c r="L4222"/>
      <c r="M4222"/>
    </row>
    <row r="4223" spans="1:13" s="36" customFormat="1" x14ac:dyDescent="0.3">
      <c r="A4223"/>
      <c r="B4223" s="1"/>
      <c r="C4223"/>
      <c r="D4223"/>
      <c r="E4223"/>
      <c r="F4223"/>
      <c r="G4223"/>
      <c r="H4223"/>
      <c r="I4223"/>
      <c r="J4223"/>
      <c r="K4223"/>
      <c r="L4223"/>
      <c r="M4223"/>
    </row>
    <row r="4224" spans="1:13" s="36" customFormat="1" x14ac:dyDescent="0.3">
      <c r="A4224"/>
      <c r="B4224" s="1"/>
      <c r="C4224"/>
      <c r="D4224"/>
      <c r="E4224"/>
      <c r="F4224"/>
      <c r="G4224"/>
      <c r="H4224"/>
      <c r="I4224"/>
      <c r="J4224"/>
      <c r="K4224"/>
      <c r="L4224"/>
      <c r="M4224"/>
    </row>
    <row r="4225" spans="1:13" s="36" customFormat="1" x14ac:dyDescent="0.3">
      <c r="A4225"/>
      <c r="B4225" s="1"/>
      <c r="C4225"/>
      <c r="D4225"/>
      <c r="E4225"/>
      <c r="F4225"/>
      <c r="G4225"/>
      <c r="H4225"/>
      <c r="I4225"/>
      <c r="J4225"/>
      <c r="K4225"/>
      <c r="L4225"/>
      <c r="M4225"/>
    </row>
    <row r="4226" spans="1:13" s="36" customFormat="1" x14ac:dyDescent="0.3">
      <c r="A4226"/>
      <c r="B4226" s="1"/>
      <c r="C4226"/>
      <c r="D4226"/>
      <c r="E4226"/>
      <c r="F4226"/>
      <c r="G4226"/>
      <c r="H4226"/>
      <c r="I4226"/>
      <c r="J4226"/>
      <c r="K4226"/>
      <c r="L4226"/>
      <c r="M4226"/>
    </row>
    <row r="4227" spans="1:13" s="36" customFormat="1" x14ac:dyDescent="0.3">
      <c r="A4227"/>
      <c r="B4227" s="1"/>
      <c r="C4227"/>
      <c r="D4227"/>
      <c r="E4227"/>
      <c r="F4227"/>
      <c r="G4227"/>
      <c r="H4227"/>
      <c r="I4227"/>
      <c r="J4227"/>
      <c r="K4227"/>
      <c r="L4227"/>
      <c r="M4227"/>
    </row>
    <row r="4228" spans="1:13" s="36" customFormat="1" x14ac:dyDescent="0.3">
      <c r="A4228"/>
      <c r="B4228" s="1"/>
      <c r="C4228"/>
      <c r="D4228"/>
      <c r="E4228"/>
      <c r="F4228"/>
      <c r="G4228"/>
      <c r="H4228"/>
      <c r="I4228"/>
      <c r="J4228"/>
      <c r="K4228"/>
      <c r="L4228"/>
      <c r="M4228"/>
    </row>
    <row r="4229" spans="1:13" s="36" customFormat="1" x14ac:dyDescent="0.3">
      <c r="A4229"/>
      <c r="B4229" s="1"/>
      <c r="C4229"/>
      <c r="D4229"/>
      <c r="E4229"/>
      <c r="F4229"/>
      <c r="G4229"/>
      <c r="H4229"/>
      <c r="I4229"/>
      <c r="J4229"/>
      <c r="K4229"/>
      <c r="L4229"/>
      <c r="M4229"/>
    </row>
    <row r="4230" spans="1:13" s="36" customFormat="1" x14ac:dyDescent="0.3">
      <c r="A4230"/>
      <c r="B4230" s="1"/>
      <c r="C4230"/>
      <c r="D4230"/>
      <c r="E4230"/>
      <c r="F4230"/>
      <c r="G4230"/>
      <c r="H4230"/>
      <c r="I4230"/>
      <c r="J4230"/>
      <c r="K4230"/>
      <c r="L4230"/>
      <c r="M4230"/>
    </row>
    <row r="4231" spans="1:13" s="36" customFormat="1" x14ac:dyDescent="0.3">
      <c r="A4231"/>
      <c r="B4231" s="1"/>
      <c r="C4231"/>
      <c r="D4231"/>
      <c r="E4231"/>
      <c r="F4231"/>
      <c r="G4231"/>
      <c r="H4231"/>
      <c r="I4231"/>
      <c r="J4231"/>
      <c r="K4231"/>
      <c r="L4231"/>
      <c r="M4231"/>
    </row>
    <row r="4232" spans="1:13" s="36" customFormat="1" x14ac:dyDescent="0.3">
      <c r="A4232"/>
      <c r="B4232" s="1"/>
      <c r="C4232"/>
      <c r="D4232"/>
      <c r="E4232"/>
      <c r="F4232"/>
      <c r="G4232"/>
      <c r="H4232"/>
      <c r="I4232"/>
      <c r="J4232"/>
      <c r="K4232"/>
      <c r="L4232"/>
      <c r="M4232"/>
    </row>
    <row r="4233" spans="1:13" s="36" customFormat="1" x14ac:dyDescent="0.3">
      <c r="A4233"/>
      <c r="B4233" s="1"/>
      <c r="C4233"/>
      <c r="D4233"/>
      <c r="E4233"/>
      <c r="F4233"/>
      <c r="G4233"/>
      <c r="H4233"/>
      <c r="I4233"/>
      <c r="J4233"/>
      <c r="K4233"/>
      <c r="L4233"/>
      <c r="M4233"/>
    </row>
    <row r="4234" spans="1:13" s="36" customFormat="1" x14ac:dyDescent="0.3">
      <c r="A4234"/>
      <c r="B4234" s="1"/>
      <c r="C4234"/>
      <c r="D4234"/>
      <c r="E4234"/>
      <c r="F4234"/>
      <c r="G4234"/>
      <c r="H4234"/>
      <c r="I4234"/>
      <c r="J4234"/>
      <c r="K4234"/>
      <c r="L4234"/>
      <c r="M4234"/>
    </row>
    <row r="4235" spans="1:13" s="36" customFormat="1" x14ac:dyDescent="0.3">
      <c r="A4235"/>
      <c r="B4235" s="1"/>
      <c r="C4235"/>
      <c r="D4235"/>
      <c r="E4235"/>
      <c r="F4235"/>
      <c r="G4235"/>
      <c r="H4235"/>
      <c r="I4235"/>
      <c r="J4235"/>
      <c r="K4235"/>
      <c r="L4235"/>
      <c r="M4235"/>
    </row>
    <row r="4236" spans="1:13" s="36" customFormat="1" x14ac:dyDescent="0.3">
      <c r="A4236"/>
      <c r="B4236" s="1"/>
      <c r="C4236"/>
      <c r="D4236"/>
      <c r="E4236"/>
      <c r="F4236"/>
      <c r="G4236"/>
      <c r="H4236"/>
      <c r="I4236"/>
      <c r="J4236"/>
      <c r="K4236"/>
      <c r="L4236"/>
      <c r="M4236"/>
    </row>
    <row r="4237" spans="1:13" s="36" customFormat="1" x14ac:dyDescent="0.3">
      <c r="A4237"/>
      <c r="B4237" s="1"/>
      <c r="C4237"/>
      <c r="D4237"/>
      <c r="E4237"/>
      <c r="F4237"/>
      <c r="G4237"/>
      <c r="H4237"/>
      <c r="I4237"/>
      <c r="J4237"/>
      <c r="K4237"/>
      <c r="L4237"/>
      <c r="M4237"/>
    </row>
    <row r="4238" spans="1:13" s="36" customFormat="1" x14ac:dyDescent="0.3">
      <c r="A4238"/>
      <c r="B4238" s="1"/>
      <c r="C4238"/>
      <c r="D4238"/>
      <c r="E4238"/>
      <c r="F4238"/>
      <c r="G4238"/>
      <c r="H4238"/>
      <c r="I4238"/>
      <c r="J4238"/>
      <c r="K4238"/>
      <c r="L4238"/>
      <c r="M4238"/>
    </row>
    <row r="4239" spans="1:13" s="36" customFormat="1" x14ac:dyDescent="0.3">
      <c r="A4239"/>
      <c r="B4239" s="1"/>
      <c r="C4239"/>
      <c r="D4239"/>
      <c r="E4239"/>
      <c r="F4239"/>
      <c r="G4239"/>
      <c r="H4239"/>
      <c r="I4239"/>
      <c r="J4239"/>
      <c r="K4239"/>
      <c r="L4239"/>
      <c r="M4239"/>
    </row>
    <row r="4240" spans="1:13" s="36" customFormat="1" x14ac:dyDescent="0.3">
      <c r="A4240"/>
      <c r="B4240" s="1"/>
      <c r="C4240"/>
      <c r="D4240"/>
      <c r="E4240"/>
      <c r="F4240"/>
      <c r="G4240"/>
      <c r="H4240"/>
      <c r="I4240"/>
      <c r="J4240"/>
      <c r="K4240"/>
      <c r="L4240"/>
      <c r="M4240"/>
    </row>
    <row r="4241" spans="1:13" s="36" customFormat="1" x14ac:dyDescent="0.3">
      <c r="A4241"/>
      <c r="B4241" s="1"/>
      <c r="C4241"/>
      <c r="D4241"/>
      <c r="E4241"/>
      <c r="F4241"/>
      <c r="G4241"/>
      <c r="H4241"/>
      <c r="I4241"/>
      <c r="J4241"/>
      <c r="K4241"/>
      <c r="L4241"/>
      <c r="M4241"/>
    </row>
    <row r="4242" spans="1:13" s="36" customFormat="1" x14ac:dyDescent="0.3">
      <c r="A4242"/>
      <c r="B4242" s="1"/>
      <c r="C4242"/>
      <c r="D4242"/>
      <c r="E4242"/>
      <c r="F4242"/>
      <c r="G4242"/>
      <c r="H4242"/>
      <c r="I4242"/>
      <c r="J4242"/>
      <c r="K4242"/>
      <c r="L4242"/>
      <c r="M4242"/>
    </row>
    <row r="4243" spans="1:13" s="36" customFormat="1" x14ac:dyDescent="0.3">
      <c r="A4243"/>
      <c r="B4243" s="1"/>
      <c r="C4243"/>
      <c r="D4243"/>
      <c r="E4243"/>
      <c r="F4243"/>
      <c r="G4243"/>
      <c r="H4243"/>
      <c r="I4243"/>
      <c r="J4243"/>
      <c r="K4243"/>
      <c r="L4243"/>
      <c r="M4243"/>
    </row>
    <row r="4244" spans="1:13" s="36" customFormat="1" x14ac:dyDescent="0.3">
      <c r="A4244"/>
      <c r="B4244" s="1"/>
      <c r="C4244"/>
      <c r="D4244"/>
      <c r="E4244"/>
      <c r="F4244"/>
      <c r="G4244"/>
      <c r="H4244"/>
      <c r="I4244"/>
      <c r="J4244"/>
      <c r="K4244"/>
      <c r="L4244"/>
      <c r="M4244"/>
    </row>
    <row r="4245" spans="1:13" s="36" customFormat="1" x14ac:dyDescent="0.3">
      <c r="A4245"/>
      <c r="B4245" s="1"/>
      <c r="C4245"/>
      <c r="D4245"/>
      <c r="E4245"/>
      <c r="F4245"/>
      <c r="G4245"/>
      <c r="H4245"/>
      <c r="I4245"/>
      <c r="J4245"/>
      <c r="K4245"/>
      <c r="L4245"/>
      <c r="M4245"/>
    </row>
    <row r="4246" spans="1:13" s="36" customFormat="1" x14ac:dyDescent="0.3">
      <c r="A4246"/>
      <c r="B4246" s="1"/>
      <c r="C4246"/>
      <c r="D4246"/>
      <c r="E4246"/>
      <c r="F4246"/>
      <c r="G4246"/>
      <c r="H4246"/>
      <c r="I4246"/>
      <c r="J4246"/>
      <c r="K4246"/>
      <c r="L4246"/>
      <c r="M4246"/>
    </row>
    <row r="4247" spans="1:13" s="36" customFormat="1" x14ac:dyDescent="0.3">
      <c r="A4247"/>
      <c r="B4247" s="1"/>
      <c r="C4247"/>
      <c r="D4247"/>
      <c r="E4247"/>
      <c r="F4247"/>
      <c r="G4247"/>
      <c r="H4247"/>
      <c r="I4247"/>
      <c r="J4247"/>
      <c r="K4247"/>
      <c r="L4247"/>
      <c r="M4247"/>
    </row>
    <row r="4248" spans="1:13" s="36" customFormat="1" x14ac:dyDescent="0.3">
      <c r="A4248"/>
      <c r="B4248" s="1"/>
      <c r="C4248"/>
      <c r="D4248"/>
      <c r="E4248"/>
      <c r="F4248"/>
      <c r="G4248"/>
      <c r="H4248"/>
      <c r="I4248"/>
      <c r="J4248"/>
      <c r="K4248"/>
      <c r="L4248"/>
      <c r="M4248"/>
    </row>
    <row r="4249" spans="1:13" s="36" customFormat="1" x14ac:dyDescent="0.3">
      <c r="A4249"/>
      <c r="B4249" s="1"/>
      <c r="C4249"/>
      <c r="D4249"/>
      <c r="E4249"/>
      <c r="F4249"/>
      <c r="G4249"/>
      <c r="H4249"/>
      <c r="I4249"/>
      <c r="J4249"/>
      <c r="K4249"/>
      <c r="L4249"/>
      <c r="M4249"/>
    </row>
    <row r="4250" spans="1:13" s="36" customFormat="1" x14ac:dyDescent="0.3">
      <c r="A4250"/>
      <c r="B4250" s="1"/>
      <c r="C4250"/>
      <c r="D4250"/>
      <c r="E4250"/>
      <c r="F4250"/>
      <c r="G4250"/>
      <c r="H4250"/>
      <c r="I4250"/>
      <c r="J4250"/>
      <c r="K4250"/>
      <c r="L4250"/>
      <c r="M4250"/>
    </row>
    <row r="4251" spans="1:13" s="36" customFormat="1" x14ac:dyDescent="0.3">
      <c r="A4251"/>
      <c r="B4251" s="1"/>
      <c r="C4251"/>
      <c r="D4251"/>
      <c r="E4251"/>
      <c r="F4251"/>
      <c r="G4251"/>
      <c r="H4251"/>
      <c r="I4251"/>
      <c r="J4251"/>
      <c r="K4251"/>
      <c r="L4251"/>
      <c r="M4251"/>
    </row>
    <row r="4252" spans="1:13" s="36" customFormat="1" x14ac:dyDescent="0.3">
      <c r="A4252"/>
      <c r="B4252" s="1"/>
      <c r="C4252"/>
      <c r="D4252"/>
      <c r="E4252"/>
      <c r="F4252"/>
      <c r="G4252"/>
      <c r="H4252"/>
      <c r="I4252"/>
      <c r="J4252"/>
      <c r="K4252"/>
      <c r="L4252"/>
      <c r="M4252"/>
    </row>
    <row r="4253" spans="1:13" s="36" customFormat="1" x14ac:dyDescent="0.3">
      <c r="A4253"/>
      <c r="B4253" s="1"/>
      <c r="C4253"/>
      <c r="D4253"/>
      <c r="E4253"/>
      <c r="F4253"/>
      <c r="G4253"/>
      <c r="H4253"/>
      <c r="I4253"/>
      <c r="J4253"/>
      <c r="K4253"/>
      <c r="L4253"/>
      <c r="M4253"/>
    </row>
    <row r="4254" spans="1:13" s="36" customFormat="1" x14ac:dyDescent="0.3">
      <c r="A4254"/>
      <c r="B4254" s="1"/>
      <c r="C4254"/>
      <c r="D4254"/>
      <c r="E4254"/>
      <c r="F4254"/>
      <c r="G4254"/>
      <c r="H4254"/>
      <c r="I4254"/>
      <c r="J4254"/>
      <c r="K4254"/>
      <c r="L4254"/>
      <c r="M4254"/>
    </row>
    <row r="4255" spans="1:13" s="36" customFormat="1" x14ac:dyDescent="0.3">
      <c r="A4255"/>
      <c r="B4255" s="1"/>
      <c r="C4255"/>
      <c r="D4255"/>
      <c r="E4255"/>
      <c r="F4255"/>
      <c r="G4255"/>
      <c r="H4255"/>
      <c r="I4255"/>
      <c r="J4255"/>
      <c r="K4255"/>
      <c r="L4255"/>
      <c r="M4255"/>
    </row>
    <row r="4256" spans="1:13" s="36" customFormat="1" x14ac:dyDescent="0.3">
      <c r="A4256"/>
      <c r="B4256" s="1"/>
      <c r="C4256"/>
      <c r="D4256"/>
      <c r="E4256"/>
      <c r="F4256"/>
      <c r="G4256"/>
      <c r="H4256"/>
      <c r="I4256"/>
      <c r="J4256"/>
      <c r="K4256"/>
      <c r="L4256"/>
      <c r="M4256"/>
    </row>
    <row r="4257" spans="1:13" s="36" customFormat="1" x14ac:dyDescent="0.3">
      <c r="A4257"/>
      <c r="B4257" s="1"/>
      <c r="C4257"/>
      <c r="D4257"/>
      <c r="E4257"/>
      <c r="F4257"/>
      <c r="G4257"/>
      <c r="H4257"/>
      <c r="I4257"/>
      <c r="J4257"/>
      <c r="K4257"/>
      <c r="L4257"/>
      <c r="M4257"/>
    </row>
    <row r="4258" spans="1:13" s="36" customFormat="1" x14ac:dyDescent="0.3">
      <c r="A4258"/>
      <c r="B4258" s="1"/>
      <c r="C4258"/>
      <c r="D4258"/>
      <c r="E4258"/>
      <c r="F4258"/>
      <c r="G4258"/>
      <c r="H4258"/>
      <c r="I4258"/>
      <c r="J4258"/>
      <c r="K4258"/>
      <c r="L4258"/>
      <c r="M4258"/>
    </row>
    <row r="4259" spans="1:13" s="36" customFormat="1" x14ac:dyDescent="0.3">
      <c r="A4259"/>
      <c r="B4259" s="1"/>
      <c r="C4259"/>
      <c r="D4259"/>
      <c r="E4259"/>
      <c r="F4259"/>
      <c r="G4259"/>
      <c r="H4259"/>
      <c r="I4259"/>
      <c r="J4259"/>
      <c r="K4259"/>
      <c r="L4259"/>
      <c r="M4259"/>
    </row>
    <row r="4260" spans="1:13" s="36" customFormat="1" x14ac:dyDescent="0.3">
      <c r="A4260"/>
      <c r="B4260" s="1"/>
      <c r="C4260"/>
      <c r="D4260"/>
      <c r="E4260"/>
      <c r="F4260"/>
      <c r="G4260"/>
      <c r="H4260"/>
      <c r="I4260"/>
      <c r="J4260"/>
      <c r="K4260"/>
      <c r="L4260"/>
      <c r="M4260"/>
    </row>
    <row r="4261" spans="1:13" s="36" customFormat="1" x14ac:dyDescent="0.3">
      <c r="A4261"/>
      <c r="B4261" s="1"/>
      <c r="C4261"/>
      <c r="D4261"/>
      <c r="E4261"/>
      <c r="F4261"/>
      <c r="G4261"/>
      <c r="H4261"/>
      <c r="I4261"/>
      <c r="J4261"/>
      <c r="K4261"/>
      <c r="L4261"/>
      <c r="M4261"/>
    </row>
    <row r="4262" spans="1:13" s="36" customFormat="1" x14ac:dyDescent="0.3">
      <c r="A4262"/>
      <c r="B4262" s="1"/>
      <c r="C4262"/>
      <c r="D4262"/>
      <c r="E4262"/>
      <c r="F4262"/>
      <c r="G4262"/>
      <c r="H4262"/>
      <c r="I4262"/>
      <c r="J4262"/>
      <c r="K4262"/>
      <c r="L4262"/>
      <c r="M4262"/>
    </row>
    <row r="4263" spans="1:13" s="36" customFormat="1" x14ac:dyDescent="0.3">
      <c r="A4263"/>
      <c r="B4263" s="1"/>
      <c r="C4263"/>
      <c r="D4263"/>
      <c r="E4263"/>
      <c r="F4263"/>
      <c r="G4263"/>
      <c r="H4263"/>
      <c r="I4263"/>
      <c r="J4263"/>
      <c r="K4263"/>
      <c r="L4263"/>
      <c r="M4263"/>
    </row>
    <row r="4264" spans="1:13" s="36" customFormat="1" x14ac:dyDescent="0.3">
      <c r="A4264"/>
      <c r="B4264" s="1"/>
      <c r="C4264"/>
      <c r="D4264"/>
      <c r="E4264"/>
      <c r="F4264"/>
      <c r="G4264"/>
      <c r="H4264"/>
      <c r="I4264"/>
      <c r="J4264"/>
      <c r="K4264"/>
      <c r="L4264"/>
      <c r="M4264"/>
    </row>
    <row r="4265" spans="1:13" s="36" customFormat="1" x14ac:dyDescent="0.3">
      <c r="A4265"/>
      <c r="B4265" s="1"/>
      <c r="C4265"/>
      <c r="D4265"/>
      <c r="E4265"/>
      <c r="F4265"/>
      <c r="G4265"/>
      <c r="H4265"/>
      <c r="I4265"/>
      <c r="J4265"/>
      <c r="K4265"/>
      <c r="L4265"/>
      <c r="M4265"/>
    </row>
    <row r="4266" spans="1:13" s="36" customFormat="1" x14ac:dyDescent="0.3">
      <c r="A4266"/>
      <c r="B4266" s="1"/>
      <c r="C4266"/>
      <c r="D4266"/>
      <c r="E4266"/>
      <c r="F4266"/>
      <c r="G4266"/>
      <c r="H4266"/>
      <c r="I4266"/>
      <c r="J4266"/>
      <c r="K4266"/>
      <c r="L4266"/>
      <c r="M4266"/>
    </row>
    <row r="4267" spans="1:13" s="36" customFormat="1" x14ac:dyDescent="0.3">
      <c r="A4267"/>
      <c r="B4267" s="1"/>
      <c r="C4267"/>
      <c r="D4267"/>
      <c r="E4267"/>
      <c r="F4267"/>
      <c r="G4267"/>
      <c r="H4267"/>
      <c r="I4267"/>
      <c r="J4267"/>
      <c r="K4267"/>
      <c r="L4267"/>
      <c r="M4267"/>
    </row>
    <row r="4268" spans="1:13" s="36" customFormat="1" x14ac:dyDescent="0.3">
      <c r="A4268"/>
      <c r="B4268" s="1"/>
      <c r="C4268"/>
      <c r="D4268"/>
      <c r="E4268"/>
      <c r="F4268"/>
      <c r="G4268"/>
      <c r="H4268"/>
      <c r="I4268"/>
      <c r="J4268"/>
      <c r="K4268"/>
      <c r="L4268"/>
      <c r="M4268"/>
    </row>
    <row r="4269" spans="1:13" s="36" customFormat="1" x14ac:dyDescent="0.3">
      <c r="A4269"/>
      <c r="B4269" s="1"/>
      <c r="C4269"/>
      <c r="D4269"/>
      <c r="E4269"/>
      <c r="F4269"/>
      <c r="G4269"/>
      <c r="H4269"/>
      <c r="I4269"/>
      <c r="J4269"/>
      <c r="K4269"/>
      <c r="L4269"/>
      <c r="M4269"/>
    </row>
    <row r="4270" spans="1:13" s="36" customFormat="1" x14ac:dyDescent="0.3">
      <c r="A4270"/>
      <c r="B4270" s="1"/>
      <c r="C4270"/>
      <c r="D4270"/>
      <c r="E4270"/>
      <c r="F4270"/>
      <c r="G4270"/>
      <c r="H4270"/>
      <c r="I4270"/>
      <c r="J4270"/>
      <c r="K4270"/>
      <c r="L4270"/>
      <c r="M4270"/>
    </row>
    <row r="4271" spans="1:13" s="36" customFormat="1" x14ac:dyDescent="0.3">
      <c r="A4271"/>
      <c r="B4271" s="1"/>
      <c r="C4271"/>
      <c r="D4271"/>
      <c r="E4271"/>
      <c r="F4271"/>
      <c r="G4271"/>
      <c r="H4271"/>
      <c r="I4271"/>
      <c r="J4271"/>
      <c r="K4271"/>
      <c r="L4271"/>
      <c r="M4271"/>
    </row>
    <row r="4272" spans="1:13" s="36" customFormat="1" x14ac:dyDescent="0.3">
      <c r="A4272"/>
      <c r="B4272" s="1"/>
      <c r="C4272"/>
      <c r="D4272"/>
      <c r="E4272"/>
      <c r="F4272"/>
      <c r="G4272"/>
      <c r="H4272"/>
      <c r="I4272"/>
      <c r="J4272"/>
      <c r="K4272"/>
      <c r="L4272"/>
      <c r="M4272"/>
    </row>
    <row r="4273" spans="1:13" s="36" customFormat="1" x14ac:dyDescent="0.3">
      <c r="A4273"/>
      <c r="B4273" s="1"/>
      <c r="C4273"/>
      <c r="D4273"/>
      <c r="E4273"/>
      <c r="F4273"/>
      <c r="G4273"/>
      <c r="H4273"/>
      <c r="I4273"/>
      <c r="J4273"/>
      <c r="K4273"/>
      <c r="L4273"/>
      <c r="M4273"/>
    </row>
    <row r="4274" spans="1:13" s="36" customFormat="1" x14ac:dyDescent="0.3">
      <c r="A4274"/>
      <c r="B4274" s="1"/>
      <c r="C4274"/>
      <c r="D4274"/>
      <c r="E4274"/>
      <c r="F4274"/>
      <c r="G4274"/>
      <c r="H4274"/>
      <c r="I4274"/>
      <c r="J4274"/>
      <c r="K4274"/>
      <c r="L4274"/>
      <c r="M4274"/>
    </row>
    <row r="4275" spans="1:13" s="36" customFormat="1" x14ac:dyDescent="0.3">
      <c r="A4275"/>
      <c r="B4275" s="1"/>
      <c r="C4275"/>
      <c r="D4275"/>
      <c r="E4275"/>
      <c r="F4275"/>
      <c r="G4275"/>
      <c r="H4275"/>
      <c r="I4275"/>
      <c r="J4275"/>
      <c r="K4275"/>
      <c r="L4275"/>
      <c r="M4275"/>
    </row>
    <row r="4276" spans="1:13" s="36" customFormat="1" x14ac:dyDescent="0.3">
      <c r="A4276"/>
      <c r="B4276" s="1"/>
      <c r="C4276"/>
      <c r="D4276"/>
      <c r="E4276"/>
      <c r="F4276"/>
      <c r="G4276"/>
      <c r="H4276"/>
      <c r="I4276"/>
      <c r="J4276"/>
      <c r="K4276"/>
      <c r="L4276"/>
      <c r="M4276"/>
    </row>
    <row r="4277" spans="1:13" s="36" customFormat="1" x14ac:dyDescent="0.3">
      <c r="A4277"/>
      <c r="B4277" s="1"/>
      <c r="C4277"/>
      <c r="D4277"/>
      <c r="E4277"/>
      <c r="F4277"/>
      <c r="G4277"/>
      <c r="H4277"/>
      <c r="I4277"/>
      <c r="J4277"/>
      <c r="K4277"/>
      <c r="L4277"/>
      <c r="M4277"/>
    </row>
    <row r="4278" spans="1:13" s="36" customFormat="1" x14ac:dyDescent="0.3">
      <c r="A4278"/>
      <c r="B4278" s="1"/>
      <c r="C4278"/>
      <c r="D4278"/>
      <c r="E4278"/>
      <c r="F4278"/>
      <c r="G4278"/>
      <c r="H4278"/>
      <c r="I4278"/>
      <c r="J4278"/>
      <c r="K4278"/>
      <c r="L4278"/>
      <c r="M4278"/>
    </row>
    <row r="4279" spans="1:13" s="36" customFormat="1" x14ac:dyDescent="0.3">
      <c r="A4279"/>
      <c r="B4279" s="1"/>
      <c r="C4279"/>
      <c r="D4279"/>
      <c r="E4279"/>
      <c r="F4279"/>
      <c r="G4279"/>
      <c r="H4279"/>
      <c r="I4279"/>
      <c r="J4279"/>
      <c r="K4279"/>
      <c r="L4279"/>
      <c r="M4279"/>
    </row>
    <row r="4280" spans="1:13" s="36" customFormat="1" x14ac:dyDescent="0.3">
      <c r="A4280"/>
      <c r="B4280" s="1"/>
      <c r="C4280"/>
      <c r="D4280"/>
      <c r="E4280"/>
      <c r="F4280"/>
      <c r="G4280"/>
      <c r="H4280"/>
      <c r="I4280"/>
      <c r="J4280"/>
      <c r="K4280"/>
      <c r="L4280"/>
      <c r="M4280"/>
    </row>
    <row r="4281" spans="1:13" s="36" customFormat="1" x14ac:dyDescent="0.3">
      <c r="A4281"/>
      <c r="B4281" s="1"/>
      <c r="C4281"/>
      <c r="D4281"/>
      <c r="E4281"/>
      <c r="F4281"/>
      <c r="G4281"/>
      <c r="H4281"/>
      <c r="I4281"/>
      <c r="J4281"/>
      <c r="K4281"/>
      <c r="L4281"/>
      <c r="M4281"/>
    </row>
    <row r="4282" spans="1:13" s="36" customFormat="1" x14ac:dyDescent="0.3">
      <c r="A4282"/>
      <c r="B4282" s="1"/>
      <c r="C4282"/>
      <c r="D4282"/>
      <c r="E4282"/>
      <c r="F4282"/>
      <c r="G4282"/>
      <c r="H4282"/>
      <c r="I4282"/>
      <c r="J4282"/>
      <c r="K4282"/>
      <c r="L4282"/>
      <c r="M4282"/>
    </row>
    <row r="4283" spans="1:13" s="36" customFormat="1" x14ac:dyDescent="0.3">
      <c r="A4283"/>
      <c r="B4283" s="1"/>
      <c r="C4283"/>
      <c r="D4283"/>
      <c r="E4283"/>
      <c r="F4283"/>
      <c r="G4283"/>
      <c r="H4283"/>
      <c r="I4283"/>
      <c r="J4283"/>
      <c r="K4283"/>
      <c r="L4283"/>
      <c r="M4283"/>
    </row>
    <row r="4284" spans="1:13" s="36" customFormat="1" x14ac:dyDescent="0.3">
      <c r="A4284"/>
      <c r="B4284" s="1"/>
      <c r="C4284"/>
      <c r="D4284"/>
      <c r="E4284"/>
      <c r="F4284"/>
      <c r="G4284"/>
      <c r="H4284"/>
      <c r="I4284"/>
      <c r="J4284"/>
      <c r="K4284"/>
      <c r="L4284"/>
      <c r="M4284"/>
    </row>
    <row r="4285" spans="1:13" s="36" customFormat="1" x14ac:dyDescent="0.3">
      <c r="A4285"/>
      <c r="B4285" s="1"/>
      <c r="C4285"/>
      <c r="D4285"/>
      <c r="E4285"/>
      <c r="F4285"/>
      <c r="G4285"/>
      <c r="H4285"/>
      <c r="I4285"/>
      <c r="J4285"/>
      <c r="K4285"/>
      <c r="L4285"/>
      <c r="M4285"/>
    </row>
    <row r="4286" spans="1:13" s="36" customFormat="1" x14ac:dyDescent="0.3">
      <c r="A4286"/>
      <c r="B4286" s="1"/>
      <c r="C4286"/>
      <c r="D4286"/>
      <c r="E4286"/>
      <c r="F4286"/>
      <c r="G4286"/>
      <c r="H4286"/>
      <c r="I4286"/>
      <c r="J4286"/>
      <c r="K4286"/>
      <c r="L4286"/>
      <c r="M4286"/>
    </row>
    <row r="4287" spans="1:13" s="36" customFormat="1" x14ac:dyDescent="0.3">
      <c r="A4287"/>
      <c r="B4287" s="1"/>
      <c r="C4287"/>
      <c r="D4287"/>
      <c r="E4287"/>
      <c r="F4287"/>
      <c r="G4287"/>
      <c r="H4287"/>
      <c r="I4287"/>
      <c r="J4287"/>
      <c r="K4287"/>
      <c r="L4287"/>
      <c r="M4287"/>
    </row>
    <row r="4288" spans="1:13" s="36" customFormat="1" x14ac:dyDescent="0.3">
      <c r="A4288"/>
      <c r="B4288" s="1"/>
      <c r="C4288"/>
      <c r="D4288"/>
      <c r="E4288"/>
      <c r="F4288"/>
      <c r="G4288"/>
      <c r="H4288"/>
      <c r="I4288"/>
      <c r="J4288"/>
      <c r="K4288"/>
      <c r="L4288"/>
      <c r="M4288"/>
    </row>
    <row r="4289" spans="1:13" s="36" customFormat="1" x14ac:dyDescent="0.3">
      <c r="A4289"/>
      <c r="B4289" s="1"/>
      <c r="C4289"/>
      <c r="D4289"/>
      <c r="E4289"/>
      <c r="F4289"/>
      <c r="G4289"/>
      <c r="H4289"/>
      <c r="I4289"/>
      <c r="J4289"/>
      <c r="K4289"/>
      <c r="L4289"/>
      <c r="M4289"/>
    </row>
    <row r="4290" spans="1:13" s="36" customFormat="1" x14ac:dyDescent="0.3">
      <c r="A4290"/>
      <c r="B4290" s="1"/>
      <c r="C4290"/>
      <c r="D4290"/>
      <c r="E4290"/>
      <c r="F4290"/>
      <c r="G4290"/>
      <c r="H4290"/>
      <c r="I4290"/>
      <c r="J4290"/>
      <c r="K4290"/>
      <c r="L4290"/>
      <c r="M4290"/>
    </row>
    <row r="4291" spans="1:13" s="36" customFormat="1" x14ac:dyDescent="0.3">
      <c r="A4291"/>
      <c r="B4291" s="1"/>
      <c r="C4291"/>
      <c r="D4291"/>
      <c r="E4291"/>
      <c r="F4291"/>
      <c r="G4291"/>
      <c r="H4291"/>
      <c r="I4291"/>
      <c r="J4291"/>
      <c r="K4291"/>
      <c r="L4291"/>
      <c r="M4291"/>
    </row>
    <row r="4292" spans="1:13" s="36" customFormat="1" x14ac:dyDescent="0.3">
      <c r="A4292"/>
      <c r="B4292" s="1"/>
      <c r="C4292"/>
      <c r="D4292"/>
      <c r="E4292"/>
      <c r="F4292"/>
      <c r="G4292"/>
      <c r="H4292"/>
      <c r="I4292"/>
      <c r="J4292"/>
      <c r="K4292"/>
      <c r="L4292"/>
      <c r="M4292"/>
    </row>
    <row r="4293" spans="1:13" s="36" customFormat="1" x14ac:dyDescent="0.3">
      <c r="A4293"/>
      <c r="B4293" s="1"/>
      <c r="C4293"/>
      <c r="D4293"/>
      <c r="E4293"/>
      <c r="F4293"/>
      <c r="G4293"/>
      <c r="H4293"/>
      <c r="I4293"/>
      <c r="J4293"/>
      <c r="K4293"/>
      <c r="L4293"/>
      <c r="M4293"/>
    </row>
    <row r="4294" spans="1:13" s="36" customFormat="1" x14ac:dyDescent="0.3">
      <c r="A4294"/>
      <c r="B4294" s="1"/>
      <c r="C4294"/>
      <c r="D4294"/>
      <c r="E4294"/>
      <c r="F4294"/>
      <c r="G4294"/>
      <c r="H4294"/>
      <c r="I4294"/>
      <c r="J4294"/>
      <c r="K4294"/>
      <c r="L4294"/>
      <c r="M4294"/>
    </row>
    <row r="4295" spans="1:13" s="36" customFormat="1" x14ac:dyDescent="0.3">
      <c r="A4295"/>
      <c r="B4295" s="1"/>
      <c r="C4295"/>
      <c r="D4295"/>
      <c r="E4295"/>
      <c r="F4295"/>
      <c r="G4295"/>
      <c r="H4295"/>
      <c r="I4295"/>
      <c r="J4295"/>
      <c r="K4295"/>
      <c r="L4295"/>
      <c r="M4295"/>
    </row>
    <row r="4296" spans="1:13" s="36" customFormat="1" x14ac:dyDescent="0.3">
      <c r="A4296"/>
      <c r="B4296" s="1"/>
      <c r="C4296"/>
      <c r="D4296"/>
      <c r="E4296"/>
      <c r="F4296"/>
      <c r="G4296"/>
      <c r="H4296"/>
      <c r="I4296"/>
      <c r="J4296"/>
      <c r="K4296"/>
      <c r="L4296"/>
      <c r="M4296"/>
    </row>
    <row r="4297" spans="1:13" s="36" customFormat="1" x14ac:dyDescent="0.3">
      <c r="A4297"/>
      <c r="B4297" s="1"/>
      <c r="C4297"/>
      <c r="D4297"/>
      <c r="E4297"/>
      <c r="F4297"/>
      <c r="G4297"/>
      <c r="H4297"/>
      <c r="I4297"/>
      <c r="J4297"/>
      <c r="K4297"/>
      <c r="L4297"/>
      <c r="M4297"/>
    </row>
    <row r="4298" spans="1:13" s="36" customFormat="1" x14ac:dyDescent="0.3">
      <c r="A4298"/>
      <c r="B4298" s="1"/>
      <c r="C4298"/>
      <c r="D4298"/>
      <c r="E4298"/>
      <c r="F4298"/>
      <c r="G4298"/>
      <c r="H4298"/>
      <c r="I4298"/>
      <c r="J4298"/>
      <c r="K4298"/>
      <c r="L4298"/>
      <c r="M4298"/>
    </row>
    <row r="4299" spans="1:13" s="36" customFormat="1" x14ac:dyDescent="0.3">
      <c r="A4299"/>
      <c r="B4299" s="1"/>
      <c r="C4299"/>
      <c r="D4299"/>
      <c r="E4299"/>
      <c r="F4299"/>
      <c r="G4299"/>
      <c r="H4299"/>
      <c r="I4299"/>
      <c r="J4299"/>
      <c r="K4299"/>
      <c r="L4299"/>
      <c r="M4299"/>
    </row>
    <row r="4300" spans="1:13" s="36" customFormat="1" x14ac:dyDescent="0.3">
      <c r="A4300"/>
      <c r="B4300" s="1"/>
      <c r="C4300"/>
      <c r="D4300"/>
      <c r="E4300"/>
      <c r="F4300"/>
      <c r="G4300"/>
      <c r="H4300"/>
      <c r="I4300"/>
      <c r="J4300"/>
      <c r="K4300"/>
      <c r="L4300"/>
      <c r="M4300"/>
    </row>
    <row r="4301" spans="1:13" s="36" customFormat="1" x14ac:dyDescent="0.3">
      <c r="A4301"/>
      <c r="B4301" s="1"/>
      <c r="C4301"/>
      <c r="D4301"/>
      <c r="E4301"/>
      <c r="F4301"/>
      <c r="G4301"/>
      <c r="H4301"/>
      <c r="I4301"/>
      <c r="J4301"/>
      <c r="K4301"/>
      <c r="L4301"/>
      <c r="M4301"/>
    </row>
    <row r="4302" spans="1:13" s="36" customFormat="1" x14ac:dyDescent="0.3">
      <c r="A4302"/>
      <c r="B4302" s="1"/>
      <c r="C4302"/>
      <c r="D4302"/>
      <c r="E4302"/>
      <c r="F4302"/>
      <c r="G4302"/>
      <c r="H4302"/>
      <c r="I4302"/>
      <c r="J4302"/>
      <c r="K4302"/>
      <c r="L4302"/>
      <c r="M4302"/>
    </row>
    <row r="4303" spans="1:13" s="36" customFormat="1" x14ac:dyDescent="0.3">
      <c r="A4303"/>
      <c r="B4303" s="1"/>
      <c r="C4303"/>
      <c r="D4303"/>
      <c r="E4303"/>
      <c r="F4303"/>
      <c r="G4303"/>
      <c r="H4303"/>
      <c r="I4303"/>
      <c r="J4303"/>
      <c r="K4303"/>
      <c r="L4303"/>
      <c r="M4303"/>
    </row>
    <row r="4304" spans="1:13" s="36" customFormat="1" x14ac:dyDescent="0.3">
      <c r="A4304"/>
      <c r="B4304" s="1"/>
      <c r="C4304"/>
      <c r="D4304"/>
      <c r="E4304"/>
      <c r="F4304"/>
      <c r="G4304"/>
      <c r="H4304"/>
      <c r="I4304"/>
      <c r="J4304"/>
      <c r="K4304"/>
      <c r="L4304"/>
      <c r="M4304"/>
    </row>
    <row r="4305" spans="1:13" s="36" customFormat="1" x14ac:dyDescent="0.3">
      <c r="A4305"/>
      <c r="B4305" s="1"/>
      <c r="C4305"/>
      <c r="D4305"/>
      <c r="E4305"/>
      <c r="F4305"/>
      <c r="G4305"/>
      <c r="H4305"/>
      <c r="I4305"/>
      <c r="J4305"/>
      <c r="K4305"/>
      <c r="L4305"/>
      <c r="M4305"/>
    </row>
    <row r="4306" spans="1:13" s="36" customFormat="1" x14ac:dyDescent="0.3">
      <c r="A4306"/>
      <c r="B4306" s="1"/>
      <c r="C4306"/>
      <c r="D4306"/>
      <c r="E4306"/>
      <c r="F4306"/>
      <c r="G4306"/>
      <c r="H4306"/>
      <c r="I4306"/>
      <c r="J4306"/>
      <c r="K4306"/>
      <c r="L4306"/>
      <c r="M4306"/>
    </row>
    <row r="4307" spans="1:13" s="36" customFormat="1" x14ac:dyDescent="0.3">
      <c r="A4307"/>
      <c r="B4307" s="1"/>
      <c r="C4307"/>
      <c r="D4307"/>
      <c r="E4307"/>
      <c r="F4307"/>
      <c r="G4307"/>
      <c r="H4307"/>
      <c r="I4307"/>
      <c r="J4307"/>
      <c r="K4307"/>
      <c r="L4307"/>
      <c r="M4307"/>
    </row>
    <row r="4308" spans="1:13" s="36" customFormat="1" x14ac:dyDescent="0.3">
      <c r="A4308"/>
      <c r="B4308" s="1"/>
      <c r="C4308"/>
      <c r="D4308"/>
      <c r="E4308"/>
      <c r="F4308"/>
      <c r="G4308"/>
      <c r="H4308"/>
      <c r="I4308"/>
      <c r="J4308"/>
      <c r="K4308"/>
      <c r="L4308"/>
      <c r="M4308"/>
    </row>
    <row r="4309" spans="1:13" s="36" customFormat="1" x14ac:dyDescent="0.3">
      <c r="A4309"/>
      <c r="B4309" s="1"/>
      <c r="C4309"/>
      <c r="D4309"/>
      <c r="E4309"/>
      <c r="F4309"/>
      <c r="G4309"/>
      <c r="H4309"/>
      <c r="I4309"/>
      <c r="J4309"/>
      <c r="K4309"/>
      <c r="L4309"/>
      <c r="M4309"/>
    </row>
    <row r="4310" spans="1:13" s="36" customFormat="1" x14ac:dyDescent="0.3">
      <c r="A4310"/>
      <c r="B4310" s="1"/>
      <c r="C4310"/>
      <c r="D4310"/>
      <c r="E4310"/>
      <c r="F4310"/>
      <c r="G4310"/>
      <c r="H4310"/>
      <c r="I4310"/>
      <c r="J4310"/>
      <c r="K4310"/>
      <c r="L4310"/>
      <c r="M4310"/>
    </row>
    <row r="4311" spans="1:13" s="36" customFormat="1" x14ac:dyDescent="0.3">
      <c r="A4311"/>
      <c r="B4311" s="1"/>
      <c r="C4311"/>
      <c r="D4311"/>
      <c r="E4311"/>
      <c r="F4311"/>
      <c r="G4311"/>
      <c r="H4311"/>
      <c r="I4311"/>
      <c r="J4311"/>
      <c r="K4311"/>
      <c r="L4311"/>
      <c r="M4311"/>
    </row>
    <row r="4312" spans="1:13" s="36" customFormat="1" x14ac:dyDescent="0.3">
      <c r="A4312"/>
      <c r="B4312" s="1"/>
      <c r="C4312"/>
      <c r="D4312"/>
      <c r="E4312"/>
      <c r="F4312"/>
      <c r="G4312"/>
      <c r="H4312"/>
      <c r="I4312"/>
      <c r="J4312"/>
      <c r="K4312"/>
      <c r="L4312"/>
      <c r="M4312"/>
    </row>
    <row r="4313" spans="1:13" s="36" customFormat="1" x14ac:dyDescent="0.3">
      <c r="A4313"/>
      <c r="B4313" s="1"/>
      <c r="C4313"/>
      <c r="D4313"/>
      <c r="E4313"/>
      <c r="F4313"/>
      <c r="G4313"/>
      <c r="H4313"/>
      <c r="I4313"/>
      <c r="J4313"/>
      <c r="K4313"/>
      <c r="L4313"/>
      <c r="M4313"/>
    </row>
    <row r="4314" spans="1:13" s="36" customFormat="1" x14ac:dyDescent="0.3">
      <c r="A4314"/>
      <c r="B4314" s="1"/>
      <c r="C4314"/>
      <c r="D4314"/>
      <c r="E4314"/>
      <c r="F4314"/>
      <c r="G4314"/>
      <c r="H4314"/>
      <c r="I4314"/>
      <c r="J4314"/>
      <c r="K4314"/>
      <c r="L4314"/>
      <c r="M4314"/>
    </row>
    <row r="4315" spans="1:13" s="36" customFormat="1" x14ac:dyDescent="0.3">
      <c r="A4315"/>
      <c r="B4315" s="1"/>
      <c r="C4315"/>
      <c r="D4315"/>
      <c r="E4315"/>
      <c r="F4315"/>
      <c r="G4315"/>
      <c r="H4315"/>
      <c r="I4315"/>
      <c r="J4315"/>
      <c r="K4315"/>
      <c r="L4315"/>
      <c r="M4315"/>
    </row>
    <row r="4316" spans="1:13" s="36" customFormat="1" x14ac:dyDescent="0.3">
      <c r="A4316"/>
      <c r="B4316" s="1"/>
      <c r="C4316"/>
      <c r="D4316"/>
      <c r="E4316"/>
      <c r="F4316"/>
      <c r="G4316"/>
      <c r="H4316"/>
      <c r="I4316"/>
      <c r="J4316"/>
      <c r="K4316"/>
      <c r="L4316"/>
      <c r="M4316"/>
    </row>
    <row r="4317" spans="1:13" s="36" customFormat="1" x14ac:dyDescent="0.3">
      <c r="A4317"/>
      <c r="B4317" s="1"/>
      <c r="C4317"/>
      <c r="D4317"/>
      <c r="E4317"/>
      <c r="F4317"/>
      <c r="G4317"/>
      <c r="H4317"/>
      <c r="I4317"/>
      <c r="J4317"/>
      <c r="K4317"/>
      <c r="L4317"/>
      <c r="M4317"/>
    </row>
    <row r="4318" spans="1:13" s="36" customFormat="1" x14ac:dyDescent="0.3">
      <c r="A4318"/>
      <c r="B4318" s="1"/>
      <c r="C4318"/>
      <c r="D4318"/>
      <c r="E4318"/>
      <c r="F4318"/>
      <c r="G4318"/>
      <c r="H4318"/>
      <c r="I4318"/>
      <c r="J4318"/>
      <c r="K4318"/>
      <c r="L4318"/>
      <c r="M4318"/>
    </row>
    <row r="4319" spans="1:13" s="36" customFormat="1" x14ac:dyDescent="0.3">
      <c r="A4319"/>
      <c r="B4319" s="1"/>
      <c r="C4319"/>
      <c r="D4319"/>
      <c r="E4319"/>
      <c r="F4319"/>
      <c r="G4319"/>
      <c r="H4319"/>
      <c r="I4319"/>
      <c r="J4319"/>
      <c r="K4319"/>
      <c r="L4319"/>
      <c r="M4319"/>
    </row>
    <row r="4320" spans="1:13" s="36" customFormat="1" x14ac:dyDescent="0.3">
      <c r="A4320"/>
      <c r="B4320" s="1"/>
      <c r="C4320"/>
      <c r="D4320"/>
      <c r="E4320"/>
      <c r="F4320"/>
      <c r="G4320"/>
      <c r="H4320"/>
      <c r="I4320"/>
      <c r="J4320"/>
      <c r="K4320"/>
      <c r="L4320"/>
      <c r="M4320"/>
    </row>
    <row r="4321" spans="1:13" s="36" customFormat="1" x14ac:dyDescent="0.3">
      <c r="A4321"/>
      <c r="B4321" s="1"/>
      <c r="C4321"/>
      <c r="D4321"/>
      <c r="E4321"/>
      <c r="F4321"/>
      <c r="G4321"/>
      <c r="H4321"/>
      <c r="I4321"/>
      <c r="J4321"/>
      <c r="K4321"/>
      <c r="L4321"/>
      <c r="M4321"/>
    </row>
    <row r="4322" spans="1:13" s="36" customFormat="1" x14ac:dyDescent="0.3">
      <c r="A4322"/>
      <c r="B4322" s="1"/>
      <c r="C4322"/>
      <c r="D4322"/>
      <c r="E4322"/>
      <c r="F4322"/>
      <c r="G4322"/>
      <c r="H4322"/>
      <c r="I4322"/>
      <c r="J4322"/>
      <c r="K4322"/>
      <c r="L4322"/>
      <c r="M4322"/>
    </row>
    <row r="4323" spans="1:13" s="36" customFormat="1" x14ac:dyDescent="0.3">
      <c r="A4323"/>
      <c r="B4323" s="1"/>
      <c r="C4323"/>
      <c r="D4323"/>
      <c r="E4323"/>
      <c r="F4323"/>
      <c r="G4323"/>
      <c r="H4323"/>
      <c r="I4323"/>
      <c r="J4323"/>
      <c r="K4323"/>
      <c r="L4323"/>
      <c r="M4323"/>
    </row>
    <row r="4324" spans="1:13" s="36" customFormat="1" x14ac:dyDescent="0.3">
      <c r="A4324"/>
      <c r="B4324" s="1"/>
      <c r="C4324"/>
      <c r="D4324"/>
      <c r="E4324"/>
      <c r="F4324"/>
      <c r="G4324"/>
      <c r="H4324"/>
      <c r="I4324"/>
      <c r="J4324"/>
      <c r="K4324"/>
      <c r="L4324"/>
      <c r="M4324"/>
    </row>
    <row r="4325" spans="1:13" s="36" customFormat="1" x14ac:dyDescent="0.3">
      <c r="A4325"/>
      <c r="B4325" s="1"/>
      <c r="C4325"/>
      <c r="D4325"/>
      <c r="E4325"/>
      <c r="F4325"/>
      <c r="G4325"/>
      <c r="H4325"/>
      <c r="I4325"/>
      <c r="J4325"/>
      <c r="K4325"/>
      <c r="L4325"/>
      <c r="M4325"/>
    </row>
    <row r="4326" spans="1:13" s="36" customFormat="1" x14ac:dyDescent="0.3">
      <c r="A4326"/>
      <c r="B4326" s="1"/>
      <c r="C4326"/>
      <c r="D4326"/>
      <c r="E4326"/>
      <c r="F4326"/>
      <c r="G4326"/>
      <c r="H4326"/>
      <c r="I4326"/>
      <c r="J4326"/>
      <c r="K4326"/>
      <c r="L4326"/>
      <c r="M4326"/>
    </row>
    <row r="4327" spans="1:13" s="36" customFormat="1" x14ac:dyDescent="0.3">
      <c r="A4327"/>
      <c r="B4327" s="1"/>
      <c r="C4327"/>
      <c r="D4327"/>
      <c r="E4327"/>
      <c r="F4327"/>
      <c r="G4327"/>
      <c r="H4327"/>
      <c r="I4327"/>
      <c r="J4327"/>
      <c r="K4327"/>
      <c r="L4327"/>
      <c r="M4327"/>
    </row>
    <row r="4328" spans="1:13" s="36" customFormat="1" x14ac:dyDescent="0.3">
      <c r="A4328"/>
      <c r="B4328" s="1"/>
      <c r="C4328"/>
      <c r="D4328"/>
      <c r="E4328"/>
      <c r="F4328"/>
      <c r="G4328"/>
      <c r="H4328"/>
      <c r="I4328"/>
      <c r="J4328"/>
      <c r="K4328"/>
      <c r="L4328"/>
      <c r="M4328"/>
    </row>
    <row r="4329" spans="1:13" s="36" customFormat="1" x14ac:dyDescent="0.3">
      <c r="A4329"/>
      <c r="B4329" s="1"/>
      <c r="C4329"/>
      <c r="D4329"/>
      <c r="E4329"/>
      <c r="F4329"/>
      <c r="G4329"/>
      <c r="H4329"/>
      <c r="I4329"/>
      <c r="J4329"/>
      <c r="K4329"/>
      <c r="L4329"/>
      <c r="M4329"/>
    </row>
    <row r="4330" spans="1:13" s="36" customFormat="1" x14ac:dyDescent="0.3">
      <c r="A4330"/>
      <c r="B4330" s="1"/>
      <c r="C4330"/>
      <c r="D4330"/>
      <c r="E4330"/>
      <c r="F4330"/>
      <c r="G4330"/>
      <c r="H4330"/>
      <c r="I4330"/>
      <c r="J4330"/>
      <c r="K4330"/>
      <c r="L4330"/>
      <c r="M4330"/>
    </row>
    <row r="4331" spans="1:13" s="36" customFormat="1" x14ac:dyDescent="0.3">
      <c r="A4331"/>
      <c r="B4331" s="1"/>
      <c r="C4331"/>
      <c r="D4331"/>
      <c r="E4331"/>
      <c r="F4331"/>
      <c r="G4331"/>
      <c r="H4331"/>
      <c r="I4331"/>
      <c r="J4331"/>
      <c r="K4331"/>
      <c r="L4331"/>
      <c r="M4331"/>
    </row>
    <row r="4332" spans="1:13" s="36" customFormat="1" x14ac:dyDescent="0.3">
      <c r="A4332"/>
      <c r="B4332" s="1"/>
      <c r="C4332"/>
      <c r="D4332"/>
      <c r="E4332"/>
      <c r="F4332"/>
      <c r="G4332"/>
      <c r="H4332"/>
      <c r="I4332"/>
      <c r="J4332"/>
      <c r="K4332"/>
      <c r="L4332"/>
      <c r="M4332"/>
    </row>
    <row r="4333" spans="1:13" s="36" customFormat="1" x14ac:dyDescent="0.3">
      <c r="A4333"/>
      <c r="B4333" s="1"/>
      <c r="C4333"/>
      <c r="D4333"/>
      <c r="E4333"/>
      <c r="F4333"/>
      <c r="G4333"/>
      <c r="H4333"/>
      <c r="I4333"/>
      <c r="J4333"/>
      <c r="K4333"/>
      <c r="L4333"/>
      <c r="M4333"/>
    </row>
    <row r="4334" spans="1:13" s="36" customFormat="1" x14ac:dyDescent="0.3">
      <c r="A4334"/>
      <c r="B4334" s="1"/>
      <c r="C4334"/>
      <c r="D4334"/>
      <c r="E4334"/>
      <c r="F4334"/>
      <c r="G4334"/>
      <c r="H4334"/>
      <c r="I4334"/>
      <c r="J4334"/>
      <c r="K4334"/>
      <c r="L4334"/>
      <c r="M4334"/>
    </row>
    <row r="4335" spans="1:13" s="36" customFormat="1" x14ac:dyDescent="0.3">
      <c r="A4335"/>
      <c r="B4335" s="1"/>
      <c r="C4335"/>
      <c r="D4335"/>
      <c r="E4335"/>
      <c r="F4335"/>
      <c r="G4335"/>
      <c r="H4335"/>
      <c r="I4335"/>
      <c r="J4335"/>
      <c r="K4335"/>
      <c r="L4335"/>
      <c r="M4335"/>
    </row>
    <row r="4336" spans="1:13" s="36" customFormat="1" x14ac:dyDescent="0.3">
      <c r="A4336"/>
      <c r="B4336" s="1"/>
      <c r="C4336"/>
      <c r="D4336"/>
      <c r="E4336"/>
      <c r="F4336"/>
      <c r="G4336"/>
      <c r="H4336"/>
      <c r="I4336"/>
      <c r="J4336"/>
      <c r="K4336"/>
      <c r="L4336"/>
      <c r="M4336"/>
    </row>
    <row r="4337" spans="1:13" s="36" customFormat="1" x14ac:dyDescent="0.3">
      <c r="A4337"/>
      <c r="B4337" s="1"/>
      <c r="C4337"/>
      <c r="D4337"/>
      <c r="E4337"/>
      <c r="F4337"/>
      <c r="G4337"/>
      <c r="H4337"/>
      <c r="I4337"/>
      <c r="J4337"/>
      <c r="K4337"/>
      <c r="L4337"/>
      <c r="M4337"/>
    </row>
    <row r="4338" spans="1:13" s="36" customFormat="1" x14ac:dyDescent="0.3">
      <c r="A4338"/>
      <c r="B4338" s="1"/>
      <c r="C4338"/>
      <c r="D4338"/>
      <c r="E4338"/>
      <c r="F4338"/>
      <c r="G4338"/>
      <c r="H4338"/>
      <c r="I4338"/>
      <c r="J4338"/>
      <c r="K4338"/>
      <c r="L4338"/>
      <c r="M4338"/>
    </row>
    <row r="4339" spans="1:13" s="36" customFormat="1" x14ac:dyDescent="0.3">
      <c r="A4339"/>
      <c r="B4339" s="1"/>
      <c r="C4339"/>
      <c r="D4339"/>
      <c r="E4339"/>
      <c r="F4339"/>
      <c r="G4339"/>
      <c r="H4339"/>
      <c r="I4339"/>
      <c r="J4339"/>
      <c r="K4339"/>
      <c r="L4339"/>
      <c r="M4339"/>
    </row>
    <row r="4340" spans="1:13" s="36" customFormat="1" x14ac:dyDescent="0.3">
      <c r="A4340"/>
      <c r="B4340" s="1"/>
      <c r="C4340"/>
      <c r="D4340"/>
      <c r="E4340"/>
      <c r="F4340"/>
      <c r="G4340"/>
      <c r="H4340"/>
      <c r="I4340"/>
      <c r="J4340"/>
      <c r="K4340"/>
      <c r="L4340"/>
      <c r="M4340"/>
    </row>
    <row r="4341" spans="1:13" s="36" customFormat="1" x14ac:dyDescent="0.3">
      <c r="A4341"/>
      <c r="B4341" s="1"/>
      <c r="C4341"/>
      <c r="D4341"/>
      <c r="E4341"/>
      <c r="F4341"/>
      <c r="G4341"/>
      <c r="H4341"/>
      <c r="I4341"/>
      <c r="J4341"/>
      <c r="K4341"/>
      <c r="L4341"/>
      <c r="M4341"/>
    </row>
    <row r="4342" spans="1:13" s="36" customFormat="1" x14ac:dyDescent="0.3">
      <c r="A4342"/>
      <c r="B4342" s="1"/>
      <c r="C4342"/>
      <c r="D4342"/>
      <c r="E4342"/>
      <c r="F4342"/>
      <c r="G4342"/>
      <c r="H4342"/>
      <c r="I4342"/>
      <c r="J4342"/>
      <c r="K4342"/>
      <c r="L4342"/>
      <c r="M4342"/>
    </row>
    <row r="4343" spans="1:13" s="36" customFormat="1" x14ac:dyDescent="0.3">
      <c r="A4343"/>
      <c r="B4343" s="1"/>
      <c r="C4343"/>
      <c r="D4343"/>
      <c r="E4343"/>
      <c r="F4343"/>
      <c r="G4343"/>
      <c r="H4343"/>
      <c r="I4343"/>
      <c r="J4343"/>
      <c r="K4343"/>
      <c r="L4343"/>
      <c r="M4343"/>
    </row>
    <row r="4344" spans="1:13" s="36" customFormat="1" x14ac:dyDescent="0.3">
      <c r="A4344"/>
      <c r="B4344" s="1"/>
      <c r="C4344"/>
      <c r="D4344"/>
      <c r="E4344"/>
      <c r="F4344"/>
      <c r="G4344"/>
      <c r="H4344"/>
      <c r="I4344"/>
      <c r="J4344"/>
      <c r="K4344"/>
      <c r="L4344"/>
      <c r="M4344"/>
    </row>
    <row r="4345" spans="1:13" s="36" customFormat="1" x14ac:dyDescent="0.3">
      <c r="A4345"/>
      <c r="B4345" s="1"/>
      <c r="C4345"/>
      <c r="D4345"/>
      <c r="E4345"/>
      <c r="F4345"/>
      <c r="G4345"/>
      <c r="H4345"/>
      <c r="I4345"/>
      <c r="J4345"/>
      <c r="K4345"/>
      <c r="L4345"/>
      <c r="M4345"/>
    </row>
    <row r="4346" spans="1:13" s="36" customFormat="1" x14ac:dyDescent="0.3">
      <c r="A4346"/>
      <c r="B4346" s="1"/>
      <c r="C4346"/>
      <c r="D4346"/>
      <c r="E4346"/>
      <c r="F4346"/>
      <c r="G4346"/>
      <c r="H4346"/>
      <c r="I4346"/>
      <c r="J4346"/>
      <c r="K4346"/>
      <c r="L4346"/>
      <c r="M4346"/>
    </row>
    <row r="4347" spans="1:13" s="36" customFormat="1" x14ac:dyDescent="0.3">
      <c r="A4347"/>
      <c r="B4347" s="1"/>
      <c r="C4347"/>
      <c r="D4347"/>
      <c r="E4347"/>
      <c r="F4347"/>
      <c r="G4347"/>
      <c r="H4347"/>
      <c r="I4347"/>
      <c r="J4347"/>
      <c r="K4347"/>
      <c r="L4347"/>
      <c r="M4347"/>
    </row>
    <row r="4348" spans="1:13" s="36" customFormat="1" x14ac:dyDescent="0.3">
      <c r="A4348"/>
      <c r="B4348" s="1"/>
      <c r="C4348"/>
      <c r="D4348"/>
      <c r="E4348"/>
      <c r="F4348"/>
      <c r="G4348"/>
      <c r="H4348"/>
      <c r="I4348"/>
      <c r="J4348"/>
      <c r="K4348"/>
      <c r="L4348"/>
      <c r="M4348"/>
    </row>
    <row r="4349" spans="1:13" s="36" customFormat="1" x14ac:dyDescent="0.3">
      <c r="A4349"/>
      <c r="B4349" s="1"/>
      <c r="C4349"/>
      <c r="D4349"/>
      <c r="E4349"/>
      <c r="F4349"/>
      <c r="G4349"/>
      <c r="H4349"/>
      <c r="I4349"/>
      <c r="J4349"/>
      <c r="K4349"/>
      <c r="L4349"/>
      <c r="M4349"/>
    </row>
    <row r="4350" spans="1:13" s="36" customFormat="1" x14ac:dyDescent="0.3">
      <c r="A4350"/>
      <c r="B4350" s="1"/>
      <c r="C4350"/>
      <c r="D4350"/>
      <c r="E4350"/>
      <c r="F4350"/>
      <c r="G4350"/>
      <c r="H4350"/>
      <c r="I4350"/>
      <c r="J4350"/>
      <c r="K4350"/>
      <c r="L4350"/>
      <c r="M4350"/>
    </row>
    <row r="4351" spans="1:13" s="36" customFormat="1" x14ac:dyDescent="0.3">
      <c r="A4351"/>
      <c r="B4351" s="1"/>
      <c r="C4351"/>
      <c r="D4351"/>
      <c r="E4351"/>
      <c r="F4351"/>
      <c r="G4351"/>
      <c r="H4351"/>
      <c r="I4351"/>
      <c r="J4351"/>
      <c r="K4351"/>
      <c r="L4351"/>
      <c r="M4351"/>
    </row>
    <row r="4352" spans="1:13" s="36" customFormat="1" x14ac:dyDescent="0.3">
      <c r="A4352"/>
      <c r="B4352" s="1"/>
      <c r="C4352"/>
      <c r="D4352"/>
      <c r="E4352"/>
      <c r="F4352"/>
      <c r="G4352"/>
      <c r="H4352"/>
      <c r="I4352"/>
      <c r="J4352"/>
      <c r="K4352"/>
      <c r="L4352"/>
      <c r="M4352"/>
    </row>
    <row r="4353" spans="1:13" s="36" customFormat="1" x14ac:dyDescent="0.3">
      <c r="A4353"/>
      <c r="B4353" s="1"/>
      <c r="C4353"/>
      <c r="D4353"/>
      <c r="E4353"/>
      <c r="F4353"/>
      <c r="G4353"/>
      <c r="H4353"/>
      <c r="I4353"/>
      <c r="J4353"/>
      <c r="K4353"/>
      <c r="L4353"/>
      <c r="M4353"/>
    </row>
    <row r="4354" spans="1:13" s="36" customFormat="1" x14ac:dyDescent="0.3">
      <c r="A4354"/>
      <c r="B4354" s="1"/>
      <c r="C4354"/>
      <c r="D4354"/>
      <c r="E4354"/>
      <c r="F4354"/>
      <c r="G4354"/>
      <c r="H4354"/>
      <c r="I4354"/>
      <c r="J4354"/>
      <c r="K4354"/>
      <c r="L4354"/>
      <c r="M4354"/>
    </row>
    <row r="4355" spans="1:13" s="36" customFormat="1" x14ac:dyDescent="0.3">
      <c r="A4355"/>
      <c r="B4355" s="1"/>
      <c r="C4355"/>
      <c r="D4355"/>
      <c r="E4355"/>
      <c r="F4355"/>
      <c r="G4355"/>
      <c r="H4355"/>
      <c r="I4355"/>
      <c r="J4355"/>
      <c r="K4355"/>
      <c r="L4355"/>
      <c r="M4355"/>
    </row>
    <row r="4356" spans="1:13" s="36" customFormat="1" x14ac:dyDescent="0.3">
      <c r="A4356"/>
      <c r="B4356" s="1"/>
      <c r="C4356"/>
      <c r="D4356"/>
      <c r="E4356"/>
      <c r="F4356"/>
      <c r="G4356"/>
      <c r="H4356"/>
      <c r="I4356"/>
      <c r="J4356"/>
      <c r="K4356"/>
      <c r="L4356"/>
      <c r="M4356"/>
    </row>
    <row r="4357" spans="1:13" s="36" customFormat="1" x14ac:dyDescent="0.3">
      <c r="A4357"/>
      <c r="B4357" s="1"/>
      <c r="C4357"/>
      <c r="D4357"/>
      <c r="E4357"/>
      <c r="F4357"/>
      <c r="G4357"/>
      <c r="H4357"/>
      <c r="I4357"/>
      <c r="J4357"/>
      <c r="K4357"/>
      <c r="L4357"/>
      <c r="M4357"/>
    </row>
    <row r="4358" spans="1:13" s="36" customFormat="1" x14ac:dyDescent="0.3">
      <c r="A4358"/>
      <c r="B4358" s="1"/>
      <c r="C4358"/>
      <c r="D4358"/>
      <c r="E4358"/>
      <c r="F4358"/>
      <c r="G4358"/>
      <c r="H4358"/>
      <c r="I4358"/>
      <c r="J4358"/>
      <c r="K4358"/>
      <c r="L4358"/>
      <c r="M4358"/>
    </row>
    <row r="4359" spans="1:13" s="36" customFormat="1" x14ac:dyDescent="0.3">
      <c r="A4359"/>
      <c r="B4359" s="1"/>
      <c r="C4359"/>
      <c r="D4359"/>
      <c r="E4359"/>
      <c r="F4359"/>
      <c r="G4359"/>
      <c r="H4359"/>
      <c r="I4359"/>
      <c r="J4359"/>
      <c r="K4359"/>
      <c r="L4359"/>
      <c r="M4359"/>
    </row>
    <row r="4360" spans="1:13" s="36" customFormat="1" x14ac:dyDescent="0.3">
      <c r="A4360"/>
      <c r="B4360" s="1"/>
      <c r="C4360"/>
      <c r="D4360"/>
      <c r="E4360"/>
      <c r="F4360"/>
      <c r="G4360"/>
      <c r="H4360"/>
      <c r="I4360"/>
      <c r="J4360"/>
      <c r="K4360"/>
      <c r="L4360"/>
      <c r="M4360"/>
    </row>
    <row r="4361" spans="1:13" s="36" customFormat="1" x14ac:dyDescent="0.3">
      <c r="A4361"/>
      <c r="B4361" s="1"/>
      <c r="C4361"/>
      <c r="D4361"/>
      <c r="E4361"/>
      <c r="F4361"/>
      <c r="G4361"/>
      <c r="H4361"/>
      <c r="I4361"/>
      <c r="J4361"/>
      <c r="K4361"/>
      <c r="L4361"/>
      <c r="M4361"/>
    </row>
    <row r="4362" spans="1:13" s="36" customFormat="1" x14ac:dyDescent="0.3">
      <c r="A4362"/>
      <c r="B4362" s="1"/>
      <c r="C4362"/>
      <c r="D4362"/>
      <c r="E4362"/>
      <c r="F4362"/>
      <c r="G4362"/>
      <c r="H4362"/>
      <c r="I4362"/>
      <c r="J4362"/>
      <c r="K4362"/>
      <c r="L4362"/>
      <c r="M4362"/>
    </row>
    <row r="4363" spans="1:13" s="36" customFormat="1" x14ac:dyDescent="0.3">
      <c r="A4363"/>
      <c r="B4363" s="1"/>
      <c r="C4363"/>
      <c r="D4363"/>
      <c r="E4363"/>
      <c r="F4363"/>
      <c r="G4363"/>
      <c r="H4363"/>
      <c r="I4363"/>
      <c r="J4363"/>
      <c r="K4363"/>
      <c r="L4363"/>
      <c r="M4363"/>
    </row>
    <row r="4364" spans="1:13" s="36" customFormat="1" x14ac:dyDescent="0.3">
      <c r="A4364"/>
      <c r="B4364" s="1"/>
      <c r="C4364"/>
      <c r="D4364"/>
      <c r="E4364"/>
      <c r="F4364"/>
      <c r="G4364"/>
      <c r="H4364"/>
      <c r="I4364"/>
      <c r="J4364"/>
      <c r="K4364"/>
      <c r="L4364"/>
      <c r="M4364"/>
    </row>
    <row r="4365" spans="1:13" s="36" customFormat="1" x14ac:dyDescent="0.3">
      <c r="A4365"/>
      <c r="B4365" s="1"/>
      <c r="C4365"/>
      <c r="D4365"/>
      <c r="E4365"/>
      <c r="F4365"/>
      <c r="G4365"/>
      <c r="H4365"/>
      <c r="I4365"/>
      <c r="J4365"/>
      <c r="K4365"/>
      <c r="L4365"/>
      <c r="M4365"/>
    </row>
    <row r="4366" spans="1:13" s="36" customFormat="1" x14ac:dyDescent="0.3">
      <c r="A4366"/>
      <c r="B4366" s="1"/>
      <c r="C4366"/>
      <c r="D4366"/>
      <c r="E4366"/>
      <c r="F4366"/>
      <c r="G4366"/>
      <c r="H4366"/>
      <c r="I4366"/>
      <c r="J4366"/>
      <c r="K4366"/>
      <c r="L4366"/>
      <c r="M4366"/>
    </row>
    <row r="4367" spans="1:13" s="36" customFormat="1" x14ac:dyDescent="0.3">
      <c r="A4367"/>
      <c r="B4367" s="1"/>
      <c r="C4367"/>
      <c r="D4367"/>
      <c r="E4367"/>
      <c r="F4367"/>
      <c r="G4367"/>
      <c r="H4367"/>
      <c r="I4367"/>
      <c r="J4367"/>
      <c r="K4367"/>
      <c r="L4367"/>
      <c r="M4367"/>
    </row>
    <row r="4368" spans="1:13" s="36" customFormat="1" x14ac:dyDescent="0.3">
      <c r="A4368"/>
      <c r="B4368" s="1"/>
      <c r="C4368"/>
      <c r="D4368"/>
      <c r="E4368"/>
      <c r="F4368"/>
      <c r="G4368"/>
      <c r="H4368"/>
      <c r="I4368"/>
      <c r="J4368"/>
      <c r="K4368"/>
      <c r="L4368"/>
      <c r="M4368"/>
    </row>
    <row r="4369" spans="1:13" s="36" customFormat="1" x14ac:dyDescent="0.3">
      <c r="A4369"/>
      <c r="B4369" s="1"/>
      <c r="C4369"/>
      <c r="D4369"/>
      <c r="E4369"/>
      <c r="F4369"/>
      <c r="G4369"/>
      <c r="H4369"/>
      <c r="I4369"/>
      <c r="J4369"/>
      <c r="K4369"/>
      <c r="L4369"/>
      <c r="M4369"/>
    </row>
    <row r="4370" spans="1:13" s="36" customFormat="1" x14ac:dyDescent="0.3">
      <c r="A4370"/>
      <c r="B4370" s="1"/>
      <c r="C4370"/>
      <c r="D4370"/>
      <c r="E4370"/>
      <c r="F4370"/>
      <c r="G4370"/>
      <c r="H4370"/>
      <c r="I4370"/>
      <c r="J4370"/>
      <c r="K4370"/>
      <c r="L4370"/>
      <c r="M4370"/>
    </row>
    <row r="4371" spans="1:13" s="36" customFormat="1" x14ac:dyDescent="0.3">
      <c r="A4371"/>
      <c r="B4371" s="1"/>
      <c r="C4371"/>
      <c r="D4371"/>
      <c r="E4371"/>
      <c r="F4371"/>
      <c r="G4371"/>
      <c r="H4371"/>
      <c r="I4371"/>
      <c r="J4371"/>
      <c r="K4371"/>
      <c r="L4371"/>
      <c r="M4371"/>
    </row>
    <row r="4372" spans="1:13" s="36" customFormat="1" x14ac:dyDescent="0.3">
      <c r="A4372"/>
      <c r="B4372" s="1"/>
      <c r="C4372"/>
      <c r="D4372"/>
      <c r="E4372"/>
      <c r="F4372"/>
      <c r="G4372"/>
      <c r="H4372"/>
      <c r="I4372"/>
      <c r="J4372"/>
      <c r="K4372"/>
      <c r="L4372"/>
      <c r="M4372"/>
    </row>
    <row r="4373" spans="1:13" s="36" customFormat="1" x14ac:dyDescent="0.3">
      <c r="A4373"/>
      <c r="B4373" s="1"/>
      <c r="C4373"/>
      <c r="D4373"/>
      <c r="E4373"/>
      <c r="F4373"/>
      <c r="G4373"/>
      <c r="H4373"/>
      <c r="I4373"/>
      <c r="J4373"/>
      <c r="K4373"/>
      <c r="L4373"/>
      <c r="M4373"/>
    </row>
    <row r="4374" spans="1:13" s="36" customFormat="1" x14ac:dyDescent="0.3">
      <c r="A4374"/>
      <c r="B4374" s="1"/>
      <c r="C4374"/>
      <c r="D4374"/>
      <c r="E4374"/>
      <c r="F4374"/>
      <c r="G4374"/>
      <c r="H4374"/>
      <c r="I4374"/>
      <c r="J4374"/>
      <c r="K4374"/>
      <c r="L4374"/>
      <c r="M4374"/>
    </row>
    <row r="4375" spans="1:13" s="36" customFormat="1" x14ac:dyDescent="0.3">
      <c r="A4375"/>
      <c r="B4375" s="1"/>
      <c r="C4375"/>
      <c r="D4375"/>
      <c r="E4375"/>
      <c r="F4375"/>
      <c r="G4375"/>
      <c r="H4375"/>
      <c r="I4375"/>
      <c r="J4375"/>
      <c r="K4375"/>
      <c r="L4375"/>
      <c r="M4375"/>
    </row>
    <row r="4376" spans="1:13" s="36" customFormat="1" x14ac:dyDescent="0.3">
      <c r="A4376"/>
      <c r="B4376" s="1"/>
      <c r="C4376"/>
      <c r="D4376"/>
      <c r="E4376"/>
      <c r="F4376"/>
      <c r="G4376"/>
      <c r="H4376"/>
      <c r="I4376"/>
      <c r="J4376"/>
      <c r="K4376"/>
      <c r="L4376"/>
      <c r="M4376"/>
    </row>
    <row r="4377" spans="1:13" s="36" customFormat="1" x14ac:dyDescent="0.3">
      <c r="A4377"/>
      <c r="B4377" s="1"/>
      <c r="C4377"/>
      <c r="D4377"/>
      <c r="E4377"/>
      <c r="F4377"/>
      <c r="G4377"/>
      <c r="H4377"/>
      <c r="I4377"/>
      <c r="J4377"/>
      <c r="K4377"/>
      <c r="L4377"/>
      <c r="M4377"/>
    </row>
    <row r="4378" spans="1:13" s="36" customFormat="1" x14ac:dyDescent="0.3">
      <c r="A4378"/>
      <c r="B4378" s="1"/>
      <c r="C4378"/>
      <c r="D4378"/>
      <c r="E4378"/>
      <c r="F4378"/>
      <c r="G4378"/>
      <c r="H4378"/>
      <c r="I4378"/>
      <c r="J4378"/>
      <c r="K4378"/>
      <c r="L4378"/>
      <c r="M4378"/>
    </row>
    <row r="4379" spans="1:13" s="36" customFormat="1" x14ac:dyDescent="0.3">
      <c r="A4379"/>
      <c r="B4379" s="1"/>
      <c r="C4379"/>
      <c r="D4379"/>
      <c r="E4379"/>
      <c r="F4379"/>
      <c r="G4379"/>
      <c r="H4379"/>
      <c r="I4379"/>
      <c r="J4379"/>
      <c r="K4379"/>
      <c r="L4379"/>
      <c r="M4379"/>
    </row>
    <row r="4380" spans="1:13" s="36" customFormat="1" x14ac:dyDescent="0.3">
      <c r="A4380"/>
      <c r="B4380" s="1"/>
      <c r="C4380"/>
      <c r="D4380"/>
      <c r="E4380"/>
      <c r="F4380"/>
      <c r="G4380"/>
      <c r="H4380"/>
      <c r="I4380"/>
      <c r="J4380"/>
      <c r="K4380"/>
      <c r="L4380"/>
      <c r="M4380"/>
    </row>
    <row r="4381" spans="1:13" s="36" customFormat="1" x14ac:dyDescent="0.3">
      <c r="A4381"/>
      <c r="B4381" s="1"/>
      <c r="C4381"/>
      <c r="D4381"/>
      <c r="E4381"/>
      <c r="F4381"/>
      <c r="G4381"/>
      <c r="H4381"/>
      <c r="I4381"/>
      <c r="J4381"/>
      <c r="K4381"/>
      <c r="L4381"/>
      <c r="M4381"/>
    </row>
    <row r="4382" spans="1:13" s="36" customFormat="1" x14ac:dyDescent="0.3">
      <c r="A4382"/>
      <c r="B4382" s="1"/>
      <c r="C4382"/>
      <c r="D4382"/>
      <c r="E4382"/>
      <c r="F4382"/>
      <c r="G4382"/>
      <c r="H4382"/>
      <c r="I4382"/>
      <c r="J4382"/>
      <c r="K4382"/>
      <c r="L4382"/>
      <c r="M4382"/>
    </row>
    <row r="4383" spans="1:13" s="36" customFormat="1" x14ac:dyDescent="0.3">
      <c r="A4383"/>
      <c r="B4383" s="1"/>
      <c r="C4383"/>
      <c r="D4383"/>
      <c r="E4383"/>
      <c r="F4383"/>
      <c r="G4383"/>
      <c r="H4383"/>
      <c r="I4383"/>
      <c r="J4383"/>
      <c r="K4383"/>
      <c r="L4383"/>
      <c r="M4383"/>
    </row>
    <row r="4384" spans="1:13" s="36" customFormat="1" x14ac:dyDescent="0.3">
      <c r="A4384"/>
      <c r="B4384" s="1"/>
      <c r="C4384"/>
      <c r="D4384"/>
      <c r="E4384"/>
      <c r="F4384"/>
      <c r="G4384"/>
      <c r="H4384"/>
      <c r="I4384"/>
      <c r="J4384"/>
      <c r="K4384"/>
      <c r="L4384"/>
      <c r="M4384"/>
    </row>
    <row r="4385" spans="1:13" s="36" customFormat="1" x14ac:dyDescent="0.3">
      <c r="A4385"/>
      <c r="B4385" s="1"/>
      <c r="C4385"/>
      <c r="D4385"/>
      <c r="E4385"/>
      <c r="F4385"/>
      <c r="G4385"/>
      <c r="H4385"/>
      <c r="I4385"/>
      <c r="J4385"/>
      <c r="K4385"/>
      <c r="L4385"/>
      <c r="M4385"/>
    </row>
    <row r="4386" spans="1:13" s="36" customFormat="1" x14ac:dyDescent="0.3">
      <c r="A4386"/>
      <c r="B4386" s="1"/>
      <c r="C4386"/>
      <c r="D4386"/>
      <c r="E4386"/>
      <c r="F4386"/>
      <c r="G4386"/>
      <c r="H4386"/>
      <c r="I4386"/>
      <c r="J4386"/>
      <c r="K4386"/>
      <c r="L4386"/>
      <c r="M4386"/>
    </row>
    <row r="4387" spans="1:13" s="36" customFormat="1" x14ac:dyDescent="0.3">
      <c r="A4387"/>
      <c r="B4387" s="1"/>
      <c r="C4387"/>
      <c r="D4387"/>
      <c r="E4387"/>
      <c r="F4387"/>
      <c r="G4387"/>
      <c r="H4387"/>
      <c r="I4387"/>
      <c r="J4387"/>
      <c r="K4387"/>
      <c r="L4387"/>
      <c r="M4387"/>
    </row>
    <row r="4388" spans="1:13" s="36" customFormat="1" x14ac:dyDescent="0.3">
      <c r="A4388"/>
      <c r="B4388" s="1"/>
      <c r="C4388"/>
      <c r="D4388"/>
      <c r="E4388"/>
      <c r="F4388"/>
      <c r="G4388"/>
      <c r="H4388"/>
      <c r="I4388"/>
      <c r="J4388"/>
      <c r="K4388"/>
      <c r="L4388"/>
      <c r="M4388"/>
    </row>
    <row r="4389" spans="1:13" s="36" customFormat="1" x14ac:dyDescent="0.3">
      <c r="A4389"/>
      <c r="B4389" s="1"/>
      <c r="C4389"/>
      <c r="D4389"/>
      <c r="E4389"/>
      <c r="F4389"/>
      <c r="G4389"/>
      <c r="H4389"/>
      <c r="I4389"/>
      <c r="J4389"/>
      <c r="K4389"/>
      <c r="L4389"/>
      <c r="M4389"/>
    </row>
    <row r="4390" spans="1:13" s="36" customFormat="1" x14ac:dyDescent="0.3">
      <c r="A4390"/>
      <c r="B4390" s="1"/>
      <c r="C4390"/>
      <c r="D4390"/>
      <c r="E4390"/>
      <c r="F4390"/>
      <c r="G4390"/>
      <c r="H4390"/>
      <c r="I4390"/>
      <c r="J4390"/>
      <c r="K4390"/>
      <c r="L4390"/>
      <c r="M4390"/>
    </row>
    <row r="4391" spans="1:13" s="36" customFormat="1" x14ac:dyDescent="0.3">
      <c r="A4391"/>
      <c r="B4391" s="1"/>
      <c r="C4391"/>
      <c r="D4391"/>
      <c r="E4391"/>
      <c r="F4391"/>
      <c r="G4391"/>
      <c r="H4391"/>
      <c r="I4391"/>
      <c r="J4391"/>
      <c r="K4391"/>
      <c r="L4391"/>
      <c r="M4391"/>
    </row>
    <row r="4392" spans="1:13" s="36" customFormat="1" x14ac:dyDescent="0.3">
      <c r="A4392"/>
      <c r="B4392" s="1"/>
      <c r="C4392"/>
      <c r="D4392"/>
      <c r="E4392"/>
      <c r="F4392"/>
      <c r="G4392"/>
      <c r="H4392"/>
      <c r="I4392"/>
      <c r="J4392"/>
      <c r="K4392"/>
      <c r="L4392"/>
      <c r="M4392"/>
    </row>
    <row r="4393" spans="1:13" s="36" customFormat="1" x14ac:dyDescent="0.3">
      <c r="A4393"/>
      <c r="B4393" s="1"/>
      <c r="C4393"/>
      <c r="D4393"/>
      <c r="E4393"/>
      <c r="F4393"/>
      <c r="G4393"/>
      <c r="H4393"/>
      <c r="I4393"/>
      <c r="J4393"/>
      <c r="K4393"/>
      <c r="L4393"/>
      <c r="M4393"/>
    </row>
    <row r="4394" spans="1:13" s="36" customFormat="1" x14ac:dyDescent="0.3">
      <c r="A4394"/>
      <c r="B4394" s="1"/>
      <c r="C4394"/>
      <c r="D4394"/>
      <c r="E4394"/>
      <c r="F4394"/>
      <c r="G4394"/>
      <c r="H4394"/>
      <c r="I4394"/>
      <c r="J4394"/>
      <c r="K4394"/>
      <c r="L4394"/>
      <c r="M4394"/>
    </row>
    <row r="4395" spans="1:13" s="36" customFormat="1" x14ac:dyDescent="0.3">
      <c r="A4395"/>
      <c r="B4395" s="1"/>
      <c r="C4395"/>
      <c r="D4395"/>
      <c r="E4395"/>
      <c r="F4395"/>
      <c r="G4395"/>
      <c r="H4395"/>
      <c r="I4395"/>
      <c r="J4395"/>
      <c r="K4395"/>
      <c r="L4395"/>
      <c r="M4395"/>
    </row>
    <row r="4396" spans="1:13" s="36" customFormat="1" x14ac:dyDescent="0.3">
      <c r="A4396"/>
      <c r="B4396" s="1"/>
      <c r="C4396"/>
      <c r="D4396"/>
      <c r="E4396"/>
      <c r="F4396"/>
      <c r="G4396"/>
      <c r="H4396"/>
      <c r="I4396"/>
      <c r="J4396"/>
      <c r="K4396"/>
      <c r="L4396"/>
      <c r="M4396"/>
    </row>
    <row r="4397" spans="1:13" s="36" customFormat="1" x14ac:dyDescent="0.3">
      <c r="A4397"/>
      <c r="B4397" s="1"/>
      <c r="C4397"/>
      <c r="D4397"/>
      <c r="E4397"/>
      <c r="F4397"/>
      <c r="G4397"/>
      <c r="H4397"/>
      <c r="I4397"/>
      <c r="J4397"/>
      <c r="K4397"/>
      <c r="L4397"/>
      <c r="M4397"/>
    </row>
    <row r="4398" spans="1:13" s="36" customFormat="1" x14ac:dyDescent="0.3">
      <c r="A4398"/>
      <c r="B4398" s="1"/>
      <c r="C4398"/>
      <c r="D4398"/>
      <c r="E4398"/>
      <c r="F4398"/>
      <c r="G4398"/>
      <c r="H4398"/>
      <c r="I4398"/>
      <c r="J4398"/>
      <c r="K4398"/>
      <c r="L4398"/>
      <c r="M4398"/>
    </row>
    <row r="4399" spans="1:13" s="36" customFormat="1" x14ac:dyDescent="0.3">
      <c r="A4399"/>
      <c r="B4399" s="1"/>
      <c r="C4399"/>
      <c r="D4399"/>
      <c r="E4399"/>
      <c r="F4399"/>
      <c r="G4399"/>
      <c r="H4399"/>
      <c r="I4399"/>
      <c r="J4399"/>
      <c r="K4399"/>
      <c r="L4399"/>
      <c r="M4399"/>
    </row>
    <row r="4400" spans="1:13" s="36" customFormat="1" x14ac:dyDescent="0.3">
      <c r="A4400"/>
      <c r="B4400" s="1"/>
      <c r="C4400"/>
      <c r="D4400"/>
      <c r="E4400"/>
      <c r="F4400"/>
      <c r="G4400"/>
      <c r="H4400"/>
      <c r="I4400"/>
      <c r="J4400"/>
      <c r="K4400"/>
      <c r="L4400"/>
      <c r="M4400"/>
    </row>
    <row r="4401" spans="1:13" s="36" customFormat="1" x14ac:dyDescent="0.3">
      <c r="A4401"/>
      <c r="B4401" s="1"/>
      <c r="C4401"/>
      <c r="D4401"/>
      <c r="E4401"/>
      <c r="F4401"/>
      <c r="G4401"/>
      <c r="H4401"/>
      <c r="I4401"/>
      <c r="J4401"/>
      <c r="K4401"/>
      <c r="L4401"/>
      <c r="M4401"/>
    </row>
    <row r="4402" spans="1:13" s="36" customFormat="1" x14ac:dyDescent="0.3">
      <c r="A4402"/>
      <c r="B4402" s="1"/>
      <c r="C4402"/>
      <c r="D4402"/>
      <c r="E4402"/>
      <c r="F4402"/>
      <c r="G4402"/>
      <c r="H4402"/>
      <c r="I4402"/>
      <c r="J4402"/>
      <c r="K4402"/>
      <c r="L4402"/>
      <c r="M4402"/>
    </row>
    <row r="4403" spans="1:13" s="36" customFormat="1" x14ac:dyDescent="0.3">
      <c r="A4403"/>
      <c r="B4403" s="1"/>
      <c r="C4403"/>
      <c r="D4403"/>
      <c r="E4403"/>
      <c r="F4403"/>
      <c r="G4403"/>
      <c r="H4403"/>
      <c r="I4403"/>
      <c r="J4403"/>
      <c r="K4403"/>
      <c r="L4403"/>
      <c r="M4403"/>
    </row>
    <row r="4404" spans="1:13" s="36" customFormat="1" x14ac:dyDescent="0.3">
      <c r="A4404"/>
      <c r="B4404" s="1"/>
      <c r="C4404"/>
      <c r="D4404"/>
      <c r="E4404"/>
      <c r="F4404"/>
      <c r="G4404"/>
      <c r="H4404"/>
      <c r="I4404"/>
      <c r="J4404"/>
      <c r="K4404"/>
      <c r="L4404"/>
      <c r="M4404"/>
    </row>
    <row r="4405" spans="1:13" s="36" customFormat="1" x14ac:dyDescent="0.3">
      <c r="A4405"/>
      <c r="B4405" s="1"/>
      <c r="C4405"/>
      <c r="D4405"/>
      <c r="E4405"/>
      <c r="F4405"/>
      <c r="G4405"/>
      <c r="H4405"/>
      <c r="I4405"/>
      <c r="J4405"/>
      <c r="K4405"/>
      <c r="L4405"/>
      <c r="M4405"/>
    </row>
    <row r="4406" spans="1:13" s="36" customFormat="1" x14ac:dyDescent="0.3">
      <c r="A4406"/>
      <c r="B4406" s="1"/>
      <c r="C4406"/>
      <c r="D4406"/>
      <c r="E4406"/>
      <c r="F4406"/>
      <c r="G4406"/>
      <c r="H4406"/>
      <c r="I4406"/>
      <c r="J4406"/>
      <c r="K4406"/>
      <c r="L4406"/>
      <c r="M4406"/>
    </row>
    <row r="4407" spans="1:13" s="36" customFormat="1" x14ac:dyDescent="0.3">
      <c r="A4407"/>
      <c r="B4407" s="1"/>
      <c r="C4407"/>
      <c r="D4407"/>
      <c r="E4407"/>
      <c r="F4407"/>
      <c r="G4407"/>
      <c r="H4407"/>
      <c r="I4407"/>
      <c r="J4407"/>
      <c r="K4407"/>
      <c r="L4407"/>
      <c r="M4407"/>
    </row>
    <row r="4408" spans="1:13" s="36" customFormat="1" x14ac:dyDescent="0.3">
      <c r="A4408"/>
      <c r="B4408" s="1"/>
      <c r="C4408"/>
      <c r="D4408"/>
      <c r="E4408"/>
      <c r="F4408"/>
      <c r="G4408"/>
      <c r="H4408"/>
      <c r="I4408"/>
      <c r="J4408"/>
      <c r="K4408"/>
      <c r="L4408"/>
      <c r="M4408"/>
    </row>
    <row r="4409" spans="1:13" s="36" customFormat="1" x14ac:dyDescent="0.3">
      <c r="A4409"/>
      <c r="B4409" s="1"/>
      <c r="C4409"/>
      <c r="D4409"/>
      <c r="E4409"/>
      <c r="F4409"/>
      <c r="G4409"/>
      <c r="H4409"/>
      <c r="I4409"/>
      <c r="J4409"/>
      <c r="K4409"/>
      <c r="L4409"/>
      <c r="M4409"/>
    </row>
    <row r="4410" spans="1:13" s="36" customFormat="1" x14ac:dyDescent="0.3">
      <c r="A4410"/>
      <c r="B4410" s="1"/>
      <c r="C4410"/>
      <c r="D4410"/>
      <c r="E4410"/>
      <c r="F4410"/>
      <c r="G4410"/>
      <c r="H4410"/>
      <c r="I4410"/>
      <c r="J4410"/>
      <c r="K4410"/>
      <c r="L4410"/>
      <c r="M4410"/>
    </row>
    <row r="4411" spans="1:13" s="36" customFormat="1" x14ac:dyDescent="0.3">
      <c r="A4411"/>
      <c r="B4411" s="1"/>
      <c r="C4411"/>
      <c r="D4411"/>
      <c r="E4411"/>
      <c r="F4411"/>
      <c r="G4411"/>
      <c r="H4411"/>
      <c r="I4411"/>
      <c r="J4411"/>
      <c r="K4411"/>
      <c r="L4411"/>
      <c r="M4411"/>
    </row>
    <row r="4412" spans="1:13" s="36" customFormat="1" x14ac:dyDescent="0.3">
      <c r="A4412"/>
      <c r="B4412" s="1"/>
      <c r="C4412"/>
      <c r="D4412"/>
      <c r="E4412"/>
      <c r="F4412"/>
      <c r="G4412"/>
      <c r="H4412"/>
      <c r="I4412"/>
      <c r="J4412"/>
      <c r="K4412"/>
      <c r="L4412"/>
      <c r="M4412"/>
    </row>
    <row r="4413" spans="1:13" s="36" customFormat="1" x14ac:dyDescent="0.3">
      <c r="A4413"/>
      <c r="B4413" s="1"/>
      <c r="C4413"/>
      <c r="D4413"/>
      <c r="E4413"/>
      <c r="F4413"/>
      <c r="G4413"/>
      <c r="H4413"/>
      <c r="I4413"/>
      <c r="J4413"/>
      <c r="K4413"/>
      <c r="L4413"/>
      <c r="M4413"/>
    </row>
    <row r="4414" spans="1:13" s="36" customFormat="1" x14ac:dyDescent="0.3">
      <c r="A4414"/>
      <c r="B4414" s="1"/>
      <c r="C4414"/>
      <c r="D4414"/>
      <c r="E4414"/>
      <c r="F4414"/>
      <c r="G4414"/>
      <c r="H4414"/>
      <c r="I4414"/>
      <c r="J4414"/>
      <c r="K4414"/>
      <c r="L4414"/>
      <c r="M4414"/>
    </row>
    <row r="4415" spans="1:13" s="36" customFormat="1" x14ac:dyDescent="0.3">
      <c r="A4415"/>
      <c r="B4415" s="1"/>
      <c r="C4415"/>
      <c r="D4415"/>
      <c r="E4415"/>
      <c r="F4415"/>
      <c r="G4415"/>
      <c r="H4415"/>
      <c r="I4415"/>
      <c r="J4415"/>
      <c r="K4415"/>
      <c r="L4415"/>
      <c r="M4415"/>
    </row>
    <row r="4416" spans="1:13" s="36" customFormat="1" x14ac:dyDescent="0.3">
      <c r="A4416"/>
      <c r="B4416" s="1"/>
      <c r="C4416"/>
      <c r="D4416"/>
      <c r="E4416"/>
      <c r="F4416"/>
      <c r="G4416"/>
      <c r="H4416"/>
      <c r="I4416"/>
      <c r="J4416"/>
      <c r="K4416"/>
      <c r="L4416"/>
      <c r="M4416"/>
    </row>
    <row r="4417" spans="1:13" s="36" customFormat="1" x14ac:dyDescent="0.3">
      <c r="A4417"/>
      <c r="B4417" s="1"/>
      <c r="C4417"/>
      <c r="D4417"/>
      <c r="E4417"/>
      <c r="F4417"/>
      <c r="G4417"/>
      <c r="H4417"/>
      <c r="I4417"/>
      <c r="J4417"/>
      <c r="K4417"/>
      <c r="L4417"/>
      <c r="M4417"/>
    </row>
    <row r="4418" spans="1:13" s="36" customFormat="1" x14ac:dyDescent="0.3">
      <c r="A4418"/>
      <c r="B4418" s="1"/>
      <c r="C4418"/>
      <c r="D4418"/>
      <c r="E4418"/>
      <c r="F4418"/>
      <c r="G4418"/>
      <c r="H4418"/>
      <c r="I4418"/>
      <c r="J4418"/>
      <c r="K4418"/>
      <c r="L4418"/>
      <c r="M4418"/>
    </row>
    <row r="4419" spans="1:13" s="36" customFormat="1" x14ac:dyDescent="0.3">
      <c r="A4419"/>
      <c r="B4419" s="1"/>
      <c r="C4419"/>
      <c r="D4419"/>
      <c r="E4419"/>
      <c r="F4419"/>
      <c r="G4419"/>
      <c r="H4419"/>
      <c r="I4419"/>
      <c r="J4419"/>
      <c r="K4419"/>
      <c r="L4419"/>
      <c r="M4419"/>
    </row>
    <row r="4420" spans="1:13" s="36" customFormat="1" x14ac:dyDescent="0.3">
      <c r="A4420"/>
      <c r="B4420" s="1"/>
      <c r="C4420"/>
      <c r="D4420"/>
      <c r="E4420"/>
      <c r="F4420"/>
      <c r="G4420"/>
      <c r="H4420"/>
      <c r="I4420"/>
      <c r="J4420"/>
      <c r="K4420"/>
      <c r="L4420"/>
      <c r="M4420"/>
    </row>
    <row r="4421" spans="1:13" s="36" customFormat="1" x14ac:dyDescent="0.3">
      <c r="A4421"/>
      <c r="B4421" s="1"/>
      <c r="C4421"/>
      <c r="D4421"/>
      <c r="E4421"/>
      <c r="F4421"/>
      <c r="G4421"/>
      <c r="H4421"/>
      <c r="I4421"/>
      <c r="J4421"/>
      <c r="K4421"/>
      <c r="L4421"/>
      <c r="M4421"/>
    </row>
    <row r="4422" spans="1:13" s="36" customFormat="1" x14ac:dyDescent="0.3">
      <c r="A4422"/>
      <c r="B4422" s="1"/>
      <c r="C4422"/>
      <c r="D4422"/>
      <c r="E4422"/>
      <c r="F4422"/>
      <c r="G4422"/>
      <c r="H4422"/>
      <c r="I4422"/>
      <c r="J4422"/>
      <c r="K4422"/>
      <c r="L4422"/>
      <c r="M4422"/>
    </row>
    <row r="4423" spans="1:13" s="36" customFormat="1" x14ac:dyDescent="0.3">
      <c r="A4423"/>
      <c r="B4423" s="1"/>
      <c r="C4423"/>
      <c r="D4423"/>
      <c r="E4423"/>
      <c r="F4423"/>
      <c r="G4423"/>
      <c r="H4423"/>
      <c r="I4423"/>
      <c r="J4423"/>
      <c r="K4423"/>
      <c r="L4423"/>
      <c r="M4423"/>
    </row>
    <row r="4424" spans="1:13" s="36" customFormat="1" x14ac:dyDescent="0.3">
      <c r="A4424"/>
      <c r="B4424" s="1"/>
      <c r="C4424"/>
      <c r="D4424"/>
      <c r="E4424"/>
      <c r="F4424"/>
      <c r="G4424"/>
      <c r="H4424"/>
      <c r="I4424"/>
      <c r="J4424"/>
      <c r="K4424"/>
      <c r="L4424"/>
      <c r="M4424"/>
    </row>
    <row r="4425" spans="1:13" s="36" customFormat="1" x14ac:dyDescent="0.3">
      <c r="A4425"/>
      <c r="B4425" s="1"/>
      <c r="C4425"/>
      <c r="D4425"/>
      <c r="E4425"/>
      <c r="F4425"/>
      <c r="G4425"/>
      <c r="H4425"/>
      <c r="I4425"/>
      <c r="J4425"/>
      <c r="K4425"/>
      <c r="L4425"/>
      <c r="M4425"/>
    </row>
    <row r="4426" spans="1:13" s="36" customFormat="1" x14ac:dyDescent="0.3">
      <c r="A4426"/>
      <c r="B4426" s="1"/>
      <c r="C4426"/>
      <c r="D4426"/>
      <c r="E4426"/>
      <c r="F4426"/>
      <c r="G4426"/>
      <c r="H4426"/>
      <c r="I4426"/>
      <c r="J4426"/>
      <c r="K4426"/>
      <c r="L4426"/>
      <c r="M4426"/>
    </row>
    <row r="4427" spans="1:13" s="36" customFormat="1" x14ac:dyDescent="0.3">
      <c r="A4427"/>
      <c r="B4427" s="1"/>
      <c r="C4427"/>
      <c r="D4427"/>
      <c r="E4427"/>
      <c r="F4427"/>
      <c r="G4427"/>
      <c r="H4427"/>
      <c r="I4427"/>
      <c r="J4427"/>
      <c r="K4427"/>
      <c r="L4427"/>
      <c r="M4427"/>
    </row>
    <row r="4428" spans="1:13" s="36" customFormat="1" x14ac:dyDescent="0.3">
      <c r="A4428"/>
      <c r="B4428" s="1"/>
      <c r="C4428"/>
      <c r="D4428"/>
      <c r="E4428"/>
      <c r="F4428"/>
      <c r="G4428"/>
      <c r="H4428"/>
      <c r="I4428"/>
      <c r="J4428"/>
      <c r="K4428"/>
      <c r="L4428"/>
      <c r="M4428"/>
    </row>
    <row r="4429" spans="1:13" s="36" customFormat="1" x14ac:dyDescent="0.3">
      <c r="A4429"/>
      <c r="B4429" s="1"/>
      <c r="C4429"/>
      <c r="D4429"/>
      <c r="E4429"/>
      <c r="F4429"/>
      <c r="G4429"/>
      <c r="H4429"/>
      <c r="I4429"/>
      <c r="J4429"/>
      <c r="K4429"/>
      <c r="L4429"/>
      <c r="M4429"/>
    </row>
    <row r="4430" spans="1:13" s="36" customFormat="1" x14ac:dyDescent="0.3">
      <c r="A4430"/>
      <c r="B4430" s="1"/>
      <c r="C4430"/>
      <c r="D4430"/>
      <c r="E4430"/>
      <c r="F4430"/>
      <c r="G4430"/>
      <c r="H4430"/>
      <c r="I4430"/>
      <c r="J4430"/>
      <c r="K4430"/>
      <c r="L4430"/>
      <c r="M4430"/>
    </row>
    <row r="4431" spans="1:13" s="36" customFormat="1" x14ac:dyDescent="0.3">
      <c r="A4431"/>
      <c r="B4431" s="1"/>
      <c r="C4431"/>
      <c r="D4431"/>
      <c r="E4431"/>
      <c r="F4431"/>
      <c r="G4431"/>
      <c r="H4431"/>
      <c r="I4431"/>
      <c r="J4431"/>
      <c r="K4431"/>
      <c r="L4431"/>
      <c r="M4431"/>
    </row>
    <row r="4432" spans="1:13" s="36" customFormat="1" x14ac:dyDescent="0.3">
      <c r="A4432"/>
      <c r="B4432" s="1"/>
      <c r="C4432"/>
      <c r="D4432"/>
      <c r="E4432"/>
      <c r="F4432"/>
      <c r="G4432"/>
      <c r="H4432"/>
      <c r="I4432"/>
      <c r="J4432"/>
      <c r="K4432"/>
      <c r="L4432"/>
      <c r="M4432"/>
    </row>
    <row r="4433" spans="1:13" s="36" customFormat="1" x14ac:dyDescent="0.3">
      <c r="A4433"/>
      <c r="B4433" s="1"/>
      <c r="C4433"/>
      <c r="D4433"/>
      <c r="E4433"/>
      <c r="F4433"/>
      <c r="G4433"/>
      <c r="H4433"/>
      <c r="I4433"/>
      <c r="J4433"/>
      <c r="K4433"/>
      <c r="L4433"/>
      <c r="M4433"/>
    </row>
    <row r="4434" spans="1:13" s="36" customFormat="1" x14ac:dyDescent="0.3">
      <c r="A4434"/>
      <c r="B4434" s="1"/>
      <c r="C4434"/>
      <c r="D4434"/>
      <c r="E4434"/>
      <c r="F4434"/>
      <c r="G4434"/>
      <c r="H4434"/>
      <c r="I4434"/>
      <c r="J4434"/>
      <c r="K4434"/>
      <c r="L4434"/>
      <c r="M4434"/>
    </row>
    <row r="4435" spans="1:13" s="36" customFormat="1" x14ac:dyDescent="0.3">
      <c r="A4435"/>
      <c r="B4435" s="1"/>
      <c r="C4435"/>
      <c r="D4435"/>
      <c r="E4435"/>
      <c r="F4435"/>
      <c r="G4435"/>
      <c r="H4435"/>
      <c r="I4435"/>
      <c r="J4435"/>
      <c r="K4435"/>
      <c r="L4435"/>
      <c r="M4435"/>
    </row>
    <row r="4436" spans="1:13" s="36" customFormat="1" x14ac:dyDescent="0.3">
      <c r="A4436"/>
      <c r="B4436" s="1"/>
      <c r="C4436"/>
      <c r="D4436"/>
      <c r="E4436"/>
      <c r="F4436"/>
      <c r="G4436"/>
      <c r="H4436"/>
      <c r="I4436"/>
      <c r="J4436"/>
      <c r="K4436"/>
      <c r="L4436"/>
      <c r="M4436"/>
    </row>
    <row r="4437" spans="1:13" s="36" customFormat="1" x14ac:dyDescent="0.3">
      <c r="A4437"/>
      <c r="B4437" s="1"/>
      <c r="C4437"/>
      <c r="D4437"/>
      <c r="E4437"/>
      <c r="F4437"/>
      <c r="G4437"/>
      <c r="H4437"/>
      <c r="I4437"/>
      <c r="J4437"/>
      <c r="K4437"/>
      <c r="L4437"/>
      <c r="M4437"/>
    </row>
    <row r="4438" spans="1:13" s="36" customFormat="1" x14ac:dyDescent="0.3">
      <c r="A4438"/>
      <c r="B4438" s="1"/>
      <c r="C4438"/>
      <c r="D4438"/>
      <c r="E4438"/>
      <c r="F4438"/>
      <c r="G4438"/>
      <c r="H4438"/>
      <c r="I4438"/>
      <c r="J4438"/>
      <c r="K4438"/>
      <c r="L4438"/>
      <c r="M4438"/>
    </row>
    <row r="4439" spans="1:13" s="36" customFormat="1" x14ac:dyDescent="0.3">
      <c r="A4439"/>
      <c r="B4439" s="1"/>
      <c r="C4439"/>
      <c r="D4439"/>
      <c r="E4439"/>
      <c r="F4439"/>
      <c r="G4439"/>
      <c r="H4439"/>
      <c r="I4439"/>
      <c r="J4439"/>
      <c r="K4439"/>
      <c r="L4439"/>
      <c r="M4439"/>
    </row>
    <row r="4440" spans="1:13" s="36" customFormat="1" x14ac:dyDescent="0.3">
      <c r="A4440"/>
      <c r="B4440" s="1"/>
      <c r="C4440"/>
      <c r="D4440"/>
      <c r="E4440"/>
      <c r="F4440"/>
      <c r="G4440"/>
      <c r="H4440"/>
      <c r="I4440"/>
      <c r="J4440"/>
      <c r="K4440"/>
      <c r="L4440"/>
      <c r="M4440"/>
    </row>
    <row r="4441" spans="1:13" s="36" customFormat="1" x14ac:dyDescent="0.3">
      <c r="A4441"/>
      <c r="B4441" s="1"/>
      <c r="C4441"/>
      <c r="D4441"/>
      <c r="E4441"/>
      <c r="F4441"/>
      <c r="G4441"/>
      <c r="H4441"/>
      <c r="I4441"/>
      <c r="J4441"/>
      <c r="K4441"/>
      <c r="L4441"/>
      <c r="M4441"/>
    </row>
    <row r="4442" spans="1:13" s="36" customFormat="1" x14ac:dyDescent="0.3">
      <c r="A4442"/>
      <c r="B4442" s="1"/>
      <c r="C4442"/>
      <c r="D4442"/>
      <c r="E4442"/>
      <c r="F4442"/>
      <c r="G4442"/>
      <c r="H4442"/>
      <c r="I4442"/>
      <c r="J4442"/>
      <c r="K4442"/>
      <c r="L4442"/>
      <c r="M4442"/>
    </row>
    <row r="4443" spans="1:13" s="36" customFormat="1" x14ac:dyDescent="0.3">
      <c r="A4443"/>
      <c r="B4443" s="1"/>
      <c r="C4443"/>
      <c r="D4443"/>
      <c r="E4443"/>
      <c r="F4443"/>
      <c r="G4443"/>
      <c r="H4443"/>
      <c r="I4443"/>
      <c r="J4443"/>
      <c r="K4443"/>
      <c r="L4443"/>
      <c r="M4443"/>
    </row>
    <row r="4444" spans="1:13" s="36" customFormat="1" x14ac:dyDescent="0.3">
      <c r="A4444"/>
      <c r="B4444" s="1"/>
      <c r="C4444"/>
      <c r="D4444"/>
      <c r="E4444"/>
      <c r="F4444"/>
      <c r="G4444"/>
      <c r="H4444"/>
      <c r="I4444"/>
      <c r="J4444"/>
      <c r="K4444"/>
      <c r="L4444"/>
      <c r="M4444"/>
    </row>
    <row r="4445" spans="1:13" s="36" customFormat="1" x14ac:dyDescent="0.3">
      <c r="A4445"/>
      <c r="B4445" s="1"/>
      <c r="C4445"/>
      <c r="D4445"/>
      <c r="E4445"/>
      <c r="F4445"/>
      <c r="G4445"/>
      <c r="H4445"/>
      <c r="I4445"/>
      <c r="J4445"/>
      <c r="K4445"/>
      <c r="L4445"/>
      <c r="M4445"/>
    </row>
    <row r="4446" spans="1:13" s="36" customFormat="1" x14ac:dyDescent="0.3">
      <c r="A4446"/>
      <c r="B4446" s="1"/>
      <c r="C4446"/>
      <c r="D4446"/>
      <c r="E4446"/>
      <c r="F4446"/>
      <c r="G4446"/>
      <c r="H4446"/>
      <c r="I4446"/>
      <c r="J4446"/>
      <c r="K4446"/>
      <c r="L4446"/>
      <c r="M4446"/>
    </row>
    <row r="4447" spans="1:13" s="36" customFormat="1" x14ac:dyDescent="0.3">
      <c r="A4447"/>
      <c r="B4447" s="1"/>
      <c r="C4447"/>
      <c r="D4447"/>
      <c r="E4447"/>
      <c r="F4447"/>
      <c r="G4447"/>
      <c r="H4447"/>
      <c r="I4447"/>
      <c r="J4447"/>
      <c r="K4447"/>
      <c r="L4447"/>
      <c r="M4447"/>
    </row>
    <row r="4448" spans="1:13" s="36" customFormat="1" x14ac:dyDescent="0.3">
      <c r="A4448"/>
      <c r="B4448" s="1"/>
      <c r="C4448"/>
      <c r="D4448"/>
      <c r="E4448"/>
      <c r="F4448"/>
      <c r="G4448"/>
      <c r="H4448"/>
      <c r="I4448"/>
      <c r="J4448"/>
      <c r="K4448"/>
      <c r="L4448"/>
      <c r="M4448"/>
    </row>
    <row r="4449" spans="1:13" s="36" customFormat="1" x14ac:dyDescent="0.3">
      <c r="A4449"/>
      <c r="B4449" s="1"/>
      <c r="C4449"/>
      <c r="D4449"/>
      <c r="E4449"/>
      <c r="F4449"/>
      <c r="G4449"/>
      <c r="H4449"/>
      <c r="I4449"/>
      <c r="J4449"/>
      <c r="K4449"/>
      <c r="L4449"/>
      <c r="M4449"/>
    </row>
    <row r="4450" spans="1:13" s="36" customFormat="1" x14ac:dyDescent="0.3">
      <c r="A4450"/>
      <c r="B4450" s="1"/>
      <c r="C4450"/>
      <c r="D4450"/>
      <c r="E4450"/>
      <c r="F4450"/>
      <c r="G4450"/>
      <c r="H4450"/>
      <c r="I4450"/>
      <c r="J4450"/>
      <c r="K4450"/>
      <c r="L4450"/>
      <c r="M4450"/>
    </row>
    <row r="4451" spans="1:13" s="36" customFormat="1" x14ac:dyDescent="0.3">
      <c r="A4451"/>
      <c r="B4451" s="1"/>
      <c r="C4451"/>
      <c r="D4451"/>
      <c r="E4451"/>
      <c r="F4451"/>
      <c r="G4451"/>
      <c r="H4451"/>
      <c r="I4451"/>
      <c r="J4451"/>
      <c r="K4451"/>
      <c r="L4451"/>
      <c r="M4451"/>
    </row>
    <row r="4452" spans="1:13" s="36" customFormat="1" x14ac:dyDescent="0.3">
      <c r="A4452"/>
      <c r="B4452" s="1"/>
      <c r="C4452"/>
      <c r="D4452"/>
      <c r="E4452"/>
      <c r="F4452"/>
      <c r="G4452"/>
      <c r="H4452"/>
      <c r="I4452"/>
      <c r="J4452"/>
      <c r="K4452"/>
      <c r="L4452"/>
      <c r="M4452"/>
    </row>
    <row r="4453" spans="1:13" s="36" customFormat="1" x14ac:dyDescent="0.3">
      <c r="A4453"/>
      <c r="B4453" s="1"/>
      <c r="C4453"/>
      <c r="D4453"/>
      <c r="E4453"/>
      <c r="F4453"/>
      <c r="G4453"/>
      <c r="H4453"/>
      <c r="I4453"/>
      <c r="J4453"/>
      <c r="K4453"/>
      <c r="L4453"/>
      <c r="M4453"/>
    </row>
    <row r="4454" spans="1:13" s="36" customFormat="1" x14ac:dyDescent="0.3">
      <c r="A4454"/>
      <c r="B4454" s="1"/>
      <c r="C4454"/>
      <c r="D4454"/>
      <c r="E4454"/>
      <c r="F4454"/>
      <c r="G4454"/>
      <c r="H4454"/>
      <c r="I4454"/>
      <c r="J4454"/>
      <c r="K4454"/>
      <c r="L4454"/>
      <c r="M4454"/>
    </row>
    <row r="4455" spans="1:13" s="36" customFormat="1" x14ac:dyDescent="0.3">
      <c r="A4455"/>
      <c r="B4455" s="1"/>
      <c r="C4455"/>
      <c r="D4455"/>
      <c r="E4455"/>
      <c r="F4455"/>
      <c r="G4455"/>
      <c r="H4455"/>
      <c r="I4455"/>
      <c r="J4455"/>
      <c r="K4455"/>
      <c r="L4455"/>
      <c r="M4455"/>
    </row>
    <row r="4456" spans="1:13" s="36" customFormat="1" x14ac:dyDescent="0.3">
      <c r="A4456"/>
      <c r="B4456" s="1"/>
      <c r="C4456"/>
      <c r="D4456"/>
      <c r="E4456"/>
      <c r="F4456"/>
      <c r="G4456"/>
      <c r="H4456"/>
      <c r="I4456"/>
      <c r="J4456"/>
      <c r="K4456"/>
      <c r="L4456"/>
      <c r="M4456"/>
    </row>
    <row r="4457" spans="1:13" s="36" customFormat="1" x14ac:dyDescent="0.3">
      <c r="A4457"/>
      <c r="B4457" s="1"/>
      <c r="C4457"/>
      <c r="D4457"/>
      <c r="E4457"/>
      <c r="F4457"/>
      <c r="G4457"/>
      <c r="H4457"/>
      <c r="I4457"/>
      <c r="J4457"/>
      <c r="K4457"/>
      <c r="L4457"/>
      <c r="M4457"/>
    </row>
    <row r="4458" spans="1:13" s="36" customFormat="1" x14ac:dyDescent="0.3">
      <c r="A4458"/>
      <c r="B4458" s="1"/>
      <c r="C4458"/>
      <c r="D4458"/>
      <c r="E4458"/>
      <c r="F4458"/>
      <c r="G4458"/>
      <c r="H4458"/>
      <c r="I4458"/>
      <c r="J4458"/>
      <c r="K4458"/>
      <c r="L4458"/>
      <c r="M4458"/>
    </row>
    <row r="4459" spans="1:13" s="36" customFormat="1" x14ac:dyDescent="0.3">
      <c r="A4459"/>
      <c r="B4459" s="1"/>
      <c r="C4459"/>
      <c r="D4459"/>
      <c r="E4459"/>
      <c r="F4459"/>
      <c r="G4459"/>
      <c r="H4459"/>
      <c r="I4459"/>
      <c r="J4459"/>
      <c r="K4459"/>
      <c r="L4459"/>
      <c r="M4459"/>
    </row>
    <row r="4460" spans="1:13" s="36" customFormat="1" x14ac:dyDescent="0.3">
      <c r="A4460"/>
      <c r="B4460" s="1"/>
      <c r="C4460"/>
      <c r="D4460"/>
      <c r="E4460"/>
      <c r="F4460"/>
      <c r="G4460"/>
      <c r="H4460"/>
      <c r="I4460"/>
      <c r="J4460"/>
      <c r="K4460"/>
      <c r="L4460"/>
      <c r="M4460"/>
    </row>
    <row r="4461" spans="1:13" s="36" customFormat="1" x14ac:dyDescent="0.3">
      <c r="A4461"/>
      <c r="B4461" s="1"/>
      <c r="C4461"/>
      <c r="D4461"/>
      <c r="E4461"/>
      <c r="F4461"/>
      <c r="G4461"/>
      <c r="H4461"/>
      <c r="I4461"/>
      <c r="J4461"/>
      <c r="K4461"/>
      <c r="L4461"/>
      <c r="M4461"/>
    </row>
    <row r="4462" spans="1:13" s="36" customFormat="1" x14ac:dyDescent="0.3">
      <c r="A4462"/>
      <c r="B4462" s="1"/>
      <c r="C4462"/>
      <c r="D4462"/>
      <c r="E4462"/>
      <c r="F4462"/>
      <c r="G4462"/>
      <c r="H4462"/>
      <c r="I4462"/>
      <c r="J4462"/>
      <c r="K4462"/>
      <c r="L4462"/>
      <c r="M4462"/>
    </row>
    <row r="4463" spans="1:13" s="36" customFormat="1" x14ac:dyDescent="0.3">
      <c r="A4463"/>
      <c r="B4463" s="1"/>
      <c r="C4463"/>
      <c r="D4463"/>
      <c r="E4463"/>
      <c r="F4463"/>
      <c r="G4463"/>
      <c r="H4463"/>
      <c r="I4463"/>
      <c r="J4463"/>
      <c r="K4463"/>
      <c r="L4463"/>
      <c r="M4463"/>
    </row>
    <row r="4464" spans="1:13" s="36" customFormat="1" x14ac:dyDescent="0.3">
      <c r="A4464"/>
      <c r="B4464" s="1"/>
      <c r="C4464"/>
      <c r="D4464"/>
      <c r="E4464"/>
      <c r="F4464"/>
      <c r="G4464"/>
      <c r="H4464"/>
      <c r="I4464"/>
      <c r="J4464"/>
      <c r="K4464"/>
      <c r="L4464"/>
      <c r="M4464"/>
    </row>
    <row r="4465" spans="1:13" s="36" customFormat="1" x14ac:dyDescent="0.3">
      <c r="A4465"/>
      <c r="B4465" s="1"/>
      <c r="C4465"/>
      <c r="D4465"/>
      <c r="E4465"/>
      <c r="F4465"/>
      <c r="G4465"/>
      <c r="H4465"/>
      <c r="I4465"/>
      <c r="J4465"/>
      <c r="K4465"/>
      <c r="L4465"/>
      <c r="M4465"/>
    </row>
    <row r="4466" spans="1:13" s="36" customFormat="1" x14ac:dyDescent="0.3">
      <c r="A4466"/>
      <c r="B4466" s="1"/>
      <c r="C4466"/>
      <c r="D4466"/>
      <c r="E4466"/>
      <c r="F4466"/>
      <c r="G4466"/>
      <c r="H4466"/>
      <c r="I4466"/>
      <c r="J4466"/>
      <c r="K4466"/>
      <c r="L4466"/>
      <c r="M4466"/>
    </row>
    <row r="4467" spans="1:13" s="36" customFormat="1" x14ac:dyDescent="0.3">
      <c r="A4467"/>
      <c r="B4467" s="1"/>
      <c r="C4467"/>
      <c r="D4467"/>
      <c r="E4467"/>
      <c r="F4467"/>
      <c r="G4467"/>
      <c r="H4467"/>
      <c r="I4467"/>
      <c r="J4467"/>
      <c r="K4467"/>
      <c r="L4467"/>
      <c r="M4467"/>
    </row>
    <row r="4468" spans="1:13" s="36" customFormat="1" x14ac:dyDescent="0.3">
      <c r="A4468"/>
      <c r="B4468" s="1"/>
      <c r="C4468"/>
      <c r="D4468"/>
      <c r="E4468"/>
      <c r="F4468"/>
      <c r="G4468"/>
      <c r="H4468"/>
      <c r="I4468"/>
      <c r="J4468"/>
      <c r="K4468"/>
      <c r="L4468"/>
      <c r="M4468"/>
    </row>
    <row r="4469" spans="1:13" s="36" customFormat="1" x14ac:dyDescent="0.3">
      <c r="A4469"/>
      <c r="B4469" s="1"/>
      <c r="C4469"/>
      <c r="D4469"/>
      <c r="E4469"/>
      <c r="F4469"/>
      <c r="G4469"/>
      <c r="H4469"/>
      <c r="I4469"/>
      <c r="J4469"/>
      <c r="K4469"/>
      <c r="L4469"/>
      <c r="M4469"/>
    </row>
    <row r="4470" spans="1:13" s="36" customFormat="1" x14ac:dyDescent="0.3">
      <c r="A4470"/>
      <c r="B4470" s="1"/>
      <c r="C4470"/>
      <c r="D4470"/>
      <c r="E4470"/>
      <c r="F4470"/>
      <c r="G4470"/>
      <c r="H4470"/>
      <c r="I4470"/>
      <c r="J4470"/>
      <c r="K4470"/>
      <c r="L4470"/>
      <c r="M4470"/>
    </row>
    <row r="4471" spans="1:13" s="36" customFormat="1" x14ac:dyDescent="0.3">
      <c r="A4471"/>
      <c r="B4471" s="1"/>
      <c r="C4471"/>
      <c r="D4471"/>
      <c r="E4471"/>
      <c r="F4471"/>
      <c r="G4471"/>
      <c r="H4471"/>
      <c r="I4471"/>
      <c r="J4471"/>
      <c r="K4471"/>
      <c r="L4471"/>
      <c r="M4471"/>
    </row>
    <row r="4472" spans="1:13" s="36" customFormat="1" x14ac:dyDescent="0.3">
      <c r="A4472"/>
      <c r="B4472" s="1"/>
      <c r="C4472"/>
      <c r="D4472"/>
      <c r="E4472"/>
      <c r="F4472"/>
      <c r="G4472"/>
      <c r="H4472"/>
      <c r="I4472"/>
      <c r="J4472"/>
      <c r="K4472"/>
      <c r="L4472"/>
      <c r="M4472"/>
    </row>
    <row r="4473" spans="1:13" s="36" customFormat="1" x14ac:dyDescent="0.3">
      <c r="A4473"/>
      <c r="B4473" s="1"/>
      <c r="C4473"/>
      <c r="D4473"/>
      <c r="E4473"/>
      <c r="F4473"/>
      <c r="G4473"/>
      <c r="H4473"/>
      <c r="I4473"/>
      <c r="J4473"/>
      <c r="K4473"/>
      <c r="L4473"/>
      <c r="M4473"/>
    </row>
    <row r="4474" spans="1:13" s="36" customFormat="1" x14ac:dyDescent="0.3">
      <c r="A4474"/>
      <c r="B4474" s="1"/>
      <c r="C4474"/>
      <c r="D4474"/>
      <c r="E4474"/>
      <c r="F4474"/>
      <c r="G4474"/>
      <c r="H4474"/>
      <c r="I4474"/>
      <c r="J4474"/>
      <c r="K4474"/>
      <c r="L4474"/>
      <c r="M4474"/>
    </row>
    <row r="4475" spans="1:13" s="36" customFormat="1" x14ac:dyDescent="0.3">
      <c r="A4475"/>
      <c r="B4475" s="1"/>
      <c r="C4475"/>
      <c r="D4475"/>
      <c r="E4475"/>
      <c r="F4475"/>
      <c r="G4475"/>
      <c r="H4475"/>
      <c r="I4475"/>
      <c r="J4475"/>
      <c r="K4475"/>
      <c r="L4475"/>
      <c r="M4475"/>
    </row>
    <row r="4476" spans="1:13" s="36" customFormat="1" x14ac:dyDescent="0.3">
      <c r="A4476"/>
      <c r="B4476" s="1"/>
      <c r="C4476"/>
      <c r="D4476"/>
      <c r="E4476"/>
      <c r="F4476"/>
      <c r="G4476"/>
      <c r="H4476"/>
      <c r="I4476"/>
      <c r="J4476"/>
      <c r="K4476"/>
      <c r="L4476"/>
      <c r="M4476"/>
    </row>
    <row r="4477" spans="1:13" s="36" customFormat="1" x14ac:dyDescent="0.3">
      <c r="A4477"/>
      <c r="B4477" s="1"/>
      <c r="C4477"/>
      <c r="D4477"/>
      <c r="E4477"/>
      <c r="F4477"/>
      <c r="G4477"/>
      <c r="H4477"/>
      <c r="I4477"/>
      <c r="J4477"/>
      <c r="K4477"/>
      <c r="L4477"/>
      <c r="M4477"/>
    </row>
    <row r="4478" spans="1:13" s="36" customFormat="1" x14ac:dyDescent="0.3">
      <c r="A4478"/>
      <c r="B4478" s="1"/>
      <c r="C4478"/>
      <c r="D4478"/>
      <c r="E4478"/>
      <c r="F4478"/>
      <c r="G4478"/>
      <c r="H4478"/>
      <c r="I4478"/>
      <c r="J4478"/>
      <c r="K4478"/>
      <c r="L4478"/>
      <c r="M4478"/>
    </row>
    <row r="4479" spans="1:13" s="36" customFormat="1" x14ac:dyDescent="0.3">
      <c r="A4479"/>
      <c r="B4479" s="1"/>
      <c r="C4479"/>
      <c r="D4479"/>
      <c r="E4479"/>
      <c r="F4479"/>
      <c r="G4479"/>
      <c r="H4479"/>
      <c r="I4479"/>
      <c r="J4479"/>
      <c r="K4479"/>
      <c r="L4479"/>
      <c r="M4479"/>
    </row>
    <row r="4480" spans="1:13" s="36" customFormat="1" x14ac:dyDescent="0.3">
      <c r="A4480"/>
      <c r="B4480" s="1"/>
      <c r="C4480"/>
      <c r="D4480"/>
      <c r="E4480"/>
      <c r="F4480"/>
      <c r="G4480"/>
      <c r="H4480"/>
      <c r="I4480"/>
      <c r="J4480"/>
      <c r="K4480"/>
      <c r="L4480"/>
      <c r="M4480"/>
    </row>
    <row r="4481" spans="1:13" s="36" customFormat="1" x14ac:dyDescent="0.3">
      <c r="A4481"/>
      <c r="B4481" s="1"/>
      <c r="C4481"/>
      <c r="D4481"/>
      <c r="E4481"/>
      <c r="F4481"/>
      <c r="G4481"/>
      <c r="H4481"/>
      <c r="I4481"/>
      <c r="J4481"/>
      <c r="K4481"/>
      <c r="L4481"/>
      <c r="M4481"/>
    </row>
    <row r="4482" spans="1:13" s="36" customFormat="1" x14ac:dyDescent="0.3">
      <c r="A4482"/>
      <c r="B4482" s="1"/>
      <c r="C4482"/>
      <c r="D4482"/>
      <c r="E4482"/>
      <c r="F4482"/>
      <c r="G4482"/>
      <c r="H4482"/>
      <c r="I4482"/>
      <c r="J4482"/>
      <c r="K4482"/>
      <c r="L4482"/>
      <c r="M4482"/>
    </row>
    <row r="4483" spans="1:13" s="36" customFormat="1" x14ac:dyDescent="0.3">
      <c r="A4483"/>
      <c r="B4483" s="1"/>
      <c r="C4483"/>
      <c r="D4483"/>
      <c r="E4483"/>
      <c r="F4483"/>
      <c r="G4483"/>
      <c r="H4483"/>
      <c r="I4483"/>
      <c r="J4483"/>
      <c r="K4483"/>
      <c r="L4483"/>
      <c r="M4483"/>
    </row>
    <row r="4484" spans="1:13" s="36" customFormat="1" x14ac:dyDescent="0.3">
      <c r="A4484"/>
      <c r="B4484" s="1"/>
      <c r="C4484"/>
      <c r="D4484"/>
      <c r="E4484"/>
      <c r="F4484"/>
      <c r="G4484"/>
      <c r="H4484"/>
      <c r="I4484"/>
      <c r="J4484"/>
      <c r="K4484"/>
      <c r="L4484"/>
      <c r="M4484"/>
    </row>
    <row r="4485" spans="1:13" s="36" customFormat="1" x14ac:dyDescent="0.3">
      <c r="A4485"/>
      <c r="B4485" s="1"/>
      <c r="C4485"/>
      <c r="D4485"/>
      <c r="E4485"/>
      <c r="F4485"/>
      <c r="G4485"/>
      <c r="H4485"/>
      <c r="I4485"/>
      <c r="J4485"/>
      <c r="K4485"/>
      <c r="L4485"/>
      <c r="M4485"/>
    </row>
    <row r="4486" spans="1:13" s="36" customFormat="1" x14ac:dyDescent="0.3">
      <c r="A4486"/>
      <c r="B4486" s="1"/>
      <c r="C4486"/>
      <c r="D4486"/>
      <c r="E4486"/>
      <c r="F4486"/>
      <c r="G4486"/>
      <c r="H4486"/>
      <c r="I4486"/>
      <c r="J4486"/>
      <c r="K4486"/>
      <c r="L4486"/>
      <c r="M4486"/>
    </row>
    <row r="4487" spans="1:13" s="36" customFormat="1" x14ac:dyDescent="0.3">
      <c r="A4487"/>
      <c r="B4487" s="1"/>
      <c r="C4487"/>
      <c r="D4487"/>
      <c r="E4487"/>
      <c r="F4487"/>
      <c r="G4487"/>
      <c r="H4487"/>
      <c r="I4487"/>
      <c r="J4487"/>
      <c r="K4487"/>
      <c r="L4487"/>
      <c r="M4487"/>
    </row>
    <row r="4488" spans="1:13" s="36" customFormat="1" x14ac:dyDescent="0.3">
      <c r="A4488"/>
      <c r="B4488" s="1"/>
      <c r="C4488"/>
      <c r="D4488"/>
      <c r="E4488"/>
      <c r="F4488"/>
      <c r="G4488"/>
      <c r="H4488"/>
      <c r="I4488"/>
      <c r="J4488"/>
      <c r="K4488"/>
      <c r="L4488"/>
      <c r="M4488"/>
    </row>
    <row r="4489" spans="1:13" s="36" customFormat="1" x14ac:dyDescent="0.3">
      <c r="A4489"/>
      <c r="B4489" s="1"/>
      <c r="C4489"/>
      <c r="D4489"/>
      <c r="E4489"/>
      <c r="F4489"/>
      <c r="G4489"/>
      <c r="H4489"/>
      <c r="I4489"/>
      <c r="J4489"/>
      <c r="K4489"/>
      <c r="L4489"/>
      <c r="M4489"/>
    </row>
    <row r="4490" spans="1:13" s="36" customFormat="1" x14ac:dyDescent="0.3">
      <c r="A4490"/>
      <c r="B4490" s="1"/>
      <c r="C4490"/>
      <c r="D4490"/>
      <c r="E4490"/>
      <c r="F4490"/>
      <c r="G4490"/>
      <c r="H4490"/>
      <c r="I4490"/>
      <c r="J4490"/>
      <c r="K4490"/>
      <c r="L4490"/>
      <c r="M4490"/>
    </row>
    <row r="4491" spans="1:13" s="36" customFormat="1" x14ac:dyDescent="0.3">
      <c r="A4491"/>
      <c r="B4491" s="1"/>
      <c r="C4491"/>
      <c r="D4491"/>
      <c r="E4491"/>
      <c r="F4491"/>
      <c r="G4491"/>
      <c r="H4491"/>
      <c r="I4491"/>
      <c r="J4491"/>
      <c r="K4491"/>
      <c r="L4491"/>
      <c r="M4491"/>
    </row>
    <row r="4492" spans="1:13" s="36" customFormat="1" x14ac:dyDescent="0.3">
      <c r="A4492"/>
      <c r="B4492" s="1"/>
      <c r="C4492"/>
      <c r="D4492"/>
      <c r="E4492"/>
      <c r="F4492"/>
      <c r="G4492"/>
      <c r="H4492"/>
      <c r="I4492"/>
      <c r="J4492"/>
      <c r="K4492"/>
      <c r="L4492"/>
      <c r="M4492"/>
    </row>
    <row r="4493" spans="1:13" s="36" customFormat="1" x14ac:dyDescent="0.3">
      <c r="A4493"/>
      <c r="B4493" s="1"/>
      <c r="C4493"/>
      <c r="D4493"/>
      <c r="E4493"/>
      <c r="F4493"/>
      <c r="G4493"/>
      <c r="H4493"/>
      <c r="I4493"/>
      <c r="J4493"/>
      <c r="K4493"/>
      <c r="L4493"/>
      <c r="M4493"/>
    </row>
    <row r="4494" spans="1:13" s="36" customFormat="1" x14ac:dyDescent="0.3">
      <c r="A4494"/>
      <c r="B4494" s="1"/>
      <c r="C4494"/>
      <c r="D4494"/>
      <c r="E4494"/>
      <c r="F4494"/>
      <c r="G4494"/>
      <c r="H4494"/>
      <c r="I4494"/>
      <c r="J4494"/>
      <c r="K4494"/>
      <c r="L4494"/>
      <c r="M4494"/>
    </row>
    <row r="4495" spans="1:13" s="36" customFormat="1" x14ac:dyDescent="0.3">
      <c r="A4495"/>
      <c r="B4495" s="1"/>
      <c r="C4495"/>
      <c r="D4495"/>
      <c r="E4495"/>
      <c r="F4495"/>
      <c r="G4495"/>
      <c r="H4495"/>
      <c r="I4495"/>
      <c r="J4495"/>
      <c r="K4495"/>
      <c r="L4495"/>
      <c r="M4495"/>
    </row>
    <row r="4496" spans="1:13" s="36" customFormat="1" x14ac:dyDescent="0.3">
      <c r="A4496"/>
      <c r="B4496" s="1"/>
      <c r="C4496"/>
      <c r="D4496"/>
      <c r="E4496"/>
      <c r="F4496"/>
      <c r="G4496"/>
      <c r="H4496"/>
      <c r="I4496"/>
      <c r="J4496"/>
      <c r="K4496"/>
      <c r="L4496"/>
      <c r="M4496"/>
    </row>
    <row r="4497" spans="1:13" s="36" customFormat="1" x14ac:dyDescent="0.3">
      <c r="A4497"/>
      <c r="B4497" s="1"/>
      <c r="C4497"/>
      <c r="D4497"/>
      <c r="E4497"/>
      <c r="F4497"/>
      <c r="G4497"/>
      <c r="H4497"/>
      <c r="I4497"/>
      <c r="J4497"/>
      <c r="K4497"/>
      <c r="L4497"/>
      <c r="M4497"/>
    </row>
    <row r="4498" spans="1:13" s="36" customFormat="1" x14ac:dyDescent="0.3">
      <c r="A4498"/>
      <c r="B4498" s="1"/>
      <c r="C4498"/>
      <c r="D4498"/>
      <c r="E4498"/>
      <c r="F4498"/>
      <c r="G4498"/>
      <c r="H4498"/>
      <c r="I4498"/>
      <c r="J4498"/>
      <c r="K4498"/>
      <c r="L4498"/>
      <c r="M4498"/>
    </row>
    <row r="4499" spans="1:13" s="36" customFormat="1" x14ac:dyDescent="0.3">
      <c r="A4499"/>
      <c r="B4499" s="1"/>
      <c r="C4499"/>
      <c r="D4499"/>
      <c r="E4499"/>
      <c r="F4499"/>
      <c r="G4499"/>
      <c r="H4499"/>
      <c r="I4499"/>
      <c r="J4499"/>
      <c r="K4499"/>
      <c r="L4499"/>
      <c r="M4499"/>
    </row>
    <row r="4500" spans="1:13" s="36" customFormat="1" x14ac:dyDescent="0.3">
      <c r="A4500"/>
      <c r="B4500" s="1"/>
      <c r="C4500"/>
      <c r="D4500"/>
      <c r="E4500"/>
      <c r="F4500"/>
      <c r="G4500"/>
      <c r="H4500"/>
      <c r="I4500"/>
      <c r="J4500"/>
      <c r="K4500"/>
      <c r="L4500"/>
      <c r="M4500"/>
    </row>
    <row r="4501" spans="1:13" s="36" customFormat="1" x14ac:dyDescent="0.3">
      <c r="A4501"/>
      <c r="B4501" s="1"/>
      <c r="C4501"/>
      <c r="D4501"/>
      <c r="E4501"/>
      <c r="F4501"/>
      <c r="G4501"/>
      <c r="H4501"/>
      <c r="I4501"/>
      <c r="J4501"/>
      <c r="K4501"/>
      <c r="L4501"/>
      <c r="M4501"/>
    </row>
    <row r="4502" spans="1:13" s="36" customFormat="1" x14ac:dyDescent="0.3">
      <c r="A4502"/>
      <c r="B4502" s="1"/>
      <c r="C4502"/>
      <c r="D4502"/>
      <c r="E4502"/>
      <c r="F4502"/>
      <c r="G4502"/>
      <c r="H4502"/>
      <c r="I4502"/>
      <c r="J4502"/>
      <c r="K4502"/>
      <c r="L4502"/>
      <c r="M4502"/>
    </row>
    <row r="4503" spans="1:13" s="36" customFormat="1" x14ac:dyDescent="0.3">
      <c r="A4503"/>
      <c r="B4503" s="1"/>
      <c r="C4503"/>
      <c r="D4503"/>
      <c r="E4503"/>
      <c r="F4503"/>
      <c r="G4503"/>
      <c r="H4503"/>
      <c r="I4503"/>
      <c r="J4503"/>
      <c r="K4503"/>
      <c r="L4503"/>
      <c r="M4503"/>
    </row>
    <row r="4504" spans="1:13" s="36" customFormat="1" x14ac:dyDescent="0.3">
      <c r="A4504"/>
      <c r="B4504" s="1"/>
      <c r="C4504"/>
      <c r="D4504"/>
      <c r="E4504"/>
      <c r="F4504"/>
      <c r="G4504"/>
      <c r="H4504"/>
      <c r="I4504"/>
      <c r="J4504"/>
      <c r="K4504"/>
      <c r="L4504"/>
      <c r="M4504"/>
    </row>
    <row r="4505" spans="1:13" s="36" customFormat="1" x14ac:dyDescent="0.3">
      <c r="A4505"/>
      <c r="B4505" s="1"/>
      <c r="C4505"/>
      <c r="D4505"/>
      <c r="E4505"/>
      <c r="F4505"/>
      <c r="G4505"/>
      <c r="H4505"/>
      <c r="I4505"/>
      <c r="J4505"/>
      <c r="K4505"/>
      <c r="L4505"/>
      <c r="M4505"/>
    </row>
    <row r="4506" spans="1:13" s="36" customFormat="1" x14ac:dyDescent="0.3">
      <c r="A4506"/>
      <c r="B4506" s="1"/>
      <c r="C4506"/>
      <c r="D4506"/>
      <c r="E4506"/>
      <c r="F4506"/>
      <c r="G4506"/>
      <c r="H4506"/>
      <c r="I4506"/>
      <c r="J4506"/>
      <c r="K4506"/>
      <c r="L4506"/>
      <c r="M4506"/>
    </row>
    <row r="4507" spans="1:13" s="36" customFormat="1" x14ac:dyDescent="0.3">
      <c r="A4507"/>
      <c r="B4507" s="1"/>
      <c r="C4507"/>
      <c r="D4507"/>
      <c r="E4507"/>
      <c r="F4507"/>
      <c r="G4507"/>
      <c r="H4507"/>
      <c r="I4507"/>
      <c r="J4507"/>
      <c r="K4507"/>
      <c r="L4507"/>
      <c r="M4507"/>
    </row>
    <row r="4508" spans="1:13" s="36" customFormat="1" x14ac:dyDescent="0.3">
      <c r="A4508"/>
      <c r="B4508" s="1"/>
      <c r="C4508"/>
      <c r="D4508"/>
      <c r="E4508"/>
      <c r="F4508"/>
      <c r="G4508"/>
      <c r="H4508"/>
      <c r="I4508"/>
      <c r="J4508"/>
      <c r="K4508"/>
      <c r="L4508"/>
      <c r="M4508"/>
    </row>
    <row r="4509" spans="1:13" s="36" customFormat="1" x14ac:dyDescent="0.3">
      <c r="A4509"/>
      <c r="B4509" s="1"/>
      <c r="C4509"/>
      <c r="D4509"/>
      <c r="E4509"/>
      <c r="F4509"/>
      <c r="G4509"/>
      <c r="H4509"/>
      <c r="I4509"/>
      <c r="J4509"/>
      <c r="K4509"/>
      <c r="L4509"/>
      <c r="M4509"/>
    </row>
    <row r="4510" spans="1:13" s="36" customFormat="1" x14ac:dyDescent="0.3">
      <c r="A4510"/>
      <c r="B4510" s="1"/>
      <c r="C4510"/>
      <c r="D4510"/>
      <c r="E4510"/>
      <c r="F4510"/>
      <c r="G4510"/>
      <c r="H4510"/>
      <c r="I4510"/>
      <c r="J4510"/>
      <c r="K4510"/>
      <c r="L4510"/>
      <c r="M4510"/>
    </row>
    <row r="4511" spans="1:13" s="36" customFormat="1" x14ac:dyDescent="0.3">
      <c r="A4511"/>
      <c r="B4511" s="1"/>
      <c r="C4511"/>
      <c r="D4511"/>
      <c r="E4511"/>
      <c r="F4511"/>
      <c r="G4511"/>
      <c r="H4511"/>
      <c r="I4511"/>
      <c r="J4511"/>
      <c r="K4511"/>
      <c r="L4511"/>
      <c r="M4511"/>
    </row>
    <row r="4512" spans="1:13" s="36" customFormat="1" x14ac:dyDescent="0.3">
      <c r="A4512"/>
      <c r="B4512" s="1"/>
      <c r="C4512"/>
      <c r="D4512"/>
      <c r="E4512"/>
      <c r="F4512"/>
      <c r="G4512"/>
      <c r="H4512"/>
      <c r="I4512"/>
      <c r="J4512"/>
      <c r="K4512"/>
      <c r="L4512"/>
      <c r="M4512"/>
    </row>
    <row r="4513" spans="1:13" s="36" customFormat="1" x14ac:dyDescent="0.3">
      <c r="A4513"/>
      <c r="B4513" s="1"/>
      <c r="C4513"/>
      <c r="D4513"/>
      <c r="E4513"/>
      <c r="F4513"/>
      <c r="G4513"/>
      <c r="H4513"/>
      <c r="I4513"/>
      <c r="J4513"/>
      <c r="K4513"/>
      <c r="L4513"/>
      <c r="M4513"/>
    </row>
    <row r="4514" spans="1:13" s="36" customFormat="1" x14ac:dyDescent="0.3">
      <c r="A4514"/>
      <c r="B4514" s="1"/>
      <c r="C4514"/>
      <c r="D4514"/>
      <c r="E4514"/>
      <c r="F4514"/>
      <c r="G4514"/>
      <c r="H4514"/>
      <c r="I4514"/>
      <c r="J4514"/>
      <c r="K4514"/>
      <c r="L4514"/>
      <c r="M4514"/>
    </row>
    <row r="4515" spans="1:13" s="36" customFormat="1" x14ac:dyDescent="0.3">
      <c r="A4515"/>
      <c r="B4515" s="1"/>
      <c r="C4515"/>
      <c r="D4515"/>
      <c r="E4515"/>
      <c r="F4515"/>
      <c r="G4515"/>
      <c r="H4515"/>
      <c r="I4515"/>
      <c r="J4515"/>
      <c r="K4515"/>
      <c r="L4515"/>
      <c r="M4515"/>
    </row>
    <row r="4516" spans="1:13" s="36" customFormat="1" x14ac:dyDescent="0.3">
      <c r="A4516"/>
      <c r="B4516" s="1"/>
      <c r="C4516"/>
      <c r="D4516"/>
      <c r="E4516"/>
      <c r="F4516"/>
      <c r="G4516"/>
      <c r="H4516"/>
      <c r="I4516"/>
      <c r="J4516"/>
      <c r="K4516"/>
      <c r="L4516"/>
      <c r="M4516"/>
    </row>
    <row r="4517" spans="1:13" s="36" customFormat="1" x14ac:dyDescent="0.3">
      <c r="A4517"/>
      <c r="B4517" s="1"/>
      <c r="C4517"/>
      <c r="D4517"/>
      <c r="E4517"/>
      <c r="F4517"/>
      <c r="G4517"/>
      <c r="H4517"/>
      <c r="I4517"/>
      <c r="J4517"/>
      <c r="K4517"/>
      <c r="L4517"/>
      <c r="M4517"/>
    </row>
    <row r="4518" spans="1:13" s="36" customFormat="1" x14ac:dyDescent="0.3">
      <c r="A4518"/>
      <c r="B4518" s="1"/>
      <c r="C4518"/>
      <c r="D4518"/>
      <c r="E4518"/>
      <c r="F4518"/>
      <c r="G4518"/>
      <c r="H4518"/>
      <c r="I4518"/>
      <c r="J4518"/>
      <c r="K4518"/>
      <c r="L4518"/>
      <c r="M4518"/>
    </row>
    <row r="4519" spans="1:13" s="36" customFormat="1" x14ac:dyDescent="0.3">
      <c r="A4519"/>
      <c r="B4519" s="1"/>
      <c r="C4519"/>
      <c r="D4519"/>
      <c r="E4519"/>
      <c r="F4519"/>
      <c r="G4519"/>
      <c r="H4519"/>
      <c r="I4519"/>
      <c r="J4519"/>
      <c r="K4519"/>
      <c r="L4519"/>
      <c r="M4519"/>
    </row>
    <row r="4520" spans="1:13" s="36" customFormat="1" x14ac:dyDescent="0.3">
      <c r="A4520"/>
      <c r="B4520" s="1"/>
      <c r="C4520"/>
      <c r="D4520"/>
      <c r="E4520"/>
      <c r="F4520"/>
      <c r="G4520"/>
      <c r="H4520"/>
      <c r="I4520"/>
      <c r="J4520"/>
      <c r="K4520"/>
      <c r="L4520"/>
      <c r="M4520"/>
    </row>
    <row r="4521" spans="1:13" s="36" customFormat="1" x14ac:dyDescent="0.3">
      <c r="A4521"/>
      <c r="B4521" s="1"/>
      <c r="C4521"/>
      <c r="D4521"/>
      <c r="E4521"/>
      <c r="F4521"/>
      <c r="G4521"/>
      <c r="H4521"/>
      <c r="I4521"/>
      <c r="J4521"/>
      <c r="K4521"/>
      <c r="L4521"/>
      <c r="M4521"/>
    </row>
    <row r="4522" spans="1:13" s="36" customFormat="1" x14ac:dyDescent="0.3">
      <c r="A4522"/>
      <c r="B4522" s="1"/>
      <c r="C4522"/>
      <c r="D4522"/>
      <c r="E4522"/>
      <c r="F4522"/>
      <c r="G4522"/>
      <c r="H4522"/>
      <c r="I4522"/>
      <c r="J4522"/>
      <c r="K4522"/>
      <c r="L4522"/>
      <c r="M4522"/>
    </row>
    <row r="4523" spans="1:13" s="36" customFormat="1" x14ac:dyDescent="0.3">
      <c r="A4523"/>
      <c r="B4523" s="1"/>
      <c r="C4523"/>
      <c r="D4523"/>
      <c r="E4523"/>
      <c r="F4523"/>
      <c r="G4523"/>
      <c r="H4523"/>
      <c r="I4523"/>
      <c r="J4523"/>
      <c r="K4523"/>
      <c r="L4523"/>
      <c r="M4523"/>
    </row>
    <row r="4524" spans="1:13" s="36" customFormat="1" x14ac:dyDescent="0.3">
      <c r="A4524"/>
      <c r="B4524" s="1"/>
      <c r="C4524"/>
      <c r="D4524"/>
      <c r="E4524"/>
      <c r="F4524"/>
      <c r="G4524"/>
      <c r="H4524"/>
      <c r="I4524"/>
      <c r="J4524"/>
      <c r="K4524"/>
      <c r="L4524"/>
      <c r="M4524"/>
    </row>
    <row r="4525" spans="1:13" s="36" customFormat="1" x14ac:dyDescent="0.3">
      <c r="A4525"/>
      <c r="B4525" s="1"/>
      <c r="C4525"/>
      <c r="D4525"/>
      <c r="E4525"/>
      <c r="F4525"/>
      <c r="G4525"/>
      <c r="H4525"/>
      <c r="I4525"/>
      <c r="J4525"/>
      <c r="K4525"/>
      <c r="L4525"/>
      <c r="M4525"/>
    </row>
    <row r="4526" spans="1:13" s="36" customFormat="1" x14ac:dyDescent="0.3">
      <c r="A4526"/>
      <c r="B4526" s="1"/>
      <c r="C4526"/>
      <c r="D4526"/>
      <c r="E4526"/>
      <c r="F4526"/>
      <c r="G4526"/>
      <c r="H4526"/>
      <c r="I4526"/>
      <c r="J4526"/>
      <c r="K4526"/>
      <c r="L4526"/>
      <c r="M4526"/>
    </row>
    <row r="4527" spans="1:13" s="36" customFormat="1" x14ac:dyDescent="0.3">
      <c r="A4527"/>
      <c r="B4527" s="1"/>
      <c r="C4527"/>
      <c r="D4527"/>
      <c r="E4527"/>
      <c r="F4527"/>
      <c r="G4527"/>
      <c r="H4527"/>
      <c r="I4527"/>
      <c r="J4527"/>
      <c r="K4527"/>
      <c r="L4527"/>
      <c r="M4527"/>
    </row>
    <row r="4528" spans="1:13" s="36" customFormat="1" x14ac:dyDescent="0.3">
      <c r="A4528"/>
      <c r="B4528" s="1"/>
      <c r="C4528"/>
      <c r="D4528"/>
      <c r="E4528"/>
      <c r="F4528"/>
      <c r="G4528"/>
      <c r="H4528"/>
      <c r="I4528"/>
      <c r="J4528"/>
      <c r="K4528"/>
      <c r="L4528"/>
      <c r="M4528"/>
    </row>
    <row r="4529" spans="1:13" s="36" customFormat="1" x14ac:dyDescent="0.3">
      <c r="A4529"/>
      <c r="B4529" s="1"/>
      <c r="C4529"/>
      <c r="D4529"/>
      <c r="E4529"/>
      <c r="F4529"/>
      <c r="G4529"/>
      <c r="H4529"/>
      <c r="I4529"/>
      <c r="J4529"/>
      <c r="K4529"/>
      <c r="L4529"/>
      <c r="M4529"/>
    </row>
    <row r="4530" spans="1:13" s="36" customFormat="1" x14ac:dyDescent="0.3">
      <c r="A4530"/>
      <c r="B4530" s="1"/>
      <c r="C4530"/>
      <c r="D4530"/>
      <c r="E4530"/>
      <c r="F4530"/>
      <c r="G4530"/>
      <c r="H4530"/>
      <c r="I4530"/>
      <c r="J4530"/>
      <c r="K4530"/>
      <c r="L4530"/>
      <c r="M4530"/>
    </row>
    <row r="4531" spans="1:13" s="36" customFormat="1" x14ac:dyDescent="0.3">
      <c r="A4531"/>
      <c r="B4531" s="1"/>
      <c r="C4531"/>
      <c r="D4531"/>
      <c r="E4531"/>
      <c r="F4531"/>
      <c r="G4531"/>
      <c r="H4531"/>
      <c r="I4531"/>
      <c r="J4531"/>
      <c r="K4531"/>
      <c r="L4531"/>
      <c r="M4531"/>
    </row>
    <row r="4532" spans="1:13" s="36" customFormat="1" x14ac:dyDescent="0.3">
      <c r="A4532"/>
      <c r="B4532" s="1"/>
      <c r="C4532"/>
      <c r="D4532"/>
      <c r="E4532"/>
      <c r="F4532"/>
      <c r="G4532"/>
      <c r="H4532"/>
      <c r="I4532"/>
      <c r="J4532"/>
      <c r="K4532"/>
      <c r="L4532"/>
      <c r="M4532"/>
    </row>
    <row r="4533" spans="1:13" s="36" customFormat="1" x14ac:dyDescent="0.3">
      <c r="A4533"/>
      <c r="B4533" s="1"/>
      <c r="C4533"/>
      <c r="D4533"/>
      <c r="E4533"/>
      <c r="F4533"/>
      <c r="G4533"/>
      <c r="H4533"/>
      <c r="I4533"/>
      <c r="J4533"/>
      <c r="K4533"/>
      <c r="L4533"/>
      <c r="M4533"/>
    </row>
    <row r="4534" spans="1:13" s="36" customFormat="1" x14ac:dyDescent="0.3">
      <c r="A4534"/>
      <c r="B4534" s="1"/>
      <c r="C4534"/>
      <c r="D4534"/>
      <c r="E4534"/>
      <c r="F4534"/>
      <c r="G4534"/>
      <c r="H4534"/>
      <c r="I4534"/>
      <c r="J4534"/>
      <c r="K4534"/>
      <c r="L4534"/>
      <c r="M4534"/>
    </row>
    <row r="4535" spans="1:13" s="36" customFormat="1" x14ac:dyDescent="0.3">
      <c r="A4535"/>
      <c r="B4535" s="1"/>
      <c r="C4535"/>
      <c r="D4535"/>
      <c r="E4535"/>
      <c r="F4535"/>
      <c r="G4535"/>
      <c r="H4535"/>
      <c r="I4535"/>
      <c r="J4535"/>
      <c r="K4535"/>
      <c r="L4535"/>
      <c r="M4535"/>
    </row>
    <row r="4536" spans="1:13" s="36" customFormat="1" x14ac:dyDescent="0.3">
      <c r="A4536"/>
      <c r="B4536" s="1"/>
      <c r="C4536"/>
      <c r="D4536"/>
      <c r="E4536"/>
      <c r="F4536"/>
      <c r="G4536"/>
      <c r="H4536"/>
      <c r="I4536"/>
      <c r="J4536"/>
      <c r="K4536"/>
      <c r="L4536"/>
      <c r="M4536"/>
    </row>
    <row r="4537" spans="1:13" s="36" customFormat="1" x14ac:dyDescent="0.3">
      <c r="A4537"/>
      <c r="B4537" s="1"/>
      <c r="C4537"/>
      <c r="D4537"/>
      <c r="E4537"/>
      <c r="F4537"/>
      <c r="G4537"/>
      <c r="H4537"/>
      <c r="I4537"/>
      <c r="J4537"/>
      <c r="K4537"/>
      <c r="L4537"/>
      <c r="M4537"/>
    </row>
    <row r="4538" spans="1:13" s="36" customFormat="1" x14ac:dyDescent="0.3">
      <c r="A4538"/>
      <c r="B4538" s="1"/>
      <c r="C4538"/>
      <c r="D4538"/>
      <c r="E4538"/>
      <c r="F4538"/>
      <c r="G4538"/>
      <c r="H4538"/>
      <c r="I4538"/>
      <c r="J4538"/>
      <c r="K4538"/>
      <c r="L4538"/>
      <c r="M4538"/>
    </row>
    <row r="4539" spans="1:13" s="36" customFormat="1" x14ac:dyDescent="0.3">
      <c r="A4539"/>
      <c r="B4539" s="1"/>
      <c r="C4539"/>
      <c r="D4539"/>
      <c r="E4539"/>
      <c r="F4539"/>
      <c r="G4539"/>
      <c r="H4539"/>
      <c r="I4539"/>
      <c r="J4539"/>
      <c r="K4539"/>
      <c r="L4539"/>
      <c r="M4539"/>
    </row>
    <row r="4540" spans="1:13" s="36" customFormat="1" x14ac:dyDescent="0.3">
      <c r="A4540"/>
      <c r="B4540" s="1"/>
      <c r="C4540"/>
      <c r="D4540"/>
      <c r="E4540"/>
      <c r="F4540"/>
      <c r="G4540"/>
      <c r="H4540"/>
      <c r="I4540"/>
      <c r="J4540"/>
      <c r="K4540"/>
      <c r="L4540"/>
      <c r="M4540"/>
    </row>
    <row r="4541" spans="1:13" s="36" customFormat="1" x14ac:dyDescent="0.3">
      <c r="A4541"/>
      <c r="B4541" s="1"/>
      <c r="C4541"/>
      <c r="D4541"/>
      <c r="E4541"/>
      <c r="F4541"/>
      <c r="G4541"/>
      <c r="H4541"/>
      <c r="I4541"/>
      <c r="J4541"/>
      <c r="K4541"/>
      <c r="L4541"/>
      <c r="M4541"/>
    </row>
    <row r="4542" spans="1:13" s="36" customFormat="1" x14ac:dyDescent="0.3">
      <c r="A4542"/>
      <c r="B4542" s="1"/>
      <c r="C4542"/>
      <c r="D4542"/>
      <c r="E4542"/>
      <c r="F4542"/>
      <c r="G4542"/>
      <c r="H4542"/>
      <c r="I4542"/>
      <c r="J4542"/>
      <c r="K4542"/>
      <c r="L4542"/>
      <c r="M4542"/>
    </row>
    <row r="4543" spans="1:13" s="36" customFormat="1" x14ac:dyDescent="0.3">
      <c r="A4543"/>
      <c r="B4543" s="1"/>
      <c r="C4543"/>
      <c r="D4543"/>
      <c r="E4543"/>
      <c r="F4543"/>
      <c r="G4543"/>
      <c r="H4543"/>
      <c r="I4543"/>
      <c r="J4543"/>
      <c r="K4543"/>
      <c r="L4543"/>
      <c r="M4543"/>
    </row>
    <row r="4544" spans="1:13" s="36" customFormat="1" x14ac:dyDescent="0.3">
      <c r="A4544"/>
      <c r="B4544" s="1"/>
      <c r="C4544"/>
      <c r="D4544"/>
      <c r="E4544"/>
      <c r="F4544"/>
      <c r="G4544"/>
      <c r="H4544"/>
      <c r="I4544"/>
      <c r="J4544"/>
      <c r="K4544"/>
      <c r="L4544"/>
      <c r="M4544"/>
    </row>
    <row r="4545" spans="1:13" s="36" customFormat="1" x14ac:dyDescent="0.3">
      <c r="A4545"/>
      <c r="B4545" s="1"/>
      <c r="C4545"/>
      <c r="D4545"/>
      <c r="E4545"/>
      <c r="F4545"/>
      <c r="G4545"/>
      <c r="H4545"/>
      <c r="I4545"/>
      <c r="J4545"/>
      <c r="K4545"/>
      <c r="L4545"/>
      <c r="M4545"/>
    </row>
    <row r="4546" spans="1:13" s="36" customFormat="1" x14ac:dyDescent="0.3">
      <c r="A4546"/>
      <c r="B4546" s="1"/>
      <c r="C4546"/>
      <c r="D4546"/>
      <c r="E4546"/>
      <c r="F4546"/>
      <c r="G4546"/>
      <c r="H4546"/>
      <c r="I4546"/>
      <c r="J4546"/>
      <c r="K4546"/>
      <c r="L4546"/>
      <c r="M4546"/>
    </row>
    <row r="4547" spans="1:13" s="36" customFormat="1" x14ac:dyDescent="0.3">
      <c r="A4547"/>
      <c r="B4547" s="1"/>
      <c r="C4547"/>
      <c r="D4547"/>
      <c r="E4547"/>
      <c r="F4547"/>
      <c r="G4547"/>
      <c r="H4547"/>
      <c r="I4547"/>
      <c r="J4547"/>
      <c r="K4547"/>
      <c r="L4547"/>
      <c r="M4547"/>
    </row>
    <row r="4548" spans="1:13" s="36" customFormat="1" x14ac:dyDescent="0.3">
      <c r="A4548"/>
      <c r="B4548" s="1"/>
      <c r="C4548"/>
      <c r="D4548"/>
      <c r="E4548"/>
      <c r="F4548"/>
      <c r="G4548"/>
      <c r="H4548"/>
      <c r="I4548"/>
      <c r="J4548"/>
      <c r="K4548"/>
      <c r="L4548"/>
      <c r="M4548"/>
    </row>
    <row r="4549" spans="1:13" s="36" customFormat="1" x14ac:dyDescent="0.3">
      <c r="A4549"/>
      <c r="B4549" s="1"/>
      <c r="C4549"/>
      <c r="D4549"/>
      <c r="E4549"/>
      <c r="F4549"/>
      <c r="G4549"/>
      <c r="H4549"/>
      <c r="I4549"/>
      <c r="J4549"/>
      <c r="K4549"/>
      <c r="L4549"/>
      <c r="M4549"/>
    </row>
    <row r="4550" spans="1:13" s="36" customFormat="1" x14ac:dyDescent="0.3">
      <c r="A4550"/>
      <c r="B4550" s="1"/>
      <c r="C4550"/>
      <c r="D4550"/>
      <c r="E4550"/>
      <c r="F4550"/>
      <c r="G4550"/>
      <c r="H4550"/>
      <c r="I4550"/>
      <c r="J4550"/>
      <c r="K4550"/>
      <c r="L4550"/>
      <c r="M4550"/>
    </row>
    <row r="4551" spans="1:13" s="36" customFormat="1" x14ac:dyDescent="0.3">
      <c r="A4551"/>
      <c r="B4551" s="1"/>
      <c r="C4551"/>
      <c r="D4551"/>
      <c r="E4551"/>
      <c r="F4551"/>
      <c r="G4551"/>
      <c r="H4551"/>
      <c r="I4551"/>
      <c r="J4551"/>
      <c r="K4551"/>
      <c r="L4551"/>
      <c r="M4551"/>
    </row>
    <row r="4552" spans="1:13" s="36" customFormat="1" x14ac:dyDescent="0.3">
      <c r="A4552"/>
      <c r="B4552" s="1"/>
      <c r="C4552"/>
      <c r="D4552"/>
      <c r="E4552"/>
      <c r="F4552"/>
      <c r="G4552"/>
      <c r="H4552"/>
      <c r="I4552"/>
      <c r="J4552"/>
      <c r="K4552"/>
      <c r="L4552"/>
      <c r="M4552"/>
    </row>
    <row r="4553" spans="1:13" s="36" customFormat="1" x14ac:dyDescent="0.3">
      <c r="A4553"/>
      <c r="B4553" s="1"/>
      <c r="C4553"/>
      <c r="D4553"/>
      <c r="E4553"/>
      <c r="F4553"/>
      <c r="G4553"/>
      <c r="H4553"/>
      <c r="I4553"/>
      <c r="J4553"/>
      <c r="K4553"/>
      <c r="L4553"/>
      <c r="M4553"/>
    </row>
    <row r="4554" spans="1:13" s="36" customFormat="1" x14ac:dyDescent="0.3">
      <c r="A4554"/>
      <c r="B4554" s="1"/>
      <c r="C4554"/>
      <c r="D4554"/>
      <c r="E4554"/>
      <c r="F4554"/>
      <c r="G4554"/>
      <c r="H4554"/>
      <c r="I4554"/>
      <c r="J4554"/>
      <c r="K4554"/>
      <c r="L4554"/>
      <c r="M4554"/>
    </row>
    <row r="4555" spans="1:13" s="36" customFormat="1" x14ac:dyDescent="0.3">
      <c r="A4555"/>
      <c r="B4555" s="1"/>
      <c r="C4555"/>
      <c r="D4555"/>
      <c r="E4555"/>
      <c r="F4555"/>
      <c r="G4555"/>
      <c r="H4555"/>
      <c r="I4555"/>
      <c r="J4555"/>
      <c r="K4555"/>
      <c r="L4555"/>
      <c r="M4555"/>
    </row>
    <row r="4556" spans="1:13" s="36" customFormat="1" x14ac:dyDescent="0.3">
      <c r="A4556"/>
      <c r="B4556" s="1"/>
      <c r="C4556"/>
      <c r="D4556"/>
      <c r="E4556"/>
      <c r="F4556"/>
      <c r="G4556"/>
      <c r="H4556"/>
      <c r="I4556"/>
      <c r="J4556"/>
      <c r="K4556"/>
      <c r="L4556"/>
      <c r="M4556"/>
    </row>
    <row r="4557" spans="1:13" s="36" customFormat="1" x14ac:dyDescent="0.3">
      <c r="A4557"/>
      <c r="B4557" s="1"/>
      <c r="C4557"/>
      <c r="D4557"/>
      <c r="E4557"/>
      <c r="F4557"/>
      <c r="G4557"/>
      <c r="H4557"/>
      <c r="I4557"/>
      <c r="J4557"/>
      <c r="K4557"/>
      <c r="L4557"/>
      <c r="M4557"/>
    </row>
    <row r="4558" spans="1:13" s="36" customFormat="1" x14ac:dyDescent="0.3">
      <c r="A4558"/>
      <c r="B4558" s="1"/>
      <c r="C4558"/>
      <c r="D4558"/>
      <c r="E4558"/>
      <c r="F4558"/>
      <c r="G4558"/>
      <c r="H4558"/>
      <c r="I4558"/>
      <c r="J4558"/>
      <c r="K4558"/>
      <c r="L4558"/>
      <c r="M4558"/>
    </row>
    <row r="4559" spans="1:13" s="36" customFormat="1" x14ac:dyDescent="0.3">
      <c r="A4559"/>
      <c r="B4559" s="1"/>
      <c r="C4559"/>
      <c r="D4559"/>
      <c r="E4559"/>
      <c r="F4559"/>
      <c r="G4559"/>
      <c r="H4559"/>
      <c r="I4559"/>
      <c r="J4559"/>
      <c r="K4559"/>
      <c r="L4559"/>
      <c r="M4559"/>
    </row>
    <row r="4560" spans="1:13" s="36" customFormat="1" x14ac:dyDescent="0.3">
      <c r="A4560"/>
      <c r="B4560" s="1"/>
      <c r="C4560"/>
      <c r="D4560"/>
      <c r="E4560"/>
      <c r="F4560"/>
      <c r="G4560"/>
      <c r="H4560"/>
      <c r="I4560"/>
      <c r="J4560"/>
      <c r="K4560"/>
      <c r="L4560"/>
      <c r="M4560"/>
    </row>
    <row r="4561" spans="1:13" s="36" customFormat="1" x14ac:dyDescent="0.3">
      <c r="A4561"/>
      <c r="B4561" s="1"/>
      <c r="C4561"/>
      <c r="D4561"/>
      <c r="E4561"/>
      <c r="F4561"/>
      <c r="G4561"/>
      <c r="H4561"/>
      <c r="I4561"/>
      <c r="J4561"/>
      <c r="K4561"/>
      <c r="L4561"/>
      <c r="M4561"/>
    </row>
    <row r="4562" spans="1:13" s="36" customFormat="1" x14ac:dyDescent="0.3">
      <c r="A4562"/>
      <c r="B4562" s="1"/>
      <c r="C4562"/>
      <c r="D4562"/>
      <c r="E4562"/>
      <c r="F4562"/>
      <c r="G4562"/>
      <c r="H4562"/>
      <c r="I4562"/>
      <c r="J4562"/>
      <c r="K4562"/>
      <c r="L4562"/>
      <c r="M4562"/>
    </row>
    <row r="4563" spans="1:13" s="36" customFormat="1" x14ac:dyDescent="0.3">
      <c r="A4563"/>
      <c r="B4563" s="1"/>
      <c r="C4563"/>
      <c r="D4563"/>
      <c r="E4563"/>
      <c r="F4563"/>
      <c r="G4563"/>
      <c r="H4563"/>
      <c r="I4563"/>
      <c r="J4563"/>
      <c r="K4563"/>
      <c r="L4563"/>
      <c r="M4563"/>
    </row>
    <row r="4564" spans="1:13" s="36" customFormat="1" x14ac:dyDescent="0.3">
      <c r="A4564"/>
      <c r="B4564" s="1"/>
      <c r="C4564"/>
      <c r="D4564"/>
      <c r="E4564"/>
      <c r="F4564"/>
      <c r="G4564"/>
      <c r="H4564"/>
      <c r="I4564"/>
      <c r="J4564"/>
      <c r="K4564"/>
      <c r="L4564"/>
      <c r="M4564"/>
    </row>
    <row r="4565" spans="1:13" s="36" customFormat="1" x14ac:dyDescent="0.3">
      <c r="A4565"/>
      <c r="B4565" s="1"/>
      <c r="C4565"/>
      <c r="D4565"/>
      <c r="E4565"/>
      <c r="F4565"/>
      <c r="G4565"/>
      <c r="H4565"/>
      <c r="I4565"/>
      <c r="J4565"/>
      <c r="K4565"/>
      <c r="L4565"/>
      <c r="M4565"/>
    </row>
    <row r="4566" spans="1:13" s="36" customFormat="1" x14ac:dyDescent="0.3">
      <c r="A4566"/>
      <c r="B4566" s="1"/>
      <c r="C4566"/>
      <c r="D4566"/>
      <c r="E4566"/>
      <c r="F4566"/>
      <c r="G4566"/>
      <c r="H4566"/>
      <c r="I4566"/>
      <c r="J4566"/>
      <c r="K4566"/>
      <c r="L4566"/>
      <c r="M4566"/>
    </row>
    <row r="4567" spans="1:13" s="36" customFormat="1" x14ac:dyDescent="0.3">
      <c r="A4567"/>
      <c r="B4567" s="1"/>
      <c r="C4567"/>
      <c r="D4567"/>
      <c r="E4567"/>
      <c r="F4567"/>
      <c r="G4567"/>
      <c r="H4567"/>
      <c r="I4567"/>
      <c r="J4567"/>
      <c r="K4567"/>
      <c r="L4567"/>
      <c r="M4567"/>
    </row>
    <row r="4568" spans="1:13" s="36" customFormat="1" x14ac:dyDescent="0.3">
      <c r="A4568"/>
      <c r="B4568" s="1"/>
      <c r="C4568"/>
      <c r="D4568"/>
      <c r="E4568"/>
      <c r="F4568"/>
      <c r="G4568"/>
      <c r="H4568"/>
      <c r="I4568"/>
      <c r="J4568"/>
      <c r="K4568"/>
      <c r="L4568"/>
      <c r="M4568"/>
    </row>
    <row r="4569" spans="1:13" s="36" customFormat="1" x14ac:dyDescent="0.3">
      <c r="A4569"/>
      <c r="B4569" s="1"/>
      <c r="C4569"/>
      <c r="D4569"/>
      <c r="E4569"/>
      <c r="F4569"/>
      <c r="G4569"/>
      <c r="H4569"/>
      <c r="I4569"/>
      <c r="J4569"/>
      <c r="K4569"/>
      <c r="L4569"/>
      <c r="M4569"/>
    </row>
    <row r="4570" spans="1:13" s="36" customFormat="1" x14ac:dyDescent="0.3">
      <c r="A4570"/>
      <c r="B4570" s="1"/>
      <c r="C4570"/>
      <c r="D4570"/>
      <c r="E4570"/>
      <c r="F4570"/>
      <c r="G4570"/>
      <c r="H4570"/>
      <c r="I4570"/>
      <c r="J4570"/>
      <c r="K4570"/>
      <c r="L4570"/>
      <c r="M4570"/>
    </row>
    <row r="4571" spans="1:13" s="36" customFormat="1" x14ac:dyDescent="0.3">
      <c r="A4571"/>
      <c r="B4571" s="1"/>
      <c r="C4571"/>
      <c r="D4571"/>
      <c r="E4571"/>
      <c r="F4571"/>
      <c r="G4571"/>
      <c r="H4571"/>
      <c r="I4571"/>
      <c r="J4571"/>
      <c r="K4571"/>
      <c r="L4571"/>
      <c r="M4571"/>
    </row>
    <row r="4572" spans="1:13" s="36" customFormat="1" x14ac:dyDescent="0.3">
      <c r="A4572"/>
      <c r="B4572" s="1"/>
      <c r="C4572"/>
      <c r="D4572"/>
      <c r="E4572"/>
      <c r="F4572"/>
      <c r="G4572"/>
      <c r="H4572"/>
      <c r="I4572"/>
      <c r="J4572"/>
      <c r="K4572"/>
      <c r="L4572"/>
      <c r="M4572"/>
    </row>
    <row r="4573" spans="1:13" s="36" customFormat="1" x14ac:dyDescent="0.3">
      <c r="A4573"/>
      <c r="B4573" s="1"/>
      <c r="C4573"/>
      <c r="D4573"/>
      <c r="E4573"/>
      <c r="F4573"/>
      <c r="G4573"/>
      <c r="H4573"/>
      <c r="I4573"/>
      <c r="J4573"/>
      <c r="K4573"/>
      <c r="L4573"/>
      <c r="M4573"/>
    </row>
    <row r="4574" spans="1:13" s="36" customFormat="1" x14ac:dyDescent="0.3">
      <c r="A4574"/>
      <c r="B4574" s="1"/>
      <c r="C4574"/>
      <c r="D4574"/>
      <c r="E4574"/>
      <c r="F4574"/>
      <c r="G4574"/>
      <c r="H4574"/>
      <c r="I4574"/>
      <c r="J4574"/>
      <c r="K4574"/>
      <c r="L4574"/>
      <c r="M4574"/>
    </row>
    <row r="4575" spans="1:13" s="36" customFormat="1" x14ac:dyDescent="0.3">
      <c r="A4575"/>
      <c r="B4575" s="1"/>
      <c r="C4575"/>
      <c r="D4575"/>
      <c r="E4575"/>
      <c r="F4575"/>
      <c r="G4575"/>
      <c r="H4575"/>
      <c r="I4575"/>
      <c r="J4575"/>
      <c r="K4575"/>
      <c r="L4575"/>
      <c r="M4575"/>
    </row>
    <row r="4576" spans="1:13" s="36" customFormat="1" x14ac:dyDescent="0.3">
      <c r="A4576"/>
      <c r="B4576" s="1"/>
      <c r="C4576"/>
      <c r="D4576"/>
      <c r="E4576"/>
      <c r="F4576"/>
      <c r="G4576"/>
      <c r="H4576"/>
      <c r="I4576"/>
      <c r="J4576"/>
      <c r="K4576"/>
      <c r="L4576"/>
      <c r="M4576"/>
    </row>
    <row r="4577" spans="1:13" s="36" customFormat="1" x14ac:dyDescent="0.3">
      <c r="A4577"/>
      <c r="B4577" s="1"/>
      <c r="C4577"/>
      <c r="D4577"/>
      <c r="E4577"/>
      <c r="F4577"/>
      <c r="G4577"/>
      <c r="H4577"/>
      <c r="I4577"/>
      <c r="J4577"/>
      <c r="K4577"/>
      <c r="L4577"/>
      <c r="M4577"/>
    </row>
    <row r="4578" spans="1:13" s="36" customFormat="1" x14ac:dyDescent="0.3">
      <c r="A4578"/>
      <c r="B4578" s="1"/>
      <c r="C4578"/>
      <c r="D4578"/>
      <c r="E4578"/>
      <c r="F4578"/>
      <c r="G4578"/>
      <c r="H4578"/>
      <c r="I4578"/>
      <c r="J4578"/>
      <c r="K4578"/>
      <c r="L4578"/>
      <c r="M4578"/>
    </row>
    <row r="4579" spans="1:13" s="36" customFormat="1" x14ac:dyDescent="0.3">
      <c r="A4579"/>
      <c r="B4579" s="1"/>
      <c r="C4579"/>
      <c r="D4579"/>
      <c r="E4579"/>
      <c r="F4579"/>
      <c r="G4579"/>
      <c r="H4579"/>
      <c r="I4579"/>
      <c r="J4579"/>
      <c r="K4579"/>
      <c r="L4579"/>
      <c r="M4579"/>
    </row>
    <row r="4580" spans="1:13" s="36" customFormat="1" x14ac:dyDescent="0.3">
      <c r="A4580"/>
      <c r="B4580" s="1"/>
      <c r="C4580"/>
      <c r="D4580"/>
      <c r="E4580"/>
      <c r="F4580"/>
      <c r="G4580"/>
      <c r="H4580"/>
      <c r="I4580"/>
      <c r="J4580"/>
      <c r="K4580"/>
      <c r="L4580"/>
      <c r="M4580"/>
    </row>
    <row r="4581" spans="1:13" s="36" customFormat="1" x14ac:dyDescent="0.3">
      <c r="A4581"/>
      <c r="B4581" s="1"/>
      <c r="C4581"/>
      <c r="D4581"/>
      <c r="E4581"/>
      <c r="F4581"/>
      <c r="G4581"/>
      <c r="H4581"/>
      <c r="I4581"/>
      <c r="J4581"/>
      <c r="K4581"/>
      <c r="L4581"/>
      <c r="M4581"/>
    </row>
    <row r="4582" spans="1:13" s="36" customFormat="1" x14ac:dyDescent="0.3">
      <c r="A4582"/>
      <c r="B4582" s="1"/>
      <c r="C4582"/>
      <c r="D4582"/>
      <c r="E4582"/>
      <c r="F4582"/>
      <c r="G4582"/>
      <c r="H4582"/>
      <c r="I4582"/>
      <c r="J4582"/>
      <c r="K4582"/>
      <c r="L4582"/>
      <c r="M4582"/>
    </row>
    <row r="4583" spans="1:13" s="36" customFormat="1" x14ac:dyDescent="0.3">
      <c r="A4583"/>
      <c r="B4583" s="1"/>
      <c r="C4583"/>
      <c r="D4583"/>
      <c r="E4583"/>
      <c r="F4583"/>
      <c r="G4583"/>
      <c r="H4583"/>
      <c r="I4583"/>
      <c r="J4583"/>
      <c r="K4583"/>
      <c r="L4583"/>
      <c r="M4583"/>
    </row>
    <row r="4584" spans="1:13" s="36" customFormat="1" x14ac:dyDescent="0.3">
      <c r="A4584"/>
      <c r="B4584" s="1"/>
      <c r="C4584"/>
      <c r="D4584"/>
      <c r="E4584"/>
      <c r="F4584"/>
      <c r="G4584"/>
      <c r="H4584"/>
      <c r="I4584"/>
      <c r="J4584"/>
      <c r="K4584"/>
      <c r="L4584"/>
      <c r="M4584"/>
    </row>
    <row r="4585" spans="1:13" s="36" customFormat="1" x14ac:dyDescent="0.3">
      <c r="A4585"/>
      <c r="B4585" s="1"/>
      <c r="C4585"/>
      <c r="D4585"/>
      <c r="E4585"/>
      <c r="F4585"/>
      <c r="G4585"/>
      <c r="H4585"/>
      <c r="I4585"/>
      <c r="J4585"/>
      <c r="K4585"/>
      <c r="L4585"/>
      <c r="M4585"/>
    </row>
    <row r="4586" spans="1:13" s="36" customFormat="1" x14ac:dyDescent="0.3">
      <c r="A4586"/>
      <c r="B4586" s="1"/>
      <c r="C4586"/>
      <c r="D4586"/>
      <c r="E4586"/>
      <c r="F4586"/>
      <c r="G4586"/>
      <c r="H4586"/>
      <c r="I4586"/>
      <c r="J4586"/>
      <c r="K4586"/>
      <c r="L4586"/>
      <c r="M4586"/>
    </row>
    <row r="4587" spans="1:13" s="36" customFormat="1" x14ac:dyDescent="0.3">
      <c r="A4587"/>
      <c r="B4587" s="1"/>
      <c r="C4587"/>
      <c r="D4587"/>
      <c r="E4587"/>
      <c r="F4587"/>
      <c r="G4587"/>
      <c r="H4587"/>
      <c r="I4587"/>
      <c r="J4587"/>
      <c r="K4587"/>
      <c r="L4587"/>
      <c r="M4587"/>
    </row>
    <row r="4588" spans="1:13" s="36" customFormat="1" x14ac:dyDescent="0.3">
      <c r="A4588"/>
      <c r="B4588" s="1"/>
      <c r="C4588"/>
      <c r="D4588"/>
      <c r="E4588"/>
      <c r="F4588"/>
      <c r="G4588"/>
      <c r="H4588"/>
      <c r="I4588"/>
      <c r="J4588"/>
      <c r="K4588"/>
      <c r="L4588"/>
      <c r="M4588"/>
    </row>
    <row r="4589" spans="1:13" s="36" customFormat="1" x14ac:dyDescent="0.3">
      <c r="A4589"/>
      <c r="B4589" s="1"/>
      <c r="C4589"/>
      <c r="D4589"/>
      <c r="E4589"/>
      <c r="F4589"/>
      <c r="G4589"/>
      <c r="H4589"/>
      <c r="I4589"/>
      <c r="J4589"/>
      <c r="K4589"/>
      <c r="L4589"/>
      <c r="M4589"/>
    </row>
    <row r="4590" spans="1:13" s="36" customFormat="1" x14ac:dyDescent="0.3">
      <c r="A4590"/>
      <c r="B4590" s="1"/>
      <c r="C4590"/>
      <c r="D4590"/>
      <c r="E4590"/>
      <c r="F4590"/>
      <c r="G4590"/>
      <c r="H4590"/>
      <c r="I4590"/>
      <c r="J4590"/>
      <c r="K4590"/>
      <c r="L4590"/>
      <c r="M4590"/>
    </row>
    <row r="4591" spans="1:13" s="36" customFormat="1" x14ac:dyDescent="0.3">
      <c r="A4591"/>
      <c r="B4591" s="1"/>
      <c r="C4591"/>
      <c r="D4591"/>
      <c r="E4591"/>
      <c r="F4591"/>
      <c r="G4591"/>
      <c r="H4591"/>
      <c r="I4591"/>
      <c r="J4591"/>
      <c r="K4591"/>
      <c r="L4591"/>
      <c r="M4591"/>
    </row>
    <row r="4592" spans="1:13" s="36" customFormat="1" x14ac:dyDescent="0.3">
      <c r="A4592"/>
      <c r="B4592" s="1"/>
      <c r="C4592"/>
      <c r="D4592"/>
      <c r="E4592"/>
      <c r="F4592"/>
      <c r="G4592"/>
      <c r="H4592"/>
      <c r="I4592"/>
      <c r="J4592"/>
      <c r="K4592"/>
      <c r="L4592"/>
      <c r="M4592"/>
    </row>
    <row r="4593" spans="1:13" s="36" customFormat="1" x14ac:dyDescent="0.3">
      <c r="A4593"/>
      <c r="B4593" s="1"/>
      <c r="C4593"/>
      <c r="D4593"/>
      <c r="E4593"/>
      <c r="F4593"/>
      <c r="G4593"/>
      <c r="H4593"/>
      <c r="I4593"/>
      <c r="J4593"/>
      <c r="K4593"/>
      <c r="L4593"/>
      <c r="M4593"/>
    </row>
    <row r="4594" spans="1:13" s="36" customFormat="1" x14ac:dyDescent="0.3">
      <c r="A4594"/>
      <c r="B4594" s="1"/>
      <c r="C4594"/>
      <c r="D4594"/>
      <c r="E4594"/>
      <c r="F4594"/>
      <c r="G4594"/>
      <c r="H4594"/>
      <c r="I4594"/>
      <c r="J4594"/>
      <c r="K4594"/>
      <c r="L4594"/>
      <c r="M4594"/>
    </row>
    <row r="4595" spans="1:13" s="36" customFormat="1" x14ac:dyDescent="0.3">
      <c r="A4595"/>
      <c r="B4595" s="1"/>
      <c r="C4595"/>
      <c r="D4595"/>
      <c r="E4595"/>
      <c r="F4595"/>
      <c r="G4595"/>
      <c r="H4595"/>
      <c r="I4595"/>
      <c r="J4595"/>
      <c r="K4595"/>
      <c r="L4595"/>
      <c r="M4595"/>
    </row>
    <row r="4596" spans="1:13" s="36" customFormat="1" x14ac:dyDescent="0.3">
      <c r="A4596"/>
      <c r="B4596" s="1"/>
      <c r="C4596"/>
      <c r="D4596"/>
      <c r="E4596"/>
      <c r="F4596"/>
      <c r="G4596"/>
      <c r="H4596"/>
      <c r="I4596"/>
      <c r="J4596"/>
      <c r="K4596"/>
      <c r="L4596"/>
      <c r="M4596"/>
    </row>
    <row r="4597" spans="1:13" s="36" customFormat="1" x14ac:dyDescent="0.3">
      <c r="A4597"/>
      <c r="B4597" s="1"/>
      <c r="C4597"/>
      <c r="D4597"/>
      <c r="E4597"/>
      <c r="F4597"/>
      <c r="G4597"/>
      <c r="H4597"/>
      <c r="I4597"/>
      <c r="J4597"/>
      <c r="K4597"/>
      <c r="L4597"/>
      <c r="M4597"/>
    </row>
    <row r="4598" spans="1:13" s="36" customFormat="1" x14ac:dyDescent="0.3">
      <c r="A4598"/>
      <c r="B4598" s="1"/>
      <c r="C4598"/>
      <c r="D4598"/>
      <c r="E4598"/>
      <c r="F4598"/>
      <c r="G4598"/>
      <c r="H4598"/>
      <c r="I4598"/>
      <c r="J4598"/>
      <c r="K4598"/>
      <c r="L4598"/>
      <c r="M4598"/>
    </row>
    <row r="4599" spans="1:13" s="36" customFormat="1" x14ac:dyDescent="0.3">
      <c r="A4599"/>
      <c r="B4599" s="1"/>
      <c r="C4599"/>
      <c r="D4599"/>
      <c r="E4599"/>
      <c r="F4599"/>
      <c r="G4599"/>
      <c r="H4599"/>
      <c r="I4599"/>
      <c r="J4599"/>
      <c r="K4599"/>
      <c r="L4599"/>
      <c r="M4599"/>
    </row>
    <row r="4600" spans="1:13" s="36" customFormat="1" x14ac:dyDescent="0.3">
      <c r="A4600"/>
      <c r="B4600" s="1"/>
      <c r="C4600"/>
      <c r="D4600"/>
      <c r="E4600"/>
      <c r="F4600"/>
      <c r="G4600"/>
      <c r="H4600"/>
      <c r="I4600"/>
      <c r="J4600"/>
      <c r="K4600"/>
      <c r="L4600"/>
      <c r="M4600"/>
    </row>
    <row r="4601" spans="1:13" s="36" customFormat="1" x14ac:dyDescent="0.3">
      <c r="A4601"/>
      <c r="B4601" s="1"/>
      <c r="C4601"/>
      <c r="D4601"/>
      <c r="E4601"/>
      <c r="F4601"/>
      <c r="G4601"/>
      <c r="H4601"/>
      <c r="I4601"/>
      <c r="J4601"/>
      <c r="K4601"/>
      <c r="L4601"/>
      <c r="M4601"/>
    </row>
    <row r="4602" spans="1:13" s="36" customFormat="1" x14ac:dyDescent="0.3">
      <c r="A4602"/>
      <c r="B4602" s="1"/>
      <c r="C4602"/>
      <c r="D4602"/>
      <c r="E4602"/>
      <c r="F4602"/>
      <c r="G4602"/>
      <c r="H4602"/>
      <c r="I4602"/>
      <c r="J4602"/>
      <c r="K4602"/>
      <c r="L4602"/>
      <c r="M4602"/>
    </row>
    <row r="4603" spans="1:13" s="36" customFormat="1" x14ac:dyDescent="0.3">
      <c r="A4603"/>
      <c r="B4603" s="1"/>
      <c r="C4603"/>
      <c r="D4603"/>
      <c r="E4603"/>
      <c r="F4603"/>
      <c r="G4603"/>
      <c r="H4603"/>
      <c r="I4603"/>
      <c r="J4603"/>
      <c r="K4603"/>
      <c r="L4603"/>
      <c r="M4603"/>
    </row>
    <row r="4604" spans="1:13" s="36" customFormat="1" x14ac:dyDescent="0.3">
      <c r="A4604"/>
      <c r="B4604" s="1"/>
      <c r="C4604"/>
      <c r="D4604"/>
      <c r="E4604"/>
      <c r="F4604"/>
      <c r="G4604"/>
      <c r="H4604"/>
      <c r="I4604"/>
      <c r="J4604"/>
      <c r="K4604"/>
      <c r="L4604"/>
      <c r="M4604"/>
    </row>
    <row r="4605" spans="1:13" s="36" customFormat="1" x14ac:dyDescent="0.3">
      <c r="A4605"/>
      <c r="B4605" s="1"/>
      <c r="C4605"/>
      <c r="D4605"/>
      <c r="E4605"/>
      <c r="F4605"/>
      <c r="G4605"/>
      <c r="H4605"/>
      <c r="I4605"/>
      <c r="J4605"/>
      <c r="K4605"/>
      <c r="L4605"/>
      <c r="M4605"/>
    </row>
    <row r="4606" spans="1:13" s="36" customFormat="1" x14ac:dyDescent="0.3">
      <c r="A4606"/>
      <c r="B4606" s="1"/>
      <c r="C4606"/>
      <c r="D4606"/>
      <c r="E4606"/>
      <c r="F4606"/>
      <c r="G4606"/>
      <c r="H4606"/>
      <c r="I4606"/>
      <c r="J4606"/>
      <c r="K4606"/>
      <c r="L4606"/>
      <c r="M4606"/>
    </row>
    <row r="4607" spans="1:13" s="36" customFormat="1" x14ac:dyDescent="0.3">
      <c r="A4607"/>
      <c r="B4607" s="1"/>
      <c r="C4607"/>
      <c r="D4607"/>
      <c r="E4607"/>
      <c r="F4607"/>
      <c r="G4607"/>
      <c r="H4607"/>
      <c r="I4607"/>
      <c r="J4607"/>
      <c r="K4607"/>
      <c r="L4607"/>
      <c r="M4607"/>
    </row>
    <row r="4608" spans="1:13" s="36" customFormat="1" x14ac:dyDescent="0.3">
      <c r="A4608"/>
      <c r="B4608" s="1"/>
      <c r="C4608"/>
      <c r="D4608"/>
      <c r="E4608"/>
      <c r="F4608"/>
      <c r="G4608"/>
      <c r="H4608"/>
      <c r="I4608"/>
      <c r="J4608"/>
      <c r="K4608"/>
      <c r="L4608"/>
      <c r="M4608"/>
    </row>
    <row r="4609" spans="1:13" s="36" customFormat="1" x14ac:dyDescent="0.3">
      <c r="A4609"/>
      <c r="B4609" s="1"/>
      <c r="C4609"/>
      <c r="D4609"/>
      <c r="E4609"/>
      <c r="F4609"/>
      <c r="G4609"/>
      <c r="H4609"/>
      <c r="I4609"/>
      <c r="J4609"/>
      <c r="K4609"/>
      <c r="L4609"/>
      <c r="M4609"/>
    </row>
    <row r="4610" spans="1:13" s="36" customFormat="1" x14ac:dyDescent="0.3">
      <c r="A4610"/>
      <c r="B4610" s="1"/>
      <c r="C4610"/>
      <c r="D4610"/>
      <c r="E4610"/>
      <c r="F4610"/>
      <c r="G4610"/>
      <c r="H4610"/>
      <c r="I4610"/>
      <c r="J4610"/>
      <c r="K4610"/>
      <c r="L4610"/>
      <c r="M4610"/>
    </row>
    <row r="4611" spans="1:13" s="36" customFormat="1" x14ac:dyDescent="0.3">
      <c r="A4611"/>
      <c r="B4611" s="1"/>
      <c r="C4611"/>
      <c r="D4611"/>
      <c r="E4611"/>
      <c r="F4611"/>
      <c r="G4611"/>
      <c r="H4611"/>
      <c r="I4611"/>
      <c r="J4611"/>
      <c r="K4611"/>
      <c r="L4611"/>
      <c r="M4611"/>
    </row>
    <row r="4612" spans="1:13" s="36" customFormat="1" x14ac:dyDescent="0.3">
      <c r="A4612"/>
      <c r="B4612" s="1"/>
      <c r="C4612"/>
      <c r="D4612"/>
      <c r="E4612"/>
      <c r="F4612"/>
      <c r="G4612"/>
      <c r="H4612"/>
      <c r="I4612"/>
      <c r="J4612"/>
      <c r="K4612"/>
      <c r="L4612"/>
      <c r="M4612"/>
    </row>
    <row r="4613" spans="1:13" s="36" customFormat="1" x14ac:dyDescent="0.3">
      <c r="A4613"/>
      <c r="B4613" s="1"/>
      <c r="C4613"/>
      <c r="D4613"/>
      <c r="E4613"/>
      <c r="F4613"/>
      <c r="G4613"/>
      <c r="H4613"/>
      <c r="I4613"/>
      <c r="J4613"/>
      <c r="K4613"/>
      <c r="L4613"/>
      <c r="M4613"/>
    </row>
    <row r="4614" spans="1:13" s="36" customFormat="1" x14ac:dyDescent="0.3">
      <c r="A4614"/>
      <c r="B4614" s="1"/>
      <c r="C4614"/>
      <c r="D4614"/>
      <c r="E4614"/>
      <c r="F4614"/>
      <c r="G4614"/>
      <c r="H4614"/>
      <c r="I4614"/>
      <c r="J4614"/>
      <c r="K4614"/>
      <c r="L4614"/>
      <c r="M4614"/>
    </row>
    <row r="4615" spans="1:13" s="36" customFormat="1" x14ac:dyDescent="0.3">
      <c r="A4615"/>
      <c r="B4615" s="1"/>
      <c r="C4615"/>
      <c r="D4615"/>
      <c r="E4615"/>
      <c r="F4615"/>
      <c r="G4615"/>
      <c r="H4615"/>
      <c r="I4615"/>
      <c r="J4615"/>
      <c r="K4615"/>
      <c r="L4615"/>
      <c r="M4615"/>
    </row>
    <row r="4616" spans="1:13" s="36" customFormat="1" x14ac:dyDescent="0.3">
      <c r="A4616"/>
      <c r="B4616" s="1"/>
      <c r="C4616"/>
      <c r="D4616"/>
      <c r="E4616"/>
      <c r="F4616"/>
      <c r="G4616"/>
      <c r="H4616"/>
      <c r="I4616"/>
      <c r="J4616"/>
      <c r="K4616"/>
      <c r="L4616"/>
      <c r="M4616"/>
    </row>
    <row r="4617" spans="1:13" s="36" customFormat="1" x14ac:dyDescent="0.3">
      <c r="A4617"/>
      <c r="B4617" s="1"/>
      <c r="C4617"/>
      <c r="D4617"/>
      <c r="E4617"/>
      <c r="F4617"/>
      <c r="G4617"/>
      <c r="H4617"/>
      <c r="I4617"/>
      <c r="J4617"/>
      <c r="K4617"/>
      <c r="L4617"/>
      <c r="M4617"/>
    </row>
    <row r="4618" spans="1:13" s="36" customFormat="1" x14ac:dyDescent="0.3">
      <c r="A4618"/>
      <c r="B4618" s="1"/>
      <c r="C4618"/>
      <c r="D4618"/>
      <c r="E4618"/>
      <c r="F4618"/>
      <c r="G4618"/>
      <c r="H4618"/>
      <c r="I4618"/>
      <c r="J4618"/>
      <c r="K4618"/>
      <c r="L4618"/>
      <c r="M4618"/>
    </row>
    <row r="4619" spans="1:13" s="36" customFormat="1" x14ac:dyDescent="0.3">
      <c r="A4619"/>
      <c r="B4619" s="1"/>
      <c r="C4619"/>
      <c r="D4619"/>
      <c r="E4619"/>
      <c r="F4619"/>
      <c r="G4619"/>
      <c r="H4619"/>
      <c r="I4619"/>
      <c r="J4619"/>
      <c r="K4619"/>
      <c r="L4619"/>
      <c r="M4619"/>
    </row>
    <row r="4620" spans="1:13" s="36" customFormat="1" x14ac:dyDescent="0.3">
      <c r="A4620"/>
      <c r="B4620" s="1"/>
      <c r="C4620"/>
      <c r="D4620"/>
      <c r="E4620"/>
      <c r="F4620"/>
      <c r="G4620"/>
      <c r="H4620"/>
      <c r="I4620"/>
      <c r="J4620"/>
      <c r="K4620"/>
      <c r="L4620"/>
      <c r="M4620"/>
    </row>
    <row r="4621" spans="1:13" s="36" customFormat="1" x14ac:dyDescent="0.3">
      <c r="A4621"/>
      <c r="B4621" s="1"/>
      <c r="C4621"/>
      <c r="D4621"/>
      <c r="E4621"/>
      <c r="F4621"/>
      <c r="G4621"/>
      <c r="H4621"/>
      <c r="I4621"/>
      <c r="J4621"/>
      <c r="K4621"/>
      <c r="L4621"/>
      <c r="M4621"/>
    </row>
    <row r="4622" spans="1:13" s="36" customFormat="1" x14ac:dyDescent="0.3">
      <c r="A4622"/>
      <c r="B4622" s="1"/>
      <c r="C4622"/>
      <c r="D4622"/>
      <c r="E4622"/>
      <c r="F4622"/>
      <c r="G4622"/>
      <c r="H4622"/>
      <c r="I4622"/>
      <c r="J4622"/>
      <c r="K4622"/>
      <c r="L4622"/>
      <c r="M4622"/>
    </row>
    <row r="4623" spans="1:13" s="36" customFormat="1" x14ac:dyDescent="0.3">
      <c r="A4623"/>
      <c r="B4623" s="1"/>
      <c r="C4623"/>
      <c r="D4623"/>
      <c r="E4623"/>
      <c r="F4623"/>
      <c r="G4623"/>
      <c r="H4623"/>
      <c r="I4623"/>
      <c r="J4623"/>
      <c r="K4623"/>
      <c r="L4623"/>
      <c r="M4623"/>
    </row>
    <row r="4624" spans="1:13" s="36" customFormat="1" x14ac:dyDescent="0.3">
      <c r="A4624"/>
      <c r="B4624" s="1"/>
      <c r="C4624"/>
      <c r="D4624"/>
      <c r="E4624"/>
      <c r="F4624"/>
      <c r="G4624"/>
      <c r="H4624"/>
      <c r="I4624"/>
      <c r="J4624"/>
      <c r="K4624"/>
      <c r="L4624"/>
      <c r="M4624"/>
    </row>
    <row r="4625" spans="1:13" s="36" customFormat="1" x14ac:dyDescent="0.3">
      <c r="A4625"/>
      <c r="B4625" s="1"/>
      <c r="C4625"/>
      <c r="D4625"/>
      <c r="E4625"/>
      <c r="F4625"/>
      <c r="G4625"/>
      <c r="H4625"/>
      <c r="I4625"/>
      <c r="J4625"/>
      <c r="K4625"/>
      <c r="L4625"/>
      <c r="M4625"/>
    </row>
    <row r="4626" spans="1:13" s="36" customFormat="1" x14ac:dyDescent="0.3">
      <c r="A4626"/>
      <c r="B4626" s="1"/>
      <c r="C4626"/>
      <c r="D4626"/>
      <c r="E4626"/>
      <c r="F4626"/>
      <c r="G4626"/>
      <c r="H4626"/>
      <c r="I4626"/>
      <c r="J4626"/>
      <c r="K4626"/>
      <c r="L4626"/>
      <c r="M4626"/>
    </row>
    <row r="4627" spans="1:13" s="36" customFormat="1" x14ac:dyDescent="0.3">
      <c r="A4627"/>
      <c r="B4627" s="1"/>
      <c r="C4627"/>
      <c r="D4627"/>
      <c r="E4627"/>
      <c r="F4627"/>
      <c r="G4627"/>
      <c r="H4627"/>
      <c r="I4627"/>
      <c r="J4627"/>
      <c r="K4627"/>
      <c r="L4627"/>
      <c r="M4627"/>
    </row>
    <row r="4628" spans="1:13" s="36" customFormat="1" x14ac:dyDescent="0.3">
      <c r="A4628"/>
      <c r="B4628" s="1"/>
      <c r="C4628"/>
      <c r="D4628"/>
      <c r="E4628"/>
      <c r="F4628"/>
      <c r="G4628"/>
      <c r="H4628"/>
      <c r="I4628"/>
      <c r="J4628"/>
      <c r="K4628"/>
      <c r="L4628"/>
      <c r="M4628"/>
    </row>
    <row r="4629" spans="1:13" s="36" customFormat="1" x14ac:dyDescent="0.3">
      <c r="A4629"/>
      <c r="B4629" s="1"/>
      <c r="C4629"/>
      <c r="D4629"/>
      <c r="E4629"/>
      <c r="F4629"/>
      <c r="G4629"/>
      <c r="H4629"/>
      <c r="I4629"/>
      <c r="J4629"/>
      <c r="K4629"/>
      <c r="L4629"/>
      <c r="M4629"/>
    </row>
    <row r="4630" spans="1:13" s="36" customFormat="1" x14ac:dyDescent="0.3">
      <c r="A4630"/>
      <c r="B4630" s="1"/>
      <c r="C4630"/>
      <c r="D4630"/>
      <c r="E4630"/>
      <c r="F4630"/>
      <c r="G4630"/>
      <c r="H4630"/>
      <c r="I4630"/>
      <c r="J4630"/>
      <c r="K4630"/>
      <c r="L4630"/>
      <c r="M4630"/>
    </row>
    <row r="4631" spans="1:13" s="36" customFormat="1" x14ac:dyDescent="0.3">
      <c r="A4631"/>
      <c r="B4631" s="1"/>
      <c r="C4631"/>
      <c r="D4631"/>
      <c r="E4631"/>
      <c r="F4631"/>
      <c r="G4631"/>
      <c r="H4631"/>
      <c r="I4631"/>
      <c r="J4631"/>
      <c r="K4631"/>
      <c r="L4631"/>
      <c r="M4631"/>
    </row>
    <row r="4632" spans="1:13" s="36" customFormat="1" x14ac:dyDescent="0.3">
      <c r="A4632"/>
      <c r="B4632" s="1"/>
      <c r="C4632"/>
      <c r="D4632"/>
      <c r="E4632"/>
      <c r="F4632"/>
      <c r="G4632"/>
      <c r="H4632"/>
      <c r="I4632"/>
      <c r="J4632"/>
      <c r="K4632"/>
      <c r="L4632"/>
      <c r="M4632"/>
    </row>
    <row r="4633" spans="1:13" s="36" customFormat="1" x14ac:dyDescent="0.3">
      <c r="A4633"/>
      <c r="B4633" s="1"/>
      <c r="C4633"/>
      <c r="D4633"/>
      <c r="E4633"/>
      <c r="F4633"/>
      <c r="G4633"/>
      <c r="H4633"/>
      <c r="I4633"/>
      <c r="J4633"/>
      <c r="K4633"/>
      <c r="L4633"/>
      <c r="M4633"/>
    </row>
    <row r="4634" spans="1:13" s="36" customFormat="1" x14ac:dyDescent="0.3">
      <c r="A4634"/>
      <c r="B4634" s="1"/>
      <c r="C4634"/>
      <c r="D4634"/>
      <c r="E4634"/>
      <c r="F4634"/>
      <c r="G4634"/>
      <c r="H4634"/>
      <c r="I4634"/>
      <c r="J4634"/>
      <c r="K4634"/>
      <c r="L4634"/>
      <c r="M4634"/>
    </row>
    <row r="4635" spans="1:13" s="36" customFormat="1" x14ac:dyDescent="0.3">
      <c r="A4635"/>
      <c r="B4635" s="1"/>
      <c r="C4635"/>
      <c r="D4635"/>
      <c r="E4635"/>
      <c r="F4635"/>
      <c r="G4635"/>
      <c r="H4635"/>
      <c r="I4635"/>
      <c r="J4635"/>
      <c r="K4635"/>
      <c r="L4635"/>
      <c r="M4635"/>
    </row>
    <row r="4636" spans="1:13" s="36" customFormat="1" x14ac:dyDescent="0.3">
      <c r="A4636"/>
      <c r="B4636" s="1"/>
      <c r="C4636"/>
      <c r="D4636"/>
      <c r="E4636"/>
      <c r="F4636"/>
      <c r="G4636"/>
      <c r="H4636"/>
      <c r="I4636"/>
      <c r="J4636"/>
      <c r="K4636"/>
      <c r="L4636"/>
      <c r="M4636"/>
    </row>
    <row r="4637" spans="1:13" s="36" customFormat="1" x14ac:dyDescent="0.3">
      <c r="A4637"/>
      <c r="B4637" s="1"/>
      <c r="C4637"/>
      <c r="D4637"/>
      <c r="E4637"/>
      <c r="F4637"/>
      <c r="G4637"/>
      <c r="H4637"/>
      <c r="I4637"/>
      <c r="J4637"/>
      <c r="K4637"/>
      <c r="L4637"/>
      <c r="M4637"/>
    </row>
    <row r="4638" spans="1:13" s="36" customFormat="1" x14ac:dyDescent="0.3">
      <c r="A4638"/>
      <c r="B4638" s="1"/>
      <c r="C4638"/>
      <c r="D4638"/>
      <c r="E4638"/>
      <c r="F4638"/>
      <c r="G4638"/>
      <c r="H4638"/>
      <c r="I4638"/>
      <c r="J4638"/>
      <c r="K4638"/>
      <c r="L4638"/>
      <c r="M4638"/>
    </row>
    <row r="4639" spans="1:13" s="36" customFormat="1" x14ac:dyDescent="0.3">
      <c r="A4639"/>
      <c r="B4639" s="1"/>
      <c r="C4639"/>
      <c r="D4639"/>
      <c r="E4639"/>
      <c r="F4639"/>
      <c r="G4639"/>
      <c r="H4639"/>
      <c r="I4639"/>
      <c r="J4639"/>
      <c r="K4639"/>
      <c r="L4639"/>
      <c r="M4639"/>
    </row>
    <row r="4640" spans="1:13" s="36" customFormat="1" x14ac:dyDescent="0.3">
      <c r="A4640"/>
      <c r="B4640" s="1"/>
      <c r="C4640"/>
      <c r="D4640"/>
      <c r="E4640"/>
      <c r="F4640"/>
      <c r="G4640"/>
      <c r="H4640"/>
      <c r="I4640"/>
      <c r="J4640"/>
      <c r="K4640"/>
      <c r="L4640"/>
      <c r="M4640"/>
    </row>
    <row r="4641" spans="1:13" s="36" customFormat="1" x14ac:dyDescent="0.3">
      <c r="A4641"/>
      <c r="B4641" s="1"/>
      <c r="C4641"/>
      <c r="D4641"/>
      <c r="E4641"/>
      <c r="F4641"/>
      <c r="G4641"/>
      <c r="H4641"/>
      <c r="I4641"/>
      <c r="J4641"/>
      <c r="K4641"/>
      <c r="L4641"/>
      <c r="M4641"/>
    </row>
    <row r="4642" spans="1:13" s="36" customFormat="1" x14ac:dyDescent="0.3">
      <c r="A4642"/>
      <c r="B4642" s="1"/>
      <c r="C4642"/>
      <c r="D4642"/>
      <c r="E4642"/>
      <c r="F4642"/>
      <c r="G4642"/>
      <c r="H4642"/>
      <c r="I4642"/>
      <c r="J4642"/>
      <c r="K4642"/>
      <c r="L4642"/>
      <c r="M4642"/>
    </row>
    <row r="4643" spans="1:13" s="36" customFormat="1" x14ac:dyDescent="0.3">
      <c r="A4643"/>
      <c r="B4643" s="1"/>
      <c r="C4643"/>
      <c r="D4643"/>
      <c r="E4643"/>
      <c r="F4643"/>
      <c r="G4643"/>
      <c r="H4643"/>
      <c r="I4643"/>
      <c r="J4643"/>
      <c r="K4643"/>
      <c r="L4643"/>
      <c r="M4643"/>
    </row>
    <row r="4644" spans="1:13" s="36" customFormat="1" x14ac:dyDescent="0.3">
      <c r="A4644"/>
      <c r="B4644" s="1"/>
      <c r="C4644"/>
      <c r="D4644"/>
      <c r="E4644"/>
      <c r="F4644"/>
      <c r="G4644"/>
      <c r="H4644"/>
      <c r="I4644"/>
      <c r="J4644"/>
      <c r="K4644"/>
      <c r="L4644"/>
      <c r="M4644"/>
    </row>
    <row r="4645" spans="1:13" s="36" customFormat="1" x14ac:dyDescent="0.3">
      <c r="A4645"/>
      <c r="B4645" s="1"/>
      <c r="C4645"/>
      <c r="D4645"/>
      <c r="E4645"/>
      <c r="F4645"/>
      <c r="G4645"/>
      <c r="H4645"/>
      <c r="I4645"/>
      <c r="J4645"/>
      <c r="K4645"/>
      <c r="L4645"/>
      <c r="M4645"/>
    </row>
    <row r="4646" spans="1:13" s="36" customFormat="1" x14ac:dyDescent="0.3">
      <c r="A4646"/>
      <c r="B4646" s="1"/>
      <c r="C4646"/>
      <c r="D4646"/>
      <c r="E4646"/>
      <c r="F4646"/>
      <c r="G4646"/>
      <c r="H4646"/>
      <c r="I4646"/>
      <c r="J4646"/>
      <c r="K4646"/>
      <c r="L4646"/>
      <c r="M4646"/>
    </row>
    <row r="4647" spans="1:13" s="36" customFormat="1" x14ac:dyDescent="0.3">
      <c r="A4647"/>
      <c r="B4647" s="1"/>
      <c r="C4647"/>
      <c r="D4647"/>
      <c r="E4647"/>
      <c r="F4647"/>
      <c r="G4647"/>
      <c r="H4647"/>
      <c r="I4647"/>
      <c r="J4647"/>
      <c r="K4647"/>
      <c r="L4647"/>
      <c r="M4647"/>
    </row>
    <row r="4648" spans="1:13" s="36" customFormat="1" x14ac:dyDescent="0.3">
      <c r="A4648"/>
      <c r="B4648" s="1"/>
      <c r="C4648"/>
      <c r="D4648"/>
      <c r="E4648"/>
      <c r="F4648"/>
      <c r="G4648"/>
      <c r="H4648"/>
      <c r="I4648"/>
      <c r="J4648"/>
      <c r="K4648"/>
      <c r="L4648"/>
      <c r="M4648"/>
    </row>
    <row r="4649" spans="1:13" s="36" customFormat="1" x14ac:dyDescent="0.3">
      <c r="A4649"/>
      <c r="B4649" s="1"/>
      <c r="C4649"/>
      <c r="D4649"/>
      <c r="E4649"/>
      <c r="F4649"/>
      <c r="G4649"/>
      <c r="H4649"/>
      <c r="I4649"/>
      <c r="J4649"/>
      <c r="K4649"/>
      <c r="L4649"/>
      <c r="M4649"/>
    </row>
    <row r="4650" spans="1:13" s="36" customFormat="1" x14ac:dyDescent="0.3">
      <c r="A4650"/>
      <c r="B4650" s="1"/>
      <c r="C4650"/>
      <c r="D4650"/>
      <c r="E4650"/>
      <c r="F4650"/>
      <c r="G4650"/>
      <c r="H4650"/>
      <c r="I4650"/>
      <c r="J4650"/>
      <c r="K4650"/>
      <c r="L4650"/>
      <c r="M4650"/>
    </row>
    <row r="4651" spans="1:13" s="36" customFormat="1" x14ac:dyDescent="0.3">
      <c r="A4651"/>
      <c r="B4651" s="1"/>
      <c r="C4651"/>
      <c r="D4651"/>
      <c r="E4651"/>
      <c r="F4651"/>
      <c r="G4651"/>
      <c r="H4651"/>
      <c r="I4651"/>
      <c r="J4651"/>
      <c r="K4651"/>
      <c r="L4651"/>
      <c r="M4651"/>
    </row>
    <row r="4652" spans="1:13" s="36" customFormat="1" x14ac:dyDescent="0.3">
      <c r="A4652"/>
      <c r="B4652" s="1"/>
      <c r="C4652"/>
      <c r="D4652"/>
      <c r="E4652"/>
      <c r="F4652"/>
      <c r="G4652"/>
      <c r="H4652"/>
      <c r="I4652"/>
      <c r="J4652"/>
      <c r="K4652"/>
      <c r="L4652"/>
      <c r="M4652"/>
    </row>
    <row r="4653" spans="1:13" s="36" customFormat="1" x14ac:dyDescent="0.3">
      <c r="A4653"/>
      <c r="B4653" s="1"/>
      <c r="C4653"/>
      <c r="D4653"/>
      <c r="E4653"/>
      <c r="F4653"/>
      <c r="G4653"/>
      <c r="H4653"/>
      <c r="I4653"/>
      <c r="J4653"/>
      <c r="K4653"/>
      <c r="L4653"/>
      <c r="M4653"/>
    </row>
    <row r="4654" spans="1:13" s="36" customFormat="1" x14ac:dyDescent="0.3">
      <c r="A4654"/>
      <c r="B4654" s="1"/>
      <c r="C4654"/>
      <c r="D4654"/>
      <c r="E4654"/>
      <c r="F4654"/>
      <c r="G4654"/>
      <c r="H4654"/>
      <c r="I4654"/>
      <c r="J4654"/>
      <c r="K4654"/>
      <c r="L4654"/>
      <c r="M4654"/>
    </row>
    <row r="4655" spans="1:13" s="36" customFormat="1" x14ac:dyDescent="0.3">
      <c r="A4655"/>
      <c r="B4655" s="1"/>
      <c r="C4655"/>
      <c r="D4655"/>
      <c r="E4655"/>
      <c r="F4655"/>
      <c r="G4655"/>
      <c r="H4655"/>
      <c r="I4655"/>
      <c r="J4655"/>
      <c r="K4655"/>
      <c r="L4655"/>
      <c r="M4655"/>
    </row>
    <row r="4656" spans="1:13" s="36" customFormat="1" x14ac:dyDescent="0.3">
      <c r="A4656"/>
      <c r="B4656" s="1"/>
      <c r="C4656"/>
      <c r="D4656"/>
      <c r="E4656"/>
      <c r="F4656"/>
      <c r="G4656"/>
      <c r="H4656"/>
      <c r="I4656"/>
      <c r="J4656"/>
      <c r="K4656"/>
      <c r="L4656"/>
      <c r="M4656"/>
    </row>
    <row r="4657" spans="1:13" s="36" customFormat="1" x14ac:dyDescent="0.3">
      <c r="A4657"/>
      <c r="B4657" s="1"/>
      <c r="C4657"/>
      <c r="D4657"/>
      <c r="E4657"/>
      <c r="F4657"/>
      <c r="G4657"/>
      <c r="H4657"/>
      <c r="I4657"/>
      <c r="J4657"/>
      <c r="K4657"/>
      <c r="L4657"/>
      <c r="M4657"/>
    </row>
    <row r="4658" spans="1:13" s="36" customFormat="1" x14ac:dyDescent="0.3">
      <c r="A4658"/>
      <c r="B4658" s="1"/>
      <c r="C4658"/>
      <c r="D4658"/>
      <c r="E4658"/>
      <c r="F4658"/>
      <c r="G4658"/>
      <c r="H4658"/>
      <c r="I4658"/>
      <c r="J4658"/>
      <c r="K4658"/>
      <c r="L4658"/>
      <c r="M4658"/>
    </row>
    <row r="4659" spans="1:13" s="36" customFormat="1" x14ac:dyDescent="0.3">
      <c r="A4659"/>
      <c r="B4659" s="1"/>
      <c r="C4659"/>
      <c r="D4659"/>
      <c r="E4659"/>
      <c r="F4659"/>
      <c r="G4659"/>
      <c r="H4659"/>
      <c r="I4659"/>
      <c r="J4659"/>
      <c r="K4659"/>
      <c r="L4659"/>
      <c r="M4659"/>
    </row>
    <row r="4660" spans="1:13" s="36" customFormat="1" x14ac:dyDescent="0.3">
      <c r="A4660"/>
      <c r="B4660" s="1"/>
      <c r="C4660"/>
      <c r="D4660"/>
      <c r="E4660"/>
      <c r="F4660"/>
      <c r="G4660"/>
      <c r="H4660"/>
      <c r="I4660"/>
      <c r="J4660"/>
      <c r="K4660"/>
      <c r="L4660"/>
      <c r="M4660"/>
    </row>
    <row r="4661" spans="1:13" s="36" customFormat="1" x14ac:dyDescent="0.3">
      <c r="A4661"/>
      <c r="B4661" s="1"/>
      <c r="C4661"/>
      <c r="D4661"/>
      <c r="E4661"/>
      <c r="F4661"/>
      <c r="G4661"/>
      <c r="H4661"/>
      <c r="I4661"/>
      <c r="J4661"/>
      <c r="K4661"/>
      <c r="L4661"/>
      <c r="M4661"/>
    </row>
    <row r="4662" spans="1:13" s="36" customFormat="1" x14ac:dyDescent="0.3">
      <c r="A4662"/>
      <c r="B4662" s="1"/>
      <c r="C4662"/>
      <c r="D4662"/>
      <c r="E4662"/>
      <c r="F4662"/>
      <c r="G4662"/>
      <c r="H4662"/>
      <c r="I4662"/>
      <c r="J4662"/>
      <c r="K4662"/>
      <c r="L4662"/>
      <c r="M4662"/>
    </row>
    <row r="4663" spans="1:13" s="36" customFormat="1" x14ac:dyDescent="0.3">
      <c r="A4663"/>
      <c r="B4663" s="1"/>
      <c r="C4663"/>
      <c r="D4663"/>
      <c r="E4663"/>
      <c r="F4663"/>
      <c r="G4663"/>
      <c r="H4663"/>
      <c r="I4663"/>
      <c r="J4663"/>
      <c r="K4663"/>
      <c r="L4663"/>
      <c r="M4663"/>
    </row>
    <row r="4664" spans="1:13" s="36" customFormat="1" x14ac:dyDescent="0.3">
      <c r="A4664"/>
      <c r="B4664" s="1"/>
      <c r="C4664"/>
      <c r="D4664"/>
      <c r="E4664"/>
      <c r="F4664"/>
      <c r="G4664"/>
      <c r="H4664"/>
      <c r="I4664"/>
      <c r="J4664"/>
      <c r="K4664"/>
      <c r="L4664"/>
      <c r="M4664"/>
    </row>
    <row r="4665" spans="1:13" s="36" customFormat="1" x14ac:dyDescent="0.3">
      <c r="A4665"/>
      <c r="B4665" s="1"/>
      <c r="C4665"/>
      <c r="D4665"/>
      <c r="E4665"/>
      <c r="F4665"/>
      <c r="G4665"/>
      <c r="H4665"/>
      <c r="I4665"/>
      <c r="J4665"/>
      <c r="K4665"/>
      <c r="L4665"/>
      <c r="M4665"/>
    </row>
    <row r="4666" spans="1:13" s="36" customFormat="1" x14ac:dyDescent="0.3">
      <c r="A4666"/>
      <c r="B4666" s="1"/>
      <c r="C4666"/>
      <c r="D4666"/>
      <c r="E4666"/>
      <c r="F4666"/>
      <c r="G4666"/>
      <c r="H4666"/>
      <c r="I4666"/>
      <c r="J4666"/>
      <c r="K4666"/>
      <c r="L4666"/>
      <c r="M4666"/>
    </row>
    <row r="4667" spans="1:13" s="36" customFormat="1" x14ac:dyDescent="0.3">
      <c r="A4667"/>
      <c r="B4667" s="1"/>
      <c r="C4667"/>
      <c r="D4667"/>
      <c r="E4667"/>
      <c r="F4667"/>
      <c r="G4667"/>
      <c r="H4667"/>
      <c r="I4667"/>
      <c r="J4667"/>
      <c r="K4667"/>
      <c r="L4667"/>
      <c r="M4667"/>
    </row>
    <row r="4668" spans="1:13" s="36" customFormat="1" x14ac:dyDescent="0.3">
      <c r="A4668"/>
      <c r="B4668" s="1"/>
      <c r="C4668"/>
      <c r="D4668"/>
      <c r="E4668"/>
      <c r="F4668"/>
      <c r="G4668"/>
      <c r="H4668"/>
      <c r="I4668"/>
      <c r="J4668"/>
      <c r="K4668"/>
      <c r="L4668"/>
      <c r="M4668"/>
    </row>
    <row r="4669" spans="1:13" s="36" customFormat="1" x14ac:dyDescent="0.3">
      <c r="A4669"/>
      <c r="B4669" s="1"/>
      <c r="C4669"/>
      <c r="D4669"/>
      <c r="E4669"/>
      <c r="F4669"/>
      <c r="G4669"/>
      <c r="H4669"/>
      <c r="I4669"/>
      <c r="J4669"/>
      <c r="K4669"/>
      <c r="L4669"/>
      <c r="M4669"/>
    </row>
    <row r="4670" spans="1:13" s="36" customFormat="1" x14ac:dyDescent="0.3">
      <c r="A4670"/>
      <c r="B4670" s="1"/>
      <c r="C4670"/>
      <c r="D4670"/>
      <c r="E4670"/>
      <c r="F4670"/>
      <c r="G4670"/>
      <c r="H4670"/>
      <c r="I4670"/>
      <c r="J4670"/>
      <c r="K4670"/>
      <c r="L4670"/>
      <c r="M4670"/>
    </row>
    <row r="4671" spans="1:13" s="36" customFormat="1" x14ac:dyDescent="0.3">
      <c r="A4671"/>
      <c r="B4671" s="1"/>
      <c r="C4671"/>
      <c r="D4671"/>
      <c r="E4671"/>
      <c r="F4671"/>
      <c r="G4671"/>
      <c r="H4671"/>
      <c r="I4671"/>
      <c r="J4671"/>
      <c r="K4671"/>
      <c r="L4671"/>
      <c r="M4671"/>
    </row>
    <row r="4672" spans="1:13" s="36" customFormat="1" x14ac:dyDescent="0.3">
      <c r="A4672"/>
      <c r="B4672" s="1"/>
      <c r="C4672"/>
      <c r="D4672"/>
      <c r="E4672"/>
      <c r="F4672"/>
      <c r="G4672"/>
      <c r="H4672"/>
      <c r="I4672"/>
      <c r="J4672"/>
      <c r="K4672"/>
      <c r="L4672"/>
      <c r="M4672"/>
    </row>
    <row r="4673" spans="1:13" s="36" customFormat="1" x14ac:dyDescent="0.3">
      <c r="A4673"/>
      <c r="B4673" s="1"/>
      <c r="C4673"/>
      <c r="D4673"/>
      <c r="E4673"/>
      <c r="F4673"/>
      <c r="G4673"/>
      <c r="H4673"/>
      <c r="I4673"/>
      <c r="J4673"/>
      <c r="K4673"/>
      <c r="L4673"/>
      <c r="M4673"/>
    </row>
    <row r="4674" spans="1:13" s="36" customFormat="1" x14ac:dyDescent="0.3">
      <c r="A4674"/>
      <c r="B4674" s="1"/>
      <c r="C4674"/>
      <c r="D4674"/>
      <c r="E4674"/>
      <c r="F4674"/>
      <c r="G4674"/>
      <c r="H4674"/>
      <c r="I4674"/>
      <c r="J4674"/>
      <c r="K4674"/>
      <c r="L4674"/>
      <c r="M4674"/>
    </row>
    <row r="4675" spans="1:13" s="36" customFormat="1" x14ac:dyDescent="0.3">
      <c r="A4675"/>
      <c r="B4675" s="1"/>
      <c r="C4675"/>
      <c r="D4675"/>
      <c r="E4675"/>
      <c r="F4675"/>
      <c r="G4675"/>
      <c r="H4675"/>
      <c r="I4675"/>
      <c r="J4675"/>
      <c r="K4675"/>
      <c r="L4675"/>
      <c r="M4675"/>
    </row>
    <row r="4676" spans="1:13" s="36" customFormat="1" x14ac:dyDescent="0.3">
      <c r="A4676"/>
      <c r="B4676" s="1"/>
      <c r="C4676"/>
      <c r="D4676"/>
      <c r="E4676"/>
      <c r="F4676"/>
      <c r="G4676"/>
      <c r="H4676"/>
      <c r="I4676"/>
      <c r="J4676"/>
      <c r="K4676"/>
      <c r="L4676"/>
      <c r="M4676"/>
    </row>
    <row r="4677" spans="1:13" s="36" customFormat="1" x14ac:dyDescent="0.3">
      <c r="A4677"/>
      <c r="B4677" s="1"/>
      <c r="C4677"/>
      <c r="D4677"/>
      <c r="E4677"/>
      <c r="F4677"/>
      <c r="G4677"/>
      <c r="H4677"/>
      <c r="I4677"/>
      <c r="J4677"/>
      <c r="K4677"/>
      <c r="L4677"/>
      <c r="M4677"/>
    </row>
    <row r="4678" spans="1:13" s="36" customFormat="1" x14ac:dyDescent="0.3">
      <c r="A4678"/>
      <c r="B4678" s="1"/>
      <c r="C4678"/>
      <c r="D4678"/>
      <c r="E4678"/>
      <c r="F4678"/>
      <c r="G4678"/>
      <c r="H4678"/>
      <c r="I4678"/>
      <c r="J4678"/>
      <c r="K4678"/>
      <c r="L4678"/>
      <c r="M4678"/>
    </row>
    <row r="4679" spans="1:13" s="36" customFormat="1" x14ac:dyDescent="0.3">
      <c r="A4679"/>
      <c r="B4679" s="1"/>
      <c r="C4679"/>
      <c r="D4679"/>
      <c r="E4679"/>
      <c r="F4679"/>
      <c r="G4679"/>
      <c r="H4679"/>
      <c r="I4679"/>
      <c r="J4679"/>
      <c r="K4679"/>
      <c r="L4679"/>
      <c r="M4679"/>
    </row>
    <row r="4680" spans="1:13" s="36" customFormat="1" x14ac:dyDescent="0.3">
      <c r="A4680"/>
      <c r="B4680" s="1"/>
      <c r="C4680"/>
      <c r="D4680"/>
      <c r="E4680"/>
      <c r="F4680"/>
      <c r="G4680"/>
      <c r="H4680"/>
      <c r="I4680"/>
      <c r="J4680"/>
      <c r="K4680"/>
      <c r="L4680"/>
      <c r="M4680"/>
    </row>
    <row r="4681" spans="1:13" s="36" customFormat="1" x14ac:dyDescent="0.3">
      <c r="A4681"/>
      <c r="B4681" s="1"/>
      <c r="C4681"/>
      <c r="D4681"/>
      <c r="E4681"/>
      <c r="F4681"/>
      <c r="G4681"/>
      <c r="H4681"/>
      <c r="I4681"/>
      <c r="J4681"/>
      <c r="K4681"/>
      <c r="L4681"/>
      <c r="M4681"/>
    </row>
    <row r="4682" spans="1:13" s="36" customFormat="1" x14ac:dyDescent="0.3">
      <c r="A4682"/>
      <c r="B4682" s="1"/>
      <c r="C4682"/>
      <c r="D4682"/>
      <c r="E4682"/>
      <c r="F4682"/>
      <c r="G4682"/>
      <c r="H4682"/>
      <c r="I4682"/>
      <c r="J4682"/>
      <c r="K4682"/>
      <c r="L4682"/>
      <c r="M4682"/>
    </row>
    <row r="4683" spans="1:13" s="36" customFormat="1" x14ac:dyDescent="0.3">
      <c r="A4683"/>
      <c r="B4683" s="1"/>
      <c r="C4683"/>
      <c r="D4683"/>
      <c r="E4683"/>
      <c r="F4683"/>
      <c r="G4683"/>
      <c r="H4683"/>
      <c r="I4683"/>
      <c r="J4683"/>
      <c r="K4683"/>
      <c r="L4683"/>
      <c r="M4683"/>
    </row>
    <row r="4684" spans="1:13" s="36" customFormat="1" x14ac:dyDescent="0.3">
      <c r="A4684"/>
      <c r="B4684" s="1"/>
      <c r="C4684"/>
      <c r="D4684"/>
      <c r="E4684"/>
      <c r="F4684"/>
      <c r="G4684"/>
      <c r="H4684"/>
      <c r="I4684"/>
      <c r="J4684"/>
      <c r="K4684"/>
      <c r="L4684"/>
      <c r="M4684"/>
    </row>
    <row r="4685" spans="1:13" s="36" customFormat="1" x14ac:dyDescent="0.3">
      <c r="A4685"/>
      <c r="B4685" s="1"/>
      <c r="C4685"/>
      <c r="D4685"/>
      <c r="E4685"/>
      <c r="F4685"/>
      <c r="G4685"/>
      <c r="H4685"/>
      <c r="I4685"/>
      <c r="J4685"/>
      <c r="K4685"/>
      <c r="L4685"/>
      <c r="M4685"/>
    </row>
    <row r="4686" spans="1:13" s="36" customFormat="1" x14ac:dyDescent="0.3">
      <c r="A4686"/>
      <c r="B4686" s="1"/>
      <c r="C4686"/>
      <c r="D4686"/>
      <c r="E4686"/>
      <c r="F4686"/>
      <c r="G4686"/>
      <c r="H4686"/>
      <c r="I4686"/>
      <c r="J4686"/>
      <c r="K4686"/>
      <c r="L4686"/>
      <c r="M4686"/>
    </row>
    <row r="4687" spans="1:13" s="36" customFormat="1" x14ac:dyDescent="0.3">
      <c r="A4687"/>
      <c r="B4687" s="1"/>
      <c r="C4687"/>
      <c r="D4687"/>
      <c r="E4687"/>
      <c r="F4687"/>
      <c r="G4687"/>
      <c r="H4687"/>
      <c r="I4687"/>
      <c r="J4687"/>
      <c r="K4687"/>
      <c r="L4687"/>
      <c r="M4687"/>
    </row>
    <row r="4688" spans="1:13" s="36" customFormat="1" x14ac:dyDescent="0.3">
      <c r="A4688"/>
      <c r="B4688" s="1"/>
      <c r="C4688"/>
      <c r="D4688"/>
      <c r="E4688"/>
      <c r="F4688"/>
      <c r="G4688"/>
      <c r="H4688"/>
      <c r="I4688"/>
      <c r="J4688"/>
      <c r="K4688"/>
      <c r="L4688"/>
      <c r="M4688"/>
    </row>
    <row r="4689" spans="1:13" s="36" customFormat="1" x14ac:dyDescent="0.3">
      <c r="A4689"/>
      <c r="B4689" s="1"/>
      <c r="C4689"/>
      <c r="D4689"/>
      <c r="E4689"/>
      <c r="F4689"/>
      <c r="G4689"/>
      <c r="H4689"/>
      <c r="I4689"/>
      <c r="J4689"/>
      <c r="K4689"/>
      <c r="L4689"/>
      <c r="M4689"/>
    </row>
    <row r="4690" spans="1:13" s="36" customFormat="1" x14ac:dyDescent="0.3">
      <c r="A4690"/>
      <c r="B4690" s="1"/>
      <c r="C4690"/>
      <c r="D4690"/>
      <c r="E4690"/>
      <c r="F4690"/>
      <c r="G4690"/>
      <c r="H4690"/>
      <c r="I4690"/>
      <c r="J4690"/>
      <c r="K4690"/>
      <c r="L4690"/>
      <c r="M4690"/>
    </row>
    <row r="4691" spans="1:13" s="36" customFormat="1" x14ac:dyDescent="0.3">
      <c r="A4691"/>
      <c r="B4691" s="1"/>
      <c r="C4691"/>
      <c r="D4691"/>
      <c r="E4691"/>
      <c r="F4691"/>
      <c r="G4691"/>
      <c r="H4691"/>
      <c r="I4691"/>
      <c r="J4691"/>
      <c r="K4691"/>
      <c r="L4691"/>
      <c r="M4691"/>
    </row>
    <row r="4692" spans="1:13" s="36" customFormat="1" x14ac:dyDescent="0.3">
      <c r="A4692"/>
      <c r="B4692" s="1"/>
      <c r="C4692"/>
      <c r="D4692"/>
      <c r="E4692"/>
      <c r="F4692"/>
      <c r="G4692"/>
      <c r="H4692"/>
      <c r="I4692"/>
      <c r="J4692"/>
      <c r="K4692"/>
      <c r="L4692"/>
      <c r="M4692"/>
    </row>
    <row r="4693" spans="1:13" s="36" customFormat="1" x14ac:dyDescent="0.3">
      <c r="A4693"/>
      <c r="B4693" s="1"/>
      <c r="C4693"/>
      <c r="D4693"/>
      <c r="E4693"/>
      <c r="F4693"/>
      <c r="G4693"/>
      <c r="H4693"/>
      <c r="I4693"/>
      <c r="J4693"/>
      <c r="K4693"/>
      <c r="L4693"/>
      <c r="M4693"/>
    </row>
    <row r="4694" spans="1:13" s="36" customFormat="1" x14ac:dyDescent="0.3">
      <c r="A4694"/>
      <c r="B4694" s="1"/>
      <c r="C4694"/>
      <c r="D4694"/>
      <c r="E4694"/>
      <c r="F4694"/>
      <c r="G4694"/>
      <c r="H4694"/>
      <c r="I4694"/>
      <c r="J4694"/>
      <c r="K4694"/>
      <c r="L4694"/>
      <c r="M4694"/>
    </row>
    <row r="4695" spans="1:13" s="36" customFormat="1" x14ac:dyDescent="0.3">
      <c r="A4695"/>
      <c r="B4695" s="1"/>
      <c r="C4695"/>
      <c r="D4695"/>
      <c r="E4695"/>
      <c r="F4695"/>
      <c r="G4695"/>
      <c r="H4695"/>
      <c r="I4695"/>
      <c r="J4695"/>
      <c r="K4695"/>
      <c r="L4695"/>
      <c r="M4695"/>
    </row>
    <row r="4696" spans="1:13" s="36" customFormat="1" x14ac:dyDescent="0.3">
      <c r="A4696"/>
      <c r="B4696" s="1"/>
      <c r="C4696"/>
      <c r="D4696"/>
      <c r="E4696"/>
      <c r="F4696"/>
      <c r="G4696"/>
      <c r="H4696"/>
      <c r="I4696"/>
      <c r="J4696"/>
      <c r="K4696"/>
      <c r="L4696"/>
      <c r="M4696"/>
    </row>
    <row r="4697" spans="1:13" s="36" customFormat="1" x14ac:dyDescent="0.3">
      <c r="A4697"/>
      <c r="B4697" s="1"/>
      <c r="C4697"/>
      <c r="D4697"/>
      <c r="E4697"/>
      <c r="F4697"/>
      <c r="G4697"/>
      <c r="H4697"/>
      <c r="I4697"/>
      <c r="J4697"/>
      <c r="K4697"/>
      <c r="L4697"/>
      <c r="M4697"/>
    </row>
    <row r="4698" spans="1:13" s="36" customFormat="1" x14ac:dyDescent="0.3">
      <c r="A4698"/>
      <c r="B4698" s="1"/>
      <c r="C4698"/>
      <c r="D4698"/>
      <c r="E4698"/>
      <c r="F4698"/>
      <c r="G4698"/>
      <c r="H4698"/>
      <c r="I4698"/>
      <c r="J4698"/>
      <c r="K4698"/>
      <c r="L4698"/>
      <c r="M4698"/>
    </row>
    <row r="4699" spans="1:13" s="36" customFormat="1" x14ac:dyDescent="0.3">
      <c r="A4699"/>
      <c r="B4699" s="1"/>
      <c r="C4699"/>
      <c r="D4699"/>
      <c r="E4699"/>
      <c r="F4699"/>
      <c r="G4699"/>
      <c r="H4699"/>
      <c r="I4699"/>
      <c r="J4699"/>
      <c r="K4699"/>
      <c r="L4699"/>
      <c r="M4699"/>
    </row>
    <row r="4700" spans="1:13" s="36" customFormat="1" x14ac:dyDescent="0.3">
      <c r="A4700"/>
      <c r="B4700" s="1"/>
      <c r="C4700"/>
      <c r="D4700"/>
      <c r="E4700"/>
      <c r="F4700"/>
      <c r="G4700"/>
      <c r="H4700"/>
      <c r="I4700"/>
      <c r="J4700"/>
      <c r="K4700"/>
      <c r="L4700"/>
      <c r="M4700"/>
    </row>
    <row r="4701" spans="1:13" s="36" customFormat="1" x14ac:dyDescent="0.3">
      <c r="A4701"/>
      <c r="B4701" s="1"/>
      <c r="C4701"/>
      <c r="D4701"/>
      <c r="E4701"/>
      <c r="F4701"/>
      <c r="G4701"/>
      <c r="H4701"/>
      <c r="I4701"/>
      <c r="J4701"/>
      <c r="K4701"/>
      <c r="L4701"/>
      <c r="M4701"/>
    </row>
    <row r="4702" spans="1:13" s="36" customFormat="1" x14ac:dyDescent="0.3">
      <c r="A4702"/>
      <c r="B4702" s="1"/>
      <c r="C4702"/>
      <c r="D4702"/>
      <c r="E4702"/>
      <c r="F4702"/>
      <c r="G4702"/>
      <c r="H4702"/>
      <c r="I4702"/>
      <c r="J4702"/>
      <c r="K4702"/>
      <c r="L4702"/>
      <c r="M4702"/>
    </row>
    <row r="4703" spans="1:13" s="36" customFormat="1" x14ac:dyDescent="0.3">
      <c r="A4703"/>
      <c r="B4703" s="1"/>
      <c r="C4703"/>
      <c r="D4703"/>
      <c r="E4703"/>
      <c r="F4703"/>
      <c r="G4703"/>
      <c r="H4703"/>
      <c r="I4703"/>
      <c r="J4703"/>
      <c r="K4703"/>
      <c r="L4703"/>
      <c r="M4703"/>
    </row>
    <row r="4704" spans="1:13" s="36" customFormat="1" x14ac:dyDescent="0.3">
      <c r="A4704"/>
      <c r="B4704" s="1"/>
      <c r="C4704"/>
      <c r="D4704"/>
      <c r="E4704"/>
      <c r="F4704"/>
      <c r="G4704"/>
      <c r="H4704"/>
      <c r="I4704"/>
      <c r="J4704"/>
      <c r="K4704"/>
      <c r="L4704"/>
      <c r="M4704"/>
    </row>
    <row r="4705" spans="1:13" s="36" customFormat="1" x14ac:dyDescent="0.3">
      <c r="A4705"/>
      <c r="B4705" s="1"/>
      <c r="C4705"/>
      <c r="D4705"/>
      <c r="E4705"/>
      <c r="F4705"/>
      <c r="G4705"/>
      <c r="H4705"/>
      <c r="I4705"/>
      <c r="J4705"/>
      <c r="K4705"/>
      <c r="L4705"/>
      <c r="M4705"/>
    </row>
    <row r="4706" spans="1:13" s="36" customFormat="1" x14ac:dyDescent="0.3">
      <c r="A4706"/>
      <c r="B4706" s="1"/>
      <c r="C4706"/>
      <c r="D4706"/>
      <c r="E4706"/>
      <c r="F4706"/>
      <c r="G4706"/>
      <c r="H4706"/>
      <c r="I4706"/>
      <c r="J4706"/>
      <c r="K4706"/>
      <c r="L4706"/>
      <c r="M4706"/>
    </row>
    <row r="4707" spans="1:13" s="36" customFormat="1" x14ac:dyDescent="0.3">
      <c r="A4707"/>
      <c r="B4707" s="1"/>
      <c r="C4707"/>
      <c r="D4707"/>
      <c r="E4707"/>
      <c r="F4707"/>
      <c r="G4707"/>
      <c r="H4707"/>
      <c r="I4707"/>
      <c r="J4707"/>
      <c r="K4707"/>
      <c r="L4707"/>
      <c r="M4707"/>
    </row>
    <row r="4708" spans="1:13" s="36" customFormat="1" x14ac:dyDescent="0.3">
      <c r="A4708"/>
      <c r="B4708" s="1"/>
      <c r="C4708"/>
      <c r="D4708"/>
      <c r="E4708"/>
      <c r="F4708"/>
      <c r="G4708"/>
      <c r="H4708"/>
      <c r="I4708"/>
      <c r="J4708"/>
      <c r="K4708"/>
      <c r="L4708"/>
      <c r="M4708"/>
    </row>
    <row r="4709" spans="1:13" s="36" customFormat="1" x14ac:dyDescent="0.3">
      <c r="A4709"/>
      <c r="B4709" s="1"/>
      <c r="C4709"/>
      <c r="D4709"/>
      <c r="E4709"/>
      <c r="F4709"/>
      <c r="G4709"/>
      <c r="H4709"/>
      <c r="I4709"/>
      <c r="J4709"/>
      <c r="K4709"/>
      <c r="L4709"/>
      <c r="M4709"/>
    </row>
    <row r="4710" spans="1:13" s="36" customFormat="1" x14ac:dyDescent="0.3">
      <c r="A4710"/>
      <c r="B4710" s="1"/>
      <c r="C4710"/>
      <c r="D4710"/>
      <c r="E4710"/>
      <c r="F4710"/>
      <c r="G4710"/>
      <c r="H4710"/>
      <c r="I4710"/>
      <c r="J4710"/>
      <c r="K4710"/>
      <c r="L4710"/>
      <c r="M4710"/>
    </row>
    <row r="4711" spans="1:13" s="36" customFormat="1" x14ac:dyDescent="0.3">
      <c r="A4711"/>
      <c r="B4711" s="1"/>
      <c r="C4711"/>
      <c r="D4711"/>
      <c r="E4711"/>
      <c r="F4711"/>
      <c r="G4711"/>
      <c r="H4711"/>
      <c r="I4711"/>
      <c r="J4711"/>
      <c r="K4711"/>
      <c r="L4711"/>
      <c r="M4711"/>
    </row>
    <row r="4712" spans="1:13" s="36" customFormat="1" x14ac:dyDescent="0.3">
      <c r="A4712"/>
      <c r="B4712" s="1"/>
      <c r="C4712"/>
      <c r="D4712"/>
      <c r="E4712"/>
      <c r="F4712"/>
      <c r="G4712"/>
      <c r="H4712"/>
      <c r="I4712"/>
      <c r="J4712"/>
      <c r="K4712"/>
      <c r="L4712"/>
      <c r="M4712"/>
    </row>
    <row r="4713" spans="1:13" s="36" customFormat="1" x14ac:dyDescent="0.3">
      <c r="A4713"/>
      <c r="B4713" s="1"/>
      <c r="C4713"/>
      <c r="D4713"/>
      <c r="E4713"/>
      <c r="F4713"/>
      <c r="G4713"/>
      <c r="H4713"/>
      <c r="I4713"/>
      <c r="J4713"/>
      <c r="K4713"/>
      <c r="L4713"/>
      <c r="M4713"/>
    </row>
    <row r="4714" spans="1:13" s="36" customFormat="1" x14ac:dyDescent="0.3">
      <c r="A4714"/>
      <c r="B4714" s="1"/>
      <c r="C4714"/>
      <c r="D4714"/>
      <c r="E4714"/>
      <c r="F4714"/>
      <c r="G4714"/>
      <c r="H4714"/>
      <c r="I4714"/>
      <c r="J4714"/>
      <c r="K4714"/>
      <c r="L4714"/>
      <c r="M4714"/>
    </row>
    <row r="4715" spans="1:13" s="36" customFormat="1" x14ac:dyDescent="0.3">
      <c r="A4715"/>
      <c r="B4715" s="1"/>
      <c r="C4715"/>
      <c r="D4715"/>
      <c r="E4715"/>
      <c r="F4715"/>
      <c r="G4715"/>
      <c r="H4715"/>
      <c r="I4715"/>
      <c r="J4715"/>
      <c r="K4715"/>
      <c r="L4715"/>
      <c r="M4715"/>
    </row>
    <row r="4716" spans="1:13" s="36" customFormat="1" x14ac:dyDescent="0.3">
      <c r="A4716"/>
      <c r="B4716" s="1"/>
      <c r="C4716"/>
      <c r="D4716"/>
      <c r="E4716"/>
      <c r="F4716"/>
      <c r="G4716"/>
      <c r="H4716"/>
      <c r="I4716"/>
      <c r="J4716"/>
      <c r="K4716"/>
      <c r="L4716"/>
      <c r="M4716"/>
    </row>
    <row r="4717" spans="1:13" s="36" customFormat="1" x14ac:dyDescent="0.3">
      <c r="A4717"/>
      <c r="B4717" s="1"/>
      <c r="C4717"/>
      <c r="D4717"/>
      <c r="E4717"/>
      <c r="F4717"/>
      <c r="G4717"/>
      <c r="H4717"/>
      <c r="I4717"/>
      <c r="J4717"/>
      <c r="K4717"/>
      <c r="L4717"/>
      <c r="M4717"/>
    </row>
    <row r="4718" spans="1:13" s="36" customFormat="1" x14ac:dyDescent="0.3">
      <c r="A4718"/>
      <c r="B4718" s="1"/>
      <c r="C4718"/>
      <c r="D4718"/>
      <c r="E4718"/>
      <c r="F4718"/>
      <c r="G4718"/>
      <c r="H4718"/>
      <c r="I4718"/>
      <c r="J4718"/>
      <c r="K4718"/>
      <c r="L4718"/>
      <c r="M4718"/>
    </row>
    <row r="4719" spans="1:13" s="36" customFormat="1" x14ac:dyDescent="0.3">
      <c r="A4719"/>
      <c r="B4719" s="1"/>
      <c r="C4719"/>
      <c r="D4719"/>
      <c r="E4719"/>
      <c r="F4719"/>
      <c r="G4719"/>
      <c r="H4719"/>
      <c r="I4719"/>
      <c r="J4719"/>
      <c r="K4719"/>
      <c r="L4719"/>
      <c r="M4719"/>
    </row>
    <row r="4720" spans="1:13" s="36" customFormat="1" x14ac:dyDescent="0.3">
      <c r="A4720"/>
      <c r="B4720" s="1"/>
      <c r="C4720"/>
      <c r="D4720"/>
      <c r="E4720"/>
      <c r="F4720"/>
      <c r="G4720"/>
      <c r="H4720"/>
      <c r="I4720"/>
      <c r="J4720"/>
      <c r="K4720"/>
      <c r="L4720"/>
      <c r="M4720"/>
    </row>
    <row r="4721" spans="1:13" s="36" customFormat="1" x14ac:dyDescent="0.3">
      <c r="A4721"/>
      <c r="B4721" s="1"/>
      <c r="C4721"/>
      <c r="D4721"/>
      <c r="E4721"/>
      <c r="F4721"/>
      <c r="G4721"/>
      <c r="H4721"/>
      <c r="I4721"/>
      <c r="J4721"/>
      <c r="K4721"/>
      <c r="L4721"/>
      <c r="M4721"/>
    </row>
    <row r="4722" spans="1:13" s="36" customFormat="1" x14ac:dyDescent="0.3">
      <c r="A4722"/>
      <c r="B4722" s="1"/>
      <c r="C4722"/>
      <c r="D4722"/>
      <c r="E4722"/>
      <c r="F4722"/>
      <c r="G4722"/>
      <c r="H4722"/>
      <c r="I4722"/>
      <c r="J4722"/>
      <c r="K4722"/>
      <c r="L4722"/>
      <c r="M4722"/>
    </row>
    <row r="4723" spans="1:13" s="36" customFormat="1" x14ac:dyDescent="0.3">
      <c r="A4723"/>
      <c r="B4723" s="1"/>
      <c r="C4723"/>
      <c r="D4723"/>
      <c r="E4723"/>
      <c r="F4723"/>
      <c r="G4723"/>
      <c r="H4723"/>
      <c r="I4723"/>
      <c r="J4723"/>
      <c r="K4723"/>
      <c r="L4723"/>
      <c r="M4723"/>
    </row>
    <row r="4724" spans="1:13" s="36" customFormat="1" x14ac:dyDescent="0.3">
      <c r="A4724"/>
      <c r="B4724" s="1"/>
      <c r="C4724"/>
      <c r="D4724"/>
      <c r="E4724"/>
      <c r="F4724"/>
      <c r="G4724"/>
      <c r="H4724"/>
      <c r="I4724"/>
      <c r="J4724"/>
      <c r="K4724"/>
      <c r="L4724"/>
      <c r="M4724"/>
    </row>
    <row r="4725" spans="1:13" s="36" customFormat="1" x14ac:dyDescent="0.3">
      <c r="A4725"/>
      <c r="B4725" s="1"/>
      <c r="C4725"/>
      <c r="D4725"/>
      <c r="E4725"/>
      <c r="F4725"/>
      <c r="G4725"/>
      <c r="H4725"/>
      <c r="I4725"/>
      <c r="J4725"/>
      <c r="K4725"/>
      <c r="L4725"/>
      <c r="M4725"/>
    </row>
    <row r="4726" spans="1:13" s="36" customFormat="1" x14ac:dyDescent="0.3">
      <c r="A4726"/>
      <c r="B4726" s="1"/>
      <c r="C4726"/>
      <c r="D4726"/>
      <c r="E4726"/>
      <c r="F4726"/>
      <c r="G4726"/>
      <c r="H4726"/>
      <c r="I4726"/>
      <c r="J4726"/>
      <c r="K4726"/>
      <c r="L4726"/>
      <c r="M4726"/>
    </row>
    <row r="4727" spans="1:13" s="36" customFormat="1" x14ac:dyDescent="0.3">
      <c r="A4727"/>
      <c r="B4727" s="1"/>
      <c r="C4727"/>
      <c r="D4727"/>
      <c r="E4727"/>
      <c r="F4727"/>
      <c r="G4727"/>
      <c r="H4727"/>
      <c r="I4727"/>
      <c r="J4727"/>
      <c r="K4727"/>
      <c r="L4727"/>
      <c r="M4727"/>
    </row>
    <row r="4728" spans="1:13" s="36" customFormat="1" x14ac:dyDescent="0.3">
      <c r="A4728"/>
      <c r="B4728" s="1"/>
      <c r="C4728"/>
      <c r="D4728"/>
      <c r="E4728"/>
      <c r="F4728"/>
      <c r="G4728"/>
      <c r="H4728"/>
      <c r="I4728"/>
      <c r="J4728"/>
      <c r="K4728"/>
      <c r="L4728"/>
      <c r="M4728"/>
    </row>
    <row r="4729" spans="1:13" s="36" customFormat="1" x14ac:dyDescent="0.3">
      <c r="A4729"/>
      <c r="B4729" s="1"/>
      <c r="C4729"/>
      <c r="D4729"/>
      <c r="E4729"/>
      <c r="F4729"/>
      <c r="G4729"/>
      <c r="H4729"/>
      <c r="I4729"/>
      <c r="J4729"/>
      <c r="K4729"/>
      <c r="L4729"/>
      <c r="M4729"/>
    </row>
    <row r="4730" spans="1:13" s="36" customFormat="1" x14ac:dyDescent="0.3">
      <c r="A4730"/>
      <c r="B4730" s="1"/>
      <c r="C4730"/>
      <c r="D4730"/>
      <c r="E4730"/>
      <c r="F4730"/>
      <c r="G4730"/>
      <c r="H4730"/>
      <c r="I4730"/>
      <c r="J4730"/>
      <c r="K4730"/>
      <c r="L4730"/>
      <c r="M4730"/>
    </row>
    <row r="4731" spans="1:13" s="36" customFormat="1" x14ac:dyDescent="0.3">
      <c r="A4731"/>
      <c r="B4731" s="1"/>
      <c r="C4731"/>
      <c r="D4731"/>
      <c r="E4731"/>
      <c r="F4731"/>
      <c r="G4731"/>
      <c r="H4731"/>
      <c r="I4731"/>
      <c r="J4731"/>
      <c r="K4731"/>
      <c r="L4731"/>
      <c r="M4731"/>
    </row>
    <row r="4732" spans="1:13" s="36" customFormat="1" x14ac:dyDescent="0.3">
      <c r="A4732"/>
      <c r="B4732" s="1"/>
      <c r="C4732"/>
      <c r="D4732"/>
      <c r="E4732"/>
      <c r="F4732"/>
      <c r="G4732"/>
      <c r="H4732"/>
      <c r="I4732"/>
      <c r="J4732"/>
      <c r="K4732"/>
      <c r="L4732"/>
      <c r="M4732"/>
    </row>
    <row r="4733" spans="1:13" s="36" customFormat="1" x14ac:dyDescent="0.3">
      <c r="A4733"/>
      <c r="B4733" s="1"/>
      <c r="C4733"/>
      <c r="D4733"/>
      <c r="E4733"/>
      <c r="F4733"/>
      <c r="G4733"/>
      <c r="H4733"/>
      <c r="I4733"/>
      <c r="J4733"/>
      <c r="K4733"/>
      <c r="L4733"/>
      <c r="M4733"/>
    </row>
    <row r="4734" spans="1:13" s="36" customFormat="1" x14ac:dyDescent="0.3">
      <c r="A4734"/>
      <c r="B4734" s="1"/>
      <c r="C4734"/>
      <c r="D4734"/>
      <c r="E4734"/>
      <c r="F4734"/>
      <c r="G4734"/>
      <c r="H4734"/>
      <c r="I4734"/>
      <c r="J4734"/>
      <c r="K4734"/>
      <c r="L4734"/>
      <c r="M4734"/>
    </row>
    <row r="4735" spans="1:13" s="36" customFormat="1" x14ac:dyDescent="0.3">
      <c r="A4735"/>
      <c r="B4735" s="1"/>
      <c r="C4735"/>
      <c r="D4735"/>
      <c r="E4735"/>
      <c r="F4735"/>
      <c r="G4735"/>
      <c r="H4735"/>
      <c r="I4735"/>
      <c r="J4735"/>
      <c r="K4735"/>
      <c r="L4735"/>
      <c r="M4735"/>
    </row>
    <row r="4736" spans="1:13" s="36" customFormat="1" x14ac:dyDescent="0.3">
      <c r="A4736"/>
      <c r="B4736" s="1"/>
      <c r="C4736"/>
      <c r="D4736"/>
      <c r="E4736"/>
      <c r="F4736"/>
      <c r="G4736"/>
      <c r="H4736"/>
      <c r="I4736"/>
      <c r="J4736"/>
      <c r="K4736"/>
      <c r="L4736"/>
      <c r="M4736"/>
    </row>
    <row r="4737" spans="1:13" s="36" customFormat="1" x14ac:dyDescent="0.3">
      <c r="A4737"/>
      <c r="B4737" s="1"/>
      <c r="C4737"/>
      <c r="D4737"/>
      <c r="E4737"/>
      <c r="F4737"/>
      <c r="G4737"/>
      <c r="H4737"/>
      <c r="I4737"/>
      <c r="J4737"/>
      <c r="K4737"/>
      <c r="L4737"/>
      <c r="M4737"/>
    </row>
    <row r="4738" spans="1:13" s="36" customFormat="1" x14ac:dyDescent="0.3">
      <c r="A4738"/>
      <c r="B4738" s="1"/>
      <c r="C4738"/>
      <c r="D4738"/>
      <c r="E4738"/>
      <c r="F4738"/>
      <c r="G4738"/>
      <c r="H4738"/>
      <c r="I4738"/>
      <c r="J4738"/>
      <c r="K4738"/>
      <c r="L4738"/>
      <c r="M4738"/>
    </row>
    <row r="4739" spans="1:13" s="36" customFormat="1" x14ac:dyDescent="0.3">
      <c r="A4739"/>
      <c r="B4739" s="1"/>
      <c r="C4739"/>
      <c r="D4739"/>
      <c r="E4739"/>
      <c r="F4739"/>
      <c r="G4739"/>
      <c r="H4739"/>
      <c r="I4739"/>
      <c r="J4739"/>
      <c r="K4739"/>
      <c r="L4739"/>
      <c r="M4739"/>
    </row>
    <row r="4740" spans="1:13" s="36" customFormat="1" x14ac:dyDescent="0.3">
      <c r="A4740"/>
      <c r="B4740" s="1"/>
      <c r="C4740"/>
      <c r="D4740"/>
      <c r="E4740"/>
      <c r="F4740"/>
      <c r="G4740"/>
      <c r="H4740"/>
      <c r="I4740"/>
      <c r="J4740"/>
      <c r="K4740"/>
      <c r="L4740"/>
      <c r="M4740"/>
    </row>
    <row r="4741" spans="1:13" s="36" customFormat="1" x14ac:dyDescent="0.3">
      <c r="A4741"/>
      <c r="B4741" s="1"/>
      <c r="C4741"/>
      <c r="D4741"/>
      <c r="E4741"/>
      <c r="F4741"/>
      <c r="G4741"/>
      <c r="H4741"/>
      <c r="I4741"/>
      <c r="J4741"/>
      <c r="K4741"/>
      <c r="L4741"/>
      <c r="M4741"/>
    </row>
    <row r="4742" spans="1:13" s="36" customFormat="1" x14ac:dyDescent="0.3">
      <c r="A4742"/>
      <c r="B4742" s="1"/>
      <c r="C4742"/>
      <c r="D4742"/>
      <c r="E4742"/>
      <c r="F4742"/>
      <c r="G4742"/>
      <c r="H4742"/>
      <c r="I4742"/>
      <c r="J4742"/>
      <c r="K4742"/>
      <c r="L4742"/>
      <c r="M4742"/>
    </row>
    <row r="4743" spans="1:13" s="36" customFormat="1" x14ac:dyDescent="0.3">
      <c r="A4743"/>
      <c r="B4743" s="1"/>
      <c r="C4743"/>
      <c r="D4743"/>
      <c r="E4743"/>
      <c r="F4743"/>
      <c r="G4743"/>
      <c r="H4743"/>
      <c r="I4743"/>
      <c r="J4743"/>
      <c r="K4743"/>
      <c r="L4743"/>
      <c r="M4743"/>
    </row>
    <row r="4744" spans="1:13" s="36" customFormat="1" x14ac:dyDescent="0.3">
      <c r="A4744"/>
      <c r="B4744" s="1"/>
      <c r="C4744"/>
      <c r="D4744"/>
      <c r="E4744"/>
      <c r="F4744"/>
      <c r="G4744"/>
      <c r="H4744"/>
      <c r="I4744"/>
      <c r="J4744"/>
      <c r="K4744"/>
      <c r="L4744"/>
      <c r="M4744"/>
    </row>
    <row r="4745" spans="1:13" s="36" customFormat="1" x14ac:dyDescent="0.3">
      <c r="A4745"/>
      <c r="B4745" s="1"/>
      <c r="C4745"/>
      <c r="D4745"/>
      <c r="E4745"/>
      <c r="F4745"/>
      <c r="G4745"/>
      <c r="H4745"/>
      <c r="I4745"/>
      <c r="J4745"/>
      <c r="K4745"/>
      <c r="L4745"/>
      <c r="M4745"/>
    </row>
    <row r="4746" spans="1:13" s="36" customFormat="1" x14ac:dyDescent="0.3">
      <c r="A4746"/>
      <c r="B4746" s="1"/>
      <c r="C4746"/>
      <c r="D4746"/>
      <c r="E4746"/>
      <c r="F4746"/>
      <c r="G4746"/>
      <c r="H4746"/>
      <c r="I4746"/>
      <c r="J4746"/>
      <c r="K4746"/>
      <c r="L4746"/>
      <c r="M4746"/>
    </row>
    <row r="4747" spans="1:13" s="36" customFormat="1" x14ac:dyDescent="0.3">
      <c r="A4747"/>
      <c r="B4747" s="1"/>
      <c r="C4747"/>
      <c r="D4747"/>
      <c r="E4747"/>
      <c r="F4747"/>
      <c r="G4747"/>
      <c r="H4747"/>
      <c r="I4747"/>
      <c r="J4747"/>
      <c r="K4747"/>
      <c r="L4747"/>
      <c r="M4747"/>
    </row>
    <row r="4748" spans="1:13" s="36" customFormat="1" x14ac:dyDescent="0.3">
      <c r="A4748"/>
      <c r="B4748" s="1"/>
      <c r="C4748"/>
      <c r="D4748"/>
      <c r="E4748"/>
      <c r="F4748"/>
      <c r="G4748"/>
      <c r="H4748"/>
      <c r="I4748"/>
      <c r="J4748"/>
      <c r="K4748"/>
      <c r="L4748"/>
      <c r="M4748"/>
    </row>
    <row r="4749" spans="1:13" s="36" customFormat="1" x14ac:dyDescent="0.3">
      <c r="A4749"/>
      <c r="B4749" s="1"/>
      <c r="C4749"/>
      <c r="D4749"/>
      <c r="E4749"/>
      <c r="F4749"/>
      <c r="G4749"/>
      <c r="H4749"/>
      <c r="I4749"/>
      <c r="J4749"/>
      <c r="K4749"/>
      <c r="L4749"/>
      <c r="M4749"/>
    </row>
    <row r="4750" spans="1:13" s="36" customFormat="1" x14ac:dyDescent="0.3">
      <c r="A4750"/>
      <c r="B4750" s="1"/>
      <c r="C4750"/>
      <c r="D4750"/>
      <c r="E4750"/>
      <c r="F4750"/>
      <c r="G4750"/>
      <c r="H4750"/>
      <c r="I4750"/>
      <c r="J4750"/>
      <c r="K4750"/>
      <c r="L4750"/>
      <c r="M4750"/>
    </row>
    <row r="4751" spans="1:13" s="36" customFormat="1" x14ac:dyDescent="0.3">
      <c r="A4751"/>
      <c r="B4751" s="1"/>
      <c r="C4751"/>
      <c r="D4751"/>
      <c r="E4751"/>
      <c r="F4751"/>
      <c r="G4751"/>
      <c r="H4751"/>
      <c r="I4751"/>
      <c r="J4751"/>
      <c r="K4751"/>
      <c r="L4751"/>
      <c r="M4751"/>
    </row>
    <row r="4752" spans="1:13" s="36" customFormat="1" x14ac:dyDescent="0.3">
      <c r="A4752"/>
      <c r="B4752" s="1"/>
      <c r="C4752"/>
      <c r="D4752"/>
      <c r="E4752"/>
      <c r="F4752"/>
      <c r="G4752"/>
      <c r="H4752"/>
      <c r="I4752"/>
      <c r="J4752"/>
      <c r="K4752"/>
      <c r="L4752"/>
      <c r="M4752"/>
    </row>
    <row r="4753" spans="1:13" s="36" customFormat="1" x14ac:dyDescent="0.3">
      <c r="A4753"/>
      <c r="B4753" s="1"/>
      <c r="C4753"/>
      <c r="D4753"/>
      <c r="E4753"/>
      <c r="F4753"/>
      <c r="G4753"/>
      <c r="H4753"/>
      <c r="I4753"/>
      <c r="J4753"/>
      <c r="K4753"/>
      <c r="L4753"/>
      <c r="M4753"/>
    </row>
    <row r="4754" spans="1:13" s="36" customFormat="1" x14ac:dyDescent="0.3">
      <c r="A4754"/>
      <c r="B4754" s="1"/>
      <c r="C4754"/>
      <c r="D4754"/>
      <c r="E4754"/>
      <c r="F4754"/>
      <c r="G4754"/>
      <c r="H4754"/>
      <c r="I4754"/>
      <c r="J4754"/>
      <c r="K4754"/>
      <c r="L4754"/>
      <c r="M4754"/>
    </row>
    <row r="4755" spans="1:13" s="36" customFormat="1" x14ac:dyDescent="0.3">
      <c r="A4755"/>
      <c r="B4755" s="1"/>
      <c r="C4755"/>
      <c r="D4755"/>
      <c r="E4755"/>
      <c r="F4755"/>
      <c r="G4755"/>
      <c r="H4755"/>
      <c r="I4755"/>
      <c r="J4755"/>
      <c r="K4755"/>
      <c r="L4755"/>
      <c r="M4755"/>
    </row>
    <row r="4756" spans="1:13" s="36" customFormat="1" x14ac:dyDescent="0.3">
      <c r="A4756"/>
      <c r="B4756" s="1"/>
      <c r="C4756"/>
      <c r="D4756"/>
      <c r="E4756"/>
      <c r="F4756"/>
      <c r="G4756"/>
      <c r="H4756"/>
      <c r="I4756"/>
      <c r="J4756"/>
      <c r="K4756"/>
      <c r="L4756"/>
      <c r="M4756"/>
    </row>
    <row r="4757" spans="1:13" s="36" customFormat="1" x14ac:dyDescent="0.3">
      <c r="A4757"/>
      <c r="B4757" s="1"/>
      <c r="C4757"/>
      <c r="D4757"/>
      <c r="E4757"/>
      <c r="F4757"/>
      <c r="G4757"/>
      <c r="H4757"/>
      <c r="I4757"/>
      <c r="J4757"/>
      <c r="K4757"/>
      <c r="L4757"/>
      <c r="M4757"/>
    </row>
    <row r="4758" spans="1:13" s="36" customFormat="1" x14ac:dyDescent="0.3">
      <c r="A4758"/>
      <c r="B4758" s="1"/>
      <c r="C4758"/>
      <c r="D4758"/>
      <c r="E4758"/>
      <c r="F4758"/>
      <c r="G4758"/>
      <c r="H4758"/>
      <c r="I4758"/>
      <c r="J4758"/>
      <c r="K4758"/>
      <c r="L4758"/>
      <c r="M4758"/>
    </row>
    <row r="4759" spans="1:13" s="36" customFormat="1" x14ac:dyDescent="0.3">
      <c r="A4759"/>
      <c r="B4759" s="1"/>
      <c r="C4759"/>
      <c r="D4759"/>
      <c r="E4759"/>
      <c r="F4759"/>
      <c r="G4759"/>
      <c r="H4759"/>
      <c r="I4759"/>
      <c r="J4759"/>
      <c r="K4759"/>
      <c r="L4759"/>
      <c r="M4759"/>
    </row>
    <row r="4760" spans="1:13" s="36" customFormat="1" x14ac:dyDescent="0.3">
      <c r="A4760"/>
      <c r="B4760" s="1"/>
      <c r="C4760"/>
      <c r="D4760"/>
      <c r="E4760"/>
      <c r="F4760"/>
      <c r="G4760"/>
      <c r="H4760"/>
      <c r="I4760"/>
      <c r="J4760"/>
      <c r="K4760"/>
      <c r="L4760"/>
      <c r="M4760"/>
    </row>
    <row r="4761" spans="1:13" s="36" customFormat="1" x14ac:dyDescent="0.3">
      <c r="A4761"/>
      <c r="B4761" s="1"/>
      <c r="C4761"/>
      <c r="D4761"/>
      <c r="E4761"/>
      <c r="F4761"/>
      <c r="G4761"/>
      <c r="H4761"/>
      <c r="I4761"/>
      <c r="J4761"/>
      <c r="K4761"/>
      <c r="L4761"/>
      <c r="M4761"/>
    </row>
    <row r="4762" spans="1:13" s="36" customFormat="1" x14ac:dyDescent="0.3">
      <c r="A4762"/>
      <c r="B4762" s="1"/>
      <c r="C4762"/>
      <c r="D4762"/>
      <c r="E4762"/>
      <c r="F4762"/>
      <c r="G4762"/>
      <c r="H4762"/>
      <c r="I4762"/>
      <c r="J4762"/>
      <c r="K4762"/>
      <c r="L4762"/>
      <c r="M4762"/>
    </row>
    <row r="4763" spans="1:13" s="36" customFormat="1" x14ac:dyDescent="0.3">
      <c r="A4763"/>
      <c r="B4763" s="1"/>
      <c r="C4763"/>
      <c r="D4763"/>
      <c r="E4763"/>
      <c r="F4763"/>
      <c r="G4763"/>
      <c r="H4763"/>
      <c r="I4763"/>
      <c r="J4763"/>
      <c r="K4763"/>
      <c r="L4763"/>
      <c r="M4763"/>
    </row>
    <row r="4764" spans="1:13" s="36" customFormat="1" x14ac:dyDescent="0.3">
      <c r="A4764"/>
      <c r="B4764" s="1"/>
      <c r="C4764"/>
      <c r="D4764"/>
      <c r="E4764"/>
      <c r="F4764"/>
      <c r="G4764"/>
      <c r="H4764"/>
      <c r="I4764"/>
      <c r="J4764"/>
      <c r="K4764"/>
      <c r="L4764"/>
      <c r="M4764"/>
    </row>
    <row r="4765" spans="1:13" s="36" customFormat="1" x14ac:dyDescent="0.3">
      <c r="A4765"/>
      <c r="B4765" s="1"/>
      <c r="C4765"/>
      <c r="D4765"/>
      <c r="E4765"/>
      <c r="F4765"/>
      <c r="G4765"/>
      <c r="H4765"/>
      <c r="I4765"/>
      <c r="J4765"/>
      <c r="K4765"/>
      <c r="L4765"/>
      <c r="M4765"/>
    </row>
    <row r="4766" spans="1:13" s="36" customFormat="1" x14ac:dyDescent="0.3">
      <c r="A4766"/>
      <c r="B4766" s="1"/>
      <c r="C4766"/>
      <c r="D4766"/>
      <c r="E4766"/>
      <c r="F4766"/>
      <c r="G4766"/>
      <c r="H4766"/>
      <c r="I4766"/>
      <c r="J4766"/>
      <c r="K4766"/>
      <c r="L4766"/>
      <c r="M4766"/>
    </row>
    <row r="4767" spans="1:13" s="36" customFormat="1" x14ac:dyDescent="0.3">
      <c r="A4767"/>
      <c r="B4767" s="1"/>
      <c r="C4767"/>
      <c r="D4767"/>
      <c r="E4767"/>
      <c r="F4767"/>
      <c r="G4767"/>
      <c r="H4767"/>
      <c r="I4767"/>
      <c r="J4767"/>
      <c r="K4767"/>
      <c r="L4767"/>
      <c r="M4767"/>
    </row>
    <row r="4768" spans="1:13" s="36" customFormat="1" x14ac:dyDescent="0.3">
      <c r="A4768"/>
      <c r="B4768" s="1"/>
      <c r="C4768"/>
      <c r="D4768"/>
      <c r="E4768"/>
      <c r="F4768"/>
      <c r="G4768"/>
      <c r="H4768"/>
      <c r="I4768"/>
      <c r="J4768"/>
      <c r="K4768"/>
      <c r="L4768"/>
      <c r="M4768"/>
    </row>
    <row r="4769" spans="1:13" s="36" customFormat="1" x14ac:dyDescent="0.3">
      <c r="A4769"/>
      <c r="B4769" s="1"/>
      <c r="C4769"/>
      <c r="D4769"/>
      <c r="E4769"/>
      <c r="F4769"/>
      <c r="G4769"/>
      <c r="H4769"/>
      <c r="I4769"/>
      <c r="J4769"/>
      <c r="K4769"/>
      <c r="L4769"/>
      <c r="M4769"/>
    </row>
    <row r="4770" spans="1:13" s="36" customFormat="1" x14ac:dyDescent="0.3">
      <c r="A4770"/>
      <c r="B4770" s="1"/>
      <c r="C4770"/>
      <c r="D4770"/>
      <c r="E4770"/>
      <c r="F4770"/>
      <c r="G4770"/>
      <c r="H4770"/>
      <c r="I4770"/>
      <c r="J4770"/>
      <c r="K4770"/>
      <c r="L4770"/>
      <c r="M4770"/>
    </row>
    <row r="4771" spans="1:13" s="36" customFormat="1" x14ac:dyDescent="0.3">
      <c r="A4771"/>
      <c r="B4771" s="1"/>
      <c r="C4771"/>
      <c r="D4771"/>
      <c r="E4771"/>
      <c r="F4771"/>
      <c r="G4771"/>
      <c r="H4771"/>
      <c r="I4771"/>
      <c r="J4771"/>
      <c r="K4771"/>
      <c r="L4771"/>
      <c r="M4771"/>
    </row>
    <row r="4772" spans="1:13" s="36" customFormat="1" x14ac:dyDescent="0.3">
      <c r="A4772"/>
      <c r="B4772" s="1"/>
      <c r="C4772"/>
      <c r="D4772"/>
      <c r="E4772"/>
      <c r="F4772"/>
      <c r="G4772"/>
      <c r="H4772"/>
      <c r="I4772"/>
      <c r="J4772"/>
      <c r="K4772"/>
      <c r="L4772"/>
      <c r="M4772"/>
    </row>
    <row r="4773" spans="1:13" s="36" customFormat="1" x14ac:dyDescent="0.3">
      <c r="A4773"/>
      <c r="B4773" s="1"/>
      <c r="C4773"/>
      <c r="D4773"/>
      <c r="E4773"/>
      <c r="F4773"/>
      <c r="G4773"/>
      <c r="H4773"/>
      <c r="I4773"/>
      <c r="J4773"/>
      <c r="K4773"/>
      <c r="L4773"/>
      <c r="M4773"/>
    </row>
    <row r="4774" spans="1:13" s="36" customFormat="1" x14ac:dyDescent="0.3">
      <c r="A4774"/>
      <c r="B4774" s="1"/>
      <c r="C4774"/>
      <c r="D4774"/>
      <c r="E4774"/>
      <c r="F4774"/>
      <c r="G4774"/>
      <c r="H4774"/>
      <c r="I4774"/>
      <c r="J4774"/>
      <c r="K4774"/>
      <c r="L4774"/>
      <c r="M4774"/>
    </row>
    <row r="4775" spans="1:13" s="36" customFormat="1" x14ac:dyDescent="0.3">
      <c r="A4775"/>
      <c r="B4775" s="1"/>
      <c r="C4775"/>
      <c r="D4775"/>
      <c r="E4775"/>
      <c r="F4775"/>
      <c r="G4775"/>
      <c r="H4775"/>
      <c r="I4775"/>
      <c r="J4775"/>
      <c r="K4775"/>
      <c r="L4775"/>
      <c r="M4775"/>
    </row>
    <row r="4776" spans="1:13" s="36" customFormat="1" x14ac:dyDescent="0.3">
      <c r="A4776"/>
      <c r="B4776" s="1"/>
      <c r="C4776"/>
      <c r="D4776"/>
      <c r="E4776"/>
      <c r="F4776"/>
      <c r="G4776"/>
      <c r="H4776"/>
      <c r="I4776"/>
      <c r="J4776"/>
      <c r="K4776"/>
      <c r="L4776"/>
      <c r="M4776"/>
    </row>
    <row r="4777" spans="1:13" s="36" customFormat="1" x14ac:dyDescent="0.3">
      <c r="A4777"/>
      <c r="B4777" s="1"/>
      <c r="C4777"/>
      <c r="D4777"/>
      <c r="E4777"/>
      <c r="F4777"/>
      <c r="G4777"/>
      <c r="H4777"/>
      <c r="I4777"/>
      <c r="J4777"/>
      <c r="K4777"/>
      <c r="L4777"/>
      <c r="M4777"/>
    </row>
    <row r="4778" spans="1:13" s="36" customFormat="1" x14ac:dyDescent="0.3">
      <c r="A4778"/>
      <c r="B4778" s="1"/>
      <c r="C4778"/>
      <c r="D4778"/>
      <c r="E4778"/>
      <c r="F4778"/>
      <c r="G4778"/>
      <c r="H4778"/>
      <c r="I4778"/>
      <c r="J4778"/>
      <c r="K4778"/>
      <c r="L4778"/>
      <c r="M4778"/>
    </row>
    <row r="4779" spans="1:13" s="36" customFormat="1" x14ac:dyDescent="0.3">
      <c r="A4779"/>
      <c r="B4779" s="1"/>
      <c r="C4779"/>
      <c r="D4779"/>
      <c r="E4779"/>
      <c r="F4779"/>
      <c r="G4779"/>
      <c r="H4779"/>
      <c r="I4779"/>
      <c r="J4779"/>
      <c r="K4779"/>
      <c r="L4779"/>
      <c r="M4779"/>
    </row>
    <row r="4780" spans="1:13" s="36" customFormat="1" x14ac:dyDescent="0.3">
      <c r="A4780"/>
      <c r="B4780" s="1"/>
      <c r="C4780"/>
      <c r="D4780"/>
      <c r="E4780"/>
      <c r="F4780"/>
      <c r="G4780"/>
      <c r="H4780"/>
      <c r="I4780"/>
      <c r="J4780"/>
      <c r="K4780"/>
      <c r="L4780"/>
      <c r="M4780"/>
    </row>
    <row r="4781" spans="1:13" s="36" customFormat="1" x14ac:dyDescent="0.3">
      <c r="A4781"/>
      <c r="B4781" s="1"/>
      <c r="C4781"/>
      <c r="D4781"/>
      <c r="E4781"/>
      <c r="F4781"/>
      <c r="G4781"/>
      <c r="H4781"/>
      <c r="I4781"/>
      <c r="J4781"/>
      <c r="K4781"/>
      <c r="L4781"/>
      <c r="M4781"/>
    </row>
    <row r="4782" spans="1:13" s="36" customFormat="1" x14ac:dyDescent="0.3">
      <c r="A4782"/>
      <c r="B4782" s="1"/>
      <c r="C4782"/>
      <c r="D4782"/>
      <c r="E4782"/>
      <c r="F4782"/>
      <c r="G4782"/>
      <c r="H4782"/>
      <c r="I4782"/>
      <c r="J4782"/>
      <c r="K4782"/>
      <c r="L4782"/>
      <c r="M4782"/>
    </row>
    <row r="4783" spans="1:13" s="36" customFormat="1" x14ac:dyDescent="0.3">
      <c r="A4783"/>
      <c r="B4783" s="1"/>
      <c r="C4783"/>
      <c r="D4783"/>
      <c r="E4783"/>
      <c r="F4783"/>
      <c r="G4783"/>
      <c r="H4783"/>
      <c r="I4783"/>
      <c r="J4783"/>
      <c r="K4783"/>
      <c r="L4783"/>
      <c r="M4783"/>
    </row>
    <row r="4784" spans="1:13" s="36" customFormat="1" x14ac:dyDescent="0.3">
      <c r="A4784"/>
      <c r="B4784" s="1"/>
      <c r="C4784"/>
      <c r="D4784"/>
      <c r="E4784"/>
      <c r="F4784"/>
      <c r="G4784"/>
      <c r="H4784"/>
      <c r="I4784"/>
      <c r="J4784"/>
      <c r="K4784"/>
      <c r="L4784"/>
      <c r="M4784"/>
    </row>
    <row r="4785" spans="1:13" s="36" customFormat="1" x14ac:dyDescent="0.3">
      <c r="A4785"/>
      <c r="B4785" s="1"/>
      <c r="C4785"/>
      <c r="D4785"/>
      <c r="E4785"/>
      <c r="F4785"/>
      <c r="G4785"/>
      <c r="H4785"/>
      <c r="I4785"/>
      <c r="J4785"/>
      <c r="K4785"/>
      <c r="L4785"/>
      <c r="M4785"/>
    </row>
    <row r="4786" spans="1:13" s="36" customFormat="1" x14ac:dyDescent="0.3">
      <c r="A4786"/>
      <c r="B4786" s="1"/>
      <c r="C4786"/>
      <c r="D4786"/>
      <c r="E4786"/>
      <c r="F4786"/>
      <c r="G4786"/>
      <c r="H4786"/>
      <c r="I4786"/>
      <c r="J4786"/>
      <c r="K4786"/>
      <c r="L4786"/>
      <c r="M4786"/>
    </row>
    <row r="4787" spans="1:13" s="36" customFormat="1" x14ac:dyDescent="0.3">
      <c r="A4787"/>
      <c r="B4787" s="1"/>
      <c r="C4787"/>
      <c r="D4787"/>
      <c r="E4787"/>
      <c r="F4787"/>
      <c r="G4787"/>
      <c r="H4787"/>
      <c r="I4787"/>
      <c r="J4787"/>
      <c r="K4787"/>
      <c r="L4787"/>
      <c r="M4787"/>
    </row>
    <row r="4788" spans="1:13" s="36" customFormat="1" x14ac:dyDescent="0.3">
      <c r="A4788"/>
      <c r="B4788" s="1"/>
      <c r="C4788"/>
      <c r="D4788"/>
      <c r="E4788"/>
      <c r="F4788"/>
      <c r="G4788"/>
      <c r="H4788"/>
      <c r="I4788"/>
      <c r="J4788"/>
      <c r="K4788"/>
      <c r="L4788"/>
      <c r="M4788"/>
    </row>
    <row r="4789" spans="1:13" s="36" customFormat="1" x14ac:dyDescent="0.3">
      <c r="A4789"/>
      <c r="B4789" s="1"/>
      <c r="C4789"/>
      <c r="D4789"/>
      <c r="E4789"/>
      <c r="F4789"/>
      <c r="G4789"/>
      <c r="H4789"/>
      <c r="I4789"/>
      <c r="J4789"/>
      <c r="K4789"/>
      <c r="L4789"/>
      <c r="M4789"/>
    </row>
    <row r="4790" spans="1:13" s="36" customFormat="1" x14ac:dyDescent="0.3">
      <c r="A4790"/>
      <c r="B4790" s="1"/>
      <c r="C4790"/>
      <c r="D4790"/>
      <c r="E4790"/>
      <c r="F4790"/>
      <c r="G4790"/>
      <c r="H4790"/>
      <c r="I4790"/>
      <c r="J4790"/>
      <c r="K4790"/>
      <c r="L4790"/>
      <c r="M4790"/>
    </row>
    <row r="4791" spans="1:13" s="36" customFormat="1" x14ac:dyDescent="0.3">
      <c r="A4791"/>
      <c r="B4791" s="1"/>
      <c r="C4791"/>
      <c r="D4791"/>
      <c r="E4791"/>
      <c r="F4791"/>
      <c r="G4791"/>
      <c r="H4791"/>
      <c r="I4791"/>
      <c r="J4791"/>
      <c r="K4791"/>
      <c r="L4791"/>
      <c r="M4791"/>
    </row>
    <row r="4792" spans="1:13" s="36" customFormat="1" x14ac:dyDescent="0.3">
      <c r="A4792"/>
      <c r="B4792" s="1"/>
      <c r="C4792"/>
      <c r="D4792"/>
      <c r="E4792"/>
      <c r="F4792"/>
      <c r="G4792"/>
      <c r="H4792"/>
      <c r="I4792"/>
      <c r="J4792"/>
      <c r="K4792"/>
      <c r="L4792"/>
      <c r="M4792"/>
    </row>
    <row r="4793" spans="1:13" s="36" customFormat="1" x14ac:dyDescent="0.3">
      <c r="A4793"/>
      <c r="B4793" s="1"/>
      <c r="C4793"/>
      <c r="D4793"/>
      <c r="E4793"/>
      <c r="F4793"/>
      <c r="G4793"/>
      <c r="H4793"/>
      <c r="I4793"/>
      <c r="J4793"/>
      <c r="K4793"/>
      <c r="L4793"/>
      <c r="M4793"/>
    </row>
    <row r="4794" spans="1:13" s="36" customFormat="1" x14ac:dyDescent="0.3">
      <c r="A4794"/>
      <c r="B4794" s="1"/>
      <c r="C4794"/>
      <c r="D4794"/>
      <c r="E4794"/>
      <c r="F4794"/>
      <c r="G4794"/>
      <c r="H4794"/>
      <c r="I4794"/>
      <c r="J4794"/>
      <c r="K4794"/>
      <c r="L4794"/>
      <c r="M4794"/>
    </row>
    <row r="4795" spans="1:13" s="36" customFormat="1" x14ac:dyDescent="0.3">
      <c r="A4795"/>
      <c r="B4795" s="1"/>
      <c r="C4795"/>
      <c r="D4795"/>
      <c r="E4795"/>
      <c r="F4795"/>
      <c r="G4795"/>
      <c r="H4795"/>
      <c r="I4795"/>
      <c r="J4795"/>
      <c r="K4795"/>
      <c r="L4795"/>
      <c r="M4795"/>
    </row>
    <row r="4796" spans="1:13" s="36" customFormat="1" x14ac:dyDescent="0.3">
      <c r="A4796"/>
      <c r="B4796" s="1"/>
      <c r="C4796"/>
      <c r="D4796"/>
      <c r="E4796"/>
      <c r="F4796"/>
      <c r="G4796"/>
      <c r="H4796"/>
      <c r="I4796"/>
      <c r="J4796"/>
      <c r="K4796"/>
      <c r="L4796"/>
      <c r="M4796"/>
    </row>
    <row r="4797" spans="1:13" s="36" customFormat="1" x14ac:dyDescent="0.3">
      <c r="A4797"/>
      <c r="B4797" s="1"/>
      <c r="C4797"/>
      <c r="D4797"/>
      <c r="E4797"/>
      <c r="F4797"/>
      <c r="G4797"/>
      <c r="H4797"/>
      <c r="I4797"/>
      <c r="J4797"/>
      <c r="K4797"/>
      <c r="L4797"/>
      <c r="M4797"/>
    </row>
    <row r="4798" spans="1:13" s="36" customFormat="1" x14ac:dyDescent="0.3">
      <c r="A4798"/>
      <c r="B4798" s="1"/>
      <c r="C4798"/>
      <c r="D4798"/>
      <c r="E4798"/>
      <c r="F4798"/>
      <c r="G4798"/>
      <c r="H4798"/>
      <c r="I4798"/>
      <c r="J4798"/>
      <c r="K4798"/>
      <c r="L4798"/>
      <c r="M4798"/>
    </row>
    <row r="4799" spans="1:13" s="36" customFormat="1" x14ac:dyDescent="0.3">
      <c r="A4799"/>
      <c r="B4799" s="1"/>
      <c r="C4799"/>
      <c r="D4799"/>
      <c r="E4799"/>
      <c r="F4799"/>
      <c r="G4799"/>
      <c r="H4799"/>
      <c r="I4799"/>
      <c r="J4799"/>
      <c r="K4799"/>
      <c r="L4799"/>
      <c r="M4799"/>
    </row>
    <row r="4800" spans="1:13" s="36" customFormat="1" x14ac:dyDescent="0.3">
      <c r="A4800"/>
      <c r="B4800" s="1"/>
      <c r="C4800"/>
      <c r="D4800"/>
      <c r="E4800"/>
      <c r="F4800"/>
      <c r="G4800"/>
      <c r="H4800"/>
      <c r="I4800"/>
      <c r="J4800"/>
      <c r="K4800"/>
      <c r="L4800"/>
      <c r="M4800"/>
    </row>
    <row r="4801" spans="1:13" s="36" customFormat="1" x14ac:dyDescent="0.3">
      <c r="A4801"/>
      <c r="B4801" s="1"/>
      <c r="C4801"/>
      <c r="D4801"/>
      <c r="E4801"/>
      <c r="F4801"/>
      <c r="G4801"/>
      <c r="H4801"/>
      <c r="I4801"/>
      <c r="J4801"/>
      <c r="K4801"/>
      <c r="L4801"/>
      <c r="M4801"/>
    </row>
    <row r="4802" spans="1:13" s="36" customFormat="1" x14ac:dyDescent="0.3">
      <c r="A4802"/>
      <c r="B4802" s="1"/>
      <c r="C4802"/>
      <c r="D4802"/>
      <c r="E4802"/>
      <c r="F4802"/>
      <c r="G4802"/>
      <c r="H4802"/>
      <c r="I4802"/>
      <c r="J4802"/>
      <c r="K4802"/>
      <c r="L4802"/>
      <c r="M4802"/>
    </row>
    <row r="4803" spans="1:13" s="36" customFormat="1" x14ac:dyDescent="0.3">
      <c r="A4803"/>
      <c r="B4803" s="1"/>
      <c r="C4803"/>
      <c r="D4803"/>
      <c r="E4803"/>
      <c r="F4803"/>
      <c r="G4803"/>
      <c r="H4803"/>
      <c r="I4803"/>
      <c r="J4803"/>
      <c r="K4803"/>
      <c r="L4803"/>
      <c r="M4803"/>
    </row>
    <row r="4804" spans="1:13" s="36" customFormat="1" x14ac:dyDescent="0.3">
      <c r="A4804"/>
      <c r="B4804" s="1"/>
      <c r="C4804"/>
      <c r="D4804"/>
      <c r="E4804"/>
      <c r="F4804"/>
      <c r="G4804"/>
      <c r="H4804"/>
      <c r="I4804"/>
      <c r="J4804"/>
      <c r="K4804"/>
      <c r="L4804"/>
      <c r="M4804"/>
    </row>
    <row r="4805" spans="1:13" s="36" customFormat="1" x14ac:dyDescent="0.3">
      <c r="A4805"/>
      <c r="B4805" s="1"/>
      <c r="C4805"/>
      <c r="D4805"/>
      <c r="E4805"/>
      <c r="F4805"/>
      <c r="G4805"/>
      <c r="H4805"/>
      <c r="I4805"/>
      <c r="J4805"/>
      <c r="K4805"/>
      <c r="L4805"/>
      <c r="M4805"/>
    </row>
    <row r="4806" spans="1:13" s="36" customFormat="1" x14ac:dyDescent="0.3">
      <c r="A4806"/>
      <c r="B4806" s="1"/>
      <c r="C4806"/>
      <c r="D4806"/>
      <c r="E4806"/>
      <c r="F4806"/>
      <c r="G4806"/>
      <c r="H4806"/>
      <c r="I4806"/>
      <c r="J4806"/>
      <c r="K4806"/>
      <c r="L4806"/>
      <c r="M4806"/>
    </row>
    <row r="4807" spans="1:13" s="36" customFormat="1" x14ac:dyDescent="0.3">
      <c r="A4807"/>
      <c r="B4807" s="1"/>
      <c r="C4807"/>
      <c r="D4807"/>
      <c r="E4807"/>
      <c r="F4807"/>
      <c r="G4807"/>
      <c r="H4807"/>
      <c r="I4807"/>
      <c r="J4807"/>
      <c r="K4807"/>
      <c r="L4807"/>
      <c r="M4807"/>
    </row>
    <row r="4808" spans="1:13" s="36" customFormat="1" x14ac:dyDescent="0.3">
      <c r="A4808"/>
      <c r="B4808" s="1"/>
      <c r="C4808"/>
      <c r="D4808"/>
      <c r="E4808"/>
      <c r="F4808"/>
      <c r="G4808"/>
      <c r="H4808"/>
      <c r="I4808"/>
      <c r="J4808"/>
      <c r="K4808"/>
      <c r="L4808"/>
      <c r="M4808"/>
    </row>
    <row r="4809" spans="1:13" s="36" customFormat="1" x14ac:dyDescent="0.3">
      <c r="A4809"/>
      <c r="B4809" s="1"/>
      <c r="C4809"/>
      <c r="D4809"/>
      <c r="E4809"/>
      <c r="F4809"/>
      <c r="G4809"/>
      <c r="H4809"/>
      <c r="I4809"/>
      <c r="J4809"/>
      <c r="K4809"/>
      <c r="L4809"/>
      <c r="M4809"/>
    </row>
    <row r="4810" spans="1:13" s="36" customFormat="1" x14ac:dyDescent="0.3">
      <c r="A4810"/>
      <c r="B4810" s="1"/>
      <c r="C4810"/>
      <c r="D4810"/>
      <c r="E4810"/>
      <c r="F4810"/>
      <c r="G4810"/>
      <c r="H4810"/>
      <c r="I4810"/>
      <c r="J4810"/>
      <c r="K4810"/>
      <c r="L4810"/>
      <c r="M4810"/>
    </row>
    <row r="4811" spans="1:13" s="36" customFormat="1" x14ac:dyDescent="0.3">
      <c r="A4811"/>
      <c r="B4811" s="1"/>
      <c r="C4811"/>
      <c r="D4811"/>
      <c r="E4811"/>
      <c r="F4811"/>
      <c r="G4811"/>
      <c r="H4811"/>
      <c r="I4811"/>
      <c r="J4811"/>
      <c r="K4811"/>
      <c r="L4811"/>
      <c r="M4811"/>
    </row>
    <row r="4812" spans="1:13" s="36" customFormat="1" x14ac:dyDescent="0.3">
      <c r="A4812"/>
      <c r="B4812" s="1"/>
      <c r="C4812"/>
      <c r="D4812"/>
      <c r="E4812"/>
      <c r="F4812"/>
      <c r="G4812"/>
      <c r="H4812"/>
      <c r="I4812"/>
      <c r="J4812"/>
      <c r="K4812"/>
      <c r="L4812"/>
      <c r="M4812"/>
    </row>
    <row r="4813" spans="1:13" s="36" customFormat="1" x14ac:dyDescent="0.3">
      <c r="A4813"/>
      <c r="B4813" s="1"/>
      <c r="C4813"/>
      <c r="D4813"/>
      <c r="E4813"/>
      <c r="F4813"/>
      <c r="G4813"/>
      <c r="H4813"/>
      <c r="I4813"/>
      <c r="J4813"/>
      <c r="K4813"/>
      <c r="L4813"/>
      <c r="M4813"/>
    </row>
    <row r="4814" spans="1:13" s="36" customFormat="1" x14ac:dyDescent="0.3">
      <c r="A4814"/>
      <c r="B4814" s="1"/>
      <c r="C4814"/>
      <c r="D4814"/>
      <c r="E4814"/>
      <c r="F4814"/>
      <c r="G4814"/>
      <c r="H4814"/>
      <c r="I4814"/>
      <c r="J4814"/>
      <c r="K4814"/>
      <c r="L4814"/>
      <c r="M4814"/>
    </row>
    <row r="4815" spans="1:13" s="36" customFormat="1" x14ac:dyDescent="0.3">
      <c r="A4815"/>
      <c r="B4815" s="1"/>
      <c r="C4815"/>
      <c r="D4815"/>
      <c r="E4815"/>
      <c r="F4815"/>
      <c r="G4815"/>
      <c r="H4815"/>
      <c r="I4815"/>
      <c r="J4815"/>
      <c r="K4815"/>
      <c r="L4815"/>
      <c r="M4815"/>
    </row>
    <row r="4816" spans="1:13" s="36" customFormat="1" x14ac:dyDescent="0.3">
      <c r="A4816"/>
      <c r="B4816" s="1"/>
      <c r="C4816"/>
      <c r="D4816"/>
      <c r="E4816"/>
      <c r="F4816"/>
      <c r="G4816"/>
      <c r="H4816"/>
      <c r="I4816"/>
      <c r="J4816"/>
      <c r="K4816"/>
      <c r="L4816"/>
      <c r="M4816"/>
    </row>
    <row r="4817" spans="1:13" s="36" customFormat="1" x14ac:dyDescent="0.3">
      <c r="A4817"/>
      <c r="B4817" s="1"/>
      <c r="C4817"/>
      <c r="D4817"/>
      <c r="E4817"/>
      <c r="F4817"/>
      <c r="G4817"/>
      <c r="H4817"/>
      <c r="I4817"/>
      <c r="J4817"/>
      <c r="K4817"/>
      <c r="L4817"/>
      <c r="M4817"/>
    </row>
    <row r="4818" spans="1:13" s="36" customFormat="1" x14ac:dyDescent="0.3">
      <c r="A4818"/>
      <c r="B4818" s="1"/>
      <c r="C4818"/>
      <c r="D4818"/>
      <c r="E4818"/>
      <c r="F4818"/>
      <c r="G4818"/>
      <c r="H4818"/>
      <c r="I4818"/>
      <c r="J4818"/>
      <c r="K4818"/>
      <c r="L4818"/>
      <c r="M4818"/>
    </row>
    <row r="4819" spans="1:13" s="36" customFormat="1" x14ac:dyDescent="0.3">
      <c r="A4819"/>
      <c r="B4819" s="1"/>
      <c r="C4819"/>
      <c r="D4819"/>
      <c r="E4819"/>
      <c r="F4819"/>
      <c r="G4819"/>
      <c r="H4819"/>
      <c r="I4819"/>
      <c r="J4819"/>
      <c r="K4819"/>
      <c r="L4819"/>
      <c r="M4819"/>
    </row>
    <row r="4820" spans="1:13" s="36" customFormat="1" x14ac:dyDescent="0.3">
      <c r="A4820"/>
      <c r="B4820" s="1"/>
      <c r="C4820"/>
      <c r="D4820"/>
      <c r="E4820"/>
      <c r="F4820"/>
      <c r="G4820"/>
      <c r="H4820"/>
      <c r="I4820"/>
      <c r="J4820"/>
      <c r="K4820"/>
      <c r="L4820"/>
      <c r="M4820"/>
    </row>
    <row r="4821" spans="1:13" s="36" customFormat="1" x14ac:dyDescent="0.3">
      <c r="A4821"/>
      <c r="B4821" s="1"/>
      <c r="C4821"/>
      <c r="D4821"/>
      <c r="E4821"/>
      <c r="F4821"/>
      <c r="G4821"/>
      <c r="H4821"/>
      <c r="I4821"/>
      <c r="J4821"/>
      <c r="K4821"/>
      <c r="L4821"/>
      <c r="M4821"/>
    </row>
    <row r="4822" spans="1:13" s="36" customFormat="1" x14ac:dyDescent="0.3">
      <c r="A4822"/>
      <c r="B4822" s="1"/>
      <c r="C4822"/>
      <c r="D4822"/>
      <c r="E4822"/>
      <c r="F4822"/>
      <c r="G4822"/>
      <c r="H4822"/>
      <c r="I4822"/>
      <c r="J4822"/>
      <c r="K4822"/>
      <c r="L4822"/>
      <c r="M4822"/>
    </row>
    <row r="4823" spans="1:13" s="36" customFormat="1" x14ac:dyDescent="0.3">
      <c r="A4823"/>
      <c r="B4823" s="1"/>
      <c r="C4823"/>
      <c r="D4823"/>
      <c r="E4823"/>
      <c r="F4823"/>
      <c r="G4823"/>
      <c r="H4823"/>
      <c r="I4823"/>
      <c r="J4823"/>
      <c r="K4823"/>
      <c r="L4823"/>
      <c r="M4823"/>
    </row>
    <row r="4824" spans="1:13" s="36" customFormat="1" x14ac:dyDescent="0.3">
      <c r="A4824"/>
      <c r="B4824" s="1"/>
      <c r="C4824"/>
      <c r="D4824"/>
      <c r="E4824"/>
      <c r="F4824"/>
      <c r="G4824"/>
      <c r="H4824"/>
      <c r="I4824"/>
      <c r="J4824"/>
      <c r="K4824"/>
      <c r="L4824"/>
      <c r="M4824"/>
    </row>
    <row r="4825" spans="1:13" s="36" customFormat="1" x14ac:dyDescent="0.3">
      <c r="A4825"/>
      <c r="B4825" s="1"/>
      <c r="C4825"/>
      <c r="D4825"/>
      <c r="E4825"/>
      <c r="F4825"/>
      <c r="G4825"/>
      <c r="H4825"/>
      <c r="I4825"/>
      <c r="J4825"/>
      <c r="K4825"/>
      <c r="L4825"/>
      <c r="M4825"/>
    </row>
    <row r="4826" spans="1:13" s="36" customFormat="1" x14ac:dyDescent="0.3">
      <c r="A4826"/>
      <c r="B4826" s="1"/>
      <c r="C4826"/>
      <c r="D4826"/>
      <c r="E4826"/>
      <c r="F4826"/>
      <c r="G4826"/>
      <c r="H4826"/>
      <c r="I4826"/>
      <c r="J4826"/>
      <c r="K4826"/>
      <c r="L4826"/>
      <c r="M4826"/>
    </row>
    <row r="4827" spans="1:13" s="36" customFormat="1" x14ac:dyDescent="0.3">
      <c r="A4827"/>
      <c r="B4827" s="1"/>
      <c r="C4827"/>
      <c r="D4827"/>
      <c r="E4827"/>
      <c r="F4827"/>
      <c r="G4827"/>
      <c r="H4827"/>
      <c r="I4827"/>
      <c r="J4827"/>
      <c r="K4827"/>
      <c r="L4827"/>
      <c r="M4827"/>
    </row>
    <row r="4828" spans="1:13" s="36" customFormat="1" x14ac:dyDescent="0.3">
      <c r="A4828"/>
      <c r="B4828" s="1"/>
      <c r="C4828"/>
      <c r="D4828"/>
      <c r="E4828"/>
      <c r="F4828"/>
      <c r="G4828"/>
      <c r="H4828"/>
      <c r="I4828"/>
      <c r="J4828"/>
      <c r="K4828"/>
      <c r="L4828"/>
      <c r="M4828"/>
    </row>
    <row r="4829" spans="1:13" s="36" customFormat="1" x14ac:dyDescent="0.3">
      <c r="A4829"/>
      <c r="B4829" s="1"/>
      <c r="C4829"/>
      <c r="D4829"/>
      <c r="E4829"/>
      <c r="F4829"/>
      <c r="G4829"/>
      <c r="H4829"/>
      <c r="I4829"/>
      <c r="J4829"/>
      <c r="K4829"/>
      <c r="L4829"/>
      <c r="M4829"/>
    </row>
    <row r="4830" spans="1:13" s="36" customFormat="1" x14ac:dyDescent="0.3">
      <c r="A4830"/>
      <c r="B4830" s="1"/>
      <c r="C4830"/>
      <c r="D4830"/>
      <c r="E4830"/>
      <c r="F4830"/>
      <c r="G4830"/>
      <c r="H4830"/>
      <c r="I4830"/>
      <c r="J4830"/>
      <c r="K4830"/>
      <c r="L4830"/>
      <c r="M4830"/>
    </row>
    <row r="4831" spans="1:13" s="36" customFormat="1" x14ac:dyDescent="0.3">
      <c r="A4831"/>
      <c r="B4831" s="1"/>
      <c r="C4831"/>
      <c r="D4831"/>
      <c r="E4831"/>
      <c r="F4831"/>
      <c r="G4831"/>
      <c r="H4831"/>
      <c r="I4831"/>
      <c r="J4831"/>
      <c r="K4831"/>
      <c r="L4831"/>
      <c r="M4831"/>
    </row>
    <row r="4832" spans="1:13" s="36" customFormat="1" x14ac:dyDescent="0.3">
      <c r="A4832"/>
      <c r="B4832" s="1"/>
      <c r="C4832"/>
      <c r="D4832"/>
      <c r="E4832"/>
      <c r="F4832"/>
      <c r="G4832"/>
      <c r="H4832"/>
      <c r="I4832"/>
      <c r="J4832"/>
      <c r="K4832"/>
      <c r="L4832"/>
      <c r="M4832"/>
    </row>
    <row r="4833" spans="1:13" s="36" customFormat="1" x14ac:dyDescent="0.3">
      <c r="A4833"/>
      <c r="B4833" s="1"/>
      <c r="C4833"/>
      <c r="D4833"/>
      <c r="E4833"/>
      <c r="F4833"/>
      <c r="G4833"/>
      <c r="H4833"/>
      <c r="I4833"/>
      <c r="J4833"/>
      <c r="K4833"/>
      <c r="L4833"/>
      <c r="M4833"/>
    </row>
    <row r="4834" spans="1:13" s="36" customFormat="1" x14ac:dyDescent="0.3">
      <c r="A4834"/>
      <c r="B4834" s="1"/>
      <c r="C4834"/>
      <c r="D4834"/>
      <c r="E4834"/>
      <c r="F4834"/>
      <c r="G4834"/>
      <c r="H4834"/>
      <c r="I4834"/>
      <c r="J4834"/>
      <c r="K4834"/>
      <c r="L4834"/>
      <c r="M4834"/>
    </row>
    <row r="4835" spans="1:13" s="36" customFormat="1" x14ac:dyDescent="0.3">
      <c r="A4835"/>
      <c r="B4835" s="1"/>
      <c r="C4835"/>
      <c r="D4835"/>
      <c r="E4835"/>
      <c r="F4835"/>
      <c r="G4835"/>
      <c r="H4835"/>
      <c r="I4835"/>
      <c r="J4835"/>
      <c r="K4835"/>
      <c r="L4835"/>
      <c r="M4835"/>
    </row>
    <row r="4836" spans="1:13" s="36" customFormat="1" x14ac:dyDescent="0.3">
      <c r="A4836"/>
      <c r="B4836" s="1"/>
      <c r="C4836"/>
      <c r="D4836"/>
      <c r="E4836"/>
      <c r="F4836"/>
      <c r="G4836"/>
      <c r="H4836"/>
      <c r="I4836"/>
      <c r="J4836"/>
      <c r="K4836"/>
      <c r="L4836"/>
      <c r="M4836"/>
    </row>
    <row r="4837" spans="1:13" s="36" customFormat="1" x14ac:dyDescent="0.3">
      <c r="A4837"/>
      <c r="B4837" s="1"/>
      <c r="C4837"/>
      <c r="D4837"/>
      <c r="E4837"/>
      <c r="F4837"/>
      <c r="G4837"/>
      <c r="H4837"/>
      <c r="I4837"/>
      <c r="J4837"/>
      <c r="K4837"/>
      <c r="L4837"/>
      <c r="M4837"/>
    </row>
    <row r="4838" spans="1:13" s="36" customFormat="1" x14ac:dyDescent="0.3">
      <c r="A4838"/>
      <c r="B4838" s="1"/>
      <c r="C4838"/>
      <c r="D4838"/>
      <c r="E4838"/>
      <c r="F4838"/>
      <c r="G4838"/>
      <c r="H4838"/>
      <c r="I4838"/>
      <c r="J4838"/>
      <c r="K4838"/>
      <c r="L4838"/>
      <c r="M4838"/>
    </row>
    <row r="4839" spans="1:13" s="36" customFormat="1" x14ac:dyDescent="0.3">
      <c r="A4839"/>
      <c r="B4839" s="1"/>
      <c r="C4839"/>
      <c r="D4839"/>
      <c r="E4839"/>
      <c r="F4839"/>
      <c r="G4839"/>
      <c r="H4839"/>
      <c r="I4839"/>
      <c r="J4839"/>
      <c r="K4839"/>
      <c r="L4839"/>
      <c r="M4839"/>
    </row>
    <row r="4840" spans="1:13" s="36" customFormat="1" x14ac:dyDescent="0.3">
      <c r="A4840"/>
      <c r="B4840" s="1"/>
      <c r="C4840"/>
      <c r="D4840"/>
      <c r="E4840"/>
      <c r="F4840"/>
      <c r="G4840"/>
      <c r="H4840"/>
      <c r="I4840"/>
      <c r="J4840"/>
      <c r="K4840"/>
      <c r="L4840"/>
      <c r="M4840"/>
    </row>
    <row r="4841" spans="1:13" s="36" customFormat="1" x14ac:dyDescent="0.3">
      <c r="A4841"/>
      <c r="B4841" s="1"/>
      <c r="C4841"/>
      <c r="D4841"/>
      <c r="E4841"/>
      <c r="F4841"/>
      <c r="G4841"/>
      <c r="H4841"/>
      <c r="I4841"/>
      <c r="J4841"/>
      <c r="K4841"/>
      <c r="L4841"/>
      <c r="M4841"/>
    </row>
    <row r="4842" spans="1:13" s="36" customFormat="1" x14ac:dyDescent="0.3">
      <c r="A4842"/>
      <c r="B4842" s="1"/>
      <c r="C4842"/>
      <c r="D4842"/>
      <c r="E4842"/>
      <c r="F4842"/>
      <c r="G4842"/>
      <c r="H4842"/>
      <c r="I4842"/>
      <c r="J4842"/>
      <c r="K4842"/>
      <c r="L4842"/>
      <c r="M4842"/>
    </row>
    <row r="4843" spans="1:13" s="36" customFormat="1" x14ac:dyDescent="0.3">
      <c r="A4843"/>
      <c r="B4843" s="1"/>
      <c r="C4843"/>
      <c r="D4843"/>
      <c r="E4843"/>
      <c r="F4843"/>
      <c r="G4843"/>
      <c r="H4843"/>
      <c r="I4843"/>
      <c r="J4843"/>
      <c r="K4843"/>
      <c r="L4843"/>
      <c r="M4843"/>
    </row>
    <row r="4844" spans="1:13" s="36" customFormat="1" x14ac:dyDescent="0.3">
      <c r="A4844"/>
      <c r="B4844" s="1"/>
      <c r="C4844"/>
      <c r="D4844"/>
      <c r="E4844"/>
      <c r="F4844"/>
      <c r="G4844"/>
      <c r="H4844"/>
      <c r="I4844"/>
      <c r="J4844"/>
      <c r="K4844"/>
      <c r="L4844"/>
      <c r="M4844"/>
    </row>
    <row r="4845" spans="1:13" s="36" customFormat="1" x14ac:dyDescent="0.3">
      <c r="A4845"/>
      <c r="B4845" s="1"/>
      <c r="C4845"/>
      <c r="D4845"/>
      <c r="E4845"/>
      <c r="F4845"/>
      <c r="G4845"/>
      <c r="H4845"/>
      <c r="I4845"/>
      <c r="J4845"/>
      <c r="K4845"/>
      <c r="L4845"/>
      <c r="M4845"/>
    </row>
    <row r="4846" spans="1:13" s="36" customFormat="1" x14ac:dyDescent="0.3">
      <c r="A4846"/>
      <c r="B4846" s="1"/>
      <c r="C4846"/>
      <c r="D4846"/>
      <c r="E4846"/>
      <c r="F4846"/>
      <c r="G4846"/>
      <c r="H4846"/>
      <c r="I4846"/>
      <c r="J4846"/>
      <c r="K4846"/>
      <c r="L4846"/>
      <c r="M4846"/>
    </row>
    <row r="4847" spans="1:13" s="36" customFormat="1" x14ac:dyDescent="0.3">
      <c r="A4847"/>
      <c r="B4847" s="1"/>
      <c r="C4847"/>
      <c r="D4847"/>
      <c r="E4847"/>
      <c r="F4847"/>
      <c r="G4847"/>
      <c r="H4847"/>
      <c r="I4847"/>
      <c r="J4847"/>
      <c r="K4847"/>
      <c r="L4847"/>
      <c r="M4847"/>
    </row>
    <row r="4848" spans="1:13" s="36" customFormat="1" x14ac:dyDescent="0.3">
      <c r="A4848"/>
      <c r="B4848" s="1"/>
      <c r="C4848"/>
      <c r="D4848"/>
      <c r="E4848"/>
      <c r="F4848"/>
      <c r="G4848"/>
      <c r="H4848"/>
      <c r="I4848"/>
      <c r="J4848"/>
      <c r="K4848"/>
      <c r="L4848"/>
      <c r="M4848"/>
    </row>
    <row r="4849" spans="1:13" s="36" customFormat="1" x14ac:dyDescent="0.3">
      <c r="A4849"/>
      <c r="B4849" s="1"/>
      <c r="C4849"/>
      <c r="D4849"/>
      <c r="E4849"/>
      <c r="F4849"/>
      <c r="G4849"/>
      <c r="H4849"/>
      <c r="I4849"/>
      <c r="J4849"/>
      <c r="K4849"/>
      <c r="L4849"/>
      <c r="M4849"/>
    </row>
    <row r="4850" spans="1:13" s="36" customFormat="1" x14ac:dyDescent="0.3">
      <c r="A4850"/>
      <c r="B4850" s="1"/>
      <c r="C4850"/>
      <c r="D4850"/>
      <c r="E4850"/>
      <c r="F4850"/>
      <c r="G4850"/>
      <c r="H4850"/>
      <c r="I4850"/>
      <c r="J4850"/>
      <c r="K4850"/>
      <c r="L4850"/>
      <c r="M4850"/>
    </row>
    <row r="4851" spans="1:13" s="36" customFormat="1" x14ac:dyDescent="0.3">
      <c r="A4851"/>
      <c r="B4851" s="1"/>
      <c r="C4851"/>
      <c r="D4851"/>
      <c r="E4851"/>
      <c r="F4851"/>
      <c r="G4851"/>
      <c r="H4851"/>
      <c r="I4851"/>
      <c r="J4851"/>
      <c r="K4851"/>
      <c r="L4851"/>
      <c r="M4851"/>
    </row>
    <row r="4852" spans="1:13" s="36" customFormat="1" x14ac:dyDescent="0.3">
      <c r="A4852"/>
      <c r="B4852" s="1"/>
      <c r="C4852"/>
      <c r="D4852"/>
      <c r="E4852"/>
      <c r="F4852"/>
      <c r="G4852"/>
      <c r="H4852"/>
      <c r="I4852"/>
      <c r="J4852"/>
      <c r="K4852"/>
      <c r="L4852"/>
      <c r="M4852"/>
    </row>
    <row r="4853" spans="1:13" s="36" customFormat="1" x14ac:dyDescent="0.3">
      <c r="A4853"/>
      <c r="B4853" s="1"/>
      <c r="C4853"/>
      <c r="D4853"/>
      <c r="E4853"/>
      <c r="F4853"/>
      <c r="G4853"/>
      <c r="H4853"/>
      <c r="I4853"/>
      <c r="J4853"/>
      <c r="K4853"/>
      <c r="L4853"/>
      <c r="M4853"/>
    </row>
    <row r="4854" spans="1:13" s="36" customFormat="1" x14ac:dyDescent="0.3">
      <c r="A4854"/>
      <c r="B4854" s="1"/>
      <c r="C4854"/>
      <c r="D4854"/>
      <c r="E4854"/>
      <c r="F4854"/>
      <c r="G4854"/>
      <c r="H4854"/>
      <c r="I4854"/>
      <c r="J4854"/>
      <c r="K4854"/>
      <c r="L4854"/>
      <c r="M4854"/>
    </row>
    <row r="4855" spans="1:13" s="36" customFormat="1" x14ac:dyDescent="0.3">
      <c r="A4855"/>
      <c r="B4855" s="1"/>
      <c r="C4855"/>
      <c r="D4855"/>
      <c r="E4855"/>
      <c r="F4855"/>
      <c r="G4855"/>
      <c r="H4855"/>
      <c r="I4855"/>
      <c r="J4855"/>
      <c r="K4855"/>
      <c r="L4855"/>
      <c r="M4855"/>
    </row>
    <row r="4856" spans="1:13" s="36" customFormat="1" x14ac:dyDescent="0.3">
      <c r="A4856"/>
      <c r="B4856" s="1"/>
      <c r="C4856"/>
      <c r="D4856"/>
      <c r="E4856"/>
      <c r="F4856"/>
      <c r="G4856"/>
      <c r="H4856"/>
      <c r="I4856"/>
      <c r="J4856"/>
      <c r="K4856"/>
      <c r="L4856"/>
      <c r="M4856"/>
    </row>
    <row r="4857" spans="1:13" s="36" customFormat="1" x14ac:dyDescent="0.3">
      <c r="A4857"/>
      <c r="B4857" s="1"/>
      <c r="C4857"/>
      <c r="D4857"/>
      <c r="E4857"/>
      <c r="F4857"/>
      <c r="G4857"/>
      <c r="H4857"/>
      <c r="I4857"/>
      <c r="J4857"/>
      <c r="K4857"/>
      <c r="L4857"/>
      <c r="M4857"/>
    </row>
    <row r="4858" spans="1:13" s="36" customFormat="1" x14ac:dyDescent="0.3">
      <c r="A4858"/>
      <c r="B4858" s="1"/>
      <c r="C4858"/>
      <c r="D4858"/>
      <c r="E4858"/>
      <c r="F4858"/>
      <c r="G4858"/>
      <c r="H4858"/>
      <c r="I4858"/>
      <c r="J4858"/>
      <c r="K4858"/>
      <c r="L4858"/>
      <c r="M4858"/>
    </row>
    <row r="4859" spans="1:13" s="36" customFormat="1" x14ac:dyDescent="0.3">
      <c r="A4859"/>
      <c r="B4859" s="1"/>
      <c r="C4859"/>
      <c r="D4859"/>
      <c r="E4859"/>
      <c r="F4859"/>
      <c r="G4859"/>
      <c r="H4859"/>
      <c r="I4859"/>
      <c r="J4859"/>
      <c r="K4859"/>
      <c r="L4859"/>
      <c r="M4859"/>
    </row>
    <row r="4860" spans="1:13" s="36" customFormat="1" x14ac:dyDescent="0.3">
      <c r="A4860"/>
      <c r="B4860" s="1"/>
      <c r="C4860"/>
      <c r="D4860"/>
      <c r="E4860"/>
      <c r="F4860"/>
      <c r="G4860"/>
      <c r="H4860"/>
      <c r="I4860"/>
      <c r="J4860"/>
      <c r="K4860"/>
      <c r="L4860"/>
      <c r="M4860"/>
    </row>
    <row r="4861" spans="1:13" s="36" customFormat="1" x14ac:dyDescent="0.3">
      <c r="A4861"/>
      <c r="B4861" s="1"/>
      <c r="C4861"/>
      <c r="D4861"/>
      <c r="E4861"/>
      <c r="F4861"/>
      <c r="G4861"/>
      <c r="H4861"/>
      <c r="I4861"/>
      <c r="J4861"/>
      <c r="K4861"/>
      <c r="L4861"/>
      <c r="M4861"/>
    </row>
    <row r="4862" spans="1:13" s="36" customFormat="1" x14ac:dyDescent="0.3">
      <c r="A4862"/>
      <c r="B4862" s="1"/>
      <c r="C4862"/>
      <c r="D4862"/>
      <c r="E4862"/>
      <c r="F4862"/>
      <c r="G4862"/>
      <c r="H4862"/>
      <c r="I4862"/>
      <c r="J4862"/>
      <c r="K4862"/>
      <c r="L4862"/>
      <c r="M4862"/>
    </row>
    <row r="4863" spans="1:13" s="36" customFormat="1" x14ac:dyDescent="0.3">
      <c r="A4863"/>
      <c r="B4863" s="1"/>
      <c r="C4863"/>
      <c r="D4863"/>
      <c r="E4863"/>
      <c r="F4863"/>
      <c r="G4863"/>
      <c r="H4863"/>
      <c r="I4863"/>
      <c r="J4863"/>
      <c r="K4863"/>
      <c r="L4863"/>
      <c r="M4863"/>
    </row>
    <row r="4864" spans="1:13" s="36" customFormat="1" x14ac:dyDescent="0.3">
      <c r="A4864"/>
      <c r="B4864" s="1"/>
      <c r="C4864"/>
      <c r="D4864"/>
      <c r="E4864"/>
      <c r="F4864"/>
      <c r="G4864"/>
      <c r="H4864"/>
      <c r="I4864"/>
      <c r="J4864"/>
      <c r="K4864"/>
      <c r="L4864"/>
      <c r="M4864"/>
    </row>
    <row r="4865" spans="1:13" s="36" customFormat="1" x14ac:dyDescent="0.3">
      <c r="A4865"/>
      <c r="B4865" s="1"/>
      <c r="C4865"/>
      <c r="D4865"/>
      <c r="E4865"/>
      <c r="F4865"/>
      <c r="G4865"/>
      <c r="H4865"/>
      <c r="I4865"/>
      <c r="J4865"/>
      <c r="K4865"/>
      <c r="L4865"/>
      <c r="M4865"/>
    </row>
    <row r="4866" spans="1:13" s="36" customFormat="1" x14ac:dyDescent="0.3">
      <c r="A4866"/>
      <c r="B4866" s="1"/>
      <c r="C4866"/>
      <c r="D4866"/>
      <c r="E4866"/>
      <c r="F4866"/>
      <c r="G4866"/>
      <c r="H4866"/>
      <c r="I4866"/>
      <c r="J4866"/>
      <c r="K4866"/>
      <c r="L4866"/>
      <c r="M4866"/>
    </row>
    <row r="4867" spans="1:13" s="36" customFormat="1" x14ac:dyDescent="0.3">
      <c r="A4867"/>
      <c r="B4867" s="1"/>
      <c r="C4867"/>
      <c r="D4867"/>
      <c r="E4867"/>
      <c r="F4867"/>
      <c r="G4867"/>
      <c r="H4867"/>
      <c r="I4867"/>
      <c r="J4867"/>
      <c r="K4867"/>
      <c r="L4867"/>
      <c r="M4867"/>
    </row>
    <row r="4868" spans="1:13" s="36" customFormat="1" x14ac:dyDescent="0.3">
      <c r="A4868"/>
      <c r="B4868" s="1"/>
      <c r="C4868"/>
      <c r="D4868"/>
      <c r="E4868"/>
      <c r="F4868"/>
      <c r="G4868"/>
      <c r="H4868"/>
      <c r="I4868"/>
      <c r="J4868"/>
      <c r="K4868"/>
      <c r="L4868"/>
      <c r="M4868"/>
    </row>
    <row r="4869" spans="1:13" s="36" customFormat="1" x14ac:dyDescent="0.3">
      <c r="A4869"/>
      <c r="B4869" s="1"/>
      <c r="C4869"/>
      <c r="D4869"/>
      <c r="E4869"/>
      <c r="F4869"/>
      <c r="G4869"/>
      <c r="H4869"/>
      <c r="I4869"/>
      <c r="J4869"/>
      <c r="K4869"/>
      <c r="L4869"/>
      <c r="M4869"/>
    </row>
    <row r="4870" spans="1:13" s="36" customFormat="1" x14ac:dyDescent="0.3">
      <c r="A4870"/>
      <c r="B4870" s="1"/>
      <c r="C4870"/>
      <c r="D4870"/>
      <c r="E4870"/>
      <c r="F4870"/>
      <c r="G4870"/>
      <c r="H4870"/>
      <c r="I4870"/>
      <c r="J4870"/>
      <c r="K4870"/>
      <c r="L4870"/>
      <c r="M4870"/>
    </row>
    <row r="4871" spans="1:13" s="36" customFormat="1" x14ac:dyDescent="0.3">
      <c r="A4871"/>
      <c r="B4871" s="1"/>
      <c r="C4871"/>
      <c r="D4871"/>
      <c r="E4871"/>
      <c r="F4871"/>
      <c r="G4871"/>
      <c r="H4871"/>
      <c r="I4871"/>
      <c r="J4871"/>
      <c r="K4871"/>
      <c r="L4871"/>
      <c r="M4871"/>
    </row>
    <row r="4872" spans="1:13" s="36" customFormat="1" x14ac:dyDescent="0.3">
      <c r="A4872"/>
      <c r="B4872" s="1"/>
      <c r="C4872"/>
      <c r="D4872"/>
      <c r="E4872"/>
      <c r="F4872"/>
      <c r="G4872"/>
      <c r="H4872"/>
      <c r="I4872"/>
      <c r="J4872"/>
      <c r="K4872"/>
      <c r="L4872"/>
      <c r="M4872"/>
    </row>
    <row r="4873" spans="1:13" s="36" customFormat="1" x14ac:dyDescent="0.3">
      <c r="A4873"/>
      <c r="B4873" s="1"/>
      <c r="C4873"/>
      <c r="D4873"/>
      <c r="E4873"/>
      <c r="F4873"/>
      <c r="G4873"/>
      <c r="H4873"/>
      <c r="I4873"/>
      <c r="J4873"/>
      <c r="K4873"/>
      <c r="L4873"/>
      <c r="M4873"/>
    </row>
    <row r="4874" spans="1:13" s="36" customFormat="1" x14ac:dyDescent="0.3">
      <c r="A4874"/>
      <c r="B4874" s="1"/>
      <c r="C4874"/>
      <c r="D4874"/>
      <c r="E4874"/>
      <c r="F4874"/>
      <c r="G4874"/>
      <c r="H4874"/>
      <c r="I4874"/>
      <c r="J4874"/>
      <c r="K4874"/>
      <c r="L4874"/>
      <c r="M4874"/>
    </row>
    <row r="4875" spans="1:13" s="36" customFormat="1" x14ac:dyDescent="0.3">
      <c r="A4875"/>
      <c r="B4875" s="1"/>
      <c r="C4875"/>
      <c r="D4875"/>
      <c r="E4875"/>
      <c r="F4875"/>
      <c r="G4875"/>
      <c r="H4875"/>
      <c r="I4875"/>
      <c r="J4875"/>
      <c r="K4875"/>
      <c r="L4875"/>
      <c r="M4875"/>
    </row>
    <row r="4876" spans="1:13" s="36" customFormat="1" x14ac:dyDescent="0.3">
      <c r="A4876"/>
      <c r="B4876" s="1"/>
      <c r="C4876"/>
      <c r="D4876"/>
      <c r="E4876"/>
      <c r="F4876"/>
      <c r="G4876"/>
      <c r="H4876"/>
      <c r="I4876"/>
      <c r="J4876"/>
      <c r="K4876"/>
      <c r="L4876"/>
      <c r="M4876"/>
    </row>
    <row r="4877" spans="1:13" s="36" customFormat="1" x14ac:dyDescent="0.3">
      <c r="A4877"/>
      <c r="B4877" s="1"/>
      <c r="C4877"/>
      <c r="D4877"/>
      <c r="E4877"/>
      <c r="F4877"/>
      <c r="G4877"/>
      <c r="H4877"/>
      <c r="I4877"/>
      <c r="J4877"/>
      <c r="K4877"/>
      <c r="L4877"/>
      <c r="M4877"/>
    </row>
    <row r="4878" spans="1:13" s="36" customFormat="1" x14ac:dyDescent="0.3">
      <c r="A4878"/>
      <c r="B4878" s="1"/>
      <c r="C4878"/>
      <c r="D4878"/>
      <c r="E4878"/>
      <c r="F4878"/>
      <c r="G4878"/>
      <c r="H4878"/>
      <c r="I4878"/>
      <c r="J4878"/>
      <c r="K4878"/>
      <c r="L4878"/>
      <c r="M4878"/>
    </row>
    <row r="4879" spans="1:13" s="36" customFormat="1" x14ac:dyDescent="0.3">
      <c r="A4879"/>
      <c r="B4879" s="1"/>
      <c r="C4879"/>
      <c r="D4879"/>
      <c r="E4879"/>
      <c r="F4879"/>
      <c r="G4879"/>
      <c r="H4879"/>
      <c r="I4879"/>
      <c r="J4879"/>
      <c r="K4879"/>
      <c r="L4879"/>
      <c r="M4879"/>
    </row>
    <row r="4880" spans="1:13" s="36" customFormat="1" x14ac:dyDescent="0.3">
      <c r="A4880"/>
      <c r="B4880" s="1"/>
      <c r="C4880"/>
      <c r="D4880"/>
      <c r="E4880"/>
      <c r="F4880"/>
      <c r="G4880"/>
      <c r="H4880"/>
      <c r="I4880"/>
      <c r="J4880"/>
      <c r="K4880"/>
      <c r="L4880"/>
      <c r="M4880"/>
    </row>
    <row r="4881" spans="1:13" s="36" customFormat="1" x14ac:dyDescent="0.3">
      <c r="A4881"/>
      <c r="B4881" s="1"/>
      <c r="C4881"/>
      <c r="D4881"/>
      <c r="E4881"/>
      <c r="F4881"/>
      <c r="G4881"/>
      <c r="H4881"/>
      <c r="I4881"/>
      <c r="J4881"/>
      <c r="K4881"/>
      <c r="L4881"/>
      <c r="M4881"/>
    </row>
    <row r="4882" spans="1:13" s="36" customFormat="1" x14ac:dyDescent="0.3">
      <c r="A4882"/>
      <c r="B4882" s="1"/>
      <c r="C4882"/>
      <c r="D4882"/>
      <c r="E4882"/>
      <c r="F4882"/>
      <c r="G4882"/>
      <c r="H4882"/>
      <c r="I4882"/>
      <c r="J4882"/>
      <c r="K4882"/>
      <c r="L4882"/>
      <c r="M4882"/>
    </row>
    <row r="4883" spans="1:13" s="36" customFormat="1" x14ac:dyDescent="0.3">
      <c r="A4883"/>
      <c r="B4883" s="1"/>
      <c r="C4883"/>
      <c r="D4883"/>
      <c r="E4883"/>
      <c r="F4883"/>
      <c r="G4883"/>
      <c r="H4883"/>
      <c r="I4883"/>
      <c r="J4883"/>
      <c r="K4883"/>
      <c r="L4883"/>
      <c r="M4883"/>
    </row>
    <row r="4884" spans="1:13" s="36" customFormat="1" x14ac:dyDescent="0.3">
      <c r="A4884"/>
      <c r="B4884" s="1"/>
      <c r="C4884"/>
      <c r="D4884"/>
      <c r="E4884"/>
      <c r="F4884"/>
      <c r="G4884"/>
      <c r="H4884"/>
      <c r="I4884"/>
      <c r="J4884"/>
      <c r="K4884"/>
      <c r="L4884"/>
      <c r="M4884"/>
    </row>
    <row r="4885" spans="1:13" s="36" customFormat="1" x14ac:dyDescent="0.3">
      <c r="A4885"/>
      <c r="B4885" s="1"/>
      <c r="C4885"/>
      <c r="D4885"/>
      <c r="E4885"/>
      <c r="F4885"/>
      <c r="G4885"/>
      <c r="H4885"/>
      <c r="I4885"/>
      <c r="J4885"/>
      <c r="K4885"/>
      <c r="L4885"/>
      <c r="M4885"/>
    </row>
    <row r="4886" spans="1:13" s="36" customFormat="1" x14ac:dyDescent="0.3">
      <c r="A4886"/>
      <c r="B4886" s="1"/>
      <c r="C4886"/>
      <c r="D4886"/>
      <c r="E4886"/>
      <c r="F4886"/>
      <c r="G4886"/>
      <c r="H4886"/>
      <c r="I4886"/>
      <c r="J4886"/>
      <c r="K4886"/>
      <c r="L4886"/>
      <c r="M4886"/>
    </row>
    <row r="4887" spans="1:13" s="36" customFormat="1" x14ac:dyDescent="0.3">
      <c r="A4887"/>
      <c r="B4887" s="1"/>
      <c r="C4887"/>
      <c r="D4887"/>
      <c r="E4887"/>
      <c r="F4887"/>
      <c r="G4887"/>
      <c r="H4887"/>
      <c r="I4887"/>
      <c r="J4887"/>
      <c r="K4887"/>
      <c r="L4887"/>
      <c r="M4887"/>
    </row>
    <row r="4888" spans="1:13" s="36" customFormat="1" x14ac:dyDescent="0.3">
      <c r="A4888"/>
      <c r="B4888" s="1"/>
      <c r="C4888"/>
      <c r="D4888"/>
      <c r="E4888"/>
      <c r="F4888"/>
      <c r="G4888"/>
      <c r="H4888"/>
      <c r="I4888"/>
      <c r="J4888"/>
      <c r="K4888"/>
      <c r="L4888"/>
      <c r="M4888"/>
    </row>
    <row r="4889" spans="1:13" s="36" customFormat="1" x14ac:dyDescent="0.3">
      <c r="A4889"/>
      <c r="B4889" s="1"/>
      <c r="C4889"/>
      <c r="D4889"/>
      <c r="E4889"/>
      <c r="F4889"/>
      <c r="G4889"/>
      <c r="H4889"/>
      <c r="I4889"/>
      <c r="J4889"/>
      <c r="K4889"/>
      <c r="L4889"/>
      <c r="M4889"/>
    </row>
    <row r="4890" spans="1:13" s="36" customFormat="1" x14ac:dyDescent="0.3">
      <c r="A4890"/>
      <c r="B4890" s="1"/>
      <c r="C4890"/>
      <c r="D4890"/>
      <c r="E4890"/>
      <c r="F4890"/>
      <c r="G4890"/>
      <c r="H4890"/>
      <c r="I4890"/>
      <c r="J4890"/>
      <c r="K4890"/>
      <c r="L4890"/>
      <c r="M4890"/>
    </row>
    <row r="4891" spans="1:13" s="36" customFormat="1" x14ac:dyDescent="0.3">
      <c r="A4891"/>
      <c r="B4891" s="1"/>
      <c r="C4891"/>
      <c r="D4891"/>
      <c r="E4891"/>
      <c r="F4891"/>
      <c r="G4891"/>
      <c r="H4891"/>
      <c r="I4891"/>
      <c r="J4891"/>
      <c r="K4891"/>
      <c r="L4891"/>
      <c r="M4891"/>
    </row>
    <row r="4892" spans="1:13" s="36" customFormat="1" x14ac:dyDescent="0.3">
      <c r="A4892"/>
      <c r="B4892" s="1"/>
      <c r="C4892"/>
      <c r="D4892"/>
      <c r="E4892"/>
      <c r="F4892"/>
      <c r="G4892"/>
      <c r="H4892"/>
      <c r="I4892"/>
      <c r="J4892"/>
      <c r="K4892"/>
      <c r="L4892"/>
      <c r="M4892"/>
    </row>
    <row r="4893" spans="1:13" s="36" customFormat="1" x14ac:dyDescent="0.3">
      <c r="A4893"/>
      <c r="B4893" s="1"/>
      <c r="C4893"/>
      <c r="D4893"/>
      <c r="E4893"/>
      <c r="F4893"/>
      <c r="G4893"/>
      <c r="H4893"/>
      <c r="I4893"/>
      <c r="J4893"/>
      <c r="K4893"/>
      <c r="L4893"/>
      <c r="M4893"/>
    </row>
    <row r="4894" spans="1:13" s="36" customFormat="1" x14ac:dyDescent="0.3">
      <c r="A4894"/>
      <c r="B4894" s="1"/>
      <c r="C4894"/>
      <c r="D4894"/>
      <c r="E4894"/>
      <c r="F4894"/>
      <c r="G4894"/>
      <c r="H4894"/>
      <c r="I4894"/>
      <c r="J4894"/>
      <c r="K4894"/>
      <c r="L4894"/>
      <c r="M4894"/>
    </row>
    <row r="4895" spans="1:13" s="36" customFormat="1" x14ac:dyDescent="0.3">
      <c r="A4895"/>
      <c r="B4895" s="1"/>
      <c r="C4895"/>
      <c r="D4895"/>
      <c r="E4895"/>
      <c r="F4895"/>
      <c r="G4895"/>
      <c r="H4895"/>
      <c r="I4895"/>
      <c r="J4895"/>
      <c r="K4895"/>
      <c r="L4895"/>
      <c r="M4895"/>
    </row>
    <row r="4896" spans="1:13" s="36" customFormat="1" x14ac:dyDescent="0.3">
      <c r="A4896"/>
      <c r="B4896" s="1"/>
      <c r="C4896"/>
      <c r="D4896"/>
      <c r="E4896"/>
      <c r="F4896"/>
      <c r="G4896"/>
      <c r="H4896"/>
      <c r="I4896"/>
      <c r="J4896"/>
      <c r="K4896"/>
      <c r="L4896"/>
      <c r="M4896"/>
    </row>
    <row r="4897" spans="1:13" s="36" customFormat="1" x14ac:dyDescent="0.3">
      <c r="A4897"/>
      <c r="B4897" s="1"/>
      <c r="C4897"/>
      <c r="D4897"/>
      <c r="E4897"/>
      <c r="F4897"/>
      <c r="G4897"/>
      <c r="H4897"/>
      <c r="I4897"/>
      <c r="J4897"/>
      <c r="K4897"/>
      <c r="L4897"/>
      <c r="M4897"/>
    </row>
    <row r="4898" spans="1:13" s="36" customFormat="1" x14ac:dyDescent="0.3">
      <c r="A4898"/>
      <c r="B4898" s="1"/>
      <c r="C4898"/>
      <c r="D4898"/>
      <c r="E4898"/>
      <c r="F4898"/>
      <c r="G4898"/>
      <c r="H4898"/>
      <c r="I4898"/>
      <c r="J4898"/>
      <c r="K4898"/>
      <c r="L4898"/>
      <c r="M4898"/>
    </row>
    <row r="4899" spans="1:13" s="36" customFormat="1" x14ac:dyDescent="0.3">
      <c r="A4899"/>
      <c r="B4899" s="1"/>
      <c r="C4899"/>
      <c r="D4899"/>
      <c r="E4899"/>
      <c r="F4899"/>
      <c r="G4899"/>
      <c r="H4899"/>
      <c r="I4899"/>
      <c r="J4899"/>
      <c r="K4899"/>
      <c r="L4899"/>
      <c r="M4899"/>
    </row>
    <row r="4900" spans="1:13" s="36" customFormat="1" x14ac:dyDescent="0.3">
      <c r="A4900"/>
      <c r="B4900" s="1"/>
      <c r="C4900"/>
      <c r="D4900"/>
      <c r="E4900"/>
      <c r="F4900"/>
      <c r="G4900"/>
      <c r="H4900"/>
      <c r="I4900"/>
      <c r="J4900"/>
      <c r="K4900"/>
      <c r="L4900"/>
      <c r="M4900"/>
    </row>
    <row r="4901" spans="1:13" s="36" customFormat="1" x14ac:dyDescent="0.3">
      <c r="A4901"/>
      <c r="B4901" s="1"/>
      <c r="C4901"/>
      <c r="D4901"/>
      <c r="E4901"/>
      <c r="F4901"/>
      <c r="G4901"/>
      <c r="H4901"/>
      <c r="I4901"/>
      <c r="J4901"/>
      <c r="K4901"/>
      <c r="L4901"/>
      <c r="M4901"/>
    </row>
    <row r="4902" spans="1:13" s="36" customFormat="1" x14ac:dyDescent="0.3">
      <c r="A4902"/>
      <c r="B4902" s="1"/>
      <c r="C4902"/>
      <c r="D4902"/>
      <c r="E4902"/>
      <c r="F4902"/>
      <c r="G4902"/>
      <c r="H4902"/>
      <c r="I4902"/>
      <c r="J4902"/>
      <c r="K4902"/>
      <c r="L4902"/>
      <c r="M4902"/>
    </row>
    <row r="4903" spans="1:13" s="36" customFormat="1" x14ac:dyDescent="0.3">
      <c r="A4903"/>
      <c r="B4903" s="1"/>
      <c r="C4903"/>
      <c r="D4903"/>
      <c r="E4903"/>
      <c r="F4903"/>
      <c r="G4903"/>
      <c r="H4903"/>
      <c r="I4903"/>
      <c r="J4903"/>
      <c r="K4903"/>
      <c r="L4903"/>
      <c r="M4903"/>
    </row>
    <row r="4904" spans="1:13" s="36" customFormat="1" x14ac:dyDescent="0.3">
      <c r="A4904"/>
      <c r="B4904" s="1"/>
      <c r="C4904"/>
      <c r="D4904"/>
      <c r="E4904"/>
      <c r="F4904"/>
      <c r="G4904"/>
      <c r="H4904"/>
      <c r="I4904"/>
      <c r="J4904"/>
      <c r="K4904"/>
      <c r="L4904"/>
      <c r="M4904"/>
    </row>
    <row r="4905" spans="1:13" s="36" customFormat="1" x14ac:dyDescent="0.3">
      <c r="A4905"/>
      <c r="B4905" s="1"/>
      <c r="C4905"/>
      <c r="D4905"/>
      <c r="E4905"/>
      <c r="F4905"/>
      <c r="G4905"/>
      <c r="H4905"/>
      <c r="I4905"/>
      <c r="J4905"/>
      <c r="K4905"/>
      <c r="L4905"/>
      <c r="M4905"/>
    </row>
    <row r="4906" spans="1:13" s="36" customFormat="1" x14ac:dyDescent="0.3">
      <c r="A4906"/>
      <c r="B4906" s="1"/>
      <c r="C4906"/>
      <c r="D4906"/>
      <c r="E4906"/>
      <c r="F4906"/>
      <c r="G4906"/>
      <c r="H4906"/>
      <c r="I4906"/>
      <c r="J4906"/>
      <c r="K4906"/>
      <c r="L4906"/>
      <c r="M4906"/>
    </row>
    <row r="4907" spans="1:13" s="36" customFormat="1" x14ac:dyDescent="0.3">
      <c r="A4907"/>
      <c r="B4907" s="1"/>
      <c r="C4907"/>
      <c r="D4907"/>
      <c r="E4907"/>
      <c r="F4907"/>
      <c r="G4907"/>
      <c r="H4907"/>
      <c r="I4907"/>
      <c r="J4907"/>
      <c r="K4907"/>
      <c r="L4907"/>
      <c r="M4907"/>
    </row>
    <row r="4908" spans="1:13" s="36" customFormat="1" x14ac:dyDescent="0.3">
      <c r="A4908"/>
      <c r="B4908" s="1"/>
      <c r="C4908"/>
      <c r="D4908"/>
      <c r="E4908"/>
      <c r="F4908"/>
      <c r="G4908"/>
      <c r="H4908"/>
      <c r="I4908"/>
      <c r="J4908"/>
      <c r="K4908"/>
      <c r="L4908"/>
      <c r="M4908"/>
    </row>
    <row r="4909" spans="1:13" s="36" customFormat="1" x14ac:dyDescent="0.3">
      <c r="A4909"/>
      <c r="B4909" s="1"/>
      <c r="C4909"/>
      <c r="D4909"/>
      <c r="E4909"/>
      <c r="F4909"/>
      <c r="G4909"/>
      <c r="H4909"/>
      <c r="I4909"/>
      <c r="J4909"/>
      <c r="K4909"/>
      <c r="L4909"/>
      <c r="M4909"/>
    </row>
    <row r="4910" spans="1:13" s="36" customFormat="1" x14ac:dyDescent="0.3">
      <c r="A4910"/>
      <c r="B4910" s="1"/>
      <c r="C4910"/>
      <c r="D4910"/>
      <c r="E4910"/>
      <c r="F4910"/>
      <c r="G4910"/>
      <c r="H4910"/>
      <c r="I4910"/>
      <c r="J4910"/>
      <c r="K4910"/>
      <c r="L4910"/>
      <c r="M4910"/>
    </row>
    <row r="4911" spans="1:13" s="36" customFormat="1" x14ac:dyDescent="0.3">
      <c r="A4911"/>
      <c r="B4911" s="1"/>
      <c r="C4911"/>
      <c r="D4911"/>
      <c r="E4911"/>
      <c r="F4911"/>
      <c r="G4911"/>
      <c r="H4911"/>
      <c r="I4911"/>
      <c r="J4911"/>
      <c r="K4911"/>
      <c r="L4911"/>
      <c r="M4911"/>
    </row>
    <row r="4912" spans="1:13" s="36" customFormat="1" x14ac:dyDescent="0.3">
      <c r="A4912"/>
      <c r="B4912" s="1"/>
      <c r="C4912"/>
      <c r="D4912"/>
      <c r="E4912"/>
      <c r="F4912"/>
      <c r="G4912"/>
      <c r="H4912"/>
      <c r="I4912"/>
      <c r="J4912"/>
      <c r="K4912"/>
      <c r="L4912"/>
      <c r="M4912"/>
    </row>
    <row r="4913" spans="1:13" s="36" customFormat="1" x14ac:dyDescent="0.3">
      <c r="A4913"/>
      <c r="B4913" s="1"/>
      <c r="C4913"/>
      <c r="D4913"/>
      <c r="E4913"/>
      <c r="F4913"/>
      <c r="G4913"/>
      <c r="H4913"/>
      <c r="I4913"/>
      <c r="J4913"/>
      <c r="K4913"/>
      <c r="L4913"/>
      <c r="M4913"/>
    </row>
    <row r="4914" spans="1:13" s="36" customFormat="1" x14ac:dyDescent="0.3">
      <c r="A4914"/>
      <c r="B4914" s="1"/>
      <c r="C4914"/>
      <c r="D4914"/>
      <c r="E4914"/>
      <c r="F4914"/>
      <c r="G4914"/>
      <c r="H4914"/>
      <c r="I4914"/>
      <c r="J4914"/>
      <c r="K4914"/>
      <c r="L4914"/>
      <c r="M4914"/>
    </row>
    <row r="4915" spans="1:13" s="36" customFormat="1" x14ac:dyDescent="0.3">
      <c r="A4915"/>
      <c r="B4915" s="1"/>
      <c r="C4915"/>
      <c r="D4915"/>
      <c r="E4915"/>
      <c r="F4915"/>
      <c r="G4915"/>
      <c r="H4915"/>
      <c r="I4915"/>
      <c r="J4915"/>
      <c r="K4915"/>
      <c r="L4915"/>
      <c r="M4915"/>
    </row>
    <row r="4916" spans="1:13" s="36" customFormat="1" x14ac:dyDescent="0.3">
      <c r="A4916"/>
      <c r="B4916" s="1"/>
      <c r="C4916"/>
      <c r="D4916"/>
      <c r="E4916"/>
      <c r="F4916"/>
      <c r="G4916"/>
      <c r="H4916"/>
      <c r="I4916"/>
      <c r="J4916"/>
      <c r="K4916"/>
      <c r="L4916"/>
      <c r="M4916"/>
    </row>
    <row r="4917" spans="1:13" s="36" customFormat="1" x14ac:dyDescent="0.3">
      <c r="A4917"/>
      <c r="B4917" s="1"/>
      <c r="C4917"/>
      <c r="D4917"/>
      <c r="E4917"/>
      <c r="F4917"/>
      <c r="G4917"/>
      <c r="H4917"/>
      <c r="I4917"/>
      <c r="J4917"/>
      <c r="K4917"/>
      <c r="L4917"/>
      <c r="M4917"/>
    </row>
    <row r="4918" spans="1:13" s="36" customFormat="1" x14ac:dyDescent="0.3">
      <c r="A4918"/>
      <c r="B4918" s="1"/>
      <c r="C4918"/>
      <c r="D4918"/>
      <c r="E4918"/>
      <c r="F4918"/>
      <c r="G4918"/>
      <c r="H4918"/>
      <c r="I4918"/>
      <c r="J4918"/>
      <c r="K4918"/>
      <c r="L4918"/>
      <c r="M4918"/>
    </row>
    <row r="4919" spans="1:13" s="36" customFormat="1" x14ac:dyDescent="0.3">
      <c r="A4919"/>
      <c r="B4919" s="1"/>
      <c r="C4919"/>
      <c r="D4919"/>
      <c r="E4919"/>
      <c r="F4919"/>
      <c r="G4919"/>
      <c r="H4919"/>
      <c r="I4919"/>
      <c r="J4919"/>
      <c r="K4919"/>
      <c r="L4919"/>
      <c r="M4919"/>
    </row>
    <row r="4920" spans="1:13" s="36" customFormat="1" x14ac:dyDescent="0.3">
      <c r="A4920"/>
      <c r="B4920" s="1"/>
      <c r="C4920"/>
      <c r="D4920"/>
      <c r="E4920"/>
      <c r="F4920"/>
      <c r="G4920"/>
      <c r="H4920"/>
      <c r="I4920"/>
      <c r="J4920"/>
      <c r="K4920"/>
      <c r="L4920"/>
      <c r="M4920"/>
    </row>
    <row r="4921" spans="1:13" s="36" customFormat="1" x14ac:dyDescent="0.3">
      <c r="A4921"/>
      <c r="B4921" s="1"/>
      <c r="C4921"/>
      <c r="D4921"/>
      <c r="E4921"/>
      <c r="F4921"/>
      <c r="G4921"/>
      <c r="H4921"/>
      <c r="I4921"/>
      <c r="J4921"/>
      <c r="K4921"/>
      <c r="L4921"/>
      <c r="M4921"/>
    </row>
    <row r="4922" spans="1:13" s="36" customFormat="1" x14ac:dyDescent="0.3">
      <c r="A4922"/>
      <c r="B4922" s="1"/>
      <c r="C4922"/>
      <c r="D4922"/>
      <c r="E4922"/>
      <c r="F4922"/>
      <c r="G4922"/>
      <c r="H4922"/>
      <c r="I4922"/>
      <c r="J4922"/>
      <c r="K4922"/>
      <c r="L4922"/>
      <c r="M4922"/>
    </row>
    <row r="4923" spans="1:13" s="36" customFormat="1" x14ac:dyDescent="0.3">
      <c r="A4923"/>
      <c r="B4923" s="1"/>
      <c r="C4923"/>
      <c r="D4923"/>
      <c r="E4923"/>
      <c r="F4923"/>
      <c r="G4923"/>
      <c r="H4923"/>
      <c r="I4923"/>
      <c r="J4923"/>
      <c r="K4923"/>
      <c r="L4923"/>
      <c r="M4923"/>
    </row>
    <row r="4924" spans="1:13" s="36" customFormat="1" x14ac:dyDescent="0.3">
      <c r="A4924"/>
      <c r="B4924" s="1"/>
      <c r="C4924"/>
      <c r="D4924"/>
      <c r="E4924"/>
      <c r="F4924"/>
      <c r="G4924"/>
      <c r="H4924"/>
      <c r="I4924"/>
      <c r="J4924"/>
      <c r="K4924"/>
      <c r="L4924"/>
      <c r="M4924"/>
    </row>
    <row r="4925" spans="1:13" s="36" customFormat="1" x14ac:dyDescent="0.3">
      <c r="A4925"/>
      <c r="B4925" s="1"/>
      <c r="C4925"/>
      <c r="D4925"/>
      <c r="E4925"/>
      <c r="F4925"/>
      <c r="G4925"/>
      <c r="H4925"/>
      <c r="I4925"/>
      <c r="J4925"/>
      <c r="K4925"/>
      <c r="L4925"/>
      <c r="M4925"/>
    </row>
    <row r="4926" spans="1:13" s="36" customFormat="1" x14ac:dyDescent="0.3">
      <c r="A4926"/>
      <c r="B4926" s="1"/>
      <c r="C4926"/>
      <c r="D4926"/>
      <c r="E4926"/>
      <c r="F4926"/>
      <c r="G4926"/>
      <c r="H4926"/>
      <c r="I4926"/>
      <c r="J4926"/>
      <c r="K4926"/>
      <c r="L4926"/>
      <c r="M4926"/>
    </row>
    <row r="4927" spans="1:13" s="36" customFormat="1" x14ac:dyDescent="0.3">
      <c r="A4927"/>
      <c r="B4927" s="1"/>
      <c r="C4927"/>
      <c r="D4927"/>
      <c r="E4927"/>
      <c r="F4927"/>
      <c r="G4927"/>
      <c r="H4927"/>
      <c r="I4927"/>
      <c r="J4927"/>
      <c r="K4927"/>
      <c r="L4927"/>
      <c r="M4927"/>
    </row>
    <row r="4928" spans="1:13" s="36" customFormat="1" x14ac:dyDescent="0.3">
      <c r="A4928"/>
      <c r="B4928" s="1"/>
      <c r="C4928"/>
      <c r="D4928"/>
      <c r="E4928"/>
      <c r="F4928"/>
      <c r="G4928"/>
      <c r="H4928"/>
      <c r="I4928"/>
      <c r="J4928"/>
      <c r="K4928"/>
      <c r="L4928"/>
      <c r="M4928"/>
    </row>
    <row r="4929" spans="1:13" s="36" customFormat="1" x14ac:dyDescent="0.3">
      <c r="A4929"/>
      <c r="B4929" s="1"/>
      <c r="C4929"/>
      <c r="D4929"/>
      <c r="E4929"/>
      <c r="F4929"/>
      <c r="G4929"/>
      <c r="H4929"/>
      <c r="I4929"/>
      <c r="J4929"/>
      <c r="K4929"/>
      <c r="L4929"/>
      <c r="M4929"/>
    </row>
    <row r="4930" spans="1:13" s="36" customFormat="1" x14ac:dyDescent="0.3">
      <c r="A4930"/>
      <c r="B4930" s="1"/>
      <c r="C4930"/>
      <c r="D4930"/>
      <c r="E4930"/>
      <c r="F4930"/>
      <c r="G4930"/>
      <c r="H4930"/>
      <c r="I4930"/>
      <c r="J4930"/>
      <c r="K4930"/>
      <c r="L4930"/>
      <c r="M4930"/>
    </row>
    <row r="4931" spans="1:13" s="36" customFormat="1" x14ac:dyDescent="0.3">
      <c r="A4931"/>
      <c r="B4931" s="1"/>
      <c r="C4931"/>
      <c r="D4931"/>
      <c r="E4931"/>
      <c r="F4931"/>
      <c r="G4931"/>
      <c r="H4931"/>
      <c r="I4931"/>
      <c r="J4931"/>
      <c r="K4931"/>
      <c r="L4931"/>
      <c r="M4931"/>
    </row>
    <row r="4932" spans="1:13" s="36" customFormat="1" x14ac:dyDescent="0.3">
      <c r="A4932"/>
      <c r="B4932" s="1"/>
      <c r="C4932"/>
      <c r="D4932"/>
      <c r="E4932"/>
      <c r="F4932"/>
      <c r="G4932"/>
      <c r="H4932"/>
      <c r="I4932"/>
      <c r="J4932"/>
      <c r="K4932"/>
      <c r="L4932"/>
      <c r="M4932"/>
    </row>
    <row r="4933" spans="1:13" s="36" customFormat="1" x14ac:dyDescent="0.3">
      <c r="A4933"/>
      <c r="B4933" s="1"/>
      <c r="C4933"/>
      <c r="D4933"/>
      <c r="E4933"/>
      <c r="F4933"/>
      <c r="G4933"/>
      <c r="H4933"/>
      <c r="I4933"/>
      <c r="J4933"/>
      <c r="K4933"/>
      <c r="L4933"/>
      <c r="M4933"/>
    </row>
    <row r="4934" spans="1:13" s="36" customFormat="1" x14ac:dyDescent="0.3">
      <c r="A4934"/>
      <c r="B4934" s="1"/>
      <c r="C4934"/>
      <c r="D4934"/>
      <c r="E4934"/>
      <c r="F4934"/>
      <c r="G4934"/>
      <c r="H4934"/>
      <c r="I4934"/>
      <c r="J4934"/>
      <c r="K4934"/>
      <c r="L4934"/>
      <c r="M4934"/>
    </row>
    <row r="4935" spans="1:13" s="36" customFormat="1" x14ac:dyDescent="0.3">
      <c r="A4935"/>
      <c r="B4935" s="1"/>
      <c r="C4935"/>
      <c r="D4935"/>
      <c r="E4935"/>
      <c r="F4935"/>
      <c r="G4935"/>
      <c r="H4935"/>
      <c r="I4935"/>
      <c r="J4935"/>
      <c r="K4935"/>
      <c r="L4935"/>
      <c r="M4935"/>
    </row>
    <row r="4936" spans="1:13" s="36" customFormat="1" x14ac:dyDescent="0.3">
      <c r="A4936"/>
      <c r="B4936" s="1"/>
      <c r="C4936"/>
      <c r="D4936"/>
      <c r="E4936"/>
      <c r="F4936"/>
      <c r="G4936"/>
      <c r="H4936"/>
      <c r="I4936"/>
      <c r="J4936"/>
      <c r="K4936"/>
      <c r="L4936"/>
      <c r="M4936"/>
    </row>
    <row r="4937" spans="1:13" s="36" customFormat="1" x14ac:dyDescent="0.3">
      <c r="A4937"/>
      <c r="B4937" s="1"/>
      <c r="C4937"/>
      <c r="D4937"/>
      <c r="E4937"/>
      <c r="F4937"/>
      <c r="G4937"/>
      <c r="H4937"/>
      <c r="I4937"/>
      <c r="J4937"/>
      <c r="K4937"/>
      <c r="L4937"/>
      <c r="M4937"/>
    </row>
    <row r="4938" spans="1:13" s="36" customFormat="1" x14ac:dyDescent="0.3">
      <c r="A4938"/>
      <c r="B4938" s="1"/>
      <c r="C4938"/>
      <c r="D4938"/>
      <c r="E4938"/>
      <c r="F4938"/>
      <c r="G4938"/>
      <c r="H4938"/>
      <c r="I4938"/>
      <c r="J4938"/>
      <c r="K4938"/>
      <c r="L4938"/>
      <c r="M4938"/>
    </row>
    <row r="4939" spans="1:13" s="36" customFormat="1" x14ac:dyDescent="0.3">
      <c r="A4939"/>
      <c r="B4939" s="1"/>
      <c r="C4939"/>
      <c r="D4939"/>
      <c r="E4939"/>
      <c r="F4939"/>
      <c r="G4939"/>
      <c r="H4939"/>
      <c r="I4939"/>
      <c r="J4939"/>
      <c r="K4939"/>
      <c r="L4939"/>
      <c r="M4939"/>
    </row>
    <row r="4940" spans="1:13" s="36" customFormat="1" x14ac:dyDescent="0.3">
      <c r="A4940"/>
      <c r="B4940" s="1"/>
      <c r="C4940"/>
      <c r="D4940"/>
      <c r="E4940"/>
      <c r="F4940"/>
      <c r="G4940"/>
      <c r="H4940"/>
      <c r="I4940"/>
      <c r="J4940"/>
      <c r="K4940"/>
      <c r="L4940"/>
      <c r="M4940"/>
    </row>
    <row r="4941" spans="1:13" s="36" customFormat="1" x14ac:dyDescent="0.3">
      <c r="A4941"/>
      <c r="B4941" s="1"/>
      <c r="C4941"/>
      <c r="D4941"/>
      <c r="E4941"/>
      <c r="F4941"/>
      <c r="G4941"/>
      <c r="H4941"/>
      <c r="I4941"/>
      <c r="J4941"/>
      <c r="K4941"/>
      <c r="L4941"/>
      <c r="M4941"/>
    </row>
    <row r="4942" spans="1:13" s="36" customFormat="1" x14ac:dyDescent="0.3">
      <c r="A4942"/>
      <c r="B4942" s="1"/>
      <c r="C4942"/>
      <c r="D4942"/>
      <c r="E4942"/>
      <c r="F4942"/>
      <c r="G4942"/>
      <c r="H4942"/>
      <c r="I4942"/>
      <c r="J4942"/>
      <c r="K4942"/>
      <c r="L4942"/>
      <c r="M4942"/>
    </row>
    <row r="4943" spans="1:13" s="36" customFormat="1" x14ac:dyDescent="0.3">
      <c r="A4943"/>
      <c r="B4943" s="1"/>
      <c r="C4943"/>
      <c r="D4943"/>
      <c r="E4943"/>
      <c r="F4943"/>
      <c r="G4943"/>
      <c r="H4943"/>
      <c r="I4943"/>
      <c r="J4943"/>
      <c r="K4943"/>
      <c r="L4943"/>
      <c r="M4943"/>
    </row>
    <row r="4944" spans="1:13" s="36" customFormat="1" x14ac:dyDescent="0.3">
      <c r="A4944"/>
      <c r="B4944" s="1"/>
      <c r="C4944"/>
      <c r="D4944"/>
      <c r="E4944"/>
      <c r="F4944"/>
      <c r="G4944"/>
      <c r="H4944"/>
      <c r="I4944"/>
      <c r="J4944"/>
      <c r="K4944"/>
      <c r="L4944"/>
      <c r="M4944"/>
    </row>
    <row r="4945" spans="1:13" s="36" customFormat="1" x14ac:dyDescent="0.3">
      <c r="A4945"/>
      <c r="B4945" s="1"/>
      <c r="C4945"/>
      <c r="D4945"/>
      <c r="E4945"/>
      <c r="F4945"/>
      <c r="G4945"/>
      <c r="H4945"/>
      <c r="I4945"/>
      <c r="J4945"/>
      <c r="K4945"/>
      <c r="L4945"/>
      <c r="M4945"/>
    </row>
    <row r="4946" spans="1:13" s="36" customFormat="1" x14ac:dyDescent="0.3">
      <c r="A4946"/>
      <c r="B4946" s="1"/>
      <c r="C4946"/>
      <c r="D4946"/>
      <c r="E4946"/>
      <c r="F4946"/>
      <c r="G4946"/>
      <c r="H4946"/>
      <c r="I4946"/>
      <c r="J4946"/>
      <c r="K4946"/>
      <c r="L4946"/>
      <c r="M4946"/>
    </row>
    <row r="4947" spans="1:13" s="36" customFormat="1" x14ac:dyDescent="0.3">
      <c r="A4947"/>
      <c r="B4947" s="1"/>
      <c r="C4947"/>
      <c r="D4947"/>
      <c r="E4947"/>
      <c r="F4947"/>
      <c r="G4947"/>
      <c r="H4947"/>
      <c r="I4947"/>
      <c r="J4947"/>
      <c r="K4947"/>
      <c r="L4947"/>
      <c r="M4947"/>
    </row>
    <row r="4948" spans="1:13" s="36" customFormat="1" x14ac:dyDescent="0.3">
      <c r="A4948"/>
      <c r="B4948" s="1"/>
      <c r="C4948"/>
      <c r="D4948"/>
      <c r="E4948"/>
      <c r="F4948"/>
      <c r="G4948"/>
      <c r="H4948"/>
      <c r="I4948"/>
      <c r="J4948"/>
      <c r="K4948"/>
      <c r="L4948"/>
      <c r="M4948"/>
    </row>
    <row r="4949" spans="1:13" s="36" customFormat="1" x14ac:dyDescent="0.3">
      <c r="A4949"/>
      <c r="B4949" s="1"/>
      <c r="C4949"/>
      <c r="D4949"/>
      <c r="E4949"/>
      <c r="F4949"/>
      <c r="G4949"/>
      <c r="H4949"/>
      <c r="I4949"/>
      <c r="J4949"/>
      <c r="K4949"/>
      <c r="L4949"/>
      <c r="M4949"/>
    </row>
    <row r="4950" spans="1:13" s="36" customFormat="1" x14ac:dyDescent="0.3">
      <c r="A4950"/>
      <c r="B4950" s="1"/>
      <c r="C4950"/>
      <c r="D4950"/>
      <c r="E4950"/>
      <c r="F4950"/>
      <c r="G4950"/>
      <c r="H4950"/>
      <c r="I4950"/>
      <c r="J4950"/>
      <c r="K4950"/>
      <c r="L4950"/>
      <c r="M4950"/>
    </row>
    <row r="4951" spans="1:13" s="36" customFormat="1" x14ac:dyDescent="0.3">
      <c r="A4951"/>
      <c r="B4951" s="1"/>
      <c r="C4951"/>
      <c r="D4951"/>
      <c r="E4951"/>
      <c r="F4951"/>
      <c r="G4951"/>
      <c r="H4951"/>
      <c r="I4951"/>
      <c r="J4951"/>
      <c r="K4951"/>
      <c r="L4951"/>
      <c r="M4951"/>
    </row>
    <row r="4952" spans="1:13" s="36" customFormat="1" x14ac:dyDescent="0.3">
      <c r="A4952"/>
      <c r="B4952" s="1"/>
      <c r="C4952"/>
      <c r="D4952"/>
      <c r="E4952"/>
      <c r="F4952"/>
      <c r="G4952"/>
      <c r="H4952"/>
      <c r="I4952"/>
      <c r="J4952"/>
      <c r="K4952"/>
      <c r="L4952"/>
      <c r="M4952"/>
    </row>
    <row r="4953" spans="1:13" s="36" customFormat="1" x14ac:dyDescent="0.3">
      <c r="A4953"/>
      <c r="B4953" s="1"/>
      <c r="C4953"/>
      <c r="D4953"/>
      <c r="E4953"/>
      <c r="F4953"/>
      <c r="G4953"/>
      <c r="H4953"/>
      <c r="I4953"/>
      <c r="J4953"/>
      <c r="K4953"/>
      <c r="L4953"/>
      <c r="M4953"/>
    </row>
    <row r="4954" spans="1:13" s="36" customFormat="1" x14ac:dyDescent="0.3">
      <c r="A4954"/>
      <c r="B4954" s="1"/>
      <c r="C4954"/>
      <c r="D4954"/>
      <c r="E4954"/>
      <c r="F4954"/>
      <c r="G4954"/>
      <c r="H4954"/>
      <c r="I4954"/>
      <c r="J4954"/>
      <c r="K4954"/>
      <c r="L4954"/>
      <c r="M4954"/>
    </row>
    <row r="4955" spans="1:13" s="36" customFormat="1" x14ac:dyDescent="0.3">
      <c r="A4955"/>
      <c r="B4955" s="1"/>
      <c r="C4955"/>
      <c r="D4955"/>
      <c r="E4955"/>
      <c r="F4955"/>
      <c r="G4955"/>
      <c r="H4955"/>
      <c r="I4955"/>
      <c r="J4955"/>
      <c r="K4955"/>
      <c r="L4955"/>
      <c r="M4955"/>
    </row>
    <row r="4956" spans="1:13" s="36" customFormat="1" x14ac:dyDescent="0.3">
      <c r="A4956"/>
      <c r="B4956" s="1"/>
      <c r="C4956"/>
      <c r="D4956"/>
      <c r="E4956"/>
      <c r="F4956"/>
      <c r="G4956"/>
      <c r="H4956"/>
      <c r="I4956"/>
      <c r="J4956"/>
      <c r="K4956"/>
      <c r="L4956"/>
      <c r="M4956"/>
    </row>
    <row r="4957" spans="1:13" s="36" customFormat="1" x14ac:dyDescent="0.3">
      <c r="A4957"/>
      <c r="B4957" s="1"/>
      <c r="C4957"/>
      <c r="D4957"/>
      <c r="E4957"/>
      <c r="F4957"/>
      <c r="G4957"/>
      <c r="H4957"/>
      <c r="I4957"/>
      <c r="J4957"/>
      <c r="K4957"/>
      <c r="L4957"/>
      <c r="M4957"/>
    </row>
    <row r="4958" spans="1:13" s="36" customFormat="1" x14ac:dyDescent="0.3">
      <c r="A4958"/>
      <c r="B4958" s="1"/>
      <c r="C4958"/>
      <c r="D4958"/>
      <c r="E4958"/>
      <c r="F4958"/>
      <c r="G4958"/>
      <c r="H4958"/>
      <c r="I4958"/>
      <c r="J4958"/>
      <c r="K4958"/>
      <c r="L4958"/>
      <c r="M4958"/>
    </row>
    <row r="4959" spans="1:13" s="36" customFormat="1" x14ac:dyDescent="0.3">
      <c r="A4959"/>
      <c r="B4959" s="1"/>
      <c r="C4959"/>
      <c r="D4959"/>
      <c r="E4959"/>
      <c r="F4959"/>
      <c r="G4959"/>
      <c r="H4959"/>
      <c r="I4959"/>
      <c r="J4959"/>
      <c r="K4959"/>
      <c r="L4959"/>
      <c r="M4959"/>
    </row>
    <row r="4960" spans="1:13" s="36" customFormat="1" x14ac:dyDescent="0.3">
      <c r="A4960"/>
      <c r="B4960" s="1"/>
      <c r="C4960"/>
      <c r="D4960"/>
      <c r="E4960"/>
      <c r="F4960"/>
      <c r="G4960"/>
      <c r="H4960"/>
      <c r="I4960"/>
      <c r="J4960"/>
      <c r="K4960"/>
      <c r="L4960"/>
      <c r="M4960"/>
    </row>
    <row r="4961" spans="1:13" s="36" customFormat="1" x14ac:dyDescent="0.3">
      <c r="A4961"/>
      <c r="B4961" s="1"/>
      <c r="C4961"/>
      <c r="D4961"/>
      <c r="E4961"/>
      <c r="F4961"/>
      <c r="G4961"/>
      <c r="H4961"/>
      <c r="I4961"/>
      <c r="J4961"/>
      <c r="K4961"/>
      <c r="L4961"/>
      <c r="M4961"/>
    </row>
    <row r="4962" spans="1:13" s="36" customFormat="1" x14ac:dyDescent="0.3">
      <c r="A4962"/>
      <c r="B4962" s="1"/>
      <c r="C4962"/>
      <c r="D4962"/>
      <c r="E4962"/>
      <c r="F4962"/>
      <c r="G4962"/>
      <c r="H4962"/>
      <c r="I4962"/>
      <c r="J4962"/>
      <c r="K4962"/>
      <c r="L4962"/>
      <c r="M4962"/>
    </row>
    <row r="4963" spans="1:13" s="36" customFormat="1" x14ac:dyDescent="0.3">
      <c r="A4963"/>
      <c r="B4963" s="1"/>
      <c r="C4963"/>
      <c r="D4963"/>
      <c r="E4963"/>
      <c r="F4963"/>
      <c r="G4963"/>
      <c r="H4963"/>
      <c r="I4963"/>
      <c r="J4963"/>
      <c r="K4963"/>
      <c r="L4963"/>
      <c r="M4963"/>
    </row>
    <row r="4964" spans="1:13" s="36" customFormat="1" x14ac:dyDescent="0.3">
      <c r="A4964"/>
      <c r="B4964" s="1"/>
      <c r="C4964"/>
      <c r="D4964"/>
      <c r="E4964"/>
      <c r="F4964"/>
      <c r="G4964"/>
      <c r="H4964"/>
      <c r="I4964"/>
      <c r="J4964"/>
      <c r="K4964"/>
      <c r="L4964"/>
      <c r="M4964"/>
    </row>
    <row r="4965" spans="1:13" s="36" customFormat="1" x14ac:dyDescent="0.3">
      <c r="A4965"/>
      <c r="B4965" s="1"/>
      <c r="C4965"/>
      <c r="D4965"/>
      <c r="E4965"/>
      <c r="F4965"/>
      <c r="G4965"/>
      <c r="H4965"/>
      <c r="I4965"/>
      <c r="J4965"/>
      <c r="K4965"/>
      <c r="L4965"/>
      <c r="M4965"/>
    </row>
    <row r="4966" spans="1:13" s="36" customFormat="1" x14ac:dyDescent="0.3">
      <c r="A4966"/>
      <c r="B4966" s="1"/>
      <c r="C4966"/>
      <c r="D4966"/>
      <c r="E4966"/>
      <c r="F4966"/>
      <c r="G4966"/>
      <c r="H4966"/>
      <c r="I4966"/>
      <c r="J4966"/>
      <c r="K4966"/>
      <c r="L4966"/>
      <c r="M4966"/>
    </row>
    <row r="4967" spans="1:13" s="36" customFormat="1" x14ac:dyDescent="0.3">
      <c r="A4967"/>
      <c r="B4967" s="1"/>
      <c r="C4967"/>
      <c r="D4967"/>
      <c r="E4967"/>
      <c r="F4967"/>
      <c r="G4967"/>
      <c r="H4967"/>
      <c r="I4967"/>
      <c r="J4967"/>
      <c r="K4967"/>
      <c r="L4967"/>
      <c r="M4967"/>
    </row>
    <row r="4968" spans="1:13" s="36" customFormat="1" x14ac:dyDescent="0.3">
      <c r="A4968"/>
      <c r="B4968" s="1"/>
      <c r="C4968"/>
      <c r="D4968"/>
      <c r="E4968"/>
      <c r="F4968"/>
      <c r="G4968"/>
      <c r="H4968"/>
      <c r="I4968"/>
      <c r="J4968"/>
      <c r="K4968"/>
      <c r="L4968"/>
      <c r="M4968"/>
    </row>
    <row r="4969" spans="1:13" s="36" customFormat="1" x14ac:dyDescent="0.3">
      <c r="A4969"/>
      <c r="B4969" s="1"/>
      <c r="C4969"/>
      <c r="D4969"/>
      <c r="E4969"/>
      <c r="F4969"/>
      <c r="G4969"/>
      <c r="H4969"/>
      <c r="I4969"/>
      <c r="J4969"/>
      <c r="K4969"/>
      <c r="L4969"/>
      <c r="M4969"/>
    </row>
    <row r="4970" spans="1:13" s="36" customFormat="1" x14ac:dyDescent="0.3">
      <c r="A4970"/>
      <c r="B4970" s="1"/>
      <c r="C4970"/>
      <c r="D4970"/>
      <c r="E4970"/>
      <c r="F4970"/>
      <c r="G4970"/>
      <c r="H4970"/>
      <c r="I4970"/>
      <c r="J4970"/>
      <c r="K4970"/>
      <c r="L4970"/>
      <c r="M4970"/>
    </row>
    <row r="4971" spans="1:13" s="36" customFormat="1" x14ac:dyDescent="0.3">
      <c r="A4971"/>
      <c r="B4971" s="1"/>
      <c r="C4971"/>
      <c r="D4971"/>
      <c r="E4971"/>
      <c r="F4971"/>
      <c r="G4971"/>
      <c r="H4971"/>
      <c r="I4971"/>
      <c r="J4971"/>
      <c r="K4971"/>
      <c r="L4971"/>
      <c r="M4971"/>
    </row>
    <row r="4972" spans="1:13" s="36" customFormat="1" x14ac:dyDescent="0.3">
      <c r="A4972"/>
      <c r="B4972" s="1"/>
      <c r="C4972"/>
      <c r="D4972"/>
      <c r="E4972"/>
      <c r="F4972"/>
      <c r="G4972"/>
      <c r="H4972"/>
      <c r="I4972"/>
      <c r="J4972"/>
      <c r="K4972"/>
      <c r="L4972"/>
      <c r="M4972"/>
    </row>
    <row r="4973" spans="1:13" s="36" customFormat="1" x14ac:dyDescent="0.3">
      <c r="A4973"/>
      <c r="B4973" s="1"/>
      <c r="C4973"/>
      <c r="D4973"/>
      <c r="E4973"/>
      <c r="F4973"/>
      <c r="G4973"/>
      <c r="H4973"/>
      <c r="I4973"/>
      <c r="J4973"/>
      <c r="K4973"/>
      <c r="L4973"/>
      <c r="M4973"/>
    </row>
    <row r="4974" spans="1:13" s="36" customFormat="1" x14ac:dyDescent="0.3">
      <c r="A4974"/>
      <c r="B4974" s="1"/>
      <c r="C4974"/>
      <c r="D4974"/>
      <c r="E4974"/>
      <c r="F4974"/>
      <c r="G4974"/>
      <c r="H4974"/>
      <c r="I4974"/>
      <c r="J4974"/>
      <c r="K4974"/>
      <c r="L4974"/>
      <c r="M4974"/>
    </row>
    <row r="4975" spans="1:13" s="36" customFormat="1" x14ac:dyDescent="0.3">
      <c r="A4975"/>
      <c r="B4975" s="1"/>
      <c r="C4975"/>
      <c r="D4975"/>
      <c r="E4975"/>
      <c r="F4975"/>
      <c r="G4975"/>
      <c r="H4975"/>
      <c r="I4975"/>
      <c r="J4975"/>
      <c r="K4975"/>
      <c r="L4975"/>
      <c r="M4975"/>
    </row>
    <row r="4976" spans="1:13" s="36" customFormat="1" x14ac:dyDescent="0.3">
      <c r="A4976"/>
      <c r="B4976" s="1"/>
      <c r="C4976"/>
      <c r="D4976"/>
      <c r="E4976"/>
      <c r="F4976"/>
      <c r="G4976"/>
      <c r="H4976"/>
      <c r="I4976"/>
      <c r="J4976"/>
      <c r="K4976"/>
      <c r="L4976"/>
      <c r="M4976"/>
    </row>
    <row r="4977" spans="1:13" s="36" customFormat="1" x14ac:dyDescent="0.3">
      <c r="A4977"/>
      <c r="B4977" s="1"/>
      <c r="C4977"/>
      <c r="D4977"/>
      <c r="E4977"/>
      <c r="F4977"/>
      <c r="G4977"/>
      <c r="H4977"/>
      <c r="I4977"/>
      <c r="J4977"/>
      <c r="K4977"/>
      <c r="L4977"/>
      <c r="M4977"/>
    </row>
    <row r="4978" spans="1:13" s="36" customFormat="1" x14ac:dyDescent="0.3">
      <c r="A4978"/>
      <c r="B4978" s="1"/>
      <c r="C4978"/>
      <c r="D4978"/>
      <c r="E4978"/>
      <c r="F4978"/>
      <c r="G4978"/>
      <c r="H4978"/>
      <c r="I4978"/>
      <c r="J4978"/>
      <c r="K4978"/>
      <c r="L4978"/>
      <c r="M4978"/>
    </row>
    <row r="4979" spans="1:13" s="36" customFormat="1" x14ac:dyDescent="0.3">
      <c r="A4979"/>
      <c r="B4979" s="1"/>
      <c r="C4979"/>
      <c r="D4979"/>
      <c r="E4979"/>
      <c r="F4979"/>
      <c r="G4979"/>
      <c r="H4979"/>
      <c r="I4979"/>
      <c r="J4979"/>
      <c r="K4979"/>
      <c r="L4979"/>
      <c r="M4979"/>
    </row>
    <row r="4980" spans="1:13" s="36" customFormat="1" x14ac:dyDescent="0.3">
      <c r="A4980"/>
      <c r="B4980" s="1"/>
      <c r="C4980"/>
      <c r="D4980"/>
      <c r="E4980"/>
      <c r="F4980"/>
      <c r="G4980"/>
      <c r="H4980"/>
      <c r="I4980"/>
      <c r="J4980"/>
      <c r="K4980"/>
      <c r="L4980"/>
      <c r="M4980"/>
    </row>
    <row r="4981" spans="1:13" s="36" customFormat="1" x14ac:dyDescent="0.3">
      <c r="A4981"/>
      <c r="B4981" s="1"/>
      <c r="C4981"/>
      <c r="D4981"/>
      <c r="E4981"/>
      <c r="F4981"/>
      <c r="G4981"/>
      <c r="H4981"/>
      <c r="I4981"/>
      <c r="J4981"/>
      <c r="K4981"/>
      <c r="L4981"/>
      <c r="M4981"/>
    </row>
    <row r="4982" spans="1:13" s="36" customFormat="1" x14ac:dyDescent="0.3">
      <c r="A4982"/>
      <c r="B4982" s="1"/>
      <c r="C4982"/>
      <c r="D4982"/>
      <c r="E4982"/>
      <c r="F4982"/>
      <c r="G4982"/>
      <c r="H4982"/>
      <c r="I4982"/>
      <c r="J4982"/>
      <c r="K4982"/>
      <c r="L4982"/>
      <c r="M4982"/>
    </row>
    <row r="4983" spans="1:13" s="36" customFormat="1" x14ac:dyDescent="0.3">
      <c r="A4983"/>
      <c r="B4983" s="1"/>
      <c r="C4983"/>
      <c r="D4983"/>
      <c r="E4983"/>
      <c r="F4983"/>
      <c r="G4983"/>
      <c r="H4983"/>
      <c r="I4983"/>
      <c r="J4983"/>
      <c r="K4983"/>
      <c r="L4983"/>
      <c r="M4983"/>
    </row>
    <row r="4984" spans="1:13" s="36" customFormat="1" x14ac:dyDescent="0.3">
      <c r="A4984"/>
      <c r="B4984" s="1"/>
      <c r="C4984"/>
      <c r="D4984"/>
      <c r="E4984"/>
      <c r="F4984"/>
      <c r="G4984"/>
      <c r="H4984"/>
      <c r="I4984"/>
      <c r="J4984"/>
      <c r="K4984"/>
      <c r="L4984"/>
      <c r="M4984"/>
    </row>
    <row r="4985" spans="1:13" s="36" customFormat="1" x14ac:dyDescent="0.3">
      <c r="A4985"/>
      <c r="B4985" s="1"/>
      <c r="C4985"/>
      <c r="D4985"/>
      <c r="E4985"/>
      <c r="F4985"/>
      <c r="G4985"/>
      <c r="H4985"/>
      <c r="I4985"/>
      <c r="J4985"/>
      <c r="K4985"/>
      <c r="L4985"/>
      <c r="M4985"/>
    </row>
    <row r="4986" spans="1:13" s="36" customFormat="1" x14ac:dyDescent="0.3">
      <c r="A4986"/>
      <c r="B4986" s="1"/>
      <c r="C4986"/>
      <c r="D4986"/>
      <c r="E4986"/>
      <c r="F4986"/>
      <c r="G4986"/>
      <c r="H4986"/>
      <c r="I4986"/>
      <c r="J4986"/>
      <c r="K4986"/>
      <c r="L4986"/>
      <c r="M4986"/>
    </row>
    <row r="4987" spans="1:13" s="36" customFormat="1" x14ac:dyDescent="0.3">
      <c r="A4987"/>
      <c r="B4987" s="1"/>
      <c r="C4987"/>
      <c r="D4987"/>
      <c r="E4987"/>
      <c r="F4987"/>
      <c r="G4987"/>
      <c r="H4987"/>
      <c r="I4987"/>
      <c r="J4987"/>
      <c r="K4987"/>
      <c r="L4987"/>
      <c r="M4987"/>
    </row>
    <row r="4988" spans="1:13" s="36" customFormat="1" x14ac:dyDescent="0.3">
      <c r="A4988"/>
      <c r="B4988" s="1"/>
      <c r="C4988"/>
      <c r="D4988"/>
      <c r="E4988"/>
      <c r="F4988"/>
      <c r="G4988"/>
      <c r="H4988"/>
      <c r="I4988"/>
      <c r="J4988"/>
      <c r="K4988"/>
      <c r="L4988"/>
      <c r="M4988"/>
    </row>
    <row r="4989" spans="1:13" s="36" customFormat="1" x14ac:dyDescent="0.3">
      <c r="A4989"/>
      <c r="B4989" s="1"/>
      <c r="C4989"/>
      <c r="D4989"/>
      <c r="E4989"/>
      <c r="F4989"/>
      <c r="G4989"/>
      <c r="H4989"/>
      <c r="I4989"/>
      <c r="J4989"/>
      <c r="K4989"/>
      <c r="L4989"/>
      <c r="M4989"/>
    </row>
    <row r="4990" spans="1:13" s="36" customFormat="1" x14ac:dyDescent="0.3">
      <c r="A4990"/>
      <c r="B4990" s="1"/>
      <c r="C4990"/>
      <c r="D4990"/>
      <c r="E4990"/>
      <c r="F4990"/>
      <c r="G4990"/>
      <c r="H4990"/>
      <c r="I4990"/>
      <c r="J4990"/>
      <c r="K4990"/>
      <c r="L4990"/>
      <c r="M4990"/>
    </row>
    <row r="4991" spans="1:13" s="36" customFormat="1" x14ac:dyDescent="0.3">
      <c r="A4991"/>
      <c r="B4991" s="1"/>
      <c r="C4991"/>
      <c r="D4991"/>
      <c r="E4991"/>
      <c r="F4991"/>
      <c r="G4991"/>
      <c r="H4991"/>
      <c r="I4991"/>
      <c r="J4991"/>
      <c r="K4991"/>
      <c r="L4991"/>
      <c r="M4991"/>
    </row>
    <row r="4992" spans="1:13" s="36" customFormat="1" x14ac:dyDescent="0.3">
      <c r="A4992"/>
      <c r="B4992" s="1"/>
      <c r="C4992"/>
      <c r="D4992"/>
      <c r="E4992"/>
      <c r="F4992"/>
      <c r="G4992"/>
      <c r="H4992"/>
      <c r="I4992"/>
      <c r="J4992"/>
      <c r="K4992"/>
      <c r="L4992"/>
      <c r="M4992"/>
    </row>
    <row r="4993" spans="1:13" s="36" customFormat="1" x14ac:dyDescent="0.3">
      <c r="A4993"/>
      <c r="B4993" s="1"/>
      <c r="C4993"/>
      <c r="D4993"/>
      <c r="E4993"/>
      <c r="F4993"/>
      <c r="G4993"/>
      <c r="H4993"/>
      <c r="I4993"/>
      <c r="J4993"/>
      <c r="K4993"/>
      <c r="L4993"/>
      <c r="M4993"/>
    </row>
    <row r="4994" spans="1:13" s="36" customFormat="1" x14ac:dyDescent="0.3">
      <c r="A4994"/>
      <c r="B4994" s="1"/>
      <c r="C4994"/>
      <c r="D4994"/>
      <c r="E4994"/>
      <c r="F4994"/>
      <c r="G4994"/>
      <c r="H4994"/>
      <c r="I4994"/>
      <c r="J4994"/>
      <c r="K4994"/>
      <c r="L4994"/>
      <c r="M4994"/>
    </row>
    <row r="4995" spans="1:13" s="36" customFormat="1" x14ac:dyDescent="0.3">
      <c r="A4995"/>
      <c r="B4995" s="1"/>
      <c r="C4995"/>
      <c r="D4995"/>
      <c r="E4995"/>
      <c r="F4995"/>
      <c r="G4995"/>
      <c r="H4995"/>
      <c r="I4995"/>
      <c r="J4995"/>
      <c r="K4995"/>
      <c r="L4995"/>
      <c r="M4995"/>
    </row>
    <row r="4996" spans="1:13" s="36" customFormat="1" x14ac:dyDescent="0.3">
      <c r="A4996"/>
      <c r="B4996" s="1"/>
      <c r="C4996"/>
      <c r="D4996"/>
      <c r="E4996"/>
      <c r="F4996"/>
      <c r="G4996"/>
      <c r="H4996"/>
      <c r="I4996"/>
      <c r="J4996"/>
      <c r="K4996"/>
      <c r="L4996"/>
      <c r="M4996"/>
    </row>
    <row r="4997" spans="1:13" s="36" customFormat="1" x14ac:dyDescent="0.3">
      <c r="A4997"/>
      <c r="B4997" s="1"/>
      <c r="C4997"/>
      <c r="D4997"/>
      <c r="E4997"/>
      <c r="F4997"/>
      <c r="G4997"/>
      <c r="H4997"/>
      <c r="I4997"/>
      <c r="J4997"/>
      <c r="K4997"/>
      <c r="L4997"/>
      <c r="M4997"/>
    </row>
    <row r="4998" spans="1:13" s="36" customFormat="1" x14ac:dyDescent="0.3">
      <c r="A4998"/>
      <c r="B4998" s="1"/>
      <c r="C4998"/>
      <c r="D4998"/>
      <c r="E4998"/>
      <c r="F4998"/>
      <c r="G4998"/>
      <c r="H4998"/>
      <c r="I4998"/>
      <c r="J4998"/>
      <c r="K4998"/>
      <c r="L4998"/>
      <c r="M4998"/>
    </row>
    <row r="4999" spans="1:13" s="36" customFormat="1" x14ac:dyDescent="0.3">
      <c r="A4999"/>
      <c r="B4999" s="1"/>
      <c r="C4999"/>
      <c r="D4999"/>
      <c r="E4999"/>
      <c r="F4999"/>
      <c r="G4999"/>
      <c r="H4999"/>
      <c r="I4999"/>
      <c r="J4999"/>
      <c r="K4999"/>
      <c r="L4999"/>
      <c r="M4999"/>
    </row>
    <row r="5000" spans="1:13" s="36" customFormat="1" x14ac:dyDescent="0.3">
      <c r="A5000"/>
      <c r="B5000" s="1"/>
      <c r="C5000"/>
      <c r="D5000"/>
      <c r="E5000"/>
      <c r="F5000"/>
      <c r="G5000"/>
      <c r="H5000"/>
      <c r="I5000"/>
      <c r="J5000"/>
      <c r="K5000"/>
      <c r="L5000"/>
      <c r="M5000"/>
    </row>
    <row r="5001" spans="1:13" s="36" customFormat="1" x14ac:dyDescent="0.3">
      <c r="A5001"/>
      <c r="B5001" s="1"/>
      <c r="C5001"/>
      <c r="D5001"/>
      <c r="E5001"/>
      <c r="F5001"/>
      <c r="G5001"/>
      <c r="H5001"/>
      <c r="I5001"/>
      <c r="J5001"/>
      <c r="K5001"/>
      <c r="L5001"/>
      <c r="M5001"/>
    </row>
    <row r="5002" spans="1:13" s="36" customFormat="1" x14ac:dyDescent="0.3">
      <c r="A5002"/>
      <c r="B5002" s="1"/>
      <c r="C5002"/>
      <c r="D5002"/>
      <c r="E5002"/>
      <c r="F5002"/>
      <c r="G5002"/>
      <c r="H5002"/>
      <c r="I5002"/>
      <c r="J5002"/>
      <c r="K5002"/>
      <c r="L5002"/>
      <c r="M5002"/>
    </row>
    <row r="5003" spans="1:13" s="36" customFormat="1" x14ac:dyDescent="0.3">
      <c r="A5003"/>
      <c r="B5003" s="1"/>
      <c r="C5003"/>
      <c r="D5003"/>
      <c r="E5003"/>
      <c r="F5003"/>
      <c r="G5003"/>
      <c r="H5003"/>
      <c r="I5003"/>
      <c r="J5003"/>
      <c r="K5003"/>
      <c r="L5003"/>
      <c r="M5003"/>
    </row>
    <row r="5004" spans="1:13" s="36" customFormat="1" x14ac:dyDescent="0.3">
      <c r="A5004"/>
      <c r="B5004" s="1"/>
      <c r="C5004"/>
      <c r="D5004"/>
      <c r="E5004"/>
      <c r="F5004"/>
      <c r="G5004"/>
      <c r="H5004"/>
      <c r="I5004"/>
      <c r="J5004"/>
      <c r="K5004"/>
      <c r="L5004"/>
      <c r="M5004"/>
    </row>
    <row r="5005" spans="1:13" s="36" customFormat="1" x14ac:dyDescent="0.3">
      <c r="A5005"/>
      <c r="B5005" s="1"/>
      <c r="C5005"/>
      <c r="D5005"/>
      <c r="E5005"/>
      <c r="F5005"/>
      <c r="G5005"/>
      <c r="H5005"/>
      <c r="I5005"/>
      <c r="J5005"/>
      <c r="K5005"/>
      <c r="L5005"/>
      <c r="M5005"/>
    </row>
    <row r="5006" spans="1:13" s="36" customFormat="1" x14ac:dyDescent="0.3">
      <c r="A5006"/>
      <c r="B5006" s="1"/>
      <c r="C5006"/>
      <c r="D5006"/>
      <c r="E5006"/>
      <c r="F5006"/>
      <c r="G5006"/>
      <c r="H5006"/>
      <c r="I5006"/>
      <c r="J5006"/>
      <c r="K5006"/>
      <c r="L5006"/>
      <c r="M5006"/>
    </row>
    <row r="5007" spans="1:13" s="36" customFormat="1" x14ac:dyDescent="0.3">
      <c r="A5007"/>
      <c r="B5007" s="1"/>
      <c r="C5007"/>
      <c r="D5007"/>
      <c r="E5007"/>
      <c r="F5007"/>
      <c r="G5007"/>
      <c r="H5007"/>
      <c r="I5007"/>
      <c r="J5007"/>
      <c r="K5007"/>
      <c r="L5007"/>
      <c r="M5007"/>
    </row>
    <row r="5008" spans="1:13" s="36" customFormat="1" x14ac:dyDescent="0.3">
      <c r="A5008"/>
      <c r="B5008" s="1"/>
      <c r="C5008"/>
      <c r="D5008"/>
      <c r="E5008"/>
      <c r="F5008"/>
      <c r="G5008"/>
      <c r="H5008"/>
      <c r="I5008"/>
      <c r="J5008"/>
      <c r="K5008"/>
      <c r="L5008"/>
      <c r="M5008"/>
    </row>
    <row r="5009" spans="1:13" s="36" customFormat="1" x14ac:dyDescent="0.3">
      <c r="A5009"/>
      <c r="B5009" s="1"/>
      <c r="C5009"/>
      <c r="D5009"/>
      <c r="E5009"/>
      <c r="F5009"/>
      <c r="G5009"/>
      <c r="H5009"/>
      <c r="I5009"/>
      <c r="J5009"/>
      <c r="K5009"/>
      <c r="L5009"/>
      <c r="M5009"/>
    </row>
    <row r="5010" spans="1:13" s="36" customFormat="1" x14ac:dyDescent="0.3">
      <c r="A5010"/>
      <c r="B5010" s="1"/>
      <c r="C5010"/>
      <c r="D5010"/>
      <c r="E5010"/>
      <c r="F5010"/>
      <c r="G5010"/>
      <c r="H5010"/>
      <c r="I5010"/>
      <c r="J5010"/>
      <c r="K5010"/>
      <c r="L5010"/>
      <c r="M5010"/>
    </row>
    <row r="5011" spans="1:13" s="36" customFormat="1" x14ac:dyDescent="0.3">
      <c r="A5011"/>
      <c r="B5011" s="1"/>
      <c r="C5011"/>
      <c r="D5011"/>
      <c r="E5011"/>
      <c r="F5011"/>
      <c r="G5011"/>
      <c r="H5011"/>
      <c r="I5011"/>
      <c r="J5011"/>
      <c r="K5011"/>
      <c r="L5011"/>
      <c r="M5011"/>
    </row>
    <row r="5012" spans="1:13" s="36" customFormat="1" x14ac:dyDescent="0.3">
      <c r="A5012"/>
      <c r="B5012" s="1"/>
      <c r="C5012"/>
      <c r="D5012"/>
      <c r="E5012"/>
      <c r="F5012"/>
      <c r="G5012"/>
      <c r="H5012"/>
      <c r="I5012"/>
      <c r="J5012"/>
      <c r="K5012"/>
      <c r="L5012"/>
      <c r="M5012"/>
    </row>
    <row r="5013" spans="1:13" s="36" customFormat="1" x14ac:dyDescent="0.3">
      <c r="A5013"/>
      <c r="B5013" s="1"/>
      <c r="C5013"/>
      <c r="D5013"/>
      <c r="E5013"/>
      <c r="F5013"/>
      <c r="G5013"/>
      <c r="H5013"/>
      <c r="I5013"/>
      <c r="J5013"/>
      <c r="K5013"/>
      <c r="L5013"/>
      <c r="M5013"/>
    </row>
    <row r="5014" spans="1:13" s="36" customFormat="1" x14ac:dyDescent="0.3">
      <c r="A5014"/>
      <c r="B5014" s="1"/>
      <c r="C5014"/>
      <c r="D5014"/>
      <c r="E5014"/>
      <c r="F5014"/>
      <c r="G5014"/>
      <c r="H5014"/>
      <c r="I5014"/>
      <c r="J5014"/>
      <c r="K5014"/>
      <c r="L5014"/>
      <c r="M5014"/>
    </row>
    <row r="5015" spans="1:13" s="36" customFormat="1" x14ac:dyDescent="0.3">
      <c r="A5015"/>
      <c r="B5015" s="1"/>
      <c r="C5015"/>
      <c r="D5015"/>
      <c r="E5015"/>
      <c r="F5015"/>
      <c r="G5015"/>
      <c r="H5015"/>
      <c r="I5015"/>
      <c r="J5015"/>
      <c r="K5015"/>
      <c r="L5015"/>
      <c r="M5015"/>
    </row>
    <row r="5016" spans="1:13" s="36" customFormat="1" x14ac:dyDescent="0.3">
      <c r="A5016"/>
      <c r="B5016" s="1"/>
      <c r="C5016"/>
      <c r="D5016"/>
      <c r="E5016"/>
      <c r="F5016"/>
      <c r="G5016"/>
      <c r="H5016"/>
      <c r="I5016"/>
      <c r="J5016"/>
      <c r="K5016"/>
      <c r="L5016"/>
      <c r="M5016"/>
    </row>
    <row r="5017" spans="1:13" s="36" customFormat="1" x14ac:dyDescent="0.3">
      <c r="A5017"/>
      <c r="B5017" s="1"/>
      <c r="C5017"/>
      <c r="D5017"/>
      <c r="E5017"/>
      <c r="F5017"/>
      <c r="G5017"/>
      <c r="H5017"/>
      <c r="I5017"/>
      <c r="J5017"/>
      <c r="K5017"/>
      <c r="L5017"/>
      <c r="M5017"/>
    </row>
    <row r="5018" spans="1:13" s="36" customFormat="1" x14ac:dyDescent="0.3">
      <c r="A5018"/>
      <c r="B5018" s="1"/>
      <c r="C5018"/>
      <c r="D5018"/>
      <c r="E5018"/>
      <c r="F5018"/>
      <c r="G5018"/>
      <c r="H5018"/>
      <c r="I5018"/>
      <c r="J5018"/>
      <c r="K5018"/>
      <c r="L5018"/>
      <c r="M5018"/>
    </row>
    <row r="5019" spans="1:13" s="36" customFormat="1" x14ac:dyDescent="0.3">
      <c r="A5019"/>
      <c r="B5019" s="1"/>
      <c r="C5019"/>
      <c r="D5019"/>
      <c r="E5019"/>
      <c r="F5019"/>
      <c r="G5019"/>
      <c r="H5019"/>
      <c r="I5019"/>
      <c r="J5019"/>
      <c r="K5019"/>
      <c r="L5019"/>
      <c r="M5019"/>
    </row>
    <row r="5020" spans="1:13" s="36" customFormat="1" x14ac:dyDescent="0.3">
      <c r="A5020"/>
      <c r="B5020" s="1"/>
      <c r="C5020"/>
      <c r="D5020"/>
      <c r="E5020"/>
      <c r="F5020"/>
      <c r="G5020"/>
      <c r="H5020"/>
      <c r="I5020"/>
      <c r="J5020"/>
      <c r="K5020"/>
      <c r="L5020"/>
      <c r="M5020"/>
    </row>
    <row r="5021" spans="1:13" s="36" customFormat="1" x14ac:dyDescent="0.3">
      <c r="A5021"/>
      <c r="B5021" s="1"/>
      <c r="C5021"/>
      <c r="D5021"/>
      <c r="E5021"/>
      <c r="F5021"/>
      <c r="G5021"/>
      <c r="H5021"/>
      <c r="I5021"/>
      <c r="J5021"/>
      <c r="K5021"/>
      <c r="L5021"/>
      <c r="M5021"/>
    </row>
    <row r="5022" spans="1:13" s="36" customFormat="1" x14ac:dyDescent="0.3">
      <c r="A5022"/>
      <c r="B5022" s="1"/>
      <c r="C5022"/>
      <c r="D5022"/>
      <c r="E5022"/>
      <c r="F5022"/>
      <c r="G5022"/>
      <c r="H5022"/>
      <c r="I5022"/>
      <c r="J5022"/>
      <c r="K5022"/>
      <c r="L5022"/>
      <c r="M5022"/>
    </row>
    <row r="5023" spans="1:13" s="36" customFormat="1" x14ac:dyDescent="0.3">
      <c r="A5023"/>
      <c r="B5023" s="1"/>
      <c r="C5023"/>
      <c r="D5023"/>
      <c r="E5023"/>
      <c r="F5023"/>
      <c r="G5023"/>
      <c r="H5023"/>
      <c r="I5023"/>
      <c r="J5023"/>
      <c r="K5023"/>
      <c r="L5023"/>
      <c r="M5023"/>
    </row>
    <row r="5024" spans="1:13" s="36" customFormat="1" x14ac:dyDescent="0.3">
      <c r="A5024"/>
      <c r="B5024" s="1"/>
      <c r="C5024"/>
      <c r="D5024"/>
      <c r="E5024"/>
      <c r="F5024"/>
      <c r="G5024"/>
      <c r="H5024"/>
      <c r="I5024"/>
      <c r="J5024"/>
      <c r="K5024"/>
      <c r="L5024"/>
      <c r="M5024"/>
    </row>
    <row r="5025" spans="1:13" s="36" customFormat="1" x14ac:dyDescent="0.3">
      <c r="A5025"/>
      <c r="B5025" s="1"/>
      <c r="C5025"/>
      <c r="D5025"/>
      <c r="E5025"/>
      <c r="F5025"/>
      <c r="G5025"/>
      <c r="H5025"/>
      <c r="I5025"/>
      <c r="J5025"/>
      <c r="K5025"/>
      <c r="L5025"/>
      <c r="M5025"/>
    </row>
    <row r="5026" spans="1:13" s="36" customFormat="1" x14ac:dyDescent="0.3">
      <c r="A5026"/>
      <c r="B5026" s="1"/>
      <c r="C5026"/>
      <c r="D5026"/>
      <c r="E5026"/>
      <c r="F5026"/>
      <c r="G5026"/>
      <c r="H5026"/>
      <c r="I5026"/>
      <c r="J5026"/>
      <c r="K5026"/>
      <c r="L5026"/>
      <c r="M5026"/>
    </row>
    <row r="5027" spans="1:13" s="36" customFormat="1" x14ac:dyDescent="0.3">
      <c r="A5027"/>
      <c r="B5027" s="1"/>
      <c r="C5027"/>
      <c r="D5027"/>
      <c r="E5027"/>
      <c r="F5027"/>
      <c r="G5027"/>
      <c r="H5027"/>
      <c r="I5027"/>
      <c r="J5027"/>
      <c r="K5027"/>
      <c r="L5027"/>
      <c r="M5027"/>
    </row>
    <row r="5028" spans="1:13" s="36" customFormat="1" x14ac:dyDescent="0.3">
      <c r="A5028"/>
      <c r="B5028" s="1"/>
      <c r="C5028"/>
      <c r="D5028"/>
      <c r="E5028"/>
      <c r="F5028"/>
      <c r="G5028"/>
      <c r="H5028"/>
      <c r="I5028"/>
      <c r="J5028"/>
      <c r="K5028"/>
      <c r="L5028"/>
      <c r="M5028"/>
    </row>
    <row r="5029" spans="1:13" s="36" customFormat="1" x14ac:dyDescent="0.3">
      <c r="A5029"/>
      <c r="B5029" s="1"/>
      <c r="C5029"/>
      <c r="D5029"/>
      <c r="E5029"/>
      <c r="F5029"/>
      <c r="G5029"/>
      <c r="H5029"/>
      <c r="I5029"/>
      <c r="J5029"/>
      <c r="K5029"/>
      <c r="L5029"/>
      <c r="M5029"/>
    </row>
    <row r="5030" spans="1:13" s="36" customFormat="1" x14ac:dyDescent="0.3">
      <c r="A5030"/>
      <c r="B5030" s="1"/>
      <c r="C5030"/>
      <c r="D5030"/>
      <c r="E5030"/>
      <c r="F5030"/>
      <c r="G5030"/>
      <c r="H5030"/>
      <c r="I5030"/>
      <c r="J5030"/>
      <c r="K5030"/>
      <c r="L5030"/>
      <c r="M5030"/>
    </row>
    <row r="5031" spans="1:13" s="36" customFormat="1" x14ac:dyDescent="0.3">
      <c r="A5031"/>
      <c r="B5031" s="1"/>
      <c r="C5031"/>
      <c r="D5031"/>
      <c r="E5031"/>
      <c r="F5031"/>
      <c r="G5031"/>
      <c r="H5031"/>
      <c r="I5031"/>
      <c r="J5031"/>
      <c r="K5031"/>
      <c r="L5031"/>
      <c r="M5031"/>
    </row>
    <row r="5032" spans="1:13" s="36" customFormat="1" x14ac:dyDescent="0.3">
      <c r="A5032"/>
      <c r="B5032" s="1"/>
      <c r="C5032"/>
      <c r="D5032"/>
      <c r="E5032"/>
      <c r="F5032"/>
      <c r="G5032"/>
      <c r="H5032"/>
      <c r="I5032"/>
      <c r="J5032"/>
      <c r="K5032"/>
      <c r="L5032"/>
      <c r="M5032"/>
    </row>
    <row r="5033" spans="1:13" s="36" customFormat="1" x14ac:dyDescent="0.3">
      <c r="A5033"/>
      <c r="B5033" s="1"/>
      <c r="C5033"/>
      <c r="D5033"/>
      <c r="E5033"/>
      <c r="F5033"/>
      <c r="G5033"/>
      <c r="H5033"/>
      <c r="I5033"/>
      <c r="J5033"/>
      <c r="K5033"/>
      <c r="L5033"/>
      <c r="M5033"/>
    </row>
    <row r="5034" spans="1:13" s="36" customFormat="1" x14ac:dyDescent="0.3">
      <c r="A5034"/>
      <c r="B5034" s="1"/>
      <c r="C5034"/>
      <c r="D5034"/>
      <c r="E5034"/>
      <c r="F5034"/>
      <c r="G5034"/>
      <c r="H5034"/>
      <c r="I5034"/>
      <c r="J5034"/>
      <c r="K5034"/>
      <c r="L5034"/>
      <c r="M5034"/>
    </row>
    <row r="5035" spans="1:13" s="36" customFormat="1" x14ac:dyDescent="0.3">
      <c r="A5035"/>
      <c r="B5035" s="1"/>
      <c r="C5035"/>
      <c r="D5035"/>
      <c r="E5035"/>
      <c r="F5035"/>
      <c r="G5035"/>
      <c r="H5035"/>
      <c r="I5035"/>
      <c r="J5035"/>
      <c r="K5035"/>
      <c r="L5035"/>
      <c r="M5035"/>
    </row>
    <row r="5036" spans="1:13" s="36" customFormat="1" x14ac:dyDescent="0.3">
      <c r="A5036"/>
      <c r="B5036" s="1"/>
      <c r="C5036"/>
      <c r="D5036"/>
      <c r="E5036"/>
      <c r="F5036"/>
      <c r="G5036"/>
      <c r="H5036"/>
      <c r="I5036"/>
      <c r="J5036"/>
      <c r="K5036"/>
      <c r="L5036"/>
      <c r="M5036"/>
    </row>
    <row r="5037" spans="1:13" s="36" customFormat="1" x14ac:dyDescent="0.3">
      <c r="A5037"/>
      <c r="B5037" s="1"/>
      <c r="C5037"/>
      <c r="D5037"/>
      <c r="E5037"/>
      <c r="F5037"/>
      <c r="G5037"/>
      <c r="H5037"/>
      <c r="I5037"/>
      <c r="J5037"/>
      <c r="K5037"/>
      <c r="L5037"/>
      <c r="M5037"/>
    </row>
    <row r="5038" spans="1:13" s="36" customFormat="1" x14ac:dyDescent="0.3">
      <c r="A5038"/>
      <c r="B5038" s="1"/>
      <c r="C5038"/>
      <c r="D5038"/>
      <c r="E5038"/>
      <c r="F5038"/>
      <c r="G5038"/>
      <c r="H5038"/>
      <c r="I5038"/>
      <c r="J5038"/>
      <c r="K5038"/>
      <c r="L5038"/>
      <c r="M5038"/>
    </row>
    <row r="5039" spans="1:13" s="36" customFormat="1" x14ac:dyDescent="0.3">
      <c r="A5039"/>
      <c r="B5039" s="1"/>
      <c r="C5039"/>
      <c r="D5039"/>
      <c r="E5039"/>
      <c r="F5039"/>
      <c r="G5039"/>
      <c r="H5039"/>
      <c r="I5039"/>
      <c r="J5039"/>
      <c r="K5039"/>
      <c r="L5039"/>
      <c r="M5039"/>
    </row>
    <row r="5040" spans="1:13" s="36" customFormat="1" x14ac:dyDescent="0.3">
      <c r="A5040"/>
      <c r="B5040" s="1"/>
      <c r="C5040"/>
      <c r="D5040"/>
      <c r="E5040"/>
      <c r="F5040"/>
      <c r="G5040"/>
      <c r="H5040"/>
      <c r="I5040"/>
      <c r="J5040"/>
      <c r="K5040"/>
      <c r="L5040"/>
      <c r="M5040"/>
    </row>
    <row r="5041" spans="1:13" s="36" customFormat="1" x14ac:dyDescent="0.3">
      <c r="A5041"/>
      <c r="B5041" s="1"/>
      <c r="C5041"/>
      <c r="D5041"/>
      <c r="E5041"/>
      <c r="F5041"/>
      <c r="G5041"/>
      <c r="H5041"/>
      <c r="I5041"/>
      <c r="J5041"/>
      <c r="K5041"/>
      <c r="L5041"/>
      <c r="M5041"/>
    </row>
    <row r="5042" spans="1:13" s="36" customFormat="1" x14ac:dyDescent="0.3">
      <c r="A5042"/>
      <c r="B5042" s="1"/>
      <c r="C5042"/>
      <c r="D5042"/>
      <c r="E5042"/>
      <c r="F5042"/>
      <c r="G5042"/>
      <c r="H5042"/>
      <c r="I5042"/>
      <c r="J5042"/>
      <c r="K5042"/>
      <c r="L5042"/>
      <c r="M5042"/>
    </row>
    <row r="5043" spans="1:13" s="36" customFormat="1" x14ac:dyDescent="0.3">
      <c r="A5043"/>
      <c r="B5043" s="1"/>
      <c r="C5043"/>
      <c r="D5043"/>
      <c r="E5043"/>
      <c r="F5043"/>
      <c r="G5043"/>
      <c r="H5043"/>
      <c r="I5043"/>
      <c r="J5043"/>
      <c r="K5043"/>
      <c r="L5043"/>
      <c r="M5043"/>
    </row>
    <row r="5044" spans="1:13" s="36" customFormat="1" x14ac:dyDescent="0.3">
      <c r="A5044"/>
      <c r="B5044" s="1"/>
      <c r="C5044"/>
      <c r="D5044"/>
      <c r="E5044"/>
      <c r="F5044"/>
      <c r="G5044"/>
      <c r="H5044"/>
      <c r="I5044"/>
      <c r="J5044"/>
      <c r="K5044"/>
      <c r="L5044"/>
      <c r="M5044"/>
    </row>
    <row r="5045" spans="1:13" s="36" customFormat="1" x14ac:dyDescent="0.3">
      <c r="A5045"/>
      <c r="B5045" s="1"/>
      <c r="C5045"/>
      <c r="D5045"/>
      <c r="E5045"/>
      <c r="F5045"/>
      <c r="G5045"/>
      <c r="H5045"/>
      <c r="I5045"/>
      <c r="J5045"/>
      <c r="K5045"/>
      <c r="L5045"/>
      <c r="M5045"/>
    </row>
    <row r="5046" spans="1:13" s="36" customFormat="1" x14ac:dyDescent="0.3">
      <c r="A5046"/>
      <c r="B5046" s="1"/>
      <c r="C5046"/>
      <c r="D5046"/>
      <c r="E5046"/>
      <c r="F5046"/>
      <c r="G5046"/>
      <c r="H5046"/>
      <c r="I5046"/>
      <c r="J5046"/>
      <c r="K5046"/>
      <c r="L5046"/>
      <c r="M5046"/>
    </row>
    <row r="5047" spans="1:13" s="36" customFormat="1" x14ac:dyDescent="0.3">
      <c r="A5047"/>
      <c r="B5047" s="1"/>
      <c r="C5047"/>
      <c r="D5047"/>
      <c r="E5047"/>
      <c r="F5047"/>
      <c r="G5047"/>
      <c r="H5047"/>
      <c r="I5047"/>
      <c r="J5047"/>
      <c r="K5047"/>
      <c r="L5047"/>
      <c r="M5047"/>
    </row>
    <row r="5048" spans="1:13" s="36" customFormat="1" x14ac:dyDescent="0.3">
      <c r="A5048"/>
      <c r="B5048" s="1"/>
      <c r="C5048"/>
      <c r="D5048"/>
      <c r="E5048"/>
      <c r="F5048"/>
      <c r="G5048"/>
      <c r="H5048"/>
      <c r="I5048"/>
      <c r="J5048"/>
      <c r="K5048"/>
      <c r="L5048"/>
      <c r="M5048"/>
    </row>
    <row r="5049" spans="1:13" s="36" customFormat="1" x14ac:dyDescent="0.3">
      <c r="A5049"/>
      <c r="B5049" s="1"/>
      <c r="C5049"/>
      <c r="D5049"/>
      <c r="E5049"/>
      <c r="F5049"/>
      <c r="G5049"/>
      <c r="H5049"/>
      <c r="I5049"/>
      <c r="J5049"/>
      <c r="K5049"/>
      <c r="L5049"/>
      <c r="M5049"/>
    </row>
    <row r="5050" spans="1:13" s="36" customFormat="1" x14ac:dyDescent="0.3">
      <c r="A5050"/>
      <c r="B5050" s="1"/>
      <c r="C5050"/>
      <c r="D5050"/>
      <c r="E5050"/>
      <c r="F5050"/>
      <c r="G5050"/>
      <c r="H5050"/>
      <c r="I5050"/>
      <c r="J5050"/>
      <c r="K5050"/>
      <c r="L5050"/>
      <c r="M5050"/>
    </row>
    <row r="5051" spans="1:13" s="36" customFormat="1" x14ac:dyDescent="0.3">
      <c r="A5051"/>
      <c r="B5051" s="1"/>
      <c r="C5051"/>
      <c r="D5051"/>
      <c r="E5051"/>
      <c r="F5051"/>
      <c r="G5051"/>
      <c r="H5051"/>
      <c r="I5051"/>
      <c r="J5051"/>
      <c r="K5051"/>
      <c r="L5051"/>
      <c r="M5051"/>
    </row>
    <row r="5052" spans="1:13" s="36" customFormat="1" x14ac:dyDescent="0.3">
      <c r="A5052"/>
      <c r="B5052" s="1"/>
      <c r="C5052"/>
      <c r="D5052"/>
      <c r="E5052"/>
      <c r="F5052"/>
      <c r="G5052"/>
      <c r="H5052"/>
      <c r="I5052"/>
      <c r="J5052"/>
      <c r="K5052"/>
      <c r="L5052"/>
      <c r="M5052"/>
    </row>
    <row r="5053" spans="1:13" s="36" customFormat="1" x14ac:dyDescent="0.3">
      <c r="A5053"/>
      <c r="B5053" s="1"/>
      <c r="C5053"/>
      <c r="D5053"/>
      <c r="E5053"/>
      <c r="F5053"/>
      <c r="G5053"/>
      <c r="H5053"/>
      <c r="I5053"/>
      <c r="J5053"/>
      <c r="K5053"/>
      <c r="L5053"/>
      <c r="M5053"/>
    </row>
    <row r="5054" spans="1:13" s="36" customFormat="1" x14ac:dyDescent="0.3">
      <c r="A5054"/>
      <c r="B5054" s="1"/>
      <c r="C5054"/>
      <c r="D5054"/>
      <c r="E5054"/>
      <c r="F5054"/>
      <c r="G5054"/>
      <c r="H5054"/>
      <c r="I5054"/>
      <c r="J5054"/>
      <c r="K5054"/>
      <c r="L5054"/>
      <c r="M5054"/>
    </row>
    <row r="5055" spans="1:13" s="36" customFormat="1" x14ac:dyDescent="0.3">
      <c r="A5055"/>
      <c r="B5055" s="1"/>
      <c r="C5055"/>
      <c r="D5055"/>
      <c r="E5055"/>
      <c r="F5055"/>
      <c r="G5055"/>
      <c r="H5055"/>
      <c r="I5055"/>
      <c r="J5055"/>
      <c r="K5055"/>
      <c r="L5055"/>
      <c r="M5055"/>
    </row>
    <row r="5056" spans="1:13" s="36" customFormat="1" x14ac:dyDescent="0.3">
      <c r="A5056"/>
      <c r="B5056" s="1"/>
      <c r="C5056"/>
      <c r="D5056"/>
      <c r="E5056"/>
      <c r="F5056"/>
      <c r="G5056"/>
      <c r="H5056"/>
      <c r="I5056"/>
      <c r="J5056"/>
      <c r="K5056"/>
      <c r="L5056"/>
      <c r="M5056"/>
    </row>
    <row r="5057" spans="1:13" s="36" customFormat="1" x14ac:dyDescent="0.3">
      <c r="A5057"/>
      <c r="B5057" s="1"/>
      <c r="C5057"/>
      <c r="D5057"/>
      <c r="E5057"/>
      <c r="F5057"/>
      <c r="G5057"/>
      <c r="H5057"/>
      <c r="I5057"/>
      <c r="J5057"/>
      <c r="K5057"/>
      <c r="L5057"/>
      <c r="M5057"/>
    </row>
    <row r="5058" spans="1:13" s="36" customFormat="1" x14ac:dyDescent="0.3">
      <c r="A5058"/>
      <c r="B5058" s="1"/>
      <c r="C5058"/>
      <c r="D5058"/>
      <c r="E5058"/>
      <c r="F5058"/>
      <c r="G5058"/>
      <c r="H5058"/>
      <c r="I5058"/>
      <c r="J5058"/>
      <c r="K5058"/>
      <c r="L5058"/>
      <c r="M5058"/>
    </row>
    <row r="5059" spans="1:13" s="36" customFormat="1" x14ac:dyDescent="0.3">
      <c r="A5059"/>
      <c r="B5059" s="1"/>
      <c r="C5059"/>
      <c r="D5059"/>
      <c r="E5059"/>
      <c r="F5059"/>
      <c r="G5059"/>
      <c r="H5059"/>
      <c r="I5059"/>
      <c r="J5059"/>
      <c r="K5059"/>
      <c r="L5059"/>
      <c r="M5059"/>
    </row>
    <row r="5060" spans="1:13" s="36" customFormat="1" x14ac:dyDescent="0.3">
      <c r="A5060"/>
      <c r="B5060" s="1"/>
      <c r="C5060"/>
      <c r="D5060"/>
      <c r="E5060"/>
      <c r="F5060"/>
      <c r="G5060"/>
      <c r="H5060"/>
      <c r="I5060"/>
      <c r="J5060"/>
      <c r="K5060"/>
      <c r="L5060"/>
      <c r="M5060"/>
    </row>
    <row r="5061" spans="1:13" s="36" customFormat="1" x14ac:dyDescent="0.3">
      <c r="A5061"/>
      <c r="B5061" s="1"/>
      <c r="C5061"/>
      <c r="D5061"/>
      <c r="E5061"/>
      <c r="F5061"/>
      <c r="G5061"/>
      <c r="H5061"/>
      <c r="I5061"/>
      <c r="J5061"/>
      <c r="K5061"/>
      <c r="L5061"/>
      <c r="M5061"/>
    </row>
    <row r="5062" spans="1:13" s="36" customFormat="1" x14ac:dyDescent="0.3">
      <c r="A5062"/>
      <c r="B5062" s="1"/>
      <c r="C5062"/>
      <c r="D5062"/>
      <c r="E5062"/>
      <c r="F5062"/>
      <c r="G5062"/>
      <c r="H5062"/>
      <c r="I5062"/>
      <c r="J5062"/>
      <c r="K5062"/>
      <c r="L5062"/>
      <c r="M5062"/>
    </row>
    <row r="5063" spans="1:13" s="36" customFormat="1" x14ac:dyDescent="0.3">
      <c r="A5063"/>
      <c r="B5063" s="1"/>
      <c r="C5063"/>
      <c r="D5063"/>
      <c r="E5063"/>
      <c r="F5063"/>
      <c r="G5063"/>
      <c r="H5063"/>
      <c r="I5063"/>
      <c r="J5063"/>
      <c r="K5063"/>
      <c r="L5063"/>
      <c r="M5063"/>
    </row>
    <row r="5064" spans="1:13" s="36" customFormat="1" x14ac:dyDescent="0.3">
      <c r="A5064"/>
      <c r="B5064" s="1"/>
      <c r="C5064"/>
      <c r="D5064"/>
      <c r="E5064"/>
      <c r="F5064"/>
      <c r="G5064"/>
      <c r="H5064"/>
      <c r="I5064"/>
      <c r="J5064"/>
      <c r="K5064"/>
      <c r="L5064"/>
      <c r="M5064"/>
    </row>
    <row r="5065" spans="1:13" s="36" customFormat="1" x14ac:dyDescent="0.3">
      <c r="A5065"/>
      <c r="B5065" s="1"/>
      <c r="C5065"/>
      <c r="D5065"/>
      <c r="E5065"/>
      <c r="F5065"/>
      <c r="G5065"/>
      <c r="H5065"/>
      <c r="I5065"/>
      <c r="J5065"/>
      <c r="K5065"/>
      <c r="L5065"/>
      <c r="M5065"/>
    </row>
    <row r="5066" spans="1:13" s="36" customFormat="1" x14ac:dyDescent="0.3">
      <c r="A5066"/>
      <c r="B5066" s="1"/>
      <c r="C5066"/>
      <c r="D5066"/>
      <c r="E5066"/>
      <c r="F5066"/>
      <c r="G5066"/>
      <c r="H5066"/>
      <c r="I5066"/>
      <c r="J5066"/>
      <c r="K5066"/>
      <c r="L5066"/>
      <c r="M5066"/>
    </row>
    <row r="5067" spans="1:13" s="36" customFormat="1" x14ac:dyDescent="0.3">
      <c r="A5067"/>
      <c r="B5067" s="1"/>
      <c r="C5067"/>
      <c r="D5067"/>
      <c r="E5067"/>
      <c r="F5067"/>
      <c r="G5067"/>
      <c r="H5067"/>
      <c r="I5067"/>
      <c r="J5067"/>
      <c r="K5067"/>
      <c r="L5067"/>
      <c r="M5067"/>
    </row>
    <row r="5068" spans="1:13" s="36" customFormat="1" x14ac:dyDescent="0.3">
      <c r="A5068"/>
      <c r="B5068" s="1"/>
      <c r="C5068"/>
      <c r="D5068"/>
      <c r="E5068"/>
      <c r="F5068"/>
      <c r="G5068"/>
      <c r="H5068"/>
      <c r="I5068"/>
      <c r="J5068"/>
      <c r="K5068"/>
      <c r="L5068"/>
      <c r="M5068"/>
    </row>
    <row r="5069" spans="1:13" s="36" customFormat="1" x14ac:dyDescent="0.3">
      <c r="A5069"/>
      <c r="B5069" s="1"/>
      <c r="C5069"/>
      <c r="D5069"/>
      <c r="E5069"/>
      <c r="F5069"/>
      <c r="G5069"/>
      <c r="H5069"/>
      <c r="I5069"/>
      <c r="J5069"/>
      <c r="K5069"/>
      <c r="L5069"/>
      <c r="M5069"/>
    </row>
    <row r="5070" spans="1:13" s="36" customFormat="1" x14ac:dyDescent="0.3">
      <c r="A5070"/>
      <c r="B5070" s="1"/>
      <c r="C5070"/>
      <c r="D5070"/>
      <c r="E5070"/>
      <c r="F5070"/>
      <c r="G5070"/>
      <c r="H5070"/>
      <c r="I5070"/>
      <c r="J5070"/>
      <c r="K5070"/>
      <c r="L5070"/>
      <c r="M5070"/>
    </row>
    <row r="5071" spans="1:13" s="36" customFormat="1" x14ac:dyDescent="0.3">
      <c r="A5071"/>
      <c r="B5071" s="1"/>
      <c r="C5071"/>
      <c r="D5071"/>
      <c r="E5071"/>
      <c r="F5071"/>
      <c r="G5071"/>
      <c r="H5071"/>
      <c r="I5071"/>
      <c r="J5071"/>
      <c r="K5071"/>
      <c r="L5071"/>
      <c r="M5071"/>
    </row>
    <row r="5072" spans="1:13" s="36" customFormat="1" x14ac:dyDescent="0.3">
      <c r="A5072"/>
      <c r="B5072" s="1"/>
      <c r="C5072"/>
      <c r="D5072"/>
      <c r="E5072"/>
      <c r="F5072"/>
      <c r="G5072"/>
      <c r="H5072"/>
      <c r="I5072"/>
      <c r="J5072"/>
      <c r="K5072"/>
      <c r="L5072"/>
      <c r="M5072"/>
    </row>
    <row r="5073" spans="1:13" s="36" customFormat="1" x14ac:dyDescent="0.3">
      <c r="A5073"/>
      <c r="B5073" s="1"/>
      <c r="C5073"/>
      <c r="D5073"/>
      <c r="E5073"/>
      <c r="F5073"/>
      <c r="G5073"/>
      <c r="H5073"/>
      <c r="I5073"/>
      <c r="J5073"/>
      <c r="K5073"/>
      <c r="L5073"/>
      <c r="M5073"/>
    </row>
    <row r="5074" spans="1:13" s="36" customFormat="1" x14ac:dyDescent="0.3">
      <c r="A5074"/>
      <c r="B5074" s="1"/>
      <c r="C5074"/>
      <c r="D5074"/>
      <c r="E5074"/>
      <c r="F5074"/>
      <c r="G5074"/>
      <c r="H5074"/>
      <c r="I5074"/>
      <c r="J5074"/>
      <c r="K5074"/>
      <c r="L5074"/>
      <c r="M5074"/>
    </row>
    <row r="5075" spans="1:13" s="36" customFormat="1" x14ac:dyDescent="0.3">
      <c r="A5075"/>
      <c r="B5075" s="1"/>
      <c r="C5075"/>
      <c r="D5075"/>
      <c r="E5075"/>
      <c r="F5075"/>
      <c r="G5075"/>
      <c r="H5075"/>
      <c r="I5075"/>
      <c r="J5075"/>
      <c r="K5075"/>
      <c r="L5075"/>
      <c r="M5075"/>
    </row>
    <row r="5076" spans="1:13" s="36" customFormat="1" x14ac:dyDescent="0.3">
      <c r="A5076"/>
      <c r="B5076" s="1"/>
      <c r="C5076"/>
      <c r="D5076"/>
      <c r="E5076"/>
      <c r="F5076"/>
      <c r="G5076"/>
      <c r="H5076"/>
      <c r="I5076"/>
      <c r="J5076"/>
      <c r="K5076"/>
      <c r="L5076"/>
      <c r="M5076"/>
    </row>
    <row r="5077" spans="1:13" s="36" customFormat="1" x14ac:dyDescent="0.3">
      <c r="A5077"/>
      <c r="B5077" s="1"/>
      <c r="C5077"/>
      <c r="D5077"/>
      <c r="E5077"/>
      <c r="F5077"/>
      <c r="G5077"/>
      <c r="H5077"/>
      <c r="I5077"/>
      <c r="J5077"/>
      <c r="K5077"/>
      <c r="L5077"/>
      <c r="M5077"/>
    </row>
    <row r="5078" spans="1:13" s="36" customFormat="1" x14ac:dyDescent="0.3">
      <c r="A5078"/>
      <c r="B5078" s="1"/>
      <c r="C5078"/>
      <c r="D5078"/>
      <c r="E5078"/>
      <c r="F5078"/>
      <c r="G5078"/>
      <c r="H5078"/>
      <c r="I5078"/>
      <c r="J5078"/>
      <c r="K5078"/>
      <c r="L5078"/>
      <c r="M5078"/>
    </row>
    <row r="5079" spans="1:13" s="36" customFormat="1" x14ac:dyDescent="0.3">
      <c r="A5079"/>
      <c r="B5079" s="1"/>
      <c r="C5079"/>
      <c r="D5079"/>
      <c r="E5079"/>
      <c r="F5079"/>
      <c r="G5079"/>
      <c r="H5079"/>
      <c r="I5079"/>
      <c r="J5079"/>
      <c r="K5079"/>
      <c r="L5079"/>
      <c r="M5079"/>
    </row>
    <row r="5080" spans="1:13" s="36" customFormat="1" x14ac:dyDescent="0.3">
      <c r="A5080"/>
      <c r="B5080" s="1"/>
      <c r="C5080"/>
      <c r="D5080"/>
      <c r="E5080"/>
      <c r="F5080"/>
      <c r="G5080"/>
      <c r="H5080"/>
      <c r="I5080"/>
      <c r="J5080"/>
      <c r="K5080"/>
      <c r="L5080"/>
      <c r="M5080"/>
    </row>
    <row r="5081" spans="1:13" s="36" customFormat="1" x14ac:dyDescent="0.3">
      <c r="A5081"/>
      <c r="B5081" s="1"/>
      <c r="C5081"/>
      <c r="D5081"/>
      <c r="E5081"/>
      <c r="F5081"/>
      <c r="G5081"/>
      <c r="H5081"/>
      <c r="I5081"/>
      <c r="J5081"/>
      <c r="K5081"/>
      <c r="L5081"/>
      <c r="M5081"/>
    </row>
    <row r="5082" spans="1:13" s="36" customFormat="1" x14ac:dyDescent="0.3">
      <c r="A5082"/>
      <c r="B5082" s="1"/>
      <c r="C5082"/>
      <c r="D5082"/>
      <c r="E5082"/>
      <c r="F5082"/>
      <c r="G5082"/>
      <c r="H5082"/>
      <c r="I5082"/>
      <c r="J5082"/>
      <c r="K5082"/>
      <c r="L5082"/>
      <c r="M5082"/>
    </row>
    <row r="5083" spans="1:13" s="36" customFormat="1" x14ac:dyDescent="0.3">
      <c r="A5083"/>
      <c r="B5083" s="1"/>
      <c r="C5083"/>
      <c r="D5083"/>
      <c r="E5083"/>
      <c r="F5083"/>
      <c r="G5083"/>
      <c r="H5083"/>
      <c r="I5083"/>
      <c r="J5083"/>
      <c r="K5083"/>
      <c r="L5083"/>
      <c r="M5083"/>
    </row>
    <row r="5084" spans="1:13" s="36" customFormat="1" x14ac:dyDescent="0.3">
      <c r="A5084"/>
      <c r="B5084" s="1"/>
      <c r="C5084"/>
      <c r="D5084"/>
      <c r="E5084"/>
      <c r="F5084"/>
      <c r="G5084"/>
      <c r="H5084"/>
      <c r="I5084"/>
      <c r="J5084"/>
      <c r="K5084"/>
      <c r="L5084"/>
      <c r="M5084"/>
    </row>
    <row r="5085" spans="1:13" s="36" customFormat="1" x14ac:dyDescent="0.3">
      <c r="A5085"/>
      <c r="B5085" s="1"/>
      <c r="C5085"/>
      <c r="D5085"/>
      <c r="E5085"/>
      <c r="F5085"/>
      <c r="G5085"/>
      <c r="H5085"/>
      <c r="I5085"/>
      <c r="J5085"/>
      <c r="K5085"/>
      <c r="L5085"/>
      <c r="M5085"/>
    </row>
    <row r="5086" spans="1:13" s="36" customFormat="1" x14ac:dyDescent="0.3">
      <c r="A5086"/>
      <c r="B5086" s="1"/>
      <c r="C5086"/>
      <c r="D5086"/>
      <c r="E5086"/>
      <c r="F5086"/>
      <c r="G5086"/>
      <c r="H5086"/>
      <c r="I5086"/>
      <c r="J5086"/>
      <c r="K5086"/>
      <c r="L5086"/>
      <c r="M5086"/>
    </row>
    <row r="5087" spans="1:13" s="36" customFormat="1" x14ac:dyDescent="0.3">
      <c r="A5087"/>
      <c r="B5087" s="1"/>
      <c r="C5087"/>
      <c r="D5087"/>
      <c r="E5087"/>
      <c r="F5087"/>
      <c r="G5087"/>
      <c r="H5087"/>
      <c r="I5087"/>
      <c r="J5087"/>
      <c r="K5087"/>
      <c r="L5087"/>
      <c r="M5087"/>
    </row>
    <row r="5088" spans="1:13" s="36" customFormat="1" x14ac:dyDescent="0.3">
      <c r="A5088"/>
      <c r="B5088" s="1"/>
      <c r="C5088"/>
      <c r="D5088"/>
      <c r="E5088"/>
      <c r="F5088"/>
      <c r="G5088"/>
      <c r="H5088"/>
      <c r="I5088"/>
      <c r="J5088"/>
      <c r="K5088"/>
      <c r="L5088"/>
      <c r="M5088"/>
    </row>
    <row r="5089" spans="1:13" s="36" customFormat="1" x14ac:dyDescent="0.3">
      <c r="A5089"/>
      <c r="B5089" s="1"/>
      <c r="C5089"/>
      <c r="D5089"/>
      <c r="E5089"/>
      <c r="F5089"/>
      <c r="G5089"/>
      <c r="H5089"/>
      <c r="I5089"/>
      <c r="J5089"/>
      <c r="K5089"/>
      <c r="L5089"/>
      <c r="M5089"/>
    </row>
    <row r="5090" spans="1:13" s="36" customFormat="1" x14ac:dyDescent="0.3">
      <c r="A5090"/>
      <c r="B5090" s="1"/>
      <c r="C5090"/>
      <c r="D5090"/>
      <c r="E5090"/>
      <c r="F5090"/>
      <c r="G5090"/>
      <c r="H5090"/>
      <c r="I5090"/>
      <c r="J5090"/>
      <c r="K5090"/>
      <c r="L5090"/>
      <c r="M5090"/>
    </row>
    <row r="5091" spans="1:13" s="36" customFormat="1" x14ac:dyDescent="0.3">
      <c r="A5091"/>
      <c r="B5091" s="1"/>
      <c r="C5091"/>
      <c r="D5091"/>
      <c r="E5091"/>
      <c r="F5091"/>
      <c r="G5091"/>
      <c r="H5091"/>
      <c r="I5091"/>
      <c r="J5091"/>
      <c r="K5091"/>
      <c r="L5091"/>
      <c r="M5091"/>
    </row>
    <row r="5092" spans="1:13" s="36" customFormat="1" x14ac:dyDescent="0.3">
      <c r="A5092"/>
      <c r="B5092" s="1"/>
      <c r="C5092"/>
      <c r="D5092"/>
      <c r="E5092"/>
      <c r="F5092"/>
      <c r="G5092"/>
      <c r="H5092"/>
      <c r="I5092"/>
      <c r="J5092"/>
      <c r="K5092"/>
      <c r="L5092"/>
      <c r="M5092"/>
    </row>
    <row r="5093" spans="1:13" s="36" customFormat="1" x14ac:dyDescent="0.3">
      <c r="A5093"/>
      <c r="B5093" s="1"/>
      <c r="C5093"/>
      <c r="D5093"/>
      <c r="E5093"/>
      <c r="F5093"/>
      <c r="G5093"/>
      <c r="H5093"/>
      <c r="I5093"/>
      <c r="J5093"/>
      <c r="K5093"/>
      <c r="L5093"/>
      <c r="M5093"/>
    </row>
    <row r="5094" spans="1:13" s="36" customFormat="1" x14ac:dyDescent="0.3">
      <c r="A5094"/>
      <c r="B5094" s="1"/>
      <c r="C5094"/>
      <c r="D5094"/>
      <c r="E5094"/>
      <c r="F5094"/>
      <c r="G5094"/>
      <c r="H5094"/>
      <c r="I5094"/>
      <c r="J5094"/>
      <c r="K5094"/>
      <c r="L5094"/>
      <c r="M5094"/>
    </row>
    <row r="5095" spans="1:13" s="36" customFormat="1" x14ac:dyDescent="0.3">
      <c r="A5095"/>
      <c r="B5095" s="1"/>
      <c r="C5095"/>
      <c r="D5095"/>
      <c r="E5095"/>
      <c r="F5095"/>
      <c r="G5095"/>
      <c r="H5095"/>
      <c r="I5095"/>
      <c r="J5095"/>
      <c r="K5095"/>
      <c r="L5095"/>
      <c r="M5095"/>
    </row>
    <row r="5096" spans="1:13" s="36" customFormat="1" x14ac:dyDescent="0.3">
      <c r="A5096"/>
      <c r="B5096" s="1"/>
      <c r="C5096"/>
      <c r="D5096"/>
      <c r="E5096"/>
      <c r="F5096"/>
      <c r="G5096"/>
      <c r="H5096"/>
      <c r="I5096"/>
      <c r="J5096"/>
      <c r="K5096"/>
      <c r="L5096"/>
      <c r="M5096"/>
    </row>
    <row r="5097" spans="1:13" s="36" customFormat="1" x14ac:dyDescent="0.3">
      <c r="A5097"/>
      <c r="B5097" s="1"/>
      <c r="C5097"/>
      <c r="D5097"/>
      <c r="E5097"/>
      <c r="F5097"/>
      <c r="G5097"/>
      <c r="H5097"/>
      <c r="I5097"/>
      <c r="J5097"/>
      <c r="K5097"/>
      <c r="L5097"/>
      <c r="M5097"/>
    </row>
    <row r="5098" spans="1:13" s="36" customFormat="1" x14ac:dyDescent="0.3">
      <c r="A5098"/>
      <c r="B5098" s="1"/>
      <c r="C5098"/>
      <c r="D5098"/>
      <c r="E5098"/>
      <c r="F5098"/>
      <c r="G5098"/>
      <c r="H5098"/>
      <c r="I5098"/>
      <c r="J5098"/>
      <c r="K5098"/>
      <c r="L5098"/>
      <c r="M5098"/>
    </row>
    <row r="5099" spans="1:13" s="36" customFormat="1" x14ac:dyDescent="0.3">
      <c r="A5099"/>
      <c r="B5099" s="1"/>
      <c r="C5099"/>
      <c r="D5099"/>
      <c r="E5099"/>
      <c r="F5099"/>
      <c r="G5099"/>
      <c r="H5099"/>
      <c r="I5099"/>
      <c r="J5099"/>
      <c r="K5099"/>
      <c r="L5099"/>
      <c r="M5099"/>
    </row>
    <row r="5100" spans="1:13" s="36" customFormat="1" x14ac:dyDescent="0.3">
      <c r="A5100"/>
      <c r="B5100" s="1"/>
      <c r="C5100"/>
      <c r="D5100"/>
      <c r="E5100"/>
      <c r="F5100"/>
      <c r="G5100"/>
      <c r="H5100"/>
      <c r="I5100"/>
      <c r="J5100"/>
      <c r="K5100"/>
      <c r="L5100"/>
      <c r="M5100"/>
    </row>
    <row r="5101" spans="1:13" s="36" customFormat="1" x14ac:dyDescent="0.3">
      <c r="A5101"/>
      <c r="B5101" s="1"/>
      <c r="C5101"/>
      <c r="D5101"/>
      <c r="E5101"/>
      <c r="F5101"/>
      <c r="G5101"/>
      <c r="H5101"/>
      <c r="I5101"/>
      <c r="J5101"/>
      <c r="K5101"/>
      <c r="L5101"/>
      <c r="M5101"/>
    </row>
    <row r="5102" spans="1:13" s="36" customFormat="1" x14ac:dyDescent="0.3">
      <c r="A5102"/>
      <c r="B5102" s="1"/>
      <c r="C5102"/>
      <c r="D5102"/>
      <c r="E5102"/>
      <c r="F5102"/>
      <c r="G5102"/>
      <c r="H5102"/>
      <c r="I5102"/>
      <c r="J5102"/>
      <c r="K5102"/>
      <c r="L5102"/>
      <c r="M5102"/>
    </row>
    <row r="5103" spans="1:13" s="36" customFormat="1" x14ac:dyDescent="0.3">
      <c r="A5103"/>
      <c r="B5103" s="1"/>
      <c r="C5103"/>
      <c r="D5103"/>
      <c r="E5103"/>
      <c r="F5103"/>
      <c r="G5103"/>
      <c r="H5103"/>
      <c r="I5103"/>
      <c r="J5103"/>
      <c r="K5103"/>
      <c r="L5103"/>
      <c r="M5103"/>
    </row>
    <row r="5104" spans="1:13" s="36" customFormat="1" x14ac:dyDescent="0.3">
      <c r="A5104"/>
      <c r="B5104" s="1"/>
      <c r="C5104"/>
      <c r="D5104"/>
      <c r="E5104"/>
      <c r="F5104"/>
      <c r="G5104"/>
      <c r="H5104"/>
      <c r="I5104"/>
      <c r="J5104"/>
      <c r="K5104"/>
      <c r="L5104"/>
      <c r="M5104"/>
    </row>
    <row r="5105" spans="1:13" s="36" customFormat="1" x14ac:dyDescent="0.3">
      <c r="A5105"/>
      <c r="B5105" s="1"/>
      <c r="C5105"/>
      <c r="D5105"/>
      <c r="E5105"/>
      <c r="F5105"/>
      <c r="G5105"/>
      <c r="H5105"/>
      <c r="I5105"/>
      <c r="J5105"/>
      <c r="K5105"/>
      <c r="L5105"/>
      <c r="M5105"/>
    </row>
    <row r="5106" spans="1:13" s="36" customFormat="1" x14ac:dyDescent="0.3">
      <c r="A5106"/>
      <c r="B5106" s="1"/>
      <c r="C5106"/>
      <c r="D5106"/>
      <c r="E5106"/>
      <c r="F5106"/>
      <c r="G5106"/>
      <c r="H5106"/>
      <c r="I5106"/>
      <c r="J5106"/>
      <c r="K5106"/>
      <c r="L5106"/>
      <c r="M5106"/>
    </row>
    <row r="5107" spans="1:13" s="36" customFormat="1" x14ac:dyDescent="0.3">
      <c r="A5107"/>
      <c r="B5107" s="1"/>
      <c r="C5107"/>
      <c r="D5107"/>
      <c r="E5107"/>
      <c r="F5107"/>
      <c r="G5107"/>
      <c r="H5107"/>
      <c r="I5107"/>
      <c r="J5107"/>
      <c r="K5107"/>
      <c r="L5107"/>
      <c r="M5107"/>
    </row>
    <row r="5108" spans="1:13" s="36" customFormat="1" x14ac:dyDescent="0.3">
      <c r="A5108"/>
      <c r="B5108" s="1"/>
      <c r="C5108"/>
      <c r="D5108"/>
      <c r="E5108"/>
      <c r="F5108"/>
      <c r="G5108"/>
      <c r="H5108"/>
      <c r="I5108"/>
      <c r="J5108"/>
      <c r="K5108"/>
      <c r="L5108"/>
      <c r="M5108"/>
    </row>
    <row r="5109" spans="1:13" s="36" customFormat="1" x14ac:dyDescent="0.3">
      <c r="A5109"/>
      <c r="B5109" s="1"/>
      <c r="C5109"/>
      <c r="D5109"/>
      <c r="E5109"/>
      <c r="F5109"/>
      <c r="G5109"/>
      <c r="H5109"/>
      <c r="I5109"/>
      <c r="J5109"/>
      <c r="K5109"/>
      <c r="L5109"/>
      <c r="M5109"/>
    </row>
    <row r="5110" spans="1:13" s="36" customFormat="1" x14ac:dyDescent="0.3">
      <c r="A5110"/>
      <c r="B5110" s="1"/>
      <c r="C5110"/>
      <c r="D5110"/>
      <c r="E5110"/>
      <c r="F5110"/>
      <c r="G5110"/>
      <c r="H5110"/>
      <c r="I5110"/>
      <c r="J5110"/>
      <c r="K5110"/>
      <c r="L5110"/>
      <c r="M5110"/>
    </row>
    <row r="5111" spans="1:13" s="36" customFormat="1" x14ac:dyDescent="0.3">
      <c r="A5111"/>
      <c r="B5111" s="1"/>
      <c r="C5111"/>
      <c r="D5111"/>
      <c r="E5111"/>
      <c r="F5111"/>
      <c r="G5111"/>
      <c r="H5111"/>
      <c r="I5111"/>
      <c r="J5111"/>
      <c r="K5111"/>
      <c r="L5111"/>
      <c r="M5111"/>
    </row>
    <row r="5112" spans="1:13" s="36" customFormat="1" x14ac:dyDescent="0.3">
      <c r="A5112"/>
      <c r="B5112" s="1"/>
      <c r="C5112"/>
      <c r="D5112"/>
      <c r="E5112"/>
      <c r="F5112"/>
      <c r="G5112"/>
      <c r="H5112"/>
      <c r="I5112"/>
      <c r="J5112"/>
      <c r="K5112"/>
      <c r="L5112"/>
      <c r="M5112"/>
    </row>
    <row r="5113" spans="1:13" s="36" customFormat="1" x14ac:dyDescent="0.3">
      <c r="A5113"/>
      <c r="B5113" s="1"/>
      <c r="C5113"/>
      <c r="D5113"/>
      <c r="E5113"/>
      <c r="F5113"/>
      <c r="G5113"/>
      <c r="H5113"/>
      <c r="I5113"/>
      <c r="J5113"/>
      <c r="K5113"/>
      <c r="L5113"/>
      <c r="M5113"/>
    </row>
    <row r="5114" spans="1:13" s="36" customFormat="1" x14ac:dyDescent="0.3">
      <c r="A5114"/>
      <c r="B5114" s="1"/>
      <c r="C5114"/>
      <c r="D5114"/>
      <c r="E5114"/>
      <c r="F5114"/>
      <c r="G5114"/>
      <c r="H5114"/>
      <c r="I5114"/>
      <c r="J5114"/>
      <c r="K5114"/>
      <c r="L5114"/>
      <c r="M5114"/>
    </row>
    <row r="5115" spans="1:13" s="36" customFormat="1" x14ac:dyDescent="0.3">
      <c r="A5115"/>
      <c r="B5115" s="1"/>
      <c r="C5115"/>
      <c r="D5115"/>
      <c r="E5115"/>
      <c r="F5115"/>
      <c r="G5115"/>
      <c r="H5115"/>
      <c r="I5115"/>
      <c r="J5115"/>
      <c r="K5115"/>
      <c r="L5115"/>
      <c r="M5115"/>
    </row>
    <row r="5116" spans="1:13" s="36" customFormat="1" x14ac:dyDescent="0.3">
      <c r="A5116"/>
      <c r="B5116" s="1"/>
      <c r="C5116"/>
      <c r="D5116"/>
      <c r="E5116"/>
      <c r="F5116"/>
      <c r="G5116"/>
      <c r="H5116"/>
      <c r="I5116"/>
      <c r="J5116"/>
      <c r="K5116"/>
      <c r="L5116"/>
      <c r="M5116"/>
    </row>
    <row r="5117" spans="1:13" s="36" customFormat="1" x14ac:dyDescent="0.3">
      <c r="A5117"/>
      <c r="B5117" s="1"/>
      <c r="C5117"/>
      <c r="D5117"/>
      <c r="E5117"/>
      <c r="F5117"/>
      <c r="G5117"/>
      <c r="H5117"/>
      <c r="I5117"/>
      <c r="J5117"/>
      <c r="K5117"/>
      <c r="L5117"/>
      <c r="M5117"/>
    </row>
    <row r="5118" spans="1:13" s="36" customFormat="1" x14ac:dyDescent="0.3">
      <c r="A5118"/>
      <c r="B5118" s="1"/>
      <c r="C5118"/>
      <c r="D5118"/>
      <c r="E5118"/>
      <c r="F5118"/>
      <c r="G5118"/>
      <c r="H5118"/>
      <c r="I5118"/>
      <c r="J5118"/>
      <c r="K5118"/>
      <c r="L5118"/>
      <c r="M5118"/>
    </row>
    <row r="5119" spans="1:13" s="36" customFormat="1" x14ac:dyDescent="0.3">
      <c r="A5119"/>
      <c r="B5119" s="1"/>
      <c r="C5119"/>
      <c r="D5119"/>
      <c r="E5119"/>
      <c r="F5119"/>
      <c r="G5119"/>
      <c r="H5119"/>
      <c r="I5119"/>
      <c r="J5119"/>
      <c r="K5119"/>
      <c r="L5119"/>
      <c r="M5119"/>
    </row>
    <row r="5120" spans="1:13" s="36" customFormat="1" x14ac:dyDescent="0.3">
      <c r="A5120"/>
      <c r="B5120" s="1"/>
      <c r="C5120"/>
      <c r="D5120"/>
      <c r="E5120"/>
      <c r="F5120"/>
      <c r="G5120"/>
      <c r="H5120"/>
      <c r="I5120"/>
      <c r="J5120"/>
      <c r="K5120"/>
      <c r="L5120"/>
      <c r="M5120"/>
    </row>
    <row r="5121" spans="1:13" s="36" customFormat="1" x14ac:dyDescent="0.3">
      <c r="A5121"/>
      <c r="B5121" s="1"/>
      <c r="C5121"/>
      <c r="D5121"/>
      <c r="E5121"/>
      <c r="F5121"/>
      <c r="G5121"/>
      <c r="H5121"/>
      <c r="I5121"/>
      <c r="J5121"/>
      <c r="K5121"/>
      <c r="L5121"/>
      <c r="M5121"/>
    </row>
    <row r="5122" spans="1:13" s="36" customFormat="1" x14ac:dyDescent="0.3">
      <c r="A5122"/>
      <c r="B5122" s="1"/>
      <c r="C5122"/>
      <c r="D5122"/>
      <c r="E5122"/>
      <c r="F5122"/>
      <c r="G5122"/>
      <c r="H5122"/>
      <c r="I5122"/>
      <c r="J5122"/>
      <c r="K5122"/>
      <c r="L5122"/>
      <c r="M5122"/>
    </row>
    <row r="5123" spans="1:13" s="36" customFormat="1" x14ac:dyDescent="0.3">
      <c r="A5123"/>
      <c r="B5123" s="1"/>
      <c r="C5123"/>
      <c r="D5123"/>
      <c r="E5123"/>
      <c r="F5123"/>
      <c r="G5123"/>
      <c r="H5123"/>
      <c r="I5123"/>
      <c r="J5123"/>
      <c r="K5123"/>
      <c r="L5123"/>
      <c r="M5123"/>
    </row>
    <row r="5124" spans="1:13" s="36" customFormat="1" x14ac:dyDescent="0.3">
      <c r="A5124"/>
      <c r="B5124" s="1"/>
      <c r="C5124"/>
      <c r="D5124"/>
      <c r="E5124"/>
      <c r="F5124"/>
      <c r="G5124"/>
      <c r="H5124"/>
      <c r="I5124"/>
      <c r="J5124"/>
      <c r="K5124"/>
      <c r="L5124"/>
      <c r="M5124"/>
    </row>
    <row r="5125" spans="1:13" s="36" customFormat="1" x14ac:dyDescent="0.3">
      <c r="A5125"/>
      <c r="B5125" s="1"/>
      <c r="C5125"/>
      <c r="D5125"/>
      <c r="E5125"/>
      <c r="F5125"/>
      <c r="G5125"/>
      <c r="H5125"/>
      <c r="I5125"/>
      <c r="J5125"/>
      <c r="K5125"/>
      <c r="L5125"/>
      <c r="M5125"/>
    </row>
    <row r="5126" spans="1:13" s="36" customFormat="1" x14ac:dyDescent="0.3">
      <c r="A5126"/>
      <c r="B5126" s="1"/>
      <c r="C5126"/>
      <c r="D5126"/>
      <c r="E5126"/>
      <c r="F5126"/>
      <c r="G5126"/>
      <c r="H5126"/>
      <c r="I5126"/>
      <c r="J5126"/>
      <c r="K5126"/>
      <c r="L5126"/>
      <c r="M5126"/>
    </row>
    <row r="5127" spans="1:13" s="36" customFormat="1" x14ac:dyDescent="0.3">
      <c r="A5127"/>
      <c r="B5127" s="1"/>
      <c r="C5127"/>
      <c r="D5127"/>
      <c r="E5127"/>
      <c r="F5127"/>
      <c r="G5127"/>
      <c r="H5127"/>
      <c r="I5127"/>
      <c r="J5127"/>
      <c r="K5127"/>
      <c r="L5127"/>
      <c r="M5127"/>
    </row>
    <row r="5128" spans="1:13" s="36" customFormat="1" x14ac:dyDescent="0.3">
      <c r="A5128"/>
      <c r="B5128" s="1"/>
      <c r="C5128"/>
      <c r="D5128"/>
      <c r="E5128"/>
      <c r="F5128"/>
      <c r="G5128"/>
      <c r="H5128"/>
      <c r="I5128"/>
      <c r="J5128"/>
      <c r="K5128"/>
      <c r="L5128"/>
      <c r="M5128"/>
    </row>
    <row r="5129" spans="1:13" s="36" customFormat="1" x14ac:dyDescent="0.3">
      <c r="A5129"/>
      <c r="B5129" s="1"/>
      <c r="C5129"/>
      <c r="D5129"/>
      <c r="E5129"/>
      <c r="F5129"/>
      <c r="G5129"/>
      <c r="H5129"/>
      <c r="I5129"/>
      <c r="J5129"/>
      <c r="K5129"/>
      <c r="L5129"/>
      <c r="M5129"/>
    </row>
    <row r="5130" spans="1:13" s="36" customFormat="1" x14ac:dyDescent="0.3">
      <c r="A5130"/>
      <c r="B5130" s="1"/>
      <c r="C5130"/>
      <c r="D5130"/>
      <c r="E5130"/>
      <c r="F5130"/>
      <c r="G5130"/>
      <c r="H5130"/>
      <c r="I5130"/>
      <c r="J5130"/>
      <c r="K5130"/>
      <c r="L5130"/>
      <c r="M5130"/>
    </row>
    <row r="5131" spans="1:13" s="36" customFormat="1" x14ac:dyDescent="0.3">
      <c r="A5131"/>
      <c r="B5131" s="1"/>
      <c r="C5131"/>
      <c r="D5131"/>
      <c r="E5131"/>
      <c r="F5131"/>
      <c r="G5131"/>
      <c r="H5131"/>
      <c r="I5131"/>
      <c r="J5131"/>
      <c r="K5131"/>
      <c r="L5131"/>
      <c r="M5131"/>
    </row>
    <row r="5132" spans="1:13" s="36" customFormat="1" x14ac:dyDescent="0.3">
      <c r="A5132"/>
      <c r="B5132" s="1"/>
      <c r="C5132"/>
      <c r="D5132"/>
      <c r="E5132"/>
      <c r="F5132"/>
      <c r="G5132"/>
      <c r="H5132"/>
      <c r="I5132"/>
      <c r="J5132"/>
      <c r="K5132"/>
      <c r="L5132"/>
      <c r="M5132"/>
    </row>
    <row r="5133" spans="1:13" s="36" customFormat="1" x14ac:dyDescent="0.3">
      <c r="A5133"/>
      <c r="B5133" s="1"/>
      <c r="C5133"/>
      <c r="D5133"/>
      <c r="E5133"/>
      <c r="F5133"/>
      <c r="G5133"/>
      <c r="H5133"/>
      <c r="I5133"/>
      <c r="J5133"/>
      <c r="K5133"/>
      <c r="L5133"/>
      <c r="M5133"/>
    </row>
    <row r="5134" spans="1:13" s="36" customFormat="1" x14ac:dyDescent="0.3">
      <c r="A5134"/>
      <c r="B5134" s="1"/>
      <c r="C5134"/>
      <c r="D5134"/>
      <c r="E5134"/>
      <c r="F5134"/>
      <c r="G5134"/>
      <c r="H5134"/>
      <c r="I5134"/>
      <c r="J5134"/>
      <c r="K5134"/>
      <c r="L5134"/>
      <c r="M5134"/>
    </row>
    <row r="5135" spans="1:13" s="36" customFormat="1" x14ac:dyDescent="0.3">
      <c r="A5135"/>
      <c r="B5135" s="1"/>
      <c r="C5135"/>
      <c r="D5135"/>
      <c r="E5135"/>
      <c r="F5135"/>
      <c r="G5135"/>
      <c r="H5135"/>
      <c r="I5135"/>
      <c r="J5135"/>
      <c r="K5135"/>
      <c r="L5135"/>
      <c r="M5135"/>
    </row>
    <row r="5136" spans="1:13" s="36" customFormat="1" x14ac:dyDescent="0.3">
      <c r="A5136"/>
      <c r="B5136" s="1"/>
      <c r="C5136"/>
      <c r="D5136"/>
      <c r="E5136"/>
      <c r="F5136"/>
      <c r="G5136"/>
      <c r="H5136"/>
      <c r="I5136"/>
      <c r="J5136"/>
      <c r="K5136"/>
      <c r="L5136"/>
      <c r="M5136"/>
    </row>
    <row r="5137" spans="1:13" s="36" customFormat="1" x14ac:dyDescent="0.3">
      <c r="A5137"/>
      <c r="B5137" s="1"/>
      <c r="C5137"/>
      <c r="D5137"/>
      <c r="E5137"/>
      <c r="F5137"/>
      <c r="G5137"/>
      <c r="H5137"/>
      <c r="I5137"/>
      <c r="J5137"/>
      <c r="K5137"/>
      <c r="L5137"/>
      <c r="M5137"/>
    </row>
    <row r="5138" spans="1:13" s="36" customFormat="1" x14ac:dyDescent="0.3">
      <c r="A5138"/>
      <c r="B5138" s="1"/>
      <c r="C5138"/>
      <c r="D5138"/>
      <c r="E5138"/>
      <c r="F5138"/>
      <c r="G5138"/>
      <c r="H5138"/>
      <c r="I5138"/>
      <c r="J5138"/>
      <c r="K5138"/>
      <c r="L5138"/>
      <c r="M5138"/>
    </row>
    <row r="5139" spans="1:13" s="36" customFormat="1" x14ac:dyDescent="0.3">
      <c r="A5139"/>
      <c r="B5139" s="1"/>
      <c r="C5139"/>
      <c r="D5139"/>
      <c r="E5139"/>
      <c r="F5139"/>
      <c r="G5139"/>
      <c r="H5139"/>
      <c r="I5139"/>
      <c r="J5139"/>
      <c r="K5139"/>
      <c r="L5139"/>
      <c r="M5139"/>
    </row>
    <row r="5140" spans="1:13" s="36" customFormat="1" x14ac:dyDescent="0.3">
      <c r="A5140"/>
      <c r="B5140" s="1"/>
      <c r="C5140"/>
      <c r="D5140"/>
      <c r="E5140"/>
      <c r="F5140"/>
      <c r="G5140"/>
      <c r="H5140"/>
      <c r="I5140"/>
      <c r="J5140"/>
      <c r="K5140"/>
      <c r="L5140"/>
      <c r="M5140"/>
    </row>
    <row r="5141" spans="1:13" s="36" customFormat="1" x14ac:dyDescent="0.3">
      <c r="A5141"/>
      <c r="B5141" s="1"/>
      <c r="C5141"/>
      <c r="D5141"/>
      <c r="E5141"/>
      <c r="F5141"/>
      <c r="G5141"/>
      <c r="H5141"/>
      <c r="I5141"/>
      <c r="J5141"/>
      <c r="K5141"/>
      <c r="L5141"/>
      <c r="M5141"/>
    </row>
    <row r="5142" spans="1:13" s="36" customFormat="1" x14ac:dyDescent="0.3">
      <c r="A5142"/>
      <c r="B5142" s="1"/>
      <c r="C5142"/>
      <c r="D5142"/>
      <c r="E5142"/>
      <c r="F5142"/>
      <c r="G5142"/>
      <c r="H5142"/>
      <c r="I5142"/>
      <c r="J5142"/>
      <c r="K5142"/>
      <c r="L5142"/>
      <c r="M5142"/>
    </row>
    <row r="5143" spans="1:13" s="36" customFormat="1" x14ac:dyDescent="0.3">
      <c r="A5143"/>
      <c r="B5143" s="1"/>
      <c r="C5143"/>
      <c r="D5143"/>
      <c r="E5143"/>
      <c r="F5143"/>
      <c r="G5143"/>
      <c r="H5143"/>
      <c r="I5143"/>
      <c r="J5143"/>
      <c r="K5143"/>
      <c r="L5143"/>
      <c r="M5143"/>
    </row>
    <row r="5144" spans="1:13" s="36" customFormat="1" x14ac:dyDescent="0.3">
      <c r="A5144"/>
      <c r="B5144" s="1"/>
      <c r="C5144"/>
      <c r="D5144"/>
      <c r="E5144"/>
      <c r="F5144"/>
      <c r="G5144"/>
      <c r="H5144"/>
      <c r="I5144"/>
      <c r="J5144"/>
      <c r="K5144"/>
      <c r="L5144"/>
      <c r="M5144"/>
    </row>
    <row r="5145" spans="1:13" s="36" customFormat="1" x14ac:dyDescent="0.3">
      <c r="A5145"/>
      <c r="B5145" s="1"/>
      <c r="C5145"/>
      <c r="D5145"/>
      <c r="E5145"/>
      <c r="F5145"/>
      <c r="G5145"/>
      <c r="H5145"/>
      <c r="I5145"/>
      <c r="J5145"/>
      <c r="K5145"/>
      <c r="L5145"/>
      <c r="M5145"/>
    </row>
    <row r="5146" spans="1:13" s="36" customFormat="1" x14ac:dyDescent="0.3">
      <c r="A5146"/>
      <c r="B5146" s="1"/>
      <c r="C5146"/>
      <c r="D5146"/>
      <c r="E5146"/>
      <c r="F5146"/>
      <c r="G5146"/>
      <c r="H5146"/>
      <c r="I5146"/>
      <c r="J5146"/>
      <c r="K5146"/>
      <c r="L5146"/>
      <c r="M5146"/>
    </row>
    <row r="5147" spans="1:13" s="36" customFormat="1" x14ac:dyDescent="0.3">
      <c r="A5147"/>
      <c r="B5147" s="1"/>
      <c r="C5147"/>
      <c r="D5147"/>
      <c r="E5147"/>
      <c r="F5147"/>
      <c r="G5147"/>
      <c r="H5147"/>
      <c r="I5147"/>
      <c r="J5147"/>
      <c r="K5147"/>
      <c r="L5147"/>
      <c r="M5147"/>
    </row>
    <row r="5148" spans="1:13" s="36" customFormat="1" x14ac:dyDescent="0.3">
      <c r="A5148"/>
      <c r="B5148" s="1"/>
      <c r="C5148"/>
      <c r="D5148"/>
      <c r="E5148"/>
      <c r="F5148"/>
      <c r="G5148"/>
      <c r="H5148"/>
      <c r="I5148"/>
      <c r="J5148"/>
      <c r="K5148"/>
      <c r="L5148"/>
      <c r="M5148"/>
    </row>
    <row r="5149" spans="1:13" s="36" customFormat="1" x14ac:dyDescent="0.3">
      <c r="A5149"/>
      <c r="B5149" s="1"/>
      <c r="C5149"/>
      <c r="D5149"/>
      <c r="E5149"/>
      <c r="F5149"/>
      <c r="G5149"/>
      <c r="H5149"/>
      <c r="I5149"/>
      <c r="J5149"/>
      <c r="K5149"/>
      <c r="L5149"/>
      <c r="M5149"/>
    </row>
    <row r="5150" spans="1:13" s="36" customFormat="1" x14ac:dyDescent="0.3">
      <c r="A5150"/>
      <c r="B5150" s="1"/>
      <c r="C5150"/>
      <c r="D5150"/>
      <c r="E5150"/>
      <c r="F5150"/>
      <c r="G5150"/>
      <c r="H5150"/>
      <c r="I5150"/>
      <c r="J5150"/>
      <c r="K5150"/>
      <c r="L5150"/>
      <c r="M5150"/>
    </row>
    <row r="5151" spans="1:13" s="36" customFormat="1" x14ac:dyDescent="0.3">
      <c r="A5151"/>
      <c r="B5151" s="1"/>
      <c r="C5151"/>
      <c r="D5151"/>
      <c r="E5151"/>
      <c r="F5151"/>
      <c r="G5151"/>
      <c r="H5151"/>
      <c r="I5151"/>
      <c r="J5151"/>
      <c r="K5151"/>
      <c r="L5151"/>
      <c r="M5151"/>
    </row>
    <row r="5152" spans="1:13" s="36" customFormat="1" x14ac:dyDescent="0.3">
      <c r="A5152"/>
      <c r="B5152" s="1"/>
      <c r="C5152"/>
      <c r="D5152"/>
      <c r="E5152"/>
      <c r="F5152"/>
      <c r="G5152"/>
      <c r="H5152"/>
      <c r="I5152"/>
      <c r="J5152"/>
      <c r="K5152"/>
      <c r="L5152"/>
      <c r="M5152"/>
    </row>
    <row r="5153" spans="1:13" s="36" customFormat="1" x14ac:dyDescent="0.3">
      <c r="A5153"/>
      <c r="B5153" s="1"/>
      <c r="C5153"/>
      <c r="D5153"/>
      <c r="E5153"/>
      <c r="F5153"/>
      <c r="G5153"/>
      <c r="H5153"/>
      <c r="I5153"/>
      <c r="J5153"/>
      <c r="K5153"/>
      <c r="L5153"/>
      <c r="M5153"/>
    </row>
    <row r="5154" spans="1:13" s="36" customFormat="1" x14ac:dyDescent="0.3">
      <c r="A5154"/>
      <c r="B5154" s="1"/>
      <c r="C5154"/>
      <c r="D5154"/>
      <c r="E5154"/>
      <c r="F5154"/>
      <c r="G5154"/>
      <c r="H5154"/>
      <c r="I5154"/>
      <c r="J5154"/>
      <c r="K5154"/>
      <c r="L5154"/>
      <c r="M5154"/>
    </row>
    <row r="5155" spans="1:13" s="36" customFormat="1" x14ac:dyDescent="0.3">
      <c r="A5155"/>
      <c r="B5155" s="1"/>
      <c r="C5155"/>
      <c r="D5155"/>
      <c r="E5155"/>
      <c r="F5155"/>
      <c r="G5155"/>
      <c r="H5155"/>
      <c r="I5155"/>
      <c r="J5155"/>
      <c r="K5155"/>
      <c r="L5155"/>
      <c r="M5155"/>
    </row>
    <row r="5156" spans="1:13" s="36" customFormat="1" x14ac:dyDescent="0.3">
      <c r="A5156"/>
      <c r="B5156" s="1"/>
      <c r="C5156"/>
      <c r="D5156"/>
      <c r="E5156"/>
      <c r="F5156"/>
      <c r="G5156"/>
      <c r="H5156"/>
      <c r="I5156"/>
      <c r="J5156"/>
      <c r="K5156"/>
      <c r="L5156"/>
      <c r="M5156"/>
    </row>
    <row r="5157" spans="1:13" s="36" customFormat="1" x14ac:dyDescent="0.3">
      <c r="A5157"/>
      <c r="B5157" s="1"/>
      <c r="C5157"/>
      <c r="D5157"/>
      <c r="E5157"/>
      <c r="F5157"/>
      <c r="G5157"/>
      <c r="H5157"/>
      <c r="I5157"/>
      <c r="J5157"/>
      <c r="K5157"/>
      <c r="L5157"/>
      <c r="M5157"/>
    </row>
    <row r="5158" spans="1:13" s="36" customFormat="1" x14ac:dyDescent="0.3">
      <c r="A5158"/>
      <c r="B5158" s="1"/>
      <c r="C5158"/>
      <c r="D5158"/>
      <c r="E5158"/>
      <c r="F5158"/>
      <c r="G5158"/>
      <c r="H5158"/>
      <c r="I5158"/>
      <c r="J5158"/>
      <c r="K5158"/>
      <c r="L5158"/>
      <c r="M5158"/>
    </row>
    <row r="5159" spans="1:13" s="36" customFormat="1" x14ac:dyDescent="0.3">
      <c r="A5159"/>
      <c r="B5159" s="1"/>
      <c r="C5159"/>
      <c r="D5159"/>
      <c r="E5159"/>
      <c r="F5159"/>
      <c r="G5159"/>
      <c r="H5159"/>
      <c r="I5159"/>
      <c r="J5159"/>
      <c r="K5159"/>
      <c r="L5159"/>
      <c r="M5159"/>
    </row>
    <row r="5160" spans="1:13" s="36" customFormat="1" x14ac:dyDescent="0.3">
      <c r="A5160"/>
      <c r="B5160" s="1"/>
      <c r="C5160"/>
      <c r="D5160"/>
      <c r="E5160"/>
      <c r="F5160"/>
      <c r="G5160"/>
      <c r="H5160"/>
      <c r="I5160"/>
      <c r="J5160"/>
      <c r="K5160"/>
      <c r="L5160"/>
      <c r="M5160"/>
    </row>
    <row r="5161" spans="1:13" s="36" customFormat="1" x14ac:dyDescent="0.3">
      <c r="A5161"/>
      <c r="B5161" s="1"/>
      <c r="C5161"/>
      <c r="D5161"/>
      <c r="E5161"/>
      <c r="F5161"/>
      <c r="G5161"/>
      <c r="H5161"/>
      <c r="I5161"/>
      <c r="J5161"/>
      <c r="K5161"/>
      <c r="L5161"/>
      <c r="M5161"/>
    </row>
    <row r="5162" spans="1:13" s="36" customFormat="1" x14ac:dyDescent="0.3">
      <c r="A5162"/>
      <c r="B5162" s="1"/>
      <c r="C5162"/>
      <c r="D5162"/>
      <c r="E5162"/>
      <c r="F5162"/>
      <c r="G5162"/>
      <c r="H5162"/>
      <c r="I5162"/>
      <c r="J5162"/>
      <c r="K5162"/>
      <c r="L5162"/>
      <c r="M5162"/>
    </row>
    <row r="5163" spans="1:13" s="36" customFormat="1" x14ac:dyDescent="0.3">
      <c r="A5163"/>
      <c r="B5163" s="1"/>
      <c r="C5163"/>
      <c r="D5163"/>
      <c r="E5163"/>
      <c r="F5163"/>
      <c r="G5163"/>
      <c r="H5163"/>
      <c r="I5163"/>
      <c r="J5163"/>
      <c r="K5163"/>
      <c r="L5163"/>
      <c r="M5163"/>
    </row>
    <row r="5164" spans="1:13" s="36" customFormat="1" x14ac:dyDescent="0.3">
      <c r="A5164"/>
      <c r="B5164" s="1"/>
      <c r="C5164"/>
      <c r="D5164"/>
      <c r="E5164"/>
      <c r="F5164"/>
      <c r="G5164"/>
      <c r="H5164"/>
      <c r="I5164"/>
      <c r="J5164"/>
      <c r="K5164"/>
      <c r="L5164"/>
      <c r="M5164"/>
    </row>
    <row r="5165" spans="1:13" s="36" customFormat="1" x14ac:dyDescent="0.3">
      <c r="A5165"/>
      <c r="B5165" s="1"/>
      <c r="C5165"/>
      <c r="D5165"/>
      <c r="E5165"/>
      <c r="F5165"/>
      <c r="G5165"/>
      <c r="H5165"/>
      <c r="I5165"/>
      <c r="J5165"/>
      <c r="K5165"/>
      <c r="L5165"/>
      <c r="M5165"/>
    </row>
    <row r="5166" spans="1:13" s="36" customFormat="1" x14ac:dyDescent="0.3">
      <c r="A5166"/>
      <c r="B5166" s="1"/>
      <c r="C5166"/>
      <c r="D5166"/>
      <c r="E5166"/>
      <c r="F5166"/>
      <c r="G5166"/>
      <c r="H5166"/>
      <c r="I5166"/>
      <c r="J5166"/>
      <c r="K5166"/>
      <c r="L5166"/>
      <c r="M5166"/>
    </row>
    <row r="5167" spans="1:13" s="36" customFormat="1" x14ac:dyDescent="0.3">
      <c r="A5167"/>
      <c r="B5167" s="1"/>
      <c r="C5167"/>
      <c r="D5167"/>
      <c r="E5167"/>
      <c r="F5167"/>
      <c r="G5167"/>
      <c r="H5167"/>
      <c r="I5167"/>
      <c r="J5167"/>
      <c r="K5167"/>
      <c r="L5167"/>
      <c r="M5167"/>
    </row>
    <row r="5168" spans="1:13" s="36" customFormat="1" x14ac:dyDescent="0.3">
      <c r="A5168"/>
      <c r="B5168" s="1"/>
      <c r="C5168"/>
      <c r="D5168"/>
      <c r="E5168"/>
      <c r="F5168"/>
      <c r="G5168"/>
      <c r="H5168"/>
      <c r="I5168"/>
      <c r="J5168"/>
      <c r="K5168"/>
      <c r="L5168"/>
      <c r="M5168"/>
    </row>
    <row r="5169" spans="1:13" s="36" customFormat="1" x14ac:dyDescent="0.3">
      <c r="A5169"/>
      <c r="B5169" s="1"/>
      <c r="C5169"/>
      <c r="D5169"/>
      <c r="E5169"/>
      <c r="F5169"/>
      <c r="G5169"/>
      <c r="H5169"/>
      <c r="I5169"/>
      <c r="J5169"/>
      <c r="K5169"/>
      <c r="L5169"/>
      <c r="M5169"/>
    </row>
    <row r="5170" spans="1:13" s="36" customFormat="1" x14ac:dyDescent="0.3">
      <c r="A5170"/>
      <c r="B5170" s="1"/>
      <c r="C5170"/>
      <c r="D5170"/>
      <c r="E5170"/>
      <c r="F5170"/>
      <c r="G5170"/>
      <c r="H5170"/>
      <c r="I5170"/>
      <c r="J5170"/>
      <c r="K5170"/>
      <c r="L5170"/>
      <c r="M5170"/>
    </row>
    <row r="5171" spans="1:13" s="36" customFormat="1" x14ac:dyDescent="0.3">
      <c r="A5171"/>
      <c r="B5171" s="1"/>
      <c r="C5171"/>
      <c r="D5171"/>
      <c r="E5171"/>
      <c r="F5171"/>
      <c r="G5171"/>
      <c r="H5171"/>
      <c r="I5171"/>
      <c r="J5171"/>
      <c r="K5171"/>
      <c r="L5171"/>
      <c r="M5171"/>
    </row>
    <row r="5172" spans="1:13" s="36" customFormat="1" x14ac:dyDescent="0.3">
      <c r="A5172"/>
      <c r="B5172" s="1"/>
      <c r="C5172"/>
      <c r="D5172"/>
      <c r="E5172"/>
      <c r="F5172"/>
      <c r="G5172"/>
      <c r="H5172"/>
      <c r="I5172"/>
      <c r="J5172"/>
      <c r="K5172"/>
      <c r="L5172"/>
      <c r="M5172"/>
    </row>
    <row r="5173" spans="1:13" s="36" customFormat="1" x14ac:dyDescent="0.3">
      <c r="A5173"/>
      <c r="B5173" s="1"/>
      <c r="C5173"/>
      <c r="D5173"/>
      <c r="E5173"/>
      <c r="F5173"/>
      <c r="G5173"/>
      <c r="H5173"/>
      <c r="I5173"/>
      <c r="J5173"/>
      <c r="K5173"/>
      <c r="L5173"/>
      <c r="M5173"/>
    </row>
    <row r="5174" spans="1:13" s="36" customFormat="1" x14ac:dyDescent="0.3">
      <c r="A5174"/>
      <c r="B5174" s="1"/>
      <c r="C5174"/>
      <c r="D5174"/>
      <c r="E5174"/>
      <c r="F5174"/>
      <c r="G5174"/>
      <c r="H5174"/>
      <c r="I5174"/>
      <c r="J5174"/>
      <c r="K5174"/>
      <c r="L5174"/>
      <c r="M5174"/>
    </row>
    <row r="5175" spans="1:13" s="36" customFormat="1" x14ac:dyDescent="0.3">
      <c r="A5175"/>
      <c r="B5175" s="1"/>
      <c r="C5175"/>
      <c r="D5175"/>
      <c r="E5175"/>
      <c r="F5175"/>
      <c r="G5175"/>
      <c r="H5175"/>
      <c r="I5175"/>
      <c r="J5175"/>
      <c r="K5175"/>
      <c r="L5175"/>
      <c r="M5175"/>
    </row>
    <row r="5176" spans="1:13" s="36" customFormat="1" x14ac:dyDescent="0.3">
      <c r="A5176"/>
      <c r="B5176" s="1"/>
      <c r="C5176"/>
      <c r="D5176"/>
      <c r="E5176"/>
      <c r="F5176"/>
      <c r="G5176"/>
      <c r="H5176"/>
      <c r="I5176"/>
      <c r="J5176"/>
      <c r="K5176"/>
      <c r="L5176"/>
      <c r="M5176"/>
    </row>
    <row r="5177" spans="1:13" s="36" customFormat="1" x14ac:dyDescent="0.3">
      <c r="A5177"/>
      <c r="B5177" s="1"/>
      <c r="C5177"/>
      <c r="D5177"/>
      <c r="E5177"/>
      <c r="F5177"/>
      <c r="G5177"/>
      <c r="H5177"/>
      <c r="I5177"/>
      <c r="J5177"/>
      <c r="K5177"/>
      <c r="L5177"/>
      <c r="M5177"/>
    </row>
    <row r="5178" spans="1:13" s="36" customFormat="1" x14ac:dyDescent="0.3">
      <c r="A5178"/>
      <c r="B5178" s="1"/>
      <c r="C5178"/>
      <c r="D5178"/>
      <c r="E5178"/>
      <c r="F5178"/>
      <c r="G5178"/>
      <c r="H5178"/>
      <c r="I5178"/>
      <c r="J5178"/>
      <c r="K5178"/>
      <c r="L5178"/>
      <c r="M5178"/>
    </row>
    <row r="5179" spans="1:13" s="36" customFormat="1" x14ac:dyDescent="0.3">
      <c r="A5179"/>
      <c r="B5179" s="1"/>
      <c r="C5179"/>
      <c r="D5179"/>
      <c r="E5179"/>
      <c r="F5179"/>
      <c r="G5179"/>
      <c r="H5179"/>
      <c r="I5179"/>
      <c r="J5179"/>
      <c r="K5179"/>
      <c r="L5179"/>
      <c r="M5179"/>
    </row>
    <row r="5180" spans="1:13" s="36" customFormat="1" x14ac:dyDescent="0.3">
      <c r="A5180"/>
      <c r="B5180" s="1"/>
      <c r="C5180"/>
      <c r="D5180"/>
      <c r="E5180"/>
      <c r="F5180"/>
      <c r="G5180"/>
      <c r="H5180"/>
      <c r="I5180"/>
      <c r="J5180"/>
      <c r="K5180"/>
      <c r="L5180"/>
      <c r="M5180"/>
    </row>
    <row r="5181" spans="1:13" s="36" customFormat="1" x14ac:dyDescent="0.3">
      <c r="A5181"/>
      <c r="B5181" s="1"/>
      <c r="C5181"/>
      <c r="D5181"/>
      <c r="E5181"/>
      <c r="F5181"/>
      <c r="G5181"/>
      <c r="H5181"/>
      <c r="I5181"/>
      <c r="J5181"/>
      <c r="K5181"/>
      <c r="L5181"/>
      <c r="M5181"/>
    </row>
    <row r="5182" spans="1:13" s="36" customFormat="1" x14ac:dyDescent="0.3">
      <c r="A5182"/>
      <c r="B5182" s="1"/>
      <c r="C5182"/>
      <c r="D5182"/>
      <c r="E5182"/>
      <c r="F5182"/>
      <c r="G5182"/>
      <c r="H5182"/>
      <c r="I5182"/>
      <c r="J5182"/>
      <c r="K5182"/>
      <c r="L5182"/>
      <c r="M5182"/>
    </row>
    <row r="5183" spans="1:13" s="36" customFormat="1" x14ac:dyDescent="0.3">
      <c r="A5183"/>
      <c r="B5183" s="1"/>
      <c r="C5183"/>
      <c r="D5183"/>
      <c r="E5183"/>
      <c r="F5183"/>
      <c r="G5183"/>
      <c r="H5183"/>
      <c r="I5183"/>
      <c r="J5183"/>
      <c r="K5183"/>
      <c r="L5183"/>
      <c r="M5183"/>
    </row>
    <row r="5184" spans="1:13" s="36" customFormat="1" x14ac:dyDescent="0.3">
      <c r="A5184"/>
      <c r="B5184" s="1"/>
      <c r="C5184"/>
      <c r="D5184"/>
      <c r="E5184"/>
      <c r="F5184"/>
      <c r="G5184"/>
      <c r="H5184"/>
      <c r="I5184"/>
      <c r="J5184"/>
      <c r="K5184"/>
      <c r="L5184"/>
      <c r="M5184"/>
    </row>
    <row r="5185" spans="1:13" s="36" customFormat="1" x14ac:dyDescent="0.3">
      <c r="A5185"/>
      <c r="B5185" s="1"/>
      <c r="C5185"/>
      <c r="D5185"/>
      <c r="E5185"/>
      <c r="F5185"/>
      <c r="G5185"/>
      <c r="H5185"/>
      <c r="I5185"/>
      <c r="J5185"/>
      <c r="K5185"/>
      <c r="L5185"/>
      <c r="M5185"/>
    </row>
    <row r="5186" spans="1:13" s="36" customFormat="1" x14ac:dyDescent="0.3">
      <c r="A5186"/>
      <c r="B5186" s="1"/>
      <c r="C5186"/>
      <c r="D5186"/>
      <c r="E5186"/>
      <c r="F5186"/>
      <c r="G5186"/>
      <c r="H5186"/>
      <c r="I5186"/>
      <c r="J5186"/>
      <c r="K5186"/>
      <c r="L5186"/>
      <c r="M5186"/>
    </row>
    <row r="5187" spans="1:13" s="36" customFormat="1" x14ac:dyDescent="0.3">
      <c r="A5187"/>
      <c r="B5187" s="1"/>
      <c r="C5187"/>
      <c r="D5187"/>
      <c r="E5187"/>
      <c r="F5187"/>
      <c r="G5187"/>
      <c r="H5187"/>
      <c r="I5187"/>
      <c r="J5187"/>
      <c r="K5187"/>
      <c r="L5187"/>
      <c r="M5187"/>
    </row>
    <row r="5188" spans="1:13" s="36" customFormat="1" x14ac:dyDescent="0.3">
      <c r="A5188"/>
      <c r="B5188" s="1"/>
      <c r="C5188"/>
      <c r="D5188"/>
      <c r="E5188"/>
      <c r="F5188"/>
      <c r="G5188"/>
      <c r="H5188"/>
      <c r="I5188"/>
      <c r="J5188"/>
      <c r="K5188"/>
      <c r="L5188"/>
      <c r="M5188"/>
    </row>
    <row r="5189" spans="1:13" s="36" customFormat="1" x14ac:dyDescent="0.3">
      <c r="A5189"/>
      <c r="B5189" s="1"/>
      <c r="C5189"/>
      <c r="D5189"/>
      <c r="E5189"/>
      <c r="F5189"/>
      <c r="G5189"/>
      <c r="H5189"/>
      <c r="I5189"/>
      <c r="J5189"/>
      <c r="K5189"/>
      <c r="L5189"/>
      <c r="M5189"/>
    </row>
    <row r="5190" spans="1:13" s="36" customFormat="1" x14ac:dyDescent="0.3">
      <c r="A5190"/>
      <c r="B5190" s="1"/>
      <c r="C5190"/>
      <c r="D5190"/>
      <c r="E5190"/>
      <c r="F5190"/>
      <c r="G5190"/>
      <c r="H5190"/>
      <c r="I5190"/>
      <c r="J5190"/>
      <c r="K5190"/>
      <c r="L5190"/>
      <c r="M5190"/>
    </row>
    <row r="5191" spans="1:13" s="36" customFormat="1" x14ac:dyDescent="0.3">
      <c r="A5191"/>
      <c r="B5191" s="1"/>
      <c r="C5191"/>
      <c r="D5191"/>
      <c r="E5191"/>
      <c r="F5191"/>
      <c r="G5191"/>
      <c r="H5191"/>
      <c r="I5191"/>
      <c r="J5191"/>
      <c r="K5191"/>
      <c r="L5191"/>
      <c r="M5191"/>
    </row>
    <row r="5192" spans="1:13" s="36" customFormat="1" x14ac:dyDescent="0.3">
      <c r="A5192"/>
      <c r="B5192" s="1"/>
      <c r="C5192"/>
      <c r="D5192"/>
      <c r="E5192"/>
      <c r="F5192"/>
      <c r="G5192"/>
      <c r="H5192"/>
      <c r="I5192"/>
      <c r="J5192"/>
      <c r="K5192"/>
      <c r="L5192"/>
      <c r="M5192"/>
    </row>
    <row r="5193" spans="1:13" s="36" customFormat="1" x14ac:dyDescent="0.3">
      <c r="A5193"/>
      <c r="B5193" s="1"/>
      <c r="C5193"/>
      <c r="D5193"/>
      <c r="E5193"/>
      <c r="F5193"/>
      <c r="G5193"/>
      <c r="H5193"/>
      <c r="I5193"/>
      <c r="J5193"/>
      <c r="K5193"/>
      <c r="L5193"/>
      <c r="M5193"/>
    </row>
    <row r="5194" spans="1:13" s="36" customFormat="1" x14ac:dyDescent="0.3">
      <c r="A5194"/>
      <c r="B5194" s="1"/>
      <c r="C5194"/>
      <c r="D5194"/>
      <c r="E5194"/>
      <c r="F5194"/>
      <c r="G5194"/>
      <c r="H5194"/>
      <c r="I5194"/>
      <c r="J5194"/>
      <c r="K5194"/>
      <c r="L5194"/>
      <c r="M5194"/>
    </row>
    <row r="5195" spans="1:13" s="36" customFormat="1" x14ac:dyDescent="0.3">
      <c r="A5195"/>
      <c r="B5195" s="1"/>
      <c r="C5195"/>
      <c r="D5195"/>
      <c r="E5195"/>
      <c r="F5195"/>
      <c r="G5195"/>
      <c r="H5195"/>
      <c r="I5195"/>
      <c r="J5195"/>
      <c r="K5195"/>
      <c r="L5195"/>
      <c r="M5195"/>
    </row>
    <row r="5196" spans="1:13" s="36" customFormat="1" x14ac:dyDescent="0.3">
      <c r="A5196"/>
      <c r="B5196" s="1"/>
      <c r="C5196"/>
      <c r="D5196"/>
      <c r="E5196"/>
      <c r="F5196"/>
      <c r="G5196"/>
      <c r="H5196"/>
      <c r="I5196"/>
      <c r="J5196"/>
      <c r="K5196"/>
      <c r="L5196"/>
      <c r="M5196"/>
    </row>
    <row r="5197" spans="1:13" s="36" customFormat="1" x14ac:dyDescent="0.3">
      <c r="A5197"/>
      <c r="B5197" s="1"/>
      <c r="C5197"/>
      <c r="D5197"/>
      <c r="E5197"/>
      <c r="F5197"/>
      <c r="G5197"/>
      <c r="H5197"/>
      <c r="I5197"/>
      <c r="J5197"/>
      <c r="K5197"/>
      <c r="L5197"/>
      <c r="M5197"/>
    </row>
    <row r="5198" spans="1:13" s="36" customFormat="1" x14ac:dyDescent="0.3">
      <c r="A5198"/>
      <c r="B5198" s="1"/>
      <c r="C5198"/>
      <c r="D5198"/>
      <c r="E5198"/>
      <c r="F5198"/>
      <c r="G5198"/>
      <c r="H5198"/>
      <c r="I5198"/>
      <c r="J5198"/>
      <c r="K5198"/>
      <c r="L5198"/>
      <c r="M5198"/>
    </row>
    <row r="5199" spans="1:13" s="36" customFormat="1" x14ac:dyDescent="0.3">
      <c r="A5199"/>
      <c r="B5199" s="1"/>
      <c r="C5199"/>
      <c r="D5199"/>
      <c r="E5199"/>
      <c r="F5199"/>
      <c r="G5199"/>
      <c r="H5199"/>
      <c r="I5199"/>
      <c r="J5199"/>
      <c r="K5199"/>
      <c r="L5199"/>
      <c r="M5199"/>
    </row>
    <row r="5200" spans="1:13" s="36" customFormat="1" x14ac:dyDescent="0.3">
      <c r="A5200"/>
      <c r="B5200" s="1"/>
      <c r="C5200"/>
      <c r="D5200"/>
      <c r="E5200"/>
      <c r="F5200"/>
      <c r="G5200"/>
      <c r="H5200"/>
      <c r="I5200"/>
      <c r="J5200"/>
      <c r="K5200"/>
      <c r="L5200"/>
      <c r="M5200"/>
    </row>
    <row r="5201" spans="1:13" s="36" customFormat="1" x14ac:dyDescent="0.3">
      <c r="A5201"/>
      <c r="B5201" s="1"/>
      <c r="C5201"/>
      <c r="D5201"/>
      <c r="E5201"/>
      <c r="F5201"/>
      <c r="G5201"/>
      <c r="H5201"/>
      <c r="I5201"/>
      <c r="J5201"/>
      <c r="K5201"/>
      <c r="L5201"/>
      <c r="M5201"/>
    </row>
    <row r="5202" spans="1:13" s="36" customFormat="1" x14ac:dyDescent="0.3">
      <c r="A5202"/>
      <c r="B5202" s="1"/>
      <c r="C5202"/>
      <c r="D5202"/>
      <c r="E5202"/>
      <c r="F5202"/>
      <c r="G5202"/>
      <c r="H5202"/>
      <c r="I5202"/>
      <c r="J5202"/>
      <c r="K5202"/>
      <c r="L5202"/>
      <c r="M5202"/>
    </row>
    <row r="5203" spans="1:13" s="36" customFormat="1" x14ac:dyDescent="0.3">
      <c r="A5203"/>
      <c r="B5203" s="1"/>
      <c r="C5203"/>
      <c r="D5203"/>
      <c r="E5203"/>
      <c r="F5203"/>
      <c r="G5203"/>
      <c r="H5203"/>
      <c r="I5203"/>
      <c r="J5203"/>
      <c r="K5203"/>
      <c r="L5203"/>
      <c r="M5203"/>
    </row>
    <row r="5204" spans="1:13" s="36" customFormat="1" x14ac:dyDescent="0.3">
      <c r="A5204"/>
      <c r="B5204" s="1"/>
      <c r="C5204"/>
      <c r="D5204"/>
      <c r="E5204"/>
      <c r="F5204"/>
      <c r="G5204"/>
      <c r="H5204"/>
      <c r="I5204"/>
      <c r="J5204"/>
      <c r="K5204"/>
      <c r="L5204"/>
      <c r="M5204"/>
    </row>
    <row r="5205" spans="1:13" s="36" customFormat="1" x14ac:dyDescent="0.3">
      <c r="A5205"/>
      <c r="B5205" s="1"/>
      <c r="C5205"/>
      <c r="D5205"/>
      <c r="E5205"/>
      <c r="F5205"/>
      <c r="G5205"/>
      <c r="H5205"/>
      <c r="I5205"/>
      <c r="J5205"/>
      <c r="K5205"/>
      <c r="L5205"/>
      <c r="M5205"/>
    </row>
    <row r="5206" spans="1:13" s="36" customFormat="1" x14ac:dyDescent="0.3">
      <c r="A5206"/>
      <c r="B5206" s="1"/>
      <c r="C5206"/>
      <c r="D5206"/>
      <c r="E5206"/>
      <c r="F5206"/>
      <c r="G5206"/>
      <c r="H5206"/>
      <c r="I5206"/>
      <c r="J5206"/>
      <c r="K5206"/>
      <c r="L5206"/>
      <c r="M5206"/>
    </row>
    <row r="5207" spans="1:13" s="36" customFormat="1" x14ac:dyDescent="0.3">
      <c r="A5207"/>
      <c r="B5207" s="1"/>
      <c r="C5207"/>
      <c r="D5207"/>
      <c r="E5207"/>
      <c r="F5207"/>
      <c r="G5207"/>
      <c r="H5207"/>
      <c r="I5207"/>
      <c r="J5207"/>
      <c r="K5207"/>
      <c r="L5207"/>
      <c r="M5207"/>
    </row>
    <row r="5208" spans="1:13" s="36" customFormat="1" x14ac:dyDescent="0.3">
      <c r="A5208"/>
      <c r="B5208" s="1"/>
      <c r="C5208"/>
      <c r="D5208"/>
      <c r="E5208"/>
      <c r="F5208"/>
      <c r="G5208"/>
      <c r="H5208"/>
      <c r="I5208"/>
      <c r="J5208"/>
      <c r="K5208"/>
      <c r="L5208"/>
      <c r="M5208"/>
    </row>
    <row r="5209" spans="1:13" s="36" customFormat="1" x14ac:dyDescent="0.3">
      <c r="A5209"/>
      <c r="B5209" s="1"/>
      <c r="C5209"/>
      <c r="D5209"/>
      <c r="E5209"/>
      <c r="F5209"/>
      <c r="G5209"/>
      <c r="H5209"/>
      <c r="I5209"/>
      <c r="J5209"/>
      <c r="K5209"/>
      <c r="L5209"/>
      <c r="M5209"/>
    </row>
    <row r="5210" spans="1:13" s="36" customFormat="1" x14ac:dyDescent="0.3">
      <c r="A5210"/>
      <c r="B5210" s="1"/>
      <c r="C5210"/>
      <c r="D5210"/>
      <c r="E5210"/>
      <c r="F5210"/>
      <c r="G5210"/>
      <c r="H5210"/>
      <c r="I5210"/>
      <c r="J5210"/>
      <c r="K5210"/>
      <c r="L5210"/>
      <c r="M5210"/>
    </row>
    <row r="5211" spans="1:13" s="36" customFormat="1" x14ac:dyDescent="0.3">
      <c r="A5211"/>
      <c r="B5211" s="1"/>
      <c r="C5211"/>
      <c r="D5211"/>
      <c r="E5211"/>
      <c r="F5211"/>
      <c r="G5211"/>
      <c r="H5211"/>
      <c r="I5211"/>
      <c r="J5211"/>
      <c r="K5211"/>
      <c r="L5211"/>
      <c r="M5211"/>
    </row>
    <row r="5212" spans="1:13" s="36" customFormat="1" x14ac:dyDescent="0.3">
      <c r="A5212"/>
      <c r="B5212" s="1"/>
      <c r="C5212"/>
      <c r="D5212"/>
      <c r="E5212"/>
      <c r="F5212"/>
      <c r="G5212"/>
      <c r="H5212"/>
      <c r="I5212"/>
      <c r="J5212"/>
      <c r="K5212"/>
      <c r="L5212"/>
      <c r="M5212"/>
    </row>
    <row r="5213" spans="1:13" s="36" customFormat="1" x14ac:dyDescent="0.3">
      <c r="A5213"/>
      <c r="B5213" s="1"/>
      <c r="C5213"/>
      <c r="D5213"/>
      <c r="E5213"/>
      <c r="F5213"/>
      <c r="G5213"/>
      <c r="H5213"/>
      <c r="I5213"/>
      <c r="J5213"/>
      <c r="K5213"/>
      <c r="L5213"/>
      <c r="M5213"/>
    </row>
    <row r="5214" spans="1:13" s="36" customFormat="1" x14ac:dyDescent="0.3">
      <c r="A5214"/>
      <c r="B5214" s="1"/>
      <c r="C5214"/>
      <c r="D5214"/>
      <c r="E5214"/>
      <c r="F5214"/>
      <c r="G5214"/>
      <c r="H5214"/>
      <c r="I5214"/>
      <c r="J5214"/>
      <c r="K5214"/>
      <c r="L5214"/>
      <c r="M5214"/>
    </row>
    <row r="5215" spans="1:13" s="36" customFormat="1" x14ac:dyDescent="0.3">
      <c r="A5215"/>
      <c r="B5215" s="1"/>
      <c r="C5215"/>
      <c r="D5215"/>
      <c r="E5215"/>
      <c r="F5215"/>
      <c r="G5215"/>
      <c r="H5215"/>
      <c r="I5215"/>
      <c r="J5215"/>
      <c r="K5215"/>
      <c r="L5215"/>
      <c r="M5215"/>
    </row>
    <row r="5216" spans="1:13" s="36" customFormat="1" x14ac:dyDescent="0.3">
      <c r="A5216"/>
      <c r="B5216" s="1"/>
      <c r="C5216"/>
      <c r="D5216"/>
      <c r="E5216"/>
      <c r="F5216"/>
      <c r="G5216"/>
      <c r="H5216"/>
      <c r="I5216"/>
      <c r="J5216"/>
      <c r="K5216"/>
      <c r="L5216"/>
      <c r="M5216"/>
    </row>
    <row r="5217" spans="1:13" s="36" customFormat="1" x14ac:dyDescent="0.3">
      <c r="A5217"/>
      <c r="B5217" s="1"/>
      <c r="C5217"/>
      <c r="D5217"/>
      <c r="E5217"/>
      <c r="F5217"/>
      <c r="G5217"/>
      <c r="H5217"/>
      <c r="I5217"/>
      <c r="J5217"/>
      <c r="K5217"/>
      <c r="L5217"/>
      <c r="M5217"/>
    </row>
    <row r="5218" spans="1:13" s="36" customFormat="1" x14ac:dyDescent="0.3">
      <c r="A5218"/>
      <c r="B5218" s="1"/>
      <c r="C5218"/>
      <c r="D5218"/>
      <c r="E5218"/>
      <c r="F5218"/>
      <c r="G5218"/>
      <c r="H5218"/>
      <c r="I5218"/>
      <c r="J5218"/>
      <c r="K5218"/>
      <c r="L5218"/>
      <c r="M5218"/>
    </row>
    <row r="5219" spans="1:13" s="36" customFormat="1" x14ac:dyDescent="0.3">
      <c r="A5219"/>
      <c r="B5219" s="1"/>
      <c r="C5219"/>
      <c r="D5219"/>
      <c r="E5219"/>
      <c r="F5219"/>
      <c r="G5219"/>
      <c r="H5219"/>
      <c r="I5219"/>
      <c r="J5219"/>
      <c r="K5219"/>
      <c r="L5219"/>
      <c r="M5219"/>
    </row>
    <row r="5220" spans="1:13" s="36" customFormat="1" x14ac:dyDescent="0.3">
      <c r="A5220"/>
      <c r="B5220" s="1"/>
      <c r="C5220"/>
      <c r="D5220"/>
      <c r="E5220"/>
      <c r="F5220"/>
      <c r="G5220"/>
      <c r="H5220"/>
      <c r="I5220"/>
      <c r="J5220"/>
      <c r="K5220"/>
      <c r="L5220"/>
      <c r="M5220"/>
    </row>
    <row r="5221" spans="1:13" s="36" customFormat="1" x14ac:dyDescent="0.3">
      <c r="A5221"/>
      <c r="B5221" s="1"/>
      <c r="C5221"/>
      <c r="D5221"/>
      <c r="E5221"/>
      <c r="F5221"/>
      <c r="G5221"/>
      <c r="H5221"/>
      <c r="I5221"/>
      <c r="J5221"/>
      <c r="K5221"/>
      <c r="L5221"/>
      <c r="M5221"/>
    </row>
    <row r="5222" spans="1:13" s="36" customFormat="1" x14ac:dyDescent="0.3">
      <c r="A5222"/>
      <c r="B5222" s="1"/>
      <c r="C5222"/>
      <c r="D5222"/>
      <c r="E5222"/>
      <c r="F5222"/>
      <c r="G5222"/>
      <c r="H5222"/>
      <c r="I5222"/>
      <c r="J5222"/>
      <c r="K5222"/>
      <c r="L5222"/>
      <c r="M5222"/>
    </row>
    <row r="5223" spans="1:13" s="36" customFormat="1" x14ac:dyDescent="0.3">
      <c r="A5223"/>
      <c r="B5223" s="1"/>
      <c r="C5223"/>
      <c r="D5223"/>
      <c r="E5223"/>
      <c r="F5223"/>
      <c r="G5223"/>
      <c r="H5223"/>
      <c r="I5223"/>
      <c r="J5223"/>
      <c r="K5223"/>
      <c r="L5223"/>
      <c r="M5223"/>
    </row>
    <row r="5224" spans="1:13" s="36" customFormat="1" x14ac:dyDescent="0.3">
      <c r="A5224"/>
      <c r="B5224" s="1"/>
      <c r="C5224"/>
      <c r="D5224"/>
      <c r="E5224"/>
      <c r="F5224"/>
      <c r="G5224"/>
      <c r="H5224"/>
      <c r="I5224"/>
      <c r="J5224"/>
      <c r="K5224"/>
      <c r="L5224"/>
      <c r="M5224"/>
    </row>
    <row r="5225" spans="1:13" s="36" customFormat="1" x14ac:dyDescent="0.3">
      <c r="A5225"/>
      <c r="B5225" s="1"/>
      <c r="C5225"/>
      <c r="D5225"/>
      <c r="E5225"/>
      <c r="F5225"/>
      <c r="G5225"/>
      <c r="H5225"/>
      <c r="I5225"/>
      <c r="J5225"/>
      <c r="K5225"/>
      <c r="L5225"/>
      <c r="M5225"/>
    </row>
    <row r="5226" spans="1:13" s="36" customFormat="1" x14ac:dyDescent="0.3">
      <c r="A5226"/>
      <c r="B5226" s="1"/>
      <c r="C5226"/>
      <c r="D5226"/>
      <c r="E5226"/>
      <c r="F5226"/>
      <c r="G5226"/>
      <c r="H5226"/>
      <c r="I5226"/>
      <c r="J5226"/>
      <c r="K5226"/>
      <c r="L5226"/>
      <c r="M5226"/>
    </row>
    <row r="5227" spans="1:13" s="36" customFormat="1" x14ac:dyDescent="0.3">
      <c r="A5227"/>
      <c r="B5227" s="1"/>
      <c r="C5227"/>
      <c r="D5227"/>
      <c r="E5227"/>
      <c r="F5227"/>
      <c r="G5227"/>
      <c r="H5227"/>
      <c r="I5227"/>
      <c r="J5227"/>
      <c r="K5227"/>
      <c r="L5227"/>
      <c r="M5227"/>
    </row>
    <row r="5228" spans="1:13" s="36" customFormat="1" x14ac:dyDescent="0.3">
      <c r="A5228"/>
      <c r="B5228" s="1"/>
      <c r="C5228"/>
      <c r="D5228"/>
      <c r="E5228"/>
      <c r="F5228"/>
      <c r="G5228"/>
      <c r="H5228"/>
      <c r="I5228"/>
      <c r="J5228"/>
      <c r="K5228"/>
      <c r="L5228"/>
      <c r="M5228"/>
    </row>
    <row r="5229" spans="1:13" s="36" customFormat="1" x14ac:dyDescent="0.3">
      <c r="A5229"/>
      <c r="B5229" s="1"/>
      <c r="C5229"/>
      <c r="D5229"/>
      <c r="E5229"/>
      <c r="F5229"/>
      <c r="G5229"/>
      <c r="H5229"/>
      <c r="I5229"/>
      <c r="J5229"/>
      <c r="K5229"/>
      <c r="L5229"/>
      <c r="M5229"/>
    </row>
    <row r="5230" spans="1:13" s="36" customFormat="1" x14ac:dyDescent="0.3">
      <c r="A5230"/>
      <c r="B5230" s="1"/>
      <c r="C5230"/>
      <c r="D5230"/>
      <c r="E5230"/>
      <c r="F5230"/>
      <c r="G5230"/>
      <c r="H5230"/>
      <c r="I5230"/>
      <c r="J5230"/>
      <c r="K5230"/>
      <c r="L5230"/>
      <c r="M5230"/>
    </row>
    <row r="5231" spans="1:13" s="36" customFormat="1" x14ac:dyDescent="0.3">
      <c r="A5231"/>
      <c r="B5231" s="1"/>
      <c r="C5231"/>
      <c r="D5231"/>
      <c r="E5231"/>
      <c r="F5231"/>
      <c r="G5231"/>
      <c r="H5231"/>
      <c r="I5231"/>
      <c r="J5231"/>
      <c r="K5231"/>
      <c r="L5231"/>
      <c r="M5231"/>
    </row>
    <row r="5232" spans="1:13" s="36" customFormat="1" x14ac:dyDescent="0.3">
      <c r="A5232"/>
      <c r="B5232" s="1"/>
      <c r="C5232"/>
      <c r="D5232"/>
      <c r="E5232"/>
      <c r="F5232"/>
      <c r="G5232"/>
      <c r="H5232"/>
      <c r="I5232"/>
      <c r="J5232"/>
      <c r="K5232"/>
      <c r="L5232"/>
      <c r="M5232"/>
    </row>
    <row r="5233" spans="1:13" s="36" customFormat="1" x14ac:dyDescent="0.3">
      <c r="A5233"/>
      <c r="B5233" s="1"/>
      <c r="C5233"/>
      <c r="D5233"/>
      <c r="E5233"/>
      <c r="F5233"/>
      <c r="G5233"/>
      <c r="H5233"/>
      <c r="I5233"/>
      <c r="J5233"/>
      <c r="K5233"/>
      <c r="L5233"/>
      <c r="M5233"/>
    </row>
    <row r="5234" spans="1:13" s="36" customFormat="1" x14ac:dyDescent="0.3">
      <c r="A5234"/>
      <c r="B5234" s="1"/>
      <c r="C5234"/>
      <c r="D5234"/>
      <c r="E5234"/>
      <c r="F5234"/>
      <c r="G5234"/>
      <c r="H5234"/>
      <c r="I5234"/>
      <c r="J5234"/>
      <c r="K5234"/>
      <c r="L5234"/>
      <c r="M5234"/>
    </row>
    <row r="5235" spans="1:13" s="36" customFormat="1" x14ac:dyDescent="0.3">
      <c r="A5235"/>
      <c r="B5235" s="1"/>
      <c r="C5235"/>
      <c r="D5235"/>
      <c r="E5235"/>
      <c r="F5235"/>
      <c r="G5235"/>
      <c r="H5235"/>
      <c r="I5235"/>
      <c r="J5235"/>
      <c r="K5235"/>
      <c r="L5235"/>
      <c r="M5235"/>
    </row>
    <row r="5236" spans="1:13" s="36" customFormat="1" x14ac:dyDescent="0.3">
      <c r="A5236"/>
      <c r="B5236" s="1"/>
      <c r="C5236"/>
      <c r="D5236"/>
      <c r="E5236"/>
      <c r="F5236"/>
      <c r="G5236"/>
      <c r="H5236"/>
      <c r="I5236"/>
      <c r="J5236"/>
      <c r="K5236"/>
      <c r="L5236"/>
      <c r="M5236"/>
    </row>
    <row r="5237" spans="1:13" s="36" customFormat="1" x14ac:dyDescent="0.3">
      <c r="A5237"/>
      <c r="B5237" s="1"/>
      <c r="C5237"/>
      <c r="D5237"/>
      <c r="E5237"/>
      <c r="F5237"/>
      <c r="G5237"/>
      <c r="H5237"/>
      <c r="I5237"/>
      <c r="J5237"/>
      <c r="K5237"/>
      <c r="L5237"/>
      <c r="M5237"/>
    </row>
    <row r="5238" spans="1:13" s="36" customFormat="1" x14ac:dyDescent="0.3">
      <c r="A5238"/>
      <c r="B5238" s="1"/>
      <c r="C5238"/>
      <c r="D5238"/>
      <c r="E5238"/>
      <c r="F5238"/>
      <c r="G5238"/>
      <c r="H5238"/>
      <c r="I5238"/>
      <c r="J5238"/>
      <c r="K5238"/>
      <c r="L5238"/>
      <c r="M5238"/>
    </row>
    <row r="5239" spans="1:13" s="36" customFormat="1" x14ac:dyDescent="0.3">
      <c r="A5239"/>
      <c r="B5239" s="1"/>
      <c r="C5239"/>
      <c r="D5239"/>
      <c r="E5239"/>
      <c r="F5239"/>
      <c r="G5239"/>
      <c r="H5239"/>
      <c r="I5239"/>
      <c r="J5239"/>
      <c r="K5239"/>
      <c r="L5239"/>
      <c r="M5239"/>
    </row>
    <row r="5240" spans="1:13" s="36" customFormat="1" x14ac:dyDescent="0.3">
      <c r="A5240"/>
      <c r="B5240" s="1"/>
      <c r="C5240"/>
      <c r="D5240"/>
      <c r="E5240"/>
      <c r="F5240"/>
      <c r="G5240"/>
      <c r="H5240"/>
      <c r="I5240"/>
      <c r="J5240"/>
      <c r="K5240"/>
      <c r="L5240"/>
      <c r="M5240"/>
    </row>
    <row r="5241" spans="1:13" s="36" customFormat="1" x14ac:dyDescent="0.3">
      <c r="A5241"/>
      <c r="B5241" s="1"/>
      <c r="C5241"/>
      <c r="D5241"/>
      <c r="E5241"/>
      <c r="F5241"/>
      <c r="G5241"/>
      <c r="H5241"/>
      <c r="I5241"/>
      <c r="J5241"/>
      <c r="K5241"/>
      <c r="L5241"/>
      <c r="M5241"/>
    </row>
    <row r="5242" spans="1:13" s="36" customFormat="1" x14ac:dyDescent="0.3">
      <c r="A5242"/>
      <c r="B5242" s="1"/>
      <c r="C5242"/>
      <c r="D5242"/>
      <c r="E5242"/>
      <c r="F5242"/>
      <c r="G5242"/>
      <c r="H5242"/>
      <c r="I5242"/>
      <c r="J5242"/>
      <c r="K5242"/>
      <c r="L5242"/>
      <c r="M5242"/>
    </row>
    <row r="5243" spans="1:13" s="36" customFormat="1" x14ac:dyDescent="0.3">
      <c r="A5243"/>
      <c r="B5243" s="1"/>
      <c r="C5243"/>
      <c r="D5243"/>
      <c r="E5243"/>
      <c r="F5243"/>
      <c r="G5243"/>
      <c r="H5243"/>
      <c r="I5243"/>
      <c r="J5243"/>
      <c r="K5243"/>
      <c r="L5243"/>
      <c r="M5243"/>
    </row>
    <row r="5244" spans="1:13" s="36" customFormat="1" x14ac:dyDescent="0.3">
      <c r="A5244"/>
      <c r="B5244" s="1"/>
      <c r="C5244"/>
      <c r="D5244"/>
      <c r="E5244"/>
      <c r="F5244"/>
      <c r="G5244"/>
      <c r="H5244"/>
      <c r="I5244"/>
      <c r="J5244"/>
      <c r="K5244"/>
      <c r="L5244"/>
      <c r="M5244"/>
    </row>
    <row r="5245" spans="1:13" s="36" customFormat="1" x14ac:dyDescent="0.3">
      <c r="A5245"/>
      <c r="B5245" s="1"/>
      <c r="C5245"/>
      <c r="D5245"/>
      <c r="E5245"/>
      <c r="F5245"/>
      <c r="G5245"/>
      <c r="H5245"/>
      <c r="I5245"/>
      <c r="J5245"/>
      <c r="K5245"/>
      <c r="L5245"/>
      <c r="M5245"/>
    </row>
    <row r="5246" spans="1:13" s="36" customFormat="1" x14ac:dyDescent="0.3">
      <c r="A5246"/>
      <c r="B5246" s="1"/>
      <c r="C5246"/>
      <c r="D5246"/>
      <c r="E5246"/>
      <c r="F5246"/>
      <c r="G5246"/>
      <c r="H5246"/>
      <c r="I5246"/>
      <c r="J5246"/>
      <c r="K5246"/>
      <c r="L5246"/>
      <c r="M5246"/>
    </row>
    <row r="5247" spans="1:13" s="36" customFormat="1" x14ac:dyDescent="0.3">
      <c r="A5247"/>
      <c r="B5247" s="1"/>
      <c r="C5247"/>
      <c r="D5247"/>
      <c r="E5247"/>
      <c r="F5247"/>
      <c r="G5247"/>
      <c r="H5247"/>
      <c r="I5247"/>
      <c r="J5247"/>
      <c r="K5247"/>
      <c r="L5247"/>
      <c r="M5247"/>
    </row>
    <row r="5248" spans="1:13" s="36" customFormat="1" x14ac:dyDescent="0.3">
      <c r="A5248"/>
      <c r="B5248" s="1"/>
      <c r="C5248"/>
      <c r="D5248"/>
      <c r="E5248"/>
      <c r="F5248"/>
      <c r="G5248"/>
      <c r="H5248"/>
      <c r="I5248"/>
      <c r="J5248"/>
      <c r="K5248"/>
      <c r="L5248"/>
      <c r="M5248"/>
    </row>
    <row r="5249" spans="1:13" s="36" customFormat="1" x14ac:dyDescent="0.3">
      <c r="A5249"/>
      <c r="B5249" s="1"/>
      <c r="C5249"/>
      <c r="D5249"/>
      <c r="E5249"/>
      <c r="F5249"/>
      <c r="G5249"/>
      <c r="H5249"/>
      <c r="I5249"/>
      <c r="J5249"/>
      <c r="K5249"/>
      <c r="L5249"/>
      <c r="M5249"/>
    </row>
    <row r="5250" spans="1:13" s="36" customFormat="1" x14ac:dyDescent="0.3">
      <c r="A5250"/>
      <c r="B5250" s="1"/>
      <c r="C5250"/>
      <c r="D5250"/>
      <c r="E5250"/>
      <c r="F5250"/>
      <c r="G5250"/>
      <c r="H5250"/>
      <c r="I5250"/>
      <c r="J5250"/>
      <c r="K5250"/>
      <c r="L5250"/>
      <c r="M5250"/>
    </row>
    <row r="5251" spans="1:13" s="36" customFormat="1" x14ac:dyDescent="0.3">
      <c r="A5251"/>
      <c r="B5251" s="1"/>
      <c r="C5251"/>
      <c r="D5251"/>
      <c r="E5251"/>
      <c r="F5251"/>
      <c r="G5251"/>
      <c r="H5251"/>
      <c r="I5251"/>
      <c r="J5251"/>
      <c r="K5251"/>
      <c r="L5251"/>
      <c r="M5251"/>
    </row>
    <row r="5252" spans="1:13" s="36" customFormat="1" x14ac:dyDescent="0.3">
      <c r="A5252"/>
      <c r="B5252" s="1"/>
      <c r="C5252"/>
      <c r="D5252"/>
      <c r="E5252"/>
      <c r="F5252"/>
      <c r="G5252"/>
      <c r="H5252"/>
      <c r="I5252"/>
      <c r="J5252"/>
      <c r="K5252"/>
      <c r="L5252"/>
      <c r="M5252"/>
    </row>
    <row r="5253" spans="1:13" s="36" customFormat="1" x14ac:dyDescent="0.3">
      <c r="A5253"/>
      <c r="B5253" s="1"/>
      <c r="C5253"/>
      <c r="D5253"/>
      <c r="E5253"/>
      <c r="F5253"/>
      <c r="G5253"/>
      <c r="H5253"/>
      <c r="I5253"/>
      <c r="J5253"/>
      <c r="K5253"/>
      <c r="L5253"/>
      <c r="M5253"/>
    </row>
    <row r="5254" spans="1:13" s="36" customFormat="1" x14ac:dyDescent="0.3">
      <c r="A5254"/>
      <c r="B5254" s="1"/>
      <c r="C5254"/>
      <c r="D5254"/>
      <c r="E5254"/>
      <c r="F5254"/>
      <c r="G5254"/>
      <c r="H5254"/>
      <c r="I5254"/>
      <c r="J5254"/>
      <c r="K5254"/>
      <c r="L5254"/>
      <c r="M5254"/>
    </row>
    <row r="5255" spans="1:13" s="36" customFormat="1" x14ac:dyDescent="0.3">
      <c r="A5255"/>
      <c r="B5255" s="1"/>
      <c r="C5255"/>
      <c r="D5255"/>
      <c r="E5255"/>
      <c r="F5255"/>
      <c r="G5255"/>
      <c r="H5255"/>
      <c r="I5255"/>
      <c r="J5255"/>
      <c r="K5255"/>
      <c r="L5255"/>
      <c r="M5255"/>
    </row>
    <row r="5256" spans="1:13" s="36" customFormat="1" x14ac:dyDescent="0.3">
      <c r="A5256"/>
      <c r="B5256" s="1"/>
      <c r="C5256"/>
      <c r="D5256"/>
      <c r="E5256"/>
      <c r="F5256"/>
      <c r="G5256"/>
      <c r="H5256"/>
      <c r="I5256"/>
      <c r="J5256"/>
      <c r="K5256"/>
      <c r="L5256"/>
      <c r="M5256"/>
    </row>
    <row r="5257" spans="1:13" s="36" customFormat="1" x14ac:dyDescent="0.3">
      <c r="A5257"/>
      <c r="B5257" s="1"/>
      <c r="C5257"/>
      <c r="D5257"/>
      <c r="E5257"/>
      <c r="F5257"/>
      <c r="G5257"/>
      <c r="H5257"/>
      <c r="I5257"/>
      <c r="J5257"/>
      <c r="K5257"/>
      <c r="L5257"/>
      <c r="M5257"/>
    </row>
    <row r="5258" spans="1:13" s="36" customFormat="1" x14ac:dyDescent="0.3">
      <c r="A5258"/>
      <c r="B5258" s="1"/>
      <c r="C5258"/>
      <c r="D5258"/>
      <c r="E5258"/>
      <c r="F5258"/>
      <c r="G5258"/>
      <c r="H5258"/>
      <c r="I5258"/>
      <c r="J5258"/>
      <c r="K5258"/>
      <c r="L5258"/>
      <c r="M5258"/>
    </row>
    <row r="5259" spans="1:13" s="36" customFormat="1" x14ac:dyDescent="0.3">
      <c r="A5259"/>
      <c r="B5259" s="1"/>
      <c r="C5259"/>
      <c r="D5259"/>
      <c r="E5259"/>
      <c r="F5259"/>
      <c r="G5259"/>
      <c r="H5259"/>
      <c r="I5259"/>
      <c r="J5259"/>
      <c r="K5259"/>
      <c r="L5259"/>
      <c r="M5259"/>
    </row>
    <row r="5260" spans="1:13" s="36" customFormat="1" x14ac:dyDescent="0.3">
      <c r="A5260"/>
      <c r="B5260" s="1"/>
      <c r="C5260"/>
      <c r="D5260"/>
      <c r="E5260"/>
      <c r="F5260"/>
      <c r="G5260"/>
      <c r="H5260"/>
      <c r="I5260"/>
      <c r="J5260"/>
      <c r="K5260"/>
      <c r="L5260"/>
      <c r="M5260"/>
    </row>
    <row r="5261" spans="1:13" s="36" customFormat="1" x14ac:dyDescent="0.3">
      <c r="A5261"/>
      <c r="B5261" s="1"/>
      <c r="C5261"/>
      <c r="D5261"/>
      <c r="E5261"/>
      <c r="F5261"/>
      <c r="G5261"/>
      <c r="H5261"/>
      <c r="I5261"/>
      <c r="J5261"/>
      <c r="K5261"/>
      <c r="L5261"/>
      <c r="M5261"/>
    </row>
    <row r="5262" spans="1:13" s="36" customFormat="1" x14ac:dyDescent="0.3">
      <c r="A5262"/>
      <c r="B5262" s="1"/>
      <c r="C5262"/>
      <c r="D5262"/>
      <c r="E5262"/>
      <c r="F5262"/>
      <c r="G5262"/>
      <c r="H5262"/>
      <c r="I5262"/>
      <c r="J5262"/>
      <c r="K5262"/>
      <c r="L5262"/>
      <c r="M5262"/>
    </row>
    <row r="5263" spans="1:13" s="36" customFormat="1" x14ac:dyDescent="0.3">
      <c r="A5263"/>
      <c r="B5263" s="1"/>
      <c r="C5263"/>
      <c r="D5263"/>
      <c r="E5263"/>
      <c r="F5263"/>
      <c r="G5263"/>
      <c r="H5263"/>
      <c r="I5263"/>
      <c r="J5263"/>
      <c r="K5263"/>
      <c r="L5263"/>
      <c r="M5263"/>
    </row>
    <row r="5264" spans="1:13" s="36" customFormat="1" x14ac:dyDescent="0.3">
      <c r="A5264"/>
      <c r="B5264" s="1"/>
      <c r="C5264"/>
      <c r="D5264"/>
      <c r="E5264"/>
      <c r="F5264"/>
      <c r="G5264"/>
      <c r="H5264"/>
      <c r="I5264"/>
      <c r="J5264"/>
      <c r="K5264"/>
      <c r="L5264"/>
      <c r="M5264"/>
    </row>
    <row r="5265" spans="1:13" s="36" customFormat="1" x14ac:dyDescent="0.3">
      <c r="A5265"/>
      <c r="B5265" s="1"/>
      <c r="C5265"/>
      <c r="D5265"/>
      <c r="E5265"/>
      <c r="F5265"/>
      <c r="G5265"/>
      <c r="H5265"/>
      <c r="I5265"/>
      <c r="J5265"/>
      <c r="K5265"/>
      <c r="L5265"/>
      <c r="M5265"/>
    </row>
    <row r="5266" spans="1:13" s="36" customFormat="1" x14ac:dyDescent="0.3">
      <c r="A5266"/>
      <c r="B5266" s="1"/>
      <c r="C5266"/>
      <c r="D5266"/>
      <c r="E5266"/>
      <c r="F5266"/>
      <c r="G5266"/>
      <c r="H5266"/>
      <c r="I5266"/>
      <c r="J5266"/>
      <c r="K5266"/>
      <c r="L5266"/>
      <c r="M5266"/>
    </row>
    <row r="5267" spans="1:13" s="36" customFormat="1" x14ac:dyDescent="0.3">
      <c r="A5267"/>
      <c r="B5267" s="1"/>
      <c r="C5267"/>
      <c r="D5267"/>
      <c r="E5267"/>
      <c r="F5267"/>
      <c r="G5267"/>
      <c r="H5267"/>
      <c r="I5267"/>
      <c r="J5267"/>
      <c r="K5267"/>
      <c r="L5267"/>
      <c r="M5267"/>
    </row>
    <row r="5268" spans="1:13" s="36" customFormat="1" x14ac:dyDescent="0.3">
      <c r="A5268"/>
      <c r="B5268" s="1"/>
      <c r="C5268"/>
      <c r="D5268"/>
      <c r="E5268"/>
      <c r="F5268"/>
      <c r="G5268"/>
      <c r="H5268"/>
      <c r="I5268"/>
      <c r="J5268"/>
      <c r="K5268"/>
      <c r="L5268"/>
      <c r="M5268"/>
    </row>
    <row r="5269" spans="1:13" s="36" customFormat="1" x14ac:dyDescent="0.3">
      <c r="A5269"/>
      <c r="B5269" s="1"/>
      <c r="C5269"/>
      <c r="D5269"/>
      <c r="E5269"/>
      <c r="F5269"/>
      <c r="G5269"/>
      <c r="H5269"/>
      <c r="I5269"/>
      <c r="J5269"/>
      <c r="K5269"/>
      <c r="L5269"/>
      <c r="M5269"/>
    </row>
    <row r="5270" spans="1:13" s="36" customFormat="1" x14ac:dyDescent="0.3">
      <c r="A5270"/>
      <c r="B5270" s="1"/>
      <c r="C5270"/>
      <c r="D5270"/>
      <c r="E5270"/>
      <c r="F5270"/>
      <c r="G5270"/>
      <c r="H5270"/>
      <c r="I5270"/>
      <c r="J5270"/>
      <c r="K5270"/>
      <c r="L5270"/>
      <c r="M5270"/>
    </row>
    <row r="5271" spans="1:13" s="36" customFormat="1" x14ac:dyDescent="0.3">
      <c r="A5271"/>
      <c r="B5271" s="1"/>
      <c r="C5271"/>
      <c r="D5271"/>
      <c r="E5271"/>
      <c r="F5271"/>
      <c r="G5271"/>
      <c r="H5271"/>
      <c r="I5271"/>
      <c r="J5271"/>
      <c r="K5271"/>
      <c r="L5271"/>
      <c r="M5271"/>
    </row>
    <row r="5272" spans="1:13" s="36" customFormat="1" x14ac:dyDescent="0.3">
      <c r="A5272"/>
      <c r="B5272" s="1"/>
      <c r="C5272"/>
      <c r="D5272"/>
      <c r="E5272"/>
      <c r="F5272"/>
      <c r="G5272"/>
      <c r="H5272"/>
      <c r="I5272"/>
      <c r="J5272"/>
      <c r="K5272"/>
      <c r="L5272"/>
      <c r="M5272"/>
    </row>
    <row r="5273" spans="1:13" s="36" customFormat="1" x14ac:dyDescent="0.3">
      <c r="A5273"/>
      <c r="B5273" s="1"/>
      <c r="C5273"/>
      <c r="D5273"/>
      <c r="E5273"/>
      <c r="F5273"/>
      <c r="G5273"/>
      <c r="H5273"/>
      <c r="I5273"/>
      <c r="J5273"/>
      <c r="K5273"/>
      <c r="L5273"/>
      <c r="M5273"/>
    </row>
    <row r="5274" spans="1:13" s="36" customFormat="1" x14ac:dyDescent="0.3">
      <c r="A5274"/>
      <c r="B5274" s="1"/>
      <c r="C5274"/>
      <c r="D5274"/>
      <c r="E5274"/>
      <c r="F5274"/>
      <c r="G5274"/>
      <c r="H5274"/>
      <c r="I5274"/>
      <c r="J5274"/>
      <c r="K5274"/>
      <c r="L5274"/>
      <c r="M5274"/>
    </row>
    <row r="5275" spans="1:13" s="36" customFormat="1" x14ac:dyDescent="0.3">
      <c r="A5275"/>
      <c r="B5275" s="1"/>
      <c r="C5275"/>
      <c r="D5275"/>
      <c r="E5275"/>
      <c r="F5275"/>
      <c r="G5275"/>
      <c r="H5275"/>
      <c r="I5275"/>
      <c r="J5275"/>
      <c r="K5275"/>
      <c r="L5275"/>
      <c r="M5275"/>
    </row>
    <row r="5276" spans="1:13" s="36" customFormat="1" x14ac:dyDescent="0.3">
      <c r="A5276"/>
      <c r="B5276" s="1"/>
      <c r="C5276"/>
      <c r="D5276"/>
      <c r="E5276"/>
      <c r="F5276"/>
      <c r="G5276"/>
      <c r="H5276"/>
      <c r="I5276"/>
      <c r="J5276"/>
      <c r="K5276"/>
      <c r="L5276"/>
      <c r="M5276"/>
    </row>
    <row r="5277" spans="1:13" s="36" customFormat="1" x14ac:dyDescent="0.3">
      <c r="A5277"/>
      <c r="B5277" s="1"/>
      <c r="C5277"/>
      <c r="D5277"/>
      <c r="E5277"/>
      <c r="F5277"/>
      <c r="G5277"/>
      <c r="H5277"/>
      <c r="I5277"/>
      <c r="J5277"/>
      <c r="K5277"/>
      <c r="L5277"/>
      <c r="M5277"/>
    </row>
    <row r="5278" spans="1:13" s="36" customFormat="1" x14ac:dyDescent="0.3">
      <c r="A5278"/>
      <c r="B5278" s="1"/>
      <c r="C5278"/>
      <c r="D5278"/>
      <c r="E5278"/>
      <c r="F5278"/>
      <c r="G5278"/>
      <c r="H5278"/>
      <c r="I5278"/>
      <c r="J5278"/>
      <c r="K5278"/>
      <c r="L5278"/>
      <c r="M5278"/>
    </row>
    <row r="5279" spans="1:13" s="36" customFormat="1" x14ac:dyDescent="0.3">
      <c r="A5279"/>
      <c r="B5279" s="1"/>
      <c r="C5279"/>
      <c r="D5279"/>
      <c r="E5279"/>
      <c r="F5279"/>
      <c r="G5279"/>
      <c r="H5279"/>
      <c r="I5279"/>
      <c r="J5279"/>
      <c r="K5279"/>
      <c r="L5279"/>
      <c r="M5279"/>
    </row>
    <row r="5280" spans="1:13" s="36" customFormat="1" x14ac:dyDescent="0.3">
      <c r="A5280"/>
      <c r="B5280" s="1"/>
      <c r="C5280"/>
      <c r="D5280"/>
      <c r="E5280"/>
      <c r="F5280"/>
      <c r="G5280"/>
      <c r="H5280"/>
      <c r="I5280"/>
      <c r="J5280"/>
      <c r="K5280"/>
      <c r="L5280"/>
      <c r="M5280"/>
    </row>
    <row r="5281" spans="1:13" s="36" customFormat="1" x14ac:dyDescent="0.3">
      <c r="A5281"/>
      <c r="B5281" s="1"/>
      <c r="C5281"/>
      <c r="D5281"/>
      <c r="E5281"/>
      <c r="F5281"/>
      <c r="G5281"/>
      <c r="H5281"/>
      <c r="I5281"/>
      <c r="J5281"/>
      <c r="K5281"/>
      <c r="L5281"/>
      <c r="M5281"/>
    </row>
    <row r="5282" spans="1:13" s="36" customFormat="1" x14ac:dyDescent="0.3">
      <c r="A5282"/>
      <c r="B5282" s="1"/>
      <c r="C5282"/>
      <c r="D5282"/>
      <c r="E5282"/>
      <c r="F5282"/>
      <c r="G5282"/>
      <c r="H5282"/>
      <c r="I5282"/>
      <c r="J5282"/>
      <c r="K5282"/>
      <c r="L5282"/>
      <c r="M5282"/>
    </row>
    <row r="5283" spans="1:13" s="36" customFormat="1" x14ac:dyDescent="0.3">
      <c r="A5283"/>
      <c r="B5283" s="1"/>
      <c r="C5283"/>
      <c r="D5283"/>
      <c r="E5283"/>
      <c r="F5283"/>
      <c r="G5283"/>
      <c r="H5283"/>
      <c r="I5283"/>
      <c r="J5283"/>
      <c r="K5283"/>
      <c r="L5283"/>
      <c r="M5283"/>
    </row>
    <row r="5284" spans="1:13" s="36" customFormat="1" x14ac:dyDescent="0.3">
      <c r="A5284"/>
      <c r="B5284" s="1"/>
      <c r="C5284"/>
      <c r="D5284"/>
      <c r="E5284"/>
      <c r="F5284"/>
      <c r="G5284"/>
      <c r="H5284"/>
      <c r="I5284"/>
      <c r="J5284"/>
      <c r="K5284"/>
      <c r="L5284"/>
      <c r="M5284"/>
    </row>
    <row r="5285" spans="1:13" s="36" customFormat="1" x14ac:dyDescent="0.3">
      <c r="A5285"/>
      <c r="B5285" s="1"/>
      <c r="C5285"/>
      <c r="D5285"/>
      <c r="E5285"/>
      <c r="F5285"/>
      <c r="G5285"/>
      <c r="H5285"/>
      <c r="I5285"/>
      <c r="J5285"/>
      <c r="K5285"/>
      <c r="L5285"/>
      <c r="M5285"/>
    </row>
    <row r="5286" spans="1:13" s="36" customFormat="1" x14ac:dyDescent="0.3">
      <c r="A5286"/>
      <c r="B5286" s="1"/>
      <c r="C5286"/>
      <c r="D5286"/>
      <c r="E5286"/>
      <c r="F5286"/>
      <c r="G5286"/>
      <c r="H5286"/>
      <c r="I5286"/>
      <c r="J5286"/>
      <c r="K5286"/>
      <c r="L5286"/>
      <c r="M5286"/>
    </row>
    <row r="5287" spans="1:13" s="36" customFormat="1" x14ac:dyDescent="0.3">
      <c r="A5287"/>
      <c r="B5287" s="1"/>
      <c r="C5287"/>
      <c r="D5287"/>
      <c r="E5287"/>
      <c r="F5287"/>
      <c r="G5287"/>
      <c r="H5287"/>
      <c r="I5287"/>
      <c r="J5287"/>
      <c r="K5287"/>
      <c r="L5287"/>
      <c r="M5287"/>
    </row>
    <row r="5288" spans="1:13" s="36" customFormat="1" x14ac:dyDescent="0.3">
      <c r="A5288"/>
      <c r="B5288" s="1"/>
      <c r="C5288"/>
      <c r="D5288"/>
      <c r="E5288"/>
      <c r="F5288"/>
      <c r="G5288"/>
      <c r="H5288"/>
      <c r="I5288"/>
      <c r="J5288"/>
      <c r="K5288"/>
      <c r="L5288"/>
      <c r="M5288"/>
    </row>
    <row r="5289" spans="1:13" s="36" customFormat="1" x14ac:dyDescent="0.3">
      <c r="A5289"/>
      <c r="B5289" s="1"/>
      <c r="C5289"/>
      <c r="D5289"/>
      <c r="E5289"/>
      <c r="F5289"/>
      <c r="G5289"/>
      <c r="H5289"/>
      <c r="I5289"/>
      <c r="J5289"/>
      <c r="K5289"/>
      <c r="L5289"/>
      <c r="M5289"/>
    </row>
    <row r="5290" spans="1:13" s="36" customFormat="1" x14ac:dyDescent="0.3">
      <c r="A5290"/>
      <c r="B5290" s="1"/>
      <c r="C5290"/>
      <c r="D5290"/>
      <c r="E5290"/>
      <c r="F5290"/>
      <c r="G5290"/>
      <c r="H5290"/>
      <c r="I5290"/>
      <c r="J5290"/>
      <c r="K5290"/>
      <c r="L5290"/>
      <c r="M5290"/>
    </row>
    <row r="5291" spans="1:13" s="36" customFormat="1" x14ac:dyDescent="0.3">
      <c r="A5291"/>
      <c r="B5291" s="1"/>
      <c r="C5291"/>
      <c r="D5291"/>
      <c r="E5291"/>
      <c r="F5291"/>
      <c r="G5291"/>
      <c r="H5291"/>
      <c r="I5291"/>
      <c r="J5291"/>
      <c r="K5291"/>
      <c r="L5291"/>
      <c r="M5291"/>
    </row>
    <row r="5292" spans="1:13" s="36" customFormat="1" x14ac:dyDescent="0.3">
      <c r="A5292"/>
      <c r="B5292" s="1"/>
      <c r="C5292"/>
      <c r="D5292"/>
      <c r="E5292"/>
      <c r="F5292"/>
      <c r="G5292"/>
      <c r="H5292"/>
      <c r="I5292"/>
      <c r="J5292"/>
      <c r="K5292"/>
      <c r="L5292"/>
      <c r="M5292"/>
    </row>
    <row r="5293" spans="1:13" s="36" customFormat="1" x14ac:dyDescent="0.3">
      <c r="A5293"/>
      <c r="B5293" s="1"/>
      <c r="C5293"/>
      <c r="D5293"/>
      <c r="E5293"/>
      <c r="F5293"/>
      <c r="G5293"/>
      <c r="H5293"/>
      <c r="I5293"/>
      <c r="J5293"/>
      <c r="K5293"/>
      <c r="L5293"/>
      <c r="M5293"/>
    </row>
    <row r="5294" spans="1:13" s="36" customFormat="1" x14ac:dyDescent="0.3">
      <c r="A5294"/>
      <c r="B5294" s="1"/>
      <c r="C5294"/>
      <c r="D5294"/>
      <c r="E5294"/>
      <c r="F5294"/>
      <c r="G5294"/>
      <c r="H5294"/>
      <c r="I5294"/>
      <c r="J5294"/>
      <c r="K5294"/>
      <c r="L5294"/>
      <c r="M5294"/>
    </row>
    <row r="5295" spans="1:13" s="36" customFormat="1" x14ac:dyDescent="0.3">
      <c r="A5295"/>
      <c r="B5295" s="1"/>
      <c r="C5295"/>
      <c r="D5295"/>
      <c r="E5295"/>
      <c r="F5295"/>
      <c r="G5295"/>
      <c r="H5295"/>
      <c r="I5295"/>
      <c r="J5295"/>
      <c r="K5295"/>
      <c r="L5295"/>
      <c r="M5295"/>
    </row>
    <row r="5296" spans="1:13" s="36" customFormat="1" x14ac:dyDescent="0.3">
      <c r="A5296"/>
      <c r="B5296" s="1"/>
      <c r="C5296"/>
      <c r="D5296"/>
      <c r="E5296"/>
      <c r="F5296"/>
      <c r="G5296"/>
      <c r="H5296"/>
      <c r="I5296"/>
      <c r="J5296"/>
      <c r="K5296"/>
      <c r="L5296"/>
      <c r="M5296"/>
    </row>
    <row r="5297" spans="1:13" s="36" customFormat="1" x14ac:dyDescent="0.3">
      <c r="A5297"/>
      <c r="B5297" s="1"/>
      <c r="C5297"/>
      <c r="D5297"/>
      <c r="E5297"/>
      <c r="F5297"/>
      <c r="G5297"/>
      <c r="H5297"/>
      <c r="I5297"/>
      <c r="J5297"/>
      <c r="K5297"/>
      <c r="L5297"/>
      <c r="M5297"/>
    </row>
    <row r="5298" spans="1:13" s="36" customFormat="1" x14ac:dyDescent="0.3">
      <c r="A5298"/>
      <c r="B5298" s="1"/>
      <c r="C5298"/>
      <c r="D5298"/>
      <c r="E5298"/>
      <c r="F5298"/>
      <c r="G5298"/>
      <c r="H5298"/>
      <c r="I5298"/>
      <c r="J5298"/>
      <c r="K5298"/>
      <c r="L5298"/>
      <c r="M5298"/>
    </row>
    <row r="5299" spans="1:13" s="36" customFormat="1" x14ac:dyDescent="0.3">
      <c r="A5299"/>
      <c r="B5299" s="1"/>
      <c r="C5299"/>
      <c r="D5299"/>
      <c r="E5299"/>
      <c r="F5299"/>
      <c r="G5299"/>
      <c r="H5299"/>
      <c r="I5299"/>
      <c r="J5299"/>
      <c r="K5299"/>
      <c r="L5299"/>
      <c r="M5299"/>
    </row>
    <row r="5300" spans="1:13" s="36" customFormat="1" x14ac:dyDescent="0.3">
      <c r="A5300"/>
      <c r="B5300" s="1"/>
      <c r="C5300"/>
      <c r="D5300"/>
      <c r="E5300"/>
      <c r="F5300"/>
      <c r="G5300"/>
      <c r="H5300"/>
      <c r="I5300"/>
      <c r="J5300"/>
      <c r="K5300"/>
      <c r="L5300"/>
      <c r="M5300"/>
    </row>
    <row r="5301" spans="1:13" s="36" customFormat="1" x14ac:dyDescent="0.3">
      <c r="A5301"/>
      <c r="B5301" s="1"/>
      <c r="C5301"/>
      <c r="D5301"/>
      <c r="E5301"/>
      <c r="F5301"/>
      <c r="G5301"/>
      <c r="H5301"/>
      <c r="I5301"/>
      <c r="J5301"/>
      <c r="K5301"/>
      <c r="L5301"/>
      <c r="M5301"/>
    </row>
    <row r="5302" spans="1:13" s="36" customFormat="1" x14ac:dyDescent="0.3">
      <c r="A5302"/>
      <c r="B5302" s="1"/>
      <c r="C5302"/>
      <c r="D5302"/>
      <c r="E5302"/>
      <c r="F5302"/>
      <c r="G5302"/>
      <c r="H5302"/>
      <c r="I5302"/>
      <c r="J5302"/>
      <c r="K5302"/>
      <c r="L5302"/>
      <c r="M5302"/>
    </row>
    <row r="5303" spans="1:13" s="36" customFormat="1" x14ac:dyDescent="0.3">
      <c r="A5303"/>
      <c r="B5303" s="1"/>
      <c r="C5303"/>
      <c r="D5303"/>
      <c r="E5303"/>
      <c r="F5303"/>
      <c r="G5303"/>
      <c r="H5303"/>
      <c r="I5303"/>
      <c r="J5303"/>
      <c r="K5303"/>
      <c r="L5303"/>
      <c r="M5303"/>
    </row>
    <row r="5304" spans="1:13" s="36" customFormat="1" x14ac:dyDescent="0.3">
      <c r="A5304"/>
      <c r="B5304" s="1"/>
      <c r="C5304"/>
      <c r="D5304"/>
      <c r="E5304"/>
      <c r="F5304"/>
      <c r="G5304"/>
      <c r="H5304"/>
      <c r="I5304"/>
      <c r="J5304"/>
      <c r="K5304"/>
      <c r="L5304"/>
      <c r="M5304"/>
    </row>
    <row r="5305" spans="1:13" s="36" customFormat="1" x14ac:dyDescent="0.3">
      <c r="A5305"/>
      <c r="B5305" s="1"/>
      <c r="C5305"/>
      <c r="D5305"/>
      <c r="E5305"/>
      <c r="F5305"/>
      <c r="G5305"/>
      <c r="H5305"/>
      <c r="I5305"/>
      <c r="J5305"/>
      <c r="K5305"/>
      <c r="L5305"/>
      <c r="M5305"/>
    </row>
    <row r="5306" spans="1:13" s="36" customFormat="1" x14ac:dyDescent="0.3">
      <c r="A5306"/>
      <c r="B5306" s="1"/>
      <c r="C5306"/>
      <c r="D5306"/>
      <c r="E5306"/>
      <c r="F5306"/>
      <c r="G5306"/>
      <c r="H5306"/>
      <c r="I5306"/>
      <c r="J5306"/>
      <c r="K5306"/>
      <c r="L5306"/>
      <c r="M5306"/>
    </row>
    <row r="5307" spans="1:13" s="36" customFormat="1" x14ac:dyDescent="0.3">
      <c r="A5307"/>
      <c r="B5307" s="1"/>
      <c r="C5307"/>
      <c r="D5307"/>
      <c r="E5307"/>
      <c r="F5307"/>
      <c r="G5307"/>
      <c r="H5307"/>
      <c r="I5307"/>
      <c r="J5307"/>
      <c r="K5307"/>
      <c r="L5307"/>
      <c r="M5307"/>
    </row>
    <row r="5308" spans="1:13" s="36" customFormat="1" x14ac:dyDescent="0.3">
      <c r="A5308"/>
      <c r="B5308" s="1"/>
      <c r="C5308"/>
      <c r="D5308"/>
      <c r="E5308"/>
      <c r="F5308"/>
      <c r="G5308"/>
      <c r="H5308"/>
      <c r="I5308"/>
      <c r="J5308"/>
      <c r="K5308"/>
      <c r="L5308"/>
      <c r="M5308"/>
    </row>
    <row r="5309" spans="1:13" s="36" customFormat="1" x14ac:dyDescent="0.3">
      <c r="A5309"/>
      <c r="B5309" s="1"/>
      <c r="C5309"/>
      <c r="D5309"/>
      <c r="E5309"/>
      <c r="F5309"/>
      <c r="G5309"/>
      <c r="H5309"/>
      <c r="I5309"/>
      <c r="J5309"/>
      <c r="K5309"/>
      <c r="L5309"/>
      <c r="M5309"/>
    </row>
    <row r="5310" spans="1:13" s="36" customFormat="1" x14ac:dyDescent="0.3">
      <c r="A5310"/>
      <c r="B5310" s="1"/>
      <c r="C5310"/>
      <c r="D5310"/>
      <c r="E5310"/>
      <c r="F5310"/>
      <c r="G5310"/>
      <c r="H5310"/>
      <c r="I5310"/>
      <c r="J5310"/>
      <c r="K5310"/>
      <c r="L5310"/>
      <c r="M5310"/>
    </row>
    <row r="5311" spans="1:13" s="36" customFormat="1" x14ac:dyDescent="0.3">
      <c r="A5311"/>
      <c r="B5311" s="1"/>
      <c r="C5311"/>
      <c r="D5311"/>
      <c r="E5311"/>
      <c r="F5311"/>
      <c r="G5311"/>
      <c r="H5311"/>
      <c r="I5311"/>
      <c r="J5311"/>
      <c r="K5311"/>
      <c r="L5311"/>
      <c r="M5311"/>
    </row>
    <row r="5312" spans="1:13" s="36" customFormat="1" x14ac:dyDescent="0.3">
      <c r="A5312"/>
      <c r="B5312" s="1"/>
      <c r="C5312"/>
      <c r="D5312"/>
      <c r="E5312"/>
      <c r="F5312"/>
      <c r="G5312"/>
      <c r="H5312"/>
      <c r="I5312"/>
      <c r="J5312"/>
      <c r="K5312"/>
      <c r="L5312"/>
      <c r="M5312"/>
    </row>
    <row r="5313" spans="1:13" s="36" customFormat="1" x14ac:dyDescent="0.3">
      <c r="A5313"/>
      <c r="B5313" s="1"/>
      <c r="C5313"/>
      <c r="D5313"/>
      <c r="E5313"/>
      <c r="F5313"/>
      <c r="G5313"/>
      <c r="H5313"/>
      <c r="I5313"/>
      <c r="J5313"/>
      <c r="K5313"/>
      <c r="L5313"/>
      <c r="M5313"/>
    </row>
    <row r="5314" spans="1:13" s="36" customFormat="1" x14ac:dyDescent="0.3">
      <c r="A5314"/>
      <c r="B5314" s="1"/>
      <c r="C5314"/>
      <c r="D5314"/>
      <c r="E5314"/>
      <c r="F5314"/>
      <c r="G5314"/>
      <c r="H5314"/>
      <c r="I5314"/>
      <c r="J5314"/>
      <c r="K5314"/>
      <c r="L5314"/>
      <c r="M5314"/>
    </row>
    <row r="5315" spans="1:13" s="36" customFormat="1" x14ac:dyDescent="0.3">
      <c r="A5315"/>
      <c r="B5315" s="1"/>
      <c r="C5315"/>
      <c r="D5315"/>
      <c r="E5315"/>
      <c r="F5315"/>
      <c r="G5315"/>
      <c r="H5315"/>
      <c r="I5315"/>
      <c r="J5315"/>
      <c r="K5315"/>
      <c r="L5315"/>
      <c r="M5315"/>
    </row>
    <row r="5316" spans="1:13" s="36" customFormat="1" x14ac:dyDescent="0.3">
      <c r="A5316"/>
      <c r="B5316" s="1"/>
      <c r="C5316"/>
      <c r="D5316"/>
      <c r="E5316"/>
      <c r="F5316"/>
      <c r="G5316"/>
      <c r="H5316"/>
      <c r="I5316"/>
      <c r="J5316"/>
      <c r="K5316"/>
      <c r="L5316"/>
      <c r="M5316"/>
    </row>
    <row r="5317" spans="1:13" s="36" customFormat="1" x14ac:dyDescent="0.3">
      <c r="A5317"/>
      <c r="B5317" s="1"/>
      <c r="C5317"/>
      <c r="D5317"/>
      <c r="E5317"/>
      <c r="F5317"/>
      <c r="G5317"/>
      <c r="H5317"/>
      <c r="I5317"/>
      <c r="J5317"/>
      <c r="K5317"/>
      <c r="L5317"/>
      <c r="M5317"/>
    </row>
    <row r="5318" spans="1:13" s="36" customFormat="1" x14ac:dyDescent="0.3">
      <c r="A5318"/>
      <c r="B5318" s="1"/>
      <c r="C5318"/>
      <c r="D5318"/>
      <c r="E5318"/>
      <c r="F5318"/>
      <c r="G5318"/>
      <c r="H5318"/>
      <c r="I5318"/>
      <c r="J5318"/>
      <c r="K5318"/>
      <c r="L5318"/>
      <c r="M5318"/>
    </row>
    <row r="5319" spans="1:13" s="36" customFormat="1" x14ac:dyDescent="0.3">
      <c r="A5319"/>
      <c r="B5319" s="1"/>
      <c r="C5319"/>
      <c r="D5319"/>
      <c r="E5319"/>
      <c r="F5319"/>
      <c r="G5319"/>
      <c r="H5319"/>
      <c r="I5319"/>
      <c r="J5319"/>
      <c r="K5319"/>
      <c r="L5319"/>
      <c r="M5319"/>
    </row>
    <row r="5320" spans="1:13" s="36" customFormat="1" x14ac:dyDescent="0.3">
      <c r="A5320"/>
      <c r="B5320" s="1"/>
      <c r="C5320"/>
      <c r="D5320"/>
      <c r="E5320"/>
      <c r="F5320"/>
      <c r="G5320"/>
      <c r="H5320"/>
      <c r="I5320"/>
      <c r="J5320"/>
      <c r="K5320"/>
      <c r="L5320"/>
      <c r="M5320"/>
    </row>
    <row r="5321" spans="1:13" s="36" customFormat="1" x14ac:dyDescent="0.3">
      <c r="A5321"/>
      <c r="B5321" s="1"/>
      <c r="C5321"/>
      <c r="D5321"/>
      <c r="E5321"/>
      <c r="F5321"/>
      <c r="G5321"/>
      <c r="H5321"/>
      <c r="I5321"/>
      <c r="J5321"/>
      <c r="K5321"/>
      <c r="L5321"/>
      <c r="M5321"/>
    </row>
    <row r="5322" spans="1:13" s="36" customFormat="1" x14ac:dyDescent="0.3">
      <c r="A5322"/>
      <c r="B5322" s="1"/>
      <c r="C5322"/>
      <c r="D5322"/>
      <c r="E5322"/>
      <c r="F5322"/>
      <c r="G5322"/>
      <c r="H5322"/>
      <c r="I5322"/>
      <c r="J5322"/>
      <c r="K5322"/>
      <c r="L5322"/>
      <c r="M5322"/>
    </row>
    <row r="5323" spans="1:13" s="36" customFormat="1" x14ac:dyDescent="0.3">
      <c r="A5323"/>
      <c r="B5323" s="1"/>
      <c r="C5323"/>
      <c r="D5323"/>
      <c r="E5323"/>
      <c r="F5323"/>
      <c r="G5323"/>
      <c r="H5323"/>
      <c r="I5323"/>
      <c r="J5323"/>
      <c r="K5323"/>
      <c r="L5323"/>
      <c r="M5323"/>
    </row>
    <row r="5324" spans="1:13" s="36" customFormat="1" x14ac:dyDescent="0.3">
      <c r="A5324"/>
      <c r="B5324" s="1"/>
      <c r="C5324"/>
      <c r="D5324"/>
      <c r="E5324"/>
      <c r="F5324"/>
      <c r="G5324"/>
      <c r="H5324"/>
      <c r="I5324"/>
      <c r="J5324"/>
      <c r="K5324"/>
      <c r="L5324"/>
      <c r="M5324"/>
    </row>
    <row r="5325" spans="1:13" s="36" customFormat="1" x14ac:dyDescent="0.3">
      <c r="A5325"/>
      <c r="B5325" s="1"/>
      <c r="C5325"/>
      <c r="D5325"/>
      <c r="E5325"/>
      <c r="F5325"/>
      <c r="G5325"/>
      <c r="H5325"/>
      <c r="I5325"/>
      <c r="J5325"/>
      <c r="K5325"/>
      <c r="L5325"/>
      <c r="M5325"/>
    </row>
    <row r="5326" spans="1:13" s="36" customFormat="1" x14ac:dyDescent="0.3">
      <c r="A5326"/>
      <c r="B5326" s="1"/>
      <c r="C5326"/>
      <c r="D5326"/>
      <c r="E5326"/>
      <c r="F5326"/>
      <c r="G5326"/>
      <c r="H5326"/>
      <c r="I5326"/>
      <c r="J5326"/>
      <c r="K5326"/>
      <c r="L5326"/>
      <c r="M5326"/>
    </row>
    <row r="5327" spans="1:13" s="36" customFormat="1" x14ac:dyDescent="0.3">
      <c r="A5327"/>
      <c r="B5327" s="1"/>
      <c r="C5327"/>
      <c r="D5327"/>
      <c r="E5327"/>
      <c r="F5327"/>
      <c r="G5327"/>
      <c r="H5327"/>
      <c r="I5327"/>
      <c r="J5327"/>
      <c r="K5327"/>
      <c r="L5327"/>
      <c r="M5327"/>
    </row>
    <row r="5328" spans="1:13" s="36" customFormat="1" x14ac:dyDescent="0.3">
      <c r="A5328"/>
      <c r="B5328" s="1"/>
      <c r="C5328"/>
      <c r="D5328"/>
      <c r="E5328"/>
      <c r="F5328"/>
      <c r="G5328"/>
      <c r="H5328"/>
      <c r="I5328"/>
      <c r="J5328"/>
      <c r="K5328"/>
      <c r="L5328"/>
      <c r="M5328"/>
    </row>
    <row r="5329" spans="1:13" s="36" customFormat="1" x14ac:dyDescent="0.3">
      <c r="A5329"/>
      <c r="B5329" s="1"/>
      <c r="C5329"/>
      <c r="D5329"/>
      <c r="E5329"/>
      <c r="F5329"/>
      <c r="G5329"/>
      <c r="H5329"/>
      <c r="I5329"/>
      <c r="J5329"/>
      <c r="K5329"/>
      <c r="L5329"/>
      <c r="M5329"/>
    </row>
    <row r="5330" spans="1:13" s="36" customFormat="1" x14ac:dyDescent="0.3">
      <c r="A5330"/>
      <c r="B5330" s="1"/>
      <c r="C5330"/>
      <c r="D5330"/>
      <c r="E5330"/>
      <c r="F5330"/>
      <c r="G5330"/>
      <c r="H5330"/>
      <c r="I5330"/>
      <c r="J5330"/>
      <c r="K5330"/>
      <c r="L5330"/>
      <c r="M5330"/>
    </row>
    <row r="5331" spans="1:13" s="36" customFormat="1" x14ac:dyDescent="0.3">
      <c r="A5331"/>
      <c r="B5331" s="1"/>
      <c r="C5331"/>
      <c r="D5331"/>
      <c r="E5331"/>
      <c r="F5331"/>
      <c r="G5331"/>
      <c r="H5331"/>
      <c r="I5331"/>
      <c r="J5331"/>
      <c r="K5331"/>
      <c r="L5331"/>
      <c r="M5331"/>
    </row>
    <row r="5332" spans="1:13" s="36" customFormat="1" x14ac:dyDescent="0.3">
      <c r="A5332"/>
      <c r="B5332" s="1"/>
      <c r="C5332"/>
      <c r="D5332"/>
      <c r="E5332"/>
      <c r="F5332"/>
      <c r="G5332"/>
      <c r="H5332"/>
      <c r="I5332"/>
      <c r="J5332"/>
      <c r="K5332"/>
      <c r="L5332"/>
      <c r="M5332"/>
    </row>
    <row r="5333" spans="1:13" s="36" customFormat="1" x14ac:dyDescent="0.3">
      <c r="A5333"/>
      <c r="B5333" s="1"/>
      <c r="C5333"/>
      <c r="D5333"/>
      <c r="E5333"/>
      <c r="F5333"/>
      <c r="G5333"/>
      <c r="H5333"/>
      <c r="I5333"/>
      <c r="J5333"/>
      <c r="K5333"/>
      <c r="L5333"/>
      <c r="M5333"/>
    </row>
    <row r="5334" spans="1:13" s="36" customFormat="1" x14ac:dyDescent="0.3">
      <c r="A5334"/>
      <c r="B5334" s="1"/>
      <c r="C5334"/>
      <c r="D5334"/>
      <c r="E5334"/>
      <c r="F5334"/>
      <c r="G5334"/>
      <c r="H5334"/>
      <c r="I5334"/>
      <c r="J5334"/>
      <c r="K5334"/>
      <c r="L5334"/>
      <c r="M5334"/>
    </row>
    <row r="5335" spans="1:13" s="36" customFormat="1" x14ac:dyDescent="0.3">
      <c r="A5335"/>
      <c r="B5335" s="1"/>
      <c r="C5335"/>
      <c r="D5335"/>
      <c r="E5335"/>
      <c r="F5335"/>
      <c r="G5335"/>
      <c r="H5335"/>
      <c r="I5335"/>
      <c r="J5335"/>
      <c r="K5335"/>
      <c r="L5335"/>
      <c r="M5335"/>
    </row>
    <row r="5336" spans="1:13" s="36" customFormat="1" x14ac:dyDescent="0.3">
      <c r="A5336"/>
      <c r="B5336" s="1"/>
      <c r="C5336"/>
      <c r="D5336"/>
      <c r="E5336"/>
      <c r="F5336"/>
      <c r="G5336"/>
      <c r="H5336"/>
      <c r="I5336"/>
      <c r="J5336"/>
      <c r="K5336"/>
      <c r="L5336"/>
      <c r="M5336"/>
    </row>
    <row r="5337" spans="1:13" s="36" customFormat="1" x14ac:dyDescent="0.3">
      <c r="A5337"/>
      <c r="B5337" s="1"/>
      <c r="C5337"/>
      <c r="D5337"/>
      <c r="E5337"/>
      <c r="F5337"/>
      <c r="G5337"/>
      <c r="H5337"/>
      <c r="I5337"/>
      <c r="J5337"/>
      <c r="K5337"/>
      <c r="L5337"/>
      <c r="M5337"/>
    </row>
    <row r="5338" spans="1:13" s="36" customFormat="1" x14ac:dyDescent="0.3">
      <c r="A5338"/>
      <c r="B5338" s="1"/>
      <c r="C5338"/>
      <c r="D5338"/>
      <c r="E5338"/>
      <c r="F5338"/>
      <c r="G5338"/>
      <c r="H5338"/>
      <c r="I5338"/>
      <c r="J5338"/>
      <c r="K5338"/>
      <c r="L5338"/>
      <c r="M5338"/>
    </row>
    <row r="5339" spans="1:13" s="36" customFormat="1" x14ac:dyDescent="0.3">
      <c r="A5339"/>
      <c r="B5339" s="1"/>
      <c r="C5339"/>
      <c r="D5339"/>
      <c r="E5339"/>
      <c r="F5339"/>
      <c r="G5339"/>
      <c r="H5339"/>
      <c r="I5339"/>
      <c r="J5339"/>
      <c r="K5339"/>
      <c r="L5339"/>
      <c r="M5339"/>
    </row>
    <row r="5340" spans="1:13" s="36" customFormat="1" x14ac:dyDescent="0.3">
      <c r="A5340"/>
      <c r="B5340" s="1"/>
      <c r="C5340"/>
      <c r="D5340"/>
      <c r="E5340"/>
      <c r="F5340"/>
      <c r="G5340"/>
      <c r="H5340"/>
      <c r="I5340"/>
      <c r="J5340"/>
      <c r="K5340"/>
      <c r="L5340"/>
      <c r="M5340"/>
    </row>
    <row r="5341" spans="1:13" s="36" customFormat="1" x14ac:dyDescent="0.3">
      <c r="A5341"/>
      <c r="B5341" s="1"/>
      <c r="C5341"/>
      <c r="D5341"/>
      <c r="E5341"/>
      <c r="F5341"/>
      <c r="G5341"/>
      <c r="H5341"/>
      <c r="I5341"/>
      <c r="J5341"/>
      <c r="K5341"/>
      <c r="L5341"/>
      <c r="M5341"/>
    </row>
    <row r="5342" spans="1:13" s="36" customFormat="1" x14ac:dyDescent="0.3">
      <c r="A5342"/>
      <c r="B5342" s="1"/>
      <c r="C5342"/>
      <c r="D5342"/>
      <c r="E5342"/>
      <c r="F5342"/>
      <c r="G5342"/>
      <c r="H5342"/>
      <c r="I5342"/>
      <c r="J5342"/>
      <c r="K5342"/>
      <c r="L5342"/>
      <c r="M5342"/>
    </row>
    <row r="5343" spans="1:13" s="36" customFormat="1" x14ac:dyDescent="0.3">
      <c r="A5343"/>
      <c r="B5343" s="1"/>
      <c r="C5343"/>
      <c r="D5343"/>
      <c r="E5343"/>
      <c r="F5343"/>
      <c r="G5343"/>
      <c r="H5343"/>
      <c r="I5343"/>
      <c r="J5343"/>
      <c r="K5343"/>
      <c r="L5343"/>
      <c r="M5343"/>
    </row>
    <row r="5344" spans="1:13" s="36" customFormat="1" x14ac:dyDescent="0.3">
      <c r="A5344"/>
      <c r="B5344" s="1"/>
      <c r="C5344"/>
      <c r="D5344"/>
      <c r="E5344"/>
      <c r="F5344"/>
      <c r="G5344"/>
      <c r="H5344"/>
      <c r="I5344"/>
      <c r="J5344"/>
      <c r="K5344"/>
      <c r="L5344"/>
      <c r="M5344"/>
    </row>
    <row r="5345" spans="1:13" s="36" customFormat="1" x14ac:dyDescent="0.3">
      <c r="A5345"/>
      <c r="B5345" s="1"/>
      <c r="C5345"/>
      <c r="D5345"/>
      <c r="E5345"/>
      <c r="F5345"/>
      <c r="G5345"/>
      <c r="H5345"/>
      <c r="I5345"/>
      <c r="J5345"/>
      <c r="K5345"/>
      <c r="L5345"/>
      <c r="M5345"/>
    </row>
    <row r="5346" spans="1:13" s="36" customFormat="1" x14ac:dyDescent="0.3">
      <c r="A5346"/>
      <c r="B5346" s="1"/>
      <c r="C5346"/>
      <c r="D5346"/>
      <c r="E5346"/>
      <c r="F5346"/>
      <c r="G5346"/>
      <c r="H5346"/>
      <c r="I5346"/>
      <c r="J5346"/>
      <c r="K5346"/>
      <c r="L5346"/>
      <c r="M5346"/>
    </row>
    <row r="5347" spans="1:13" s="36" customFormat="1" x14ac:dyDescent="0.3">
      <c r="A5347"/>
      <c r="B5347" s="1"/>
      <c r="C5347"/>
      <c r="D5347"/>
      <c r="E5347"/>
      <c r="F5347"/>
      <c r="G5347"/>
      <c r="H5347"/>
      <c r="I5347"/>
      <c r="J5347"/>
      <c r="K5347"/>
      <c r="L5347"/>
      <c r="M5347"/>
    </row>
    <row r="5348" spans="1:13" s="36" customFormat="1" x14ac:dyDescent="0.3">
      <c r="A5348"/>
      <c r="B5348" s="1"/>
      <c r="C5348"/>
      <c r="D5348"/>
      <c r="E5348"/>
      <c r="F5348"/>
      <c r="G5348"/>
      <c r="H5348"/>
      <c r="I5348"/>
      <c r="J5348"/>
      <c r="K5348"/>
      <c r="L5348"/>
      <c r="M5348"/>
    </row>
    <row r="5349" spans="1:13" s="36" customFormat="1" x14ac:dyDescent="0.3">
      <c r="A5349"/>
      <c r="B5349" s="1"/>
      <c r="C5349"/>
      <c r="D5349"/>
      <c r="E5349"/>
      <c r="F5349"/>
      <c r="G5349"/>
      <c r="H5349"/>
      <c r="I5349"/>
      <c r="J5349"/>
      <c r="K5349"/>
      <c r="L5349"/>
      <c r="M5349"/>
    </row>
    <row r="5350" spans="1:13" s="36" customFormat="1" x14ac:dyDescent="0.3">
      <c r="A5350"/>
      <c r="B5350" s="1"/>
      <c r="C5350"/>
      <c r="D5350"/>
      <c r="E5350"/>
      <c r="F5350"/>
      <c r="G5350"/>
      <c r="H5350"/>
      <c r="I5350"/>
      <c r="J5350"/>
      <c r="K5350"/>
      <c r="L5350"/>
      <c r="M5350"/>
    </row>
    <row r="5351" spans="1:13" s="36" customFormat="1" x14ac:dyDescent="0.3">
      <c r="A5351"/>
      <c r="B5351" s="1"/>
      <c r="C5351"/>
      <c r="D5351"/>
      <c r="E5351"/>
      <c r="F5351"/>
      <c r="G5351"/>
      <c r="H5351"/>
      <c r="I5351"/>
      <c r="J5351"/>
      <c r="K5351"/>
      <c r="L5351"/>
      <c r="M5351"/>
    </row>
    <row r="5352" spans="1:13" s="36" customFormat="1" x14ac:dyDescent="0.3">
      <c r="A5352"/>
      <c r="B5352" s="1"/>
      <c r="C5352"/>
      <c r="D5352"/>
      <c r="E5352"/>
      <c r="F5352"/>
      <c r="G5352"/>
      <c r="H5352"/>
      <c r="I5352"/>
      <c r="J5352"/>
      <c r="K5352"/>
      <c r="L5352"/>
      <c r="M5352"/>
    </row>
    <row r="5353" spans="1:13" s="36" customFormat="1" x14ac:dyDescent="0.3">
      <c r="A5353"/>
      <c r="B5353" s="1"/>
      <c r="C5353"/>
      <c r="D5353"/>
      <c r="E5353"/>
      <c r="F5353"/>
      <c r="G5353"/>
      <c r="H5353"/>
      <c r="I5353"/>
      <c r="J5353"/>
      <c r="K5353"/>
      <c r="L5353"/>
      <c r="M5353"/>
    </row>
    <row r="5354" spans="1:13" s="36" customFormat="1" x14ac:dyDescent="0.3">
      <c r="A5354"/>
      <c r="B5354" s="1"/>
      <c r="C5354"/>
      <c r="D5354"/>
      <c r="E5354"/>
      <c r="F5354"/>
      <c r="G5354"/>
      <c r="H5354"/>
      <c r="I5354"/>
      <c r="J5354"/>
      <c r="K5354"/>
      <c r="L5354"/>
      <c r="M5354"/>
    </row>
    <row r="5355" spans="1:13" s="36" customFormat="1" x14ac:dyDescent="0.3">
      <c r="A5355"/>
      <c r="B5355" s="1"/>
      <c r="C5355"/>
      <c r="D5355"/>
      <c r="E5355"/>
      <c r="F5355"/>
      <c r="G5355"/>
      <c r="H5355"/>
      <c r="I5355"/>
      <c r="J5355"/>
      <c r="K5355"/>
      <c r="L5355"/>
      <c r="M5355"/>
    </row>
    <row r="5356" spans="1:13" s="36" customFormat="1" x14ac:dyDescent="0.3">
      <c r="A5356"/>
      <c r="B5356" s="1"/>
      <c r="C5356"/>
      <c r="D5356"/>
      <c r="E5356"/>
      <c r="F5356"/>
      <c r="G5356"/>
      <c r="H5356"/>
      <c r="I5356"/>
      <c r="J5356"/>
      <c r="K5356"/>
      <c r="L5356"/>
      <c r="M5356"/>
    </row>
    <row r="5357" spans="1:13" s="36" customFormat="1" x14ac:dyDescent="0.3">
      <c r="A5357"/>
      <c r="B5357" s="1"/>
      <c r="C5357"/>
      <c r="D5357"/>
      <c r="E5357"/>
      <c r="F5357"/>
      <c r="G5357"/>
      <c r="H5357"/>
      <c r="I5357"/>
      <c r="J5357"/>
      <c r="K5357"/>
      <c r="L5357"/>
      <c r="M5357"/>
    </row>
    <row r="5358" spans="1:13" s="36" customFormat="1" x14ac:dyDescent="0.3">
      <c r="A5358"/>
      <c r="B5358" s="1"/>
      <c r="C5358"/>
      <c r="D5358"/>
      <c r="E5358"/>
      <c r="F5358"/>
      <c r="G5358"/>
      <c r="H5358"/>
      <c r="I5358"/>
      <c r="J5358"/>
      <c r="K5358"/>
      <c r="L5358"/>
      <c r="M5358"/>
    </row>
    <row r="5359" spans="1:13" s="36" customFormat="1" x14ac:dyDescent="0.3">
      <c r="A5359"/>
      <c r="B5359" s="1"/>
      <c r="C5359"/>
      <c r="D5359"/>
      <c r="E5359"/>
      <c r="F5359"/>
      <c r="G5359"/>
      <c r="H5359"/>
      <c r="I5359"/>
      <c r="J5359"/>
      <c r="K5359"/>
      <c r="L5359"/>
      <c r="M5359"/>
    </row>
    <row r="5360" spans="1:13" s="36" customFormat="1" x14ac:dyDescent="0.3">
      <c r="A5360"/>
      <c r="B5360" s="1"/>
      <c r="C5360"/>
      <c r="D5360"/>
      <c r="E5360"/>
      <c r="F5360"/>
      <c r="G5360"/>
      <c r="H5360"/>
      <c r="I5360"/>
      <c r="J5360"/>
      <c r="K5360"/>
      <c r="L5360"/>
      <c r="M5360"/>
    </row>
    <row r="5361" spans="1:13" s="36" customFormat="1" x14ac:dyDescent="0.3">
      <c r="A5361"/>
      <c r="B5361" s="1"/>
      <c r="C5361"/>
      <c r="D5361"/>
      <c r="E5361"/>
      <c r="F5361"/>
      <c r="G5361"/>
      <c r="H5361"/>
      <c r="I5361"/>
      <c r="J5361"/>
      <c r="K5361"/>
      <c r="L5361"/>
      <c r="M5361"/>
    </row>
    <row r="5362" spans="1:13" s="36" customFormat="1" x14ac:dyDescent="0.3">
      <c r="A5362"/>
      <c r="B5362" s="1"/>
      <c r="C5362"/>
      <c r="D5362"/>
      <c r="E5362"/>
      <c r="F5362"/>
      <c r="G5362"/>
      <c r="H5362"/>
      <c r="I5362"/>
      <c r="J5362"/>
      <c r="K5362"/>
      <c r="L5362"/>
      <c r="M5362"/>
    </row>
    <row r="5363" spans="1:13" s="36" customFormat="1" x14ac:dyDescent="0.3">
      <c r="A5363"/>
      <c r="B5363" s="1"/>
      <c r="C5363"/>
      <c r="D5363"/>
      <c r="E5363"/>
      <c r="F5363"/>
      <c r="G5363"/>
      <c r="H5363"/>
      <c r="I5363"/>
      <c r="J5363"/>
      <c r="K5363"/>
      <c r="L5363"/>
      <c r="M5363"/>
    </row>
    <row r="5364" spans="1:13" s="36" customFormat="1" x14ac:dyDescent="0.3">
      <c r="A5364"/>
      <c r="B5364" s="1"/>
      <c r="C5364"/>
      <c r="D5364"/>
      <c r="E5364"/>
      <c r="F5364"/>
      <c r="G5364"/>
      <c r="H5364"/>
      <c r="I5364"/>
      <c r="J5364"/>
      <c r="K5364"/>
      <c r="L5364"/>
      <c r="M5364"/>
    </row>
    <row r="5365" spans="1:13" s="36" customFormat="1" x14ac:dyDescent="0.3">
      <c r="A5365"/>
      <c r="B5365" s="1"/>
      <c r="C5365"/>
      <c r="D5365"/>
      <c r="E5365"/>
      <c r="F5365"/>
      <c r="G5365"/>
      <c r="H5365"/>
      <c r="I5365"/>
      <c r="J5365"/>
      <c r="K5365"/>
      <c r="L5365"/>
      <c r="M5365"/>
    </row>
    <row r="5366" spans="1:13" s="36" customFormat="1" x14ac:dyDescent="0.3">
      <c r="A5366"/>
      <c r="B5366" s="1"/>
      <c r="C5366"/>
      <c r="D5366"/>
      <c r="E5366"/>
      <c r="F5366"/>
      <c r="G5366"/>
      <c r="H5366"/>
      <c r="I5366"/>
      <c r="J5366"/>
      <c r="K5366"/>
      <c r="L5366"/>
      <c r="M5366"/>
    </row>
    <row r="5367" spans="1:13" s="36" customFormat="1" x14ac:dyDescent="0.3">
      <c r="A5367"/>
      <c r="B5367" s="1"/>
      <c r="C5367"/>
      <c r="D5367"/>
      <c r="E5367"/>
      <c r="F5367"/>
      <c r="G5367"/>
      <c r="H5367"/>
      <c r="I5367"/>
      <c r="J5367"/>
      <c r="K5367"/>
      <c r="L5367"/>
      <c r="M5367"/>
    </row>
    <row r="5368" spans="1:13" s="36" customFormat="1" x14ac:dyDescent="0.3">
      <c r="A5368"/>
      <c r="B5368" s="1"/>
      <c r="C5368"/>
      <c r="D5368"/>
      <c r="E5368"/>
      <c r="F5368"/>
      <c r="G5368"/>
      <c r="H5368"/>
      <c r="I5368"/>
      <c r="J5368"/>
      <c r="K5368"/>
      <c r="L5368"/>
      <c r="M5368"/>
    </row>
    <row r="5369" spans="1:13" s="36" customFormat="1" x14ac:dyDescent="0.3">
      <c r="A5369"/>
      <c r="B5369" s="1"/>
      <c r="C5369"/>
      <c r="D5369"/>
      <c r="E5369"/>
      <c r="F5369"/>
      <c r="G5369"/>
      <c r="H5369"/>
      <c r="I5369"/>
      <c r="J5369"/>
      <c r="K5369"/>
      <c r="L5369"/>
      <c r="M5369"/>
    </row>
    <row r="5370" spans="1:13" s="36" customFormat="1" x14ac:dyDescent="0.3">
      <c r="A5370"/>
      <c r="B5370" s="1"/>
      <c r="C5370"/>
      <c r="D5370"/>
      <c r="E5370"/>
      <c r="F5370"/>
      <c r="G5370"/>
      <c r="H5370"/>
      <c r="I5370"/>
      <c r="J5370"/>
      <c r="K5370"/>
      <c r="L5370"/>
      <c r="M5370"/>
    </row>
    <row r="5371" spans="1:13" s="36" customFormat="1" x14ac:dyDescent="0.3">
      <c r="A5371"/>
      <c r="B5371" s="1"/>
      <c r="C5371"/>
      <c r="D5371"/>
      <c r="E5371"/>
      <c r="F5371"/>
      <c r="G5371"/>
      <c r="H5371"/>
      <c r="I5371"/>
      <c r="J5371"/>
      <c r="K5371"/>
      <c r="L5371"/>
      <c r="M5371"/>
    </row>
    <row r="5372" spans="1:13" s="36" customFormat="1" x14ac:dyDescent="0.3">
      <c r="A5372"/>
      <c r="B5372" s="1"/>
      <c r="C5372"/>
      <c r="D5372"/>
      <c r="E5372"/>
      <c r="F5372"/>
      <c r="G5372"/>
      <c r="H5372"/>
      <c r="I5372"/>
      <c r="J5372"/>
      <c r="K5372"/>
      <c r="L5372"/>
      <c r="M5372"/>
    </row>
    <row r="5373" spans="1:13" s="36" customFormat="1" x14ac:dyDescent="0.3">
      <c r="A5373"/>
      <c r="B5373" s="1"/>
      <c r="C5373"/>
      <c r="D5373"/>
      <c r="E5373"/>
      <c r="F5373"/>
      <c r="G5373"/>
      <c r="H5373"/>
      <c r="I5373"/>
      <c r="J5373"/>
      <c r="K5373"/>
      <c r="L5373"/>
      <c r="M5373"/>
    </row>
    <row r="5374" spans="1:13" s="36" customFormat="1" x14ac:dyDescent="0.3">
      <c r="A5374"/>
      <c r="B5374" s="1"/>
      <c r="C5374"/>
      <c r="D5374"/>
      <c r="E5374"/>
      <c r="F5374"/>
      <c r="G5374"/>
      <c r="H5374"/>
      <c r="I5374"/>
      <c r="J5374"/>
      <c r="K5374"/>
      <c r="L5374"/>
      <c r="M5374"/>
    </row>
    <row r="5375" spans="1:13" s="36" customFormat="1" x14ac:dyDescent="0.3">
      <c r="A5375"/>
      <c r="B5375" s="1"/>
      <c r="C5375"/>
      <c r="D5375"/>
      <c r="E5375"/>
      <c r="F5375"/>
      <c r="G5375"/>
      <c r="H5375"/>
      <c r="I5375"/>
      <c r="J5375"/>
      <c r="K5375"/>
      <c r="L5375"/>
      <c r="M5375"/>
    </row>
    <row r="5376" spans="1:13" s="36" customFormat="1" x14ac:dyDescent="0.3">
      <c r="A5376"/>
      <c r="B5376" s="1"/>
      <c r="C5376"/>
      <c r="D5376"/>
      <c r="E5376"/>
      <c r="F5376"/>
      <c r="G5376"/>
      <c r="H5376"/>
      <c r="I5376"/>
      <c r="J5376"/>
      <c r="K5376"/>
      <c r="L5376"/>
      <c r="M5376"/>
    </row>
    <row r="5377" spans="1:13" s="36" customFormat="1" x14ac:dyDescent="0.3">
      <c r="A5377"/>
      <c r="B5377" s="1"/>
      <c r="C5377"/>
      <c r="D5377"/>
      <c r="E5377"/>
      <c r="F5377"/>
      <c r="G5377"/>
      <c r="H5377"/>
      <c r="I5377"/>
      <c r="J5377"/>
      <c r="K5377"/>
      <c r="L5377"/>
      <c r="M5377"/>
    </row>
    <row r="5378" spans="1:13" s="36" customFormat="1" x14ac:dyDescent="0.3">
      <c r="A5378"/>
      <c r="B5378" s="1"/>
      <c r="C5378"/>
      <c r="D5378"/>
      <c r="E5378"/>
      <c r="F5378"/>
      <c r="G5378"/>
      <c r="H5378"/>
      <c r="I5378"/>
      <c r="J5378"/>
      <c r="K5378"/>
      <c r="L5378"/>
      <c r="M5378"/>
    </row>
    <row r="5379" spans="1:13" s="36" customFormat="1" x14ac:dyDescent="0.3">
      <c r="A5379"/>
      <c r="B5379" s="1"/>
      <c r="C5379"/>
      <c r="D5379"/>
      <c r="E5379"/>
      <c r="F5379"/>
      <c r="G5379"/>
      <c r="H5379"/>
      <c r="I5379"/>
      <c r="J5379"/>
      <c r="K5379"/>
      <c r="L5379"/>
      <c r="M5379"/>
    </row>
    <row r="5380" spans="1:13" s="36" customFormat="1" x14ac:dyDescent="0.3">
      <c r="A5380"/>
      <c r="B5380" s="1"/>
      <c r="C5380"/>
      <c r="D5380"/>
      <c r="E5380"/>
      <c r="F5380"/>
      <c r="G5380"/>
      <c r="H5380"/>
      <c r="I5380"/>
      <c r="J5380"/>
      <c r="K5380"/>
      <c r="L5380"/>
      <c r="M5380"/>
    </row>
    <row r="5381" spans="1:13" s="36" customFormat="1" x14ac:dyDescent="0.3">
      <c r="A5381"/>
      <c r="B5381" s="1"/>
      <c r="C5381"/>
      <c r="D5381"/>
      <c r="E5381"/>
      <c r="F5381"/>
      <c r="G5381"/>
      <c r="H5381"/>
      <c r="I5381"/>
      <c r="J5381"/>
      <c r="K5381"/>
      <c r="L5381"/>
      <c r="M5381"/>
    </row>
    <row r="5382" spans="1:13" s="36" customFormat="1" x14ac:dyDescent="0.3">
      <c r="A5382"/>
      <c r="B5382" s="1"/>
      <c r="C5382"/>
      <c r="D5382"/>
      <c r="E5382"/>
      <c r="F5382"/>
      <c r="G5382"/>
      <c r="H5382"/>
      <c r="I5382"/>
      <c r="J5382"/>
      <c r="K5382"/>
      <c r="L5382"/>
      <c r="M5382"/>
    </row>
    <row r="5383" spans="1:13" s="36" customFormat="1" x14ac:dyDescent="0.3">
      <c r="A5383"/>
      <c r="B5383" s="1"/>
      <c r="C5383"/>
      <c r="D5383"/>
      <c r="E5383"/>
      <c r="F5383"/>
      <c r="G5383"/>
      <c r="H5383"/>
      <c r="I5383"/>
      <c r="J5383"/>
      <c r="K5383"/>
      <c r="L5383"/>
      <c r="M5383"/>
    </row>
    <row r="5384" spans="1:13" s="36" customFormat="1" x14ac:dyDescent="0.3">
      <c r="A5384"/>
      <c r="B5384" s="1"/>
      <c r="C5384"/>
      <c r="D5384"/>
      <c r="E5384"/>
      <c r="F5384"/>
      <c r="G5384"/>
      <c r="H5384"/>
      <c r="I5384"/>
      <c r="J5384"/>
      <c r="K5384"/>
      <c r="L5384"/>
      <c r="M5384"/>
    </row>
    <row r="5385" spans="1:13" s="36" customFormat="1" x14ac:dyDescent="0.3">
      <c r="A5385"/>
      <c r="B5385" s="1"/>
      <c r="C5385"/>
      <c r="D5385"/>
      <c r="E5385"/>
      <c r="F5385"/>
      <c r="G5385"/>
      <c r="H5385"/>
      <c r="I5385"/>
      <c r="J5385"/>
      <c r="K5385"/>
      <c r="L5385"/>
      <c r="M5385"/>
    </row>
    <row r="5386" spans="1:13" s="36" customFormat="1" x14ac:dyDescent="0.3">
      <c r="A5386"/>
      <c r="B5386" s="1"/>
      <c r="C5386"/>
      <c r="D5386"/>
      <c r="E5386"/>
      <c r="F5386"/>
      <c r="G5386"/>
      <c r="H5386"/>
      <c r="I5386"/>
      <c r="J5386"/>
      <c r="K5386"/>
      <c r="L5386"/>
      <c r="M5386"/>
    </row>
    <row r="5387" spans="1:13" s="36" customFormat="1" x14ac:dyDescent="0.3">
      <c r="A5387"/>
      <c r="B5387" s="1"/>
      <c r="C5387"/>
      <c r="D5387"/>
      <c r="E5387"/>
      <c r="F5387"/>
      <c r="G5387"/>
      <c r="H5387"/>
      <c r="I5387"/>
      <c r="J5387"/>
      <c r="K5387"/>
      <c r="L5387"/>
      <c r="M5387"/>
    </row>
    <row r="5388" spans="1:13" s="36" customFormat="1" x14ac:dyDescent="0.3">
      <c r="A5388"/>
      <c r="B5388" s="1"/>
      <c r="C5388"/>
      <c r="D5388"/>
      <c r="E5388"/>
      <c r="F5388"/>
      <c r="G5388"/>
      <c r="H5388"/>
      <c r="I5388"/>
      <c r="J5388"/>
      <c r="K5388"/>
      <c r="L5388"/>
      <c r="M5388"/>
    </row>
    <row r="5389" spans="1:13" s="36" customFormat="1" x14ac:dyDescent="0.3">
      <c r="A5389"/>
      <c r="B5389" s="1"/>
      <c r="C5389"/>
      <c r="D5389"/>
      <c r="E5389"/>
      <c r="F5389"/>
      <c r="G5389"/>
      <c r="H5389"/>
      <c r="I5389"/>
      <c r="J5389"/>
      <c r="K5389"/>
      <c r="L5389"/>
      <c r="M5389"/>
    </row>
    <row r="5390" spans="1:13" s="36" customFormat="1" x14ac:dyDescent="0.3">
      <c r="A5390"/>
      <c r="B5390" s="1"/>
      <c r="C5390"/>
      <c r="D5390"/>
      <c r="E5390"/>
      <c r="F5390"/>
      <c r="G5390"/>
      <c r="H5390"/>
      <c r="I5390"/>
      <c r="J5390"/>
      <c r="K5390"/>
      <c r="L5390"/>
      <c r="M5390"/>
    </row>
    <row r="5391" spans="1:13" s="36" customFormat="1" x14ac:dyDescent="0.3">
      <c r="A5391"/>
      <c r="B5391" s="1"/>
      <c r="C5391"/>
      <c r="D5391"/>
      <c r="E5391"/>
      <c r="F5391"/>
      <c r="G5391"/>
      <c r="H5391"/>
      <c r="I5391"/>
      <c r="J5391"/>
      <c r="K5391"/>
      <c r="L5391"/>
      <c r="M5391"/>
    </row>
    <row r="5392" spans="1:13" s="36" customFormat="1" x14ac:dyDescent="0.3">
      <c r="A5392"/>
      <c r="B5392" s="1"/>
      <c r="C5392"/>
      <c r="D5392"/>
      <c r="E5392"/>
      <c r="F5392"/>
      <c r="G5392"/>
      <c r="H5392"/>
      <c r="I5392"/>
      <c r="J5392"/>
      <c r="K5392"/>
      <c r="L5392"/>
      <c r="M5392"/>
    </row>
    <row r="5393" spans="1:13" s="36" customFormat="1" x14ac:dyDescent="0.3">
      <c r="A5393"/>
      <c r="B5393" s="1"/>
      <c r="C5393"/>
      <c r="D5393"/>
      <c r="E5393"/>
      <c r="F5393"/>
      <c r="G5393"/>
      <c r="H5393"/>
      <c r="I5393"/>
      <c r="J5393"/>
      <c r="K5393"/>
      <c r="L5393"/>
      <c r="M5393"/>
    </row>
    <row r="5394" spans="1:13" s="36" customFormat="1" x14ac:dyDescent="0.3">
      <c r="A5394"/>
      <c r="B5394" s="1"/>
      <c r="C5394"/>
      <c r="D5394"/>
      <c r="E5394"/>
      <c r="F5394"/>
      <c r="G5394"/>
      <c r="H5394"/>
      <c r="I5394"/>
      <c r="J5394"/>
      <c r="K5394"/>
      <c r="L5394"/>
      <c r="M5394"/>
    </row>
    <row r="5395" spans="1:13" s="36" customFormat="1" x14ac:dyDescent="0.3">
      <c r="A5395"/>
      <c r="B5395" s="1"/>
      <c r="C5395"/>
      <c r="D5395"/>
      <c r="E5395"/>
      <c r="F5395"/>
      <c r="G5395"/>
      <c r="H5395"/>
      <c r="I5395"/>
      <c r="J5395"/>
      <c r="K5395"/>
      <c r="L5395"/>
      <c r="M5395"/>
    </row>
    <row r="5396" spans="1:13" s="36" customFormat="1" x14ac:dyDescent="0.3">
      <c r="A5396"/>
      <c r="B5396" s="1"/>
      <c r="C5396"/>
      <c r="D5396"/>
      <c r="E5396"/>
      <c r="F5396"/>
      <c r="G5396"/>
      <c r="H5396"/>
      <c r="I5396"/>
      <c r="J5396"/>
      <c r="K5396"/>
      <c r="L5396"/>
      <c r="M5396"/>
    </row>
    <row r="5397" spans="1:13" s="36" customFormat="1" x14ac:dyDescent="0.3">
      <c r="A5397"/>
      <c r="B5397" s="1"/>
      <c r="C5397"/>
      <c r="D5397"/>
      <c r="E5397"/>
      <c r="F5397"/>
      <c r="G5397"/>
      <c r="H5397"/>
      <c r="I5397"/>
      <c r="J5397"/>
      <c r="K5397"/>
      <c r="L5397"/>
      <c r="M5397"/>
    </row>
    <row r="5398" spans="1:13" s="36" customFormat="1" x14ac:dyDescent="0.3">
      <c r="A5398"/>
      <c r="B5398" s="1"/>
      <c r="C5398"/>
      <c r="D5398"/>
      <c r="E5398"/>
      <c r="F5398"/>
      <c r="G5398"/>
      <c r="H5398"/>
      <c r="I5398"/>
      <c r="J5398"/>
      <c r="K5398"/>
      <c r="L5398"/>
      <c r="M5398"/>
    </row>
    <row r="5399" spans="1:13" s="36" customFormat="1" x14ac:dyDescent="0.3">
      <c r="A5399"/>
      <c r="B5399" s="1"/>
      <c r="C5399"/>
      <c r="D5399"/>
      <c r="E5399"/>
      <c r="F5399"/>
      <c r="G5399"/>
      <c r="H5399"/>
      <c r="I5399"/>
      <c r="J5399"/>
      <c r="K5399"/>
      <c r="L5399"/>
      <c r="M5399"/>
    </row>
    <row r="5400" spans="1:13" s="36" customFormat="1" x14ac:dyDescent="0.3">
      <c r="A5400"/>
      <c r="B5400" s="1"/>
      <c r="C5400"/>
      <c r="D5400"/>
      <c r="E5400"/>
      <c r="F5400"/>
      <c r="G5400"/>
      <c r="H5400"/>
      <c r="I5400"/>
      <c r="J5400"/>
      <c r="K5400"/>
      <c r="L5400"/>
      <c r="M5400"/>
    </row>
    <row r="5401" spans="1:13" s="36" customFormat="1" x14ac:dyDescent="0.3">
      <c r="A5401"/>
      <c r="B5401" s="1"/>
      <c r="C5401"/>
      <c r="D5401"/>
      <c r="E5401"/>
      <c r="F5401"/>
      <c r="G5401"/>
      <c r="H5401"/>
      <c r="I5401"/>
      <c r="J5401"/>
      <c r="K5401"/>
      <c r="L5401"/>
      <c r="M5401"/>
    </row>
    <row r="5402" spans="1:13" s="36" customFormat="1" x14ac:dyDescent="0.3">
      <c r="A5402"/>
      <c r="B5402" s="1"/>
      <c r="C5402"/>
      <c r="D5402"/>
      <c r="E5402"/>
      <c r="F5402"/>
      <c r="G5402"/>
      <c r="H5402"/>
      <c r="I5402"/>
      <c r="J5402"/>
      <c r="K5402"/>
      <c r="L5402"/>
      <c r="M5402"/>
    </row>
    <row r="5403" spans="1:13" s="36" customFormat="1" x14ac:dyDescent="0.3">
      <c r="A5403"/>
      <c r="B5403" s="1"/>
      <c r="C5403"/>
      <c r="D5403"/>
      <c r="E5403"/>
      <c r="F5403"/>
      <c r="G5403"/>
      <c r="H5403"/>
      <c r="I5403"/>
      <c r="J5403"/>
      <c r="K5403"/>
      <c r="L5403"/>
      <c r="M5403"/>
    </row>
    <row r="5404" spans="1:13" s="36" customFormat="1" x14ac:dyDescent="0.3">
      <c r="A5404"/>
      <c r="B5404" s="1"/>
      <c r="C5404"/>
      <c r="D5404"/>
      <c r="E5404"/>
      <c r="F5404"/>
      <c r="G5404"/>
      <c r="H5404"/>
      <c r="I5404"/>
      <c r="J5404"/>
      <c r="K5404"/>
      <c r="L5404"/>
      <c r="M5404"/>
    </row>
    <row r="5405" spans="1:13" s="36" customFormat="1" x14ac:dyDescent="0.3">
      <c r="A5405"/>
      <c r="B5405" s="1"/>
      <c r="C5405"/>
      <c r="D5405"/>
      <c r="E5405"/>
      <c r="F5405"/>
      <c r="G5405"/>
      <c r="H5405"/>
      <c r="I5405"/>
      <c r="J5405"/>
      <c r="K5405"/>
      <c r="L5405"/>
      <c r="M5405"/>
    </row>
    <row r="5406" spans="1:13" s="36" customFormat="1" x14ac:dyDescent="0.3">
      <c r="A5406"/>
      <c r="B5406" s="1"/>
      <c r="C5406"/>
      <c r="D5406"/>
      <c r="E5406"/>
      <c r="F5406"/>
      <c r="G5406"/>
      <c r="H5406"/>
      <c r="I5406"/>
      <c r="J5406"/>
      <c r="K5406"/>
      <c r="L5406"/>
      <c r="M5406"/>
    </row>
    <row r="5407" spans="1:13" s="36" customFormat="1" x14ac:dyDescent="0.3">
      <c r="A5407"/>
      <c r="B5407" s="1"/>
      <c r="C5407"/>
      <c r="D5407"/>
      <c r="E5407"/>
      <c r="F5407"/>
      <c r="G5407"/>
      <c r="H5407"/>
      <c r="I5407"/>
      <c r="J5407"/>
      <c r="K5407"/>
      <c r="L5407"/>
      <c r="M5407"/>
    </row>
    <row r="5408" spans="1:13" s="36" customFormat="1" x14ac:dyDescent="0.3">
      <c r="A5408"/>
      <c r="B5408" s="1"/>
      <c r="C5408"/>
      <c r="D5408"/>
      <c r="E5408"/>
      <c r="F5408"/>
      <c r="G5408"/>
      <c r="H5408"/>
      <c r="I5408"/>
      <c r="J5408"/>
      <c r="K5408"/>
      <c r="L5408"/>
      <c r="M5408"/>
    </row>
    <row r="5409" spans="1:13" s="36" customFormat="1" x14ac:dyDescent="0.3">
      <c r="A5409"/>
      <c r="B5409" s="1"/>
      <c r="C5409"/>
      <c r="D5409"/>
      <c r="E5409"/>
      <c r="F5409"/>
      <c r="G5409"/>
      <c r="H5409"/>
      <c r="I5409"/>
      <c r="J5409"/>
      <c r="K5409"/>
      <c r="L5409"/>
      <c r="M5409"/>
    </row>
    <row r="5410" spans="1:13" s="36" customFormat="1" x14ac:dyDescent="0.3">
      <c r="A5410"/>
      <c r="B5410" s="1"/>
      <c r="C5410"/>
      <c r="D5410"/>
      <c r="E5410"/>
      <c r="F5410"/>
      <c r="G5410"/>
      <c r="H5410"/>
      <c r="I5410"/>
      <c r="J5410"/>
      <c r="K5410"/>
      <c r="L5410"/>
      <c r="M5410"/>
    </row>
    <row r="5411" spans="1:13" s="36" customFormat="1" x14ac:dyDescent="0.3">
      <c r="A5411"/>
      <c r="B5411" s="1"/>
      <c r="C5411"/>
      <c r="D5411"/>
      <c r="E5411"/>
      <c r="F5411"/>
      <c r="G5411"/>
      <c r="H5411"/>
      <c r="I5411"/>
      <c r="J5411"/>
      <c r="K5411"/>
      <c r="L5411"/>
      <c r="M5411"/>
    </row>
    <row r="5412" spans="1:13" s="36" customFormat="1" x14ac:dyDescent="0.3">
      <c r="A5412"/>
      <c r="B5412" s="1"/>
      <c r="C5412"/>
      <c r="D5412"/>
      <c r="E5412"/>
      <c r="F5412"/>
      <c r="G5412"/>
      <c r="H5412"/>
      <c r="I5412"/>
      <c r="J5412"/>
      <c r="K5412"/>
      <c r="L5412"/>
      <c r="M5412"/>
    </row>
    <row r="5413" spans="1:13" s="36" customFormat="1" x14ac:dyDescent="0.3">
      <c r="A5413"/>
      <c r="B5413" s="1"/>
      <c r="C5413"/>
      <c r="D5413"/>
      <c r="E5413"/>
      <c r="F5413"/>
      <c r="G5413"/>
      <c r="H5413"/>
      <c r="I5413"/>
      <c r="J5413"/>
      <c r="K5413"/>
      <c r="L5413"/>
      <c r="M5413"/>
    </row>
    <row r="5414" spans="1:13" s="36" customFormat="1" x14ac:dyDescent="0.3">
      <c r="A5414"/>
      <c r="B5414" s="1"/>
      <c r="C5414"/>
      <c r="D5414"/>
      <c r="E5414"/>
      <c r="F5414"/>
      <c r="G5414"/>
      <c r="H5414"/>
      <c r="I5414"/>
      <c r="J5414"/>
      <c r="K5414"/>
      <c r="L5414"/>
      <c r="M5414"/>
    </row>
    <row r="5415" spans="1:13" s="36" customFormat="1" x14ac:dyDescent="0.3">
      <c r="A5415"/>
      <c r="B5415" s="1"/>
      <c r="C5415"/>
      <c r="D5415"/>
      <c r="E5415"/>
      <c r="F5415"/>
      <c r="G5415"/>
      <c r="H5415"/>
      <c r="I5415"/>
      <c r="J5415"/>
      <c r="K5415"/>
      <c r="L5415"/>
      <c r="M5415"/>
    </row>
    <row r="5416" spans="1:13" s="36" customFormat="1" x14ac:dyDescent="0.3">
      <c r="A5416"/>
      <c r="B5416" s="1"/>
      <c r="C5416"/>
      <c r="D5416"/>
      <c r="E5416"/>
      <c r="F5416"/>
      <c r="G5416"/>
      <c r="H5416"/>
      <c r="I5416"/>
      <c r="J5416"/>
      <c r="K5416"/>
      <c r="L5416"/>
      <c r="M5416"/>
    </row>
    <row r="5417" spans="1:13" s="36" customFormat="1" x14ac:dyDescent="0.3">
      <c r="A5417"/>
      <c r="B5417" s="1"/>
      <c r="C5417"/>
      <c r="D5417"/>
      <c r="E5417"/>
      <c r="F5417"/>
      <c r="G5417"/>
      <c r="H5417"/>
      <c r="I5417"/>
      <c r="J5417"/>
      <c r="K5417"/>
      <c r="L5417"/>
      <c r="M5417"/>
    </row>
    <row r="5418" spans="1:13" s="36" customFormat="1" x14ac:dyDescent="0.3">
      <c r="A5418"/>
      <c r="B5418" s="1"/>
      <c r="C5418"/>
      <c r="D5418"/>
      <c r="E5418"/>
      <c r="F5418"/>
      <c r="G5418"/>
      <c r="H5418"/>
      <c r="I5418"/>
      <c r="J5418"/>
      <c r="K5418"/>
      <c r="L5418"/>
      <c r="M5418"/>
    </row>
    <row r="5419" spans="1:13" s="36" customFormat="1" x14ac:dyDescent="0.3">
      <c r="A5419"/>
      <c r="B5419" s="1"/>
      <c r="C5419"/>
      <c r="D5419"/>
      <c r="E5419"/>
      <c r="F5419"/>
      <c r="G5419"/>
      <c r="H5419"/>
      <c r="I5419"/>
      <c r="J5419"/>
      <c r="K5419"/>
      <c r="L5419"/>
      <c r="M5419"/>
    </row>
    <row r="5420" spans="1:13" s="36" customFormat="1" x14ac:dyDescent="0.3">
      <c r="A5420"/>
      <c r="B5420" s="1"/>
      <c r="C5420"/>
      <c r="D5420"/>
      <c r="E5420"/>
      <c r="F5420"/>
      <c r="G5420"/>
      <c r="H5420"/>
      <c r="I5420"/>
      <c r="J5420"/>
      <c r="K5420"/>
      <c r="L5420"/>
      <c r="M5420"/>
    </row>
    <row r="5421" spans="1:13" s="36" customFormat="1" x14ac:dyDescent="0.3">
      <c r="A5421"/>
      <c r="B5421" s="1"/>
      <c r="C5421"/>
      <c r="D5421"/>
      <c r="E5421"/>
      <c r="F5421"/>
      <c r="G5421"/>
      <c r="H5421"/>
      <c r="I5421"/>
      <c r="J5421"/>
      <c r="K5421"/>
      <c r="L5421"/>
      <c r="M5421"/>
    </row>
    <row r="5422" spans="1:13" s="36" customFormat="1" x14ac:dyDescent="0.3">
      <c r="A5422"/>
      <c r="B5422" s="1"/>
      <c r="C5422"/>
      <c r="D5422"/>
      <c r="E5422"/>
      <c r="F5422"/>
      <c r="G5422"/>
      <c r="H5422"/>
      <c r="I5422"/>
      <c r="J5422"/>
      <c r="K5422"/>
      <c r="L5422"/>
      <c r="M5422"/>
    </row>
    <row r="5423" spans="1:13" s="36" customFormat="1" x14ac:dyDescent="0.3">
      <c r="A5423"/>
      <c r="B5423" s="1"/>
      <c r="C5423"/>
      <c r="D5423"/>
      <c r="E5423"/>
      <c r="F5423"/>
      <c r="G5423"/>
      <c r="H5423"/>
      <c r="I5423"/>
      <c r="J5423"/>
      <c r="K5423"/>
      <c r="L5423"/>
      <c r="M5423"/>
    </row>
    <row r="5424" spans="1:13" s="36" customFormat="1" x14ac:dyDescent="0.3">
      <c r="A5424"/>
      <c r="B5424" s="1"/>
      <c r="C5424"/>
      <c r="D5424"/>
      <c r="E5424"/>
      <c r="F5424"/>
      <c r="G5424"/>
      <c r="H5424"/>
      <c r="I5424"/>
      <c r="J5424"/>
      <c r="K5424"/>
      <c r="L5424"/>
      <c r="M5424"/>
    </row>
    <row r="5425" spans="1:13" s="36" customFormat="1" x14ac:dyDescent="0.3">
      <c r="A5425"/>
      <c r="B5425" s="1"/>
      <c r="C5425"/>
      <c r="D5425"/>
      <c r="E5425"/>
      <c r="F5425"/>
      <c r="G5425"/>
      <c r="H5425"/>
      <c r="I5425"/>
      <c r="J5425"/>
      <c r="K5425"/>
      <c r="L5425"/>
      <c r="M5425"/>
    </row>
    <row r="5426" spans="1:13" s="36" customFormat="1" x14ac:dyDescent="0.3">
      <c r="A5426"/>
      <c r="B5426" s="1"/>
      <c r="C5426"/>
      <c r="D5426"/>
      <c r="E5426"/>
      <c r="F5426"/>
      <c r="G5426"/>
      <c r="H5426"/>
      <c r="I5426"/>
      <c r="J5426"/>
      <c r="K5426"/>
      <c r="L5426"/>
      <c r="M5426"/>
    </row>
    <row r="5427" spans="1:13" s="36" customFormat="1" x14ac:dyDescent="0.3">
      <c r="A5427"/>
      <c r="B5427" s="1"/>
      <c r="C5427"/>
      <c r="D5427"/>
      <c r="E5427"/>
      <c r="F5427"/>
      <c r="G5427"/>
      <c r="H5427"/>
      <c r="I5427"/>
      <c r="J5427"/>
      <c r="K5427"/>
      <c r="L5427"/>
      <c r="M5427"/>
    </row>
    <row r="5428" spans="1:13" s="36" customFormat="1" x14ac:dyDescent="0.3">
      <c r="A5428"/>
      <c r="B5428" s="1"/>
      <c r="C5428"/>
      <c r="D5428"/>
      <c r="E5428"/>
      <c r="F5428"/>
      <c r="G5428"/>
      <c r="H5428"/>
      <c r="I5428"/>
      <c r="J5428"/>
      <c r="K5428"/>
      <c r="L5428"/>
      <c r="M5428"/>
    </row>
    <row r="5429" spans="1:13" s="36" customFormat="1" x14ac:dyDescent="0.3">
      <c r="A5429"/>
      <c r="B5429" s="1"/>
      <c r="C5429"/>
      <c r="D5429"/>
      <c r="E5429"/>
      <c r="F5429"/>
      <c r="G5429"/>
      <c r="H5429"/>
      <c r="I5429"/>
      <c r="J5429"/>
      <c r="K5429"/>
      <c r="L5429"/>
      <c r="M5429"/>
    </row>
    <row r="5430" spans="1:13" s="36" customFormat="1" x14ac:dyDescent="0.3">
      <c r="A5430"/>
      <c r="B5430" s="1"/>
      <c r="C5430"/>
      <c r="D5430"/>
      <c r="E5430"/>
      <c r="F5430"/>
      <c r="G5430"/>
      <c r="H5430"/>
      <c r="I5430"/>
      <c r="J5430"/>
      <c r="K5430"/>
      <c r="L5430"/>
      <c r="M5430"/>
    </row>
    <row r="5431" spans="1:13" s="36" customFormat="1" x14ac:dyDescent="0.3">
      <c r="A5431"/>
      <c r="B5431" s="1"/>
      <c r="C5431"/>
      <c r="D5431"/>
      <c r="E5431"/>
      <c r="F5431"/>
      <c r="G5431"/>
      <c r="H5431"/>
      <c r="I5431"/>
      <c r="J5431"/>
      <c r="K5431"/>
      <c r="L5431"/>
      <c r="M5431"/>
    </row>
    <row r="5432" spans="1:13" s="36" customFormat="1" x14ac:dyDescent="0.3">
      <c r="A5432"/>
      <c r="B5432" s="1"/>
      <c r="C5432"/>
      <c r="D5432"/>
      <c r="E5432"/>
      <c r="F5432"/>
      <c r="G5432"/>
      <c r="H5432"/>
      <c r="I5432"/>
      <c r="J5432"/>
      <c r="K5432"/>
      <c r="L5432"/>
      <c r="M5432"/>
    </row>
    <row r="5433" spans="1:13" s="36" customFormat="1" x14ac:dyDescent="0.3">
      <c r="A5433"/>
      <c r="B5433" s="1"/>
      <c r="C5433"/>
      <c r="D5433"/>
      <c r="E5433"/>
      <c r="F5433"/>
      <c r="G5433"/>
      <c r="H5433"/>
      <c r="I5433"/>
      <c r="J5433"/>
      <c r="K5433"/>
      <c r="L5433"/>
      <c r="M5433"/>
    </row>
    <row r="5434" spans="1:13" s="36" customFormat="1" x14ac:dyDescent="0.3">
      <c r="A5434"/>
      <c r="B5434" s="1"/>
      <c r="C5434"/>
      <c r="D5434"/>
      <c r="E5434"/>
      <c r="F5434"/>
      <c r="G5434"/>
      <c r="H5434"/>
      <c r="I5434"/>
      <c r="J5434"/>
      <c r="K5434"/>
      <c r="L5434"/>
      <c r="M5434"/>
    </row>
    <row r="5435" spans="1:13" s="36" customFormat="1" x14ac:dyDescent="0.3">
      <c r="A5435"/>
      <c r="B5435" s="1"/>
      <c r="C5435"/>
      <c r="D5435"/>
      <c r="E5435"/>
      <c r="F5435"/>
      <c r="G5435"/>
      <c r="H5435"/>
      <c r="I5435"/>
      <c r="J5435"/>
      <c r="K5435"/>
      <c r="L5435"/>
      <c r="M5435"/>
    </row>
    <row r="5436" spans="1:13" s="36" customFormat="1" x14ac:dyDescent="0.3">
      <c r="A5436"/>
      <c r="B5436" s="1"/>
      <c r="C5436"/>
      <c r="D5436"/>
      <c r="E5436"/>
      <c r="F5436"/>
      <c r="G5436"/>
      <c r="H5436"/>
      <c r="I5436"/>
      <c r="J5436"/>
      <c r="K5436"/>
      <c r="L5436"/>
      <c r="M5436"/>
    </row>
    <row r="5437" spans="1:13" s="36" customFormat="1" x14ac:dyDescent="0.3">
      <c r="A5437"/>
      <c r="B5437" s="1"/>
      <c r="C5437"/>
      <c r="D5437"/>
      <c r="E5437"/>
      <c r="F5437"/>
      <c r="G5437"/>
      <c r="H5437"/>
      <c r="I5437"/>
      <c r="J5437"/>
      <c r="K5437"/>
      <c r="L5437"/>
      <c r="M5437"/>
    </row>
    <row r="5438" spans="1:13" s="36" customFormat="1" x14ac:dyDescent="0.3">
      <c r="A5438"/>
      <c r="B5438" s="1"/>
      <c r="C5438"/>
      <c r="D5438"/>
      <c r="E5438"/>
      <c r="F5438"/>
      <c r="G5438"/>
      <c r="H5438"/>
      <c r="I5438"/>
      <c r="J5438"/>
      <c r="K5438"/>
      <c r="L5438"/>
      <c r="M5438"/>
    </row>
    <row r="5439" spans="1:13" s="36" customFormat="1" x14ac:dyDescent="0.3">
      <c r="A5439"/>
      <c r="B5439" s="1"/>
      <c r="C5439"/>
      <c r="D5439"/>
      <c r="E5439"/>
      <c r="F5439"/>
      <c r="G5439"/>
      <c r="H5439"/>
      <c r="I5439"/>
      <c r="J5439"/>
      <c r="K5439"/>
      <c r="L5439"/>
      <c r="M5439"/>
    </row>
    <row r="5440" spans="1:13" s="36" customFormat="1" x14ac:dyDescent="0.3">
      <c r="A5440"/>
      <c r="B5440" s="1"/>
      <c r="C5440"/>
      <c r="D5440"/>
      <c r="E5440"/>
      <c r="F5440"/>
      <c r="G5440"/>
      <c r="H5440"/>
      <c r="I5440"/>
      <c r="J5440"/>
      <c r="K5440"/>
      <c r="L5440"/>
      <c r="M5440"/>
    </row>
    <row r="5441" spans="1:13" s="36" customFormat="1" x14ac:dyDescent="0.3">
      <c r="A5441"/>
      <c r="B5441" s="1"/>
      <c r="C5441"/>
      <c r="D5441"/>
      <c r="E5441"/>
      <c r="F5441"/>
      <c r="G5441"/>
      <c r="H5441"/>
      <c r="I5441"/>
      <c r="J5441"/>
      <c r="K5441"/>
      <c r="L5441"/>
      <c r="M5441"/>
    </row>
    <row r="5442" spans="1:13" s="36" customFormat="1" x14ac:dyDescent="0.3">
      <c r="A5442"/>
      <c r="B5442" s="1"/>
      <c r="C5442"/>
      <c r="D5442"/>
      <c r="E5442"/>
      <c r="F5442"/>
      <c r="G5442"/>
      <c r="H5442"/>
      <c r="I5442"/>
      <c r="J5442"/>
      <c r="K5442"/>
      <c r="L5442"/>
      <c r="M5442"/>
    </row>
    <row r="5443" spans="1:13" s="36" customFormat="1" x14ac:dyDescent="0.3">
      <c r="A5443"/>
      <c r="B5443" s="1"/>
      <c r="C5443"/>
      <c r="D5443"/>
      <c r="E5443"/>
      <c r="F5443"/>
      <c r="G5443"/>
      <c r="H5443"/>
      <c r="I5443"/>
      <c r="J5443"/>
      <c r="K5443"/>
      <c r="L5443"/>
      <c r="M5443"/>
    </row>
    <row r="5444" spans="1:13" s="36" customFormat="1" x14ac:dyDescent="0.3">
      <c r="A5444"/>
      <c r="B5444" s="1"/>
      <c r="C5444"/>
      <c r="D5444"/>
      <c r="E5444"/>
      <c r="F5444"/>
      <c r="G5444"/>
      <c r="H5444"/>
      <c r="I5444"/>
      <c r="J5444"/>
      <c r="K5444"/>
      <c r="L5444"/>
      <c r="M5444"/>
    </row>
    <row r="5445" spans="1:13" s="36" customFormat="1" x14ac:dyDescent="0.3">
      <c r="A5445"/>
      <c r="B5445" s="1"/>
      <c r="C5445"/>
      <c r="D5445"/>
      <c r="E5445"/>
      <c r="F5445"/>
      <c r="G5445"/>
      <c r="H5445"/>
      <c r="I5445"/>
      <c r="J5445"/>
      <c r="K5445"/>
      <c r="L5445"/>
      <c r="M5445"/>
    </row>
    <row r="5446" spans="1:13" s="36" customFormat="1" x14ac:dyDescent="0.3">
      <c r="A5446"/>
      <c r="B5446" s="1"/>
      <c r="C5446"/>
      <c r="D5446"/>
      <c r="E5446"/>
      <c r="F5446"/>
      <c r="G5446"/>
      <c r="H5446"/>
      <c r="I5446"/>
      <c r="J5446"/>
      <c r="K5446"/>
      <c r="L5446"/>
      <c r="M5446"/>
    </row>
    <row r="5447" spans="1:13" s="36" customFormat="1" x14ac:dyDescent="0.3">
      <c r="A5447"/>
      <c r="B5447" s="1"/>
      <c r="C5447"/>
      <c r="D5447"/>
      <c r="E5447"/>
      <c r="F5447"/>
      <c r="G5447"/>
      <c r="H5447"/>
      <c r="I5447"/>
      <c r="J5447"/>
      <c r="K5447"/>
      <c r="L5447"/>
      <c r="M5447"/>
    </row>
    <row r="5448" spans="1:13" s="36" customFormat="1" x14ac:dyDescent="0.3">
      <c r="A5448"/>
      <c r="B5448" s="1"/>
      <c r="C5448"/>
      <c r="D5448"/>
      <c r="E5448"/>
      <c r="F5448"/>
      <c r="G5448"/>
      <c r="H5448"/>
      <c r="I5448"/>
      <c r="J5448"/>
      <c r="K5448"/>
      <c r="L5448"/>
      <c r="M5448"/>
    </row>
    <row r="5449" spans="1:13" s="36" customFormat="1" x14ac:dyDescent="0.3">
      <c r="A5449"/>
      <c r="B5449" s="1"/>
      <c r="C5449"/>
      <c r="D5449"/>
      <c r="E5449"/>
      <c r="F5449"/>
      <c r="G5449"/>
      <c r="H5449"/>
      <c r="I5449"/>
      <c r="J5449"/>
      <c r="K5449"/>
      <c r="L5449"/>
      <c r="M5449"/>
    </row>
    <row r="5450" spans="1:13" s="36" customFormat="1" x14ac:dyDescent="0.3">
      <c r="A5450"/>
      <c r="B5450" s="1"/>
      <c r="C5450"/>
      <c r="D5450"/>
      <c r="E5450"/>
      <c r="F5450"/>
      <c r="G5450"/>
      <c r="H5450"/>
      <c r="I5450"/>
      <c r="J5450"/>
      <c r="K5450"/>
      <c r="L5450"/>
      <c r="M5450"/>
    </row>
    <row r="5451" spans="1:13" s="36" customFormat="1" x14ac:dyDescent="0.3">
      <c r="A5451"/>
      <c r="B5451" s="1"/>
      <c r="C5451"/>
      <c r="D5451"/>
      <c r="E5451"/>
      <c r="F5451"/>
      <c r="G5451"/>
      <c r="H5451"/>
      <c r="I5451"/>
      <c r="J5451"/>
      <c r="K5451"/>
      <c r="L5451"/>
      <c r="M5451"/>
    </row>
    <row r="5452" spans="1:13" s="36" customFormat="1" x14ac:dyDescent="0.3">
      <c r="A5452"/>
      <c r="B5452" s="1"/>
      <c r="C5452"/>
      <c r="D5452"/>
      <c r="E5452"/>
      <c r="F5452"/>
      <c r="G5452"/>
      <c r="H5452"/>
      <c r="I5452"/>
      <c r="J5452"/>
      <c r="K5452"/>
      <c r="L5452"/>
      <c r="M5452"/>
    </row>
    <row r="5453" spans="1:13" s="36" customFormat="1" x14ac:dyDescent="0.3">
      <c r="A5453"/>
      <c r="B5453" s="1"/>
      <c r="C5453"/>
      <c r="D5453"/>
      <c r="E5453"/>
      <c r="F5453"/>
      <c r="G5453"/>
      <c r="H5453"/>
      <c r="I5453"/>
      <c r="J5453"/>
      <c r="K5453"/>
      <c r="L5453"/>
      <c r="M5453"/>
    </row>
    <row r="5454" spans="1:13" s="36" customFormat="1" x14ac:dyDescent="0.3">
      <c r="A5454"/>
      <c r="B5454" s="1"/>
      <c r="C5454"/>
      <c r="D5454"/>
      <c r="E5454"/>
      <c r="F5454"/>
      <c r="G5454"/>
      <c r="H5454"/>
      <c r="I5454"/>
      <c r="J5454"/>
      <c r="K5454"/>
      <c r="L5454"/>
      <c r="M5454"/>
    </row>
    <row r="5455" spans="1:13" s="36" customFormat="1" x14ac:dyDescent="0.3">
      <c r="A5455"/>
      <c r="B5455" s="1"/>
      <c r="C5455"/>
      <c r="D5455"/>
      <c r="E5455"/>
      <c r="F5455"/>
      <c r="G5455"/>
      <c r="H5455"/>
      <c r="I5455"/>
      <c r="J5455"/>
      <c r="K5455"/>
      <c r="L5455"/>
      <c r="M5455"/>
    </row>
    <row r="5456" spans="1:13" s="36" customFormat="1" x14ac:dyDescent="0.3">
      <c r="A5456"/>
      <c r="B5456" s="1"/>
      <c r="C5456"/>
      <c r="D5456"/>
      <c r="E5456"/>
      <c r="F5456"/>
      <c r="G5456"/>
      <c r="H5456"/>
      <c r="I5456"/>
      <c r="J5456"/>
      <c r="K5456"/>
      <c r="L5456"/>
      <c r="M5456"/>
    </row>
    <row r="5457" spans="1:13" s="36" customFormat="1" x14ac:dyDescent="0.3">
      <c r="A5457"/>
      <c r="B5457" s="1"/>
      <c r="C5457"/>
      <c r="D5457"/>
      <c r="E5457"/>
      <c r="F5457"/>
      <c r="G5457"/>
      <c r="H5457"/>
      <c r="I5457"/>
      <c r="J5457"/>
      <c r="K5457"/>
      <c r="L5457"/>
      <c r="M5457"/>
    </row>
    <row r="5458" spans="1:13" s="36" customFormat="1" x14ac:dyDescent="0.3">
      <c r="A5458"/>
      <c r="B5458" s="1"/>
      <c r="C5458"/>
      <c r="D5458"/>
      <c r="E5458"/>
      <c r="F5458"/>
      <c r="G5458"/>
      <c r="H5458"/>
      <c r="I5458"/>
      <c r="J5458"/>
      <c r="K5458"/>
      <c r="L5458"/>
      <c r="M5458"/>
    </row>
    <row r="5459" spans="1:13" s="36" customFormat="1" x14ac:dyDescent="0.3">
      <c r="A5459"/>
      <c r="B5459" s="1"/>
      <c r="C5459"/>
      <c r="D5459"/>
      <c r="E5459"/>
      <c r="F5459"/>
      <c r="G5459"/>
      <c r="H5459"/>
      <c r="I5459"/>
      <c r="J5459"/>
      <c r="K5459"/>
      <c r="L5459"/>
      <c r="M5459"/>
    </row>
    <row r="5460" spans="1:13" s="36" customFormat="1" x14ac:dyDescent="0.3">
      <c r="A5460"/>
      <c r="B5460" s="1"/>
      <c r="C5460"/>
      <c r="D5460"/>
      <c r="E5460"/>
      <c r="F5460"/>
      <c r="G5460"/>
      <c r="H5460"/>
      <c r="I5460"/>
      <c r="J5460"/>
      <c r="K5460"/>
      <c r="L5460"/>
      <c r="M5460"/>
    </row>
    <row r="5461" spans="1:13" s="36" customFormat="1" x14ac:dyDescent="0.3">
      <c r="A5461"/>
      <c r="B5461" s="1"/>
      <c r="C5461"/>
      <c r="D5461"/>
      <c r="E5461"/>
      <c r="F5461"/>
      <c r="G5461"/>
      <c r="H5461"/>
      <c r="I5461"/>
      <c r="J5461"/>
      <c r="K5461"/>
      <c r="L5461"/>
      <c r="M5461"/>
    </row>
    <row r="5462" spans="1:13" s="36" customFormat="1" x14ac:dyDescent="0.3">
      <c r="A5462"/>
      <c r="B5462" s="1"/>
      <c r="C5462"/>
      <c r="D5462"/>
      <c r="E5462"/>
      <c r="F5462"/>
      <c r="G5462"/>
      <c r="H5462"/>
      <c r="I5462"/>
      <c r="J5462"/>
      <c r="K5462"/>
      <c r="L5462"/>
      <c r="M5462"/>
    </row>
    <row r="5463" spans="1:13" s="36" customFormat="1" x14ac:dyDescent="0.3">
      <c r="A5463"/>
      <c r="B5463" s="1"/>
      <c r="C5463"/>
      <c r="D5463"/>
      <c r="E5463"/>
      <c r="F5463"/>
      <c r="G5463"/>
      <c r="H5463"/>
      <c r="I5463"/>
      <c r="J5463"/>
      <c r="K5463"/>
      <c r="L5463"/>
      <c r="M5463"/>
    </row>
    <row r="5464" spans="1:13" s="36" customFormat="1" x14ac:dyDescent="0.3">
      <c r="A5464"/>
      <c r="B5464" s="1"/>
      <c r="C5464"/>
      <c r="D5464"/>
      <c r="E5464"/>
      <c r="F5464"/>
      <c r="G5464"/>
      <c r="H5464"/>
      <c r="I5464"/>
      <c r="J5464"/>
      <c r="K5464"/>
      <c r="L5464"/>
      <c r="M5464"/>
    </row>
    <row r="5465" spans="1:13" s="36" customFormat="1" x14ac:dyDescent="0.3">
      <c r="A5465"/>
      <c r="B5465" s="1"/>
      <c r="C5465"/>
      <c r="D5465"/>
      <c r="E5465"/>
      <c r="F5465"/>
      <c r="G5465"/>
      <c r="H5465"/>
      <c r="I5465"/>
      <c r="J5465"/>
      <c r="K5465"/>
      <c r="L5465"/>
      <c r="M5465"/>
    </row>
    <row r="5466" spans="1:13" s="36" customFormat="1" x14ac:dyDescent="0.3">
      <c r="A5466"/>
      <c r="B5466" s="1"/>
      <c r="C5466"/>
      <c r="D5466"/>
      <c r="E5466"/>
      <c r="F5466"/>
      <c r="G5466"/>
      <c r="H5466"/>
      <c r="I5466"/>
      <c r="J5466"/>
      <c r="K5466"/>
      <c r="L5466"/>
      <c r="M5466"/>
    </row>
    <row r="5467" spans="1:13" s="36" customFormat="1" x14ac:dyDescent="0.3">
      <c r="A5467"/>
      <c r="B5467" s="1"/>
      <c r="C5467"/>
      <c r="D5467"/>
      <c r="E5467"/>
      <c r="F5467"/>
      <c r="G5467"/>
      <c r="H5467"/>
      <c r="I5467"/>
      <c r="J5467"/>
      <c r="K5467"/>
      <c r="L5467"/>
      <c r="M5467"/>
    </row>
    <row r="5468" spans="1:13" s="36" customFormat="1" x14ac:dyDescent="0.3">
      <c r="A5468"/>
      <c r="B5468" s="1"/>
      <c r="C5468"/>
      <c r="D5468"/>
      <c r="E5468"/>
      <c r="F5468"/>
      <c r="G5468"/>
      <c r="H5468"/>
      <c r="I5468"/>
      <c r="J5468"/>
      <c r="K5468"/>
      <c r="L5468"/>
      <c r="M5468"/>
    </row>
    <row r="5469" spans="1:13" s="36" customFormat="1" x14ac:dyDescent="0.3">
      <c r="A5469"/>
      <c r="B5469" s="1"/>
      <c r="C5469"/>
      <c r="D5469"/>
      <c r="E5469"/>
      <c r="F5469"/>
      <c r="G5469"/>
      <c r="H5469"/>
      <c r="I5469"/>
      <c r="J5469"/>
      <c r="K5469"/>
      <c r="L5469"/>
      <c r="M5469"/>
    </row>
    <row r="5470" spans="1:13" s="36" customFormat="1" x14ac:dyDescent="0.3">
      <c r="A5470"/>
      <c r="B5470" s="1"/>
      <c r="C5470"/>
      <c r="D5470"/>
      <c r="E5470"/>
      <c r="F5470"/>
      <c r="G5470"/>
      <c r="H5470"/>
      <c r="I5470"/>
      <c r="J5470"/>
      <c r="K5470"/>
      <c r="L5470"/>
      <c r="M5470"/>
    </row>
    <row r="5471" spans="1:13" s="36" customFormat="1" x14ac:dyDescent="0.3">
      <c r="A5471"/>
      <c r="B5471" s="1"/>
      <c r="C5471"/>
      <c r="D5471"/>
      <c r="E5471"/>
      <c r="F5471"/>
      <c r="G5471"/>
      <c r="H5471"/>
      <c r="I5471"/>
      <c r="J5471"/>
      <c r="K5471"/>
      <c r="L5471"/>
      <c r="M5471"/>
    </row>
    <row r="5472" spans="1:13" s="36" customFormat="1" x14ac:dyDescent="0.3">
      <c r="A5472"/>
      <c r="B5472" s="1"/>
      <c r="C5472"/>
      <c r="D5472"/>
      <c r="E5472"/>
      <c r="F5472"/>
      <c r="G5472"/>
      <c r="H5472"/>
      <c r="I5472"/>
      <c r="J5472"/>
      <c r="K5472"/>
      <c r="L5472"/>
      <c r="M5472"/>
    </row>
    <row r="5473" spans="1:13" s="36" customFormat="1" x14ac:dyDescent="0.3">
      <c r="A5473"/>
      <c r="B5473" s="1"/>
      <c r="C5473"/>
      <c r="D5473"/>
      <c r="E5473"/>
      <c r="F5473"/>
      <c r="G5473"/>
      <c r="H5473"/>
      <c r="I5473"/>
      <c r="J5473"/>
      <c r="K5473"/>
      <c r="L5473"/>
      <c r="M5473"/>
    </row>
    <row r="5474" spans="1:13" s="36" customFormat="1" x14ac:dyDescent="0.3">
      <c r="A5474"/>
      <c r="B5474" s="1"/>
      <c r="C5474"/>
      <c r="D5474"/>
      <c r="E5474"/>
      <c r="F5474"/>
      <c r="G5474"/>
      <c r="H5474"/>
      <c r="I5474"/>
      <c r="J5474"/>
      <c r="K5474"/>
      <c r="L5474"/>
      <c r="M5474"/>
    </row>
    <row r="5475" spans="1:13" s="36" customFormat="1" x14ac:dyDescent="0.3">
      <c r="A5475"/>
      <c r="B5475" s="1"/>
      <c r="C5475"/>
      <c r="D5475"/>
      <c r="E5475"/>
      <c r="F5475"/>
      <c r="G5475"/>
      <c r="H5475"/>
      <c r="I5475"/>
      <c r="J5475"/>
      <c r="K5475"/>
      <c r="L5475"/>
      <c r="M5475"/>
    </row>
    <row r="5476" spans="1:13" s="36" customFormat="1" x14ac:dyDescent="0.3">
      <c r="A5476"/>
      <c r="B5476" s="1"/>
      <c r="C5476"/>
      <c r="D5476"/>
      <c r="E5476"/>
      <c r="F5476"/>
      <c r="G5476"/>
      <c r="H5476"/>
      <c r="I5476"/>
      <c r="J5476"/>
      <c r="K5476"/>
      <c r="L5476"/>
      <c r="M5476"/>
    </row>
    <row r="5477" spans="1:13" s="36" customFormat="1" x14ac:dyDescent="0.3">
      <c r="A5477"/>
      <c r="B5477" s="1"/>
      <c r="C5477"/>
      <c r="D5477"/>
      <c r="E5477"/>
      <c r="F5477"/>
      <c r="G5477"/>
      <c r="H5477"/>
      <c r="I5477"/>
      <c r="J5477"/>
      <c r="K5477"/>
      <c r="L5477"/>
      <c r="M5477"/>
    </row>
    <row r="5478" spans="1:13" s="36" customFormat="1" x14ac:dyDescent="0.3">
      <c r="A5478"/>
      <c r="B5478" s="1"/>
      <c r="C5478"/>
      <c r="D5478"/>
      <c r="E5478"/>
      <c r="F5478"/>
      <c r="G5478"/>
      <c r="H5478"/>
      <c r="I5478"/>
      <c r="J5478"/>
      <c r="K5478"/>
      <c r="L5478"/>
      <c r="M5478"/>
    </row>
    <row r="5479" spans="1:13" s="36" customFormat="1" x14ac:dyDescent="0.3">
      <c r="A5479"/>
      <c r="B5479" s="1"/>
      <c r="C5479"/>
      <c r="D5479"/>
      <c r="E5479"/>
      <c r="F5479"/>
      <c r="G5479"/>
      <c r="H5479"/>
      <c r="I5479"/>
      <c r="J5479"/>
      <c r="K5479"/>
      <c r="L5479"/>
      <c r="M5479"/>
    </row>
    <row r="5480" spans="1:13" s="36" customFormat="1" x14ac:dyDescent="0.3">
      <c r="A5480"/>
      <c r="B5480" s="1"/>
      <c r="C5480"/>
      <c r="D5480"/>
      <c r="E5480"/>
      <c r="F5480"/>
      <c r="G5480"/>
      <c r="H5480"/>
      <c r="I5480"/>
      <c r="J5480"/>
      <c r="K5480"/>
      <c r="L5480"/>
      <c r="M5480"/>
    </row>
    <row r="5481" spans="1:13" s="36" customFormat="1" x14ac:dyDescent="0.3">
      <c r="A5481"/>
      <c r="B5481" s="1"/>
      <c r="C5481"/>
      <c r="D5481"/>
      <c r="E5481"/>
      <c r="F5481"/>
      <c r="G5481"/>
      <c r="H5481"/>
      <c r="I5481"/>
      <c r="J5481"/>
      <c r="K5481"/>
      <c r="L5481"/>
      <c r="M5481"/>
    </row>
    <row r="5482" spans="1:13" s="36" customFormat="1" x14ac:dyDescent="0.3">
      <c r="A5482"/>
      <c r="B5482" s="1"/>
      <c r="C5482"/>
      <c r="D5482"/>
      <c r="E5482"/>
      <c r="F5482"/>
      <c r="G5482"/>
      <c r="H5482"/>
      <c r="I5482"/>
      <c r="J5482"/>
      <c r="K5482"/>
      <c r="L5482"/>
      <c r="M5482"/>
    </row>
    <row r="5483" spans="1:13" s="36" customFormat="1" x14ac:dyDescent="0.3">
      <c r="A5483"/>
      <c r="B5483" s="1"/>
      <c r="C5483"/>
      <c r="D5483"/>
      <c r="E5483"/>
      <c r="F5483"/>
      <c r="G5483"/>
      <c r="H5483"/>
      <c r="I5483"/>
      <c r="J5483"/>
      <c r="K5483"/>
      <c r="L5483"/>
      <c r="M5483"/>
    </row>
    <row r="5484" spans="1:13" s="36" customFormat="1" x14ac:dyDescent="0.3">
      <c r="A5484"/>
      <c r="B5484" s="1"/>
      <c r="C5484"/>
      <c r="D5484"/>
      <c r="E5484"/>
      <c r="F5484"/>
      <c r="G5484"/>
      <c r="H5484"/>
      <c r="I5484"/>
      <c r="J5484"/>
      <c r="K5484"/>
      <c r="L5484"/>
      <c r="M5484"/>
    </row>
    <row r="5485" spans="1:13" s="36" customFormat="1" x14ac:dyDescent="0.3">
      <c r="A5485"/>
      <c r="B5485" s="1"/>
      <c r="C5485"/>
      <c r="D5485"/>
      <c r="E5485"/>
      <c r="F5485"/>
      <c r="G5485"/>
      <c r="H5485"/>
      <c r="I5485"/>
      <c r="J5485"/>
      <c r="K5485"/>
      <c r="L5485"/>
      <c r="M5485"/>
    </row>
    <row r="5486" spans="1:13" s="36" customFormat="1" x14ac:dyDescent="0.3">
      <c r="A5486"/>
      <c r="B5486" s="1"/>
      <c r="C5486"/>
      <c r="D5486"/>
      <c r="E5486"/>
      <c r="F5486"/>
      <c r="G5486"/>
      <c r="H5486"/>
      <c r="I5486"/>
      <c r="J5486"/>
      <c r="K5486"/>
      <c r="L5486"/>
      <c r="M5486"/>
    </row>
    <row r="5487" spans="1:13" s="36" customFormat="1" x14ac:dyDescent="0.3">
      <c r="A5487"/>
      <c r="B5487" s="1"/>
      <c r="C5487"/>
      <c r="D5487"/>
      <c r="E5487"/>
      <c r="F5487"/>
      <c r="G5487"/>
      <c r="H5487"/>
      <c r="I5487"/>
      <c r="J5487"/>
      <c r="K5487"/>
      <c r="L5487"/>
      <c r="M5487"/>
    </row>
    <row r="5488" spans="1:13" s="36" customFormat="1" x14ac:dyDescent="0.3">
      <c r="A5488"/>
      <c r="B5488" s="1"/>
      <c r="C5488"/>
      <c r="D5488"/>
      <c r="E5488"/>
      <c r="F5488"/>
      <c r="G5488"/>
      <c r="H5488"/>
      <c r="I5488"/>
      <c r="J5488"/>
      <c r="K5488"/>
      <c r="L5488"/>
      <c r="M5488"/>
    </row>
    <row r="5489" spans="1:13" s="36" customFormat="1" x14ac:dyDescent="0.3">
      <c r="A5489"/>
      <c r="B5489" s="1"/>
      <c r="C5489"/>
      <c r="D5489"/>
      <c r="E5489"/>
      <c r="F5489"/>
      <c r="G5489"/>
      <c r="H5489"/>
      <c r="I5489"/>
      <c r="J5489"/>
      <c r="K5489"/>
      <c r="L5489"/>
      <c r="M5489"/>
    </row>
    <row r="5490" spans="1:13" s="36" customFormat="1" x14ac:dyDescent="0.3">
      <c r="A5490"/>
      <c r="B5490" s="1"/>
      <c r="C5490"/>
      <c r="D5490"/>
      <c r="E5490"/>
      <c r="F5490"/>
      <c r="G5490"/>
      <c r="H5490"/>
      <c r="I5490"/>
      <c r="J5490"/>
      <c r="K5490"/>
      <c r="L5490"/>
      <c r="M5490"/>
    </row>
    <row r="5491" spans="1:13" s="36" customFormat="1" x14ac:dyDescent="0.3">
      <c r="A5491"/>
      <c r="B5491" s="1"/>
      <c r="C5491"/>
      <c r="D5491"/>
      <c r="E5491"/>
      <c r="F5491"/>
      <c r="G5491"/>
      <c r="H5491"/>
      <c r="I5491"/>
      <c r="J5491"/>
      <c r="K5491"/>
      <c r="L5491"/>
      <c r="M5491"/>
    </row>
    <row r="5492" spans="1:13" s="36" customFormat="1" x14ac:dyDescent="0.3">
      <c r="A5492"/>
      <c r="B5492" s="1"/>
      <c r="C5492"/>
      <c r="D5492"/>
      <c r="E5492"/>
      <c r="F5492"/>
      <c r="G5492"/>
      <c r="H5492"/>
      <c r="I5492"/>
      <c r="J5492"/>
      <c r="K5492"/>
      <c r="L5492"/>
      <c r="M5492"/>
    </row>
    <row r="5493" spans="1:13" s="36" customFormat="1" x14ac:dyDescent="0.3">
      <c r="A5493"/>
      <c r="B5493" s="1"/>
      <c r="C5493"/>
      <c r="D5493"/>
      <c r="E5493"/>
      <c r="F5493"/>
      <c r="G5493"/>
      <c r="H5493"/>
      <c r="I5493"/>
      <c r="J5493"/>
      <c r="K5493"/>
      <c r="L5493"/>
      <c r="M5493"/>
    </row>
    <row r="5494" spans="1:13" s="36" customFormat="1" x14ac:dyDescent="0.3">
      <c r="A5494"/>
      <c r="B5494" s="1"/>
      <c r="C5494"/>
      <c r="D5494"/>
      <c r="E5494"/>
      <c r="F5494"/>
      <c r="G5494"/>
      <c r="H5494"/>
      <c r="I5494"/>
      <c r="J5494"/>
      <c r="K5494"/>
      <c r="L5494"/>
      <c r="M5494"/>
    </row>
    <row r="5495" spans="1:13" s="36" customFormat="1" x14ac:dyDescent="0.3">
      <c r="A5495"/>
      <c r="B5495" s="1"/>
      <c r="C5495"/>
      <c r="D5495"/>
      <c r="E5495"/>
      <c r="F5495"/>
      <c r="G5495"/>
      <c r="H5495"/>
      <c r="I5495"/>
      <c r="J5495"/>
      <c r="K5495"/>
      <c r="L5495"/>
      <c r="M5495"/>
    </row>
    <row r="5496" spans="1:13" s="36" customFormat="1" x14ac:dyDescent="0.3">
      <c r="A5496"/>
      <c r="B5496" s="1"/>
      <c r="C5496"/>
      <c r="D5496"/>
      <c r="E5496"/>
      <c r="F5496"/>
      <c r="G5496"/>
      <c r="H5496"/>
      <c r="I5496"/>
      <c r="J5496"/>
      <c r="K5496"/>
      <c r="L5496"/>
      <c r="M5496"/>
    </row>
    <row r="5497" spans="1:13" s="36" customFormat="1" x14ac:dyDescent="0.3">
      <c r="A5497"/>
      <c r="B5497" s="1"/>
      <c r="C5497"/>
      <c r="D5497"/>
      <c r="E5497"/>
      <c r="F5497"/>
      <c r="G5497"/>
      <c r="H5497"/>
      <c r="I5497"/>
      <c r="J5497"/>
      <c r="K5497"/>
      <c r="L5497"/>
      <c r="M5497"/>
    </row>
    <row r="5498" spans="1:13" s="36" customFormat="1" x14ac:dyDescent="0.3">
      <c r="A5498"/>
      <c r="B5498" s="1"/>
      <c r="C5498"/>
      <c r="D5498"/>
      <c r="E5498"/>
      <c r="F5498"/>
      <c r="G5498"/>
      <c r="H5498"/>
      <c r="I5498"/>
      <c r="J5498"/>
      <c r="K5498"/>
      <c r="L5498"/>
      <c r="M5498"/>
    </row>
    <row r="5499" spans="1:13" s="36" customFormat="1" x14ac:dyDescent="0.3">
      <c r="A5499"/>
      <c r="B5499" s="1"/>
      <c r="C5499"/>
      <c r="D5499"/>
      <c r="E5499"/>
      <c r="F5499"/>
      <c r="G5499"/>
      <c r="H5499"/>
      <c r="I5499"/>
      <c r="J5499"/>
      <c r="K5499"/>
      <c r="L5499"/>
      <c r="M5499"/>
    </row>
    <row r="5500" spans="1:13" s="36" customFormat="1" x14ac:dyDescent="0.3">
      <c r="A5500"/>
      <c r="B5500" s="1"/>
      <c r="C5500"/>
      <c r="D5500"/>
      <c r="E5500"/>
      <c r="F5500"/>
      <c r="G5500"/>
      <c r="H5500"/>
      <c r="I5500"/>
      <c r="J5500"/>
      <c r="K5500"/>
      <c r="L5500"/>
      <c r="M5500"/>
    </row>
    <row r="5501" spans="1:13" s="36" customFormat="1" x14ac:dyDescent="0.3">
      <c r="A5501"/>
      <c r="B5501" s="1"/>
      <c r="C5501"/>
      <c r="D5501"/>
      <c r="E5501"/>
      <c r="F5501"/>
      <c r="G5501"/>
      <c r="H5501"/>
      <c r="I5501"/>
      <c r="J5501"/>
      <c r="K5501"/>
      <c r="L5501"/>
      <c r="M5501"/>
    </row>
    <row r="5502" spans="1:13" s="36" customFormat="1" x14ac:dyDescent="0.3">
      <c r="A5502"/>
      <c r="B5502" s="1"/>
      <c r="C5502"/>
      <c r="D5502"/>
      <c r="E5502"/>
      <c r="F5502"/>
      <c r="G5502"/>
      <c r="H5502"/>
      <c r="I5502"/>
      <c r="J5502"/>
      <c r="K5502"/>
      <c r="L5502"/>
      <c r="M5502"/>
    </row>
    <row r="5503" spans="1:13" s="36" customFormat="1" x14ac:dyDescent="0.3">
      <c r="A5503"/>
      <c r="B5503" s="1"/>
      <c r="C5503"/>
      <c r="D5503"/>
      <c r="E5503"/>
      <c r="F5503"/>
      <c r="G5503"/>
      <c r="H5503"/>
      <c r="I5503"/>
      <c r="J5503"/>
      <c r="K5503"/>
      <c r="L5503"/>
      <c r="M5503"/>
    </row>
    <row r="5504" spans="1:13" s="36" customFormat="1" x14ac:dyDescent="0.3">
      <c r="A5504"/>
      <c r="B5504" s="1"/>
      <c r="C5504"/>
      <c r="D5504"/>
      <c r="E5504"/>
      <c r="F5504"/>
      <c r="G5504"/>
      <c r="H5504"/>
      <c r="I5504"/>
      <c r="J5504"/>
      <c r="K5504"/>
      <c r="L5504"/>
      <c r="M5504"/>
    </row>
    <row r="5505" spans="1:13" s="36" customFormat="1" x14ac:dyDescent="0.3">
      <c r="A5505"/>
      <c r="B5505" s="1"/>
      <c r="C5505"/>
      <c r="D5505"/>
      <c r="E5505"/>
      <c r="F5505"/>
      <c r="G5505"/>
      <c r="H5505"/>
      <c r="I5505"/>
      <c r="J5505"/>
      <c r="K5505"/>
      <c r="L5505"/>
      <c r="M5505"/>
    </row>
    <row r="5506" spans="1:13" s="36" customFormat="1" x14ac:dyDescent="0.3">
      <c r="A5506"/>
      <c r="B5506" s="1"/>
      <c r="C5506"/>
      <c r="D5506"/>
      <c r="E5506"/>
      <c r="F5506"/>
      <c r="G5506"/>
      <c r="H5506"/>
      <c r="I5506"/>
      <c r="J5506"/>
      <c r="K5506"/>
      <c r="L5506"/>
      <c r="M5506"/>
    </row>
    <row r="5507" spans="1:13" s="36" customFormat="1" x14ac:dyDescent="0.3">
      <c r="A5507"/>
      <c r="B5507" s="1"/>
      <c r="C5507"/>
      <c r="D5507"/>
      <c r="E5507"/>
      <c r="F5507"/>
      <c r="G5507"/>
      <c r="H5507"/>
      <c r="I5507"/>
      <c r="J5507"/>
      <c r="K5507"/>
      <c r="L5507"/>
      <c r="M5507"/>
    </row>
    <row r="5508" spans="1:13" s="36" customFormat="1" x14ac:dyDescent="0.3">
      <c r="A5508"/>
      <c r="B5508" s="1"/>
      <c r="C5508"/>
      <c r="D5508"/>
      <c r="E5508"/>
      <c r="F5508"/>
      <c r="G5508"/>
      <c r="H5508"/>
      <c r="I5508"/>
      <c r="J5508"/>
      <c r="K5508"/>
      <c r="L5508"/>
      <c r="M5508"/>
    </row>
    <row r="5509" spans="1:13" s="36" customFormat="1" x14ac:dyDescent="0.3">
      <c r="A5509"/>
      <c r="B5509" s="1"/>
      <c r="C5509"/>
      <c r="D5509"/>
      <c r="E5509"/>
      <c r="F5509"/>
      <c r="G5509"/>
      <c r="H5509"/>
      <c r="I5509"/>
      <c r="J5509"/>
      <c r="K5509"/>
      <c r="L5509"/>
      <c r="M5509"/>
    </row>
    <row r="5510" spans="1:13" s="36" customFormat="1" x14ac:dyDescent="0.3">
      <c r="A5510"/>
      <c r="B5510" s="1"/>
      <c r="C5510"/>
      <c r="D5510"/>
      <c r="E5510"/>
      <c r="F5510"/>
      <c r="G5510"/>
      <c r="H5510"/>
      <c r="I5510"/>
      <c r="J5510"/>
      <c r="K5510"/>
      <c r="L5510"/>
      <c r="M5510"/>
    </row>
    <row r="5511" spans="1:13" s="36" customFormat="1" x14ac:dyDescent="0.3">
      <c r="A5511"/>
      <c r="B5511" s="1"/>
      <c r="C5511"/>
      <c r="D5511"/>
      <c r="E5511"/>
      <c r="F5511"/>
      <c r="G5511"/>
      <c r="H5511"/>
      <c r="I5511"/>
      <c r="J5511"/>
      <c r="K5511"/>
      <c r="L5511"/>
      <c r="M5511"/>
    </row>
    <row r="5512" spans="1:13" s="36" customFormat="1" x14ac:dyDescent="0.3">
      <c r="A5512"/>
      <c r="B5512" s="1"/>
      <c r="C5512"/>
      <c r="D5512"/>
      <c r="E5512"/>
      <c r="F5512"/>
      <c r="G5512"/>
      <c r="H5512"/>
      <c r="I5512"/>
      <c r="J5512"/>
      <c r="K5512"/>
      <c r="L5512"/>
      <c r="M5512"/>
    </row>
    <row r="5513" spans="1:13" s="36" customFormat="1" x14ac:dyDescent="0.3">
      <c r="A5513"/>
      <c r="B5513" s="1"/>
      <c r="C5513"/>
      <c r="D5513"/>
      <c r="E5513"/>
      <c r="F5513"/>
      <c r="G5513"/>
      <c r="H5513"/>
      <c r="I5513"/>
      <c r="J5513"/>
      <c r="K5513"/>
      <c r="L5513"/>
      <c r="M5513"/>
    </row>
    <row r="5514" spans="1:13" s="36" customFormat="1" x14ac:dyDescent="0.3">
      <c r="A5514"/>
      <c r="B5514" s="1"/>
      <c r="C5514"/>
      <c r="D5514"/>
      <c r="E5514"/>
      <c r="F5514"/>
      <c r="G5514"/>
      <c r="H5514"/>
      <c r="I5514"/>
      <c r="J5514"/>
      <c r="K5514"/>
      <c r="L5514"/>
      <c r="M5514"/>
    </row>
    <row r="5515" spans="1:13" s="36" customFormat="1" x14ac:dyDescent="0.3">
      <c r="A5515"/>
      <c r="B5515" s="1"/>
      <c r="C5515"/>
      <c r="D5515"/>
      <c r="E5515"/>
      <c r="F5515"/>
      <c r="G5515"/>
      <c r="H5515"/>
      <c r="I5515"/>
      <c r="J5515"/>
      <c r="K5515"/>
      <c r="L5515"/>
      <c r="M5515"/>
    </row>
    <row r="5516" spans="1:13" s="36" customFormat="1" x14ac:dyDescent="0.3">
      <c r="A5516"/>
      <c r="B5516" s="1"/>
      <c r="C5516"/>
      <c r="D5516"/>
      <c r="E5516"/>
      <c r="F5516"/>
      <c r="G5516"/>
      <c r="H5516"/>
      <c r="I5516"/>
      <c r="J5516"/>
      <c r="K5516"/>
      <c r="L5516"/>
      <c r="M5516"/>
    </row>
    <row r="5517" spans="1:13" s="36" customFormat="1" x14ac:dyDescent="0.3">
      <c r="A5517"/>
      <c r="B5517" s="1"/>
      <c r="C5517"/>
      <c r="D5517"/>
      <c r="E5517"/>
      <c r="F5517"/>
      <c r="G5517"/>
      <c r="H5517"/>
      <c r="I5517"/>
      <c r="J5517"/>
      <c r="K5517"/>
      <c r="L5517"/>
      <c r="M5517"/>
    </row>
    <row r="5518" spans="1:13" s="36" customFormat="1" x14ac:dyDescent="0.3">
      <c r="A5518"/>
      <c r="B5518" s="1"/>
      <c r="C5518"/>
      <c r="D5518"/>
      <c r="E5518"/>
      <c r="F5518"/>
      <c r="G5518"/>
      <c r="H5518"/>
      <c r="I5518"/>
      <c r="J5518"/>
      <c r="K5518"/>
      <c r="L5518"/>
      <c r="M5518"/>
    </row>
    <row r="5519" spans="1:13" s="36" customFormat="1" x14ac:dyDescent="0.3">
      <c r="A5519"/>
      <c r="B5519" s="1"/>
      <c r="C5519"/>
      <c r="D5519"/>
      <c r="E5519"/>
      <c r="F5519"/>
      <c r="G5519"/>
      <c r="H5519"/>
      <c r="I5519"/>
      <c r="J5519"/>
      <c r="K5519"/>
      <c r="L5519"/>
      <c r="M5519"/>
    </row>
    <row r="5520" spans="1:13" s="36" customFormat="1" x14ac:dyDescent="0.3">
      <c r="A5520"/>
      <c r="B5520" s="1"/>
      <c r="C5520"/>
      <c r="D5520"/>
      <c r="E5520"/>
      <c r="F5520"/>
      <c r="G5520"/>
      <c r="H5520"/>
      <c r="I5520"/>
      <c r="J5520"/>
      <c r="K5520"/>
      <c r="L5520"/>
      <c r="M5520"/>
    </row>
    <row r="5521" spans="1:13" s="36" customFormat="1" x14ac:dyDescent="0.3">
      <c r="A5521"/>
      <c r="B5521" s="1"/>
      <c r="C5521"/>
      <c r="D5521"/>
      <c r="E5521"/>
      <c r="F5521"/>
      <c r="G5521"/>
      <c r="H5521"/>
      <c r="I5521"/>
      <c r="J5521"/>
      <c r="K5521"/>
      <c r="L5521"/>
      <c r="M5521"/>
    </row>
    <row r="5522" spans="1:13" s="36" customFormat="1" x14ac:dyDescent="0.3">
      <c r="A5522"/>
      <c r="B5522" s="1"/>
      <c r="C5522"/>
      <c r="D5522"/>
      <c r="E5522"/>
      <c r="F5522"/>
      <c r="G5522"/>
      <c r="H5522"/>
      <c r="I5522"/>
      <c r="J5522"/>
      <c r="K5522"/>
      <c r="L5522"/>
      <c r="M5522"/>
    </row>
    <row r="5523" spans="1:13" s="36" customFormat="1" x14ac:dyDescent="0.3">
      <c r="A5523"/>
      <c r="B5523" s="1"/>
      <c r="C5523"/>
      <c r="D5523"/>
      <c r="E5523"/>
      <c r="F5523"/>
      <c r="G5523"/>
      <c r="H5523"/>
      <c r="I5523"/>
      <c r="J5523"/>
      <c r="K5523"/>
      <c r="L5523"/>
      <c r="M5523"/>
    </row>
    <row r="5524" spans="1:13" s="36" customFormat="1" x14ac:dyDescent="0.3">
      <c r="A5524"/>
      <c r="B5524" s="1"/>
      <c r="C5524"/>
      <c r="D5524"/>
      <c r="E5524"/>
      <c r="F5524"/>
      <c r="G5524"/>
      <c r="H5524"/>
      <c r="I5524"/>
      <c r="J5524"/>
      <c r="K5524"/>
      <c r="L5524"/>
      <c r="M5524"/>
    </row>
    <row r="5525" spans="1:13" s="36" customFormat="1" x14ac:dyDescent="0.3">
      <c r="A5525"/>
      <c r="B5525" s="1"/>
      <c r="C5525"/>
      <c r="D5525"/>
      <c r="E5525"/>
      <c r="F5525"/>
      <c r="G5525"/>
      <c r="H5525"/>
      <c r="I5525"/>
      <c r="J5525"/>
      <c r="K5525"/>
      <c r="L5525"/>
      <c r="M5525"/>
    </row>
    <row r="5526" spans="1:13" s="36" customFormat="1" x14ac:dyDescent="0.3">
      <c r="A5526"/>
      <c r="B5526" s="1"/>
      <c r="C5526"/>
      <c r="D5526"/>
      <c r="E5526"/>
      <c r="F5526"/>
      <c r="G5526"/>
      <c r="H5526"/>
      <c r="I5526"/>
      <c r="J5526"/>
      <c r="K5526"/>
      <c r="L5526"/>
      <c r="M5526"/>
    </row>
    <row r="5527" spans="1:13" s="36" customFormat="1" x14ac:dyDescent="0.3">
      <c r="A5527"/>
      <c r="B5527" s="1"/>
      <c r="C5527"/>
      <c r="D5527"/>
      <c r="E5527"/>
      <c r="F5527"/>
      <c r="G5527"/>
      <c r="H5527"/>
      <c r="I5527"/>
      <c r="J5527"/>
      <c r="K5527"/>
      <c r="L5527"/>
      <c r="M5527"/>
    </row>
    <row r="5528" spans="1:13" s="36" customFormat="1" x14ac:dyDescent="0.3">
      <c r="A5528"/>
      <c r="B5528" s="1"/>
      <c r="C5528"/>
      <c r="D5528"/>
      <c r="E5528"/>
      <c r="F5528"/>
      <c r="G5528"/>
      <c r="H5528"/>
      <c r="I5528"/>
      <c r="J5528"/>
      <c r="K5528"/>
      <c r="L5528"/>
      <c r="M5528"/>
    </row>
    <row r="5529" spans="1:13" s="36" customFormat="1" x14ac:dyDescent="0.3">
      <c r="A5529"/>
      <c r="B5529" s="1"/>
      <c r="C5529"/>
      <c r="D5529"/>
      <c r="E5529"/>
      <c r="F5529"/>
      <c r="G5529"/>
      <c r="H5529"/>
      <c r="I5529"/>
      <c r="J5529"/>
      <c r="K5529"/>
      <c r="L5529"/>
      <c r="M5529"/>
    </row>
    <row r="5530" spans="1:13" s="36" customFormat="1" x14ac:dyDescent="0.3">
      <c r="A5530"/>
      <c r="B5530" s="1"/>
      <c r="C5530"/>
      <c r="D5530"/>
      <c r="E5530"/>
      <c r="F5530"/>
      <c r="G5530"/>
      <c r="H5530"/>
      <c r="I5530"/>
      <c r="J5530"/>
      <c r="K5530"/>
      <c r="L5530"/>
      <c r="M5530"/>
    </row>
    <row r="5531" spans="1:13" s="36" customFormat="1" x14ac:dyDescent="0.3">
      <c r="A5531"/>
      <c r="B5531" s="1"/>
      <c r="C5531"/>
      <c r="D5531"/>
      <c r="E5531"/>
      <c r="F5531"/>
      <c r="G5531"/>
      <c r="H5531"/>
      <c r="I5531"/>
      <c r="J5531"/>
      <c r="K5531"/>
      <c r="L5531"/>
      <c r="M5531"/>
    </row>
    <row r="5532" spans="1:13" s="36" customFormat="1" x14ac:dyDescent="0.3">
      <c r="A5532"/>
      <c r="B5532" s="1"/>
      <c r="C5532"/>
      <c r="D5532"/>
      <c r="E5532"/>
      <c r="F5532"/>
      <c r="G5532"/>
      <c r="H5532"/>
      <c r="I5532"/>
      <c r="J5532"/>
      <c r="K5532"/>
      <c r="L5532"/>
      <c r="M5532"/>
    </row>
    <row r="5533" spans="1:13" s="36" customFormat="1" x14ac:dyDescent="0.3">
      <c r="A5533"/>
      <c r="B5533" s="1"/>
      <c r="C5533"/>
      <c r="D5533"/>
      <c r="E5533"/>
      <c r="F5533"/>
      <c r="G5533"/>
      <c r="H5533"/>
      <c r="I5533"/>
      <c r="J5533"/>
      <c r="K5533"/>
      <c r="L5533"/>
      <c r="M5533"/>
    </row>
    <row r="5534" spans="1:13" s="36" customFormat="1" x14ac:dyDescent="0.3">
      <c r="A5534"/>
      <c r="B5534" s="1"/>
      <c r="C5534"/>
      <c r="D5534"/>
      <c r="E5534"/>
      <c r="F5534"/>
      <c r="G5534"/>
      <c r="H5534"/>
      <c r="I5534"/>
      <c r="J5534"/>
      <c r="K5534"/>
      <c r="L5534"/>
      <c r="M5534"/>
    </row>
    <row r="5535" spans="1:13" s="36" customFormat="1" x14ac:dyDescent="0.3">
      <c r="A5535"/>
      <c r="B5535" s="1"/>
      <c r="C5535"/>
      <c r="D5535"/>
      <c r="E5535"/>
      <c r="F5535"/>
      <c r="G5535"/>
      <c r="H5535"/>
      <c r="I5535"/>
      <c r="J5535"/>
      <c r="K5535"/>
      <c r="L5535"/>
      <c r="M5535"/>
    </row>
    <row r="5536" spans="1:13" s="36" customFormat="1" x14ac:dyDescent="0.3">
      <c r="A5536"/>
      <c r="B5536" s="1"/>
      <c r="C5536"/>
      <c r="D5536"/>
      <c r="E5536"/>
      <c r="F5536"/>
      <c r="G5536"/>
      <c r="H5536"/>
      <c r="I5536"/>
      <c r="J5536"/>
      <c r="K5536"/>
      <c r="L5536"/>
      <c r="M5536"/>
    </row>
    <row r="5537" spans="1:13" s="36" customFormat="1" x14ac:dyDescent="0.3">
      <c r="A5537"/>
      <c r="B5537" s="1"/>
      <c r="C5537"/>
      <c r="D5537"/>
      <c r="E5537"/>
      <c r="F5537"/>
      <c r="G5537"/>
      <c r="H5537"/>
      <c r="I5537"/>
      <c r="J5537"/>
      <c r="K5537"/>
      <c r="L5537"/>
      <c r="M5537"/>
    </row>
    <row r="5538" spans="1:13" s="36" customFormat="1" x14ac:dyDescent="0.3">
      <c r="A5538"/>
      <c r="B5538" s="1"/>
      <c r="C5538"/>
      <c r="D5538"/>
      <c r="E5538"/>
      <c r="F5538"/>
      <c r="G5538"/>
      <c r="H5538"/>
      <c r="I5538"/>
      <c r="J5538"/>
      <c r="K5538"/>
      <c r="L5538"/>
      <c r="M5538"/>
    </row>
    <row r="5539" spans="1:13" s="36" customFormat="1" x14ac:dyDescent="0.3">
      <c r="A5539"/>
      <c r="B5539" s="1"/>
      <c r="C5539"/>
      <c r="D5539"/>
      <c r="E5539"/>
      <c r="F5539"/>
      <c r="G5539"/>
      <c r="H5539"/>
      <c r="I5539"/>
      <c r="J5539"/>
      <c r="K5539"/>
      <c r="L5539"/>
      <c r="M5539"/>
    </row>
    <row r="5540" spans="1:13" s="36" customFormat="1" x14ac:dyDescent="0.3">
      <c r="A5540"/>
      <c r="B5540" s="1"/>
      <c r="C5540"/>
      <c r="D5540"/>
      <c r="E5540"/>
      <c r="F5540"/>
      <c r="G5540"/>
      <c r="H5540"/>
      <c r="I5540"/>
      <c r="J5540"/>
      <c r="K5540"/>
      <c r="L5540"/>
      <c r="M5540"/>
    </row>
    <row r="5541" spans="1:13" s="36" customFormat="1" x14ac:dyDescent="0.3">
      <c r="A5541"/>
      <c r="B5541" s="1"/>
      <c r="C5541"/>
      <c r="D5541"/>
      <c r="E5541"/>
      <c r="F5541"/>
      <c r="G5541"/>
      <c r="H5541"/>
      <c r="I5541"/>
      <c r="J5541"/>
      <c r="K5541"/>
      <c r="L5541"/>
      <c r="M5541"/>
    </row>
    <row r="5542" spans="1:13" s="36" customFormat="1" x14ac:dyDescent="0.3">
      <c r="A5542"/>
      <c r="B5542" s="1"/>
      <c r="C5542"/>
      <c r="D5542"/>
      <c r="E5542"/>
      <c r="F5542"/>
      <c r="G5542"/>
      <c r="H5542"/>
      <c r="I5542"/>
      <c r="J5542"/>
      <c r="K5542"/>
      <c r="L5542"/>
      <c r="M5542"/>
    </row>
    <row r="5543" spans="1:13" s="36" customFormat="1" x14ac:dyDescent="0.3">
      <c r="A5543"/>
      <c r="B5543" s="1"/>
      <c r="C5543"/>
      <c r="D5543"/>
      <c r="E5543"/>
      <c r="F5543"/>
      <c r="G5543"/>
      <c r="H5543"/>
      <c r="I5543"/>
      <c r="J5543"/>
      <c r="K5543"/>
      <c r="L5543"/>
      <c r="M5543"/>
    </row>
    <row r="5544" spans="1:13" s="36" customFormat="1" x14ac:dyDescent="0.3">
      <c r="A5544"/>
      <c r="B5544" s="1"/>
      <c r="C5544"/>
      <c r="D5544"/>
      <c r="E5544"/>
      <c r="F5544"/>
      <c r="G5544"/>
      <c r="H5544"/>
      <c r="I5544"/>
      <c r="J5544"/>
      <c r="K5544"/>
      <c r="L5544"/>
      <c r="M5544"/>
    </row>
    <row r="5545" spans="1:13" s="36" customFormat="1" x14ac:dyDescent="0.3">
      <c r="A5545"/>
      <c r="B5545" s="1"/>
      <c r="C5545"/>
      <c r="D5545"/>
      <c r="E5545"/>
      <c r="F5545"/>
      <c r="G5545"/>
      <c r="H5545"/>
      <c r="I5545"/>
      <c r="J5545"/>
      <c r="K5545"/>
      <c r="L5545"/>
      <c r="M5545"/>
    </row>
    <row r="5546" spans="1:13" s="36" customFormat="1" x14ac:dyDescent="0.3">
      <c r="A5546"/>
      <c r="B5546" s="1"/>
      <c r="C5546"/>
      <c r="D5546"/>
      <c r="E5546"/>
      <c r="F5546"/>
      <c r="G5546"/>
      <c r="H5546"/>
      <c r="I5546"/>
      <c r="J5546"/>
      <c r="K5546"/>
      <c r="L5546"/>
      <c r="M5546"/>
    </row>
    <row r="5547" spans="1:13" s="36" customFormat="1" x14ac:dyDescent="0.3">
      <c r="A5547"/>
      <c r="B5547" s="1"/>
      <c r="C5547"/>
      <c r="D5547"/>
      <c r="E5547"/>
      <c r="F5547"/>
      <c r="G5547"/>
      <c r="H5547"/>
      <c r="I5547"/>
      <c r="J5547"/>
      <c r="K5547"/>
      <c r="L5547"/>
      <c r="M5547"/>
    </row>
    <row r="5548" spans="1:13" s="36" customFormat="1" x14ac:dyDescent="0.3">
      <c r="A5548"/>
      <c r="B5548" s="1"/>
      <c r="C5548"/>
      <c r="D5548"/>
      <c r="E5548"/>
      <c r="F5548"/>
      <c r="G5548"/>
      <c r="H5548"/>
      <c r="I5548"/>
      <c r="J5548"/>
      <c r="K5548"/>
      <c r="L5548"/>
      <c r="M5548"/>
    </row>
    <row r="5549" spans="1:13" s="36" customFormat="1" x14ac:dyDescent="0.3">
      <c r="A5549"/>
      <c r="B5549" s="1"/>
      <c r="C5549"/>
      <c r="D5549"/>
      <c r="E5549"/>
      <c r="F5549"/>
      <c r="G5549"/>
      <c r="H5549"/>
      <c r="I5549"/>
      <c r="J5549"/>
      <c r="K5549"/>
      <c r="L5549"/>
      <c r="M5549"/>
    </row>
    <row r="5550" spans="1:13" s="36" customFormat="1" x14ac:dyDescent="0.3">
      <c r="A5550"/>
      <c r="B5550" s="1"/>
      <c r="C5550"/>
      <c r="D5550"/>
      <c r="E5550"/>
      <c r="F5550"/>
      <c r="G5550"/>
      <c r="H5550"/>
      <c r="I5550"/>
      <c r="J5550"/>
      <c r="K5550"/>
      <c r="L5550"/>
      <c r="M5550"/>
    </row>
    <row r="5551" spans="1:13" s="36" customFormat="1" x14ac:dyDescent="0.3">
      <c r="A5551"/>
      <c r="B5551" s="1"/>
      <c r="C5551"/>
      <c r="D5551"/>
      <c r="E5551"/>
      <c r="F5551"/>
      <c r="G5551"/>
      <c r="H5551"/>
      <c r="I5551"/>
      <c r="J5551"/>
      <c r="K5551"/>
      <c r="L5551"/>
      <c r="M5551"/>
    </row>
    <row r="5552" spans="1:13" s="36" customFormat="1" x14ac:dyDescent="0.3">
      <c r="A5552"/>
      <c r="B5552" s="1"/>
      <c r="C5552"/>
      <c r="D5552"/>
      <c r="E5552"/>
      <c r="F5552"/>
      <c r="G5552"/>
      <c r="H5552"/>
      <c r="I5552"/>
      <c r="J5552"/>
      <c r="K5552"/>
      <c r="L5552"/>
      <c r="M5552"/>
    </row>
    <row r="5553" spans="1:13" s="36" customFormat="1" x14ac:dyDescent="0.3">
      <c r="A5553"/>
      <c r="B5553" s="1"/>
      <c r="C5553"/>
      <c r="D5553"/>
      <c r="E5553"/>
      <c r="F5553"/>
      <c r="G5553"/>
      <c r="H5553"/>
      <c r="I5553"/>
      <c r="J5553"/>
      <c r="K5553"/>
      <c r="L5553"/>
      <c r="M5553"/>
    </row>
    <row r="5554" spans="1:13" s="36" customFormat="1" x14ac:dyDescent="0.3">
      <c r="A5554"/>
      <c r="B5554" s="1"/>
      <c r="C5554"/>
      <c r="D5554"/>
      <c r="E5554"/>
      <c r="F5554"/>
      <c r="G5554"/>
      <c r="H5554"/>
      <c r="I5554"/>
      <c r="J5554"/>
      <c r="K5554"/>
      <c r="L5554"/>
      <c r="M5554"/>
    </row>
    <row r="5555" spans="1:13" s="36" customFormat="1" x14ac:dyDescent="0.3">
      <c r="A5555"/>
      <c r="B5555" s="1"/>
      <c r="C5555"/>
      <c r="D5555"/>
      <c r="E5555"/>
      <c r="F5555"/>
      <c r="G5555"/>
      <c r="H5555"/>
      <c r="I5555"/>
      <c r="J5555"/>
      <c r="K5555"/>
      <c r="L5555"/>
      <c r="M5555"/>
    </row>
    <row r="5556" spans="1:13" s="36" customFormat="1" x14ac:dyDescent="0.3">
      <c r="A5556"/>
      <c r="B5556" s="1"/>
      <c r="C5556"/>
      <c r="D5556"/>
      <c r="E5556"/>
      <c r="F5556"/>
      <c r="G5556"/>
      <c r="H5556"/>
      <c r="I5556"/>
      <c r="J5556"/>
      <c r="K5556"/>
      <c r="L5556"/>
      <c r="M5556"/>
    </row>
    <row r="5557" spans="1:13" s="36" customFormat="1" x14ac:dyDescent="0.3">
      <c r="A5557"/>
      <c r="B5557" s="1"/>
      <c r="C5557"/>
      <c r="D5557"/>
      <c r="E5557"/>
      <c r="F5557"/>
      <c r="G5557"/>
      <c r="H5557"/>
      <c r="I5557"/>
      <c r="J5557"/>
      <c r="K5557"/>
      <c r="L5557"/>
      <c r="M5557"/>
    </row>
    <row r="5558" spans="1:13" s="36" customFormat="1" x14ac:dyDescent="0.3">
      <c r="A5558"/>
      <c r="B5558" s="1"/>
      <c r="C5558"/>
      <c r="D5558"/>
      <c r="E5558"/>
      <c r="F5558"/>
      <c r="G5558"/>
      <c r="H5558"/>
      <c r="I5558"/>
      <c r="J5558"/>
      <c r="K5558"/>
      <c r="L5558"/>
      <c r="M5558"/>
    </row>
    <row r="5559" spans="1:13" s="36" customFormat="1" x14ac:dyDescent="0.3">
      <c r="A5559"/>
      <c r="B5559" s="1"/>
      <c r="C5559"/>
      <c r="D5559"/>
      <c r="E5559"/>
      <c r="F5559"/>
      <c r="G5559"/>
      <c r="H5559"/>
      <c r="I5559"/>
      <c r="J5559"/>
      <c r="K5559"/>
      <c r="L5559"/>
      <c r="M5559"/>
    </row>
    <row r="5560" spans="1:13" s="36" customFormat="1" x14ac:dyDescent="0.3">
      <c r="A5560"/>
      <c r="B5560" s="1"/>
      <c r="C5560"/>
      <c r="D5560"/>
      <c r="E5560"/>
      <c r="F5560"/>
      <c r="G5560"/>
      <c r="H5560"/>
      <c r="I5560"/>
      <c r="J5560"/>
      <c r="K5560"/>
      <c r="L5560"/>
      <c r="M5560"/>
    </row>
    <row r="5561" spans="1:13" s="36" customFormat="1" x14ac:dyDescent="0.3">
      <c r="A5561"/>
      <c r="B5561" s="1"/>
      <c r="C5561"/>
      <c r="D5561"/>
      <c r="E5561"/>
      <c r="F5561"/>
      <c r="G5561"/>
      <c r="H5561"/>
      <c r="I5561"/>
      <c r="J5561"/>
      <c r="K5561"/>
      <c r="L5561"/>
      <c r="M5561"/>
    </row>
    <row r="5562" spans="1:13" s="36" customFormat="1" x14ac:dyDescent="0.3">
      <c r="A5562"/>
      <c r="B5562" s="1"/>
      <c r="C5562"/>
      <c r="D5562"/>
      <c r="E5562"/>
      <c r="F5562"/>
      <c r="G5562"/>
      <c r="H5562"/>
      <c r="I5562"/>
      <c r="J5562"/>
      <c r="K5562"/>
      <c r="L5562"/>
      <c r="M5562"/>
    </row>
    <row r="5563" spans="1:13" s="36" customFormat="1" x14ac:dyDescent="0.3">
      <c r="A5563"/>
      <c r="B5563" s="1"/>
      <c r="C5563"/>
      <c r="D5563"/>
      <c r="E5563"/>
      <c r="F5563"/>
      <c r="G5563"/>
      <c r="H5563"/>
      <c r="I5563"/>
      <c r="J5563"/>
      <c r="K5563"/>
      <c r="L5563"/>
      <c r="M5563"/>
    </row>
    <row r="5564" spans="1:13" s="36" customFormat="1" x14ac:dyDescent="0.3">
      <c r="A5564"/>
      <c r="B5564" s="1"/>
      <c r="C5564"/>
      <c r="D5564"/>
      <c r="E5564"/>
      <c r="F5564"/>
      <c r="G5564"/>
      <c r="H5564"/>
      <c r="I5564"/>
      <c r="J5564"/>
      <c r="K5564"/>
      <c r="L5564"/>
      <c r="M5564"/>
    </row>
    <row r="5565" spans="1:13" s="36" customFormat="1" x14ac:dyDescent="0.3">
      <c r="A5565"/>
      <c r="B5565" s="1"/>
      <c r="C5565"/>
      <c r="D5565"/>
      <c r="E5565"/>
      <c r="F5565"/>
      <c r="G5565"/>
      <c r="H5565"/>
      <c r="I5565"/>
      <c r="J5565"/>
      <c r="K5565"/>
      <c r="L5565"/>
      <c r="M5565"/>
    </row>
    <row r="5566" spans="1:13" s="36" customFormat="1" x14ac:dyDescent="0.3">
      <c r="A5566"/>
      <c r="B5566" s="1"/>
      <c r="C5566"/>
      <c r="D5566"/>
      <c r="E5566"/>
      <c r="F5566"/>
      <c r="G5566"/>
      <c r="H5566"/>
      <c r="I5566"/>
      <c r="J5566"/>
      <c r="K5566"/>
      <c r="L5566"/>
      <c r="M5566"/>
    </row>
    <row r="5567" spans="1:13" s="36" customFormat="1" x14ac:dyDescent="0.3">
      <c r="A5567"/>
      <c r="B5567" s="1"/>
      <c r="C5567"/>
      <c r="D5567"/>
      <c r="E5567"/>
      <c r="F5567"/>
      <c r="G5567"/>
      <c r="H5567"/>
      <c r="I5567"/>
      <c r="J5567"/>
      <c r="K5567"/>
      <c r="L5567"/>
      <c r="M5567"/>
    </row>
    <row r="5568" spans="1:13" s="36" customFormat="1" x14ac:dyDescent="0.3">
      <c r="A5568"/>
      <c r="B5568" s="1"/>
      <c r="C5568"/>
      <c r="D5568"/>
      <c r="E5568"/>
      <c r="F5568"/>
      <c r="G5568"/>
      <c r="H5568"/>
      <c r="I5568"/>
      <c r="J5568"/>
      <c r="K5568"/>
      <c r="L5568"/>
      <c r="M5568"/>
    </row>
    <row r="5569" spans="1:13" s="36" customFormat="1" x14ac:dyDescent="0.3">
      <c r="A5569"/>
      <c r="B5569" s="1"/>
      <c r="C5569"/>
      <c r="D5569"/>
      <c r="E5569"/>
      <c r="F5569"/>
      <c r="G5569"/>
      <c r="H5569"/>
      <c r="I5569"/>
      <c r="J5569"/>
      <c r="K5569"/>
      <c r="L5569"/>
      <c r="M5569"/>
    </row>
    <row r="5570" spans="1:13" s="36" customFormat="1" x14ac:dyDescent="0.3">
      <c r="A5570"/>
      <c r="B5570" s="1"/>
      <c r="C5570"/>
      <c r="D5570"/>
      <c r="E5570"/>
      <c r="F5570"/>
      <c r="G5570"/>
      <c r="H5570"/>
      <c r="I5570"/>
      <c r="J5570"/>
      <c r="K5570"/>
      <c r="L5570"/>
      <c r="M5570"/>
    </row>
    <row r="5571" spans="1:13" s="36" customFormat="1" x14ac:dyDescent="0.3">
      <c r="A5571"/>
      <c r="B5571" s="1"/>
      <c r="C5571"/>
      <c r="D5571"/>
      <c r="E5571"/>
      <c r="F5571"/>
      <c r="G5571"/>
      <c r="H5571"/>
      <c r="I5571"/>
      <c r="J5571"/>
      <c r="K5571"/>
      <c r="L5571"/>
      <c r="M5571"/>
    </row>
    <row r="5572" spans="1:13" s="36" customFormat="1" x14ac:dyDescent="0.3">
      <c r="A5572"/>
      <c r="B5572" s="1"/>
      <c r="C5572"/>
      <c r="D5572"/>
      <c r="E5572"/>
      <c r="F5572"/>
      <c r="G5572"/>
      <c r="H5572"/>
      <c r="I5572"/>
      <c r="J5572"/>
      <c r="K5572"/>
      <c r="L5572"/>
      <c r="M5572"/>
    </row>
    <row r="5573" spans="1:13" s="36" customFormat="1" x14ac:dyDescent="0.3">
      <c r="A5573"/>
      <c r="B5573" s="1"/>
      <c r="C5573"/>
      <c r="D5573"/>
      <c r="E5573"/>
      <c r="F5573"/>
      <c r="G5573"/>
      <c r="H5573"/>
      <c r="I5573"/>
      <c r="J5573"/>
      <c r="K5573"/>
      <c r="L5573"/>
      <c r="M5573"/>
    </row>
    <row r="5574" spans="1:13" s="36" customFormat="1" x14ac:dyDescent="0.3">
      <c r="A5574"/>
      <c r="B5574" s="1"/>
      <c r="C5574"/>
      <c r="D5574"/>
      <c r="E5574"/>
      <c r="F5574"/>
      <c r="G5574"/>
      <c r="H5574"/>
      <c r="I5574"/>
      <c r="J5574"/>
      <c r="K5574"/>
      <c r="L5574"/>
      <c r="M5574"/>
    </row>
    <row r="5575" spans="1:13" s="36" customFormat="1" x14ac:dyDescent="0.3">
      <c r="A5575"/>
      <c r="B5575" s="1"/>
      <c r="C5575"/>
      <c r="D5575"/>
      <c r="E5575"/>
      <c r="F5575"/>
      <c r="G5575"/>
      <c r="H5575"/>
      <c r="I5575"/>
      <c r="J5575"/>
      <c r="K5575"/>
      <c r="L5575"/>
      <c r="M5575"/>
    </row>
    <row r="5576" spans="1:13" s="36" customFormat="1" x14ac:dyDescent="0.3">
      <c r="A5576"/>
      <c r="B5576" s="1"/>
      <c r="C5576"/>
      <c r="D5576"/>
      <c r="E5576"/>
      <c r="F5576"/>
      <c r="G5576"/>
      <c r="H5576"/>
      <c r="I5576"/>
      <c r="J5576"/>
      <c r="K5576"/>
      <c r="L5576"/>
      <c r="M5576"/>
    </row>
    <row r="5577" spans="1:13" s="36" customFormat="1" x14ac:dyDescent="0.3">
      <c r="A5577"/>
      <c r="B5577" s="1"/>
      <c r="C5577"/>
      <c r="D5577"/>
      <c r="E5577"/>
      <c r="F5577"/>
      <c r="G5577"/>
      <c r="H5577"/>
      <c r="I5577"/>
      <c r="J5577"/>
      <c r="K5577"/>
      <c r="L5577"/>
      <c r="M5577"/>
    </row>
    <row r="5578" spans="1:13" s="36" customFormat="1" x14ac:dyDescent="0.3">
      <c r="A5578"/>
      <c r="B5578" s="1"/>
      <c r="C5578"/>
      <c r="D5578"/>
      <c r="E5578"/>
      <c r="F5578"/>
      <c r="G5578"/>
      <c r="H5578"/>
      <c r="I5578"/>
      <c r="J5578"/>
      <c r="K5578"/>
      <c r="L5578"/>
      <c r="M5578"/>
    </row>
    <row r="5579" spans="1:13" s="36" customFormat="1" x14ac:dyDescent="0.3">
      <c r="A5579"/>
      <c r="B5579" s="1"/>
      <c r="C5579"/>
      <c r="D5579"/>
      <c r="E5579"/>
      <c r="F5579"/>
      <c r="G5579"/>
      <c r="H5579"/>
      <c r="I5579"/>
      <c r="J5579"/>
      <c r="K5579"/>
      <c r="L5579"/>
      <c r="M5579"/>
    </row>
    <row r="5580" spans="1:13" s="36" customFormat="1" x14ac:dyDescent="0.3">
      <c r="A5580"/>
      <c r="B5580" s="1"/>
      <c r="C5580"/>
      <c r="D5580"/>
      <c r="E5580"/>
      <c r="F5580"/>
      <c r="G5580"/>
      <c r="H5580"/>
      <c r="I5580"/>
      <c r="J5580"/>
      <c r="K5580"/>
      <c r="L5580"/>
      <c r="M5580"/>
    </row>
    <row r="5581" spans="1:13" s="36" customFormat="1" x14ac:dyDescent="0.3">
      <c r="A5581"/>
      <c r="B5581" s="1"/>
      <c r="C5581"/>
      <c r="D5581"/>
      <c r="E5581"/>
      <c r="F5581"/>
      <c r="G5581"/>
      <c r="H5581"/>
      <c r="I5581"/>
      <c r="J5581"/>
      <c r="K5581"/>
      <c r="L5581"/>
      <c r="M5581"/>
    </row>
    <row r="5582" spans="1:13" s="36" customFormat="1" x14ac:dyDescent="0.3">
      <c r="A5582"/>
      <c r="B5582" s="1"/>
      <c r="C5582"/>
      <c r="D5582"/>
      <c r="E5582"/>
      <c r="F5582"/>
      <c r="G5582"/>
      <c r="H5582"/>
      <c r="I5582"/>
      <c r="J5582"/>
      <c r="K5582"/>
      <c r="L5582"/>
      <c r="M5582"/>
    </row>
    <row r="5583" spans="1:13" s="36" customFormat="1" x14ac:dyDescent="0.3">
      <c r="A5583"/>
      <c r="B5583" s="1"/>
      <c r="C5583"/>
      <c r="D5583"/>
      <c r="E5583"/>
      <c r="F5583"/>
      <c r="G5583"/>
      <c r="H5583"/>
      <c r="I5583"/>
      <c r="J5583"/>
      <c r="K5583"/>
      <c r="L5583"/>
      <c r="M5583"/>
    </row>
    <row r="5584" spans="1:13" s="36" customFormat="1" x14ac:dyDescent="0.3">
      <c r="A5584"/>
      <c r="B5584" s="1"/>
      <c r="C5584"/>
      <c r="D5584"/>
      <c r="E5584"/>
      <c r="F5584"/>
      <c r="G5584"/>
      <c r="H5584"/>
      <c r="I5584"/>
      <c r="J5584"/>
      <c r="K5584"/>
      <c r="L5584"/>
      <c r="M5584"/>
    </row>
    <row r="5585" spans="1:13" s="36" customFormat="1" x14ac:dyDescent="0.3">
      <c r="A5585"/>
      <c r="B5585" s="1"/>
      <c r="C5585"/>
      <c r="D5585"/>
      <c r="E5585"/>
      <c r="F5585"/>
      <c r="G5585"/>
      <c r="H5585"/>
      <c r="I5585"/>
      <c r="J5585"/>
      <c r="K5585"/>
      <c r="L5585"/>
      <c r="M5585"/>
    </row>
    <row r="5586" spans="1:13" s="36" customFormat="1" x14ac:dyDescent="0.3">
      <c r="A5586"/>
      <c r="B5586" s="1"/>
      <c r="C5586"/>
      <c r="D5586"/>
      <c r="E5586"/>
      <c r="F5586"/>
      <c r="G5586"/>
      <c r="H5586"/>
      <c r="I5586"/>
      <c r="J5586"/>
      <c r="K5586"/>
      <c r="L5586"/>
      <c r="M5586"/>
    </row>
    <row r="5587" spans="1:13" s="36" customFormat="1" x14ac:dyDescent="0.3">
      <c r="A5587"/>
      <c r="B5587" s="1"/>
      <c r="C5587"/>
      <c r="D5587"/>
      <c r="E5587"/>
      <c r="F5587"/>
      <c r="G5587"/>
      <c r="H5587"/>
      <c r="I5587"/>
      <c r="J5587"/>
      <c r="K5587"/>
      <c r="L5587"/>
      <c r="M5587"/>
    </row>
    <row r="5588" spans="1:13" s="36" customFormat="1" x14ac:dyDescent="0.3">
      <c r="A5588"/>
      <c r="B5588" s="1"/>
      <c r="C5588"/>
      <c r="D5588"/>
      <c r="E5588"/>
      <c r="F5588"/>
      <c r="G5588"/>
      <c r="H5588"/>
      <c r="I5588"/>
      <c r="J5588"/>
      <c r="K5588"/>
      <c r="L5588"/>
      <c r="M5588"/>
    </row>
    <row r="5589" spans="1:13" s="36" customFormat="1" x14ac:dyDescent="0.3">
      <c r="A5589"/>
      <c r="B5589" s="1"/>
      <c r="C5589"/>
      <c r="D5589"/>
      <c r="E5589"/>
      <c r="F5589"/>
      <c r="G5589"/>
      <c r="H5589"/>
      <c r="I5589"/>
      <c r="J5589"/>
      <c r="K5589"/>
      <c r="L5589"/>
      <c r="M5589"/>
    </row>
    <row r="5590" spans="1:13" s="36" customFormat="1" x14ac:dyDescent="0.3">
      <c r="A5590"/>
      <c r="B5590" s="1"/>
      <c r="C5590"/>
      <c r="D5590"/>
      <c r="E5590"/>
      <c r="F5590"/>
      <c r="G5590"/>
      <c r="H5590"/>
      <c r="I5590"/>
      <c r="J5590"/>
      <c r="K5590"/>
      <c r="L5590"/>
      <c r="M5590"/>
    </row>
    <row r="5591" spans="1:13" s="36" customFormat="1" x14ac:dyDescent="0.3">
      <c r="A5591"/>
      <c r="B5591" s="1"/>
      <c r="C5591"/>
      <c r="D5591"/>
      <c r="E5591"/>
      <c r="F5591"/>
      <c r="G5591"/>
      <c r="H5591"/>
      <c r="I5591"/>
      <c r="J5591"/>
      <c r="K5591"/>
      <c r="L5591"/>
      <c r="M5591"/>
    </row>
    <row r="5592" spans="1:13" s="36" customFormat="1" x14ac:dyDescent="0.3">
      <c r="A5592"/>
      <c r="B5592" s="1"/>
      <c r="C5592"/>
      <c r="D5592"/>
      <c r="E5592"/>
      <c r="F5592"/>
      <c r="G5592"/>
      <c r="H5592"/>
      <c r="I5592"/>
      <c r="J5592"/>
      <c r="K5592"/>
      <c r="L5592"/>
      <c r="M5592"/>
    </row>
    <row r="5593" spans="1:13" s="36" customFormat="1" x14ac:dyDescent="0.3">
      <c r="A5593"/>
      <c r="B5593" s="1"/>
      <c r="C5593"/>
      <c r="D5593"/>
      <c r="E5593"/>
      <c r="F5593"/>
      <c r="G5593"/>
      <c r="H5593"/>
      <c r="I5593"/>
      <c r="J5593"/>
      <c r="K5593"/>
      <c r="L5593"/>
      <c r="M5593"/>
    </row>
    <row r="5594" spans="1:13" s="36" customFormat="1" x14ac:dyDescent="0.3">
      <c r="A5594"/>
      <c r="B5594" s="1"/>
      <c r="C5594"/>
      <c r="D5594"/>
      <c r="E5594"/>
      <c r="F5594"/>
      <c r="G5594"/>
      <c r="H5594"/>
      <c r="I5594"/>
      <c r="J5594"/>
      <c r="K5594"/>
      <c r="L5594"/>
      <c r="M5594"/>
    </row>
    <row r="5595" spans="1:13" s="36" customFormat="1" x14ac:dyDescent="0.3">
      <c r="A5595"/>
      <c r="B5595" s="1"/>
      <c r="C5595"/>
      <c r="D5595"/>
      <c r="E5595"/>
      <c r="F5595"/>
      <c r="G5595"/>
      <c r="H5595"/>
      <c r="I5595"/>
      <c r="J5595"/>
      <c r="K5595"/>
      <c r="L5595"/>
      <c r="M5595"/>
    </row>
    <row r="5596" spans="1:13" s="36" customFormat="1" x14ac:dyDescent="0.3">
      <c r="A5596"/>
      <c r="B5596" s="1"/>
      <c r="C5596"/>
      <c r="D5596"/>
      <c r="E5596"/>
      <c r="F5596"/>
      <c r="G5596"/>
      <c r="H5596"/>
      <c r="I5596"/>
      <c r="J5596"/>
      <c r="K5596"/>
      <c r="L5596"/>
      <c r="M5596"/>
    </row>
    <row r="5597" spans="1:13" s="36" customFormat="1" x14ac:dyDescent="0.3">
      <c r="A5597"/>
      <c r="B5597" s="1"/>
      <c r="C5597"/>
      <c r="D5597"/>
      <c r="E5597"/>
      <c r="F5597"/>
      <c r="G5597"/>
      <c r="H5597"/>
      <c r="I5597"/>
      <c r="J5597"/>
      <c r="K5597"/>
      <c r="L5597"/>
      <c r="M5597"/>
    </row>
    <row r="5598" spans="1:13" s="36" customFormat="1" x14ac:dyDescent="0.3">
      <c r="A5598"/>
      <c r="B5598" s="1"/>
      <c r="C5598"/>
      <c r="D5598"/>
      <c r="E5598"/>
      <c r="F5598"/>
      <c r="G5598"/>
      <c r="H5598"/>
      <c r="I5598"/>
      <c r="J5598"/>
      <c r="K5598"/>
      <c r="L5598"/>
      <c r="M5598"/>
    </row>
    <row r="5599" spans="1:13" s="36" customFormat="1" x14ac:dyDescent="0.3">
      <c r="A5599"/>
      <c r="B5599" s="1"/>
      <c r="C5599"/>
      <c r="D5599"/>
      <c r="E5599"/>
      <c r="F5599"/>
      <c r="G5599"/>
      <c r="H5599"/>
      <c r="I5599"/>
      <c r="J5599"/>
      <c r="K5599"/>
      <c r="L5599"/>
      <c r="M5599"/>
    </row>
    <row r="5600" spans="1:13" s="36" customFormat="1" x14ac:dyDescent="0.3">
      <c r="A5600"/>
      <c r="B5600" s="1"/>
      <c r="C5600"/>
      <c r="D5600"/>
      <c r="E5600"/>
      <c r="F5600"/>
      <c r="G5600"/>
      <c r="H5600"/>
      <c r="I5600"/>
      <c r="J5600"/>
      <c r="K5600"/>
      <c r="L5600"/>
      <c r="M5600"/>
    </row>
    <row r="5601" spans="1:13" s="36" customFormat="1" x14ac:dyDescent="0.3">
      <c r="A5601"/>
      <c r="B5601" s="1"/>
      <c r="C5601"/>
      <c r="D5601"/>
      <c r="E5601"/>
      <c r="F5601"/>
      <c r="G5601"/>
      <c r="H5601"/>
      <c r="I5601"/>
      <c r="J5601"/>
      <c r="K5601"/>
      <c r="L5601"/>
      <c r="M5601"/>
    </row>
    <row r="5602" spans="1:13" s="36" customFormat="1" x14ac:dyDescent="0.3">
      <c r="A5602"/>
      <c r="B5602" s="1"/>
      <c r="C5602"/>
      <c r="D5602"/>
      <c r="E5602"/>
      <c r="F5602"/>
      <c r="G5602"/>
      <c r="H5602"/>
      <c r="I5602"/>
      <c r="J5602"/>
      <c r="K5602"/>
      <c r="L5602"/>
      <c r="M5602"/>
    </row>
    <row r="5603" spans="1:13" s="36" customFormat="1" x14ac:dyDescent="0.3">
      <c r="A5603"/>
      <c r="B5603" s="1"/>
      <c r="C5603"/>
      <c r="D5603"/>
      <c r="E5603"/>
      <c r="F5603"/>
      <c r="G5603"/>
      <c r="H5603"/>
      <c r="I5603"/>
      <c r="J5603"/>
      <c r="K5603"/>
      <c r="L5603"/>
      <c r="M5603"/>
    </row>
    <row r="5604" spans="1:13" s="36" customFormat="1" x14ac:dyDescent="0.3">
      <c r="A5604"/>
      <c r="B5604" s="1"/>
      <c r="C5604"/>
      <c r="D5604"/>
      <c r="E5604"/>
      <c r="F5604"/>
      <c r="G5604"/>
      <c r="H5604"/>
      <c r="I5604"/>
      <c r="J5604"/>
      <c r="K5604"/>
      <c r="L5604"/>
      <c r="M5604"/>
    </row>
    <row r="5605" spans="1:13" s="36" customFormat="1" x14ac:dyDescent="0.3">
      <c r="A5605"/>
      <c r="B5605" s="1"/>
      <c r="C5605"/>
      <c r="D5605"/>
      <c r="E5605"/>
      <c r="F5605"/>
      <c r="G5605"/>
      <c r="H5605"/>
      <c r="I5605"/>
      <c r="J5605"/>
      <c r="K5605"/>
      <c r="L5605"/>
      <c r="M5605"/>
    </row>
    <row r="5606" spans="1:13" s="36" customFormat="1" x14ac:dyDescent="0.3">
      <c r="A5606"/>
      <c r="B5606" s="1"/>
      <c r="C5606"/>
      <c r="D5606"/>
      <c r="E5606"/>
      <c r="F5606"/>
      <c r="G5606"/>
      <c r="H5606"/>
      <c r="I5606"/>
      <c r="J5606"/>
      <c r="K5606"/>
      <c r="L5606"/>
      <c r="M5606"/>
    </row>
    <row r="5607" spans="1:13" s="36" customFormat="1" x14ac:dyDescent="0.3">
      <c r="A5607"/>
      <c r="B5607" s="1"/>
      <c r="C5607"/>
      <c r="D5607"/>
      <c r="E5607"/>
      <c r="F5607"/>
      <c r="G5607"/>
      <c r="H5607"/>
      <c r="I5607"/>
      <c r="J5607"/>
      <c r="K5607"/>
      <c r="L5607"/>
      <c r="M5607"/>
    </row>
    <row r="5608" spans="1:13" s="36" customFormat="1" x14ac:dyDescent="0.3">
      <c r="A5608"/>
      <c r="B5608" s="1"/>
      <c r="C5608"/>
      <c r="D5608"/>
      <c r="E5608"/>
      <c r="F5608"/>
      <c r="G5608"/>
      <c r="H5608"/>
      <c r="I5608"/>
      <c r="J5608"/>
      <c r="K5608"/>
      <c r="L5608"/>
      <c r="M5608"/>
    </row>
    <row r="5609" spans="1:13" s="36" customFormat="1" x14ac:dyDescent="0.3">
      <c r="A5609"/>
      <c r="B5609" s="1"/>
      <c r="C5609"/>
      <c r="D5609"/>
      <c r="E5609"/>
      <c r="F5609"/>
      <c r="G5609"/>
      <c r="H5609"/>
      <c r="I5609"/>
      <c r="J5609"/>
      <c r="K5609"/>
      <c r="L5609"/>
      <c r="M5609"/>
    </row>
    <row r="5610" spans="1:13" s="36" customFormat="1" x14ac:dyDescent="0.3">
      <c r="A5610"/>
      <c r="B5610" s="1"/>
      <c r="C5610"/>
      <c r="D5610"/>
      <c r="E5610"/>
      <c r="F5610"/>
      <c r="G5610"/>
      <c r="H5610"/>
      <c r="I5610"/>
      <c r="J5610"/>
      <c r="K5610"/>
      <c r="L5610"/>
      <c r="M5610"/>
    </row>
    <row r="5611" spans="1:13" s="36" customFormat="1" x14ac:dyDescent="0.3">
      <c r="A5611"/>
      <c r="B5611" s="1"/>
      <c r="C5611"/>
      <c r="D5611"/>
      <c r="E5611"/>
      <c r="F5611"/>
      <c r="G5611"/>
      <c r="H5611"/>
      <c r="I5611"/>
      <c r="J5611"/>
      <c r="K5611"/>
      <c r="L5611"/>
      <c r="M5611"/>
    </row>
    <row r="5612" spans="1:13" s="36" customFormat="1" x14ac:dyDescent="0.3">
      <c r="A5612"/>
      <c r="B5612" s="1"/>
      <c r="C5612"/>
      <c r="D5612"/>
      <c r="E5612"/>
      <c r="F5612"/>
      <c r="G5612"/>
      <c r="H5612"/>
      <c r="I5612"/>
      <c r="J5612"/>
      <c r="K5612"/>
      <c r="L5612"/>
      <c r="M5612"/>
    </row>
    <row r="5613" spans="1:13" s="36" customFormat="1" x14ac:dyDescent="0.3">
      <c r="A5613"/>
      <c r="B5613" s="1"/>
      <c r="C5613"/>
      <c r="D5613"/>
      <c r="E5613"/>
      <c r="F5613"/>
      <c r="G5613"/>
      <c r="H5613"/>
      <c r="I5613"/>
      <c r="J5613"/>
      <c r="K5613"/>
      <c r="L5613"/>
      <c r="M5613"/>
    </row>
    <row r="5614" spans="1:13" s="36" customFormat="1" x14ac:dyDescent="0.3">
      <c r="A5614"/>
      <c r="B5614" s="1"/>
      <c r="C5614"/>
      <c r="D5614"/>
      <c r="E5614"/>
      <c r="F5614"/>
      <c r="G5614"/>
      <c r="H5614"/>
      <c r="I5614"/>
      <c r="J5614"/>
      <c r="K5614"/>
      <c r="L5614"/>
      <c r="M5614"/>
    </row>
    <row r="5615" spans="1:13" s="36" customFormat="1" x14ac:dyDescent="0.3">
      <c r="A5615"/>
      <c r="B5615" s="1"/>
      <c r="C5615"/>
      <c r="D5615"/>
      <c r="E5615"/>
      <c r="F5615"/>
      <c r="G5615"/>
      <c r="H5615"/>
      <c r="I5615"/>
      <c r="J5615"/>
      <c r="K5615"/>
      <c r="L5615"/>
      <c r="M5615"/>
    </row>
    <row r="5616" spans="1:13" s="36" customFormat="1" x14ac:dyDescent="0.3">
      <c r="A5616"/>
      <c r="B5616" s="1"/>
      <c r="C5616"/>
      <c r="D5616"/>
      <c r="E5616"/>
      <c r="F5616"/>
      <c r="G5616"/>
      <c r="H5616"/>
      <c r="I5616"/>
      <c r="J5616"/>
      <c r="K5616"/>
      <c r="L5616"/>
      <c r="M5616"/>
    </row>
    <row r="5617" spans="1:13" s="36" customFormat="1" x14ac:dyDescent="0.3">
      <c r="A5617"/>
      <c r="B5617" s="1"/>
      <c r="C5617"/>
      <c r="D5617"/>
      <c r="E5617"/>
      <c r="F5617"/>
      <c r="G5617"/>
      <c r="H5617"/>
      <c r="I5617"/>
      <c r="J5617"/>
      <c r="K5617"/>
      <c r="L5617"/>
      <c r="M5617"/>
    </row>
    <row r="5618" spans="1:13" s="36" customFormat="1" x14ac:dyDescent="0.3">
      <c r="A5618"/>
      <c r="B5618" s="1"/>
      <c r="C5618"/>
      <c r="D5618"/>
      <c r="E5618"/>
      <c r="F5618"/>
      <c r="G5618"/>
      <c r="H5618"/>
      <c r="I5618"/>
      <c r="J5618"/>
      <c r="K5618"/>
      <c r="L5618"/>
      <c r="M5618"/>
    </row>
    <row r="5619" spans="1:13" s="36" customFormat="1" x14ac:dyDescent="0.3">
      <c r="A5619"/>
      <c r="B5619" s="1"/>
      <c r="C5619"/>
      <c r="D5619"/>
      <c r="E5619"/>
      <c r="F5619"/>
      <c r="G5619"/>
      <c r="H5619"/>
      <c r="I5619"/>
      <c r="J5619"/>
      <c r="K5619"/>
      <c r="L5619"/>
      <c r="M5619"/>
    </row>
    <row r="5620" spans="1:13" s="36" customFormat="1" x14ac:dyDescent="0.3">
      <c r="A5620"/>
      <c r="B5620" s="1"/>
      <c r="C5620"/>
      <c r="D5620"/>
      <c r="E5620"/>
      <c r="F5620"/>
      <c r="G5620"/>
      <c r="H5620"/>
      <c r="I5620"/>
      <c r="J5620"/>
      <c r="K5620"/>
      <c r="L5620"/>
      <c r="M5620"/>
    </row>
    <row r="5621" spans="1:13" s="36" customFormat="1" x14ac:dyDescent="0.3">
      <c r="A5621"/>
      <c r="B5621" s="1"/>
      <c r="C5621"/>
      <c r="D5621"/>
      <c r="E5621"/>
      <c r="F5621"/>
      <c r="G5621"/>
      <c r="H5621"/>
      <c r="I5621"/>
      <c r="J5621"/>
      <c r="K5621"/>
      <c r="L5621"/>
      <c r="M5621"/>
    </row>
    <row r="5622" spans="1:13" s="36" customFormat="1" x14ac:dyDescent="0.3">
      <c r="A5622"/>
      <c r="B5622" s="1"/>
      <c r="C5622"/>
      <c r="D5622"/>
      <c r="E5622"/>
      <c r="F5622"/>
      <c r="G5622"/>
      <c r="H5622"/>
      <c r="I5622"/>
      <c r="J5622"/>
      <c r="K5622"/>
      <c r="L5622"/>
      <c r="M5622"/>
    </row>
    <row r="5623" spans="1:13" s="36" customFormat="1" x14ac:dyDescent="0.3">
      <c r="A5623"/>
      <c r="B5623" s="1"/>
      <c r="C5623"/>
      <c r="D5623"/>
      <c r="E5623"/>
      <c r="F5623"/>
      <c r="G5623"/>
      <c r="H5623"/>
      <c r="I5623"/>
      <c r="J5623"/>
      <c r="K5623"/>
      <c r="L5623"/>
      <c r="M5623"/>
    </row>
    <row r="5624" spans="1:13" s="36" customFormat="1" x14ac:dyDescent="0.3">
      <c r="A5624"/>
      <c r="B5624" s="1"/>
      <c r="C5624"/>
      <c r="D5624"/>
      <c r="E5624"/>
      <c r="F5624"/>
      <c r="G5624"/>
      <c r="H5624"/>
      <c r="I5624"/>
      <c r="J5624"/>
      <c r="K5624"/>
      <c r="L5624"/>
      <c r="M5624"/>
    </row>
    <row r="5625" spans="1:13" s="36" customFormat="1" x14ac:dyDescent="0.3">
      <c r="A5625"/>
      <c r="B5625" s="1"/>
      <c r="C5625"/>
      <c r="D5625"/>
      <c r="E5625"/>
      <c r="F5625"/>
      <c r="G5625"/>
      <c r="H5625"/>
      <c r="I5625"/>
      <c r="J5625"/>
      <c r="K5625"/>
      <c r="L5625"/>
      <c r="M5625"/>
    </row>
    <row r="5626" spans="1:13" s="36" customFormat="1" x14ac:dyDescent="0.3">
      <c r="A5626"/>
      <c r="B5626" s="1"/>
      <c r="C5626"/>
      <c r="D5626"/>
      <c r="E5626"/>
      <c r="F5626"/>
      <c r="G5626"/>
      <c r="H5626"/>
      <c r="I5626"/>
      <c r="J5626"/>
      <c r="K5626"/>
      <c r="L5626"/>
      <c r="M5626"/>
    </row>
    <row r="5627" spans="1:13" s="36" customFormat="1" x14ac:dyDescent="0.3">
      <c r="A5627"/>
      <c r="B5627" s="1"/>
      <c r="C5627"/>
      <c r="D5627"/>
      <c r="E5627"/>
      <c r="F5627"/>
      <c r="G5627"/>
      <c r="H5627"/>
      <c r="I5627"/>
      <c r="J5627"/>
      <c r="K5627"/>
      <c r="L5627"/>
      <c r="M5627"/>
    </row>
    <row r="5628" spans="1:13" s="36" customFormat="1" x14ac:dyDescent="0.3">
      <c r="A5628"/>
      <c r="B5628" s="1"/>
      <c r="C5628"/>
      <c r="D5628"/>
      <c r="E5628"/>
      <c r="F5628"/>
      <c r="G5628"/>
      <c r="H5628"/>
      <c r="I5628"/>
      <c r="J5628"/>
      <c r="K5628"/>
      <c r="L5628"/>
      <c r="M5628"/>
    </row>
    <row r="5629" spans="1:13" s="36" customFormat="1" x14ac:dyDescent="0.3">
      <c r="A5629"/>
      <c r="B5629" s="1"/>
      <c r="C5629"/>
      <c r="D5629"/>
      <c r="E5629"/>
      <c r="F5629"/>
      <c r="G5629"/>
      <c r="H5629"/>
      <c r="I5629"/>
      <c r="J5629"/>
      <c r="K5629"/>
      <c r="L5629"/>
      <c r="M5629"/>
    </row>
    <row r="5630" spans="1:13" s="36" customFormat="1" x14ac:dyDescent="0.3">
      <c r="A5630"/>
      <c r="B5630" s="1"/>
      <c r="C5630"/>
      <c r="D5630"/>
      <c r="E5630"/>
      <c r="F5630"/>
      <c r="G5630"/>
      <c r="H5630"/>
      <c r="I5630"/>
      <c r="J5630"/>
      <c r="K5630"/>
      <c r="L5630"/>
      <c r="M5630"/>
    </row>
    <row r="5631" spans="1:13" s="36" customFormat="1" x14ac:dyDescent="0.3">
      <c r="A5631"/>
      <c r="B5631" s="1"/>
      <c r="C5631"/>
      <c r="D5631"/>
      <c r="E5631"/>
      <c r="F5631"/>
      <c r="G5631"/>
      <c r="H5631"/>
      <c r="I5631"/>
      <c r="J5631"/>
      <c r="K5631"/>
      <c r="L5631"/>
      <c r="M5631"/>
    </row>
    <row r="5632" spans="1:13" s="36" customFormat="1" x14ac:dyDescent="0.3">
      <c r="A5632"/>
      <c r="B5632" s="1"/>
      <c r="C5632"/>
      <c r="D5632"/>
      <c r="E5632"/>
      <c r="F5632"/>
      <c r="G5632"/>
      <c r="H5632"/>
      <c r="I5632"/>
      <c r="J5632"/>
      <c r="K5632"/>
      <c r="L5632"/>
      <c r="M5632"/>
    </row>
    <row r="5633" spans="1:13" s="36" customFormat="1" x14ac:dyDescent="0.3">
      <c r="A5633"/>
      <c r="B5633" s="1"/>
      <c r="C5633"/>
      <c r="D5633"/>
      <c r="E5633"/>
      <c r="F5633"/>
      <c r="G5633"/>
      <c r="H5633"/>
      <c r="I5633"/>
      <c r="J5633"/>
      <c r="K5633"/>
      <c r="L5633"/>
      <c r="M5633"/>
    </row>
    <row r="5634" spans="1:13" s="36" customFormat="1" x14ac:dyDescent="0.3">
      <c r="A5634"/>
      <c r="B5634" s="1"/>
      <c r="C5634"/>
      <c r="D5634"/>
      <c r="E5634"/>
      <c r="F5634"/>
      <c r="G5634"/>
      <c r="H5634"/>
      <c r="I5634"/>
      <c r="J5634"/>
      <c r="K5634"/>
      <c r="L5634"/>
      <c r="M5634"/>
    </row>
    <row r="5635" spans="1:13" s="36" customFormat="1" x14ac:dyDescent="0.3">
      <c r="A5635"/>
      <c r="B5635" s="1"/>
      <c r="C5635"/>
      <c r="D5635"/>
      <c r="E5635"/>
      <c r="F5635"/>
      <c r="G5635"/>
      <c r="H5635"/>
      <c r="I5635"/>
      <c r="J5635"/>
      <c r="K5635"/>
      <c r="L5635"/>
      <c r="M5635"/>
    </row>
    <row r="5636" spans="1:13" s="36" customFormat="1" x14ac:dyDescent="0.3">
      <c r="A5636"/>
      <c r="B5636" s="1"/>
      <c r="C5636"/>
      <c r="D5636"/>
      <c r="E5636"/>
      <c r="F5636"/>
      <c r="G5636"/>
      <c r="H5636"/>
      <c r="I5636"/>
      <c r="J5636"/>
      <c r="K5636"/>
      <c r="L5636"/>
      <c r="M5636"/>
    </row>
    <row r="5637" spans="1:13" s="36" customFormat="1" x14ac:dyDescent="0.3">
      <c r="A5637"/>
      <c r="B5637" s="1"/>
      <c r="C5637"/>
      <c r="D5637"/>
      <c r="E5637"/>
      <c r="F5637"/>
      <c r="G5637"/>
      <c r="H5637"/>
      <c r="I5637"/>
      <c r="J5637"/>
      <c r="K5637"/>
      <c r="L5637"/>
      <c r="M5637"/>
    </row>
    <row r="5638" spans="1:13" s="36" customFormat="1" x14ac:dyDescent="0.3">
      <c r="A5638"/>
      <c r="B5638" s="1"/>
      <c r="C5638"/>
      <c r="D5638"/>
      <c r="E5638"/>
      <c r="F5638"/>
      <c r="G5638"/>
      <c r="H5638"/>
      <c r="I5638"/>
      <c r="J5638"/>
      <c r="K5638"/>
      <c r="L5638"/>
      <c r="M5638"/>
    </row>
    <row r="5639" spans="1:13" s="36" customFormat="1" x14ac:dyDescent="0.3">
      <c r="A5639"/>
      <c r="B5639" s="1"/>
      <c r="C5639"/>
      <c r="D5639"/>
      <c r="E5639"/>
      <c r="F5639"/>
      <c r="G5639"/>
      <c r="H5639"/>
      <c r="I5639"/>
      <c r="J5639"/>
      <c r="K5639"/>
      <c r="L5639"/>
      <c r="M5639"/>
    </row>
    <row r="5640" spans="1:13" s="36" customFormat="1" x14ac:dyDescent="0.3">
      <c r="A5640"/>
      <c r="B5640" s="1"/>
      <c r="C5640"/>
      <c r="D5640"/>
      <c r="E5640"/>
      <c r="F5640"/>
      <c r="G5640"/>
      <c r="H5640"/>
      <c r="I5640"/>
      <c r="J5640"/>
      <c r="K5640"/>
      <c r="L5640"/>
      <c r="M5640"/>
    </row>
    <row r="5641" spans="1:13" s="36" customFormat="1" x14ac:dyDescent="0.3">
      <c r="A5641"/>
      <c r="B5641" s="1"/>
      <c r="C5641"/>
      <c r="D5641"/>
      <c r="E5641"/>
      <c r="F5641"/>
      <c r="G5641"/>
      <c r="H5641"/>
      <c r="I5641"/>
      <c r="J5641"/>
      <c r="K5641"/>
      <c r="L5641"/>
      <c r="M5641"/>
    </row>
    <row r="5642" spans="1:13" s="36" customFormat="1" x14ac:dyDescent="0.3">
      <c r="A5642"/>
      <c r="B5642" s="1"/>
      <c r="C5642"/>
      <c r="D5642"/>
      <c r="E5642"/>
      <c r="F5642"/>
      <c r="G5642"/>
      <c r="H5642"/>
      <c r="I5642"/>
      <c r="J5642"/>
      <c r="K5642"/>
      <c r="L5642"/>
      <c r="M5642"/>
    </row>
    <row r="5643" spans="1:13" s="36" customFormat="1" x14ac:dyDescent="0.3">
      <c r="A5643"/>
      <c r="B5643" s="1"/>
      <c r="C5643"/>
      <c r="D5643"/>
      <c r="E5643"/>
      <c r="F5643"/>
      <c r="G5643"/>
      <c r="H5643"/>
      <c r="I5643"/>
      <c r="J5643"/>
      <c r="K5643"/>
      <c r="L5643"/>
      <c r="M5643"/>
    </row>
    <row r="5644" spans="1:13" s="36" customFormat="1" x14ac:dyDescent="0.3">
      <c r="A5644"/>
      <c r="B5644" s="1"/>
      <c r="C5644"/>
      <c r="D5644"/>
      <c r="E5644"/>
      <c r="F5644"/>
      <c r="G5644"/>
      <c r="H5644"/>
      <c r="I5644"/>
      <c r="J5644"/>
      <c r="K5644"/>
      <c r="L5644"/>
      <c r="M5644"/>
    </row>
    <row r="5645" spans="1:13" s="36" customFormat="1" x14ac:dyDescent="0.3">
      <c r="A5645"/>
      <c r="B5645" s="1"/>
      <c r="C5645"/>
      <c r="D5645"/>
      <c r="E5645"/>
      <c r="F5645"/>
      <c r="G5645"/>
      <c r="H5645"/>
      <c r="I5645"/>
      <c r="J5645"/>
      <c r="K5645"/>
      <c r="L5645"/>
      <c r="M5645"/>
    </row>
    <row r="5646" spans="1:13" s="36" customFormat="1" x14ac:dyDescent="0.3">
      <c r="A5646"/>
      <c r="B5646" s="1"/>
      <c r="C5646"/>
      <c r="D5646"/>
      <c r="E5646"/>
      <c r="F5646"/>
      <c r="G5646"/>
      <c r="H5646"/>
      <c r="I5646"/>
      <c r="J5646"/>
      <c r="K5646"/>
      <c r="L5646"/>
      <c r="M5646"/>
    </row>
    <row r="5647" spans="1:13" s="36" customFormat="1" x14ac:dyDescent="0.3">
      <c r="A5647"/>
      <c r="B5647" s="1"/>
      <c r="C5647"/>
      <c r="D5647"/>
      <c r="E5647"/>
      <c r="F5647"/>
      <c r="G5647"/>
      <c r="H5647"/>
      <c r="I5647"/>
      <c r="J5647"/>
      <c r="K5647"/>
      <c r="L5647"/>
      <c r="M5647"/>
    </row>
    <row r="5648" spans="1:13" s="36" customFormat="1" x14ac:dyDescent="0.3">
      <c r="A5648"/>
      <c r="B5648" s="1"/>
      <c r="C5648"/>
      <c r="D5648"/>
      <c r="E5648"/>
      <c r="F5648"/>
      <c r="G5648"/>
      <c r="H5648"/>
      <c r="I5648"/>
      <c r="J5648"/>
      <c r="K5648"/>
      <c r="L5648"/>
      <c r="M5648"/>
    </row>
    <row r="5649" spans="1:13" s="36" customFormat="1" x14ac:dyDescent="0.3">
      <c r="A5649"/>
      <c r="B5649" s="1"/>
      <c r="C5649"/>
      <c r="D5649"/>
      <c r="E5649"/>
      <c r="F5649"/>
      <c r="G5649"/>
      <c r="H5649"/>
      <c r="I5649"/>
      <c r="J5649"/>
      <c r="K5649"/>
      <c r="L5649"/>
      <c r="M5649"/>
    </row>
    <row r="5650" spans="1:13" s="36" customFormat="1" x14ac:dyDescent="0.3">
      <c r="A5650"/>
      <c r="B5650" s="1"/>
      <c r="C5650"/>
      <c r="D5650"/>
      <c r="E5650"/>
      <c r="F5650"/>
      <c r="G5650"/>
      <c r="H5650"/>
      <c r="I5650"/>
      <c r="J5650"/>
      <c r="K5650"/>
      <c r="L5650"/>
      <c r="M5650"/>
    </row>
    <row r="5651" spans="1:13" s="36" customFormat="1" x14ac:dyDescent="0.3">
      <c r="A5651"/>
      <c r="B5651" s="1"/>
      <c r="C5651"/>
      <c r="D5651"/>
      <c r="E5651"/>
      <c r="F5651"/>
      <c r="G5651"/>
      <c r="H5651"/>
      <c r="I5651"/>
      <c r="J5651"/>
      <c r="K5651"/>
      <c r="L5651"/>
      <c r="M5651"/>
    </row>
    <row r="5652" spans="1:13" s="36" customFormat="1" x14ac:dyDescent="0.3">
      <c r="A5652"/>
      <c r="B5652" s="1"/>
      <c r="C5652"/>
      <c r="D5652"/>
      <c r="E5652"/>
      <c r="F5652"/>
      <c r="G5652"/>
      <c r="H5652"/>
      <c r="I5652"/>
      <c r="J5652"/>
      <c r="K5652"/>
      <c r="L5652"/>
      <c r="M5652"/>
    </row>
    <row r="5653" spans="1:13" s="36" customFormat="1" x14ac:dyDescent="0.3">
      <c r="A5653"/>
      <c r="B5653" s="1"/>
      <c r="C5653"/>
      <c r="D5653"/>
      <c r="E5653"/>
      <c r="F5653"/>
      <c r="G5653"/>
      <c r="H5653"/>
      <c r="I5653"/>
      <c r="J5653"/>
      <c r="K5653"/>
      <c r="L5653"/>
      <c r="M5653"/>
    </row>
    <row r="5654" spans="1:13" s="36" customFormat="1" x14ac:dyDescent="0.3">
      <c r="A5654"/>
      <c r="B5654" s="1"/>
      <c r="C5654"/>
      <c r="D5654"/>
      <c r="E5654"/>
      <c r="F5654"/>
      <c r="G5654"/>
      <c r="H5654"/>
      <c r="I5654"/>
      <c r="J5654"/>
      <c r="K5654"/>
      <c r="L5654"/>
      <c r="M5654"/>
    </row>
    <row r="5655" spans="1:13" s="36" customFormat="1" x14ac:dyDescent="0.3">
      <c r="A5655"/>
      <c r="B5655" s="1"/>
      <c r="C5655"/>
      <c r="D5655"/>
      <c r="E5655"/>
      <c r="F5655"/>
      <c r="G5655"/>
      <c r="H5655"/>
      <c r="I5655"/>
      <c r="J5655"/>
      <c r="K5655"/>
      <c r="L5655"/>
      <c r="M5655"/>
    </row>
    <row r="5656" spans="1:13" s="36" customFormat="1" x14ac:dyDescent="0.3">
      <c r="A5656"/>
      <c r="B5656" s="1"/>
      <c r="C5656"/>
      <c r="D5656"/>
      <c r="E5656"/>
      <c r="F5656"/>
      <c r="G5656"/>
      <c r="H5656"/>
      <c r="I5656"/>
      <c r="J5656"/>
      <c r="K5656"/>
      <c r="L5656"/>
      <c r="M5656"/>
    </row>
    <row r="5657" spans="1:13" s="36" customFormat="1" x14ac:dyDescent="0.3">
      <c r="A5657"/>
      <c r="B5657" s="1"/>
      <c r="C5657"/>
      <c r="D5657"/>
      <c r="E5657"/>
      <c r="F5657"/>
      <c r="G5657"/>
      <c r="H5657"/>
      <c r="I5657"/>
      <c r="J5657"/>
      <c r="K5657"/>
      <c r="L5657"/>
      <c r="M5657"/>
    </row>
    <row r="5658" spans="1:13" s="36" customFormat="1" x14ac:dyDescent="0.3">
      <c r="A5658"/>
      <c r="B5658" s="1"/>
      <c r="C5658"/>
      <c r="D5658"/>
      <c r="E5658"/>
      <c r="F5658"/>
      <c r="G5658"/>
      <c r="H5658"/>
      <c r="I5658"/>
      <c r="J5658"/>
      <c r="K5658"/>
      <c r="L5658"/>
      <c r="M5658"/>
    </row>
    <row r="5659" spans="1:13" s="36" customFormat="1" x14ac:dyDescent="0.3">
      <c r="A5659"/>
      <c r="B5659" s="1"/>
      <c r="C5659"/>
      <c r="D5659"/>
      <c r="E5659"/>
      <c r="F5659"/>
      <c r="G5659"/>
      <c r="H5659"/>
      <c r="I5659"/>
      <c r="J5659"/>
      <c r="K5659"/>
      <c r="L5659"/>
      <c r="M5659"/>
    </row>
    <row r="5660" spans="1:13" s="36" customFormat="1" x14ac:dyDescent="0.3">
      <c r="A5660"/>
      <c r="B5660" s="1"/>
      <c r="C5660"/>
      <c r="D5660"/>
      <c r="E5660"/>
      <c r="F5660"/>
      <c r="G5660"/>
      <c r="H5660"/>
      <c r="I5660"/>
      <c r="J5660"/>
      <c r="K5660"/>
      <c r="L5660"/>
      <c r="M5660"/>
    </row>
    <row r="5661" spans="1:13" s="36" customFormat="1" x14ac:dyDescent="0.3">
      <c r="A5661"/>
      <c r="B5661" s="1"/>
      <c r="C5661"/>
      <c r="D5661"/>
      <c r="E5661"/>
      <c r="F5661"/>
      <c r="G5661"/>
      <c r="H5661"/>
      <c r="I5661"/>
      <c r="J5661"/>
      <c r="K5661"/>
      <c r="L5661"/>
      <c r="M5661"/>
    </row>
    <row r="5662" spans="1:13" s="36" customFormat="1" x14ac:dyDescent="0.3">
      <c r="A5662"/>
      <c r="B5662" s="1"/>
      <c r="C5662"/>
      <c r="D5662"/>
      <c r="E5662"/>
      <c r="F5662"/>
      <c r="G5662"/>
      <c r="H5662"/>
      <c r="I5662"/>
      <c r="J5662"/>
      <c r="K5662"/>
      <c r="L5662"/>
      <c r="M5662"/>
    </row>
    <row r="5663" spans="1:13" s="36" customFormat="1" x14ac:dyDescent="0.3">
      <c r="A5663"/>
      <c r="B5663" s="1"/>
      <c r="C5663"/>
      <c r="D5663"/>
      <c r="E5663"/>
      <c r="F5663"/>
      <c r="G5663"/>
      <c r="H5663"/>
      <c r="I5663"/>
      <c r="J5663"/>
      <c r="K5663"/>
      <c r="L5663"/>
      <c r="M5663"/>
    </row>
    <row r="5664" spans="1:13" s="36" customFormat="1" x14ac:dyDescent="0.3">
      <c r="A5664"/>
      <c r="B5664" s="1"/>
      <c r="C5664"/>
      <c r="D5664"/>
      <c r="E5664"/>
      <c r="F5664"/>
      <c r="G5664"/>
      <c r="H5664"/>
      <c r="I5664"/>
      <c r="J5664"/>
      <c r="K5664"/>
      <c r="L5664"/>
      <c r="M5664"/>
    </row>
    <row r="5665" spans="1:13" s="36" customFormat="1" x14ac:dyDescent="0.3">
      <c r="A5665"/>
      <c r="B5665" s="1"/>
      <c r="C5665"/>
      <c r="D5665"/>
      <c r="E5665"/>
      <c r="F5665"/>
      <c r="G5665"/>
      <c r="H5665"/>
      <c r="I5665"/>
      <c r="J5665"/>
      <c r="K5665"/>
      <c r="L5665"/>
      <c r="M5665"/>
    </row>
    <row r="5666" spans="1:13" s="36" customFormat="1" x14ac:dyDescent="0.3">
      <c r="A5666"/>
      <c r="B5666" s="1"/>
      <c r="C5666"/>
      <c r="D5666"/>
      <c r="E5666"/>
      <c r="F5666"/>
      <c r="G5666"/>
      <c r="H5666"/>
      <c r="I5666"/>
      <c r="J5666"/>
      <c r="K5666"/>
      <c r="L5666"/>
      <c r="M5666"/>
    </row>
    <row r="5667" spans="1:13" s="36" customFormat="1" x14ac:dyDescent="0.3">
      <c r="A5667"/>
      <c r="B5667" s="1"/>
      <c r="C5667"/>
      <c r="D5667"/>
      <c r="E5667"/>
      <c r="F5667"/>
      <c r="G5667"/>
      <c r="H5667"/>
      <c r="I5667"/>
      <c r="J5667"/>
      <c r="K5667"/>
      <c r="L5667"/>
      <c r="M5667"/>
    </row>
    <row r="5668" spans="1:13" s="36" customFormat="1" x14ac:dyDescent="0.3">
      <c r="A5668"/>
      <c r="B5668" s="1"/>
      <c r="C5668"/>
      <c r="D5668"/>
      <c r="E5668"/>
      <c r="F5668"/>
      <c r="G5668"/>
      <c r="H5668"/>
      <c r="I5668"/>
      <c r="J5668"/>
      <c r="K5668"/>
      <c r="L5668"/>
      <c r="M5668"/>
    </row>
    <row r="5669" spans="1:13" s="36" customFormat="1" x14ac:dyDescent="0.3">
      <c r="A5669"/>
      <c r="B5669" s="1"/>
      <c r="C5669"/>
      <c r="D5669"/>
      <c r="E5669"/>
      <c r="F5669"/>
      <c r="G5669"/>
      <c r="H5669"/>
      <c r="I5669"/>
      <c r="J5669"/>
      <c r="K5669"/>
      <c r="L5669"/>
      <c r="M5669"/>
    </row>
    <row r="5670" spans="1:13" s="36" customFormat="1" x14ac:dyDescent="0.3">
      <c r="A5670"/>
      <c r="B5670" s="1"/>
      <c r="C5670"/>
      <c r="D5670"/>
      <c r="E5670"/>
      <c r="F5670"/>
      <c r="G5670"/>
      <c r="H5670"/>
      <c r="I5670"/>
      <c r="J5670"/>
      <c r="K5670"/>
      <c r="L5670"/>
      <c r="M5670"/>
    </row>
    <row r="5671" spans="1:13" s="36" customFormat="1" x14ac:dyDescent="0.3">
      <c r="A5671"/>
      <c r="B5671" s="1"/>
      <c r="C5671"/>
      <c r="D5671"/>
      <c r="E5671"/>
      <c r="F5671"/>
      <c r="G5671"/>
      <c r="H5671"/>
      <c r="I5671"/>
      <c r="J5671"/>
      <c r="K5671"/>
      <c r="L5671"/>
      <c r="M5671"/>
    </row>
    <row r="5672" spans="1:13" s="36" customFormat="1" x14ac:dyDescent="0.3">
      <c r="A5672"/>
      <c r="B5672" s="1"/>
      <c r="C5672"/>
      <c r="D5672"/>
      <c r="E5672"/>
      <c r="F5672"/>
      <c r="G5672"/>
      <c r="H5672"/>
      <c r="I5672"/>
      <c r="J5672"/>
      <c r="K5672"/>
      <c r="L5672"/>
      <c r="M5672"/>
    </row>
    <row r="5673" spans="1:13" s="36" customFormat="1" x14ac:dyDescent="0.3">
      <c r="A5673"/>
      <c r="B5673" s="1"/>
      <c r="C5673"/>
      <c r="D5673"/>
      <c r="E5673"/>
      <c r="F5673"/>
      <c r="G5673"/>
      <c r="H5673"/>
      <c r="I5673"/>
      <c r="J5673"/>
      <c r="K5673"/>
      <c r="L5673"/>
      <c r="M5673"/>
    </row>
    <row r="5674" spans="1:13" s="36" customFormat="1" x14ac:dyDescent="0.3">
      <c r="A5674"/>
      <c r="B5674" s="1"/>
      <c r="C5674"/>
      <c r="D5674"/>
      <c r="E5674"/>
      <c r="F5674"/>
      <c r="G5674"/>
      <c r="H5674"/>
      <c r="I5674"/>
      <c r="J5674"/>
      <c r="K5674"/>
      <c r="L5674"/>
      <c r="M5674"/>
    </row>
    <row r="5675" spans="1:13" s="36" customFormat="1" x14ac:dyDescent="0.3">
      <c r="A5675"/>
      <c r="B5675" s="1"/>
      <c r="C5675"/>
      <c r="D5675"/>
      <c r="E5675"/>
      <c r="F5675"/>
      <c r="G5675"/>
      <c r="H5675"/>
      <c r="I5675"/>
      <c r="J5675"/>
      <c r="K5675"/>
      <c r="L5675"/>
      <c r="M5675"/>
    </row>
    <row r="5676" spans="1:13" s="36" customFormat="1" x14ac:dyDescent="0.3">
      <c r="A5676"/>
      <c r="B5676" s="1"/>
      <c r="C5676"/>
      <c r="D5676"/>
      <c r="E5676"/>
      <c r="F5676"/>
      <c r="G5676"/>
      <c r="H5676"/>
      <c r="I5676"/>
      <c r="J5676"/>
      <c r="K5676"/>
      <c r="L5676"/>
      <c r="M5676"/>
    </row>
    <row r="5677" spans="1:13" s="36" customFormat="1" x14ac:dyDescent="0.3">
      <c r="A5677"/>
      <c r="B5677" s="1"/>
      <c r="C5677"/>
      <c r="D5677"/>
      <c r="E5677"/>
      <c r="F5677"/>
      <c r="G5677"/>
      <c r="H5677"/>
      <c r="I5677"/>
      <c r="J5677"/>
      <c r="K5677"/>
      <c r="L5677"/>
      <c r="M5677"/>
    </row>
    <row r="5678" spans="1:13" s="36" customFormat="1" x14ac:dyDescent="0.3">
      <c r="A5678"/>
      <c r="B5678" s="1"/>
      <c r="C5678"/>
      <c r="D5678"/>
      <c r="E5678"/>
      <c r="F5678"/>
      <c r="G5678"/>
      <c r="H5678"/>
      <c r="I5678"/>
      <c r="J5678"/>
      <c r="K5678"/>
      <c r="L5678"/>
      <c r="M5678"/>
    </row>
    <row r="5679" spans="1:13" s="36" customFormat="1" x14ac:dyDescent="0.3">
      <c r="A5679"/>
      <c r="B5679" s="1"/>
      <c r="C5679"/>
      <c r="D5679"/>
      <c r="E5679"/>
      <c r="F5679"/>
      <c r="G5679"/>
      <c r="H5679"/>
      <c r="I5679"/>
      <c r="J5679"/>
      <c r="K5679"/>
      <c r="L5679"/>
      <c r="M5679"/>
    </row>
    <row r="5680" spans="1:13" s="36" customFormat="1" x14ac:dyDescent="0.3">
      <c r="A5680"/>
      <c r="B5680" s="1"/>
      <c r="C5680"/>
      <c r="D5680"/>
      <c r="E5680"/>
      <c r="F5680"/>
      <c r="G5680"/>
      <c r="H5680"/>
      <c r="I5680"/>
      <c r="J5680"/>
      <c r="K5680"/>
      <c r="L5680"/>
      <c r="M5680"/>
    </row>
    <row r="5681" spans="1:13" s="36" customFormat="1" x14ac:dyDescent="0.3">
      <c r="A5681"/>
      <c r="B5681" s="1"/>
      <c r="C5681"/>
      <c r="D5681"/>
      <c r="E5681"/>
      <c r="F5681"/>
      <c r="G5681"/>
      <c r="H5681"/>
      <c r="I5681"/>
      <c r="J5681"/>
      <c r="K5681"/>
      <c r="L5681"/>
      <c r="M5681"/>
    </row>
    <row r="5682" spans="1:13" s="36" customFormat="1" x14ac:dyDescent="0.3">
      <c r="A5682"/>
      <c r="B5682" s="1"/>
      <c r="C5682"/>
      <c r="D5682"/>
      <c r="E5682"/>
      <c r="F5682"/>
      <c r="G5682"/>
      <c r="H5682"/>
      <c r="I5682"/>
      <c r="J5682"/>
      <c r="K5682"/>
      <c r="L5682"/>
      <c r="M5682"/>
    </row>
    <row r="5683" spans="1:13" s="36" customFormat="1" x14ac:dyDescent="0.3">
      <c r="A5683"/>
      <c r="B5683" s="1"/>
      <c r="C5683"/>
      <c r="D5683"/>
      <c r="E5683"/>
      <c r="F5683"/>
      <c r="G5683"/>
      <c r="H5683"/>
      <c r="I5683"/>
      <c r="J5683"/>
      <c r="K5683"/>
      <c r="L5683"/>
      <c r="M5683"/>
    </row>
    <row r="5684" spans="1:13" s="36" customFormat="1" x14ac:dyDescent="0.3">
      <c r="A5684"/>
      <c r="B5684" s="1"/>
      <c r="C5684"/>
      <c r="D5684"/>
      <c r="E5684"/>
      <c r="F5684"/>
      <c r="G5684"/>
      <c r="H5684"/>
      <c r="I5684"/>
      <c r="J5684"/>
      <c r="K5684"/>
      <c r="L5684"/>
      <c r="M5684"/>
    </row>
    <row r="5685" spans="1:13" s="36" customFormat="1" x14ac:dyDescent="0.3">
      <c r="A5685"/>
      <c r="B5685" s="1"/>
      <c r="C5685"/>
      <c r="D5685"/>
      <c r="E5685"/>
      <c r="F5685"/>
      <c r="G5685"/>
      <c r="H5685"/>
      <c r="I5685"/>
      <c r="J5685"/>
      <c r="K5685"/>
      <c r="L5685"/>
      <c r="M5685"/>
    </row>
    <row r="5686" spans="1:13" s="36" customFormat="1" x14ac:dyDescent="0.3">
      <c r="A5686"/>
      <c r="B5686" s="1"/>
      <c r="C5686"/>
      <c r="D5686"/>
      <c r="E5686"/>
      <c r="F5686"/>
      <c r="G5686"/>
      <c r="H5686"/>
      <c r="I5686"/>
      <c r="J5686"/>
      <c r="K5686"/>
      <c r="L5686"/>
      <c r="M5686"/>
    </row>
    <row r="5687" spans="1:13" s="36" customFormat="1" x14ac:dyDescent="0.3">
      <c r="A5687"/>
      <c r="B5687" s="1"/>
      <c r="C5687"/>
      <c r="D5687"/>
      <c r="E5687"/>
      <c r="F5687"/>
      <c r="G5687"/>
      <c r="H5687"/>
      <c r="I5687"/>
      <c r="J5687"/>
      <c r="K5687"/>
      <c r="L5687"/>
      <c r="M5687"/>
    </row>
    <row r="5688" spans="1:13" s="36" customFormat="1" x14ac:dyDescent="0.3">
      <c r="A5688"/>
      <c r="B5688" s="1"/>
      <c r="C5688"/>
      <c r="D5688"/>
      <c r="E5688"/>
      <c r="F5688"/>
      <c r="G5688"/>
      <c r="H5688"/>
      <c r="I5688"/>
      <c r="J5688"/>
      <c r="K5688"/>
      <c r="L5688"/>
      <c r="M5688"/>
    </row>
    <row r="5689" spans="1:13" s="36" customFormat="1" x14ac:dyDescent="0.3">
      <c r="A5689"/>
      <c r="B5689" s="1"/>
      <c r="C5689"/>
      <c r="D5689"/>
      <c r="E5689"/>
      <c r="F5689"/>
      <c r="G5689"/>
      <c r="H5689"/>
      <c r="I5689"/>
      <c r="J5689"/>
      <c r="K5689"/>
      <c r="L5689"/>
      <c r="M5689"/>
    </row>
    <row r="5690" spans="1:13" s="36" customFormat="1" x14ac:dyDescent="0.3">
      <c r="A5690"/>
      <c r="B5690" s="1"/>
      <c r="C5690"/>
      <c r="D5690"/>
      <c r="E5690"/>
      <c r="F5690"/>
      <c r="G5690"/>
      <c r="H5690"/>
      <c r="I5690"/>
      <c r="J5690"/>
      <c r="K5690"/>
      <c r="L5690"/>
      <c r="M5690"/>
    </row>
    <row r="5691" spans="1:13" s="36" customFormat="1" x14ac:dyDescent="0.3">
      <c r="A5691"/>
      <c r="B5691" s="1"/>
      <c r="C5691"/>
      <c r="D5691"/>
      <c r="E5691"/>
      <c r="F5691"/>
      <c r="G5691"/>
      <c r="H5691"/>
      <c r="I5691"/>
      <c r="J5691"/>
      <c r="K5691"/>
      <c r="L5691"/>
      <c r="M5691"/>
    </row>
    <row r="5692" spans="1:13" s="36" customFormat="1" x14ac:dyDescent="0.3">
      <c r="A5692"/>
      <c r="B5692" s="1"/>
      <c r="C5692"/>
      <c r="D5692"/>
      <c r="E5692"/>
      <c r="F5692"/>
      <c r="G5692"/>
      <c r="H5692"/>
      <c r="I5692"/>
      <c r="J5692"/>
      <c r="K5692"/>
      <c r="L5692"/>
      <c r="M5692"/>
    </row>
    <row r="5693" spans="1:13" s="36" customFormat="1" x14ac:dyDescent="0.3">
      <c r="A5693"/>
      <c r="B5693" s="1"/>
      <c r="C5693"/>
      <c r="D5693"/>
      <c r="E5693"/>
      <c r="F5693"/>
      <c r="G5693"/>
      <c r="H5693"/>
      <c r="I5693"/>
      <c r="J5693"/>
      <c r="K5693"/>
      <c r="L5693"/>
      <c r="M5693"/>
    </row>
    <row r="5694" spans="1:13" s="36" customFormat="1" x14ac:dyDescent="0.3">
      <c r="A5694"/>
      <c r="B5694" s="1"/>
      <c r="C5694"/>
      <c r="D5694"/>
      <c r="E5694"/>
      <c r="F5694"/>
      <c r="G5694"/>
      <c r="H5694"/>
      <c r="I5694"/>
      <c r="J5694"/>
      <c r="K5694"/>
      <c r="L5694"/>
      <c r="M5694"/>
    </row>
    <row r="5695" spans="1:13" s="36" customFormat="1" x14ac:dyDescent="0.3">
      <c r="A5695"/>
      <c r="B5695" s="1"/>
      <c r="C5695"/>
      <c r="D5695"/>
      <c r="E5695"/>
      <c r="F5695"/>
      <c r="G5695"/>
      <c r="H5695"/>
      <c r="I5695"/>
      <c r="J5695"/>
      <c r="K5695"/>
      <c r="L5695"/>
      <c r="M5695"/>
    </row>
    <row r="5696" spans="1:13" s="36" customFormat="1" x14ac:dyDescent="0.3">
      <c r="A5696"/>
      <c r="B5696" s="1"/>
      <c r="C5696"/>
      <c r="D5696"/>
      <c r="E5696"/>
      <c r="F5696"/>
      <c r="G5696"/>
      <c r="H5696"/>
      <c r="I5696"/>
      <c r="J5696"/>
      <c r="K5696"/>
      <c r="L5696"/>
      <c r="M5696"/>
    </row>
    <row r="5697" spans="1:13" s="36" customFormat="1" x14ac:dyDescent="0.3">
      <c r="A5697"/>
      <c r="B5697" s="1"/>
      <c r="C5697"/>
      <c r="D5697"/>
      <c r="E5697"/>
      <c r="F5697"/>
      <c r="G5697"/>
      <c r="H5697"/>
      <c r="I5697"/>
      <c r="J5697"/>
      <c r="K5697"/>
      <c r="L5697"/>
      <c r="M5697"/>
    </row>
    <row r="5698" spans="1:13" s="36" customFormat="1" x14ac:dyDescent="0.3">
      <c r="A5698"/>
      <c r="B5698" s="1"/>
      <c r="C5698"/>
      <c r="D5698"/>
      <c r="E5698"/>
      <c r="F5698"/>
      <c r="G5698"/>
      <c r="H5698"/>
      <c r="I5698"/>
      <c r="J5698"/>
      <c r="K5698"/>
      <c r="L5698"/>
      <c r="M5698"/>
    </row>
    <row r="5699" spans="1:13" s="36" customFormat="1" x14ac:dyDescent="0.3">
      <c r="A5699"/>
      <c r="B5699" s="1"/>
      <c r="C5699"/>
      <c r="D5699"/>
      <c r="E5699"/>
      <c r="F5699"/>
      <c r="G5699"/>
      <c r="H5699"/>
      <c r="I5699"/>
      <c r="J5699"/>
      <c r="K5699"/>
      <c r="L5699"/>
      <c r="M5699"/>
    </row>
    <row r="5700" spans="1:13" s="36" customFormat="1" x14ac:dyDescent="0.3">
      <c r="A5700"/>
      <c r="B5700" s="1"/>
      <c r="C5700"/>
      <c r="D5700"/>
      <c r="E5700"/>
      <c r="F5700"/>
      <c r="G5700"/>
      <c r="H5700"/>
      <c r="I5700"/>
      <c r="J5700"/>
      <c r="K5700"/>
      <c r="L5700"/>
      <c r="M5700"/>
    </row>
    <row r="5701" spans="1:13" s="36" customFormat="1" x14ac:dyDescent="0.3">
      <c r="A5701"/>
      <c r="B5701" s="1"/>
      <c r="C5701"/>
      <c r="D5701"/>
      <c r="E5701"/>
      <c r="F5701"/>
      <c r="G5701"/>
      <c r="H5701"/>
      <c r="I5701"/>
      <c r="J5701"/>
      <c r="K5701"/>
      <c r="L5701"/>
      <c r="M5701"/>
    </row>
    <row r="5702" spans="1:13" s="36" customFormat="1" x14ac:dyDescent="0.3">
      <c r="A5702"/>
      <c r="B5702" s="1"/>
      <c r="C5702"/>
      <c r="D5702"/>
      <c r="E5702"/>
      <c r="F5702"/>
      <c r="G5702"/>
      <c r="H5702"/>
      <c r="I5702"/>
      <c r="J5702"/>
      <c r="K5702"/>
      <c r="L5702"/>
      <c r="M5702"/>
    </row>
    <row r="5703" spans="1:13" s="36" customFormat="1" x14ac:dyDescent="0.3">
      <c r="A5703"/>
      <c r="B5703" s="1"/>
      <c r="C5703"/>
      <c r="D5703"/>
      <c r="E5703"/>
      <c r="F5703"/>
      <c r="G5703"/>
      <c r="H5703"/>
      <c r="I5703"/>
      <c r="J5703"/>
      <c r="K5703"/>
      <c r="L5703"/>
      <c r="M5703"/>
    </row>
    <row r="5704" spans="1:13" s="36" customFormat="1" x14ac:dyDescent="0.3">
      <c r="A5704"/>
      <c r="B5704" s="1"/>
      <c r="C5704"/>
      <c r="D5704"/>
      <c r="E5704"/>
      <c r="F5704"/>
      <c r="G5704"/>
      <c r="H5704"/>
      <c r="I5704"/>
      <c r="J5704"/>
      <c r="K5704"/>
      <c r="L5704"/>
      <c r="M5704"/>
    </row>
    <row r="5705" spans="1:13" s="36" customFormat="1" x14ac:dyDescent="0.3">
      <c r="A5705"/>
      <c r="B5705" s="1"/>
      <c r="C5705"/>
      <c r="D5705"/>
      <c r="E5705"/>
      <c r="F5705"/>
      <c r="G5705"/>
      <c r="H5705"/>
      <c r="I5705"/>
      <c r="J5705"/>
      <c r="K5705"/>
      <c r="L5705"/>
      <c r="M5705"/>
    </row>
    <row r="5706" spans="1:13" s="36" customFormat="1" x14ac:dyDescent="0.3">
      <c r="A5706"/>
      <c r="B5706" s="1"/>
      <c r="C5706"/>
      <c r="D5706"/>
      <c r="E5706"/>
      <c r="F5706"/>
      <c r="G5706"/>
      <c r="H5706"/>
      <c r="I5706"/>
      <c r="J5706"/>
      <c r="K5706"/>
      <c r="L5706"/>
      <c r="M5706"/>
    </row>
    <row r="5707" spans="1:13" s="36" customFormat="1" x14ac:dyDescent="0.3">
      <c r="A5707"/>
      <c r="B5707" s="1"/>
      <c r="C5707"/>
      <c r="D5707"/>
      <c r="E5707"/>
      <c r="F5707"/>
      <c r="G5707"/>
      <c r="H5707"/>
      <c r="I5707"/>
      <c r="J5707"/>
      <c r="K5707"/>
      <c r="L5707"/>
      <c r="M5707"/>
    </row>
    <row r="5708" spans="1:13" s="36" customFormat="1" x14ac:dyDescent="0.3">
      <c r="A5708"/>
      <c r="B5708" s="1"/>
      <c r="C5708"/>
      <c r="D5708"/>
      <c r="E5708"/>
      <c r="F5708"/>
      <c r="G5708"/>
      <c r="H5708"/>
      <c r="I5708"/>
      <c r="J5708"/>
      <c r="K5708"/>
      <c r="L5708"/>
      <c r="M5708"/>
    </row>
    <row r="5709" spans="1:13" s="36" customFormat="1" x14ac:dyDescent="0.3">
      <c r="A5709"/>
      <c r="B5709" s="1"/>
      <c r="C5709"/>
      <c r="D5709"/>
      <c r="E5709"/>
      <c r="F5709"/>
      <c r="G5709"/>
      <c r="H5709"/>
      <c r="I5709"/>
      <c r="J5709"/>
      <c r="K5709"/>
      <c r="L5709"/>
      <c r="M5709"/>
    </row>
    <row r="5710" spans="1:13" s="36" customFormat="1" x14ac:dyDescent="0.3">
      <c r="A5710"/>
      <c r="B5710" s="1"/>
      <c r="C5710"/>
      <c r="D5710"/>
      <c r="E5710"/>
      <c r="F5710"/>
      <c r="G5710"/>
      <c r="H5710"/>
      <c r="I5710"/>
      <c r="J5710"/>
      <c r="K5710"/>
      <c r="L5710"/>
      <c r="M5710"/>
    </row>
    <row r="5711" spans="1:13" s="36" customFormat="1" x14ac:dyDescent="0.3">
      <c r="A5711"/>
      <c r="B5711" s="1"/>
      <c r="C5711"/>
      <c r="D5711"/>
      <c r="E5711"/>
      <c r="F5711"/>
      <c r="G5711"/>
      <c r="H5711"/>
      <c r="I5711"/>
      <c r="J5711"/>
      <c r="K5711"/>
      <c r="L5711"/>
      <c r="M5711"/>
    </row>
    <row r="5712" spans="1:13" s="36" customFormat="1" x14ac:dyDescent="0.3">
      <c r="A5712"/>
      <c r="B5712" s="1"/>
      <c r="C5712"/>
      <c r="D5712"/>
      <c r="E5712"/>
      <c r="F5712"/>
      <c r="G5712"/>
      <c r="H5712"/>
      <c r="I5712"/>
      <c r="J5712"/>
      <c r="K5712"/>
      <c r="L5712"/>
      <c r="M5712"/>
    </row>
    <row r="5713" spans="1:13" s="36" customFormat="1" x14ac:dyDescent="0.3">
      <c r="A5713"/>
      <c r="B5713" s="1"/>
      <c r="C5713"/>
      <c r="D5713"/>
      <c r="E5713"/>
      <c r="F5713"/>
      <c r="G5713"/>
      <c r="H5713"/>
      <c r="I5713"/>
      <c r="J5713"/>
      <c r="K5713"/>
      <c r="L5713"/>
      <c r="M5713"/>
    </row>
    <row r="5714" spans="1:13" s="36" customFormat="1" x14ac:dyDescent="0.3">
      <c r="A5714"/>
      <c r="B5714" s="1"/>
      <c r="C5714"/>
      <c r="D5714"/>
      <c r="E5714"/>
      <c r="F5714"/>
      <c r="G5714"/>
      <c r="H5714"/>
      <c r="I5714"/>
      <c r="J5714"/>
      <c r="K5714"/>
      <c r="L5714"/>
      <c r="M5714"/>
    </row>
    <row r="5715" spans="1:13" s="36" customFormat="1" x14ac:dyDescent="0.3">
      <c r="A5715"/>
      <c r="B5715" s="1"/>
      <c r="C5715"/>
      <c r="D5715"/>
      <c r="E5715"/>
      <c r="F5715"/>
      <c r="G5715"/>
      <c r="H5715"/>
      <c r="I5715"/>
      <c r="J5715"/>
      <c r="K5715"/>
      <c r="L5715"/>
      <c r="M5715"/>
    </row>
    <row r="5716" spans="1:13" s="36" customFormat="1" x14ac:dyDescent="0.3">
      <c r="A5716"/>
      <c r="B5716" s="1"/>
      <c r="C5716"/>
      <c r="D5716"/>
      <c r="E5716"/>
      <c r="F5716"/>
      <c r="G5716"/>
      <c r="H5716"/>
      <c r="I5716"/>
      <c r="J5716"/>
      <c r="K5716"/>
      <c r="L5716"/>
      <c r="M5716"/>
    </row>
    <row r="5717" spans="1:13" s="36" customFormat="1" x14ac:dyDescent="0.3">
      <c r="A5717"/>
      <c r="B5717" s="1"/>
      <c r="C5717"/>
      <c r="D5717"/>
      <c r="E5717"/>
      <c r="F5717"/>
      <c r="G5717"/>
      <c r="H5717"/>
      <c r="I5717"/>
      <c r="J5717"/>
      <c r="K5717"/>
      <c r="L5717"/>
      <c r="M5717"/>
    </row>
    <row r="5718" spans="1:13" s="36" customFormat="1" x14ac:dyDescent="0.3">
      <c r="A5718"/>
      <c r="B5718" s="1"/>
      <c r="C5718"/>
      <c r="D5718"/>
      <c r="E5718"/>
      <c r="F5718"/>
      <c r="G5718"/>
      <c r="H5718"/>
      <c r="I5718"/>
      <c r="J5718"/>
      <c r="K5718"/>
      <c r="L5718"/>
      <c r="M5718"/>
    </row>
    <row r="5719" spans="1:13" s="36" customFormat="1" x14ac:dyDescent="0.3">
      <c r="A5719"/>
      <c r="B5719" s="1"/>
      <c r="C5719"/>
      <c r="D5719"/>
      <c r="E5719"/>
      <c r="F5719"/>
      <c r="G5719"/>
      <c r="H5719"/>
      <c r="I5719"/>
      <c r="J5719"/>
      <c r="K5719"/>
      <c r="L5719"/>
      <c r="M5719"/>
    </row>
    <row r="5720" spans="1:13" s="36" customFormat="1" x14ac:dyDescent="0.3">
      <c r="A5720"/>
      <c r="B5720" s="1"/>
      <c r="C5720"/>
      <c r="D5720"/>
      <c r="E5720"/>
      <c r="F5720"/>
      <c r="G5720"/>
      <c r="H5720"/>
      <c r="I5720"/>
      <c r="J5720"/>
      <c r="K5720"/>
      <c r="L5720"/>
      <c r="M5720"/>
    </row>
    <row r="5721" spans="1:13" s="36" customFormat="1" x14ac:dyDescent="0.3">
      <c r="A5721"/>
      <c r="B5721" s="1"/>
      <c r="C5721"/>
      <c r="D5721"/>
      <c r="E5721"/>
      <c r="F5721"/>
      <c r="G5721"/>
      <c r="H5721"/>
      <c r="I5721"/>
      <c r="J5721"/>
      <c r="K5721"/>
      <c r="L5721"/>
      <c r="M5721"/>
    </row>
    <row r="5722" spans="1:13" s="36" customFormat="1" x14ac:dyDescent="0.3">
      <c r="A5722"/>
      <c r="B5722" s="1"/>
      <c r="C5722"/>
      <c r="D5722"/>
      <c r="E5722"/>
      <c r="F5722"/>
      <c r="G5722"/>
      <c r="H5722"/>
      <c r="I5722"/>
      <c r="J5722"/>
      <c r="K5722"/>
      <c r="L5722"/>
      <c r="M5722"/>
    </row>
    <row r="5723" spans="1:13" s="36" customFormat="1" x14ac:dyDescent="0.3">
      <c r="A5723"/>
      <c r="B5723" s="1"/>
      <c r="C5723"/>
      <c r="D5723"/>
      <c r="E5723"/>
      <c r="F5723"/>
      <c r="G5723"/>
      <c r="H5723"/>
      <c r="I5723"/>
      <c r="J5723"/>
      <c r="K5723"/>
      <c r="L5723"/>
      <c r="M5723"/>
    </row>
    <row r="5724" spans="1:13" s="36" customFormat="1" x14ac:dyDescent="0.3">
      <c r="A5724"/>
      <c r="B5724" s="1"/>
      <c r="C5724"/>
      <c r="D5724"/>
      <c r="E5724"/>
      <c r="F5724"/>
      <c r="G5724"/>
      <c r="H5724"/>
      <c r="I5724"/>
      <c r="J5724"/>
      <c r="K5724"/>
      <c r="L5724"/>
      <c r="M5724"/>
    </row>
    <row r="5725" spans="1:13" s="36" customFormat="1" x14ac:dyDescent="0.3">
      <c r="A5725"/>
      <c r="B5725" s="1"/>
      <c r="C5725"/>
      <c r="D5725"/>
      <c r="E5725"/>
      <c r="F5725"/>
      <c r="G5725"/>
      <c r="H5725"/>
      <c r="I5725"/>
      <c r="J5725"/>
      <c r="K5725"/>
      <c r="L5725"/>
      <c r="M5725"/>
    </row>
    <row r="5726" spans="1:13" s="36" customFormat="1" x14ac:dyDescent="0.3">
      <c r="A5726"/>
      <c r="B5726" s="1"/>
      <c r="C5726"/>
      <c r="D5726"/>
      <c r="E5726"/>
      <c r="F5726"/>
      <c r="G5726"/>
      <c r="H5726"/>
      <c r="I5726"/>
      <c r="J5726"/>
      <c r="K5726"/>
      <c r="L5726"/>
      <c r="M5726"/>
    </row>
    <row r="5727" spans="1:13" s="36" customFormat="1" x14ac:dyDescent="0.3">
      <c r="A5727"/>
      <c r="B5727" s="1"/>
      <c r="C5727"/>
      <c r="D5727"/>
      <c r="E5727"/>
      <c r="F5727"/>
      <c r="G5727"/>
      <c r="H5727"/>
      <c r="I5727"/>
      <c r="J5727"/>
      <c r="K5727"/>
      <c r="L5727"/>
      <c r="M5727"/>
    </row>
    <row r="5728" spans="1:13" s="36" customFormat="1" x14ac:dyDescent="0.3">
      <c r="A5728"/>
      <c r="B5728" s="1"/>
      <c r="C5728"/>
      <c r="D5728"/>
      <c r="E5728"/>
      <c r="F5728"/>
      <c r="G5728"/>
      <c r="H5728"/>
      <c r="I5728"/>
      <c r="J5728"/>
      <c r="K5728"/>
      <c r="L5728"/>
      <c r="M5728"/>
    </row>
    <row r="5729" spans="1:13" s="36" customFormat="1" x14ac:dyDescent="0.3">
      <c r="A5729"/>
      <c r="B5729" s="1"/>
      <c r="C5729"/>
      <c r="D5729"/>
      <c r="E5729"/>
      <c r="F5729"/>
      <c r="G5729"/>
      <c r="H5729"/>
      <c r="I5729"/>
      <c r="J5729"/>
      <c r="K5729"/>
      <c r="L5729"/>
      <c r="M5729"/>
    </row>
    <row r="5730" spans="1:13" s="36" customFormat="1" x14ac:dyDescent="0.3">
      <c r="A5730"/>
      <c r="B5730" s="1"/>
      <c r="C5730"/>
      <c r="D5730"/>
      <c r="E5730"/>
      <c r="F5730"/>
      <c r="G5730"/>
      <c r="H5730"/>
      <c r="I5730"/>
      <c r="J5730"/>
      <c r="K5730"/>
      <c r="L5730"/>
      <c r="M5730"/>
    </row>
    <row r="5731" spans="1:13" s="36" customFormat="1" x14ac:dyDescent="0.3">
      <c r="A5731"/>
      <c r="B5731" s="1"/>
      <c r="C5731"/>
      <c r="D5731"/>
      <c r="E5731"/>
      <c r="F5731"/>
      <c r="G5731"/>
      <c r="H5731"/>
      <c r="I5731"/>
      <c r="J5731"/>
      <c r="K5731"/>
      <c r="L5731"/>
      <c r="M5731"/>
    </row>
    <row r="5732" spans="1:13" s="36" customFormat="1" x14ac:dyDescent="0.3">
      <c r="A5732"/>
      <c r="B5732" s="1"/>
      <c r="C5732"/>
      <c r="D5732"/>
      <c r="E5732"/>
      <c r="F5732"/>
      <c r="G5732"/>
      <c r="H5732"/>
      <c r="I5732"/>
      <c r="J5732"/>
      <c r="K5732"/>
      <c r="L5732"/>
      <c r="M5732"/>
    </row>
    <row r="5733" spans="1:13" s="36" customFormat="1" x14ac:dyDescent="0.3">
      <c r="A5733"/>
      <c r="B5733" s="1"/>
      <c r="C5733"/>
      <c r="D5733"/>
      <c r="E5733"/>
      <c r="F5733"/>
      <c r="G5733"/>
      <c r="H5733"/>
      <c r="I5733"/>
      <c r="J5733"/>
      <c r="K5733"/>
      <c r="L5733"/>
      <c r="M5733"/>
    </row>
    <row r="5734" spans="1:13" s="36" customFormat="1" x14ac:dyDescent="0.3">
      <c r="A5734"/>
      <c r="B5734" s="1"/>
      <c r="C5734"/>
      <c r="D5734"/>
      <c r="E5734"/>
      <c r="F5734"/>
      <c r="G5734"/>
      <c r="H5734"/>
      <c r="I5734"/>
      <c r="J5734"/>
      <c r="K5734"/>
      <c r="L5734"/>
      <c r="M5734"/>
    </row>
    <row r="5735" spans="1:13" s="36" customFormat="1" x14ac:dyDescent="0.3">
      <c r="A5735"/>
      <c r="B5735" s="1"/>
      <c r="C5735"/>
      <c r="D5735"/>
      <c r="E5735"/>
      <c r="F5735"/>
      <c r="G5735"/>
      <c r="H5735"/>
      <c r="I5735"/>
      <c r="J5735"/>
      <c r="K5735"/>
      <c r="L5735"/>
      <c r="M5735"/>
    </row>
    <row r="5736" spans="1:13" s="36" customFormat="1" x14ac:dyDescent="0.3">
      <c r="A5736"/>
      <c r="B5736" s="1"/>
      <c r="C5736"/>
      <c r="D5736"/>
      <c r="E5736"/>
      <c r="F5736"/>
      <c r="G5736"/>
      <c r="H5736"/>
      <c r="I5736"/>
      <c r="J5736"/>
      <c r="K5736"/>
      <c r="L5736"/>
      <c r="M5736"/>
    </row>
    <row r="5737" spans="1:13" s="36" customFormat="1" x14ac:dyDescent="0.3">
      <c r="A5737"/>
      <c r="B5737" s="1"/>
      <c r="C5737"/>
      <c r="D5737"/>
      <c r="E5737"/>
      <c r="F5737"/>
      <c r="G5737"/>
      <c r="H5737"/>
      <c r="I5737"/>
      <c r="J5737"/>
      <c r="K5737"/>
      <c r="L5737"/>
      <c r="M5737"/>
    </row>
    <row r="5738" spans="1:13" s="36" customFormat="1" x14ac:dyDescent="0.3">
      <c r="A5738"/>
      <c r="B5738" s="1"/>
      <c r="C5738"/>
      <c r="D5738"/>
      <c r="E5738"/>
      <c r="F5738"/>
      <c r="G5738"/>
      <c r="H5738"/>
      <c r="I5738"/>
      <c r="J5738"/>
      <c r="K5738"/>
      <c r="L5738"/>
      <c r="M5738"/>
    </row>
    <row r="5739" spans="1:13" s="36" customFormat="1" x14ac:dyDescent="0.3">
      <c r="A5739"/>
      <c r="B5739" s="1"/>
      <c r="C5739"/>
      <c r="D5739"/>
      <c r="E5739"/>
      <c r="F5739"/>
      <c r="G5739"/>
      <c r="H5739"/>
      <c r="I5739"/>
      <c r="J5739"/>
      <c r="K5739"/>
      <c r="L5739"/>
      <c r="M5739"/>
    </row>
    <row r="5740" spans="1:13" s="36" customFormat="1" x14ac:dyDescent="0.3">
      <c r="A5740"/>
      <c r="B5740" s="1"/>
      <c r="C5740"/>
      <c r="D5740"/>
      <c r="E5740"/>
      <c r="F5740"/>
      <c r="G5740"/>
      <c r="H5740"/>
      <c r="I5740"/>
      <c r="J5740"/>
      <c r="K5740"/>
      <c r="L5740"/>
      <c r="M5740"/>
    </row>
    <row r="5741" spans="1:13" s="36" customFormat="1" x14ac:dyDescent="0.3">
      <c r="A5741"/>
      <c r="B5741" s="1"/>
      <c r="C5741"/>
      <c r="D5741"/>
      <c r="E5741"/>
      <c r="F5741"/>
      <c r="G5741"/>
      <c r="H5741"/>
      <c r="I5741"/>
      <c r="J5741"/>
      <c r="K5741"/>
      <c r="L5741"/>
      <c r="M5741"/>
    </row>
    <row r="5742" spans="1:13" s="36" customFormat="1" x14ac:dyDescent="0.3">
      <c r="A5742"/>
      <c r="B5742" s="1"/>
      <c r="C5742"/>
      <c r="D5742"/>
      <c r="E5742"/>
      <c r="F5742"/>
      <c r="G5742"/>
      <c r="H5742"/>
      <c r="I5742"/>
      <c r="J5742"/>
      <c r="K5742"/>
      <c r="L5742"/>
      <c r="M5742"/>
    </row>
    <row r="5743" spans="1:13" s="36" customFormat="1" x14ac:dyDescent="0.3">
      <c r="A5743"/>
      <c r="B5743" s="1"/>
      <c r="C5743"/>
      <c r="D5743"/>
      <c r="E5743"/>
      <c r="F5743"/>
      <c r="G5743"/>
      <c r="H5743"/>
      <c r="I5743"/>
      <c r="J5743"/>
      <c r="K5743"/>
      <c r="L5743"/>
      <c r="M5743"/>
    </row>
    <row r="5744" spans="1:13" s="36" customFormat="1" x14ac:dyDescent="0.3">
      <c r="A5744"/>
      <c r="B5744" s="1"/>
      <c r="C5744"/>
      <c r="D5744"/>
      <c r="E5744"/>
      <c r="F5744"/>
      <c r="G5744"/>
      <c r="H5744"/>
      <c r="I5744"/>
      <c r="J5744"/>
      <c r="K5744"/>
      <c r="L5744"/>
      <c r="M5744"/>
    </row>
    <row r="5745" spans="1:13" s="36" customFormat="1" x14ac:dyDescent="0.3">
      <c r="A5745"/>
      <c r="B5745" s="1"/>
      <c r="C5745"/>
      <c r="D5745"/>
      <c r="E5745"/>
      <c r="F5745"/>
      <c r="G5745"/>
      <c r="H5745"/>
      <c r="I5745"/>
      <c r="J5745"/>
      <c r="K5745"/>
      <c r="L5745"/>
      <c r="M5745"/>
    </row>
    <row r="5746" spans="1:13" s="36" customFormat="1" x14ac:dyDescent="0.3">
      <c r="A5746"/>
      <c r="B5746" s="1"/>
      <c r="C5746"/>
      <c r="D5746"/>
      <c r="E5746"/>
      <c r="F5746"/>
      <c r="G5746"/>
      <c r="H5746"/>
      <c r="I5746"/>
      <c r="J5746"/>
      <c r="K5746"/>
      <c r="L5746"/>
      <c r="M5746"/>
    </row>
    <row r="5747" spans="1:13" s="36" customFormat="1" x14ac:dyDescent="0.3">
      <c r="A5747"/>
      <c r="B5747" s="1"/>
      <c r="C5747"/>
      <c r="D5747"/>
      <c r="E5747"/>
      <c r="F5747"/>
      <c r="G5747"/>
      <c r="H5747"/>
      <c r="I5747"/>
      <c r="J5747"/>
      <c r="K5747"/>
      <c r="L5747"/>
      <c r="M5747"/>
    </row>
    <row r="5748" spans="1:13" s="36" customFormat="1" x14ac:dyDescent="0.3">
      <c r="A5748"/>
      <c r="B5748" s="1"/>
      <c r="C5748"/>
      <c r="D5748"/>
      <c r="E5748"/>
      <c r="F5748"/>
      <c r="G5748"/>
      <c r="H5748"/>
      <c r="I5748"/>
      <c r="J5748"/>
      <c r="K5748"/>
      <c r="L5748"/>
      <c r="M5748"/>
    </row>
    <row r="5749" spans="1:13" s="36" customFormat="1" x14ac:dyDescent="0.3">
      <c r="A5749"/>
      <c r="B5749" s="1"/>
      <c r="C5749"/>
      <c r="D5749"/>
      <c r="E5749"/>
      <c r="F5749"/>
      <c r="G5749"/>
      <c r="H5749"/>
      <c r="I5749"/>
      <c r="J5749"/>
      <c r="K5749"/>
      <c r="L5749"/>
      <c r="M5749"/>
    </row>
    <row r="5750" spans="1:13" s="36" customFormat="1" x14ac:dyDescent="0.3">
      <c r="A5750"/>
      <c r="B5750" s="1"/>
      <c r="C5750"/>
      <c r="D5750"/>
      <c r="E5750"/>
      <c r="F5750"/>
      <c r="G5750"/>
      <c r="H5750"/>
      <c r="I5750"/>
      <c r="J5750"/>
      <c r="K5750"/>
      <c r="L5750"/>
      <c r="M5750"/>
    </row>
    <row r="5751" spans="1:13" s="36" customFormat="1" x14ac:dyDescent="0.3">
      <c r="A5751"/>
      <c r="B5751" s="1"/>
      <c r="C5751"/>
      <c r="D5751"/>
      <c r="E5751"/>
      <c r="F5751"/>
      <c r="G5751"/>
      <c r="H5751"/>
      <c r="I5751"/>
      <c r="J5751"/>
      <c r="K5751"/>
      <c r="L5751"/>
      <c r="M5751"/>
    </row>
    <row r="5752" spans="1:13" s="36" customFormat="1" x14ac:dyDescent="0.3">
      <c r="A5752"/>
      <c r="B5752" s="1"/>
      <c r="C5752"/>
      <c r="D5752"/>
      <c r="E5752"/>
      <c r="F5752"/>
      <c r="G5752"/>
      <c r="H5752"/>
      <c r="I5752"/>
      <c r="J5752"/>
      <c r="K5752"/>
      <c r="L5752"/>
      <c r="M5752"/>
    </row>
    <row r="5753" spans="1:13" s="36" customFormat="1" x14ac:dyDescent="0.3">
      <c r="A5753"/>
      <c r="B5753" s="1"/>
      <c r="C5753"/>
      <c r="D5753"/>
      <c r="E5753"/>
      <c r="F5753"/>
      <c r="G5753"/>
      <c r="H5753"/>
      <c r="I5753"/>
      <c r="J5753"/>
      <c r="K5753"/>
      <c r="L5753"/>
      <c r="M5753"/>
    </row>
    <row r="5754" spans="1:13" s="36" customFormat="1" x14ac:dyDescent="0.3">
      <c r="A5754"/>
      <c r="B5754" s="1"/>
      <c r="C5754"/>
      <c r="D5754"/>
      <c r="E5754"/>
      <c r="F5754"/>
      <c r="G5754"/>
      <c r="H5754"/>
      <c r="I5754"/>
      <c r="J5754"/>
      <c r="K5754"/>
      <c r="L5754"/>
      <c r="M5754"/>
    </row>
    <row r="5755" spans="1:13" s="36" customFormat="1" x14ac:dyDescent="0.3">
      <c r="A5755"/>
      <c r="B5755" s="1"/>
      <c r="C5755"/>
      <c r="D5755"/>
      <c r="E5755"/>
      <c r="F5755"/>
      <c r="G5755"/>
      <c r="H5755"/>
      <c r="I5755"/>
      <c r="J5755"/>
      <c r="K5755"/>
      <c r="L5755"/>
      <c r="M5755"/>
    </row>
    <row r="5756" spans="1:13" s="36" customFormat="1" x14ac:dyDescent="0.3">
      <c r="A5756"/>
      <c r="B5756" s="1"/>
      <c r="C5756"/>
      <c r="D5756"/>
      <c r="E5756"/>
      <c r="F5756"/>
      <c r="G5756"/>
      <c r="H5756"/>
      <c r="I5756"/>
      <c r="J5756"/>
      <c r="K5756"/>
      <c r="L5756"/>
      <c r="M5756"/>
    </row>
    <row r="5757" spans="1:13" s="36" customFormat="1" x14ac:dyDescent="0.3">
      <c r="A5757"/>
      <c r="B5757" s="1"/>
      <c r="C5757"/>
      <c r="D5757"/>
      <c r="E5757"/>
      <c r="F5757"/>
      <c r="G5757"/>
      <c r="H5757"/>
      <c r="I5757"/>
      <c r="J5757"/>
      <c r="K5757"/>
      <c r="L5757"/>
      <c r="M5757"/>
    </row>
    <row r="5758" spans="1:13" s="36" customFormat="1" x14ac:dyDescent="0.3">
      <c r="A5758"/>
      <c r="B5758" s="1"/>
      <c r="C5758"/>
      <c r="D5758"/>
      <c r="E5758"/>
      <c r="F5758"/>
      <c r="G5758"/>
      <c r="H5758"/>
      <c r="I5758"/>
      <c r="J5758"/>
      <c r="K5758"/>
      <c r="L5758"/>
      <c r="M5758"/>
    </row>
    <row r="5759" spans="1:13" s="36" customFormat="1" x14ac:dyDescent="0.3">
      <c r="A5759"/>
      <c r="B5759" s="1"/>
      <c r="C5759"/>
      <c r="D5759"/>
      <c r="E5759"/>
      <c r="F5759"/>
      <c r="G5759"/>
      <c r="H5759"/>
      <c r="I5759"/>
      <c r="J5759"/>
      <c r="K5759"/>
      <c r="L5759"/>
      <c r="M5759"/>
    </row>
    <row r="5760" spans="1:13" s="36" customFormat="1" x14ac:dyDescent="0.3">
      <c r="A5760"/>
      <c r="B5760" s="1"/>
      <c r="C5760"/>
      <c r="D5760"/>
      <c r="E5760"/>
      <c r="F5760"/>
      <c r="G5760"/>
      <c r="H5760"/>
      <c r="I5760"/>
      <c r="J5760"/>
      <c r="K5760"/>
      <c r="L5760"/>
      <c r="M5760"/>
    </row>
    <row r="5761" spans="1:13" s="36" customFormat="1" x14ac:dyDescent="0.3">
      <c r="A5761"/>
      <c r="B5761" s="1"/>
      <c r="C5761"/>
      <c r="D5761"/>
      <c r="E5761"/>
      <c r="F5761"/>
      <c r="G5761"/>
      <c r="H5761"/>
      <c r="I5761"/>
      <c r="J5761"/>
      <c r="K5761"/>
      <c r="L5761"/>
      <c r="M5761"/>
    </row>
    <row r="5762" spans="1:13" s="36" customFormat="1" x14ac:dyDescent="0.3">
      <c r="A5762"/>
      <c r="B5762" s="1"/>
      <c r="C5762"/>
      <c r="D5762"/>
      <c r="E5762"/>
      <c r="F5762"/>
      <c r="G5762"/>
      <c r="H5762"/>
      <c r="I5762"/>
      <c r="J5762"/>
      <c r="K5762"/>
      <c r="L5762"/>
      <c r="M5762"/>
    </row>
    <row r="5763" spans="1:13" s="36" customFormat="1" x14ac:dyDescent="0.3">
      <c r="A5763"/>
      <c r="B5763" s="1"/>
      <c r="C5763"/>
      <c r="D5763"/>
      <c r="E5763"/>
      <c r="F5763"/>
      <c r="G5763"/>
      <c r="H5763"/>
      <c r="I5763"/>
      <c r="J5763"/>
      <c r="K5763"/>
      <c r="L5763"/>
      <c r="M5763"/>
    </row>
    <row r="5764" spans="1:13" s="36" customFormat="1" x14ac:dyDescent="0.3">
      <c r="A5764"/>
      <c r="B5764" s="1"/>
      <c r="C5764"/>
      <c r="D5764"/>
      <c r="E5764"/>
      <c r="F5764"/>
      <c r="G5764"/>
      <c r="H5764"/>
      <c r="I5764"/>
      <c r="J5764"/>
      <c r="K5764"/>
      <c r="L5764"/>
      <c r="M5764"/>
    </row>
    <row r="5765" spans="1:13" s="36" customFormat="1" x14ac:dyDescent="0.3">
      <c r="A5765"/>
      <c r="B5765" s="1"/>
      <c r="C5765"/>
      <c r="D5765"/>
      <c r="E5765"/>
      <c r="F5765"/>
      <c r="G5765"/>
      <c r="H5765"/>
      <c r="I5765"/>
      <c r="J5765"/>
      <c r="K5765"/>
      <c r="L5765"/>
      <c r="M5765"/>
    </row>
    <row r="5766" spans="1:13" s="36" customFormat="1" x14ac:dyDescent="0.3">
      <c r="A5766"/>
      <c r="B5766" s="1"/>
      <c r="C5766"/>
      <c r="D5766"/>
      <c r="E5766"/>
      <c r="F5766"/>
      <c r="G5766"/>
      <c r="H5766"/>
      <c r="I5766"/>
      <c r="J5766"/>
      <c r="K5766"/>
      <c r="L5766"/>
      <c r="M5766"/>
    </row>
    <row r="5767" spans="1:13" s="36" customFormat="1" x14ac:dyDescent="0.3">
      <c r="A5767"/>
      <c r="B5767" s="1"/>
      <c r="C5767"/>
      <c r="D5767"/>
      <c r="E5767"/>
      <c r="F5767"/>
      <c r="G5767"/>
      <c r="H5767"/>
      <c r="I5767"/>
      <c r="J5767"/>
      <c r="K5767"/>
      <c r="L5767"/>
      <c r="M5767"/>
    </row>
    <row r="5768" spans="1:13" s="36" customFormat="1" x14ac:dyDescent="0.3">
      <c r="A5768"/>
      <c r="B5768" s="1"/>
      <c r="C5768"/>
      <c r="D5768"/>
      <c r="E5768"/>
      <c r="F5768"/>
      <c r="G5768"/>
      <c r="H5768"/>
      <c r="I5768"/>
      <c r="J5768"/>
      <c r="K5768"/>
      <c r="L5768"/>
      <c r="M5768"/>
    </row>
    <row r="5769" spans="1:13" s="36" customFormat="1" x14ac:dyDescent="0.3">
      <c r="A5769"/>
      <c r="B5769" s="1"/>
      <c r="C5769"/>
      <c r="D5769"/>
      <c r="E5769"/>
      <c r="F5769"/>
      <c r="G5769"/>
      <c r="H5769"/>
      <c r="I5769"/>
      <c r="J5769"/>
      <c r="K5769"/>
      <c r="L5769"/>
      <c r="M5769"/>
    </row>
    <row r="5770" spans="1:13" s="36" customFormat="1" x14ac:dyDescent="0.3">
      <c r="A5770"/>
      <c r="B5770" s="1"/>
      <c r="C5770"/>
      <c r="D5770"/>
      <c r="E5770"/>
      <c r="F5770"/>
      <c r="G5770"/>
      <c r="H5770"/>
      <c r="I5770"/>
      <c r="J5770"/>
      <c r="K5770"/>
      <c r="L5770"/>
      <c r="M5770"/>
    </row>
    <row r="5771" spans="1:13" s="36" customFormat="1" x14ac:dyDescent="0.3">
      <c r="A5771"/>
      <c r="B5771" s="1"/>
      <c r="C5771"/>
      <c r="D5771"/>
      <c r="E5771"/>
      <c r="F5771"/>
      <c r="G5771"/>
      <c r="H5771"/>
      <c r="I5771"/>
      <c r="J5771"/>
      <c r="K5771"/>
      <c r="L5771"/>
      <c r="M5771"/>
    </row>
    <row r="5772" spans="1:13" s="36" customFormat="1" x14ac:dyDescent="0.3">
      <c r="A5772"/>
      <c r="B5772" s="1"/>
      <c r="C5772"/>
      <c r="D5772"/>
      <c r="E5772"/>
      <c r="F5772"/>
      <c r="G5772"/>
      <c r="H5772"/>
      <c r="I5772"/>
      <c r="J5772"/>
      <c r="K5772"/>
      <c r="L5772"/>
      <c r="M5772"/>
    </row>
    <row r="5773" spans="1:13" s="36" customFormat="1" x14ac:dyDescent="0.3">
      <c r="A5773"/>
      <c r="B5773" s="1"/>
      <c r="C5773"/>
      <c r="D5773"/>
      <c r="E5773"/>
      <c r="F5773"/>
      <c r="G5773"/>
      <c r="H5773"/>
      <c r="I5773"/>
      <c r="J5773"/>
      <c r="K5773"/>
      <c r="L5773"/>
      <c r="M5773"/>
    </row>
    <row r="5774" spans="1:13" s="36" customFormat="1" x14ac:dyDescent="0.3">
      <c r="A5774"/>
      <c r="B5774" s="1"/>
      <c r="C5774"/>
      <c r="D5774"/>
      <c r="E5774"/>
      <c r="F5774"/>
      <c r="G5774"/>
      <c r="H5774"/>
      <c r="I5774"/>
      <c r="J5774"/>
      <c r="K5774"/>
      <c r="L5774"/>
      <c r="M5774"/>
    </row>
    <row r="5775" spans="1:13" s="36" customFormat="1" x14ac:dyDescent="0.3">
      <c r="A5775"/>
      <c r="B5775" s="1"/>
      <c r="C5775"/>
      <c r="D5775"/>
      <c r="E5775"/>
      <c r="F5775"/>
      <c r="G5775"/>
      <c r="H5775"/>
      <c r="I5775"/>
      <c r="J5775"/>
      <c r="K5775"/>
      <c r="L5775"/>
      <c r="M5775"/>
    </row>
    <row r="5776" spans="1:13" s="36" customFormat="1" x14ac:dyDescent="0.3">
      <c r="A5776"/>
      <c r="B5776" s="1"/>
      <c r="C5776"/>
      <c r="D5776"/>
      <c r="E5776"/>
      <c r="F5776"/>
      <c r="G5776"/>
      <c r="H5776"/>
      <c r="I5776"/>
      <c r="J5776"/>
      <c r="K5776"/>
      <c r="L5776"/>
      <c r="M5776"/>
    </row>
    <row r="5777" spans="1:13" s="36" customFormat="1" x14ac:dyDescent="0.3">
      <c r="A5777"/>
      <c r="B5777" s="1"/>
      <c r="C5777"/>
      <c r="D5777"/>
      <c r="E5777"/>
      <c r="F5777"/>
      <c r="G5777"/>
      <c r="H5777"/>
      <c r="I5777"/>
      <c r="J5777"/>
      <c r="K5777"/>
      <c r="L5777"/>
      <c r="M5777"/>
    </row>
    <row r="5778" spans="1:13" s="36" customFormat="1" x14ac:dyDescent="0.3">
      <c r="A5778"/>
      <c r="B5778" s="1"/>
      <c r="C5778"/>
      <c r="D5778"/>
      <c r="E5778"/>
      <c r="F5778"/>
      <c r="G5778"/>
      <c r="H5778"/>
      <c r="I5778"/>
      <c r="J5778"/>
      <c r="K5778"/>
      <c r="L5778"/>
      <c r="M5778"/>
    </row>
    <row r="5779" spans="1:13" s="36" customFormat="1" x14ac:dyDescent="0.3">
      <c r="A5779"/>
      <c r="B5779" s="1"/>
      <c r="C5779"/>
      <c r="D5779"/>
      <c r="E5779"/>
      <c r="F5779"/>
      <c r="G5779"/>
      <c r="H5779"/>
      <c r="I5779"/>
      <c r="J5779"/>
      <c r="K5779"/>
      <c r="L5779"/>
      <c r="M5779"/>
    </row>
    <row r="5780" spans="1:13" s="36" customFormat="1" x14ac:dyDescent="0.3">
      <c r="A5780"/>
      <c r="B5780" s="1"/>
      <c r="C5780"/>
      <c r="D5780"/>
      <c r="E5780"/>
      <c r="F5780"/>
      <c r="G5780"/>
      <c r="H5780"/>
      <c r="I5780"/>
      <c r="J5780"/>
      <c r="K5780"/>
      <c r="L5780"/>
      <c r="M5780"/>
    </row>
    <row r="5781" spans="1:13" s="36" customFormat="1" x14ac:dyDescent="0.3">
      <c r="A5781"/>
      <c r="B5781" s="1"/>
      <c r="C5781"/>
      <c r="D5781"/>
      <c r="E5781"/>
      <c r="F5781"/>
      <c r="G5781"/>
      <c r="H5781"/>
      <c r="I5781"/>
      <c r="J5781"/>
      <c r="K5781"/>
      <c r="L5781"/>
      <c r="M5781"/>
    </row>
    <row r="5782" spans="1:13" s="36" customFormat="1" x14ac:dyDescent="0.3">
      <c r="A5782"/>
      <c r="B5782" s="1"/>
      <c r="C5782"/>
      <c r="D5782"/>
      <c r="E5782"/>
      <c r="F5782"/>
      <c r="G5782"/>
      <c r="H5782"/>
      <c r="I5782"/>
      <c r="J5782"/>
      <c r="K5782"/>
      <c r="L5782"/>
      <c r="M5782"/>
    </row>
    <row r="5783" spans="1:13" s="36" customFormat="1" x14ac:dyDescent="0.3">
      <c r="A5783"/>
      <c r="B5783" s="1"/>
      <c r="C5783"/>
      <c r="D5783"/>
      <c r="E5783"/>
      <c r="F5783"/>
      <c r="G5783"/>
      <c r="H5783"/>
      <c r="I5783"/>
      <c r="J5783"/>
      <c r="K5783"/>
      <c r="L5783"/>
      <c r="M5783"/>
    </row>
    <row r="5784" spans="1:13" s="36" customFormat="1" x14ac:dyDescent="0.3">
      <c r="A5784"/>
      <c r="B5784" s="1"/>
      <c r="C5784"/>
      <c r="D5784"/>
      <c r="E5784"/>
      <c r="F5784"/>
      <c r="G5784"/>
      <c r="H5784"/>
      <c r="I5784"/>
      <c r="J5784"/>
      <c r="K5784"/>
      <c r="L5784"/>
      <c r="M5784"/>
    </row>
    <row r="5785" spans="1:13" s="36" customFormat="1" x14ac:dyDescent="0.3">
      <c r="A5785"/>
      <c r="B5785" s="1"/>
      <c r="C5785"/>
      <c r="D5785"/>
      <c r="E5785"/>
      <c r="F5785"/>
      <c r="G5785"/>
      <c r="H5785"/>
      <c r="I5785"/>
      <c r="J5785"/>
      <c r="K5785"/>
      <c r="L5785"/>
      <c r="M5785"/>
    </row>
    <row r="5786" spans="1:13" s="36" customFormat="1" x14ac:dyDescent="0.3">
      <c r="A5786"/>
      <c r="B5786" s="1"/>
      <c r="C5786"/>
      <c r="D5786"/>
      <c r="E5786"/>
      <c r="F5786"/>
      <c r="G5786"/>
      <c r="H5786"/>
      <c r="I5786"/>
      <c r="J5786"/>
      <c r="K5786"/>
      <c r="L5786"/>
      <c r="M5786"/>
    </row>
    <row r="5787" spans="1:13" s="36" customFormat="1" x14ac:dyDescent="0.3">
      <c r="A5787"/>
      <c r="B5787" s="1"/>
      <c r="C5787"/>
      <c r="D5787"/>
      <c r="E5787"/>
      <c r="F5787"/>
      <c r="G5787"/>
      <c r="H5787"/>
      <c r="I5787"/>
      <c r="J5787"/>
      <c r="K5787"/>
      <c r="L5787"/>
      <c r="M5787"/>
    </row>
    <row r="5788" spans="1:13" s="36" customFormat="1" x14ac:dyDescent="0.3">
      <c r="A5788"/>
      <c r="B5788" s="1"/>
      <c r="C5788"/>
      <c r="D5788"/>
      <c r="E5788"/>
      <c r="F5788"/>
      <c r="G5788"/>
      <c r="H5788"/>
      <c r="I5788"/>
      <c r="J5788"/>
      <c r="K5788"/>
      <c r="L5788"/>
      <c r="M5788"/>
    </row>
    <row r="5789" spans="1:13" s="36" customFormat="1" x14ac:dyDescent="0.3">
      <c r="A5789"/>
      <c r="B5789" s="1"/>
      <c r="C5789"/>
      <c r="D5789"/>
      <c r="E5789"/>
      <c r="F5789"/>
      <c r="G5789"/>
      <c r="H5789"/>
      <c r="I5789"/>
      <c r="J5789"/>
      <c r="K5789"/>
      <c r="L5789"/>
      <c r="M5789"/>
    </row>
    <row r="5790" spans="1:13" s="36" customFormat="1" x14ac:dyDescent="0.3">
      <c r="A5790"/>
      <c r="B5790" s="1"/>
      <c r="C5790"/>
      <c r="D5790"/>
      <c r="E5790"/>
      <c r="F5790"/>
      <c r="G5790"/>
      <c r="H5790"/>
      <c r="I5790"/>
      <c r="J5790"/>
      <c r="K5790"/>
      <c r="L5790"/>
      <c r="M5790"/>
    </row>
    <row r="5791" spans="1:13" s="36" customFormat="1" x14ac:dyDescent="0.3">
      <c r="A5791"/>
      <c r="B5791" s="1"/>
      <c r="C5791"/>
      <c r="D5791"/>
      <c r="E5791"/>
      <c r="F5791"/>
      <c r="G5791"/>
      <c r="H5791"/>
      <c r="I5791"/>
      <c r="J5791"/>
      <c r="K5791"/>
      <c r="L5791"/>
      <c r="M5791"/>
    </row>
    <row r="5792" spans="1:13" s="36" customFormat="1" x14ac:dyDescent="0.3">
      <c r="A5792"/>
      <c r="B5792" s="1"/>
      <c r="C5792"/>
      <c r="D5792"/>
      <c r="E5792"/>
      <c r="F5792"/>
      <c r="G5792"/>
      <c r="H5792"/>
      <c r="I5792"/>
      <c r="J5792"/>
      <c r="K5792"/>
      <c r="L5792"/>
      <c r="M5792"/>
    </row>
    <row r="5793" spans="1:13" s="36" customFormat="1" x14ac:dyDescent="0.3">
      <c r="A5793"/>
      <c r="B5793" s="1"/>
      <c r="C5793"/>
      <c r="D5793"/>
      <c r="E5793"/>
      <c r="F5793"/>
      <c r="G5793"/>
      <c r="H5793"/>
      <c r="I5793"/>
      <c r="J5793"/>
      <c r="K5793"/>
      <c r="L5793"/>
      <c r="M5793"/>
    </row>
    <row r="5794" spans="1:13" s="36" customFormat="1" x14ac:dyDescent="0.3">
      <c r="A5794"/>
      <c r="B5794" s="1"/>
      <c r="C5794"/>
      <c r="D5794"/>
      <c r="E5794"/>
      <c r="F5794"/>
      <c r="G5794"/>
      <c r="H5794"/>
      <c r="I5794"/>
      <c r="J5794"/>
      <c r="K5794"/>
      <c r="L5794"/>
      <c r="M5794"/>
    </row>
    <row r="5795" spans="1:13" s="36" customFormat="1" x14ac:dyDescent="0.3">
      <c r="A5795"/>
      <c r="B5795" s="1"/>
      <c r="C5795"/>
      <c r="D5795"/>
      <c r="E5795"/>
      <c r="F5795"/>
      <c r="G5795"/>
      <c r="H5795"/>
      <c r="I5795"/>
      <c r="J5795"/>
      <c r="K5795"/>
      <c r="L5795"/>
      <c r="M5795"/>
    </row>
    <row r="5796" spans="1:13" s="36" customFormat="1" x14ac:dyDescent="0.3">
      <c r="A5796"/>
      <c r="B5796" s="1"/>
      <c r="C5796"/>
      <c r="D5796"/>
      <c r="E5796"/>
      <c r="F5796"/>
      <c r="G5796"/>
      <c r="H5796"/>
      <c r="I5796"/>
      <c r="J5796"/>
      <c r="K5796"/>
      <c r="L5796"/>
      <c r="M5796"/>
    </row>
    <row r="5797" spans="1:13" s="36" customFormat="1" x14ac:dyDescent="0.3">
      <c r="A5797"/>
      <c r="B5797" s="1"/>
      <c r="C5797"/>
      <c r="D5797"/>
      <c r="E5797"/>
      <c r="F5797"/>
      <c r="G5797"/>
      <c r="H5797"/>
      <c r="I5797"/>
      <c r="J5797"/>
      <c r="K5797"/>
      <c r="L5797"/>
      <c r="M5797"/>
    </row>
    <row r="5798" spans="1:13" s="36" customFormat="1" x14ac:dyDescent="0.3">
      <c r="A5798"/>
      <c r="B5798" s="1"/>
      <c r="C5798"/>
      <c r="D5798"/>
      <c r="E5798"/>
      <c r="F5798"/>
      <c r="G5798"/>
      <c r="H5798"/>
      <c r="I5798"/>
      <c r="J5798"/>
      <c r="K5798"/>
      <c r="L5798"/>
      <c r="M5798"/>
    </row>
    <row r="5799" spans="1:13" s="36" customFormat="1" x14ac:dyDescent="0.3">
      <c r="A5799"/>
      <c r="B5799" s="1"/>
      <c r="C5799"/>
      <c r="D5799"/>
      <c r="E5799"/>
      <c r="F5799"/>
      <c r="G5799"/>
      <c r="H5799"/>
      <c r="I5799"/>
      <c r="J5799"/>
      <c r="K5799"/>
      <c r="L5799"/>
      <c r="M5799"/>
    </row>
    <row r="5800" spans="1:13" s="36" customFormat="1" x14ac:dyDescent="0.3">
      <c r="A5800"/>
      <c r="B5800" s="1"/>
      <c r="C5800"/>
      <c r="D5800"/>
      <c r="E5800"/>
      <c r="F5800"/>
      <c r="G5800"/>
      <c r="H5800"/>
      <c r="I5800"/>
      <c r="J5800"/>
      <c r="K5800"/>
      <c r="L5800"/>
      <c r="M5800"/>
    </row>
    <row r="5801" spans="1:13" s="36" customFormat="1" x14ac:dyDescent="0.3">
      <c r="A5801"/>
      <c r="B5801" s="1"/>
      <c r="C5801"/>
      <c r="D5801"/>
      <c r="E5801"/>
      <c r="F5801"/>
      <c r="G5801"/>
      <c r="H5801"/>
      <c r="I5801"/>
      <c r="J5801"/>
      <c r="K5801"/>
      <c r="L5801"/>
      <c r="M5801"/>
    </row>
    <row r="5802" spans="1:13" s="36" customFormat="1" x14ac:dyDescent="0.3">
      <c r="A5802"/>
      <c r="B5802" s="1"/>
      <c r="C5802"/>
      <c r="D5802"/>
      <c r="E5802"/>
      <c r="F5802"/>
      <c r="G5802"/>
      <c r="H5802"/>
      <c r="I5802"/>
      <c r="J5802"/>
      <c r="K5802"/>
      <c r="L5802"/>
      <c r="M5802"/>
    </row>
    <row r="5803" spans="1:13" s="36" customFormat="1" x14ac:dyDescent="0.3">
      <c r="A5803"/>
      <c r="B5803" s="1"/>
      <c r="C5803"/>
      <c r="D5803"/>
      <c r="E5803"/>
      <c r="F5803"/>
      <c r="G5803"/>
      <c r="H5803"/>
      <c r="I5803"/>
      <c r="J5803"/>
      <c r="K5803"/>
      <c r="L5803"/>
      <c r="M5803"/>
    </row>
    <row r="5804" spans="1:13" s="36" customFormat="1" x14ac:dyDescent="0.3">
      <c r="A5804"/>
      <c r="B5804" s="1"/>
      <c r="C5804"/>
      <c r="D5804"/>
      <c r="E5804"/>
      <c r="F5804"/>
      <c r="G5804"/>
      <c r="H5804"/>
      <c r="I5804"/>
      <c r="J5804"/>
      <c r="K5804"/>
      <c r="L5804"/>
      <c r="M5804"/>
    </row>
    <row r="5805" spans="1:13" s="36" customFormat="1" x14ac:dyDescent="0.3">
      <c r="A5805"/>
      <c r="B5805" s="1"/>
      <c r="C5805"/>
      <c r="D5805"/>
      <c r="E5805"/>
      <c r="F5805"/>
      <c r="G5805"/>
      <c r="H5805"/>
      <c r="I5805"/>
      <c r="J5805"/>
      <c r="K5805"/>
      <c r="L5805"/>
      <c r="M5805"/>
    </row>
    <row r="5806" spans="1:13" s="36" customFormat="1" x14ac:dyDescent="0.3">
      <c r="A5806"/>
      <c r="B5806" s="1"/>
      <c r="C5806"/>
      <c r="D5806"/>
      <c r="E5806"/>
      <c r="F5806"/>
      <c r="G5806"/>
      <c r="H5806"/>
      <c r="I5806"/>
      <c r="J5806"/>
      <c r="K5806"/>
      <c r="L5806"/>
      <c r="M5806"/>
    </row>
    <row r="5807" spans="1:13" s="36" customFormat="1" x14ac:dyDescent="0.3">
      <c r="A5807"/>
      <c r="B5807" s="1"/>
      <c r="C5807"/>
      <c r="D5807"/>
      <c r="E5807"/>
      <c r="F5807"/>
      <c r="G5807"/>
      <c r="H5807"/>
      <c r="I5807"/>
      <c r="J5807"/>
      <c r="K5807"/>
      <c r="L5807"/>
      <c r="M5807"/>
    </row>
    <row r="5808" spans="1:13" s="36" customFormat="1" x14ac:dyDescent="0.3">
      <c r="A5808"/>
      <c r="B5808" s="1"/>
      <c r="C5808"/>
      <c r="D5808"/>
      <c r="E5808"/>
      <c r="F5808"/>
      <c r="G5808"/>
      <c r="H5808"/>
      <c r="I5808"/>
      <c r="J5808"/>
      <c r="K5808"/>
      <c r="L5808"/>
      <c r="M5808"/>
    </row>
    <row r="5809" spans="1:13" s="36" customFormat="1" x14ac:dyDescent="0.3">
      <c r="A5809"/>
      <c r="B5809" s="1"/>
      <c r="C5809"/>
      <c r="D5809"/>
      <c r="E5809"/>
      <c r="F5809"/>
      <c r="G5809"/>
      <c r="H5809"/>
      <c r="I5809"/>
      <c r="J5809"/>
      <c r="K5809"/>
      <c r="L5809"/>
      <c r="M5809"/>
    </row>
    <row r="5810" spans="1:13" s="36" customFormat="1" x14ac:dyDescent="0.3">
      <c r="A5810"/>
      <c r="B5810" s="1"/>
      <c r="C5810"/>
      <c r="D5810"/>
      <c r="E5810"/>
      <c r="F5810"/>
      <c r="G5810"/>
      <c r="H5810"/>
      <c r="I5810"/>
      <c r="J5810"/>
      <c r="K5810"/>
      <c r="L5810"/>
      <c r="M5810"/>
    </row>
    <row r="5811" spans="1:13" s="36" customFormat="1" x14ac:dyDescent="0.3">
      <c r="A5811"/>
      <c r="B5811" s="1"/>
      <c r="C5811"/>
      <c r="D5811"/>
      <c r="E5811"/>
      <c r="F5811"/>
      <c r="G5811"/>
      <c r="H5811"/>
      <c r="I5811"/>
      <c r="J5811"/>
      <c r="K5811"/>
      <c r="L5811"/>
      <c r="M5811"/>
    </row>
    <row r="5812" spans="1:13" s="36" customFormat="1" x14ac:dyDescent="0.3">
      <c r="A5812"/>
      <c r="B5812" s="1"/>
      <c r="C5812"/>
      <c r="D5812"/>
      <c r="E5812"/>
      <c r="F5812"/>
      <c r="G5812"/>
      <c r="H5812"/>
      <c r="I5812"/>
      <c r="J5812"/>
      <c r="K5812"/>
      <c r="L5812"/>
      <c r="M5812"/>
    </row>
    <row r="5813" spans="1:13" s="36" customFormat="1" x14ac:dyDescent="0.3">
      <c r="A5813"/>
      <c r="B5813" s="1"/>
      <c r="C5813"/>
      <c r="D5813"/>
      <c r="E5813"/>
      <c r="F5813"/>
      <c r="G5813"/>
      <c r="H5813"/>
      <c r="I5813"/>
      <c r="J5813"/>
      <c r="K5813"/>
      <c r="L5813"/>
      <c r="M5813"/>
    </row>
    <row r="5814" spans="1:13" s="36" customFormat="1" x14ac:dyDescent="0.3">
      <c r="A5814"/>
      <c r="B5814" s="1"/>
      <c r="C5814"/>
      <c r="D5814"/>
      <c r="E5814"/>
      <c r="F5814"/>
      <c r="G5814"/>
      <c r="H5814"/>
      <c r="I5814"/>
      <c r="J5814"/>
      <c r="K5814"/>
      <c r="L5814"/>
      <c r="M5814"/>
    </row>
    <row r="5815" spans="1:13" s="36" customFormat="1" x14ac:dyDescent="0.3">
      <c r="A5815"/>
      <c r="B5815" s="1"/>
      <c r="C5815"/>
      <c r="D5815"/>
      <c r="E5815"/>
      <c r="F5815"/>
      <c r="G5815"/>
      <c r="H5815"/>
      <c r="I5815"/>
      <c r="J5815"/>
      <c r="K5815"/>
      <c r="L5815"/>
      <c r="M5815"/>
    </row>
    <row r="5816" spans="1:13" s="36" customFormat="1" x14ac:dyDescent="0.3">
      <c r="A5816"/>
      <c r="B5816" s="1"/>
      <c r="C5816"/>
      <c r="D5816"/>
      <c r="E5816"/>
      <c r="F5816"/>
      <c r="G5816"/>
      <c r="H5816"/>
      <c r="I5816"/>
      <c r="J5816"/>
      <c r="K5816"/>
      <c r="L5816"/>
      <c r="M5816"/>
    </row>
    <row r="5817" spans="1:13" s="36" customFormat="1" x14ac:dyDescent="0.3">
      <c r="A5817"/>
      <c r="B5817" s="1"/>
      <c r="C5817"/>
      <c r="D5817"/>
      <c r="E5817"/>
      <c r="F5817"/>
      <c r="G5817"/>
      <c r="H5817"/>
      <c r="I5817"/>
      <c r="J5817"/>
      <c r="K5817"/>
      <c r="L5817"/>
      <c r="M5817"/>
    </row>
    <row r="5818" spans="1:13" s="36" customFormat="1" x14ac:dyDescent="0.3">
      <c r="A5818"/>
      <c r="B5818" s="1"/>
      <c r="C5818"/>
      <c r="D5818"/>
      <c r="E5818"/>
      <c r="F5818"/>
      <c r="G5818"/>
      <c r="H5818"/>
      <c r="I5818"/>
      <c r="J5818"/>
      <c r="K5818"/>
      <c r="L5818"/>
      <c r="M5818"/>
    </row>
    <row r="5819" spans="1:13" s="36" customFormat="1" x14ac:dyDescent="0.3">
      <c r="A5819"/>
      <c r="B5819" s="1"/>
      <c r="C5819"/>
      <c r="D5819"/>
      <c r="E5819"/>
      <c r="F5819"/>
      <c r="G5819"/>
      <c r="H5819"/>
      <c r="I5819"/>
      <c r="J5819"/>
      <c r="K5819"/>
      <c r="L5819"/>
      <c r="M5819"/>
    </row>
    <row r="5820" spans="1:13" s="36" customFormat="1" x14ac:dyDescent="0.3">
      <c r="A5820"/>
      <c r="B5820" s="1"/>
      <c r="C5820"/>
      <c r="D5820"/>
      <c r="E5820"/>
      <c r="F5820"/>
      <c r="G5820"/>
      <c r="H5820"/>
      <c r="I5820"/>
      <c r="J5820"/>
      <c r="K5820"/>
      <c r="L5820"/>
      <c r="M5820"/>
    </row>
    <row r="5821" spans="1:13" s="36" customFormat="1" x14ac:dyDescent="0.3">
      <c r="A5821"/>
      <c r="B5821" s="1"/>
      <c r="C5821"/>
      <c r="D5821"/>
      <c r="E5821"/>
      <c r="F5821"/>
      <c r="G5821"/>
      <c r="H5821"/>
      <c r="I5821"/>
      <c r="J5821"/>
      <c r="K5821"/>
      <c r="L5821"/>
      <c r="M5821"/>
    </row>
    <row r="5822" spans="1:13" s="36" customFormat="1" x14ac:dyDescent="0.3">
      <c r="A5822"/>
      <c r="B5822" s="1"/>
      <c r="C5822"/>
      <c r="D5822"/>
      <c r="E5822"/>
      <c r="F5822"/>
      <c r="G5822"/>
      <c r="H5822"/>
      <c r="I5822"/>
      <c r="J5822"/>
      <c r="K5822"/>
      <c r="L5822"/>
      <c r="M5822"/>
    </row>
    <row r="5823" spans="1:13" s="36" customFormat="1" x14ac:dyDescent="0.3">
      <c r="A5823"/>
      <c r="B5823" s="1"/>
      <c r="C5823"/>
      <c r="D5823"/>
      <c r="E5823"/>
      <c r="F5823"/>
      <c r="G5823"/>
      <c r="H5823"/>
      <c r="I5823"/>
      <c r="J5823"/>
      <c r="K5823"/>
      <c r="L5823"/>
      <c r="M5823"/>
    </row>
    <row r="5824" spans="1:13" s="36" customFormat="1" x14ac:dyDescent="0.3">
      <c r="A5824"/>
      <c r="B5824" s="1"/>
      <c r="C5824"/>
      <c r="D5824"/>
      <c r="E5824"/>
      <c r="F5824"/>
      <c r="G5824"/>
      <c r="H5824"/>
      <c r="I5824"/>
      <c r="J5824"/>
      <c r="K5824"/>
      <c r="L5824"/>
      <c r="M5824"/>
    </row>
    <row r="5825" spans="1:13" s="36" customFormat="1" x14ac:dyDescent="0.3">
      <c r="A5825"/>
      <c r="B5825" s="1"/>
      <c r="C5825"/>
      <c r="D5825"/>
      <c r="E5825"/>
      <c r="F5825"/>
      <c r="G5825"/>
      <c r="H5825"/>
      <c r="I5825"/>
      <c r="J5825"/>
      <c r="K5825"/>
      <c r="L5825"/>
      <c r="M5825"/>
    </row>
    <row r="5826" spans="1:13" s="36" customFormat="1" x14ac:dyDescent="0.3">
      <c r="A5826"/>
      <c r="B5826" s="1"/>
      <c r="C5826"/>
      <c r="D5826"/>
      <c r="E5826"/>
      <c r="F5826"/>
      <c r="G5826"/>
      <c r="H5826"/>
      <c r="I5826"/>
      <c r="J5826"/>
      <c r="K5826"/>
      <c r="L5826"/>
      <c r="M5826"/>
    </row>
    <row r="5827" spans="1:13" s="36" customFormat="1" x14ac:dyDescent="0.3">
      <c r="A5827"/>
      <c r="B5827" s="1"/>
      <c r="C5827"/>
      <c r="D5827"/>
      <c r="E5827"/>
      <c r="F5827"/>
      <c r="G5827"/>
      <c r="H5827"/>
      <c r="I5827"/>
      <c r="J5827"/>
      <c r="K5827"/>
      <c r="L5827"/>
      <c r="M5827"/>
    </row>
    <row r="5828" spans="1:13" s="36" customFormat="1" x14ac:dyDescent="0.3">
      <c r="A5828"/>
      <c r="B5828" s="1"/>
      <c r="C5828"/>
      <c r="D5828"/>
      <c r="E5828"/>
      <c r="F5828"/>
      <c r="G5828"/>
      <c r="H5828"/>
      <c r="I5828"/>
      <c r="J5828"/>
      <c r="K5828"/>
      <c r="L5828"/>
      <c r="M5828"/>
    </row>
    <row r="5829" spans="1:13" s="36" customFormat="1" x14ac:dyDescent="0.3">
      <c r="A5829"/>
      <c r="B5829" s="1"/>
      <c r="C5829"/>
      <c r="D5829"/>
      <c r="E5829"/>
      <c r="F5829"/>
      <c r="G5829"/>
      <c r="H5829"/>
      <c r="I5829"/>
      <c r="J5829"/>
      <c r="K5829"/>
      <c r="L5829"/>
      <c r="M5829"/>
    </row>
    <row r="5830" spans="1:13" s="36" customFormat="1" x14ac:dyDescent="0.3">
      <c r="A5830"/>
      <c r="B5830" s="1"/>
      <c r="C5830"/>
      <c r="D5830"/>
      <c r="E5830"/>
      <c r="F5830"/>
      <c r="G5830"/>
      <c r="H5830"/>
      <c r="I5830"/>
      <c r="J5830"/>
      <c r="K5830"/>
      <c r="L5830"/>
      <c r="M5830"/>
    </row>
    <row r="5831" spans="1:13" s="36" customFormat="1" x14ac:dyDescent="0.3">
      <c r="A5831"/>
      <c r="B5831" s="1"/>
      <c r="C5831"/>
      <c r="D5831"/>
      <c r="E5831"/>
      <c r="F5831"/>
      <c r="G5831"/>
      <c r="H5831"/>
      <c r="I5831"/>
      <c r="J5831"/>
      <c r="K5831"/>
      <c r="L5831"/>
      <c r="M5831"/>
    </row>
    <row r="5832" spans="1:13" s="36" customFormat="1" x14ac:dyDescent="0.3">
      <c r="A5832"/>
      <c r="B5832" s="1"/>
      <c r="C5832"/>
      <c r="D5832"/>
      <c r="E5832"/>
      <c r="F5832"/>
      <c r="G5832"/>
      <c r="H5832"/>
      <c r="I5832"/>
      <c r="J5832"/>
      <c r="K5832"/>
      <c r="L5832"/>
      <c r="M5832"/>
    </row>
    <row r="5833" spans="1:13" s="36" customFormat="1" x14ac:dyDescent="0.3">
      <c r="A5833"/>
      <c r="B5833" s="1"/>
      <c r="C5833"/>
      <c r="D5833"/>
      <c r="E5833"/>
      <c r="F5833"/>
      <c r="G5833"/>
      <c r="H5833"/>
      <c r="I5833"/>
      <c r="J5833"/>
      <c r="K5833"/>
      <c r="L5833"/>
      <c r="M5833"/>
    </row>
    <row r="5834" spans="1:13" s="36" customFormat="1" x14ac:dyDescent="0.3">
      <c r="A5834"/>
      <c r="B5834" s="1"/>
      <c r="C5834"/>
      <c r="D5834"/>
      <c r="E5834"/>
      <c r="F5834"/>
      <c r="G5834"/>
      <c r="H5834"/>
      <c r="I5834"/>
      <c r="J5834"/>
      <c r="K5834"/>
      <c r="L5834"/>
      <c r="M5834"/>
    </row>
    <row r="5835" spans="1:13" s="36" customFormat="1" x14ac:dyDescent="0.3">
      <c r="A5835"/>
      <c r="B5835" s="1"/>
      <c r="C5835"/>
      <c r="D5835"/>
      <c r="E5835"/>
      <c r="F5835"/>
      <c r="G5835"/>
      <c r="H5835"/>
      <c r="I5835"/>
      <c r="J5835"/>
      <c r="K5835"/>
      <c r="L5835"/>
      <c r="M5835"/>
    </row>
    <row r="5836" spans="1:13" s="36" customFormat="1" x14ac:dyDescent="0.3">
      <c r="A5836"/>
      <c r="B5836" s="1"/>
      <c r="C5836"/>
      <c r="D5836"/>
      <c r="E5836"/>
      <c r="F5836"/>
      <c r="G5836"/>
      <c r="H5836"/>
      <c r="I5836"/>
      <c r="J5836"/>
      <c r="K5836"/>
      <c r="L5836"/>
      <c r="M5836"/>
    </row>
    <row r="5837" spans="1:13" s="36" customFormat="1" x14ac:dyDescent="0.3">
      <c r="A5837"/>
      <c r="B5837" s="1"/>
      <c r="C5837"/>
      <c r="D5837"/>
      <c r="E5837"/>
      <c r="F5837"/>
      <c r="G5837"/>
      <c r="H5837"/>
      <c r="I5837"/>
      <c r="J5837"/>
      <c r="K5837"/>
      <c r="L5837"/>
      <c r="M5837"/>
    </row>
    <row r="5838" spans="1:13" s="36" customFormat="1" x14ac:dyDescent="0.3">
      <c r="A5838"/>
      <c r="B5838" s="1"/>
      <c r="C5838"/>
      <c r="D5838"/>
      <c r="E5838"/>
      <c r="F5838"/>
      <c r="G5838"/>
      <c r="H5838"/>
      <c r="I5838"/>
      <c r="J5838"/>
      <c r="K5838"/>
      <c r="L5838"/>
      <c r="M5838"/>
    </row>
    <row r="5839" spans="1:13" s="36" customFormat="1" x14ac:dyDescent="0.3">
      <c r="A5839"/>
      <c r="B5839" s="1"/>
      <c r="C5839"/>
      <c r="D5839"/>
      <c r="E5839"/>
      <c r="F5839"/>
      <c r="G5839"/>
      <c r="H5839"/>
      <c r="I5839"/>
      <c r="J5839"/>
      <c r="K5839"/>
      <c r="L5839"/>
      <c r="M5839"/>
    </row>
    <row r="5840" spans="1:13" s="36" customFormat="1" x14ac:dyDescent="0.3">
      <c r="A5840"/>
      <c r="B5840" s="1"/>
      <c r="C5840"/>
      <c r="D5840"/>
      <c r="E5840"/>
      <c r="F5840"/>
      <c r="G5840"/>
      <c r="H5840"/>
      <c r="I5840"/>
      <c r="J5840"/>
      <c r="K5840"/>
      <c r="L5840"/>
      <c r="M5840"/>
    </row>
    <row r="5841" spans="1:13" s="36" customFormat="1" x14ac:dyDescent="0.3">
      <c r="A5841"/>
      <c r="B5841" s="1"/>
      <c r="C5841"/>
      <c r="D5841"/>
      <c r="E5841"/>
      <c r="F5841"/>
      <c r="G5841"/>
      <c r="H5841"/>
      <c r="I5841"/>
      <c r="J5841"/>
      <c r="K5841"/>
      <c r="L5841"/>
      <c r="M5841"/>
    </row>
    <row r="5842" spans="1:13" s="36" customFormat="1" x14ac:dyDescent="0.3">
      <c r="A5842"/>
      <c r="B5842" s="1"/>
      <c r="C5842"/>
      <c r="D5842"/>
      <c r="E5842"/>
      <c r="F5842"/>
      <c r="G5842"/>
      <c r="H5842"/>
      <c r="I5842"/>
      <c r="J5842"/>
      <c r="K5842"/>
      <c r="L5842"/>
      <c r="M5842"/>
    </row>
    <row r="5843" spans="1:13" s="36" customFormat="1" x14ac:dyDescent="0.3">
      <c r="A5843"/>
      <c r="B5843" s="1"/>
      <c r="C5843"/>
      <c r="D5843"/>
      <c r="E5843"/>
      <c r="F5843"/>
      <c r="G5843"/>
      <c r="H5843"/>
      <c r="I5843"/>
      <c r="J5843"/>
      <c r="K5843"/>
      <c r="L5843"/>
      <c r="M5843"/>
    </row>
    <row r="5844" spans="1:13" s="36" customFormat="1" x14ac:dyDescent="0.3">
      <c r="A5844"/>
      <c r="B5844" s="1"/>
      <c r="C5844"/>
      <c r="D5844"/>
      <c r="E5844"/>
      <c r="F5844"/>
      <c r="G5844"/>
      <c r="H5844"/>
      <c r="I5844"/>
      <c r="J5844"/>
      <c r="K5844"/>
      <c r="L5844"/>
      <c r="M5844"/>
    </row>
    <row r="5845" spans="1:13" s="36" customFormat="1" x14ac:dyDescent="0.3">
      <c r="A5845"/>
      <c r="B5845" s="1"/>
      <c r="C5845"/>
      <c r="D5845"/>
      <c r="E5845"/>
      <c r="F5845"/>
      <c r="G5845"/>
      <c r="H5845"/>
      <c r="I5845"/>
      <c r="J5845"/>
      <c r="K5845"/>
      <c r="L5845"/>
      <c r="M5845"/>
    </row>
    <row r="5846" spans="1:13" s="36" customFormat="1" x14ac:dyDescent="0.3">
      <c r="A5846"/>
      <c r="B5846" s="1"/>
      <c r="C5846"/>
      <c r="D5846"/>
      <c r="E5846"/>
      <c r="F5846"/>
      <c r="G5846"/>
      <c r="H5846"/>
      <c r="I5846"/>
      <c r="J5846"/>
      <c r="K5846"/>
      <c r="L5846"/>
      <c r="M5846"/>
    </row>
    <row r="5847" spans="1:13" s="36" customFormat="1" x14ac:dyDescent="0.3">
      <c r="A5847"/>
      <c r="B5847" s="1"/>
      <c r="C5847"/>
      <c r="D5847"/>
      <c r="E5847"/>
      <c r="F5847"/>
      <c r="G5847"/>
      <c r="H5847"/>
      <c r="I5847"/>
      <c r="J5847"/>
      <c r="K5847"/>
      <c r="L5847"/>
      <c r="M5847"/>
    </row>
    <row r="5848" spans="1:13" s="36" customFormat="1" x14ac:dyDescent="0.3">
      <c r="A5848"/>
      <c r="B5848" s="1"/>
      <c r="C5848"/>
      <c r="D5848"/>
      <c r="E5848"/>
      <c r="F5848"/>
      <c r="G5848"/>
      <c r="H5848"/>
      <c r="I5848"/>
      <c r="J5848"/>
      <c r="K5848"/>
      <c r="L5848"/>
      <c r="M5848"/>
    </row>
    <row r="5849" spans="1:13" s="36" customFormat="1" x14ac:dyDescent="0.3">
      <c r="A5849"/>
      <c r="B5849" s="1"/>
      <c r="C5849"/>
      <c r="D5849"/>
      <c r="E5849"/>
      <c r="F5849"/>
      <c r="G5849"/>
      <c r="H5849"/>
      <c r="I5849"/>
      <c r="J5849"/>
      <c r="K5849"/>
      <c r="L5849"/>
      <c r="M5849"/>
    </row>
    <row r="5850" spans="1:13" s="36" customFormat="1" x14ac:dyDescent="0.3">
      <c r="A5850"/>
      <c r="B5850" s="1"/>
      <c r="C5850"/>
      <c r="D5850"/>
      <c r="E5850"/>
      <c r="F5850"/>
      <c r="G5850"/>
      <c r="H5850"/>
      <c r="I5850"/>
      <c r="J5850"/>
      <c r="K5850"/>
      <c r="L5850"/>
      <c r="M5850"/>
    </row>
    <row r="5851" spans="1:13" s="36" customFormat="1" x14ac:dyDescent="0.3">
      <c r="A5851"/>
      <c r="B5851" s="1"/>
      <c r="C5851"/>
      <c r="D5851"/>
      <c r="E5851"/>
      <c r="F5851"/>
      <c r="G5851"/>
      <c r="H5851"/>
      <c r="I5851"/>
      <c r="J5851"/>
      <c r="K5851"/>
      <c r="L5851"/>
      <c r="M5851"/>
    </row>
    <row r="5852" spans="1:13" s="36" customFormat="1" x14ac:dyDescent="0.3">
      <c r="A5852"/>
      <c r="B5852" s="1"/>
      <c r="C5852"/>
      <c r="D5852"/>
      <c r="E5852"/>
      <c r="F5852"/>
      <c r="G5852"/>
      <c r="H5852"/>
      <c r="I5852"/>
      <c r="J5852"/>
      <c r="K5852"/>
      <c r="L5852"/>
      <c r="M5852"/>
    </row>
    <row r="5853" spans="1:13" s="36" customFormat="1" x14ac:dyDescent="0.3">
      <c r="A5853"/>
      <c r="B5853" s="1"/>
      <c r="C5853"/>
      <c r="D5853"/>
      <c r="E5853"/>
      <c r="F5853"/>
      <c r="G5853"/>
      <c r="H5853"/>
      <c r="I5853"/>
      <c r="J5853"/>
      <c r="K5853"/>
      <c r="L5853"/>
      <c r="M5853"/>
    </row>
    <row r="5854" spans="1:13" s="36" customFormat="1" x14ac:dyDescent="0.3">
      <c r="A5854"/>
      <c r="B5854" s="1"/>
      <c r="C5854"/>
      <c r="D5854"/>
      <c r="E5854"/>
      <c r="F5854"/>
      <c r="G5854"/>
      <c r="H5854"/>
      <c r="I5854"/>
      <c r="J5854"/>
      <c r="K5854"/>
      <c r="L5854"/>
      <c r="M5854"/>
    </row>
    <row r="5855" spans="1:13" s="36" customFormat="1" x14ac:dyDescent="0.3">
      <c r="A5855"/>
      <c r="B5855" s="1"/>
      <c r="C5855"/>
      <c r="D5855"/>
      <c r="E5855"/>
      <c r="F5855"/>
      <c r="G5855"/>
      <c r="H5855"/>
      <c r="I5855"/>
      <c r="J5855"/>
      <c r="K5855"/>
      <c r="L5855"/>
      <c r="M5855"/>
    </row>
    <row r="5856" spans="1:13" s="36" customFormat="1" x14ac:dyDescent="0.3">
      <c r="A5856"/>
      <c r="B5856" s="1"/>
      <c r="C5856"/>
      <c r="D5856"/>
      <c r="E5856"/>
      <c r="F5856"/>
      <c r="G5856"/>
      <c r="H5856"/>
      <c r="I5856"/>
      <c r="J5856"/>
      <c r="K5856"/>
      <c r="L5856"/>
      <c r="M5856"/>
    </row>
    <row r="5857" spans="1:13" s="36" customFormat="1" x14ac:dyDescent="0.3">
      <c r="A5857"/>
      <c r="B5857" s="1"/>
      <c r="C5857"/>
      <c r="D5857"/>
      <c r="E5857"/>
      <c r="F5857"/>
      <c r="G5857"/>
      <c r="H5857"/>
      <c r="I5857"/>
      <c r="J5857"/>
      <c r="K5857"/>
      <c r="L5857"/>
      <c r="M5857"/>
    </row>
    <row r="5858" spans="1:13" s="36" customFormat="1" x14ac:dyDescent="0.3">
      <c r="A5858"/>
      <c r="B5858" s="1"/>
      <c r="C5858"/>
      <c r="D5858"/>
      <c r="E5858"/>
      <c r="F5858"/>
      <c r="G5858"/>
      <c r="H5858"/>
      <c r="I5858"/>
      <c r="J5858"/>
      <c r="K5858"/>
      <c r="L5858"/>
      <c r="M5858"/>
    </row>
    <row r="5859" spans="1:13" s="36" customFormat="1" x14ac:dyDescent="0.3">
      <c r="A5859"/>
      <c r="B5859" s="1"/>
      <c r="C5859"/>
      <c r="D5859"/>
      <c r="E5859"/>
      <c r="F5859"/>
      <c r="G5859"/>
      <c r="H5859"/>
      <c r="I5859"/>
      <c r="J5859"/>
      <c r="K5859"/>
      <c r="L5859"/>
      <c r="M5859"/>
    </row>
    <row r="5860" spans="1:13" s="36" customFormat="1" x14ac:dyDescent="0.3">
      <c r="A5860"/>
      <c r="B5860" s="1"/>
      <c r="C5860"/>
      <c r="D5860"/>
      <c r="E5860"/>
      <c r="F5860"/>
      <c r="G5860"/>
      <c r="H5860"/>
      <c r="I5860"/>
      <c r="J5860"/>
      <c r="K5860"/>
      <c r="L5860"/>
      <c r="M5860"/>
    </row>
    <row r="5861" spans="1:13" s="36" customFormat="1" x14ac:dyDescent="0.3">
      <c r="A5861"/>
      <c r="B5861" s="1"/>
      <c r="C5861"/>
      <c r="D5861"/>
      <c r="E5861"/>
      <c r="F5861"/>
      <c r="G5861"/>
      <c r="H5861"/>
      <c r="I5861"/>
      <c r="J5861"/>
      <c r="K5861"/>
      <c r="L5861"/>
      <c r="M5861"/>
    </row>
    <row r="5862" spans="1:13" s="36" customFormat="1" x14ac:dyDescent="0.3">
      <c r="A5862"/>
      <c r="B5862" s="1"/>
      <c r="C5862"/>
      <c r="D5862"/>
      <c r="E5862"/>
      <c r="F5862"/>
      <c r="G5862"/>
      <c r="H5862"/>
      <c r="I5862"/>
      <c r="J5862"/>
      <c r="K5862"/>
      <c r="L5862"/>
      <c r="M5862"/>
    </row>
    <row r="5863" spans="1:13" s="36" customFormat="1" x14ac:dyDescent="0.3">
      <c r="A5863"/>
      <c r="B5863" s="1"/>
      <c r="C5863"/>
      <c r="D5863"/>
      <c r="E5863"/>
      <c r="F5863"/>
      <c r="G5863"/>
      <c r="H5863"/>
      <c r="I5863"/>
      <c r="J5863"/>
      <c r="K5863"/>
      <c r="L5863"/>
      <c r="M5863"/>
    </row>
    <row r="5864" spans="1:13" s="36" customFormat="1" x14ac:dyDescent="0.3">
      <c r="A5864"/>
      <c r="B5864" s="1"/>
      <c r="C5864"/>
      <c r="D5864"/>
      <c r="E5864"/>
      <c r="F5864"/>
      <c r="G5864"/>
      <c r="H5864"/>
      <c r="I5864"/>
      <c r="J5864"/>
      <c r="K5864"/>
      <c r="L5864"/>
      <c r="M5864"/>
    </row>
    <row r="5865" spans="1:13" s="36" customFormat="1" x14ac:dyDescent="0.3">
      <c r="A5865"/>
      <c r="B5865" s="1"/>
      <c r="C5865"/>
      <c r="D5865"/>
      <c r="E5865"/>
      <c r="F5865"/>
      <c r="G5865"/>
      <c r="H5865"/>
      <c r="I5865"/>
      <c r="J5865"/>
      <c r="K5865"/>
      <c r="L5865"/>
      <c r="M5865"/>
    </row>
    <row r="5866" spans="1:13" s="36" customFormat="1" x14ac:dyDescent="0.3">
      <c r="A5866"/>
      <c r="B5866" s="1"/>
      <c r="C5866"/>
      <c r="D5866"/>
      <c r="E5866"/>
      <c r="F5866"/>
      <c r="G5866"/>
      <c r="H5866"/>
      <c r="I5866"/>
      <c r="J5866"/>
      <c r="K5866"/>
      <c r="L5866"/>
      <c r="M5866"/>
    </row>
    <row r="5867" spans="1:13" s="36" customFormat="1" x14ac:dyDescent="0.3">
      <c r="A5867"/>
      <c r="B5867" s="1"/>
      <c r="C5867"/>
      <c r="D5867"/>
      <c r="E5867"/>
      <c r="F5867"/>
      <c r="G5867"/>
      <c r="H5867"/>
      <c r="I5867"/>
      <c r="J5867"/>
      <c r="K5867"/>
      <c r="L5867"/>
      <c r="M5867"/>
    </row>
    <row r="5868" spans="1:13" s="36" customFormat="1" x14ac:dyDescent="0.3">
      <c r="A5868"/>
      <c r="B5868" s="1"/>
      <c r="C5868"/>
      <c r="D5868"/>
      <c r="E5868"/>
      <c r="F5868"/>
      <c r="G5868"/>
      <c r="H5868"/>
      <c r="I5868"/>
      <c r="J5868"/>
      <c r="K5868"/>
      <c r="L5868"/>
      <c r="M5868"/>
    </row>
    <row r="5869" spans="1:13" s="36" customFormat="1" x14ac:dyDescent="0.3">
      <c r="A5869"/>
      <c r="B5869" s="1"/>
      <c r="C5869"/>
      <c r="D5869"/>
      <c r="E5869"/>
      <c r="F5869"/>
      <c r="G5869"/>
      <c r="H5869"/>
      <c r="I5869"/>
      <c r="J5869"/>
      <c r="K5869"/>
      <c r="L5869"/>
      <c r="M5869"/>
    </row>
    <row r="5870" spans="1:13" s="36" customFormat="1" x14ac:dyDescent="0.3">
      <c r="A5870"/>
      <c r="B5870" s="1"/>
      <c r="C5870"/>
      <c r="D5870"/>
      <c r="E5870"/>
      <c r="F5870"/>
      <c r="G5870"/>
      <c r="H5870"/>
      <c r="I5870"/>
      <c r="J5870"/>
      <c r="K5870"/>
      <c r="L5870"/>
      <c r="M5870"/>
    </row>
    <row r="5871" spans="1:13" s="36" customFormat="1" x14ac:dyDescent="0.3">
      <c r="A5871"/>
      <c r="B5871" s="1"/>
      <c r="C5871"/>
      <c r="D5871"/>
      <c r="E5871"/>
      <c r="F5871"/>
      <c r="G5871"/>
      <c r="H5871"/>
      <c r="I5871"/>
      <c r="J5871"/>
      <c r="K5871"/>
      <c r="L5871"/>
      <c r="M5871"/>
    </row>
    <row r="5872" spans="1:13" s="36" customFormat="1" x14ac:dyDescent="0.3">
      <c r="A5872"/>
      <c r="B5872" s="1"/>
      <c r="C5872"/>
      <c r="D5872"/>
      <c r="E5872"/>
      <c r="F5872"/>
      <c r="G5872"/>
      <c r="H5872"/>
      <c r="I5872"/>
      <c r="J5872"/>
      <c r="K5872"/>
      <c r="L5872"/>
      <c r="M5872"/>
    </row>
    <row r="5873" spans="1:13" s="36" customFormat="1" x14ac:dyDescent="0.3">
      <c r="A5873"/>
      <c r="B5873" s="1"/>
      <c r="C5873"/>
      <c r="D5873"/>
      <c r="E5873"/>
      <c r="F5873"/>
      <c r="G5873"/>
      <c r="H5873"/>
      <c r="I5873"/>
      <c r="J5873"/>
      <c r="K5873"/>
      <c r="L5873"/>
      <c r="M5873"/>
    </row>
    <row r="5874" spans="1:13" s="36" customFormat="1" x14ac:dyDescent="0.3">
      <c r="A5874"/>
      <c r="B5874" s="1"/>
      <c r="C5874"/>
      <c r="D5874"/>
      <c r="E5874"/>
      <c r="F5874"/>
      <c r="G5874"/>
      <c r="H5874"/>
      <c r="I5874"/>
      <c r="J5874"/>
      <c r="K5874"/>
      <c r="L5874"/>
      <c r="M5874"/>
    </row>
    <row r="5875" spans="1:13" s="36" customFormat="1" x14ac:dyDescent="0.3">
      <c r="A5875"/>
      <c r="B5875" s="1"/>
      <c r="C5875"/>
      <c r="D5875"/>
      <c r="E5875"/>
      <c r="F5875"/>
      <c r="G5875"/>
      <c r="H5875"/>
      <c r="I5875"/>
      <c r="J5875"/>
      <c r="K5875"/>
      <c r="L5875"/>
      <c r="M5875"/>
    </row>
    <row r="5876" spans="1:13" s="36" customFormat="1" x14ac:dyDescent="0.3">
      <c r="A5876"/>
      <c r="B5876" s="1"/>
      <c r="C5876"/>
      <c r="D5876"/>
      <c r="E5876"/>
      <c r="F5876"/>
      <c r="G5876"/>
      <c r="H5876"/>
      <c r="I5876"/>
      <c r="J5876"/>
      <c r="K5876"/>
      <c r="L5876"/>
      <c r="M5876"/>
    </row>
    <row r="5877" spans="1:13" s="36" customFormat="1" x14ac:dyDescent="0.3">
      <c r="A5877"/>
      <c r="B5877" s="1"/>
      <c r="C5877"/>
      <c r="D5877"/>
      <c r="E5877"/>
      <c r="F5877"/>
      <c r="G5877"/>
      <c r="H5877"/>
      <c r="I5877"/>
      <c r="J5877"/>
      <c r="K5877"/>
      <c r="L5877"/>
      <c r="M5877"/>
    </row>
    <row r="5878" spans="1:13" s="36" customFormat="1" x14ac:dyDescent="0.3">
      <c r="A5878"/>
      <c r="B5878" s="1"/>
      <c r="C5878"/>
      <c r="D5878"/>
      <c r="E5878"/>
      <c r="F5878"/>
      <c r="G5878"/>
      <c r="H5878"/>
      <c r="I5878"/>
      <c r="J5878"/>
      <c r="K5878"/>
      <c r="L5878"/>
      <c r="M5878"/>
    </row>
    <row r="5879" spans="1:13" s="36" customFormat="1" x14ac:dyDescent="0.3">
      <c r="A5879"/>
      <c r="B5879" s="1"/>
      <c r="C5879"/>
      <c r="D5879"/>
      <c r="E5879"/>
      <c r="F5879"/>
      <c r="G5879"/>
      <c r="H5879"/>
      <c r="I5879"/>
      <c r="J5879"/>
      <c r="K5879"/>
      <c r="L5879"/>
      <c r="M5879"/>
    </row>
    <row r="5880" spans="1:13" s="36" customFormat="1" x14ac:dyDescent="0.3">
      <c r="A5880"/>
      <c r="B5880" s="1"/>
      <c r="C5880"/>
      <c r="D5880"/>
      <c r="E5880"/>
      <c r="F5880"/>
      <c r="G5880"/>
      <c r="H5880"/>
      <c r="I5880"/>
      <c r="J5880"/>
      <c r="K5880"/>
      <c r="L5880"/>
      <c r="M5880"/>
    </row>
    <row r="5881" spans="1:13" s="36" customFormat="1" x14ac:dyDescent="0.3">
      <c r="A5881"/>
      <c r="B5881" s="1"/>
      <c r="C5881"/>
      <c r="D5881"/>
      <c r="E5881"/>
      <c r="F5881"/>
      <c r="G5881"/>
      <c r="H5881"/>
      <c r="I5881"/>
      <c r="J5881"/>
      <c r="K5881"/>
      <c r="L5881"/>
      <c r="M5881"/>
    </row>
    <row r="5882" spans="1:13" s="36" customFormat="1" x14ac:dyDescent="0.3">
      <c r="A5882"/>
      <c r="B5882" s="1"/>
      <c r="C5882"/>
      <c r="D5882"/>
      <c r="E5882"/>
      <c r="F5882"/>
      <c r="G5882"/>
      <c r="H5882"/>
      <c r="I5882"/>
      <c r="J5882"/>
      <c r="K5882"/>
      <c r="L5882"/>
      <c r="M5882"/>
    </row>
    <row r="5883" spans="1:13" s="36" customFormat="1" x14ac:dyDescent="0.3">
      <c r="A5883"/>
      <c r="B5883" s="1"/>
      <c r="C5883"/>
      <c r="D5883"/>
      <c r="E5883"/>
      <c r="F5883"/>
      <c r="G5883"/>
      <c r="H5883"/>
      <c r="I5883"/>
      <c r="J5883"/>
      <c r="K5883"/>
      <c r="L5883"/>
      <c r="M5883"/>
    </row>
    <row r="5884" spans="1:13" s="36" customFormat="1" x14ac:dyDescent="0.3">
      <c r="A5884"/>
      <c r="B5884" s="1"/>
      <c r="C5884"/>
      <c r="D5884"/>
      <c r="E5884"/>
      <c r="F5884"/>
      <c r="G5884"/>
      <c r="H5884"/>
      <c r="I5884"/>
      <c r="J5884"/>
      <c r="K5884"/>
      <c r="L5884"/>
      <c r="M5884"/>
    </row>
    <row r="5885" spans="1:13" s="36" customFormat="1" x14ac:dyDescent="0.3">
      <c r="A5885"/>
      <c r="B5885" s="1"/>
      <c r="C5885"/>
      <c r="D5885"/>
      <c r="E5885"/>
      <c r="F5885"/>
      <c r="G5885"/>
      <c r="H5885"/>
      <c r="I5885"/>
      <c r="J5885"/>
      <c r="K5885"/>
      <c r="L5885"/>
      <c r="M5885"/>
    </row>
    <row r="5886" spans="1:13" s="36" customFormat="1" x14ac:dyDescent="0.3">
      <c r="A5886"/>
      <c r="B5886" s="1"/>
      <c r="C5886"/>
      <c r="D5886"/>
      <c r="E5886"/>
      <c r="F5886"/>
      <c r="G5886"/>
      <c r="H5886"/>
      <c r="I5886"/>
      <c r="J5886"/>
      <c r="K5886"/>
      <c r="L5886"/>
      <c r="M5886"/>
    </row>
    <row r="5887" spans="1:13" s="36" customFormat="1" x14ac:dyDescent="0.3">
      <c r="A5887"/>
      <c r="B5887" s="1"/>
      <c r="C5887"/>
      <c r="D5887"/>
      <c r="E5887"/>
      <c r="F5887"/>
      <c r="G5887"/>
      <c r="H5887"/>
      <c r="I5887"/>
      <c r="J5887"/>
      <c r="K5887"/>
      <c r="L5887"/>
      <c r="M5887"/>
    </row>
    <row r="5888" spans="1:13" s="36" customFormat="1" x14ac:dyDescent="0.3">
      <c r="A5888"/>
      <c r="B5888" s="1"/>
      <c r="C5888"/>
      <c r="D5888"/>
      <c r="E5888"/>
      <c r="F5888"/>
      <c r="G5888"/>
      <c r="H5888"/>
      <c r="I5888"/>
      <c r="J5888"/>
      <c r="K5888"/>
      <c r="L5888"/>
      <c r="M5888"/>
    </row>
    <row r="5889" spans="1:13" s="36" customFormat="1" x14ac:dyDescent="0.3">
      <c r="A5889"/>
      <c r="B5889" s="1"/>
      <c r="C5889"/>
      <c r="D5889"/>
      <c r="E5889"/>
      <c r="F5889"/>
      <c r="G5889"/>
      <c r="H5889"/>
      <c r="I5889"/>
      <c r="J5889"/>
      <c r="K5889"/>
      <c r="L5889"/>
      <c r="M5889"/>
    </row>
    <row r="5890" spans="1:13" s="36" customFormat="1" x14ac:dyDescent="0.3">
      <c r="A5890"/>
      <c r="B5890" s="1"/>
      <c r="C5890"/>
      <c r="D5890"/>
      <c r="E5890"/>
      <c r="F5890"/>
      <c r="G5890"/>
      <c r="H5890"/>
      <c r="I5890"/>
      <c r="J5890"/>
      <c r="K5890"/>
      <c r="L5890"/>
      <c r="M5890"/>
    </row>
    <row r="5891" spans="1:13" s="36" customFormat="1" x14ac:dyDescent="0.3">
      <c r="A5891"/>
      <c r="B5891" s="1"/>
      <c r="C5891"/>
      <c r="D5891"/>
      <c r="E5891"/>
      <c r="F5891"/>
      <c r="G5891"/>
      <c r="H5891"/>
      <c r="I5891"/>
      <c r="J5891"/>
      <c r="K5891"/>
      <c r="L5891"/>
      <c r="M5891"/>
    </row>
    <row r="5892" spans="1:13" s="36" customFormat="1" x14ac:dyDescent="0.3">
      <c r="A5892"/>
      <c r="B5892" s="1"/>
      <c r="C5892"/>
      <c r="D5892"/>
      <c r="E5892"/>
      <c r="F5892"/>
      <c r="G5892"/>
      <c r="H5892"/>
      <c r="I5892"/>
      <c r="J5892"/>
      <c r="K5892"/>
      <c r="L5892"/>
      <c r="M5892"/>
    </row>
    <row r="5893" spans="1:13" s="36" customFormat="1" x14ac:dyDescent="0.3">
      <c r="A5893"/>
      <c r="B5893" s="1"/>
      <c r="C5893"/>
      <c r="D5893"/>
      <c r="E5893"/>
      <c r="F5893"/>
      <c r="G5893"/>
      <c r="H5893"/>
      <c r="I5893"/>
      <c r="J5893"/>
      <c r="K5893"/>
      <c r="L5893"/>
      <c r="M5893"/>
    </row>
    <row r="5894" spans="1:13" s="36" customFormat="1" x14ac:dyDescent="0.3">
      <c r="A5894"/>
      <c r="B5894" s="1"/>
      <c r="C5894"/>
      <c r="D5894"/>
      <c r="E5894"/>
      <c r="F5894"/>
      <c r="G5894"/>
      <c r="H5894"/>
      <c r="I5894"/>
      <c r="J5894"/>
      <c r="K5894"/>
      <c r="L5894"/>
      <c r="M5894"/>
    </row>
    <row r="5895" spans="1:13" s="36" customFormat="1" x14ac:dyDescent="0.3">
      <c r="A5895"/>
      <c r="B5895" s="1"/>
      <c r="C5895"/>
      <c r="D5895"/>
      <c r="E5895"/>
      <c r="F5895"/>
      <c r="G5895"/>
      <c r="H5895"/>
      <c r="I5895"/>
      <c r="J5895"/>
      <c r="K5895"/>
      <c r="L5895"/>
      <c r="M5895"/>
    </row>
    <row r="5896" spans="1:13" s="36" customFormat="1" x14ac:dyDescent="0.3">
      <c r="A5896"/>
      <c r="B5896" s="1"/>
      <c r="C5896"/>
      <c r="D5896"/>
      <c r="E5896"/>
      <c r="F5896"/>
      <c r="G5896"/>
      <c r="H5896"/>
      <c r="I5896"/>
      <c r="J5896"/>
      <c r="K5896"/>
      <c r="L5896"/>
      <c r="M5896"/>
    </row>
    <row r="5897" spans="1:13" s="36" customFormat="1" x14ac:dyDescent="0.3">
      <c r="A5897"/>
      <c r="B5897" s="1"/>
      <c r="C5897"/>
      <c r="D5897"/>
      <c r="E5897"/>
      <c r="F5897"/>
      <c r="G5897"/>
      <c r="H5897"/>
      <c r="I5897"/>
      <c r="J5897"/>
      <c r="K5897"/>
      <c r="L5897"/>
      <c r="M5897"/>
    </row>
    <row r="5898" spans="1:13" s="36" customFormat="1" x14ac:dyDescent="0.3">
      <c r="A5898"/>
      <c r="B5898" s="1"/>
      <c r="C5898"/>
      <c r="D5898"/>
      <c r="E5898"/>
      <c r="F5898"/>
      <c r="G5898"/>
      <c r="H5898"/>
      <c r="I5898"/>
      <c r="J5898"/>
      <c r="K5898"/>
      <c r="L5898"/>
      <c r="M5898"/>
    </row>
    <row r="5899" spans="1:13" s="36" customFormat="1" x14ac:dyDescent="0.3">
      <c r="A5899"/>
      <c r="B5899" s="1"/>
      <c r="C5899"/>
      <c r="D5899"/>
      <c r="E5899"/>
      <c r="F5899"/>
      <c r="G5899"/>
      <c r="H5899"/>
      <c r="I5899"/>
      <c r="J5899"/>
      <c r="K5899"/>
      <c r="L5899"/>
      <c r="M5899"/>
    </row>
    <row r="5900" spans="1:13" s="36" customFormat="1" x14ac:dyDescent="0.3">
      <c r="A5900"/>
      <c r="B5900" s="1"/>
      <c r="C5900"/>
      <c r="D5900"/>
      <c r="E5900"/>
      <c r="F5900"/>
      <c r="G5900"/>
      <c r="H5900"/>
      <c r="I5900"/>
      <c r="J5900"/>
      <c r="K5900"/>
      <c r="L5900"/>
      <c r="M5900"/>
    </row>
    <row r="5901" spans="1:13" s="36" customFormat="1" x14ac:dyDescent="0.3">
      <c r="A5901"/>
      <c r="B5901" s="1"/>
      <c r="C5901"/>
      <c r="D5901"/>
      <c r="E5901"/>
      <c r="F5901"/>
      <c r="G5901"/>
      <c r="H5901"/>
      <c r="I5901"/>
      <c r="J5901"/>
      <c r="K5901"/>
      <c r="L5901"/>
      <c r="M5901"/>
    </row>
    <row r="5902" spans="1:13" s="36" customFormat="1" x14ac:dyDescent="0.3">
      <c r="A5902"/>
      <c r="B5902" s="1"/>
      <c r="C5902"/>
      <c r="D5902"/>
      <c r="E5902"/>
      <c r="F5902"/>
      <c r="G5902"/>
      <c r="H5902"/>
      <c r="I5902"/>
      <c r="J5902"/>
      <c r="K5902"/>
      <c r="L5902"/>
      <c r="M5902"/>
    </row>
    <row r="5903" spans="1:13" s="36" customFormat="1" x14ac:dyDescent="0.3">
      <c r="A5903"/>
      <c r="B5903" s="1"/>
      <c r="C5903"/>
      <c r="D5903"/>
      <c r="E5903"/>
      <c r="F5903"/>
      <c r="G5903"/>
      <c r="H5903"/>
      <c r="I5903"/>
      <c r="J5903"/>
      <c r="K5903"/>
      <c r="L5903"/>
      <c r="M5903"/>
    </row>
    <row r="5904" spans="1:13" s="36" customFormat="1" x14ac:dyDescent="0.3">
      <c r="A5904"/>
      <c r="B5904" s="1"/>
      <c r="C5904"/>
      <c r="D5904"/>
      <c r="E5904"/>
      <c r="F5904"/>
      <c r="G5904"/>
      <c r="H5904"/>
      <c r="I5904"/>
      <c r="J5904"/>
      <c r="K5904"/>
      <c r="L5904"/>
      <c r="M5904"/>
    </row>
    <row r="5905" spans="1:13" s="36" customFormat="1" x14ac:dyDescent="0.3">
      <c r="A5905"/>
      <c r="B5905" s="1"/>
      <c r="C5905"/>
      <c r="D5905"/>
      <c r="E5905"/>
      <c r="F5905"/>
      <c r="G5905"/>
      <c r="H5905"/>
      <c r="I5905"/>
      <c r="J5905"/>
      <c r="K5905"/>
      <c r="L5905"/>
      <c r="M5905"/>
    </row>
    <row r="5906" spans="1:13" s="36" customFormat="1" x14ac:dyDescent="0.3">
      <c r="A5906"/>
      <c r="B5906" s="1"/>
      <c r="C5906"/>
      <c r="D5906"/>
      <c r="E5906"/>
      <c r="F5906"/>
      <c r="G5906"/>
      <c r="H5906"/>
      <c r="I5906"/>
      <c r="J5906"/>
      <c r="K5906"/>
      <c r="L5906"/>
      <c r="M5906"/>
    </row>
    <row r="5907" spans="1:13" s="36" customFormat="1" x14ac:dyDescent="0.3">
      <c r="A5907"/>
      <c r="B5907" s="1"/>
      <c r="C5907"/>
      <c r="D5907"/>
      <c r="E5907"/>
      <c r="F5907"/>
      <c r="G5907"/>
      <c r="H5907"/>
      <c r="I5907"/>
      <c r="J5907"/>
      <c r="K5907"/>
      <c r="L5907"/>
      <c r="M5907"/>
    </row>
    <row r="5908" spans="1:13" s="36" customFormat="1" x14ac:dyDescent="0.3">
      <c r="A5908"/>
      <c r="B5908" s="1"/>
      <c r="C5908"/>
      <c r="D5908"/>
      <c r="E5908"/>
      <c r="F5908"/>
      <c r="G5908"/>
      <c r="H5908"/>
      <c r="I5908"/>
      <c r="J5908"/>
      <c r="K5908"/>
      <c r="L5908"/>
      <c r="M5908"/>
    </row>
    <row r="5909" spans="1:13" s="36" customFormat="1" x14ac:dyDescent="0.3">
      <c r="A5909"/>
      <c r="B5909" s="1"/>
      <c r="C5909"/>
      <c r="D5909"/>
      <c r="E5909"/>
      <c r="F5909"/>
      <c r="G5909"/>
      <c r="H5909"/>
      <c r="I5909"/>
      <c r="J5909"/>
      <c r="K5909"/>
      <c r="L5909"/>
      <c r="M5909"/>
    </row>
    <row r="5910" spans="1:13" s="36" customFormat="1" x14ac:dyDescent="0.3">
      <c r="A5910"/>
      <c r="B5910" s="1"/>
      <c r="C5910"/>
      <c r="D5910"/>
      <c r="E5910"/>
      <c r="F5910"/>
      <c r="G5910"/>
      <c r="H5910"/>
      <c r="I5910"/>
      <c r="J5910"/>
      <c r="K5910"/>
      <c r="L5910"/>
      <c r="M5910"/>
    </row>
    <row r="5911" spans="1:13" s="36" customFormat="1" x14ac:dyDescent="0.3">
      <c r="A5911"/>
      <c r="B5911" s="1"/>
      <c r="C5911"/>
      <c r="D5911"/>
      <c r="E5911"/>
      <c r="F5911"/>
      <c r="G5911"/>
      <c r="H5911"/>
      <c r="I5911"/>
      <c r="J5911"/>
      <c r="K5911"/>
      <c r="L5911"/>
      <c r="M5911"/>
    </row>
    <row r="5912" spans="1:13" s="36" customFormat="1" x14ac:dyDescent="0.3">
      <c r="A5912"/>
      <c r="B5912" s="1"/>
      <c r="C5912"/>
      <c r="D5912"/>
      <c r="E5912"/>
      <c r="F5912"/>
      <c r="G5912"/>
      <c r="H5912"/>
      <c r="I5912"/>
      <c r="J5912"/>
      <c r="K5912"/>
      <c r="L5912"/>
      <c r="M5912"/>
    </row>
    <row r="5913" spans="1:13" s="36" customFormat="1" x14ac:dyDescent="0.3">
      <c r="A5913"/>
      <c r="B5913" s="1"/>
      <c r="C5913"/>
      <c r="D5913"/>
      <c r="E5913"/>
      <c r="F5913"/>
      <c r="G5913"/>
      <c r="H5913"/>
      <c r="I5913"/>
      <c r="J5913"/>
      <c r="K5913"/>
      <c r="L5913"/>
      <c r="M5913"/>
    </row>
    <row r="5914" spans="1:13" s="36" customFormat="1" x14ac:dyDescent="0.3">
      <c r="A5914"/>
      <c r="B5914" s="1"/>
      <c r="C5914"/>
      <c r="D5914"/>
      <c r="E5914"/>
      <c r="F5914"/>
      <c r="G5914"/>
      <c r="H5914"/>
      <c r="I5914"/>
      <c r="J5914"/>
      <c r="K5914"/>
      <c r="L5914"/>
      <c r="M5914"/>
    </row>
    <row r="5915" spans="1:13" s="36" customFormat="1" x14ac:dyDescent="0.3">
      <c r="A5915"/>
      <c r="B5915" s="1"/>
      <c r="C5915"/>
      <c r="D5915"/>
      <c r="E5915"/>
      <c r="F5915"/>
      <c r="G5915"/>
      <c r="H5915"/>
      <c r="I5915"/>
      <c r="J5915"/>
      <c r="K5915"/>
      <c r="L5915"/>
      <c r="M5915"/>
    </row>
    <row r="5916" spans="1:13" s="36" customFormat="1" x14ac:dyDescent="0.3">
      <c r="A5916"/>
      <c r="B5916" s="1"/>
      <c r="C5916"/>
      <c r="D5916"/>
      <c r="E5916"/>
      <c r="F5916"/>
      <c r="G5916"/>
      <c r="H5916"/>
      <c r="I5916"/>
      <c r="J5916"/>
      <c r="K5916"/>
      <c r="L5916"/>
      <c r="M5916"/>
    </row>
    <row r="5917" spans="1:13" s="36" customFormat="1" x14ac:dyDescent="0.3">
      <c r="A5917"/>
      <c r="B5917" s="1"/>
      <c r="C5917"/>
      <c r="D5917"/>
      <c r="E5917"/>
      <c r="F5917"/>
      <c r="G5917"/>
      <c r="H5917"/>
      <c r="I5917"/>
      <c r="J5917"/>
      <c r="K5917"/>
      <c r="L5917"/>
      <c r="M5917"/>
    </row>
    <row r="5918" spans="1:13" s="36" customFormat="1" x14ac:dyDescent="0.3">
      <c r="A5918"/>
      <c r="B5918" s="1"/>
      <c r="C5918"/>
      <c r="D5918"/>
      <c r="E5918"/>
      <c r="F5918"/>
      <c r="G5918"/>
      <c r="H5918"/>
      <c r="I5918"/>
      <c r="J5918"/>
      <c r="K5918"/>
      <c r="L5918"/>
      <c r="M5918"/>
    </row>
    <row r="5919" spans="1:13" s="36" customFormat="1" x14ac:dyDescent="0.3">
      <c r="A5919"/>
      <c r="B5919" s="1"/>
      <c r="C5919"/>
      <c r="D5919"/>
      <c r="E5919"/>
      <c r="F5919"/>
      <c r="G5919"/>
      <c r="H5919"/>
      <c r="I5919"/>
      <c r="J5919"/>
      <c r="K5919"/>
      <c r="L5919"/>
      <c r="M5919"/>
    </row>
    <row r="5920" spans="1:13" s="36" customFormat="1" x14ac:dyDescent="0.3">
      <c r="A5920"/>
      <c r="B5920" s="1"/>
      <c r="C5920"/>
      <c r="D5920"/>
      <c r="E5920"/>
      <c r="F5920"/>
      <c r="G5920"/>
      <c r="H5920"/>
      <c r="I5920"/>
      <c r="J5920"/>
      <c r="K5920"/>
      <c r="L5920"/>
      <c r="M5920"/>
    </row>
    <row r="5921" spans="1:13" s="36" customFormat="1" x14ac:dyDescent="0.3">
      <c r="A5921"/>
      <c r="B5921" s="1"/>
      <c r="C5921"/>
      <c r="D5921"/>
      <c r="E5921"/>
      <c r="F5921"/>
      <c r="G5921"/>
      <c r="H5921"/>
      <c r="I5921"/>
      <c r="J5921"/>
      <c r="K5921"/>
      <c r="L5921"/>
      <c r="M5921"/>
    </row>
    <row r="5922" spans="1:13" s="36" customFormat="1" x14ac:dyDescent="0.3">
      <c r="A5922"/>
      <c r="B5922" s="1"/>
      <c r="C5922"/>
      <c r="D5922"/>
      <c r="E5922"/>
      <c r="F5922"/>
      <c r="G5922"/>
      <c r="H5922"/>
      <c r="I5922"/>
      <c r="J5922"/>
      <c r="K5922"/>
      <c r="L5922"/>
      <c r="M5922"/>
    </row>
    <row r="5923" spans="1:13" s="36" customFormat="1" x14ac:dyDescent="0.3">
      <c r="A5923"/>
      <c r="B5923" s="1"/>
      <c r="C5923"/>
      <c r="D5923"/>
      <c r="E5923"/>
      <c r="F5923"/>
      <c r="G5923"/>
      <c r="H5923"/>
      <c r="I5923"/>
      <c r="J5923"/>
      <c r="K5923"/>
      <c r="L5923"/>
      <c r="M5923"/>
    </row>
    <row r="5924" spans="1:13" s="36" customFormat="1" x14ac:dyDescent="0.3">
      <c r="A5924"/>
      <c r="B5924" s="1"/>
      <c r="C5924"/>
      <c r="D5924"/>
      <c r="E5924"/>
      <c r="F5924"/>
      <c r="G5924"/>
      <c r="H5924"/>
      <c r="I5924"/>
      <c r="J5924"/>
      <c r="K5924"/>
      <c r="L5924"/>
      <c r="M5924"/>
    </row>
    <row r="5925" spans="1:13" s="36" customFormat="1" x14ac:dyDescent="0.3">
      <c r="A5925"/>
      <c r="B5925" s="1"/>
      <c r="C5925"/>
      <c r="D5925"/>
      <c r="E5925"/>
      <c r="F5925"/>
      <c r="G5925"/>
      <c r="H5925"/>
      <c r="I5925"/>
      <c r="J5925"/>
      <c r="K5925"/>
      <c r="L5925"/>
      <c r="M5925"/>
    </row>
    <row r="5926" spans="1:13" s="36" customFormat="1" x14ac:dyDescent="0.3">
      <c r="A5926"/>
      <c r="B5926" s="1"/>
      <c r="C5926"/>
      <c r="D5926"/>
      <c r="E5926"/>
      <c r="F5926"/>
      <c r="G5926"/>
      <c r="H5926"/>
      <c r="I5926"/>
      <c r="J5926"/>
      <c r="K5926"/>
      <c r="L5926"/>
      <c r="M5926"/>
    </row>
    <row r="5927" spans="1:13" s="36" customFormat="1" x14ac:dyDescent="0.3">
      <c r="A5927"/>
      <c r="B5927" s="1"/>
      <c r="C5927"/>
      <c r="D5927"/>
      <c r="E5927"/>
      <c r="F5927"/>
      <c r="G5927"/>
      <c r="H5927"/>
      <c r="I5927"/>
      <c r="J5927"/>
      <c r="K5927"/>
      <c r="L5927"/>
      <c r="M5927"/>
    </row>
    <row r="5928" spans="1:13" s="36" customFormat="1" x14ac:dyDescent="0.3">
      <c r="A5928"/>
      <c r="B5928" s="1"/>
      <c r="C5928"/>
      <c r="D5928"/>
      <c r="E5928"/>
      <c r="F5928"/>
      <c r="G5928"/>
      <c r="H5928"/>
      <c r="I5928"/>
      <c r="J5928"/>
      <c r="K5928"/>
      <c r="L5928"/>
      <c r="M5928"/>
    </row>
    <row r="5929" spans="1:13" s="36" customFormat="1" x14ac:dyDescent="0.3">
      <c r="A5929"/>
      <c r="B5929" s="1"/>
      <c r="C5929"/>
      <c r="D5929"/>
      <c r="E5929"/>
      <c r="F5929"/>
      <c r="G5929"/>
      <c r="H5929"/>
      <c r="I5929"/>
      <c r="J5929"/>
      <c r="K5929"/>
      <c r="L5929"/>
      <c r="M5929"/>
    </row>
    <row r="5930" spans="1:13" s="36" customFormat="1" x14ac:dyDescent="0.3">
      <c r="A5930"/>
      <c r="B5930" s="1"/>
      <c r="C5930"/>
      <c r="D5930"/>
      <c r="E5930"/>
      <c r="F5930"/>
      <c r="G5930"/>
      <c r="H5930"/>
      <c r="I5930"/>
      <c r="J5930"/>
      <c r="K5930"/>
      <c r="L5930"/>
      <c r="M5930"/>
    </row>
    <row r="5931" spans="1:13" s="36" customFormat="1" x14ac:dyDescent="0.3">
      <c r="A5931"/>
      <c r="B5931" s="1"/>
      <c r="C5931"/>
      <c r="D5931"/>
      <c r="E5931"/>
      <c r="F5931"/>
      <c r="G5931"/>
      <c r="H5931"/>
      <c r="I5931"/>
      <c r="J5931"/>
      <c r="K5931"/>
      <c r="L5931"/>
      <c r="M5931"/>
    </row>
    <row r="5932" spans="1:13" s="36" customFormat="1" x14ac:dyDescent="0.3">
      <c r="A5932"/>
      <c r="B5932" s="1"/>
      <c r="C5932"/>
      <c r="D5932"/>
      <c r="E5932"/>
      <c r="F5932"/>
      <c r="G5932"/>
      <c r="H5932"/>
      <c r="I5932"/>
      <c r="J5932"/>
      <c r="K5932"/>
      <c r="L5932"/>
      <c r="M5932"/>
    </row>
    <row r="5933" spans="1:13" s="36" customFormat="1" x14ac:dyDescent="0.3">
      <c r="A5933"/>
      <c r="B5933" s="1"/>
      <c r="C5933"/>
      <c r="D5933"/>
      <c r="E5933"/>
      <c r="F5933"/>
      <c r="G5933"/>
      <c r="H5933"/>
      <c r="I5933"/>
      <c r="J5933"/>
      <c r="K5933"/>
      <c r="L5933"/>
      <c r="M5933"/>
    </row>
    <row r="5934" spans="1:13" s="36" customFormat="1" x14ac:dyDescent="0.3">
      <c r="A5934"/>
      <c r="B5934" s="1"/>
      <c r="C5934"/>
      <c r="D5934"/>
      <c r="E5934"/>
      <c r="F5934"/>
      <c r="G5934"/>
      <c r="H5934"/>
      <c r="I5934"/>
      <c r="J5934"/>
      <c r="K5934"/>
      <c r="L5934"/>
      <c r="M5934"/>
    </row>
    <row r="5935" spans="1:13" s="36" customFormat="1" x14ac:dyDescent="0.3">
      <c r="A5935"/>
      <c r="B5935" s="1"/>
      <c r="C5935"/>
      <c r="D5935"/>
      <c r="E5935"/>
      <c r="F5935"/>
      <c r="G5935"/>
      <c r="H5935"/>
      <c r="I5935"/>
      <c r="J5935"/>
      <c r="K5935"/>
      <c r="L5935"/>
      <c r="M5935"/>
    </row>
    <row r="5936" spans="1:13" s="36" customFormat="1" x14ac:dyDescent="0.3">
      <c r="A5936"/>
      <c r="B5936" s="1"/>
      <c r="C5936"/>
      <c r="D5936"/>
      <c r="E5936"/>
      <c r="F5936"/>
      <c r="G5936"/>
      <c r="H5936"/>
      <c r="I5936"/>
      <c r="J5936"/>
      <c r="K5936"/>
      <c r="L5936"/>
      <c r="M5936"/>
    </row>
    <row r="5937" spans="1:13" s="36" customFormat="1" x14ac:dyDescent="0.3">
      <c r="A5937"/>
      <c r="B5937" s="1"/>
      <c r="C5937"/>
      <c r="D5937"/>
      <c r="E5937"/>
      <c r="F5937"/>
      <c r="G5937"/>
      <c r="H5937"/>
      <c r="I5937"/>
      <c r="J5937"/>
      <c r="K5937"/>
      <c r="L5937"/>
      <c r="M5937"/>
    </row>
    <row r="5938" spans="1:13" s="36" customFormat="1" x14ac:dyDescent="0.3">
      <c r="A5938"/>
      <c r="B5938" s="1"/>
      <c r="C5938"/>
      <c r="D5938"/>
      <c r="E5938"/>
      <c r="F5938"/>
      <c r="G5938"/>
      <c r="H5938"/>
      <c r="I5938"/>
      <c r="J5938"/>
      <c r="K5938"/>
      <c r="L5938"/>
      <c r="M5938"/>
    </row>
    <row r="5939" spans="1:13" s="36" customFormat="1" x14ac:dyDescent="0.3">
      <c r="A5939"/>
      <c r="B5939" s="1"/>
      <c r="C5939"/>
      <c r="D5939"/>
      <c r="E5939"/>
      <c r="F5939"/>
      <c r="G5939"/>
      <c r="H5939"/>
      <c r="I5939"/>
      <c r="J5939"/>
      <c r="K5939"/>
      <c r="L5939"/>
      <c r="M5939"/>
    </row>
    <row r="5940" spans="1:13" s="36" customFormat="1" x14ac:dyDescent="0.3">
      <c r="A5940"/>
      <c r="B5940" s="1"/>
      <c r="C5940"/>
      <c r="D5940"/>
      <c r="E5940"/>
      <c r="F5940"/>
      <c r="G5940"/>
      <c r="H5940"/>
      <c r="I5940"/>
      <c r="J5940"/>
      <c r="K5940"/>
      <c r="L5940"/>
      <c r="M5940"/>
    </row>
    <row r="5941" spans="1:13" s="36" customFormat="1" x14ac:dyDescent="0.3">
      <c r="A5941"/>
      <c r="B5941" s="1"/>
      <c r="C5941"/>
      <c r="D5941"/>
      <c r="E5941"/>
      <c r="F5941"/>
      <c r="G5941"/>
      <c r="H5941"/>
      <c r="I5941"/>
      <c r="J5941"/>
      <c r="K5941"/>
      <c r="L5941"/>
      <c r="M5941"/>
    </row>
    <row r="5942" spans="1:13" s="36" customFormat="1" x14ac:dyDescent="0.3">
      <c r="A5942"/>
      <c r="B5942" s="1"/>
      <c r="C5942"/>
      <c r="D5942"/>
      <c r="E5942"/>
      <c r="F5942"/>
      <c r="G5942"/>
      <c r="H5942"/>
      <c r="I5942"/>
      <c r="J5942"/>
      <c r="K5942"/>
      <c r="L5942"/>
      <c r="M5942"/>
    </row>
    <row r="5943" spans="1:13" s="36" customFormat="1" x14ac:dyDescent="0.3">
      <c r="A5943"/>
      <c r="B5943" s="1"/>
      <c r="C5943"/>
      <c r="D5943"/>
      <c r="E5943"/>
      <c r="F5943"/>
      <c r="G5943"/>
      <c r="H5943"/>
      <c r="I5943"/>
      <c r="J5943"/>
      <c r="K5943"/>
      <c r="L5943"/>
      <c r="M5943"/>
    </row>
    <row r="5944" spans="1:13" s="36" customFormat="1" x14ac:dyDescent="0.3">
      <c r="A5944"/>
      <c r="B5944" s="1"/>
      <c r="C5944"/>
      <c r="D5944"/>
      <c r="E5944"/>
      <c r="F5944"/>
      <c r="G5944"/>
      <c r="H5944"/>
      <c r="I5944"/>
      <c r="J5944"/>
      <c r="K5944"/>
      <c r="L5944"/>
      <c r="M5944"/>
    </row>
    <row r="5945" spans="1:13" s="36" customFormat="1" x14ac:dyDescent="0.3">
      <c r="A5945"/>
      <c r="B5945" s="1"/>
      <c r="C5945"/>
      <c r="D5945"/>
      <c r="E5945"/>
      <c r="F5945"/>
      <c r="G5945"/>
      <c r="H5945"/>
      <c r="I5945"/>
      <c r="J5945"/>
      <c r="K5945"/>
      <c r="L5945"/>
      <c r="M5945"/>
    </row>
    <row r="5946" spans="1:13" s="36" customFormat="1" x14ac:dyDescent="0.3">
      <c r="A5946"/>
      <c r="B5946" s="1"/>
      <c r="C5946"/>
      <c r="D5946"/>
      <c r="E5946"/>
      <c r="F5946"/>
      <c r="G5946"/>
      <c r="H5946"/>
      <c r="I5946"/>
      <c r="J5946"/>
      <c r="K5946"/>
      <c r="L5946"/>
      <c r="M5946"/>
    </row>
    <row r="5947" spans="1:13" s="36" customFormat="1" x14ac:dyDescent="0.3">
      <c r="A5947"/>
      <c r="B5947" s="1"/>
      <c r="C5947"/>
      <c r="D5947"/>
      <c r="E5947"/>
      <c r="F5947"/>
      <c r="G5947"/>
      <c r="H5947"/>
      <c r="I5947"/>
      <c r="J5947"/>
      <c r="K5947"/>
      <c r="L5947"/>
      <c r="M5947"/>
    </row>
    <row r="5948" spans="1:13" s="36" customFormat="1" x14ac:dyDescent="0.3">
      <c r="A5948"/>
      <c r="B5948" s="1"/>
      <c r="C5948"/>
      <c r="D5948"/>
      <c r="E5948"/>
      <c r="F5948"/>
      <c r="G5948"/>
      <c r="H5948"/>
      <c r="I5948"/>
      <c r="J5948"/>
      <c r="K5948"/>
      <c r="L5948"/>
      <c r="M5948"/>
    </row>
    <row r="5949" spans="1:13" s="36" customFormat="1" x14ac:dyDescent="0.3">
      <c r="A5949"/>
      <c r="B5949" s="1"/>
      <c r="C5949"/>
      <c r="D5949"/>
      <c r="E5949"/>
      <c r="F5949"/>
      <c r="G5949"/>
      <c r="H5949"/>
      <c r="I5949"/>
      <c r="J5949"/>
      <c r="K5949"/>
      <c r="L5949"/>
      <c r="M5949"/>
    </row>
    <row r="5950" spans="1:13" s="36" customFormat="1" x14ac:dyDescent="0.3">
      <c r="A5950"/>
      <c r="B5950" s="1"/>
      <c r="C5950"/>
      <c r="D5950"/>
      <c r="E5950"/>
      <c r="F5950"/>
      <c r="G5950"/>
      <c r="H5950"/>
      <c r="I5950"/>
      <c r="J5950"/>
      <c r="K5950"/>
      <c r="L5950"/>
      <c r="M5950"/>
    </row>
    <row r="5951" spans="1:13" s="36" customFormat="1" x14ac:dyDescent="0.3">
      <c r="A5951"/>
      <c r="B5951" s="1"/>
      <c r="C5951"/>
      <c r="D5951"/>
      <c r="E5951"/>
      <c r="F5951"/>
      <c r="G5951"/>
      <c r="H5951"/>
      <c r="I5951"/>
      <c r="J5951"/>
      <c r="K5951"/>
      <c r="L5951"/>
      <c r="M5951"/>
    </row>
    <row r="5952" spans="1:13" s="36" customFormat="1" x14ac:dyDescent="0.3">
      <c r="A5952"/>
      <c r="B5952" s="1"/>
      <c r="C5952"/>
      <c r="D5952"/>
      <c r="E5952"/>
      <c r="F5952"/>
      <c r="G5952"/>
      <c r="H5952"/>
      <c r="I5952"/>
      <c r="J5952"/>
      <c r="K5952"/>
      <c r="L5952"/>
      <c r="M5952"/>
    </row>
    <row r="5953" spans="1:13" s="36" customFormat="1" x14ac:dyDescent="0.3">
      <c r="A5953"/>
      <c r="B5953" s="1"/>
      <c r="C5953"/>
      <c r="D5953"/>
      <c r="E5953"/>
      <c r="F5953"/>
      <c r="G5953"/>
      <c r="H5953"/>
      <c r="I5953"/>
      <c r="J5953"/>
      <c r="K5953"/>
      <c r="L5953"/>
      <c r="M5953"/>
    </row>
    <row r="5954" spans="1:13" s="36" customFormat="1" x14ac:dyDescent="0.3">
      <c r="A5954"/>
      <c r="B5954" s="1"/>
      <c r="C5954"/>
      <c r="D5954"/>
      <c r="E5954"/>
      <c r="F5954"/>
      <c r="G5954"/>
      <c r="H5954"/>
      <c r="I5954"/>
      <c r="J5954"/>
      <c r="K5954"/>
      <c r="L5954"/>
      <c r="M5954"/>
    </row>
    <row r="5955" spans="1:13" s="36" customFormat="1" x14ac:dyDescent="0.3">
      <c r="A5955"/>
      <c r="B5955" s="1"/>
      <c r="C5955"/>
      <c r="D5955"/>
      <c r="E5955"/>
      <c r="F5955"/>
      <c r="G5955"/>
      <c r="H5955"/>
      <c r="I5955"/>
      <c r="J5955"/>
      <c r="K5955"/>
      <c r="L5955"/>
      <c r="M5955"/>
    </row>
    <row r="5956" spans="1:13" s="36" customFormat="1" x14ac:dyDescent="0.3">
      <c r="A5956"/>
      <c r="B5956" s="1"/>
      <c r="C5956"/>
      <c r="D5956"/>
      <c r="E5956"/>
      <c r="F5956"/>
      <c r="G5956"/>
      <c r="H5956"/>
      <c r="I5956"/>
      <c r="J5956"/>
      <c r="K5956"/>
      <c r="L5956"/>
      <c r="M5956"/>
    </row>
    <row r="5957" spans="1:13" s="36" customFormat="1" x14ac:dyDescent="0.3">
      <c r="A5957"/>
      <c r="B5957" s="1"/>
      <c r="C5957"/>
      <c r="D5957"/>
      <c r="E5957"/>
      <c r="F5957"/>
      <c r="G5957"/>
      <c r="H5957"/>
      <c r="I5957"/>
      <c r="J5957"/>
      <c r="K5957"/>
      <c r="L5957"/>
      <c r="M5957"/>
    </row>
    <row r="5958" spans="1:13" s="36" customFormat="1" x14ac:dyDescent="0.3">
      <c r="A5958"/>
      <c r="B5958" s="1"/>
      <c r="C5958"/>
      <c r="D5958"/>
      <c r="E5958"/>
      <c r="F5958"/>
      <c r="G5958"/>
      <c r="H5958"/>
      <c r="I5958"/>
      <c r="J5958"/>
      <c r="K5958"/>
      <c r="L5958"/>
      <c r="M5958"/>
    </row>
    <row r="5959" spans="1:13" s="36" customFormat="1" x14ac:dyDescent="0.3">
      <c r="A5959"/>
      <c r="B5959" s="1"/>
      <c r="C5959"/>
      <c r="D5959"/>
      <c r="E5959"/>
      <c r="F5959"/>
      <c r="G5959"/>
      <c r="H5959"/>
      <c r="I5959"/>
      <c r="J5959"/>
      <c r="K5959"/>
      <c r="L5959"/>
      <c r="M5959"/>
    </row>
    <row r="5960" spans="1:13" s="36" customFormat="1" x14ac:dyDescent="0.3">
      <c r="A5960"/>
      <c r="B5960" s="1"/>
      <c r="C5960"/>
      <c r="D5960"/>
      <c r="E5960"/>
      <c r="F5960"/>
      <c r="G5960"/>
      <c r="H5960"/>
      <c r="I5960"/>
      <c r="J5960"/>
      <c r="K5960"/>
      <c r="L5960"/>
      <c r="M5960"/>
    </row>
    <row r="5961" spans="1:13" s="36" customFormat="1" x14ac:dyDescent="0.3">
      <c r="A5961"/>
      <c r="B5961" s="1"/>
      <c r="C5961"/>
      <c r="D5961"/>
      <c r="E5961"/>
      <c r="F5961"/>
      <c r="G5961"/>
      <c r="H5961"/>
      <c r="I5961"/>
      <c r="J5961"/>
      <c r="K5961"/>
      <c r="L5961"/>
      <c r="M5961"/>
    </row>
    <row r="5962" spans="1:13" s="36" customFormat="1" x14ac:dyDescent="0.3">
      <c r="A5962"/>
      <c r="B5962" s="1"/>
      <c r="C5962"/>
      <c r="D5962"/>
      <c r="E5962"/>
      <c r="F5962"/>
      <c r="G5962"/>
      <c r="H5962"/>
      <c r="I5962"/>
      <c r="J5962"/>
      <c r="K5962"/>
      <c r="L5962"/>
      <c r="M5962"/>
    </row>
    <row r="5963" spans="1:13" s="36" customFormat="1" x14ac:dyDescent="0.3">
      <c r="A5963"/>
      <c r="B5963" s="1"/>
      <c r="C5963"/>
      <c r="D5963"/>
      <c r="E5963"/>
      <c r="F5963"/>
      <c r="G5963"/>
      <c r="H5963"/>
      <c r="I5963"/>
      <c r="J5963"/>
      <c r="K5963"/>
      <c r="L5963"/>
      <c r="M5963"/>
    </row>
    <row r="5964" spans="1:13" s="36" customFormat="1" x14ac:dyDescent="0.3">
      <c r="A5964"/>
      <c r="B5964" s="1"/>
      <c r="C5964"/>
      <c r="D5964"/>
      <c r="E5964"/>
      <c r="F5964"/>
      <c r="G5964"/>
      <c r="H5964"/>
      <c r="I5964"/>
      <c r="J5964"/>
      <c r="K5964"/>
      <c r="L5964"/>
      <c r="M5964"/>
    </row>
    <row r="5965" spans="1:13" s="36" customFormat="1" x14ac:dyDescent="0.3">
      <c r="A5965"/>
      <c r="B5965" s="1"/>
      <c r="C5965"/>
      <c r="D5965"/>
      <c r="E5965"/>
      <c r="F5965"/>
      <c r="G5965"/>
      <c r="H5965"/>
      <c r="I5965"/>
      <c r="J5965"/>
      <c r="K5965"/>
      <c r="L5965"/>
      <c r="M5965"/>
    </row>
    <row r="5966" spans="1:13" s="36" customFormat="1" x14ac:dyDescent="0.3">
      <c r="A5966"/>
      <c r="B5966" s="1"/>
      <c r="C5966"/>
      <c r="D5966"/>
      <c r="E5966"/>
      <c r="F5966"/>
      <c r="G5966"/>
      <c r="H5966"/>
      <c r="I5966"/>
      <c r="J5966"/>
      <c r="K5966"/>
      <c r="L5966"/>
      <c r="M5966"/>
    </row>
    <row r="5967" spans="1:13" s="36" customFormat="1" x14ac:dyDescent="0.3">
      <c r="A5967"/>
      <c r="B5967" s="1"/>
      <c r="C5967"/>
      <c r="D5967"/>
      <c r="E5967"/>
      <c r="F5967"/>
      <c r="G5967"/>
      <c r="H5967"/>
      <c r="I5967"/>
      <c r="J5967"/>
      <c r="K5967"/>
      <c r="L5967"/>
      <c r="M5967"/>
    </row>
    <row r="5968" spans="1:13" s="36" customFormat="1" x14ac:dyDescent="0.3">
      <c r="A5968"/>
      <c r="B5968" s="1"/>
      <c r="C5968"/>
      <c r="D5968"/>
      <c r="E5968"/>
      <c r="F5968"/>
      <c r="G5968"/>
      <c r="H5968"/>
      <c r="I5968"/>
      <c r="J5968"/>
      <c r="K5968"/>
      <c r="L5968"/>
      <c r="M5968"/>
    </row>
    <row r="5969" spans="1:13" s="36" customFormat="1" x14ac:dyDescent="0.3">
      <c r="A5969"/>
      <c r="B5969" s="1"/>
      <c r="C5969"/>
      <c r="D5969"/>
      <c r="E5969"/>
      <c r="F5969"/>
      <c r="G5969"/>
      <c r="H5969"/>
      <c r="I5969"/>
      <c r="J5969"/>
      <c r="K5969"/>
      <c r="L5969"/>
      <c r="M5969"/>
    </row>
    <row r="5970" spans="1:13" s="36" customFormat="1" x14ac:dyDescent="0.3">
      <c r="A5970"/>
      <c r="B5970" s="1"/>
      <c r="C5970"/>
      <c r="D5970"/>
      <c r="E5970"/>
      <c r="F5970"/>
      <c r="G5970"/>
      <c r="H5970"/>
      <c r="I5970"/>
      <c r="J5970"/>
      <c r="K5970"/>
      <c r="L5970"/>
      <c r="M5970"/>
    </row>
    <row r="5971" spans="1:13" s="36" customFormat="1" x14ac:dyDescent="0.3">
      <c r="A5971"/>
      <c r="B5971" s="1"/>
      <c r="C5971"/>
      <c r="D5971"/>
      <c r="E5971"/>
      <c r="F5971"/>
      <c r="G5971"/>
      <c r="H5971"/>
      <c r="I5971"/>
      <c r="J5971"/>
      <c r="K5971"/>
      <c r="L5971"/>
      <c r="M5971"/>
    </row>
    <row r="5972" spans="1:13" s="36" customFormat="1" x14ac:dyDescent="0.3">
      <c r="A5972"/>
      <c r="B5972" s="1"/>
      <c r="C5972"/>
      <c r="D5972"/>
      <c r="E5972"/>
      <c r="F5972"/>
      <c r="G5972"/>
      <c r="H5972"/>
      <c r="I5972"/>
      <c r="J5972"/>
      <c r="K5972"/>
      <c r="L5972"/>
      <c r="M5972"/>
    </row>
    <row r="5973" spans="1:13" s="36" customFormat="1" x14ac:dyDescent="0.3">
      <c r="A5973"/>
      <c r="B5973" s="1"/>
      <c r="C5973"/>
      <c r="D5973"/>
      <c r="E5973"/>
      <c r="F5973"/>
      <c r="G5973"/>
      <c r="H5973"/>
      <c r="I5973"/>
      <c r="J5973"/>
      <c r="K5973"/>
      <c r="L5973"/>
      <c r="M5973"/>
    </row>
    <row r="5974" spans="1:13" s="36" customFormat="1" x14ac:dyDescent="0.3">
      <c r="A5974"/>
      <c r="B5974" s="1"/>
      <c r="C5974"/>
      <c r="D5974"/>
      <c r="E5974"/>
      <c r="F5974"/>
      <c r="G5974"/>
      <c r="H5974"/>
      <c r="I5974"/>
      <c r="J5974"/>
      <c r="K5974"/>
      <c r="L5974"/>
      <c r="M5974"/>
    </row>
    <row r="5975" spans="1:13" s="36" customFormat="1" x14ac:dyDescent="0.3">
      <c r="A5975"/>
      <c r="B5975" s="1"/>
      <c r="C5975"/>
      <c r="D5975"/>
      <c r="E5975"/>
      <c r="F5975"/>
      <c r="G5975"/>
      <c r="H5975"/>
      <c r="I5975"/>
      <c r="J5975"/>
      <c r="K5975"/>
      <c r="L5975"/>
      <c r="M5975"/>
    </row>
    <row r="5976" spans="1:13" s="36" customFormat="1" x14ac:dyDescent="0.3">
      <c r="A5976"/>
      <c r="B5976" s="1"/>
      <c r="C5976"/>
      <c r="D5976"/>
      <c r="E5976"/>
      <c r="F5976"/>
      <c r="G5976"/>
      <c r="H5976"/>
      <c r="I5976"/>
      <c r="J5976"/>
      <c r="K5976"/>
      <c r="L5976"/>
      <c r="M5976"/>
    </row>
    <row r="5977" spans="1:13" s="36" customFormat="1" x14ac:dyDescent="0.3">
      <c r="A5977"/>
      <c r="B5977" s="1"/>
      <c r="C5977"/>
      <c r="D5977"/>
      <c r="E5977"/>
      <c r="F5977"/>
      <c r="G5977"/>
      <c r="H5977"/>
      <c r="I5977"/>
      <c r="J5977"/>
      <c r="K5977"/>
      <c r="L5977"/>
      <c r="M5977"/>
    </row>
    <row r="5978" spans="1:13" s="36" customFormat="1" x14ac:dyDescent="0.3">
      <c r="A5978"/>
      <c r="B5978" s="1"/>
      <c r="C5978"/>
      <c r="D5978"/>
      <c r="E5978"/>
      <c r="F5978"/>
      <c r="G5978"/>
      <c r="H5978"/>
      <c r="I5978"/>
      <c r="J5978"/>
      <c r="K5978"/>
      <c r="L5978"/>
      <c r="M5978"/>
    </row>
    <row r="5979" spans="1:13" s="36" customFormat="1" x14ac:dyDescent="0.3">
      <c r="A5979"/>
      <c r="B5979" s="1"/>
      <c r="C5979"/>
      <c r="D5979"/>
      <c r="E5979"/>
      <c r="F5979"/>
      <c r="G5979"/>
      <c r="H5979"/>
      <c r="I5979"/>
      <c r="J5979"/>
      <c r="K5979"/>
      <c r="L5979"/>
      <c r="M5979"/>
    </row>
    <row r="5980" spans="1:13" s="36" customFormat="1" x14ac:dyDescent="0.3">
      <c r="A5980"/>
      <c r="B5980" s="1"/>
      <c r="C5980"/>
      <c r="D5980"/>
      <c r="E5980"/>
      <c r="F5980"/>
      <c r="G5980"/>
      <c r="H5980"/>
      <c r="I5980"/>
      <c r="J5980"/>
      <c r="K5980"/>
      <c r="L5980"/>
      <c r="M5980"/>
    </row>
    <row r="5981" spans="1:13" s="36" customFormat="1" x14ac:dyDescent="0.3">
      <c r="A5981"/>
      <c r="B5981" s="1"/>
      <c r="C5981"/>
      <c r="D5981"/>
      <c r="E5981"/>
      <c r="F5981"/>
      <c r="G5981"/>
      <c r="H5981"/>
      <c r="I5981"/>
      <c r="J5981"/>
      <c r="K5981"/>
      <c r="L5981"/>
      <c r="M5981"/>
    </row>
    <row r="5982" spans="1:13" s="36" customFormat="1" x14ac:dyDescent="0.3">
      <c r="A5982"/>
      <c r="B5982" s="1"/>
      <c r="C5982"/>
      <c r="D5982"/>
      <c r="E5982"/>
      <c r="F5982"/>
      <c r="G5982"/>
      <c r="H5982"/>
      <c r="I5982"/>
      <c r="J5982"/>
      <c r="K5982"/>
      <c r="L5982"/>
      <c r="M5982"/>
    </row>
    <row r="5983" spans="1:13" s="36" customFormat="1" x14ac:dyDescent="0.3">
      <c r="A5983"/>
      <c r="B5983" s="1"/>
      <c r="C5983"/>
      <c r="D5983"/>
      <c r="E5983"/>
      <c r="F5983"/>
      <c r="G5983"/>
      <c r="H5983"/>
      <c r="I5983"/>
      <c r="J5983"/>
      <c r="K5983"/>
      <c r="L5983"/>
      <c r="M5983"/>
    </row>
    <row r="5984" spans="1:13" s="36" customFormat="1" x14ac:dyDescent="0.3">
      <c r="A5984"/>
      <c r="B5984" s="1"/>
      <c r="C5984"/>
      <c r="D5984"/>
      <c r="E5984"/>
      <c r="F5984"/>
      <c r="G5984"/>
      <c r="H5984"/>
      <c r="I5984"/>
      <c r="J5984"/>
      <c r="K5984"/>
      <c r="L5984"/>
      <c r="M5984"/>
    </row>
    <row r="5985" spans="1:13" s="36" customFormat="1" x14ac:dyDescent="0.3">
      <c r="A5985"/>
      <c r="B5985" s="1"/>
      <c r="C5985"/>
      <c r="D5985"/>
      <c r="E5985"/>
      <c r="F5985"/>
      <c r="G5985"/>
      <c r="H5985"/>
      <c r="I5985"/>
      <c r="J5985"/>
      <c r="K5985"/>
      <c r="L5985"/>
      <c r="M5985"/>
    </row>
    <row r="5986" spans="1:13" s="36" customFormat="1" x14ac:dyDescent="0.3">
      <c r="A5986"/>
      <c r="B5986" s="1"/>
      <c r="C5986"/>
      <c r="D5986"/>
      <c r="E5986"/>
      <c r="F5986"/>
      <c r="G5986"/>
      <c r="H5986"/>
      <c r="I5986"/>
      <c r="J5986"/>
      <c r="K5986"/>
      <c r="L5986"/>
      <c r="M5986"/>
    </row>
    <row r="5987" spans="1:13" s="36" customFormat="1" x14ac:dyDescent="0.3">
      <c r="A5987"/>
      <c r="B5987" s="1"/>
      <c r="C5987"/>
      <c r="D5987"/>
      <c r="E5987"/>
      <c r="F5987"/>
      <c r="G5987"/>
      <c r="H5987"/>
      <c r="I5987"/>
      <c r="J5987"/>
      <c r="K5987"/>
      <c r="L5987"/>
      <c r="M5987"/>
    </row>
    <row r="5988" spans="1:13" s="36" customFormat="1" x14ac:dyDescent="0.3">
      <c r="A5988"/>
      <c r="B5988" s="1"/>
      <c r="C5988"/>
      <c r="D5988"/>
      <c r="E5988"/>
      <c r="F5988"/>
      <c r="G5988"/>
      <c r="H5988"/>
      <c r="I5988"/>
      <c r="J5988"/>
      <c r="K5988"/>
      <c r="L5988"/>
      <c r="M5988"/>
    </row>
    <row r="5989" spans="1:13" s="36" customFormat="1" x14ac:dyDescent="0.3">
      <c r="A5989"/>
      <c r="B5989" s="1"/>
      <c r="C5989"/>
      <c r="D5989"/>
      <c r="E5989"/>
      <c r="F5989"/>
      <c r="G5989"/>
      <c r="H5989"/>
      <c r="I5989"/>
      <c r="J5989"/>
      <c r="K5989"/>
      <c r="L5989"/>
      <c r="M5989"/>
    </row>
    <row r="5990" spans="1:13" s="36" customFormat="1" x14ac:dyDescent="0.3">
      <c r="A5990"/>
      <c r="B5990" s="1"/>
      <c r="C5990"/>
      <c r="D5990"/>
      <c r="E5990"/>
      <c r="F5990"/>
      <c r="G5990"/>
      <c r="H5990"/>
      <c r="I5990"/>
      <c r="J5990"/>
      <c r="K5990"/>
      <c r="L5990"/>
      <c r="M5990"/>
    </row>
    <row r="5991" spans="1:13" s="36" customFormat="1" x14ac:dyDescent="0.3">
      <c r="A5991"/>
      <c r="B5991" s="1"/>
      <c r="C5991"/>
      <c r="D5991"/>
      <c r="E5991"/>
      <c r="F5991"/>
      <c r="G5991"/>
      <c r="H5991"/>
      <c r="I5991"/>
      <c r="J5991"/>
      <c r="K5991"/>
      <c r="L5991"/>
      <c r="M5991"/>
    </row>
    <row r="5992" spans="1:13" s="36" customFormat="1" x14ac:dyDescent="0.3">
      <c r="A5992"/>
      <c r="B5992" s="1"/>
      <c r="C5992"/>
      <c r="D5992"/>
      <c r="E5992"/>
      <c r="F5992"/>
      <c r="G5992"/>
      <c r="H5992"/>
      <c r="I5992"/>
      <c r="J5992"/>
      <c r="K5992"/>
      <c r="L5992"/>
      <c r="M5992"/>
    </row>
    <row r="5993" spans="1:13" s="36" customFormat="1" x14ac:dyDescent="0.3">
      <c r="A5993"/>
      <c r="B5993" s="1"/>
      <c r="C5993"/>
      <c r="D5993"/>
      <c r="E5993"/>
      <c r="F5993"/>
      <c r="G5993"/>
      <c r="H5993"/>
      <c r="I5993"/>
      <c r="J5993"/>
      <c r="K5993"/>
      <c r="L5993"/>
      <c r="M5993"/>
    </row>
    <row r="5994" spans="1:13" s="36" customFormat="1" x14ac:dyDescent="0.3">
      <c r="A5994"/>
      <c r="B5994" s="1"/>
      <c r="C5994"/>
      <c r="D5994"/>
      <c r="E5994"/>
      <c r="F5994"/>
      <c r="G5994"/>
      <c r="H5994"/>
      <c r="I5994"/>
      <c r="J5994"/>
      <c r="K5994"/>
      <c r="L5994"/>
      <c r="M5994"/>
    </row>
    <row r="5995" spans="1:13" s="36" customFormat="1" x14ac:dyDescent="0.3">
      <c r="A5995"/>
      <c r="B5995" s="1"/>
      <c r="C5995"/>
      <c r="D5995"/>
      <c r="E5995"/>
      <c r="F5995"/>
      <c r="G5995"/>
      <c r="H5995"/>
      <c r="I5995"/>
      <c r="J5995"/>
      <c r="K5995"/>
      <c r="L5995"/>
      <c r="M5995"/>
    </row>
    <row r="5996" spans="1:13" s="36" customFormat="1" x14ac:dyDescent="0.3">
      <c r="A5996"/>
      <c r="B5996" s="1"/>
      <c r="C5996"/>
      <c r="D5996"/>
      <c r="E5996"/>
      <c r="F5996"/>
      <c r="G5996"/>
      <c r="H5996"/>
      <c r="I5996"/>
      <c r="J5996"/>
      <c r="K5996"/>
      <c r="L5996"/>
      <c r="M5996"/>
    </row>
    <row r="5997" spans="1:13" s="36" customFormat="1" x14ac:dyDescent="0.3">
      <c r="A5997"/>
      <c r="B5997" s="1"/>
      <c r="C5997"/>
      <c r="D5997"/>
      <c r="E5997"/>
      <c r="F5997"/>
      <c r="G5997"/>
      <c r="H5997"/>
      <c r="I5997"/>
      <c r="J5997"/>
      <c r="K5997"/>
      <c r="L5997"/>
      <c r="M5997"/>
    </row>
    <row r="5998" spans="1:13" s="36" customFormat="1" x14ac:dyDescent="0.3">
      <c r="A5998"/>
      <c r="B5998" s="1"/>
      <c r="C5998"/>
      <c r="D5998"/>
      <c r="E5998"/>
      <c r="F5998"/>
      <c r="G5998"/>
      <c r="H5998"/>
      <c r="I5998"/>
      <c r="J5998"/>
      <c r="K5998"/>
      <c r="L5998"/>
      <c r="M5998"/>
    </row>
    <row r="5999" spans="1:13" s="36" customFormat="1" x14ac:dyDescent="0.3">
      <c r="A5999"/>
      <c r="B5999" s="1"/>
      <c r="C5999"/>
      <c r="D5999"/>
      <c r="E5999"/>
      <c r="F5999"/>
      <c r="G5999"/>
      <c r="H5999"/>
      <c r="I5999"/>
      <c r="J5999"/>
      <c r="K5999"/>
      <c r="L5999"/>
      <c r="M5999"/>
    </row>
    <row r="6000" spans="1:13" s="36" customFormat="1" x14ac:dyDescent="0.3">
      <c r="A6000"/>
      <c r="B6000" s="1"/>
      <c r="C6000"/>
      <c r="D6000"/>
      <c r="E6000"/>
      <c r="F6000"/>
      <c r="G6000"/>
      <c r="H6000"/>
      <c r="I6000"/>
      <c r="J6000"/>
      <c r="K6000"/>
      <c r="L6000"/>
      <c r="M6000"/>
    </row>
    <row r="6001" spans="1:13" s="36" customFormat="1" x14ac:dyDescent="0.3">
      <c r="A6001"/>
      <c r="B6001" s="1"/>
      <c r="C6001"/>
      <c r="D6001"/>
      <c r="E6001"/>
      <c r="F6001"/>
      <c r="G6001"/>
      <c r="H6001"/>
      <c r="I6001"/>
      <c r="J6001"/>
      <c r="K6001"/>
      <c r="L6001"/>
      <c r="M6001"/>
    </row>
    <row r="6002" spans="1:13" s="36" customFormat="1" x14ac:dyDescent="0.3">
      <c r="A6002"/>
      <c r="B6002" s="1"/>
      <c r="C6002"/>
      <c r="D6002"/>
      <c r="E6002"/>
      <c r="F6002"/>
      <c r="G6002"/>
      <c r="H6002"/>
      <c r="I6002"/>
      <c r="J6002"/>
      <c r="K6002"/>
      <c r="L6002"/>
      <c r="M6002"/>
    </row>
    <row r="6003" spans="1:13" s="36" customFormat="1" x14ac:dyDescent="0.3">
      <c r="A6003"/>
      <c r="B6003" s="1"/>
      <c r="C6003"/>
      <c r="D6003"/>
      <c r="E6003"/>
      <c r="F6003"/>
      <c r="G6003"/>
      <c r="H6003"/>
      <c r="I6003"/>
      <c r="J6003"/>
      <c r="K6003"/>
      <c r="L6003"/>
      <c r="M6003"/>
    </row>
    <row r="6004" spans="1:13" s="36" customFormat="1" x14ac:dyDescent="0.3">
      <c r="A6004"/>
      <c r="B6004" s="1"/>
      <c r="C6004"/>
      <c r="D6004"/>
      <c r="E6004"/>
      <c r="F6004"/>
      <c r="G6004"/>
      <c r="H6004"/>
      <c r="I6004"/>
      <c r="J6004"/>
      <c r="K6004"/>
      <c r="L6004"/>
      <c r="M6004"/>
    </row>
    <row r="6005" spans="1:13" s="36" customFormat="1" x14ac:dyDescent="0.3">
      <c r="A6005"/>
      <c r="B6005" s="1"/>
      <c r="C6005"/>
      <c r="D6005"/>
      <c r="E6005"/>
      <c r="F6005"/>
      <c r="G6005"/>
      <c r="H6005"/>
      <c r="I6005"/>
      <c r="J6005"/>
      <c r="K6005"/>
      <c r="L6005"/>
      <c r="M6005"/>
    </row>
    <row r="6006" spans="1:13" s="36" customFormat="1" x14ac:dyDescent="0.3">
      <c r="A6006"/>
      <c r="B6006" s="1"/>
      <c r="C6006"/>
      <c r="D6006"/>
      <c r="E6006"/>
      <c r="F6006"/>
      <c r="G6006"/>
      <c r="H6006"/>
      <c r="I6006"/>
      <c r="J6006"/>
      <c r="K6006"/>
      <c r="L6006"/>
      <c r="M6006"/>
    </row>
    <row r="6007" spans="1:13" s="36" customFormat="1" x14ac:dyDescent="0.3">
      <c r="A6007"/>
      <c r="B6007" s="1"/>
      <c r="C6007"/>
      <c r="D6007"/>
      <c r="E6007"/>
      <c r="F6007"/>
      <c r="G6007"/>
      <c r="H6007"/>
      <c r="I6007"/>
      <c r="J6007"/>
      <c r="K6007"/>
      <c r="L6007"/>
      <c r="M6007"/>
    </row>
    <row r="6008" spans="1:13" s="36" customFormat="1" x14ac:dyDescent="0.3">
      <c r="A6008"/>
      <c r="B6008" s="1"/>
      <c r="C6008"/>
      <c r="D6008"/>
      <c r="E6008"/>
      <c r="F6008"/>
      <c r="G6008"/>
      <c r="H6008"/>
      <c r="I6008"/>
      <c r="J6008"/>
      <c r="K6008"/>
      <c r="L6008"/>
      <c r="M6008"/>
    </row>
    <row r="6009" spans="1:13" s="36" customFormat="1" x14ac:dyDescent="0.3">
      <c r="A6009"/>
      <c r="B6009" s="1"/>
      <c r="C6009"/>
      <c r="D6009"/>
      <c r="E6009"/>
      <c r="F6009"/>
      <c r="G6009"/>
      <c r="H6009"/>
      <c r="I6009"/>
      <c r="J6009"/>
      <c r="K6009"/>
      <c r="L6009"/>
      <c r="M6009"/>
    </row>
    <row r="6010" spans="1:13" s="36" customFormat="1" x14ac:dyDescent="0.3">
      <c r="A6010"/>
      <c r="B6010" s="1"/>
      <c r="C6010"/>
      <c r="D6010"/>
      <c r="E6010"/>
      <c r="F6010"/>
      <c r="G6010"/>
      <c r="H6010"/>
      <c r="I6010"/>
      <c r="J6010"/>
      <c r="K6010"/>
      <c r="L6010"/>
      <c r="M6010"/>
    </row>
    <row r="6011" spans="1:13" s="36" customFormat="1" x14ac:dyDescent="0.3">
      <c r="A6011"/>
      <c r="B6011" s="1"/>
      <c r="C6011"/>
      <c r="D6011"/>
      <c r="E6011"/>
      <c r="F6011"/>
      <c r="G6011"/>
      <c r="H6011"/>
      <c r="I6011"/>
      <c r="J6011"/>
      <c r="K6011"/>
      <c r="L6011"/>
      <c r="M6011"/>
    </row>
    <row r="6012" spans="1:13" s="36" customFormat="1" x14ac:dyDescent="0.3">
      <c r="A6012"/>
      <c r="B6012" s="1"/>
      <c r="C6012"/>
      <c r="D6012"/>
      <c r="E6012"/>
      <c r="F6012"/>
      <c r="G6012"/>
      <c r="H6012"/>
      <c r="I6012"/>
      <c r="J6012"/>
      <c r="K6012"/>
      <c r="L6012"/>
      <c r="M6012"/>
    </row>
    <row r="6013" spans="1:13" s="36" customFormat="1" x14ac:dyDescent="0.3">
      <c r="A6013"/>
      <c r="B6013" s="1"/>
      <c r="C6013"/>
      <c r="D6013"/>
      <c r="E6013"/>
      <c r="F6013"/>
      <c r="G6013"/>
      <c r="H6013"/>
      <c r="I6013"/>
      <c r="J6013"/>
      <c r="K6013"/>
      <c r="L6013"/>
      <c r="M6013"/>
    </row>
    <row r="6014" spans="1:13" s="36" customFormat="1" x14ac:dyDescent="0.3">
      <c r="A6014"/>
      <c r="B6014" s="1"/>
      <c r="C6014"/>
      <c r="D6014"/>
      <c r="E6014"/>
      <c r="F6014"/>
      <c r="G6014"/>
      <c r="H6014"/>
      <c r="I6014"/>
      <c r="J6014"/>
      <c r="K6014"/>
      <c r="L6014"/>
      <c r="M6014"/>
    </row>
    <row r="6015" spans="1:13" s="36" customFormat="1" x14ac:dyDescent="0.3">
      <c r="A6015"/>
      <c r="B6015" s="1"/>
      <c r="C6015"/>
      <c r="D6015"/>
      <c r="E6015"/>
      <c r="F6015"/>
      <c r="G6015"/>
      <c r="H6015"/>
      <c r="I6015"/>
      <c r="J6015"/>
      <c r="K6015"/>
      <c r="L6015"/>
      <c r="M6015"/>
    </row>
    <row r="6016" spans="1:13" s="36" customFormat="1" x14ac:dyDescent="0.3">
      <c r="A6016"/>
      <c r="B6016" s="1"/>
      <c r="C6016"/>
      <c r="D6016"/>
      <c r="E6016"/>
      <c r="F6016"/>
      <c r="G6016"/>
      <c r="H6016"/>
      <c r="I6016"/>
      <c r="J6016"/>
      <c r="K6016"/>
      <c r="L6016"/>
      <c r="M6016"/>
    </row>
    <row r="6017" spans="1:13" s="36" customFormat="1" x14ac:dyDescent="0.3">
      <c r="A6017"/>
      <c r="B6017" s="1"/>
      <c r="C6017"/>
      <c r="D6017"/>
      <c r="E6017"/>
      <c r="F6017"/>
      <c r="G6017"/>
      <c r="H6017"/>
      <c r="I6017"/>
      <c r="J6017"/>
      <c r="K6017"/>
      <c r="L6017"/>
      <c r="M6017"/>
    </row>
    <row r="6018" spans="1:13" s="36" customFormat="1" x14ac:dyDescent="0.3">
      <c r="A6018"/>
      <c r="B6018" s="1"/>
      <c r="C6018"/>
      <c r="D6018"/>
      <c r="E6018"/>
      <c r="F6018"/>
      <c r="G6018"/>
      <c r="H6018"/>
      <c r="I6018"/>
      <c r="J6018"/>
      <c r="K6018"/>
      <c r="L6018"/>
      <c r="M6018"/>
    </row>
    <row r="6019" spans="1:13" s="36" customFormat="1" x14ac:dyDescent="0.3">
      <c r="A6019"/>
      <c r="B6019" s="1"/>
      <c r="C6019"/>
      <c r="D6019"/>
      <c r="E6019"/>
      <c r="F6019"/>
      <c r="G6019"/>
      <c r="H6019"/>
      <c r="I6019"/>
      <c r="J6019"/>
      <c r="K6019"/>
      <c r="L6019"/>
      <c r="M6019"/>
    </row>
    <row r="6020" spans="1:13" s="36" customFormat="1" x14ac:dyDescent="0.3">
      <c r="A6020"/>
      <c r="B6020" s="1"/>
      <c r="C6020"/>
      <c r="D6020"/>
      <c r="E6020"/>
      <c r="F6020"/>
      <c r="G6020"/>
      <c r="H6020"/>
      <c r="I6020"/>
      <c r="J6020"/>
      <c r="K6020"/>
      <c r="L6020"/>
      <c r="M6020"/>
    </row>
    <row r="6021" spans="1:13" s="36" customFormat="1" x14ac:dyDescent="0.3">
      <c r="A6021"/>
      <c r="B6021" s="1"/>
      <c r="C6021"/>
      <c r="D6021"/>
      <c r="E6021"/>
      <c r="F6021"/>
      <c r="G6021"/>
      <c r="H6021"/>
      <c r="I6021"/>
      <c r="J6021"/>
      <c r="K6021"/>
      <c r="L6021"/>
      <c r="M6021"/>
    </row>
    <row r="6022" spans="1:13" s="36" customFormat="1" x14ac:dyDescent="0.3">
      <c r="A6022"/>
      <c r="B6022" s="1"/>
      <c r="C6022"/>
      <c r="D6022"/>
      <c r="E6022"/>
      <c r="F6022"/>
      <c r="G6022"/>
      <c r="H6022"/>
      <c r="I6022"/>
      <c r="J6022"/>
      <c r="K6022"/>
      <c r="L6022"/>
      <c r="M6022"/>
    </row>
    <row r="6023" spans="1:13" s="36" customFormat="1" x14ac:dyDescent="0.3">
      <c r="A6023"/>
      <c r="B6023" s="1"/>
      <c r="C6023"/>
      <c r="D6023"/>
      <c r="E6023"/>
      <c r="F6023"/>
      <c r="G6023"/>
      <c r="H6023"/>
      <c r="I6023"/>
      <c r="J6023"/>
      <c r="K6023"/>
      <c r="L6023"/>
      <c r="M6023"/>
    </row>
    <row r="6024" spans="1:13" s="36" customFormat="1" x14ac:dyDescent="0.3">
      <c r="A6024"/>
      <c r="B6024" s="1"/>
      <c r="C6024"/>
      <c r="D6024"/>
      <c r="E6024"/>
      <c r="F6024"/>
      <c r="G6024"/>
      <c r="H6024"/>
      <c r="I6024"/>
      <c r="J6024"/>
      <c r="K6024"/>
      <c r="L6024"/>
      <c r="M6024"/>
    </row>
    <row r="6025" spans="1:13" s="36" customFormat="1" x14ac:dyDescent="0.3">
      <c r="A6025"/>
      <c r="B6025" s="1"/>
      <c r="C6025"/>
      <c r="D6025"/>
      <c r="E6025"/>
      <c r="F6025"/>
      <c r="G6025"/>
      <c r="H6025"/>
      <c r="I6025"/>
      <c r="J6025"/>
      <c r="K6025"/>
      <c r="L6025"/>
      <c r="M6025"/>
    </row>
    <row r="6026" spans="1:13" s="36" customFormat="1" x14ac:dyDescent="0.3">
      <c r="A6026"/>
      <c r="B6026" s="1"/>
      <c r="C6026"/>
      <c r="D6026"/>
      <c r="E6026"/>
      <c r="F6026"/>
      <c r="G6026"/>
      <c r="H6026"/>
      <c r="I6026"/>
      <c r="J6026"/>
      <c r="K6026"/>
      <c r="L6026"/>
      <c r="M6026"/>
    </row>
    <row r="6027" spans="1:13" s="36" customFormat="1" x14ac:dyDescent="0.3">
      <c r="A6027"/>
      <c r="B6027" s="1"/>
      <c r="C6027"/>
      <c r="D6027"/>
      <c r="E6027"/>
      <c r="F6027"/>
      <c r="G6027"/>
      <c r="H6027"/>
      <c r="I6027"/>
      <c r="J6027"/>
      <c r="K6027"/>
      <c r="L6027"/>
      <c r="M6027"/>
    </row>
    <row r="6028" spans="1:13" s="36" customFormat="1" x14ac:dyDescent="0.3">
      <c r="A6028"/>
      <c r="B6028" s="1"/>
      <c r="C6028"/>
      <c r="D6028"/>
      <c r="E6028"/>
      <c r="F6028"/>
      <c r="G6028"/>
      <c r="H6028"/>
      <c r="I6028"/>
      <c r="J6028"/>
      <c r="K6028"/>
      <c r="L6028"/>
      <c r="M6028"/>
    </row>
    <row r="6029" spans="1:13" s="36" customFormat="1" x14ac:dyDescent="0.3">
      <c r="A6029"/>
      <c r="B6029" s="1"/>
      <c r="C6029"/>
      <c r="D6029"/>
      <c r="E6029"/>
      <c r="F6029"/>
      <c r="G6029"/>
      <c r="H6029"/>
      <c r="I6029"/>
      <c r="J6029"/>
      <c r="K6029"/>
      <c r="L6029"/>
      <c r="M6029"/>
    </row>
    <row r="6030" spans="1:13" s="36" customFormat="1" x14ac:dyDescent="0.3">
      <c r="A6030"/>
      <c r="B6030" s="1"/>
      <c r="C6030"/>
      <c r="D6030"/>
      <c r="E6030"/>
      <c r="F6030"/>
      <c r="G6030"/>
      <c r="H6030"/>
      <c r="I6030"/>
      <c r="J6030"/>
      <c r="K6030"/>
      <c r="L6030"/>
      <c r="M6030"/>
    </row>
    <row r="6031" spans="1:13" s="36" customFormat="1" x14ac:dyDescent="0.3">
      <c r="A6031"/>
      <c r="B6031" s="1"/>
      <c r="C6031"/>
      <c r="D6031"/>
      <c r="E6031"/>
      <c r="F6031"/>
      <c r="G6031"/>
      <c r="H6031"/>
      <c r="I6031"/>
      <c r="J6031"/>
      <c r="K6031"/>
      <c r="L6031"/>
      <c r="M6031"/>
    </row>
    <row r="6032" spans="1:13" s="36" customFormat="1" x14ac:dyDescent="0.3">
      <c r="A6032"/>
      <c r="B6032" s="1"/>
      <c r="C6032"/>
      <c r="D6032"/>
      <c r="E6032"/>
      <c r="F6032"/>
      <c r="G6032"/>
      <c r="H6032"/>
      <c r="I6032"/>
      <c r="J6032"/>
      <c r="K6032"/>
      <c r="L6032"/>
      <c r="M6032"/>
    </row>
    <row r="6033" spans="1:13" s="36" customFormat="1" x14ac:dyDescent="0.3">
      <c r="A6033"/>
      <c r="B6033" s="1"/>
      <c r="C6033"/>
      <c r="D6033"/>
      <c r="E6033"/>
      <c r="F6033"/>
      <c r="G6033"/>
      <c r="H6033"/>
      <c r="I6033"/>
      <c r="J6033"/>
      <c r="K6033"/>
      <c r="L6033"/>
      <c r="M6033"/>
    </row>
    <row r="6034" spans="1:13" s="36" customFormat="1" x14ac:dyDescent="0.3">
      <c r="A6034"/>
      <c r="B6034" s="1"/>
      <c r="C6034"/>
      <c r="D6034"/>
      <c r="E6034"/>
      <c r="F6034"/>
      <c r="G6034"/>
      <c r="H6034"/>
      <c r="I6034"/>
      <c r="J6034"/>
      <c r="K6034"/>
      <c r="L6034"/>
      <c r="M6034"/>
    </row>
    <row r="6035" spans="1:13" s="36" customFormat="1" x14ac:dyDescent="0.3">
      <c r="A6035"/>
      <c r="B6035" s="1"/>
      <c r="C6035"/>
      <c r="D6035"/>
      <c r="E6035"/>
      <c r="F6035"/>
      <c r="G6035"/>
      <c r="H6035"/>
      <c r="I6035"/>
      <c r="J6035"/>
      <c r="K6035"/>
      <c r="L6035"/>
      <c r="M6035"/>
    </row>
    <row r="6036" spans="1:13" s="36" customFormat="1" x14ac:dyDescent="0.3">
      <c r="A6036"/>
      <c r="B6036" s="1"/>
      <c r="C6036"/>
      <c r="D6036"/>
      <c r="E6036"/>
      <c r="F6036"/>
      <c r="G6036"/>
      <c r="H6036"/>
      <c r="I6036"/>
      <c r="J6036"/>
      <c r="K6036"/>
      <c r="L6036"/>
      <c r="M6036"/>
    </row>
    <row r="6037" spans="1:13" s="36" customFormat="1" x14ac:dyDescent="0.3">
      <c r="A6037"/>
      <c r="B6037" s="1"/>
      <c r="C6037"/>
      <c r="D6037"/>
      <c r="E6037"/>
      <c r="F6037"/>
      <c r="G6037"/>
      <c r="H6037"/>
      <c r="I6037"/>
      <c r="J6037"/>
      <c r="K6037"/>
      <c r="L6037"/>
      <c r="M6037"/>
    </row>
    <row r="6038" spans="1:13" s="36" customFormat="1" x14ac:dyDescent="0.3">
      <c r="A6038"/>
      <c r="B6038" s="1"/>
      <c r="C6038"/>
      <c r="D6038"/>
      <c r="E6038"/>
      <c r="F6038"/>
      <c r="G6038"/>
      <c r="H6038"/>
      <c r="I6038"/>
      <c r="J6038"/>
      <c r="K6038"/>
      <c r="L6038"/>
      <c r="M6038"/>
    </row>
    <row r="6039" spans="1:13" s="36" customFormat="1" x14ac:dyDescent="0.3">
      <c r="A6039"/>
      <c r="B6039" s="1"/>
      <c r="C6039"/>
      <c r="D6039"/>
      <c r="E6039"/>
      <c r="F6039"/>
      <c r="G6039"/>
      <c r="H6039"/>
      <c r="I6039"/>
      <c r="J6039"/>
      <c r="K6039"/>
      <c r="L6039"/>
      <c r="M6039"/>
    </row>
    <row r="6040" spans="1:13" s="36" customFormat="1" x14ac:dyDescent="0.3">
      <c r="A6040"/>
      <c r="B6040" s="1"/>
      <c r="C6040"/>
      <c r="D6040"/>
      <c r="E6040"/>
      <c r="F6040"/>
      <c r="G6040"/>
      <c r="H6040"/>
      <c r="I6040"/>
      <c r="J6040"/>
      <c r="K6040"/>
      <c r="L6040"/>
      <c r="M6040"/>
    </row>
    <row r="6041" spans="1:13" s="36" customFormat="1" x14ac:dyDescent="0.3">
      <c r="A6041"/>
      <c r="B6041" s="1"/>
      <c r="C6041"/>
      <c r="D6041"/>
      <c r="E6041"/>
      <c r="F6041"/>
      <c r="G6041"/>
      <c r="H6041"/>
      <c r="I6041"/>
      <c r="J6041"/>
      <c r="K6041"/>
      <c r="L6041"/>
      <c r="M6041"/>
    </row>
    <row r="6042" spans="1:13" s="36" customFormat="1" x14ac:dyDescent="0.3">
      <c r="A6042"/>
      <c r="B6042" s="1"/>
      <c r="C6042"/>
      <c r="D6042"/>
      <c r="E6042"/>
      <c r="F6042"/>
      <c r="G6042"/>
      <c r="H6042"/>
      <c r="I6042"/>
      <c r="J6042"/>
      <c r="K6042"/>
      <c r="L6042"/>
      <c r="M6042"/>
    </row>
    <row r="6043" spans="1:13" s="36" customFormat="1" x14ac:dyDescent="0.3">
      <c r="A6043"/>
      <c r="B6043" s="1"/>
      <c r="C6043"/>
      <c r="D6043"/>
      <c r="E6043"/>
      <c r="F6043"/>
      <c r="G6043"/>
      <c r="H6043"/>
      <c r="I6043"/>
      <c r="J6043"/>
      <c r="K6043"/>
      <c r="L6043"/>
      <c r="M6043"/>
    </row>
    <row r="6044" spans="1:13" s="36" customFormat="1" x14ac:dyDescent="0.3">
      <c r="A6044"/>
      <c r="B6044" s="1"/>
      <c r="C6044"/>
      <c r="D6044"/>
      <c r="E6044"/>
      <c r="F6044"/>
      <c r="G6044"/>
      <c r="H6044"/>
      <c r="I6044"/>
      <c r="J6044"/>
      <c r="K6044"/>
      <c r="L6044"/>
      <c r="M6044"/>
    </row>
    <row r="6045" spans="1:13" s="36" customFormat="1" x14ac:dyDescent="0.3">
      <c r="A6045"/>
      <c r="B6045" s="1"/>
      <c r="C6045"/>
      <c r="D6045"/>
      <c r="E6045"/>
      <c r="F6045"/>
      <c r="G6045"/>
      <c r="H6045"/>
      <c r="I6045"/>
      <c r="J6045"/>
      <c r="K6045"/>
      <c r="L6045"/>
      <c r="M6045"/>
    </row>
    <row r="6046" spans="1:13" s="36" customFormat="1" x14ac:dyDescent="0.3">
      <c r="A6046"/>
      <c r="B6046" s="1"/>
      <c r="C6046"/>
      <c r="D6046"/>
      <c r="E6046"/>
      <c r="F6046"/>
      <c r="G6046"/>
      <c r="H6046"/>
      <c r="I6046"/>
      <c r="J6046"/>
      <c r="K6046"/>
      <c r="L6046"/>
      <c r="M6046"/>
    </row>
    <row r="6047" spans="1:13" s="36" customFormat="1" x14ac:dyDescent="0.3">
      <c r="A6047"/>
      <c r="B6047" s="1"/>
      <c r="C6047"/>
      <c r="D6047"/>
      <c r="E6047"/>
      <c r="F6047"/>
      <c r="G6047"/>
      <c r="H6047"/>
      <c r="I6047"/>
      <c r="J6047"/>
      <c r="K6047"/>
      <c r="L6047"/>
      <c r="M6047"/>
    </row>
    <row r="6048" spans="1:13" s="36" customFormat="1" x14ac:dyDescent="0.3">
      <c r="A6048"/>
      <c r="B6048" s="1"/>
      <c r="C6048"/>
      <c r="D6048"/>
      <c r="E6048"/>
      <c r="F6048"/>
      <c r="G6048"/>
      <c r="H6048"/>
      <c r="I6048"/>
      <c r="J6048"/>
      <c r="K6048"/>
      <c r="L6048"/>
      <c r="M6048"/>
    </row>
    <row r="6049" spans="1:13" s="36" customFormat="1" x14ac:dyDescent="0.3">
      <c r="A6049"/>
      <c r="B6049" s="1"/>
      <c r="C6049"/>
      <c r="D6049"/>
      <c r="E6049"/>
      <c r="F6049"/>
      <c r="G6049"/>
      <c r="H6049"/>
      <c r="I6049"/>
      <c r="J6049"/>
      <c r="K6049"/>
      <c r="L6049"/>
      <c r="M6049"/>
    </row>
    <row r="6050" spans="1:13" s="36" customFormat="1" x14ac:dyDescent="0.3">
      <c r="A6050"/>
      <c r="B6050" s="1"/>
      <c r="C6050"/>
      <c r="D6050"/>
      <c r="E6050"/>
      <c r="F6050"/>
      <c r="G6050"/>
      <c r="H6050"/>
      <c r="I6050"/>
      <c r="J6050"/>
      <c r="K6050"/>
      <c r="L6050"/>
      <c r="M6050"/>
    </row>
    <row r="6051" spans="1:13" s="36" customFormat="1" x14ac:dyDescent="0.3">
      <c r="A6051"/>
      <c r="B6051" s="1"/>
      <c r="C6051"/>
      <c r="D6051"/>
      <c r="E6051"/>
      <c r="F6051"/>
      <c r="G6051"/>
      <c r="H6051"/>
      <c r="I6051"/>
      <c r="J6051"/>
      <c r="K6051"/>
      <c r="L6051"/>
      <c r="M6051"/>
    </row>
    <row r="6052" spans="1:13" s="36" customFormat="1" x14ac:dyDescent="0.3">
      <c r="A6052"/>
      <c r="B6052" s="1"/>
      <c r="C6052"/>
      <c r="D6052"/>
      <c r="E6052"/>
      <c r="F6052"/>
      <c r="G6052"/>
      <c r="H6052"/>
      <c r="I6052"/>
      <c r="J6052"/>
      <c r="K6052"/>
      <c r="L6052"/>
      <c r="M6052"/>
    </row>
    <row r="6053" spans="1:13" s="36" customFormat="1" x14ac:dyDescent="0.3">
      <c r="A6053"/>
      <c r="B6053" s="1"/>
      <c r="C6053"/>
      <c r="D6053"/>
      <c r="E6053"/>
      <c r="F6053"/>
      <c r="G6053"/>
      <c r="H6053"/>
      <c r="I6053"/>
      <c r="J6053"/>
      <c r="K6053"/>
      <c r="L6053"/>
      <c r="M6053"/>
    </row>
    <row r="6054" spans="1:13" s="36" customFormat="1" x14ac:dyDescent="0.3">
      <c r="A6054"/>
      <c r="B6054" s="1"/>
      <c r="C6054"/>
      <c r="D6054"/>
      <c r="E6054"/>
      <c r="F6054"/>
      <c r="G6054"/>
      <c r="H6054"/>
      <c r="I6054"/>
      <c r="J6054"/>
      <c r="K6054"/>
      <c r="L6054"/>
      <c r="M6054"/>
    </row>
    <row r="6055" spans="1:13" s="36" customFormat="1" x14ac:dyDescent="0.3">
      <c r="A6055"/>
      <c r="B6055" s="1"/>
      <c r="C6055"/>
      <c r="D6055"/>
      <c r="E6055"/>
      <c r="F6055"/>
      <c r="G6055"/>
      <c r="H6055"/>
      <c r="I6055"/>
      <c r="J6055"/>
      <c r="K6055"/>
      <c r="L6055"/>
      <c r="M6055"/>
    </row>
    <row r="6056" spans="1:13" s="36" customFormat="1" x14ac:dyDescent="0.3">
      <c r="A6056"/>
      <c r="B6056" s="1"/>
      <c r="C6056"/>
      <c r="D6056"/>
      <c r="E6056"/>
      <c r="F6056"/>
      <c r="G6056"/>
      <c r="H6056"/>
      <c r="I6056"/>
      <c r="J6056"/>
      <c r="K6056"/>
      <c r="L6056"/>
      <c r="M6056"/>
    </row>
    <row r="6057" spans="1:13" s="36" customFormat="1" x14ac:dyDescent="0.3">
      <c r="A6057"/>
      <c r="B6057" s="1"/>
      <c r="C6057"/>
      <c r="D6057"/>
      <c r="E6057"/>
      <c r="F6057"/>
      <c r="G6057"/>
      <c r="H6057"/>
      <c r="I6057"/>
      <c r="J6057"/>
      <c r="K6057"/>
      <c r="L6057"/>
      <c r="M6057"/>
    </row>
    <row r="6058" spans="1:13" s="36" customFormat="1" x14ac:dyDescent="0.3">
      <c r="A6058"/>
      <c r="B6058" s="1"/>
      <c r="C6058"/>
      <c r="D6058"/>
      <c r="E6058"/>
      <c r="F6058"/>
      <c r="G6058"/>
      <c r="H6058"/>
      <c r="I6058"/>
      <c r="J6058"/>
      <c r="K6058"/>
      <c r="L6058"/>
      <c r="M6058"/>
    </row>
    <row r="6059" spans="1:13" s="36" customFormat="1" x14ac:dyDescent="0.3">
      <c r="A6059"/>
      <c r="B6059" s="1"/>
      <c r="C6059"/>
      <c r="D6059"/>
      <c r="E6059"/>
      <c r="F6059"/>
      <c r="G6059"/>
      <c r="H6059"/>
      <c r="I6059"/>
      <c r="J6059"/>
      <c r="K6059"/>
      <c r="L6059"/>
      <c r="M6059"/>
    </row>
    <row r="6060" spans="1:13" s="36" customFormat="1" x14ac:dyDescent="0.3">
      <c r="A6060"/>
      <c r="B6060" s="1"/>
      <c r="C6060"/>
      <c r="D6060"/>
      <c r="E6060"/>
      <c r="F6060"/>
      <c r="G6060"/>
      <c r="H6060"/>
      <c r="I6060"/>
      <c r="J6060"/>
      <c r="K6060"/>
      <c r="L6060"/>
      <c r="M6060"/>
    </row>
    <row r="6061" spans="1:13" s="36" customFormat="1" x14ac:dyDescent="0.3">
      <c r="A6061"/>
      <c r="B6061" s="1"/>
      <c r="C6061"/>
      <c r="D6061"/>
      <c r="E6061"/>
      <c r="F6061"/>
      <c r="G6061"/>
      <c r="H6061"/>
      <c r="I6061"/>
      <c r="J6061"/>
      <c r="K6061"/>
      <c r="L6061"/>
      <c r="M6061"/>
    </row>
    <row r="6062" spans="1:13" s="36" customFormat="1" x14ac:dyDescent="0.3">
      <c r="A6062"/>
      <c r="B6062" s="1"/>
      <c r="C6062"/>
      <c r="D6062"/>
      <c r="E6062"/>
      <c r="F6062"/>
      <c r="G6062"/>
      <c r="H6062"/>
      <c r="I6062"/>
      <c r="J6062"/>
      <c r="K6062"/>
      <c r="L6062"/>
      <c r="M6062"/>
    </row>
    <row r="6063" spans="1:13" s="36" customFormat="1" x14ac:dyDescent="0.3">
      <c r="A6063"/>
      <c r="B6063" s="1"/>
      <c r="C6063"/>
      <c r="D6063"/>
      <c r="E6063"/>
      <c r="F6063"/>
      <c r="G6063"/>
      <c r="H6063"/>
      <c r="I6063"/>
      <c r="J6063"/>
      <c r="K6063"/>
      <c r="L6063"/>
      <c r="M6063"/>
    </row>
    <row r="6064" spans="1:13" s="36" customFormat="1" x14ac:dyDescent="0.3">
      <c r="A6064"/>
      <c r="B6064" s="1"/>
      <c r="C6064"/>
      <c r="D6064"/>
      <c r="E6064"/>
      <c r="F6064"/>
      <c r="G6064"/>
      <c r="H6064"/>
      <c r="I6064"/>
      <c r="J6064"/>
      <c r="K6064"/>
      <c r="L6064"/>
      <c r="M6064"/>
    </row>
    <row r="6065" spans="1:13" s="36" customFormat="1" x14ac:dyDescent="0.3">
      <c r="A6065"/>
      <c r="B6065" s="1"/>
      <c r="C6065"/>
      <c r="D6065"/>
      <c r="E6065"/>
      <c r="F6065"/>
      <c r="G6065"/>
      <c r="H6065"/>
      <c r="I6065"/>
      <c r="J6065"/>
      <c r="K6065"/>
      <c r="L6065"/>
      <c r="M6065"/>
    </row>
    <row r="6066" spans="1:13" s="36" customFormat="1" x14ac:dyDescent="0.3">
      <c r="A6066"/>
      <c r="B6066" s="1"/>
      <c r="C6066"/>
      <c r="D6066"/>
      <c r="E6066"/>
      <c r="F6066"/>
      <c r="G6066"/>
      <c r="H6066"/>
      <c r="I6066"/>
      <c r="J6066"/>
      <c r="K6066"/>
      <c r="L6066"/>
      <c r="M6066"/>
    </row>
    <row r="6067" spans="1:13" s="36" customFormat="1" x14ac:dyDescent="0.3">
      <c r="A6067"/>
      <c r="B6067" s="1"/>
      <c r="C6067"/>
      <c r="D6067"/>
      <c r="E6067"/>
      <c r="F6067"/>
      <c r="G6067"/>
      <c r="H6067"/>
      <c r="I6067"/>
      <c r="J6067"/>
      <c r="K6067"/>
      <c r="L6067"/>
      <c r="M6067"/>
    </row>
    <row r="6068" spans="1:13" s="36" customFormat="1" x14ac:dyDescent="0.3">
      <c r="A6068"/>
      <c r="B6068" s="1"/>
      <c r="C6068"/>
      <c r="D6068"/>
      <c r="E6068"/>
      <c r="F6068"/>
      <c r="G6068"/>
      <c r="H6068"/>
      <c r="I6068"/>
      <c r="J6068"/>
      <c r="K6068"/>
      <c r="L6068"/>
      <c r="M6068"/>
    </row>
    <row r="6069" spans="1:13" s="36" customFormat="1" x14ac:dyDescent="0.3">
      <c r="A6069"/>
      <c r="B6069" s="1"/>
      <c r="C6069"/>
      <c r="D6069"/>
      <c r="E6069"/>
      <c r="F6069"/>
      <c r="G6069"/>
      <c r="H6069"/>
      <c r="I6069"/>
      <c r="J6069"/>
      <c r="K6069"/>
      <c r="L6069"/>
      <c r="M6069"/>
    </row>
    <row r="6070" spans="1:13" s="36" customFormat="1" x14ac:dyDescent="0.3">
      <c r="A6070"/>
      <c r="B6070" s="1"/>
      <c r="C6070"/>
      <c r="D6070"/>
      <c r="E6070"/>
      <c r="F6070"/>
      <c r="G6070"/>
      <c r="H6070"/>
      <c r="I6070"/>
      <c r="J6070"/>
      <c r="K6070"/>
      <c r="L6070"/>
      <c r="M6070"/>
    </row>
    <row r="6071" spans="1:13" s="36" customFormat="1" x14ac:dyDescent="0.3">
      <c r="A6071"/>
      <c r="B6071" s="1"/>
      <c r="C6071"/>
      <c r="D6071"/>
      <c r="E6071"/>
      <c r="F6071"/>
      <c r="G6071"/>
      <c r="H6071"/>
      <c r="I6071"/>
      <c r="J6071"/>
      <c r="K6071"/>
      <c r="L6071"/>
      <c r="M6071"/>
    </row>
    <row r="6072" spans="1:13" s="36" customFormat="1" x14ac:dyDescent="0.3">
      <c r="A6072"/>
      <c r="B6072" s="1"/>
      <c r="C6072"/>
      <c r="D6072"/>
      <c r="E6072"/>
      <c r="F6072"/>
      <c r="G6072"/>
      <c r="H6072"/>
      <c r="I6072"/>
      <c r="J6072"/>
      <c r="K6072"/>
      <c r="L6072"/>
      <c r="M6072"/>
    </row>
    <row r="6073" spans="1:13" s="36" customFormat="1" x14ac:dyDescent="0.3">
      <c r="A6073"/>
      <c r="B6073" s="1"/>
      <c r="C6073"/>
      <c r="D6073"/>
      <c r="E6073"/>
      <c r="F6073"/>
      <c r="G6073"/>
      <c r="H6073"/>
      <c r="I6073"/>
      <c r="J6073"/>
      <c r="K6073"/>
      <c r="L6073"/>
      <c r="M6073"/>
    </row>
    <row r="6074" spans="1:13" s="36" customFormat="1" x14ac:dyDescent="0.3">
      <c r="A6074"/>
      <c r="B6074" s="1"/>
      <c r="C6074"/>
      <c r="D6074"/>
      <c r="E6074"/>
      <c r="F6074"/>
      <c r="G6074"/>
      <c r="H6074"/>
      <c r="I6074"/>
      <c r="J6074"/>
      <c r="K6074"/>
      <c r="L6074"/>
      <c r="M6074"/>
    </row>
    <row r="6075" spans="1:13" s="36" customFormat="1" x14ac:dyDescent="0.3">
      <c r="A6075"/>
      <c r="B6075" s="1"/>
      <c r="C6075"/>
      <c r="D6075"/>
      <c r="E6075"/>
      <c r="F6075"/>
      <c r="G6075"/>
      <c r="H6075"/>
      <c r="I6075"/>
      <c r="J6075"/>
      <c r="K6075"/>
      <c r="L6075"/>
      <c r="M6075"/>
    </row>
    <row r="6076" spans="1:13" s="36" customFormat="1" x14ac:dyDescent="0.3">
      <c r="A6076"/>
      <c r="B6076" s="1"/>
      <c r="C6076"/>
      <c r="D6076"/>
      <c r="E6076"/>
      <c r="F6076"/>
      <c r="G6076"/>
      <c r="H6076"/>
      <c r="I6076"/>
      <c r="J6076"/>
      <c r="K6076"/>
      <c r="L6076"/>
      <c r="M6076"/>
    </row>
    <row r="6077" spans="1:13" s="36" customFormat="1" x14ac:dyDescent="0.3">
      <c r="A6077"/>
      <c r="B6077" s="1"/>
      <c r="C6077"/>
      <c r="D6077"/>
      <c r="E6077"/>
      <c r="F6077"/>
      <c r="G6077"/>
      <c r="H6077"/>
      <c r="I6077"/>
      <c r="J6077"/>
      <c r="K6077"/>
      <c r="L6077"/>
      <c r="M6077"/>
    </row>
    <row r="6078" spans="1:13" s="36" customFormat="1" x14ac:dyDescent="0.3">
      <c r="A6078"/>
      <c r="B6078" s="1"/>
      <c r="C6078"/>
      <c r="D6078"/>
      <c r="E6078"/>
      <c r="F6078"/>
      <c r="G6078"/>
      <c r="H6078"/>
      <c r="I6078"/>
      <c r="J6078"/>
      <c r="K6078"/>
      <c r="L6078"/>
      <c r="M6078"/>
    </row>
    <row r="6079" spans="1:13" s="36" customFormat="1" x14ac:dyDescent="0.3">
      <c r="A6079"/>
      <c r="B6079" s="1"/>
      <c r="C6079"/>
      <c r="D6079"/>
      <c r="E6079"/>
      <c r="F6079"/>
      <c r="G6079"/>
      <c r="H6079"/>
      <c r="I6079"/>
      <c r="J6079"/>
      <c r="K6079"/>
      <c r="L6079"/>
      <c r="M6079"/>
    </row>
    <row r="6080" spans="1:13" s="36" customFormat="1" x14ac:dyDescent="0.3">
      <c r="A6080"/>
      <c r="B6080" s="1"/>
      <c r="C6080"/>
      <c r="D6080"/>
      <c r="E6080"/>
      <c r="F6080"/>
      <c r="G6080"/>
      <c r="H6080"/>
      <c r="I6080"/>
      <c r="J6080"/>
      <c r="K6080"/>
      <c r="L6080"/>
      <c r="M6080"/>
    </row>
    <row r="6081" spans="1:13" s="36" customFormat="1" x14ac:dyDescent="0.3">
      <c r="A6081"/>
      <c r="B6081" s="1"/>
      <c r="C6081"/>
      <c r="D6081"/>
      <c r="E6081"/>
      <c r="F6081"/>
      <c r="G6081"/>
      <c r="H6081"/>
      <c r="I6081"/>
      <c r="J6081"/>
      <c r="K6081"/>
      <c r="L6081"/>
      <c r="M6081"/>
    </row>
    <row r="6082" spans="1:13" s="36" customFormat="1" x14ac:dyDescent="0.3">
      <c r="A6082"/>
      <c r="B6082" s="1"/>
      <c r="C6082"/>
      <c r="D6082"/>
      <c r="E6082"/>
      <c r="F6082"/>
      <c r="G6082"/>
      <c r="H6082"/>
      <c r="I6082"/>
      <c r="J6082"/>
      <c r="K6082"/>
      <c r="L6082"/>
      <c r="M6082"/>
    </row>
    <row r="6083" spans="1:13" s="36" customFormat="1" x14ac:dyDescent="0.3">
      <c r="A6083"/>
      <c r="B6083" s="1"/>
      <c r="C6083"/>
      <c r="D6083"/>
      <c r="E6083"/>
      <c r="F6083"/>
      <c r="G6083"/>
      <c r="H6083"/>
      <c r="I6083"/>
      <c r="J6083"/>
      <c r="K6083"/>
      <c r="L6083"/>
      <c r="M6083"/>
    </row>
    <row r="6084" spans="1:13" s="36" customFormat="1" x14ac:dyDescent="0.3">
      <c r="A6084"/>
      <c r="B6084" s="1"/>
      <c r="C6084"/>
      <c r="D6084"/>
      <c r="E6084"/>
      <c r="F6084"/>
      <c r="G6084"/>
      <c r="H6084"/>
      <c r="I6084"/>
      <c r="J6084"/>
      <c r="K6084"/>
      <c r="L6084"/>
      <c r="M6084"/>
    </row>
    <row r="6085" spans="1:13" s="36" customFormat="1" x14ac:dyDescent="0.3">
      <c r="A6085"/>
      <c r="B6085" s="1"/>
      <c r="C6085"/>
      <c r="D6085"/>
      <c r="E6085"/>
      <c r="F6085"/>
      <c r="G6085"/>
      <c r="H6085"/>
      <c r="I6085"/>
      <c r="J6085"/>
      <c r="K6085"/>
      <c r="L6085"/>
      <c r="M6085"/>
    </row>
    <row r="6086" spans="1:13" s="36" customFormat="1" x14ac:dyDescent="0.3">
      <c r="A6086"/>
      <c r="B6086" s="1"/>
      <c r="C6086"/>
      <c r="D6086"/>
      <c r="E6086"/>
      <c r="F6086"/>
      <c r="G6086"/>
      <c r="H6086"/>
      <c r="I6086"/>
      <c r="J6086"/>
      <c r="K6086"/>
      <c r="L6086"/>
      <c r="M6086"/>
    </row>
    <row r="6087" spans="1:13" s="36" customFormat="1" x14ac:dyDescent="0.3">
      <c r="A6087"/>
      <c r="B6087" s="1"/>
      <c r="C6087"/>
      <c r="D6087"/>
      <c r="E6087"/>
      <c r="F6087"/>
      <c r="G6087"/>
      <c r="H6087"/>
      <c r="I6087"/>
      <c r="J6087"/>
      <c r="K6087"/>
      <c r="L6087"/>
      <c r="M6087"/>
    </row>
    <row r="6088" spans="1:13" s="36" customFormat="1" x14ac:dyDescent="0.3">
      <c r="A6088"/>
      <c r="B6088" s="1"/>
      <c r="C6088"/>
      <c r="D6088"/>
      <c r="E6088"/>
      <c r="F6088"/>
      <c r="G6088"/>
      <c r="H6088"/>
      <c r="I6088"/>
      <c r="J6088"/>
      <c r="K6088"/>
      <c r="L6088"/>
      <c r="M6088"/>
    </row>
    <row r="6089" spans="1:13" s="36" customFormat="1" x14ac:dyDescent="0.3">
      <c r="A6089"/>
      <c r="B6089" s="1"/>
      <c r="C6089"/>
      <c r="D6089"/>
      <c r="E6089"/>
      <c r="F6089"/>
      <c r="G6089"/>
      <c r="H6089"/>
      <c r="I6089"/>
      <c r="J6089"/>
      <c r="K6089"/>
      <c r="L6089"/>
      <c r="M6089"/>
    </row>
    <row r="6090" spans="1:13" s="36" customFormat="1" x14ac:dyDescent="0.3">
      <c r="A6090"/>
      <c r="B6090" s="1"/>
      <c r="C6090"/>
      <c r="D6090"/>
      <c r="E6090"/>
      <c r="F6090"/>
      <c r="G6090"/>
      <c r="H6090"/>
      <c r="I6090"/>
      <c r="J6090"/>
      <c r="K6090"/>
      <c r="L6090"/>
      <c r="M6090"/>
    </row>
    <row r="6091" spans="1:13" s="36" customFormat="1" x14ac:dyDescent="0.3">
      <c r="A6091"/>
      <c r="B6091" s="1"/>
      <c r="C6091"/>
      <c r="D6091"/>
      <c r="E6091"/>
      <c r="F6091"/>
      <c r="G6091"/>
      <c r="H6091"/>
      <c r="I6091"/>
      <c r="J6091"/>
      <c r="K6091"/>
      <c r="L6091"/>
      <c r="M6091"/>
    </row>
    <row r="6092" spans="1:13" s="36" customFormat="1" x14ac:dyDescent="0.3">
      <c r="A6092"/>
      <c r="B6092" s="1"/>
      <c r="C6092"/>
      <c r="D6092"/>
      <c r="E6092"/>
      <c r="F6092"/>
      <c r="G6092"/>
      <c r="H6092"/>
      <c r="I6092"/>
      <c r="J6092"/>
      <c r="K6092"/>
      <c r="L6092"/>
      <c r="M6092"/>
    </row>
    <row r="6093" spans="1:13" s="36" customFormat="1" x14ac:dyDescent="0.3">
      <c r="A6093"/>
      <c r="B6093" s="1"/>
      <c r="C6093"/>
      <c r="D6093"/>
      <c r="E6093"/>
      <c r="F6093"/>
      <c r="G6093"/>
      <c r="H6093"/>
      <c r="I6093"/>
      <c r="J6093"/>
      <c r="K6093"/>
      <c r="L6093"/>
      <c r="M6093"/>
    </row>
    <row r="6094" spans="1:13" s="36" customFormat="1" x14ac:dyDescent="0.3">
      <c r="A6094"/>
      <c r="B6094" s="1"/>
      <c r="C6094"/>
      <c r="D6094"/>
      <c r="E6094"/>
      <c r="F6094"/>
      <c r="G6094"/>
      <c r="H6094"/>
      <c r="I6094"/>
      <c r="J6094"/>
      <c r="K6094"/>
      <c r="L6094"/>
      <c r="M6094"/>
    </row>
    <row r="6095" spans="1:13" s="36" customFormat="1" x14ac:dyDescent="0.3">
      <c r="A6095"/>
      <c r="B6095" s="1"/>
      <c r="C6095"/>
      <c r="D6095"/>
      <c r="E6095"/>
      <c r="F6095"/>
      <c r="G6095"/>
      <c r="H6095"/>
      <c r="I6095"/>
      <c r="J6095"/>
      <c r="K6095"/>
      <c r="L6095"/>
      <c r="M6095"/>
    </row>
    <row r="6096" spans="1:13" s="36" customFormat="1" x14ac:dyDescent="0.3">
      <c r="A6096"/>
      <c r="B6096" s="1"/>
      <c r="C6096"/>
      <c r="D6096"/>
      <c r="E6096"/>
      <c r="F6096"/>
      <c r="G6096"/>
      <c r="H6096"/>
      <c r="I6096"/>
      <c r="J6096"/>
      <c r="K6096"/>
      <c r="L6096"/>
      <c r="M6096"/>
    </row>
    <row r="6097" spans="1:13" s="36" customFormat="1" x14ac:dyDescent="0.3">
      <c r="A6097"/>
      <c r="B6097" s="1"/>
      <c r="C6097"/>
      <c r="D6097"/>
      <c r="E6097"/>
      <c r="F6097"/>
      <c r="G6097"/>
      <c r="H6097"/>
      <c r="I6097"/>
      <c r="J6097"/>
      <c r="K6097"/>
      <c r="L6097"/>
      <c r="M6097"/>
    </row>
    <row r="6098" spans="1:13" s="36" customFormat="1" x14ac:dyDescent="0.3">
      <c r="A6098"/>
      <c r="B6098" s="1"/>
      <c r="C6098"/>
      <c r="D6098"/>
      <c r="E6098"/>
      <c r="F6098"/>
      <c r="G6098"/>
      <c r="H6098"/>
      <c r="I6098"/>
      <c r="J6098"/>
      <c r="K6098"/>
      <c r="L6098"/>
      <c r="M6098"/>
    </row>
    <row r="6099" spans="1:13" s="36" customFormat="1" x14ac:dyDescent="0.3">
      <c r="A6099"/>
      <c r="B6099" s="1"/>
      <c r="C6099"/>
      <c r="D6099"/>
      <c r="E6099"/>
      <c r="F6099"/>
      <c r="G6099"/>
      <c r="H6099"/>
      <c r="I6099"/>
      <c r="J6099"/>
      <c r="K6099"/>
      <c r="L6099"/>
      <c r="M6099"/>
    </row>
    <row r="6100" spans="1:13" s="36" customFormat="1" x14ac:dyDescent="0.3">
      <c r="A6100"/>
      <c r="B6100" s="1"/>
      <c r="C6100"/>
      <c r="D6100"/>
      <c r="E6100"/>
      <c r="F6100"/>
      <c r="G6100"/>
      <c r="H6100"/>
      <c r="I6100"/>
      <c r="J6100"/>
      <c r="K6100"/>
      <c r="L6100"/>
      <c r="M6100"/>
    </row>
    <row r="6101" spans="1:13" s="36" customFormat="1" x14ac:dyDescent="0.3">
      <c r="A6101"/>
      <c r="B6101" s="1"/>
      <c r="C6101"/>
      <c r="D6101"/>
      <c r="E6101"/>
      <c r="F6101"/>
      <c r="G6101"/>
      <c r="H6101"/>
      <c r="I6101"/>
      <c r="J6101"/>
      <c r="K6101"/>
      <c r="L6101"/>
      <c r="M6101"/>
    </row>
    <row r="6102" spans="1:13" s="36" customFormat="1" x14ac:dyDescent="0.3">
      <c r="A6102"/>
      <c r="B6102" s="1"/>
      <c r="C6102"/>
      <c r="D6102"/>
      <c r="E6102"/>
      <c r="F6102"/>
      <c r="G6102"/>
      <c r="H6102"/>
      <c r="I6102"/>
      <c r="J6102"/>
      <c r="K6102"/>
      <c r="L6102"/>
      <c r="M6102"/>
    </row>
    <row r="6103" spans="1:13" s="36" customFormat="1" x14ac:dyDescent="0.3">
      <c r="A6103"/>
      <c r="B6103" s="1"/>
      <c r="C6103"/>
      <c r="D6103"/>
      <c r="E6103"/>
      <c r="F6103"/>
      <c r="G6103"/>
      <c r="H6103"/>
      <c r="I6103"/>
      <c r="J6103"/>
      <c r="K6103"/>
      <c r="L6103"/>
      <c r="M6103"/>
    </row>
    <row r="6104" spans="1:13" s="36" customFormat="1" x14ac:dyDescent="0.3">
      <c r="A6104"/>
      <c r="B6104" s="1"/>
      <c r="C6104"/>
      <c r="D6104"/>
      <c r="E6104"/>
      <c r="F6104"/>
      <c r="G6104"/>
      <c r="H6104"/>
      <c r="I6104"/>
      <c r="J6104"/>
      <c r="K6104"/>
      <c r="L6104"/>
      <c r="M6104"/>
    </row>
    <row r="6105" spans="1:13" s="36" customFormat="1" x14ac:dyDescent="0.3">
      <c r="A6105"/>
      <c r="B6105" s="1"/>
      <c r="C6105"/>
      <c r="D6105"/>
      <c r="E6105"/>
      <c r="F6105"/>
      <c r="G6105"/>
      <c r="H6105"/>
      <c r="I6105"/>
      <c r="J6105"/>
      <c r="K6105"/>
      <c r="L6105"/>
      <c r="M6105"/>
    </row>
    <row r="6106" spans="1:13" s="36" customFormat="1" x14ac:dyDescent="0.3">
      <c r="A6106"/>
      <c r="B6106" s="1"/>
      <c r="C6106"/>
      <c r="D6106"/>
      <c r="E6106"/>
      <c r="F6106"/>
      <c r="G6106"/>
      <c r="H6106"/>
      <c r="I6106"/>
      <c r="J6106"/>
      <c r="K6106"/>
      <c r="L6106"/>
      <c r="M6106"/>
    </row>
    <row r="6107" spans="1:13" s="36" customFormat="1" x14ac:dyDescent="0.3">
      <c r="A6107"/>
      <c r="B6107" s="1"/>
      <c r="C6107"/>
      <c r="D6107"/>
      <c r="E6107"/>
      <c r="F6107"/>
      <c r="G6107"/>
      <c r="H6107"/>
      <c r="I6107"/>
      <c r="J6107"/>
      <c r="K6107"/>
      <c r="L6107"/>
      <c r="M6107"/>
    </row>
    <row r="6108" spans="1:13" s="36" customFormat="1" x14ac:dyDescent="0.3">
      <c r="A6108"/>
      <c r="B6108" s="1"/>
      <c r="C6108"/>
      <c r="D6108"/>
      <c r="E6108"/>
      <c r="F6108"/>
      <c r="G6108"/>
      <c r="H6108"/>
      <c r="I6108"/>
      <c r="J6108"/>
      <c r="K6108"/>
      <c r="L6108"/>
      <c r="M6108"/>
    </row>
    <row r="6109" spans="1:13" s="36" customFormat="1" x14ac:dyDescent="0.3">
      <c r="A6109"/>
      <c r="B6109" s="1"/>
      <c r="C6109"/>
      <c r="D6109"/>
      <c r="E6109"/>
      <c r="F6109"/>
      <c r="G6109"/>
      <c r="H6109"/>
      <c r="I6109"/>
      <c r="J6109"/>
      <c r="K6109"/>
      <c r="L6109"/>
      <c r="M6109"/>
    </row>
    <row r="6110" spans="1:13" s="36" customFormat="1" x14ac:dyDescent="0.3">
      <c r="A6110"/>
      <c r="B6110" s="1"/>
      <c r="C6110"/>
      <c r="D6110"/>
      <c r="E6110"/>
      <c r="F6110"/>
      <c r="G6110"/>
      <c r="H6110"/>
      <c r="I6110"/>
      <c r="J6110"/>
      <c r="K6110"/>
      <c r="L6110"/>
      <c r="M6110"/>
    </row>
    <row r="6111" spans="1:13" s="36" customFormat="1" x14ac:dyDescent="0.3">
      <c r="A6111"/>
      <c r="B6111" s="1"/>
      <c r="C6111"/>
      <c r="D6111"/>
      <c r="E6111"/>
      <c r="F6111"/>
      <c r="G6111"/>
      <c r="H6111"/>
      <c r="I6111"/>
      <c r="J6111"/>
      <c r="K6111"/>
      <c r="L6111"/>
      <c r="M6111"/>
    </row>
    <row r="6112" spans="1:13" s="36" customFormat="1" x14ac:dyDescent="0.3">
      <c r="A6112"/>
      <c r="B6112" s="1"/>
      <c r="C6112"/>
      <c r="D6112"/>
      <c r="E6112"/>
      <c r="F6112"/>
      <c r="G6112"/>
      <c r="H6112"/>
      <c r="I6112"/>
      <c r="J6112"/>
      <c r="K6112"/>
      <c r="L6112"/>
      <c r="M6112"/>
    </row>
    <row r="6113" spans="1:13" s="36" customFormat="1" x14ac:dyDescent="0.3">
      <c r="A6113"/>
      <c r="B6113" s="1"/>
      <c r="C6113"/>
      <c r="D6113"/>
      <c r="E6113"/>
      <c r="F6113"/>
      <c r="G6113"/>
      <c r="H6113"/>
      <c r="I6113"/>
      <c r="J6113"/>
      <c r="K6113"/>
      <c r="L6113"/>
      <c r="M6113"/>
    </row>
    <row r="6114" spans="1:13" s="36" customFormat="1" x14ac:dyDescent="0.3">
      <c r="A6114"/>
      <c r="B6114" s="1"/>
      <c r="C6114"/>
      <c r="D6114"/>
      <c r="E6114"/>
      <c r="F6114"/>
      <c r="G6114"/>
      <c r="H6114"/>
      <c r="I6114"/>
      <c r="J6114"/>
      <c r="K6114"/>
      <c r="L6114"/>
      <c r="M6114"/>
    </row>
    <row r="6115" spans="1:13" s="36" customFormat="1" x14ac:dyDescent="0.3">
      <c r="A6115"/>
      <c r="B6115" s="1"/>
      <c r="C6115"/>
      <c r="D6115"/>
      <c r="E6115"/>
      <c r="F6115"/>
      <c r="G6115"/>
      <c r="H6115"/>
      <c r="I6115"/>
      <c r="J6115"/>
      <c r="K6115"/>
      <c r="L6115"/>
      <c r="M6115"/>
    </row>
    <row r="6116" spans="1:13" s="36" customFormat="1" x14ac:dyDescent="0.3">
      <c r="A6116"/>
      <c r="B6116" s="1"/>
      <c r="C6116"/>
      <c r="D6116"/>
      <c r="E6116"/>
      <c r="F6116"/>
      <c r="G6116"/>
      <c r="H6116"/>
      <c r="I6116"/>
      <c r="J6116"/>
      <c r="K6116"/>
      <c r="L6116"/>
      <c r="M6116"/>
    </row>
    <row r="6117" spans="1:13" s="36" customFormat="1" x14ac:dyDescent="0.3">
      <c r="A6117"/>
      <c r="B6117" s="1"/>
      <c r="C6117"/>
      <c r="D6117"/>
      <c r="E6117"/>
      <c r="F6117"/>
      <c r="G6117"/>
      <c r="H6117"/>
      <c r="I6117"/>
      <c r="J6117"/>
      <c r="K6117"/>
      <c r="L6117"/>
      <c r="M6117"/>
    </row>
    <row r="6118" spans="1:13" s="36" customFormat="1" x14ac:dyDescent="0.3">
      <c r="A6118"/>
      <c r="B6118" s="1"/>
      <c r="C6118"/>
      <c r="D6118"/>
      <c r="E6118"/>
      <c r="F6118"/>
      <c r="G6118"/>
      <c r="H6118"/>
      <c r="I6118"/>
      <c r="J6118"/>
      <c r="K6118"/>
      <c r="L6118"/>
      <c r="M6118"/>
    </row>
    <row r="6119" spans="1:13" s="36" customFormat="1" x14ac:dyDescent="0.3">
      <c r="A6119"/>
      <c r="B6119" s="1"/>
      <c r="C6119"/>
      <c r="D6119"/>
      <c r="E6119"/>
      <c r="F6119"/>
      <c r="G6119"/>
      <c r="H6119"/>
      <c r="I6119"/>
      <c r="J6119"/>
      <c r="K6119"/>
      <c r="L6119"/>
      <c r="M6119"/>
    </row>
    <row r="6120" spans="1:13" s="36" customFormat="1" x14ac:dyDescent="0.3">
      <c r="A6120"/>
      <c r="B6120" s="1"/>
      <c r="C6120"/>
      <c r="D6120"/>
      <c r="E6120"/>
      <c r="F6120"/>
      <c r="G6120"/>
      <c r="H6120"/>
      <c r="I6120"/>
      <c r="J6120"/>
      <c r="K6120"/>
      <c r="L6120"/>
      <c r="M6120"/>
    </row>
    <row r="6121" spans="1:13" s="36" customFormat="1" x14ac:dyDescent="0.3">
      <c r="A6121"/>
      <c r="B6121" s="1"/>
      <c r="C6121"/>
      <c r="D6121"/>
      <c r="E6121"/>
      <c r="F6121"/>
      <c r="G6121"/>
      <c r="H6121"/>
      <c r="I6121"/>
      <c r="J6121"/>
      <c r="K6121"/>
      <c r="L6121"/>
      <c r="M6121"/>
    </row>
    <row r="6122" spans="1:13" s="36" customFormat="1" x14ac:dyDescent="0.3">
      <c r="A6122"/>
      <c r="B6122" s="1"/>
      <c r="C6122"/>
      <c r="D6122"/>
      <c r="E6122"/>
      <c r="F6122"/>
      <c r="G6122"/>
      <c r="H6122"/>
      <c r="I6122"/>
      <c r="J6122"/>
      <c r="K6122"/>
      <c r="L6122"/>
      <c r="M6122"/>
    </row>
    <row r="6123" spans="1:13" s="36" customFormat="1" x14ac:dyDescent="0.3">
      <c r="A6123"/>
      <c r="B6123" s="1"/>
      <c r="C6123"/>
      <c r="D6123"/>
      <c r="E6123"/>
      <c r="F6123"/>
      <c r="G6123"/>
      <c r="H6123"/>
      <c r="I6123"/>
      <c r="J6123"/>
      <c r="K6123"/>
      <c r="L6123"/>
      <c r="M6123"/>
    </row>
    <row r="6124" spans="1:13" s="36" customFormat="1" x14ac:dyDescent="0.3">
      <c r="A6124"/>
      <c r="B6124" s="1"/>
      <c r="C6124"/>
      <c r="D6124"/>
      <c r="E6124"/>
      <c r="F6124"/>
      <c r="G6124"/>
      <c r="H6124"/>
      <c r="I6124"/>
      <c r="J6124"/>
      <c r="K6124"/>
      <c r="L6124"/>
      <c r="M6124"/>
    </row>
    <row r="6125" spans="1:13" s="36" customFormat="1" x14ac:dyDescent="0.3">
      <c r="A6125"/>
      <c r="B6125" s="1"/>
      <c r="C6125"/>
      <c r="D6125"/>
      <c r="E6125"/>
      <c r="F6125"/>
      <c r="G6125"/>
      <c r="H6125"/>
      <c r="I6125"/>
      <c r="J6125"/>
      <c r="K6125"/>
      <c r="L6125"/>
      <c r="M6125"/>
    </row>
    <row r="6126" spans="1:13" s="36" customFormat="1" x14ac:dyDescent="0.3">
      <c r="A6126"/>
      <c r="B6126" s="1"/>
      <c r="C6126"/>
      <c r="D6126"/>
      <c r="E6126"/>
      <c r="F6126"/>
      <c r="G6126"/>
      <c r="H6126"/>
      <c r="I6126"/>
      <c r="J6126"/>
      <c r="K6126"/>
      <c r="L6126"/>
      <c r="M6126"/>
    </row>
    <row r="6127" spans="1:13" s="36" customFormat="1" x14ac:dyDescent="0.3">
      <c r="A6127"/>
      <c r="B6127" s="1"/>
      <c r="C6127"/>
      <c r="D6127"/>
      <c r="E6127"/>
      <c r="F6127"/>
      <c r="G6127"/>
      <c r="H6127"/>
      <c r="I6127"/>
      <c r="J6127"/>
      <c r="K6127"/>
      <c r="L6127"/>
      <c r="M6127"/>
    </row>
    <row r="6128" spans="1:13" s="36" customFormat="1" x14ac:dyDescent="0.3">
      <c r="A6128"/>
      <c r="B6128" s="1"/>
      <c r="C6128"/>
      <c r="D6128"/>
      <c r="E6128"/>
      <c r="F6128"/>
      <c r="G6128"/>
      <c r="H6128"/>
      <c r="I6128"/>
      <c r="J6128"/>
      <c r="K6128"/>
      <c r="L6128"/>
      <c r="M6128"/>
    </row>
    <row r="6129" spans="1:13" s="36" customFormat="1" x14ac:dyDescent="0.3">
      <c r="A6129"/>
      <c r="B6129" s="1"/>
      <c r="C6129"/>
      <c r="D6129"/>
      <c r="E6129"/>
      <c r="F6129"/>
      <c r="G6129"/>
      <c r="H6129"/>
      <c r="I6129"/>
      <c r="J6129"/>
      <c r="K6129"/>
      <c r="L6129"/>
      <c r="M6129"/>
    </row>
    <row r="6130" spans="1:13" s="36" customFormat="1" x14ac:dyDescent="0.3">
      <c r="A6130"/>
      <c r="B6130" s="1"/>
      <c r="C6130"/>
      <c r="D6130"/>
      <c r="E6130"/>
      <c r="F6130"/>
      <c r="G6130"/>
      <c r="H6130"/>
      <c r="I6130"/>
      <c r="J6130"/>
      <c r="K6130"/>
      <c r="L6130"/>
      <c r="M6130"/>
    </row>
    <row r="6131" spans="1:13" s="36" customFormat="1" x14ac:dyDescent="0.3">
      <c r="A6131"/>
      <c r="B6131" s="1"/>
      <c r="C6131"/>
      <c r="D6131"/>
      <c r="E6131"/>
      <c r="F6131"/>
      <c r="G6131"/>
      <c r="H6131"/>
      <c r="I6131"/>
      <c r="J6131"/>
      <c r="K6131"/>
      <c r="L6131"/>
      <c r="M6131"/>
    </row>
    <row r="6132" spans="1:13" s="36" customFormat="1" x14ac:dyDescent="0.3">
      <c r="A6132"/>
      <c r="B6132" s="1"/>
      <c r="C6132"/>
      <c r="D6132"/>
      <c r="E6132"/>
      <c r="F6132"/>
      <c r="G6132"/>
      <c r="H6132"/>
      <c r="I6132"/>
      <c r="J6132"/>
      <c r="K6132"/>
      <c r="L6132"/>
      <c r="M6132"/>
    </row>
    <row r="6133" spans="1:13" s="36" customFormat="1" x14ac:dyDescent="0.3">
      <c r="A6133"/>
      <c r="B6133" s="1"/>
      <c r="C6133"/>
      <c r="D6133"/>
      <c r="E6133"/>
      <c r="F6133"/>
      <c r="G6133"/>
      <c r="H6133"/>
      <c r="I6133"/>
      <c r="J6133"/>
      <c r="K6133"/>
      <c r="L6133"/>
      <c r="M6133"/>
    </row>
    <row r="6134" spans="1:13" s="36" customFormat="1" x14ac:dyDescent="0.3">
      <c r="A6134"/>
      <c r="B6134" s="1"/>
      <c r="C6134"/>
      <c r="D6134"/>
      <c r="E6134"/>
      <c r="F6134"/>
      <c r="G6134"/>
      <c r="H6134"/>
      <c r="I6134"/>
      <c r="J6134"/>
      <c r="K6134"/>
      <c r="L6134"/>
      <c r="M6134"/>
    </row>
    <row r="6135" spans="1:13" s="36" customFormat="1" x14ac:dyDescent="0.3">
      <c r="A6135"/>
      <c r="B6135" s="1"/>
      <c r="C6135"/>
      <c r="D6135"/>
      <c r="E6135"/>
      <c r="F6135"/>
      <c r="G6135"/>
      <c r="H6135"/>
      <c r="I6135"/>
      <c r="J6135"/>
      <c r="K6135"/>
      <c r="L6135"/>
      <c r="M6135"/>
    </row>
    <row r="6136" spans="1:13" s="36" customFormat="1" x14ac:dyDescent="0.3">
      <c r="A6136"/>
      <c r="B6136" s="1"/>
      <c r="C6136"/>
      <c r="D6136"/>
      <c r="E6136"/>
      <c r="F6136"/>
      <c r="G6136"/>
      <c r="H6136"/>
      <c r="I6136"/>
      <c r="J6136"/>
      <c r="K6136"/>
      <c r="L6136"/>
      <c r="M6136"/>
    </row>
    <row r="6137" spans="1:13" s="36" customFormat="1" x14ac:dyDescent="0.3">
      <c r="A6137"/>
      <c r="B6137" s="1"/>
      <c r="C6137"/>
      <c r="D6137"/>
      <c r="E6137"/>
      <c r="F6137"/>
      <c r="G6137"/>
      <c r="H6137"/>
      <c r="I6137"/>
      <c r="J6137"/>
      <c r="K6137"/>
      <c r="L6137"/>
      <c r="M6137"/>
    </row>
    <row r="6138" spans="1:13" s="36" customFormat="1" x14ac:dyDescent="0.3">
      <c r="A6138"/>
      <c r="B6138" s="1"/>
      <c r="C6138"/>
      <c r="D6138"/>
      <c r="E6138"/>
      <c r="F6138"/>
      <c r="G6138"/>
      <c r="H6138"/>
      <c r="I6138"/>
      <c r="J6138"/>
      <c r="K6138"/>
      <c r="L6138"/>
      <c r="M6138"/>
    </row>
    <row r="6139" spans="1:13" s="36" customFormat="1" x14ac:dyDescent="0.3">
      <c r="A6139"/>
      <c r="B6139" s="1"/>
      <c r="C6139"/>
      <c r="D6139"/>
      <c r="E6139"/>
      <c r="F6139"/>
      <c r="G6139"/>
      <c r="H6139"/>
      <c r="I6139"/>
      <c r="J6139"/>
      <c r="K6139"/>
      <c r="L6139"/>
      <c r="M6139"/>
    </row>
    <row r="6140" spans="1:13" s="36" customFormat="1" x14ac:dyDescent="0.3">
      <c r="A6140"/>
      <c r="B6140" s="1"/>
      <c r="C6140"/>
      <c r="D6140"/>
      <c r="E6140"/>
      <c r="F6140"/>
      <c r="G6140"/>
      <c r="H6140"/>
      <c r="I6140"/>
      <c r="J6140"/>
      <c r="K6140"/>
      <c r="L6140"/>
      <c r="M6140"/>
    </row>
    <row r="6141" spans="1:13" s="36" customFormat="1" x14ac:dyDescent="0.3">
      <c r="A6141"/>
      <c r="B6141" s="1"/>
      <c r="C6141"/>
      <c r="D6141"/>
      <c r="E6141"/>
      <c r="F6141"/>
      <c r="G6141"/>
      <c r="H6141"/>
      <c r="I6141"/>
      <c r="J6141"/>
      <c r="K6141"/>
      <c r="L6141"/>
      <c r="M6141"/>
    </row>
    <row r="6142" spans="1:13" s="36" customFormat="1" x14ac:dyDescent="0.3">
      <c r="A6142"/>
      <c r="B6142" s="1"/>
      <c r="C6142"/>
      <c r="D6142"/>
      <c r="E6142"/>
      <c r="F6142"/>
      <c r="G6142"/>
      <c r="H6142"/>
      <c r="I6142"/>
      <c r="J6142"/>
      <c r="K6142"/>
      <c r="L6142"/>
      <c r="M6142"/>
    </row>
    <row r="6143" spans="1:13" s="36" customFormat="1" x14ac:dyDescent="0.3">
      <c r="A6143"/>
      <c r="B6143" s="1"/>
      <c r="C6143"/>
      <c r="D6143"/>
      <c r="E6143"/>
      <c r="F6143"/>
      <c r="G6143"/>
      <c r="H6143"/>
      <c r="I6143"/>
      <c r="J6143"/>
      <c r="K6143"/>
      <c r="L6143"/>
      <c r="M6143"/>
    </row>
    <row r="6144" spans="1:13" s="36" customFormat="1" x14ac:dyDescent="0.3">
      <c r="A6144"/>
      <c r="B6144" s="1"/>
      <c r="C6144"/>
      <c r="D6144"/>
      <c r="E6144"/>
      <c r="F6144"/>
      <c r="G6144"/>
      <c r="H6144"/>
      <c r="I6144"/>
      <c r="J6144"/>
      <c r="K6144"/>
      <c r="L6144"/>
      <c r="M6144"/>
    </row>
    <row r="6145" spans="1:13" s="36" customFormat="1" x14ac:dyDescent="0.3">
      <c r="A6145"/>
      <c r="B6145" s="1"/>
      <c r="C6145"/>
      <c r="D6145"/>
      <c r="E6145"/>
      <c r="F6145"/>
      <c r="G6145"/>
      <c r="H6145"/>
      <c r="I6145"/>
      <c r="J6145"/>
      <c r="K6145"/>
      <c r="L6145"/>
      <c r="M6145"/>
    </row>
    <row r="6146" spans="1:13" s="36" customFormat="1" x14ac:dyDescent="0.3">
      <c r="A6146"/>
      <c r="B6146" s="1"/>
      <c r="C6146"/>
      <c r="D6146"/>
      <c r="E6146"/>
      <c r="F6146"/>
      <c r="G6146"/>
      <c r="H6146"/>
      <c r="I6146"/>
      <c r="J6146"/>
      <c r="K6146"/>
      <c r="L6146"/>
      <c r="M6146"/>
    </row>
    <row r="6147" spans="1:13" s="36" customFormat="1" x14ac:dyDescent="0.3">
      <c r="A6147"/>
      <c r="B6147" s="1"/>
      <c r="C6147"/>
      <c r="D6147"/>
      <c r="E6147"/>
      <c r="F6147"/>
      <c r="G6147"/>
      <c r="H6147"/>
      <c r="I6147"/>
      <c r="J6147"/>
      <c r="K6147"/>
      <c r="L6147"/>
      <c r="M6147"/>
    </row>
    <row r="6148" spans="1:13" s="36" customFormat="1" x14ac:dyDescent="0.3">
      <c r="A6148"/>
      <c r="B6148" s="1"/>
      <c r="C6148"/>
      <c r="D6148"/>
      <c r="E6148"/>
      <c r="F6148"/>
      <c r="G6148"/>
      <c r="H6148"/>
      <c r="I6148"/>
      <c r="J6148"/>
      <c r="K6148"/>
      <c r="L6148"/>
      <c r="M6148"/>
    </row>
    <row r="6149" spans="1:13" s="36" customFormat="1" x14ac:dyDescent="0.3">
      <c r="A6149"/>
      <c r="B6149" s="1"/>
      <c r="C6149"/>
      <c r="D6149"/>
      <c r="E6149"/>
      <c r="F6149"/>
      <c r="G6149"/>
      <c r="H6149"/>
      <c r="I6149"/>
      <c r="J6149"/>
      <c r="K6149"/>
      <c r="L6149"/>
      <c r="M6149"/>
    </row>
    <row r="6150" spans="1:13" s="36" customFormat="1" x14ac:dyDescent="0.3">
      <c r="A6150"/>
      <c r="B6150" s="1"/>
      <c r="C6150"/>
      <c r="D6150"/>
      <c r="E6150"/>
      <c r="F6150"/>
      <c r="G6150"/>
      <c r="H6150"/>
      <c r="I6150"/>
      <c r="J6150"/>
      <c r="K6150"/>
      <c r="L6150"/>
      <c r="M6150"/>
    </row>
    <row r="6151" spans="1:13" s="36" customFormat="1" x14ac:dyDescent="0.3">
      <c r="A6151"/>
      <c r="B6151" s="1"/>
      <c r="C6151"/>
      <c r="D6151"/>
      <c r="E6151"/>
      <c r="F6151"/>
      <c r="G6151"/>
      <c r="H6151"/>
      <c r="I6151"/>
      <c r="J6151"/>
      <c r="K6151"/>
      <c r="L6151"/>
      <c r="M6151"/>
    </row>
    <row r="6152" spans="1:13" s="36" customFormat="1" x14ac:dyDescent="0.3">
      <c r="A6152"/>
      <c r="B6152" s="1"/>
      <c r="C6152"/>
      <c r="D6152"/>
      <c r="E6152"/>
      <c r="F6152"/>
      <c r="G6152"/>
      <c r="H6152"/>
      <c r="I6152"/>
      <c r="J6152"/>
      <c r="K6152"/>
      <c r="L6152"/>
      <c r="M6152"/>
    </row>
    <row r="6153" spans="1:13" s="36" customFormat="1" x14ac:dyDescent="0.3">
      <c r="A6153"/>
      <c r="B6153" s="1"/>
      <c r="C6153"/>
      <c r="D6153"/>
      <c r="E6153"/>
      <c r="F6153"/>
      <c r="G6153"/>
      <c r="H6153"/>
      <c r="I6153"/>
      <c r="J6153"/>
      <c r="K6153"/>
      <c r="L6153"/>
      <c r="M6153"/>
    </row>
    <row r="6154" spans="1:13" s="36" customFormat="1" x14ac:dyDescent="0.3">
      <c r="A6154"/>
      <c r="B6154" s="1"/>
      <c r="C6154"/>
      <c r="D6154"/>
      <c r="E6154"/>
      <c r="F6154"/>
      <c r="G6154"/>
      <c r="H6154"/>
      <c r="I6154"/>
      <c r="J6154"/>
      <c r="K6154"/>
      <c r="L6154"/>
      <c r="M6154"/>
    </row>
    <row r="6155" spans="1:13" s="36" customFormat="1" x14ac:dyDescent="0.3">
      <c r="A6155"/>
      <c r="B6155" s="1"/>
      <c r="C6155"/>
      <c r="D6155"/>
      <c r="E6155"/>
      <c r="F6155"/>
      <c r="G6155"/>
      <c r="H6155"/>
      <c r="I6155"/>
      <c r="J6155"/>
      <c r="K6155"/>
      <c r="L6155"/>
      <c r="M6155"/>
    </row>
    <row r="6156" spans="1:13" s="36" customFormat="1" x14ac:dyDescent="0.3">
      <c r="A6156"/>
      <c r="B6156" s="1"/>
      <c r="C6156"/>
      <c r="D6156"/>
      <c r="E6156"/>
      <c r="F6156"/>
      <c r="G6156"/>
      <c r="H6156"/>
      <c r="I6156"/>
      <c r="J6156"/>
      <c r="K6156"/>
      <c r="L6156"/>
      <c r="M6156"/>
    </row>
    <row r="6157" spans="1:13" s="36" customFormat="1" x14ac:dyDescent="0.3">
      <c r="A6157"/>
      <c r="B6157" s="1"/>
      <c r="C6157"/>
      <c r="D6157"/>
      <c r="E6157"/>
      <c r="F6157"/>
      <c r="G6157"/>
      <c r="H6157"/>
      <c r="I6157"/>
      <c r="J6157"/>
      <c r="K6157"/>
      <c r="L6157"/>
      <c r="M6157"/>
    </row>
    <row r="6158" spans="1:13" s="36" customFormat="1" x14ac:dyDescent="0.3">
      <c r="A6158"/>
      <c r="B6158" s="1"/>
      <c r="C6158"/>
      <c r="D6158"/>
      <c r="E6158"/>
      <c r="F6158"/>
      <c r="G6158"/>
      <c r="H6158"/>
      <c r="I6158"/>
      <c r="J6158"/>
      <c r="K6158"/>
      <c r="L6158"/>
      <c r="M6158"/>
    </row>
    <row r="6159" spans="1:13" s="36" customFormat="1" x14ac:dyDescent="0.3">
      <c r="A6159"/>
      <c r="B6159" s="1"/>
      <c r="C6159"/>
      <c r="D6159"/>
      <c r="E6159"/>
      <c r="F6159"/>
      <c r="G6159"/>
      <c r="H6159"/>
      <c r="I6159"/>
      <c r="J6159"/>
      <c r="K6159"/>
      <c r="L6159"/>
      <c r="M6159"/>
    </row>
    <row r="6160" spans="1:13" s="36" customFormat="1" x14ac:dyDescent="0.3">
      <c r="A6160"/>
      <c r="B6160" s="1"/>
      <c r="C6160"/>
      <c r="D6160"/>
      <c r="E6160"/>
      <c r="F6160"/>
      <c r="G6160"/>
      <c r="H6160"/>
      <c r="I6160"/>
      <c r="J6160"/>
      <c r="K6160"/>
      <c r="L6160"/>
      <c r="M6160"/>
    </row>
    <row r="6161" spans="1:13" s="36" customFormat="1" x14ac:dyDescent="0.3">
      <c r="A6161"/>
      <c r="B6161" s="1"/>
      <c r="C6161"/>
      <c r="D6161"/>
      <c r="E6161"/>
      <c r="F6161"/>
      <c r="G6161"/>
      <c r="H6161"/>
      <c r="I6161"/>
      <c r="J6161"/>
      <c r="K6161"/>
      <c r="L6161"/>
      <c r="M6161"/>
    </row>
    <row r="6162" spans="1:13" s="36" customFormat="1" x14ac:dyDescent="0.3">
      <c r="A6162"/>
      <c r="B6162" s="1"/>
      <c r="C6162"/>
      <c r="D6162"/>
      <c r="E6162"/>
      <c r="F6162"/>
      <c r="G6162"/>
      <c r="H6162"/>
      <c r="I6162"/>
      <c r="J6162"/>
      <c r="K6162"/>
      <c r="L6162"/>
      <c r="M6162"/>
    </row>
    <row r="6163" spans="1:13" s="36" customFormat="1" x14ac:dyDescent="0.3">
      <c r="A6163"/>
      <c r="B6163" s="1"/>
      <c r="C6163"/>
      <c r="D6163"/>
      <c r="E6163"/>
      <c r="F6163"/>
      <c r="G6163"/>
      <c r="H6163"/>
      <c r="I6163"/>
      <c r="J6163"/>
      <c r="K6163"/>
      <c r="L6163"/>
      <c r="M6163"/>
    </row>
    <row r="6164" spans="1:13" s="36" customFormat="1" x14ac:dyDescent="0.3">
      <c r="A6164"/>
      <c r="B6164" s="1"/>
      <c r="C6164"/>
      <c r="D6164"/>
      <c r="E6164"/>
      <c r="F6164"/>
      <c r="G6164"/>
      <c r="H6164"/>
      <c r="I6164"/>
      <c r="J6164"/>
      <c r="K6164"/>
      <c r="L6164"/>
      <c r="M6164"/>
    </row>
    <row r="6165" spans="1:13" s="36" customFormat="1" x14ac:dyDescent="0.3">
      <c r="A6165"/>
      <c r="B6165" s="1"/>
      <c r="C6165"/>
      <c r="D6165"/>
      <c r="E6165"/>
      <c r="F6165"/>
      <c r="G6165"/>
      <c r="H6165"/>
      <c r="I6165"/>
      <c r="J6165"/>
      <c r="K6165"/>
      <c r="L6165"/>
      <c r="M6165"/>
    </row>
    <row r="6166" spans="1:13" s="36" customFormat="1" x14ac:dyDescent="0.3">
      <c r="A6166"/>
      <c r="B6166" s="1"/>
      <c r="C6166"/>
      <c r="D6166"/>
      <c r="E6166"/>
      <c r="F6166"/>
      <c r="G6166"/>
      <c r="H6166"/>
      <c r="I6166"/>
      <c r="J6166"/>
      <c r="K6166"/>
      <c r="L6166"/>
      <c r="M6166"/>
    </row>
    <row r="6167" spans="1:13" s="36" customFormat="1" x14ac:dyDescent="0.3">
      <c r="A6167"/>
      <c r="B6167" s="1"/>
      <c r="C6167"/>
      <c r="D6167"/>
      <c r="E6167"/>
      <c r="F6167"/>
      <c r="G6167"/>
      <c r="H6167"/>
      <c r="I6167"/>
      <c r="J6167"/>
      <c r="K6167"/>
      <c r="L6167"/>
      <c r="M6167"/>
    </row>
    <row r="6168" spans="1:13" s="36" customFormat="1" x14ac:dyDescent="0.3">
      <c r="A6168"/>
      <c r="B6168" s="1"/>
      <c r="C6168"/>
      <c r="D6168"/>
      <c r="E6168"/>
      <c r="F6168"/>
      <c r="G6168"/>
      <c r="H6168"/>
      <c r="I6168"/>
      <c r="J6168"/>
      <c r="K6168"/>
      <c r="L6168"/>
      <c r="M6168"/>
    </row>
    <row r="6169" spans="1:13" s="36" customFormat="1" x14ac:dyDescent="0.3">
      <c r="A6169"/>
      <c r="B6169" s="1"/>
      <c r="C6169"/>
      <c r="D6169"/>
      <c r="E6169"/>
      <c r="F6169"/>
      <c r="G6169"/>
      <c r="H6169"/>
      <c r="I6169"/>
      <c r="J6169"/>
      <c r="K6169"/>
      <c r="L6169"/>
      <c r="M6169"/>
    </row>
    <row r="6170" spans="1:13" s="36" customFormat="1" x14ac:dyDescent="0.3">
      <c r="A6170"/>
      <c r="B6170" s="1"/>
      <c r="C6170"/>
      <c r="D6170"/>
      <c r="E6170"/>
      <c r="F6170"/>
      <c r="G6170"/>
      <c r="H6170"/>
      <c r="I6170"/>
      <c r="J6170"/>
      <c r="K6170"/>
      <c r="L6170"/>
      <c r="M6170"/>
    </row>
    <row r="6171" spans="1:13" s="36" customFormat="1" x14ac:dyDescent="0.3">
      <c r="A6171"/>
      <c r="B6171" s="1"/>
      <c r="C6171"/>
      <c r="D6171"/>
      <c r="E6171"/>
      <c r="F6171"/>
      <c r="G6171"/>
      <c r="H6171"/>
      <c r="I6171"/>
      <c r="J6171"/>
      <c r="K6171"/>
      <c r="L6171"/>
      <c r="M6171"/>
    </row>
    <row r="6172" spans="1:13" s="36" customFormat="1" x14ac:dyDescent="0.3">
      <c r="A6172"/>
      <c r="B6172" s="1"/>
      <c r="C6172"/>
      <c r="D6172"/>
      <c r="E6172"/>
      <c r="F6172"/>
      <c r="G6172"/>
      <c r="H6172"/>
      <c r="I6172"/>
      <c r="J6172"/>
      <c r="K6172"/>
      <c r="L6172"/>
      <c r="M6172"/>
    </row>
    <row r="6173" spans="1:13" s="36" customFormat="1" x14ac:dyDescent="0.3">
      <c r="A6173"/>
      <c r="B6173" s="1"/>
      <c r="C6173"/>
      <c r="D6173"/>
      <c r="E6173"/>
      <c r="F6173"/>
      <c r="G6173"/>
      <c r="H6173"/>
      <c r="I6173"/>
      <c r="J6173"/>
      <c r="K6173"/>
      <c r="L6173"/>
      <c r="M6173"/>
    </row>
    <row r="6174" spans="1:13" s="36" customFormat="1" x14ac:dyDescent="0.3">
      <c r="A6174"/>
      <c r="B6174" s="1"/>
      <c r="C6174"/>
      <c r="D6174"/>
      <c r="E6174"/>
      <c r="F6174"/>
      <c r="G6174"/>
      <c r="H6174"/>
      <c r="I6174"/>
      <c r="J6174"/>
      <c r="K6174"/>
      <c r="L6174"/>
      <c r="M6174"/>
    </row>
    <row r="6175" spans="1:13" s="36" customFormat="1" x14ac:dyDescent="0.3">
      <c r="A6175"/>
      <c r="B6175" s="1"/>
      <c r="C6175"/>
      <c r="D6175"/>
      <c r="E6175"/>
      <c r="F6175"/>
      <c r="G6175"/>
      <c r="H6175"/>
      <c r="I6175"/>
      <c r="J6175"/>
      <c r="K6175"/>
      <c r="L6175"/>
      <c r="M6175"/>
    </row>
    <row r="6176" spans="1:13" s="36" customFormat="1" x14ac:dyDescent="0.3">
      <c r="A6176"/>
      <c r="B6176" s="1"/>
      <c r="C6176"/>
      <c r="D6176"/>
      <c r="E6176"/>
      <c r="F6176"/>
      <c r="G6176"/>
      <c r="H6176"/>
      <c r="I6176"/>
      <c r="J6176"/>
      <c r="K6176"/>
      <c r="L6176"/>
      <c r="M6176"/>
    </row>
    <row r="6177" spans="1:13" s="36" customFormat="1" x14ac:dyDescent="0.3">
      <c r="A6177"/>
      <c r="B6177" s="1"/>
      <c r="C6177"/>
      <c r="D6177"/>
      <c r="E6177"/>
      <c r="F6177"/>
      <c r="G6177"/>
      <c r="H6177"/>
      <c r="I6177"/>
      <c r="J6177"/>
      <c r="K6177"/>
      <c r="L6177"/>
      <c r="M6177"/>
    </row>
    <row r="6178" spans="1:13" s="36" customFormat="1" x14ac:dyDescent="0.3">
      <c r="A6178"/>
      <c r="B6178" s="1"/>
      <c r="C6178"/>
      <c r="D6178"/>
      <c r="E6178"/>
      <c r="F6178"/>
      <c r="G6178"/>
      <c r="H6178"/>
      <c r="I6178"/>
      <c r="J6178"/>
      <c r="K6178"/>
      <c r="L6178"/>
      <c r="M6178"/>
    </row>
    <row r="6179" spans="1:13" s="36" customFormat="1" x14ac:dyDescent="0.3">
      <c r="A6179"/>
      <c r="B6179" s="1"/>
      <c r="C6179"/>
      <c r="D6179"/>
      <c r="E6179"/>
      <c r="F6179"/>
      <c r="G6179"/>
      <c r="H6179"/>
      <c r="I6179"/>
      <c r="J6179"/>
      <c r="K6179"/>
      <c r="L6179"/>
      <c r="M6179"/>
    </row>
    <row r="6180" spans="1:13" s="36" customFormat="1" x14ac:dyDescent="0.3">
      <c r="A6180"/>
      <c r="B6180" s="1"/>
      <c r="C6180"/>
      <c r="D6180"/>
      <c r="E6180"/>
      <c r="F6180"/>
      <c r="G6180"/>
      <c r="H6180"/>
      <c r="I6180"/>
      <c r="J6180"/>
      <c r="K6180"/>
      <c r="L6180"/>
      <c r="M6180"/>
    </row>
    <row r="6181" spans="1:13" s="36" customFormat="1" x14ac:dyDescent="0.3">
      <c r="A6181"/>
      <c r="B6181" s="1"/>
      <c r="C6181"/>
      <c r="D6181"/>
      <c r="E6181"/>
      <c r="F6181"/>
      <c r="G6181"/>
      <c r="H6181"/>
      <c r="I6181"/>
      <c r="J6181"/>
      <c r="K6181"/>
      <c r="L6181"/>
      <c r="M6181"/>
    </row>
    <row r="6182" spans="1:13" s="36" customFormat="1" x14ac:dyDescent="0.3">
      <c r="A6182"/>
      <c r="B6182" s="1"/>
      <c r="C6182"/>
      <c r="D6182"/>
      <c r="E6182"/>
      <c r="F6182"/>
      <c r="G6182"/>
      <c r="H6182"/>
      <c r="I6182"/>
      <c r="J6182"/>
      <c r="K6182"/>
      <c r="L6182"/>
      <c r="M6182"/>
    </row>
    <row r="6183" spans="1:13" s="36" customFormat="1" x14ac:dyDescent="0.3">
      <c r="A6183"/>
      <c r="B6183" s="1"/>
      <c r="C6183"/>
      <c r="D6183"/>
      <c r="E6183"/>
      <c r="F6183"/>
      <c r="G6183"/>
      <c r="H6183"/>
      <c r="I6183"/>
      <c r="J6183"/>
      <c r="K6183"/>
      <c r="L6183"/>
      <c r="M6183"/>
    </row>
    <row r="6184" spans="1:13" s="36" customFormat="1" x14ac:dyDescent="0.3">
      <c r="A6184"/>
      <c r="B6184" s="1"/>
      <c r="C6184"/>
      <c r="D6184"/>
      <c r="E6184"/>
      <c r="F6184"/>
      <c r="G6184"/>
      <c r="H6184"/>
      <c r="I6184"/>
      <c r="J6184"/>
      <c r="K6184"/>
      <c r="L6184"/>
      <c r="M6184"/>
    </row>
    <row r="6185" spans="1:13" s="36" customFormat="1" x14ac:dyDescent="0.3">
      <c r="A6185"/>
      <c r="B6185" s="1"/>
      <c r="C6185"/>
      <c r="D6185"/>
      <c r="E6185"/>
      <c r="F6185"/>
      <c r="G6185"/>
      <c r="H6185"/>
      <c r="I6185"/>
      <c r="J6185"/>
      <c r="K6185"/>
      <c r="L6185"/>
      <c r="M6185"/>
    </row>
    <row r="6186" spans="1:13" s="36" customFormat="1" x14ac:dyDescent="0.3">
      <c r="A6186"/>
      <c r="B6186" s="1"/>
      <c r="C6186"/>
      <c r="D6186"/>
      <c r="E6186"/>
      <c r="F6186"/>
      <c r="G6186"/>
      <c r="H6186"/>
      <c r="I6186"/>
      <c r="J6186"/>
      <c r="K6186"/>
      <c r="L6186"/>
      <c r="M6186"/>
    </row>
    <row r="6187" spans="1:13" s="36" customFormat="1" x14ac:dyDescent="0.3">
      <c r="A6187"/>
      <c r="B6187" s="1"/>
      <c r="C6187"/>
      <c r="D6187"/>
      <c r="E6187"/>
      <c r="F6187"/>
      <c r="G6187"/>
      <c r="H6187"/>
      <c r="I6187"/>
      <c r="J6187"/>
      <c r="K6187"/>
      <c r="L6187"/>
      <c r="M6187"/>
    </row>
    <row r="6188" spans="1:13" s="36" customFormat="1" x14ac:dyDescent="0.3">
      <c r="A6188"/>
      <c r="B6188" s="1"/>
      <c r="C6188"/>
      <c r="D6188"/>
      <c r="E6188"/>
      <c r="F6188"/>
      <c r="G6188"/>
      <c r="H6188"/>
      <c r="I6188"/>
      <c r="J6188"/>
      <c r="K6188"/>
      <c r="L6188"/>
      <c r="M6188"/>
    </row>
    <row r="6189" spans="1:13" s="36" customFormat="1" x14ac:dyDescent="0.3">
      <c r="A6189"/>
      <c r="B6189" s="1"/>
      <c r="C6189"/>
      <c r="D6189"/>
      <c r="E6189"/>
      <c r="F6189"/>
      <c r="G6189"/>
      <c r="H6189"/>
      <c r="I6189"/>
      <c r="J6189"/>
      <c r="K6189"/>
      <c r="L6189"/>
      <c r="M6189"/>
    </row>
    <row r="6190" spans="1:13" s="36" customFormat="1" x14ac:dyDescent="0.3">
      <c r="A6190"/>
      <c r="B6190" s="1"/>
      <c r="C6190"/>
      <c r="D6190"/>
      <c r="E6190"/>
      <c r="F6190"/>
      <c r="G6190"/>
      <c r="H6190"/>
      <c r="I6190"/>
      <c r="J6190"/>
      <c r="K6190"/>
      <c r="L6190"/>
      <c r="M6190"/>
    </row>
    <row r="6191" spans="1:13" s="36" customFormat="1" x14ac:dyDescent="0.3">
      <c r="A6191"/>
      <c r="B6191" s="1"/>
      <c r="C6191"/>
      <c r="D6191"/>
      <c r="E6191"/>
      <c r="F6191"/>
      <c r="G6191"/>
      <c r="H6191"/>
      <c r="I6191"/>
      <c r="J6191"/>
      <c r="K6191"/>
      <c r="L6191"/>
      <c r="M6191"/>
    </row>
    <row r="6192" spans="1:13" s="36" customFormat="1" x14ac:dyDescent="0.3">
      <c r="A6192"/>
      <c r="B6192" s="1"/>
      <c r="C6192"/>
      <c r="D6192"/>
      <c r="E6192"/>
      <c r="F6192"/>
      <c r="G6192"/>
      <c r="H6192"/>
      <c r="I6192"/>
      <c r="J6192"/>
      <c r="K6192"/>
      <c r="L6192"/>
      <c r="M6192"/>
    </row>
    <row r="6193" spans="1:13" s="36" customFormat="1" x14ac:dyDescent="0.3">
      <c r="A6193"/>
      <c r="B6193" s="1"/>
      <c r="C6193"/>
      <c r="D6193"/>
      <c r="E6193"/>
      <c r="F6193"/>
      <c r="G6193"/>
      <c r="H6193"/>
      <c r="I6193"/>
      <c r="J6193"/>
      <c r="K6193"/>
      <c r="L6193"/>
      <c r="M6193"/>
    </row>
    <row r="6194" spans="1:13" s="36" customFormat="1" x14ac:dyDescent="0.3">
      <c r="A6194"/>
      <c r="B6194" s="1"/>
      <c r="C6194"/>
      <c r="D6194"/>
      <c r="E6194"/>
      <c r="F6194"/>
      <c r="G6194"/>
      <c r="H6194"/>
      <c r="I6194"/>
      <c r="J6194"/>
      <c r="K6194"/>
      <c r="L6194"/>
      <c r="M6194"/>
    </row>
    <row r="6195" spans="1:13" s="36" customFormat="1" x14ac:dyDescent="0.3">
      <c r="A6195"/>
      <c r="B6195" s="1"/>
      <c r="C6195"/>
      <c r="D6195"/>
      <c r="E6195"/>
      <c r="F6195"/>
      <c r="G6195"/>
      <c r="H6195"/>
      <c r="I6195"/>
      <c r="J6195"/>
      <c r="K6195"/>
      <c r="L6195"/>
      <c r="M6195"/>
    </row>
    <row r="6196" spans="1:13" s="36" customFormat="1" x14ac:dyDescent="0.3">
      <c r="A6196"/>
      <c r="B6196" s="1"/>
      <c r="C6196"/>
      <c r="D6196"/>
      <c r="E6196"/>
      <c r="F6196"/>
      <c r="G6196"/>
      <c r="H6196"/>
      <c r="I6196"/>
      <c r="J6196"/>
      <c r="K6196"/>
      <c r="L6196"/>
      <c r="M6196"/>
    </row>
    <row r="6197" spans="1:13" s="36" customFormat="1" x14ac:dyDescent="0.3">
      <c r="A6197"/>
      <c r="B6197" s="1"/>
      <c r="C6197"/>
      <c r="D6197"/>
      <c r="E6197"/>
      <c r="F6197"/>
      <c r="G6197"/>
      <c r="H6197"/>
      <c r="I6197"/>
      <c r="J6197"/>
      <c r="K6197"/>
      <c r="L6197"/>
      <c r="M6197"/>
    </row>
    <row r="6198" spans="1:13" s="36" customFormat="1" x14ac:dyDescent="0.3">
      <c r="A6198"/>
      <c r="B6198" s="1"/>
      <c r="C6198"/>
      <c r="D6198"/>
      <c r="E6198"/>
      <c r="F6198"/>
      <c r="G6198"/>
      <c r="H6198"/>
      <c r="I6198"/>
      <c r="J6198"/>
      <c r="K6198"/>
      <c r="L6198"/>
      <c r="M6198"/>
    </row>
    <row r="6199" spans="1:13" s="36" customFormat="1" x14ac:dyDescent="0.3">
      <c r="A6199"/>
      <c r="B6199" s="1"/>
      <c r="C6199"/>
      <c r="D6199"/>
      <c r="E6199"/>
      <c r="F6199"/>
      <c r="G6199"/>
      <c r="H6199"/>
      <c r="I6199"/>
      <c r="J6199"/>
      <c r="K6199"/>
      <c r="L6199"/>
      <c r="M6199"/>
    </row>
    <row r="6200" spans="1:13" s="36" customFormat="1" x14ac:dyDescent="0.3">
      <c r="A6200"/>
      <c r="B6200" s="1"/>
      <c r="C6200"/>
      <c r="D6200"/>
      <c r="E6200"/>
      <c r="F6200"/>
      <c r="G6200"/>
      <c r="H6200"/>
      <c r="I6200"/>
      <c r="J6200"/>
      <c r="K6200"/>
      <c r="L6200"/>
      <c r="M6200"/>
    </row>
    <row r="6201" spans="1:13" s="36" customFormat="1" x14ac:dyDescent="0.3">
      <c r="A6201"/>
      <c r="B6201" s="1"/>
      <c r="C6201"/>
      <c r="D6201"/>
      <c r="E6201"/>
      <c r="F6201"/>
      <c r="G6201"/>
      <c r="H6201"/>
      <c r="I6201"/>
      <c r="J6201"/>
      <c r="K6201"/>
      <c r="L6201"/>
      <c r="M6201"/>
    </row>
    <row r="6202" spans="1:13" s="36" customFormat="1" x14ac:dyDescent="0.3">
      <c r="A6202"/>
      <c r="B6202" s="1"/>
      <c r="C6202"/>
      <c r="D6202"/>
      <c r="E6202"/>
      <c r="F6202"/>
      <c r="G6202"/>
      <c r="H6202"/>
      <c r="I6202"/>
      <c r="J6202"/>
      <c r="K6202"/>
      <c r="L6202"/>
      <c r="M6202"/>
    </row>
    <row r="6203" spans="1:13" s="36" customFormat="1" x14ac:dyDescent="0.3">
      <c r="A6203"/>
      <c r="B6203" s="1"/>
      <c r="C6203"/>
      <c r="D6203"/>
      <c r="E6203"/>
      <c r="F6203"/>
      <c r="G6203"/>
      <c r="H6203"/>
      <c r="I6203"/>
      <c r="J6203"/>
      <c r="K6203"/>
      <c r="L6203"/>
      <c r="M6203"/>
    </row>
    <row r="6204" spans="1:13" s="36" customFormat="1" x14ac:dyDescent="0.3">
      <c r="A6204"/>
      <c r="B6204" s="1"/>
      <c r="C6204"/>
      <c r="D6204"/>
      <c r="E6204"/>
      <c r="F6204"/>
      <c r="G6204"/>
      <c r="H6204"/>
      <c r="I6204"/>
      <c r="J6204"/>
      <c r="K6204"/>
      <c r="L6204"/>
      <c r="M6204"/>
    </row>
    <row r="6205" spans="1:13" s="36" customFormat="1" x14ac:dyDescent="0.3">
      <c r="A6205"/>
      <c r="B6205" s="1"/>
      <c r="C6205"/>
      <c r="D6205"/>
      <c r="E6205"/>
      <c r="F6205"/>
      <c r="G6205"/>
      <c r="H6205"/>
      <c r="I6205"/>
      <c r="J6205"/>
      <c r="K6205"/>
      <c r="L6205"/>
      <c r="M6205"/>
    </row>
    <row r="6206" spans="1:13" s="36" customFormat="1" x14ac:dyDescent="0.3">
      <c r="A6206"/>
      <c r="B6206" s="1"/>
      <c r="C6206"/>
      <c r="D6206"/>
      <c r="E6206"/>
      <c r="F6206"/>
      <c r="G6206"/>
      <c r="H6206"/>
      <c r="I6206"/>
      <c r="J6206"/>
      <c r="K6206"/>
      <c r="L6206"/>
      <c r="M6206"/>
    </row>
    <row r="6207" spans="1:13" s="36" customFormat="1" x14ac:dyDescent="0.3">
      <c r="A6207"/>
      <c r="B6207" s="1"/>
      <c r="C6207"/>
      <c r="D6207"/>
      <c r="E6207"/>
      <c r="F6207"/>
      <c r="G6207"/>
      <c r="H6207"/>
      <c r="I6207"/>
      <c r="J6207"/>
      <c r="K6207"/>
      <c r="L6207"/>
      <c r="M6207"/>
    </row>
    <row r="6208" spans="1:13" s="36" customFormat="1" x14ac:dyDescent="0.3">
      <c r="A6208"/>
      <c r="B6208" s="1"/>
      <c r="C6208"/>
      <c r="D6208"/>
      <c r="E6208"/>
      <c r="F6208"/>
      <c r="G6208"/>
      <c r="H6208"/>
      <c r="I6208"/>
      <c r="J6208"/>
      <c r="K6208"/>
      <c r="L6208"/>
      <c r="M6208"/>
    </row>
    <row r="6209" spans="1:13" s="36" customFormat="1" x14ac:dyDescent="0.3">
      <c r="A6209"/>
      <c r="B6209" s="1"/>
      <c r="C6209"/>
      <c r="D6209"/>
      <c r="E6209"/>
      <c r="F6209"/>
      <c r="G6209"/>
      <c r="H6209"/>
      <c r="I6209"/>
      <c r="J6209"/>
      <c r="K6209"/>
      <c r="L6209"/>
      <c r="M6209"/>
    </row>
    <row r="6210" spans="1:13" s="36" customFormat="1" x14ac:dyDescent="0.3">
      <c r="A6210"/>
      <c r="B6210" s="1"/>
      <c r="C6210"/>
      <c r="D6210"/>
      <c r="E6210"/>
      <c r="F6210"/>
      <c r="G6210"/>
      <c r="H6210"/>
      <c r="I6210"/>
      <c r="J6210"/>
      <c r="K6210"/>
      <c r="L6210"/>
      <c r="M6210"/>
    </row>
    <row r="6211" spans="1:13" s="36" customFormat="1" x14ac:dyDescent="0.3">
      <c r="A6211"/>
      <c r="B6211" s="1"/>
      <c r="C6211"/>
      <c r="D6211"/>
      <c r="E6211"/>
      <c r="F6211"/>
      <c r="G6211"/>
      <c r="H6211"/>
      <c r="I6211"/>
      <c r="J6211"/>
      <c r="K6211"/>
      <c r="L6211"/>
      <c r="M6211"/>
    </row>
    <row r="6212" spans="1:13" s="36" customFormat="1" x14ac:dyDescent="0.3">
      <c r="A6212"/>
      <c r="B6212" s="1"/>
      <c r="C6212"/>
      <c r="D6212"/>
      <c r="E6212"/>
      <c r="F6212"/>
      <c r="G6212"/>
      <c r="H6212"/>
      <c r="I6212"/>
      <c r="J6212"/>
      <c r="K6212"/>
      <c r="L6212"/>
      <c r="M6212"/>
    </row>
    <row r="6213" spans="1:13" s="36" customFormat="1" x14ac:dyDescent="0.3">
      <c r="A6213"/>
      <c r="B6213" s="1"/>
      <c r="C6213"/>
      <c r="D6213"/>
      <c r="E6213"/>
      <c r="F6213"/>
      <c r="G6213"/>
      <c r="H6213"/>
      <c r="I6213"/>
      <c r="J6213"/>
      <c r="K6213"/>
      <c r="L6213"/>
      <c r="M6213"/>
    </row>
    <row r="6214" spans="1:13" s="36" customFormat="1" x14ac:dyDescent="0.3">
      <c r="A6214"/>
      <c r="B6214" s="1"/>
      <c r="C6214"/>
      <c r="D6214"/>
      <c r="E6214"/>
      <c r="F6214"/>
      <c r="G6214"/>
      <c r="H6214"/>
      <c r="I6214"/>
      <c r="J6214"/>
      <c r="K6214"/>
      <c r="L6214"/>
      <c r="M6214"/>
    </row>
    <row r="6215" spans="1:13" s="36" customFormat="1" x14ac:dyDescent="0.3">
      <c r="A6215"/>
      <c r="B6215" s="1"/>
      <c r="C6215"/>
      <c r="D6215"/>
      <c r="E6215"/>
      <c r="F6215"/>
      <c r="G6215"/>
      <c r="H6215"/>
      <c r="I6215"/>
      <c r="J6215"/>
      <c r="K6215"/>
      <c r="L6215"/>
      <c r="M6215"/>
    </row>
    <row r="6216" spans="1:13" s="36" customFormat="1" x14ac:dyDescent="0.3">
      <c r="A6216"/>
      <c r="B6216" s="1"/>
      <c r="C6216"/>
      <c r="D6216"/>
      <c r="E6216"/>
      <c r="F6216"/>
      <c r="G6216"/>
      <c r="H6216"/>
      <c r="I6216"/>
      <c r="J6216"/>
      <c r="K6216"/>
      <c r="L6216"/>
      <c r="M6216"/>
    </row>
    <row r="6217" spans="1:13" s="36" customFormat="1" x14ac:dyDescent="0.3">
      <c r="A6217"/>
      <c r="B6217" s="1"/>
      <c r="C6217"/>
      <c r="D6217"/>
      <c r="E6217"/>
      <c r="F6217"/>
      <c r="G6217"/>
      <c r="H6217"/>
      <c r="I6217"/>
      <c r="J6217"/>
      <c r="K6217"/>
      <c r="L6217"/>
      <c r="M6217"/>
    </row>
    <row r="6218" spans="1:13" s="36" customFormat="1" x14ac:dyDescent="0.3">
      <c r="A6218"/>
      <c r="B6218" s="1"/>
      <c r="C6218"/>
      <c r="D6218"/>
      <c r="E6218"/>
      <c r="F6218"/>
      <c r="G6218"/>
      <c r="H6218"/>
      <c r="I6218"/>
      <c r="J6218"/>
      <c r="K6218"/>
      <c r="L6218"/>
      <c r="M6218"/>
    </row>
    <row r="6219" spans="1:13" s="36" customFormat="1" x14ac:dyDescent="0.3">
      <c r="A6219"/>
      <c r="B6219" s="1"/>
      <c r="C6219"/>
      <c r="D6219"/>
      <c r="E6219"/>
      <c r="F6219"/>
      <c r="G6219"/>
      <c r="H6219"/>
      <c r="I6219"/>
      <c r="J6219"/>
      <c r="K6219"/>
      <c r="L6219"/>
      <c r="M6219"/>
    </row>
    <row r="6220" spans="1:13" s="36" customFormat="1" x14ac:dyDescent="0.3">
      <c r="A6220"/>
      <c r="B6220" s="1"/>
      <c r="C6220"/>
      <c r="D6220"/>
      <c r="E6220"/>
      <c r="F6220"/>
      <c r="G6220"/>
      <c r="H6220"/>
      <c r="I6220"/>
      <c r="J6220"/>
      <c r="K6220"/>
      <c r="L6220"/>
      <c r="M6220"/>
    </row>
    <row r="6221" spans="1:13" s="36" customFormat="1" x14ac:dyDescent="0.3">
      <c r="A6221"/>
      <c r="B6221" s="1"/>
      <c r="C6221"/>
      <c r="D6221"/>
      <c r="E6221"/>
      <c r="F6221"/>
      <c r="G6221"/>
      <c r="H6221"/>
      <c r="I6221"/>
      <c r="J6221"/>
      <c r="K6221"/>
      <c r="L6221"/>
      <c r="M6221"/>
    </row>
    <row r="6222" spans="1:13" s="36" customFormat="1" x14ac:dyDescent="0.3">
      <c r="A6222"/>
      <c r="B6222" s="1"/>
      <c r="C6222"/>
      <c r="D6222"/>
      <c r="E6222"/>
      <c r="F6222"/>
      <c r="G6222"/>
      <c r="H6222"/>
      <c r="I6222"/>
      <c r="J6222"/>
      <c r="K6222"/>
      <c r="L6222"/>
      <c r="M6222"/>
    </row>
    <row r="6223" spans="1:13" s="36" customFormat="1" x14ac:dyDescent="0.3">
      <c r="A6223"/>
      <c r="B6223" s="1"/>
      <c r="C6223"/>
      <c r="D6223"/>
      <c r="E6223"/>
      <c r="F6223"/>
      <c r="G6223"/>
      <c r="H6223"/>
      <c r="I6223"/>
      <c r="J6223"/>
      <c r="K6223"/>
      <c r="L6223"/>
      <c r="M6223"/>
    </row>
    <row r="6224" spans="1:13" s="36" customFormat="1" x14ac:dyDescent="0.3">
      <c r="A6224"/>
      <c r="B6224" s="1"/>
      <c r="C6224"/>
      <c r="D6224"/>
      <c r="E6224"/>
      <c r="F6224"/>
      <c r="G6224"/>
      <c r="H6224"/>
      <c r="I6224"/>
      <c r="J6224"/>
      <c r="K6224"/>
      <c r="L6224"/>
      <c r="M6224"/>
    </row>
    <row r="6225" spans="1:13" s="36" customFormat="1" x14ac:dyDescent="0.3">
      <c r="A6225"/>
      <c r="B6225" s="1"/>
      <c r="C6225"/>
      <c r="D6225"/>
      <c r="E6225"/>
      <c r="F6225"/>
      <c r="G6225"/>
      <c r="H6225"/>
      <c r="I6225"/>
      <c r="J6225"/>
      <c r="K6225"/>
      <c r="L6225"/>
      <c r="M6225"/>
    </row>
    <row r="6226" spans="1:13" s="36" customFormat="1" x14ac:dyDescent="0.3">
      <c r="A6226"/>
      <c r="B6226" s="1"/>
      <c r="C6226"/>
      <c r="D6226"/>
      <c r="E6226"/>
      <c r="F6226"/>
      <c r="G6226"/>
      <c r="H6226"/>
      <c r="I6226"/>
      <c r="J6226"/>
      <c r="K6226"/>
      <c r="L6226"/>
      <c r="M6226"/>
    </row>
    <row r="6227" spans="1:13" s="36" customFormat="1" x14ac:dyDescent="0.3">
      <c r="A6227"/>
      <c r="B6227" s="1"/>
      <c r="C6227"/>
      <c r="D6227"/>
      <c r="E6227"/>
      <c r="F6227"/>
      <c r="G6227"/>
      <c r="H6227"/>
      <c r="I6227"/>
      <c r="J6227"/>
      <c r="K6227"/>
      <c r="L6227"/>
      <c r="M6227"/>
    </row>
    <row r="6228" spans="1:13" s="36" customFormat="1" x14ac:dyDescent="0.3">
      <c r="A6228"/>
      <c r="B6228" s="1"/>
      <c r="C6228"/>
      <c r="D6228"/>
      <c r="E6228"/>
      <c r="F6228"/>
      <c r="G6228"/>
      <c r="H6228"/>
      <c r="I6228"/>
      <c r="J6228"/>
      <c r="K6228"/>
      <c r="L6228"/>
      <c r="M6228"/>
    </row>
    <row r="6229" spans="1:13" s="36" customFormat="1" x14ac:dyDescent="0.3">
      <c r="A6229"/>
      <c r="B6229" s="1"/>
      <c r="C6229"/>
      <c r="D6229"/>
      <c r="E6229"/>
      <c r="F6229"/>
      <c r="G6229"/>
      <c r="H6229"/>
      <c r="I6229"/>
      <c r="J6229"/>
      <c r="K6229"/>
      <c r="L6229"/>
      <c r="M6229"/>
    </row>
    <row r="6230" spans="1:13" s="36" customFormat="1" x14ac:dyDescent="0.3">
      <c r="A6230"/>
      <c r="B6230" s="1"/>
      <c r="C6230"/>
      <c r="D6230"/>
      <c r="E6230"/>
      <c r="F6230"/>
      <c r="G6230"/>
      <c r="H6230"/>
      <c r="I6230"/>
      <c r="J6230"/>
      <c r="K6230"/>
      <c r="L6230"/>
      <c r="M6230"/>
    </row>
    <row r="6231" spans="1:13" s="36" customFormat="1" x14ac:dyDescent="0.3">
      <c r="A6231"/>
      <c r="B6231" s="1"/>
      <c r="C6231"/>
      <c r="D6231"/>
      <c r="E6231"/>
      <c r="F6231"/>
      <c r="G6231"/>
      <c r="H6231"/>
      <c r="I6231"/>
      <c r="J6231"/>
      <c r="K6231"/>
      <c r="L6231"/>
      <c r="M6231"/>
    </row>
    <row r="6232" spans="1:13" s="36" customFormat="1" x14ac:dyDescent="0.3">
      <c r="A6232"/>
      <c r="B6232" s="1"/>
      <c r="C6232"/>
      <c r="D6232"/>
      <c r="E6232"/>
      <c r="F6232"/>
      <c r="G6232"/>
      <c r="H6232"/>
      <c r="I6232"/>
      <c r="J6232"/>
      <c r="K6232"/>
      <c r="L6232"/>
      <c r="M6232"/>
    </row>
    <row r="6233" spans="1:13" s="36" customFormat="1" x14ac:dyDescent="0.3">
      <c r="A6233"/>
      <c r="B6233" s="1"/>
      <c r="C6233"/>
      <c r="D6233"/>
      <c r="E6233"/>
      <c r="F6233"/>
      <c r="G6233"/>
      <c r="H6233"/>
      <c r="I6233"/>
      <c r="J6233"/>
      <c r="K6233"/>
      <c r="L6233"/>
      <c r="M6233"/>
    </row>
    <row r="6234" spans="1:13" s="36" customFormat="1" x14ac:dyDescent="0.3">
      <c r="A6234"/>
      <c r="B6234" s="1"/>
      <c r="C6234"/>
      <c r="D6234"/>
      <c r="E6234"/>
      <c r="F6234"/>
      <c r="G6234"/>
      <c r="H6234"/>
      <c r="I6234"/>
      <c r="J6234"/>
      <c r="K6234"/>
      <c r="L6234"/>
      <c r="M6234"/>
    </row>
    <row r="6235" spans="1:13" s="36" customFormat="1" x14ac:dyDescent="0.3">
      <c r="A6235"/>
      <c r="B6235" s="1"/>
      <c r="C6235"/>
      <c r="D6235"/>
      <c r="E6235"/>
      <c r="F6235"/>
      <c r="G6235"/>
      <c r="H6235"/>
      <c r="I6235"/>
      <c r="J6235"/>
      <c r="K6235"/>
      <c r="L6235"/>
      <c r="M6235"/>
    </row>
    <row r="6236" spans="1:13" s="36" customFormat="1" x14ac:dyDescent="0.3">
      <c r="A6236"/>
      <c r="B6236" s="1"/>
      <c r="C6236"/>
      <c r="D6236"/>
      <c r="E6236"/>
      <c r="F6236"/>
      <c r="G6236"/>
      <c r="H6236"/>
      <c r="I6236"/>
      <c r="J6236"/>
      <c r="K6236"/>
      <c r="L6236"/>
      <c r="M6236"/>
    </row>
    <row r="6237" spans="1:13" s="36" customFormat="1" x14ac:dyDescent="0.3">
      <c r="A6237"/>
      <c r="B6237" s="1"/>
      <c r="C6237"/>
      <c r="D6237"/>
      <c r="E6237"/>
      <c r="F6237"/>
      <c r="G6237"/>
      <c r="H6237"/>
      <c r="I6237"/>
      <c r="J6237"/>
      <c r="K6237"/>
      <c r="L6237"/>
      <c r="M6237"/>
    </row>
    <row r="6238" spans="1:13" s="36" customFormat="1" x14ac:dyDescent="0.3">
      <c r="A6238"/>
      <c r="B6238" s="1"/>
      <c r="C6238"/>
      <c r="D6238"/>
      <c r="E6238"/>
      <c r="F6238"/>
      <c r="G6238"/>
      <c r="H6238"/>
      <c r="I6238"/>
      <c r="J6238"/>
      <c r="K6238"/>
      <c r="L6238"/>
      <c r="M6238"/>
    </row>
    <row r="6239" spans="1:13" s="36" customFormat="1" x14ac:dyDescent="0.3">
      <c r="A6239"/>
      <c r="B6239" s="1"/>
      <c r="C6239"/>
      <c r="D6239"/>
      <c r="E6239"/>
      <c r="F6239"/>
      <c r="G6239"/>
      <c r="H6239"/>
      <c r="I6239"/>
      <c r="J6239"/>
      <c r="K6239"/>
      <c r="L6239"/>
      <c r="M6239"/>
    </row>
    <row r="6240" spans="1:13" s="36" customFormat="1" x14ac:dyDescent="0.3">
      <c r="A6240"/>
      <c r="B6240" s="1"/>
      <c r="C6240"/>
      <c r="D6240"/>
      <c r="E6240"/>
      <c r="F6240"/>
      <c r="G6240"/>
      <c r="H6240"/>
      <c r="I6240"/>
      <c r="J6240"/>
      <c r="K6240"/>
      <c r="L6240"/>
      <c r="M6240"/>
    </row>
    <row r="6241" spans="1:13" s="36" customFormat="1" x14ac:dyDescent="0.3">
      <c r="A6241"/>
      <c r="B6241" s="1"/>
      <c r="C6241"/>
      <c r="D6241"/>
      <c r="E6241"/>
      <c r="F6241"/>
      <c r="G6241"/>
      <c r="H6241"/>
      <c r="I6241"/>
      <c r="J6241"/>
      <c r="K6241"/>
      <c r="L6241"/>
      <c r="M6241"/>
    </row>
    <row r="6242" spans="1:13" s="36" customFormat="1" x14ac:dyDescent="0.3">
      <c r="A6242"/>
      <c r="B6242" s="1"/>
      <c r="C6242"/>
      <c r="D6242"/>
      <c r="E6242"/>
      <c r="F6242"/>
      <c r="G6242"/>
      <c r="H6242"/>
      <c r="I6242"/>
      <c r="J6242"/>
      <c r="K6242"/>
      <c r="L6242"/>
      <c r="M6242"/>
    </row>
    <row r="6243" spans="1:13" s="36" customFormat="1" x14ac:dyDescent="0.3">
      <c r="A6243"/>
      <c r="B6243" s="1"/>
      <c r="C6243"/>
      <c r="D6243"/>
      <c r="E6243"/>
      <c r="F6243"/>
      <c r="G6243"/>
      <c r="H6243"/>
      <c r="I6243"/>
      <c r="J6243"/>
      <c r="K6243"/>
      <c r="L6243"/>
      <c r="M6243"/>
    </row>
    <row r="6244" spans="1:13" s="36" customFormat="1" x14ac:dyDescent="0.3">
      <c r="A6244"/>
      <c r="B6244" s="1"/>
      <c r="C6244"/>
      <c r="D6244"/>
      <c r="E6244"/>
      <c r="F6244"/>
      <c r="G6244"/>
      <c r="H6244"/>
      <c r="I6244"/>
      <c r="J6244"/>
      <c r="K6244"/>
      <c r="L6244"/>
      <c r="M6244"/>
    </row>
    <row r="6245" spans="1:13" s="36" customFormat="1" x14ac:dyDescent="0.3">
      <c r="A6245"/>
      <c r="B6245" s="1"/>
      <c r="C6245"/>
      <c r="D6245"/>
      <c r="E6245"/>
      <c r="F6245"/>
      <c r="G6245"/>
      <c r="H6245"/>
      <c r="I6245"/>
      <c r="J6245"/>
      <c r="K6245"/>
      <c r="L6245"/>
      <c r="M6245"/>
    </row>
    <row r="6246" spans="1:13" s="36" customFormat="1" x14ac:dyDescent="0.3">
      <c r="A6246"/>
      <c r="B6246" s="1"/>
      <c r="C6246"/>
      <c r="D6246"/>
      <c r="E6246"/>
      <c r="F6246"/>
      <c r="G6246"/>
      <c r="H6246"/>
      <c r="I6246"/>
      <c r="J6246"/>
      <c r="K6246"/>
      <c r="L6246"/>
      <c r="M6246"/>
    </row>
    <row r="6247" spans="1:13" s="36" customFormat="1" x14ac:dyDescent="0.3">
      <c r="A6247"/>
      <c r="B6247" s="1"/>
      <c r="C6247"/>
      <c r="D6247"/>
      <c r="E6247"/>
      <c r="F6247"/>
      <c r="G6247"/>
      <c r="H6247"/>
      <c r="I6247"/>
      <c r="J6247"/>
      <c r="K6247"/>
      <c r="L6247"/>
      <c r="M6247"/>
    </row>
    <row r="6248" spans="1:13" s="36" customFormat="1" x14ac:dyDescent="0.3">
      <c r="A6248"/>
      <c r="B6248" s="1"/>
      <c r="C6248"/>
      <c r="D6248"/>
      <c r="E6248"/>
      <c r="F6248"/>
      <c r="G6248"/>
      <c r="H6248"/>
      <c r="I6248"/>
      <c r="J6248"/>
      <c r="K6248"/>
      <c r="L6248"/>
      <c r="M6248"/>
    </row>
    <row r="6249" spans="1:13" s="36" customFormat="1" x14ac:dyDescent="0.3">
      <c r="A6249"/>
      <c r="B6249" s="1"/>
      <c r="C6249"/>
      <c r="D6249"/>
      <c r="E6249"/>
      <c r="F6249"/>
      <c r="G6249"/>
      <c r="H6249"/>
      <c r="I6249"/>
      <c r="J6249"/>
      <c r="K6249"/>
      <c r="L6249"/>
      <c r="M6249"/>
    </row>
    <row r="6250" spans="1:13" s="36" customFormat="1" x14ac:dyDescent="0.3">
      <c r="A6250"/>
      <c r="B6250" s="1"/>
      <c r="C6250"/>
      <c r="D6250"/>
      <c r="E6250"/>
      <c r="F6250"/>
      <c r="G6250"/>
      <c r="H6250"/>
      <c r="I6250"/>
      <c r="J6250"/>
      <c r="K6250"/>
      <c r="L6250"/>
      <c r="M6250"/>
    </row>
    <row r="6251" spans="1:13" s="36" customFormat="1" x14ac:dyDescent="0.3">
      <c r="A6251"/>
      <c r="B6251" s="1"/>
      <c r="C6251"/>
      <c r="D6251"/>
      <c r="E6251"/>
      <c r="F6251"/>
      <c r="G6251"/>
      <c r="H6251"/>
      <c r="I6251"/>
      <c r="J6251"/>
      <c r="K6251"/>
      <c r="L6251"/>
      <c r="M6251"/>
    </row>
    <row r="6252" spans="1:13" s="36" customFormat="1" x14ac:dyDescent="0.3">
      <c r="A6252"/>
      <c r="B6252" s="1"/>
      <c r="C6252"/>
      <c r="D6252"/>
      <c r="E6252"/>
      <c r="F6252"/>
      <c r="G6252"/>
      <c r="H6252"/>
      <c r="I6252"/>
      <c r="J6252"/>
      <c r="K6252"/>
      <c r="L6252"/>
      <c r="M6252"/>
    </row>
    <row r="6253" spans="1:13" s="36" customFormat="1" x14ac:dyDescent="0.3">
      <c r="A6253"/>
      <c r="B6253" s="1"/>
      <c r="C6253"/>
      <c r="D6253"/>
      <c r="E6253"/>
      <c r="F6253"/>
      <c r="G6253"/>
      <c r="H6253"/>
      <c r="I6253"/>
      <c r="J6253"/>
      <c r="K6253"/>
      <c r="L6253"/>
      <c r="M6253"/>
    </row>
    <row r="6254" spans="1:13" s="36" customFormat="1" x14ac:dyDescent="0.3">
      <c r="A6254"/>
      <c r="B6254" s="1"/>
      <c r="C6254"/>
      <c r="D6254"/>
      <c r="E6254"/>
      <c r="F6254"/>
      <c r="G6254"/>
      <c r="H6254"/>
      <c r="I6254"/>
      <c r="J6254"/>
      <c r="K6254"/>
      <c r="L6254"/>
      <c r="M6254"/>
    </row>
    <row r="6255" spans="1:13" s="36" customFormat="1" x14ac:dyDescent="0.3">
      <c r="A6255"/>
      <c r="B6255" s="1"/>
      <c r="C6255"/>
      <c r="D6255"/>
      <c r="E6255"/>
      <c r="F6255"/>
      <c r="G6255"/>
      <c r="H6255"/>
      <c r="I6255"/>
      <c r="J6255"/>
      <c r="K6255"/>
      <c r="L6255"/>
      <c r="M6255"/>
    </row>
    <row r="6256" spans="1:13" s="36" customFormat="1" x14ac:dyDescent="0.3">
      <c r="A6256"/>
      <c r="B6256" s="1"/>
      <c r="C6256"/>
      <c r="D6256"/>
      <c r="E6256"/>
      <c r="F6256"/>
      <c r="G6256"/>
      <c r="H6256"/>
      <c r="I6256"/>
      <c r="J6256"/>
      <c r="K6256"/>
      <c r="L6256"/>
      <c r="M6256"/>
    </row>
    <row r="6257" spans="1:13" s="36" customFormat="1" x14ac:dyDescent="0.3">
      <c r="A6257"/>
      <c r="B6257" s="1"/>
      <c r="C6257"/>
      <c r="D6257"/>
      <c r="E6257"/>
      <c r="F6257"/>
      <c r="G6257"/>
      <c r="H6257"/>
      <c r="I6257"/>
      <c r="J6257"/>
      <c r="K6257"/>
      <c r="L6257"/>
      <c r="M6257"/>
    </row>
    <row r="6258" spans="1:13" s="36" customFormat="1" x14ac:dyDescent="0.3">
      <c r="A6258"/>
      <c r="B6258" s="1"/>
      <c r="C6258"/>
      <c r="D6258"/>
      <c r="E6258"/>
      <c r="F6258"/>
      <c r="G6258"/>
      <c r="H6258"/>
      <c r="I6258"/>
      <c r="J6258"/>
      <c r="K6258"/>
      <c r="L6258"/>
      <c r="M6258"/>
    </row>
    <row r="6259" spans="1:13" s="36" customFormat="1" x14ac:dyDescent="0.3">
      <c r="A6259"/>
      <c r="B6259" s="1"/>
      <c r="C6259"/>
      <c r="D6259"/>
      <c r="E6259"/>
      <c r="F6259"/>
      <c r="G6259"/>
      <c r="H6259"/>
      <c r="I6259"/>
      <c r="J6259"/>
      <c r="K6259"/>
      <c r="L6259"/>
      <c r="M6259"/>
    </row>
    <row r="6260" spans="1:13" s="36" customFormat="1" x14ac:dyDescent="0.3">
      <c r="A6260"/>
      <c r="B6260" s="1"/>
      <c r="C6260"/>
      <c r="D6260"/>
      <c r="E6260"/>
      <c r="F6260"/>
      <c r="G6260"/>
      <c r="H6260"/>
      <c r="I6260"/>
      <c r="J6260"/>
      <c r="K6260"/>
      <c r="L6260"/>
      <c r="M6260"/>
    </row>
    <row r="6261" spans="1:13" s="36" customFormat="1" x14ac:dyDescent="0.3">
      <c r="A6261"/>
      <c r="B6261" s="1"/>
      <c r="C6261"/>
      <c r="D6261"/>
      <c r="E6261"/>
      <c r="F6261"/>
      <c r="G6261"/>
      <c r="H6261"/>
      <c r="I6261"/>
      <c r="J6261"/>
      <c r="K6261"/>
      <c r="L6261"/>
      <c r="M6261"/>
    </row>
    <row r="6262" spans="1:13" s="36" customFormat="1" x14ac:dyDescent="0.3">
      <c r="A6262"/>
      <c r="B6262" s="1"/>
      <c r="C6262"/>
      <c r="D6262"/>
      <c r="E6262"/>
      <c r="F6262"/>
      <c r="G6262"/>
      <c r="H6262"/>
      <c r="I6262"/>
      <c r="J6262"/>
      <c r="K6262"/>
      <c r="L6262"/>
      <c r="M6262"/>
    </row>
    <row r="6263" spans="1:13" s="36" customFormat="1" x14ac:dyDescent="0.3">
      <c r="A6263"/>
      <c r="B6263" s="1"/>
      <c r="C6263"/>
      <c r="D6263"/>
      <c r="E6263"/>
      <c r="F6263"/>
      <c r="G6263"/>
      <c r="H6263"/>
      <c r="I6263"/>
      <c r="J6263"/>
      <c r="K6263"/>
      <c r="L6263"/>
      <c r="M6263"/>
    </row>
    <row r="6264" spans="1:13" s="36" customFormat="1" x14ac:dyDescent="0.3">
      <c r="A6264"/>
      <c r="B6264" s="1"/>
      <c r="C6264"/>
      <c r="D6264"/>
      <c r="E6264"/>
      <c r="F6264"/>
      <c r="G6264"/>
      <c r="H6264"/>
      <c r="I6264"/>
      <c r="J6264"/>
      <c r="K6264"/>
      <c r="L6264"/>
      <c r="M6264"/>
    </row>
    <row r="6265" spans="1:13" s="36" customFormat="1" x14ac:dyDescent="0.3">
      <c r="A6265"/>
      <c r="B6265" s="1"/>
      <c r="C6265"/>
      <c r="D6265"/>
      <c r="E6265"/>
      <c r="F6265"/>
      <c r="G6265"/>
      <c r="H6265"/>
      <c r="I6265"/>
      <c r="J6265"/>
      <c r="K6265"/>
      <c r="L6265"/>
      <c r="M6265"/>
    </row>
    <row r="6266" spans="1:13" s="36" customFormat="1" x14ac:dyDescent="0.3">
      <c r="A6266"/>
      <c r="B6266" s="1"/>
      <c r="C6266"/>
      <c r="D6266"/>
      <c r="E6266"/>
      <c r="F6266"/>
      <c r="G6266"/>
      <c r="H6266"/>
      <c r="I6266"/>
      <c r="J6266"/>
      <c r="K6266"/>
      <c r="L6266"/>
      <c r="M6266"/>
    </row>
    <row r="6267" spans="1:13" s="36" customFormat="1" x14ac:dyDescent="0.3">
      <c r="A6267"/>
      <c r="B6267" s="1"/>
      <c r="C6267"/>
      <c r="D6267"/>
      <c r="E6267"/>
      <c r="F6267"/>
      <c r="G6267"/>
      <c r="H6267"/>
      <c r="I6267"/>
      <c r="J6267"/>
      <c r="K6267"/>
      <c r="L6267"/>
      <c r="M6267"/>
    </row>
    <row r="6268" spans="1:13" s="36" customFormat="1" x14ac:dyDescent="0.3">
      <c r="A6268"/>
      <c r="B6268" s="1"/>
      <c r="C6268"/>
      <c r="D6268"/>
      <c r="E6268"/>
      <c r="F6268"/>
      <c r="G6268"/>
      <c r="H6268"/>
      <c r="I6268"/>
      <c r="J6268"/>
      <c r="K6268"/>
      <c r="L6268"/>
      <c r="M6268"/>
    </row>
    <row r="6269" spans="1:13" s="36" customFormat="1" x14ac:dyDescent="0.3">
      <c r="A6269"/>
      <c r="B6269" s="1"/>
      <c r="C6269"/>
      <c r="D6269"/>
      <c r="E6269"/>
      <c r="F6269"/>
      <c r="G6269"/>
      <c r="H6269"/>
      <c r="I6269"/>
      <c r="J6269"/>
      <c r="K6269"/>
      <c r="L6269"/>
      <c r="M6269"/>
    </row>
    <row r="6270" spans="1:13" s="36" customFormat="1" x14ac:dyDescent="0.3">
      <c r="A6270"/>
      <c r="B6270" s="1"/>
      <c r="C6270"/>
      <c r="D6270"/>
      <c r="E6270"/>
      <c r="F6270"/>
      <c r="G6270"/>
      <c r="H6270"/>
      <c r="I6270"/>
      <c r="J6270"/>
      <c r="K6270"/>
      <c r="L6270"/>
      <c r="M6270"/>
    </row>
    <row r="6271" spans="1:13" s="36" customFormat="1" x14ac:dyDescent="0.3">
      <c r="A6271"/>
      <c r="B6271" s="1"/>
      <c r="C6271"/>
      <c r="D6271"/>
      <c r="E6271"/>
      <c r="F6271"/>
      <c r="G6271"/>
      <c r="H6271"/>
      <c r="I6271"/>
      <c r="J6271"/>
      <c r="K6271"/>
      <c r="L6271"/>
      <c r="M6271"/>
    </row>
    <row r="6272" spans="1:13" s="36" customFormat="1" x14ac:dyDescent="0.3">
      <c r="A6272"/>
      <c r="B6272" s="1"/>
      <c r="C6272"/>
      <c r="D6272"/>
      <c r="E6272"/>
      <c r="F6272"/>
      <c r="G6272"/>
      <c r="H6272"/>
      <c r="I6272"/>
      <c r="J6272"/>
      <c r="K6272"/>
      <c r="L6272"/>
      <c r="M6272"/>
    </row>
    <row r="6273" spans="1:13" s="36" customFormat="1" x14ac:dyDescent="0.3">
      <c r="A6273"/>
      <c r="B6273" s="1"/>
      <c r="C6273"/>
      <c r="D6273"/>
      <c r="E6273"/>
      <c r="F6273"/>
      <c r="G6273"/>
      <c r="H6273"/>
      <c r="I6273"/>
      <c r="J6273"/>
      <c r="K6273"/>
      <c r="L6273"/>
      <c r="M6273"/>
    </row>
    <row r="6274" spans="1:13" s="36" customFormat="1" x14ac:dyDescent="0.3">
      <c r="A6274"/>
      <c r="B6274" s="1"/>
      <c r="C6274"/>
      <c r="D6274"/>
      <c r="E6274"/>
      <c r="F6274"/>
      <c r="G6274"/>
      <c r="H6274"/>
      <c r="I6274"/>
      <c r="J6274"/>
      <c r="K6274"/>
      <c r="L6274"/>
      <c r="M6274"/>
    </row>
    <row r="6275" spans="1:13" s="36" customFormat="1" x14ac:dyDescent="0.3">
      <c r="A6275"/>
      <c r="B6275" s="1"/>
      <c r="C6275"/>
      <c r="D6275"/>
      <c r="E6275"/>
      <c r="F6275"/>
      <c r="G6275"/>
      <c r="H6275"/>
      <c r="I6275"/>
      <c r="J6275"/>
      <c r="K6275"/>
      <c r="L6275"/>
      <c r="M6275"/>
    </row>
    <row r="6276" spans="1:13" s="36" customFormat="1" x14ac:dyDescent="0.3">
      <c r="A6276"/>
      <c r="B6276" s="1"/>
      <c r="C6276"/>
      <c r="D6276"/>
      <c r="E6276"/>
      <c r="F6276"/>
      <c r="G6276"/>
      <c r="H6276"/>
      <c r="I6276"/>
      <c r="J6276"/>
      <c r="K6276"/>
      <c r="L6276"/>
      <c r="M6276"/>
    </row>
    <row r="6277" spans="1:13" s="36" customFormat="1" x14ac:dyDescent="0.3">
      <c r="A6277"/>
      <c r="B6277" s="1"/>
      <c r="C6277"/>
      <c r="D6277"/>
      <c r="E6277"/>
      <c r="F6277"/>
      <c r="G6277"/>
      <c r="H6277"/>
      <c r="I6277"/>
      <c r="J6277"/>
      <c r="K6277"/>
      <c r="L6277"/>
      <c r="M6277"/>
    </row>
    <row r="6278" spans="1:13" s="36" customFormat="1" x14ac:dyDescent="0.3">
      <c r="A6278"/>
      <c r="B6278" s="1"/>
      <c r="C6278"/>
      <c r="D6278"/>
      <c r="E6278"/>
      <c r="F6278"/>
      <c r="G6278"/>
      <c r="H6278"/>
      <c r="I6278"/>
      <c r="J6278"/>
      <c r="K6278"/>
      <c r="L6278"/>
      <c r="M6278"/>
    </row>
    <row r="6279" spans="1:13" s="36" customFormat="1" x14ac:dyDescent="0.3">
      <c r="A6279"/>
      <c r="B6279" s="1"/>
      <c r="C6279"/>
      <c r="D6279"/>
      <c r="E6279"/>
      <c r="F6279"/>
      <c r="G6279"/>
      <c r="H6279"/>
      <c r="I6279"/>
      <c r="J6279"/>
      <c r="K6279"/>
      <c r="L6279"/>
      <c r="M6279"/>
    </row>
    <row r="6280" spans="1:13" s="36" customFormat="1" x14ac:dyDescent="0.3">
      <c r="A6280"/>
      <c r="B6280" s="1"/>
      <c r="C6280"/>
      <c r="D6280"/>
      <c r="E6280"/>
      <c r="F6280"/>
      <c r="G6280"/>
      <c r="H6280"/>
      <c r="I6280"/>
      <c r="J6280"/>
      <c r="K6280"/>
      <c r="L6280"/>
      <c r="M6280"/>
    </row>
    <row r="6281" spans="1:13" s="36" customFormat="1" x14ac:dyDescent="0.3">
      <c r="A6281"/>
      <c r="B6281" s="1"/>
      <c r="C6281"/>
      <c r="D6281"/>
      <c r="E6281"/>
      <c r="F6281"/>
      <c r="G6281"/>
      <c r="H6281"/>
      <c r="I6281"/>
      <c r="J6281"/>
      <c r="K6281"/>
      <c r="L6281"/>
      <c r="M6281"/>
    </row>
    <row r="6282" spans="1:13" s="36" customFormat="1" x14ac:dyDescent="0.3">
      <c r="A6282"/>
      <c r="B6282" s="1"/>
      <c r="C6282"/>
      <c r="D6282"/>
      <c r="E6282"/>
      <c r="F6282"/>
      <c r="G6282"/>
      <c r="H6282"/>
      <c r="I6282"/>
      <c r="J6282"/>
      <c r="K6282"/>
      <c r="L6282"/>
      <c r="M6282"/>
    </row>
    <row r="6283" spans="1:13" s="36" customFormat="1" x14ac:dyDescent="0.3">
      <c r="A6283"/>
      <c r="B6283" s="1"/>
      <c r="C6283"/>
      <c r="D6283"/>
      <c r="E6283"/>
      <c r="F6283"/>
      <c r="G6283"/>
      <c r="H6283"/>
      <c r="I6283"/>
      <c r="J6283"/>
      <c r="K6283"/>
      <c r="L6283"/>
      <c r="M6283"/>
    </row>
    <row r="6284" spans="1:13" s="36" customFormat="1" x14ac:dyDescent="0.3">
      <c r="A6284"/>
      <c r="B6284" s="1"/>
      <c r="C6284"/>
      <c r="D6284"/>
      <c r="E6284"/>
      <c r="F6284"/>
      <c r="G6284"/>
      <c r="H6284"/>
      <c r="I6284"/>
      <c r="J6284"/>
      <c r="K6284"/>
      <c r="L6284"/>
      <c r="M6284"/>
    </row>
    <row r="6285" spans="1:13" s="36" customFormat="1" x14ac:dyDescent="0.3">
      <c r="A6285"/>
      <c r="B6285" s="1"/>
      <c r="C6285"/>
      <c r="D6285"/>
      <c r="E6285"/>
      <c r="F6285"/>
      <c r="G6285"/>
      <c r="H6285"/>
      <c r="I6285"/>
      <c r="J6285"/>
      <c r="K6285"/>
      <c r="L6285"/>
      <c r="M6285"/>
    </row>
    <row r="6286" spans="1:13" s="36" customFormat="1" x14ac:dyDescent="0.3">
      <c r="A6286"/>
      <c r="B6286" s="1"/>
      <c r="C6286"/>
      <c r="D6286"/>
      <c r="E6286"/>
      <c r="F6286"/>
      <c r="G6286"/>
      <c r="H6286"/>
      <c r="I6286"/>
      <c r="J6286"/>
      <c r="K6286"/>
      <c r="L6286"/>
      <c r="M6286"/>
    </row>
    <row r="6287" spans="1:13" s="36" customFormat="1" x14ac:dyDescent="0.3">
      <c r="A6287"/>
      <c r="B6287" s="1"/>
      <c r="C6287"/>
      <c r="D6287"/>
      <c r="E6287"/>
      <c r="F6287"/>
      <c r="G6287"/>
      <c r="H6287"/>
      <c r="I6287"/>
      <c r="J6287"/>
      <c r="K6287"/>
      <c r="L6287"/>
      <c r="M6287"/>
    </row>
    <row r="6288" spans="1:13" s="36" customFormat="1" x14ac:dyDescent="0.3">
      <c r="A6288"/>
      <c r="B6288" s="1"/>
      <c r="C6288"/>
      <c r="D6288"/>
      <c r="E6288"/>
      <c r="F6288"/>
      <c r="G6288"/>
      <c r="H6288"/>
      <c r="I6288"/>
      <c r="J6288"/>
      <c r="K6288"/>
      <c r="L6288"/>
      <c r="M6288"/>
    </row>
    <row r="6289" spans="1:13" s="36" customFormat="1" x14ac:dyDescent="0.3">
      <c r="A6289"/>
      <c r="B6289" s="1"/>
      <c r="C6289"/>
      <c r="D6289"/>
      <c r="E6289"/>
      <c r="F6289"/>
      <c r="G6289"/>
      <c r="H6289"/>
      <c r="I6289"/>
      <c r="J6289"/>
      <c r="K6289"/>
      <c r="L6289"/>
      <c r="M6289"/>
    </row>
    <row r="6290" spans="1:13" s="36" customFormat="1" x14ac:dyDescent="0.3">
      <c r="A6290"/>
      <c r="B6290" s="1"/>
      <c r="C6290"/>
      <c r="D6290"/>
      <c r="E6290"/>
      <c r="F6290"/>
      <c r="G6290"/>
      <c r="H6290"/>
      <c r="I6290"/>
      <c r="J6290"/>
      <c r="K6290"/>
      <c r="L6290"/>
      <c r="M6290"/>
    </row>
    <row r="6291" spans="1:13" s="36" customFormat="1" x14ac:dyDescent="0.3">
      <c r="A6291"/>
      <c r="B6291" s="1"/>
      <c r="C6291"/>
      <c r="D6291"/>
      <c r="E6291"/>
      <c r="F6291"/>
      <c r="G6291"/>
      <c r="H6291"/>
      <c r="I6291"/>
      <c r="J6291"/>
      <c r="K6291"/>
      <c r="L6291"/>
      <c r="M6291"/>
    </row>
    <row r="6292" spans="1:13" s="36" customFormat="1" x14ac:dyDescent="0.3">
      <c r="A6292"/>
      <c r="B6292" s="1"/>
      <c r="C6292"/>
      <c r="D6292"/>
      <c r="E6292"/>
      <c r="F6292"/>
      <c r="G6292"/>
      <c r="H6292"/>
      <c r="I6292"/>
      <c r="J6292"/>
      <c r="K6292"/>
      <c r="L6292"/>
      <c r="M6292"/>
    </row>
    <row r="6293" spans="1:13" s="36" customFormat="1" x14ac:dyDescent="0.3">
      <c r="A6293"/>
      <c r="B6293" s="1"/>
      <c r="C6293"/>
      <c r="D6293"/>
      <c r="E6293"/>
      <c r="F6293"/>
      <c r="G6293"/>
      <c r="H6293"/>
      <c r="I6293"/>
      <c r="J6293"/>
      <c r="K6293"/>
      <c r="L6293"/>
      <c r="M6293"/>
    </row>
    <row r="6294" spans="1:13" s="36" customFormat="1" x14ac:dyDescent="0.3">
      <c r="A6294"/>
      <c r="B6294" s="1"/>
      <c r="C6294"/>
      <c r="D6294"/>
      <c r="E6294"/>
      <c r="F6294"/>
      <c r="G6294"/>
      <c r="H6294"/>
      <c r="I6294"/>
      <c r="J6294"/>
      <c r="K6294"/>
      <c r="L6294"/>
      <c r="M6294"/>
    </row>
    <row r="6295" spans="1:13" s="36" customFormat="1" x14ac:dyDescent="0.3">
      <c r="A6295"/>
      <c r="B6295" s="1"/>
      <c r="C6295"/>
      <c r="D6295"/>
      <c r="E6295"/>
      <c r="F6295"/>
      <c r="G6295"/>
      <c r="H6295"/>
      <c r="I6295"/>
      <c r="J6295"/>
      <c r="K6295"/>
      <c r="L6295"/>
      <c r="M6295"/>
    </row>
    <row r="6296" spans="1:13" s="36" customFormat="1" x14ac:dyDescent="0.3">
      <c r="A6296"/>
      <c r="B6296" s="1"/>
      <c r="C6296"/>
      <c r="D6296"/>
      <c r="E6296"/>
      <c r="F6296"/>
      <c r="G6296"/>
      <c r="H6296"/>
      <c r="I6296"/>
      <c r="J6296"/>
      <c r="K6296"/>
      <c r="L6296"/>
      <c r="M6296"/>
    </row>
    <row r="6297" spans="1:13" s="36" customFormat="1" x14ac:dyDescent="0.3">
      <c r="A6297"/>
      <c r="B6297" s="1"/>
      <c r="C6297"/>
      <c r="D6297"/>
      <c r="E6297"/>
      <c r="F6297"/>
      <c r="G6297"/>
      <c r="H6297"/>
      <c r="I6297"/>
      <c r="J6297"/>
      <c r="K6297"/>
      <c r="L6297"/>
      <c r="M6297"/>
    </row>
    <row r="6298" spans="1:13" s="36" customFormat="1" x14ac:dyDescent="0.3">
      <c r="A6298"/>
      <c r="B6298" s="1"/>
      <c r="C6298"/>
      <c r="D6298"/>
      <c r="E6298"/>
      <c r="F6298"/>
      <c r="G6298"/>
      <c r="H6298"/>
      <c r="I6298"/>
      <c r="J6298"/>
      <c r="K6298"/>
      <c r="L6298"/>
      <c r="M6298"/>
    </row>
    <row r="6299" spans="1:13" s="36" customFormat="1" x14ac:dyDescent="0.3">
      <c r="A6299"/>
      <c r="B6299" s="1"/>
      <c r="C6299"/>
      <c r="D6299"/>
      <c r="E6299"/>
      <c r="F6299"/>
      <c r="G6299"/>
      <c r="H6299"/>
      <c r="I6299"/>
      <c r="J6299"/>
      <c r="K6299"/>
      <c r="L6299"/>
      <c r="M6299"/>
    </row>
    <row r="6300" spans="1:13" s="36" customFormat="1" x14ac:dyDescent="0.3">
      <c r="A6300"/>
      <c r="B6300" s="1"/>
      <c r="C6300"/>
      <c r="D6300"/>
      <c r="E6300"/>
      <c r="F6300"/>
      <c r="G6300"/>
      <c r="H6300"/>
      <c r="I6300"/>
      <c r="J6300"/>
      <c r="K6300"/>
      <c r="L6300"/>
      <c r="M6300"/>
    </row>
    <row r="6301" spans="1:13" s="36" customFormat="1" x14ac:dyDescent="0.3">
      <c r="A6301"/>
      <c r="B6301" s="1"/>
      <c r="C6301"/>
      <c r="D6301"/>
      <c r="E6301"/>
      <c r="F6301"/>
      <c r="G6301"/>
      <c r="H6301"/>
      <c r="I6301"/>
      <c r="J6301"/>
      <c r="K6301"/>
      <c r="L6301"/>
      <c r="M6301"/>
    </row>
    <row r="6302" spans="1:13" s="36" customFormat="1" x14ac:dyDescent="0.3">
      <c r="A6302"/>
      <c r="B6302" s="1"/>
      <c r="C6302"/>
      <c r="D6302"/>
      <c r="E6302"/>
      <c r="F6302"/>
      <c r="G6302"/>
      <c r="H6302"/>
      <c r="I6302"/>
      <c r="J6302"/>
      <c r="K6302"/>
      <c r="L6302"/>
      <c r="M6302"/>
    </row>
    <row r="6303" spans="1:13" s="36" customFormat="1" x14ac:dyDescent="0.3">
      <c r="A6303"/>
      <c r="B6303" s="1"/>
      <c r="C6303"/>
      <c r="D6303"/>
      <c r="E6303"/>
      <c r="F6303"/>
      <c r="G6303"/>
      <c r="H6303"/>
      <c r="I6303"/>
      <c r="J6303"/>
      <c r="K6303"/>
      <c r="L6303"/>
      <c r="M6303"/>
    </row>
    <row r="6304" spans="1:13" s="36" customFormat="1" x14ac:dyDescent="0.3">
      <c r="A6304"/>
      <c r="B6304" s="1"/>
      <c r="C6304"/>
      <c r="D6304"/>
      <c r="E6304"/>
      <c r="F6304"/>
      <c r="G6304"/>
      <c r="H6304"/>
      <c r="I6304"/>
      <c r="J6304"/>
      <c r="K6304"/>
      <c r="L6304"/>
      <c r="M6304"/>
    </row>
    <row r="6305" spans="1:13" s="36" customFormat="1" x14ac:dyDescent="0.3">
      <c r="A6305"/>
      <c r="B6305" s="1"/>
      <c r="C6305"/>
      <c r="D6305"/>
      <c r="E6305"/>
      <c r="F6305"/>
      <c r="G6305"/>
      <c r="H6305"/>
      <c r="I6305"/>
      <c r="J6305"/>
      <c r="K6305"/>
      <c r="L6305"/>
      <c r="M6305"/>
    </row>
    <row r="6306" spans="1:13" s="36" customFormat="1" x14ac:dyDescent="0.3">
      <c r="A6306"/>
      <c r="B6306" s="1"/>
      <c r="C6306"/>
      <c r="D6306"/>
      <c r="E6306"/>
      <c r="F6306"/>
      <c r="G6306"/>
      <c r="H6306"/>
      <c r="I6306"/>
      <c r="J6306"/>
      <c r="K6306"/>
      <c r="L6306"/>
      <c r="M6306"/>
    </row>
    <row r="6307" spans="1:13" s="36" customFormat="1" x14ac:dyDescent="0.3">
      <c r="A6307"/>
      <c r="B6307" s="1"/>
      <c r="C6307"/>
      <c r="D6307"/>
      <c r="E6307"/>
      <c r="F6307"/>
      <c r="G6307"/>
      <c r="H6307"/>
      <c r="I6307"/>
      <c r="J6307"/>
      <c r="K6307"/>
      <c r="L6307"/>
      <c r="M6307"/>
    </row>
    <row r="6308" spans="1:13" s="36" customFormat="1" x14ac:dyDescent="0.3">
      <c r="A6308"/>
      <c r="B6308" s="1"/>
      <c r="C6308"/>
      <c r="D6308"/>
      <c r="E6308"/>
      <c r="F6308"/>
      <c r="G6308"/>
      <c r="H6308"/>
      <c r="I6308"/>
      <c r="J6308"/>
      <c r="K6308"/>
      <c r="L6308"/>
      <c r="M6308"/>
    </row>
    <row r="6309" spans="1:13" s="36" customFormat="1" x14ac:dyDescent="0.3">
      <c r="A6309"/>
      <c r="B6309" s="1"/>
      <c r="C6309"/>
      <c r="D6309"/>
      <c r="E6309"/>
      <c r="F6309"/>
      <c r="G6309"/>
      <c r="H6309"/>
      <c r="I6309"/>
      <c r="J6309"/>
      <c r="K6309"/>
      <c r="L6309"/>
      <c r="M6309"/>
    </row>
    <row r="6310" spans="1:13" s="36" customFormat="1" x14ac:dyDescent="0.3">
      <c r="A6310"/>
      <c r="B6310" s="1"/>
      <c r="C6310"/>
      <c r="D6310"/>
      <c r="E6310"/>
      <c r="F6310"/>
      <c r="G6310"/>
      <c r="H6310"/>
      <c r="I6310"/>
      <c r="J6310"/>
      <c r="K6310"/>
      <c r="L6310"/>
      <c r="M6310"/>
    </row>
    <row r="6311" spans="1:13" s="36" customFormat="1" x14ac:dyDescent="0.3">
      <c r="A6311"/>
      <c r="B6311" s="1"/>
      <c r="C6311"/>
      <c r="D6311"/>
      <c r="E6311"/>
      <c r="F6311"/>
      <c r="G6311"/>
      <c r="H6311"/>
      <c r="I6311"/>
      <c r="J6311"/>
      <c r="K6311"/>
      <c r="L6311"/>
      <c r="M6311"/>
    </row>
    <row r="6312" spans="1:13" s="36" customFormat="1" x14ac:dyDescent="0.3">
      <c r="A6312"/>
      <c r="B6312" s="1"/>
      <c r="C6312"/>
      <c r="D6312"/>
      <c r="E6312"/>
      <c r="F6312"/>
      <c r="G6312"/>
      <c r="H6312"/>
      <c r="I6312"/>
      <c r="J6312"/>
      <c r="K6312"/>
      <c r="L6312"/>
      <c r="M6312"/>
    </row>
    <row r="6313" spans="1:13" s="36" customFormat="1" x14ac:dyDescent="0.3">
      <c r="A6313"/>
      <c r="B6313" s="1"/>
      <c r="C6313"/>
      <c r="D6313"/>
      <c r="E6313"/>
      <c r="F6313"/>
      <c r="G6313"/>
      <c r="H6313"/>
      <c r="I6313"/>
      <c r="J6313"/>
      <c r="K6313"/>
      <c r="L6313"/>
      <c r="M6313"/>
    </row>
    <row r="6314" spans="1:13" s="36" customFormat="1" x14ac:dyDescent="0.3">
      <c r="A6314"/>
      <c r="B6314" s="1"/>
      <c r="C6314"/>
      <c r="D6314"/>
      <c r="E6314"/>
      <c r="F6314"/>
      <c r="G6314"/>
      <c r="H6314"/>
      <c r="I6314"/>
      <c r="J6314"/>
      <c r="K6314"/>
      <c r="L6314"/>
      <c r="M6314"/>
    </row>
    <row r="6315" spans="1:13" s="36" customFormat="1" x14ac:dyDescent="0.3">
      <c r="A6315"/>
      <c r="B6315" s="1"/>
      <c r="C6315"/>
      <c r="D6315"/>
      <c r="E6315"/>
      <c r="F6315"/>
      <c r="G6315"/>
      <c r="H6315"/>
      <c r="I6315"/>
      <c r="J6315"/>
      <c r="K6315"/>
      <c r="L6315"/>
      <c r="M6315"/>
    </row>
    <row r="6316" spans="1:13" s="36" customFormat="1" x14ac:dyDescent="0.3">
      <c r="A6316"/>
      <c r="B6316" s="1"/>
      <c r="C6316"/>
      <c r="D6316"/>
      <c r="E6316"/>
      <c r="F6316"/>
      <c r="G6316"/>
      <c r="H6316"/>
      <c r="I6316"/>
      <c r="J6316"/>
      <c r="K6316"/>
      <c r="L6316"/>
      <c r="M6316"/>
    </row>
    <row r="6317" spans="1:13" s="36" customFormat="1" x14ac:dyDescent="0.3">
      <c r="A6317"/>
      <c r="B6317" s="1"/>
      <c r="C6317"/>
      <c r="D6317"/>
      <c r="E6317"/>
      <c r="F6317"/>
      <c r="G6317"/>
      <c r="H6317"/>
      <c r="I6317"/>
      <c r="J6317"/>
      <c r="K6317"/>
      <c r="L6317"/>
      <c r="M6317"/>
    </row>
    <row r="6318" spans="1:13" s="36" customFormat="1" x14ac:dyDescent="0.3">
      <c r="A6318"/>
      <c r="B6318" s="1"/>
      <c r="C6318"/>
      <c r="D6318"/>
      <c r="E6318"/>
      <c r="F6318"/>
      <c r="G6318"/>
      <c r="H6318"/>
      <c r="I6318"/>
      <c r="J6318"/>
      <c r="K6318"/>
      <c r="L6318"/>
      <c r="M6318"/>
    </row>
    <row r="6319" spans="1:13" s="36" customFormat="1" x14ac:dyDescent="0.3">
      <c r="A6319"/>
      <c r="B6319" s="1"/>
      <c r="C6319"/>
      <c r="D6319"/>
      <c r="E6319"/>
      <c r="F6319"/>
      <c r="G6319"/>
      <c r="H6319"/>
      <c r="I6319"/>
      <c r="J6319"/>
      <c r="K6319"/>
      <c r="L6319"/>
      <c r="M6319"/>
    </row>
    <row r="6320" spans="1:13" s="36" customFormat="1" x14ac:dyDescent="0.3">
      <c r="A6320"/>
      <c r="B6320" s="1"/>
      <c r="C6320"/>
      <c r="D6320"/>
      <c r="E6320"/>
      <c r="F6320"/>
      <c r="G6320"/>
      <c r="H6320"/>
      <c r="I6320"/>
      <c r="J6320"/>
      <c r="K6320"/>
      <c r="L6320"/>
      <c r="M6320"/>
    </row>
    <row r="6321" spans="1:13" s="36" customFormat="1" x14ac:dyDescent="0.3">
      <c r="A6321"/>
      <c r="B6321" s="1"/>
      <c r="C6321"/>
      <c r="D6321"/>
      <c r="E6321"/>
      <c r="F6321"/>
      <c r="G6321"/>
      <c r="H6321"/>
      <c r="I6321"/>
      <c r="J6321"/>
      <c r="K6321"/>
      <c r="L6321"/>
      <c r="M6321"/>
    </row>
    <row r="6322" spans="1:13" s="36" customFormat="1" x14ac:dyDescent="0.3">
      <c r="A6322"/>
      <c r="B6322" s="1"/>
      <c r="C6322"/>
      <c r="D6322"/>
      <c r="E6322"/>
      <c r="F6322"/>
      <c r="G6322"/>
      <c r="H6322"/>
      <c r="I6322"/>
      <c r="J6322"/>
      <c r="K6322"/>
      <c r="L6322"/>
      <c r="M6322"/>
    </row>
    <row r="6323" spans="1:13" s="36" customFormat="1" x14ac:dyDescent="0.3">
      <c r="A6323"/>
      <c r="B6323" s="1"/>
      <c r="C6323"/>
      <c r="D6323"/>
      <c r="E6323"/>
      <c r="F6323"/>
      <c r="G6323"/>
      <c r="H6323"/>
      <c r="I6323"/>
      <c r="J6323"/>
      <c r="K6323"/>
      <c r="L6323"/>
      <c r="M6323"/>
    </row>
    <row r="6324" spans="1:13" s="36" customFormat="1" x14ac:dyDescent="0.3">
      <c r="A6324"/>
      <c r="B6324" s="1"/>
      <c r="C6324"/>
      <c r="D6324"/>
      <c r="E6324"/>
      <c r="F6324"/>
      <c r="G6324"/>
      <c r="H6324"/>
      <c r="I6324"/>
      <c r="J6324"/>
      <c r="K6324"/>
      <c r="L6324"/>
      <c r="M6324"/>
    </row>
    <row r="6325" spans="1:13" s="36" customFormat="1" x14ac:dyDescent="0.3">
      <c r="A6325"/>
      <c r="B6325" s="1"/>
      <c r="C6325"/>
      <c r="D6325"/>
      <c r="E6325"/>
      <c r="F6325"/>
      <c r="G6325"/>
      <c r="H6325"/>
      <c r="I6325"/>
      <c r="J6325"/>
      <c r="K6325"/>
      <c r="L6325"/>
      <c r="M6325"/>
    </row>
    <row r="6326" spans="1:13" s="36" customFormat="1" x14ac:dyDescent="0.3">
      <c r="A6326"/>
      <c r="B6326" s="1"/>
      <c r="C6326"/>
      <c r="D6326"/>
      <c r="E6326"/>
      <c r="F6326"/>
      <c r="G6326"/>
      <c r="H6326"/>
      <c r="I6326"/>
      <c r="J6326"/>
      <c r="K6326"/>
      <c r="L6326"/>
      <c r="M6326"/>
    </row>
    <row r="6327" spans="1:13" s="36" customFormat="1" x14ac:dyDescent="0.3">
      <c r="A6327"/>
      <c r="B6327" s="1"/>
      <c r="C6327"/>
      <c r="D6327"/>
      <c r="E6327"/>
      <c r="F6327"/>
      <c r="G6327"/>
      <c r="H6327"/>
      <c r="I6327"/>
      <c r="J6327"/>
      <c r="K6327"/>
      <c r="L6327"/>
      <c r="M6327"/>
    </row>
    <row r="6328" spans="1:13" s="36" customFormat="1" x14ac:dyDescent="0.3">
      <c r="A6328"/>
      <c r="B6328" s="1"/>
      <c r="C6328"/>
      <c r="D6328"/>
      <c r="E6328"/>
      <c r="F6328"/>
      <c r="G6328"/>
      <c r="H6328"/>
      <c r="I6328"/>
      <c r="J6328"/>
      <c r="K6328"/>
      <c r="L6328"/>
      <c r="M6328"/>
    </row>
    <row r="6329" spans="1:13" s="36" customFormat="1" x14ac:dyDescent="0.3">
      <c r="A6329"/>
      <c r="B6329" s="1"/>
      <c r="C6329"/>
      <c r="D6329"/>
      <c r="E6329"/>
      <c r="F6329"/>
      <c r="G6329"/>
      <c r="H6329"/>
      <c r="I6329"/>
      <c r="J6329"/>
      <c r="K6329"/>
      <c r="L6329"/>
      <c r="M6329"/>
    </row>
    <row r="6330" spans="1:13" s="36" customFormat="1" x14ac:dyDescent="0.3">
      <c r="A6330"/>
      <c r="B6330" s="1"/>
      <c r="C6330"/>
      <c r="D6330"/>
      <c r="E6330"/>
      <c r="F6330"/>
      <c r="G6330"/>
      <c r="H6330"/>
      <c r="I6330"/>
      <c r="J6330"/>
      <c r="K6330"/>
      <c r="L6330"/>
      <c r="M6330"/>
    </row>
    <row r="6331" spans="1:13" s="36" customFormat="1" x14ac:dyDescent="0.3">
      <c r="A6331"/>
      <c r="B6331" s="1"/>
      <c r="C6331"/>
      <c r="D6331"/>
      <c r="E6331"/>
      <c r="F6331"/>
      <c r="G6331"/>
      <c r="H6331"/>
      <c r="I6331"/>
      <c r="J6331"/>
      <c r="K6331"/>
      <c r="L6331"/>
      <c r="M6331"/>
    </row>
    <row r="6332" spans="1:13" s="36" customFormat="1" x14ac:dyDescent="0.3">
      <c r="A6332"/>
      <c r="B6332" s="1"/>
      <c r="C6332"/>
      <c r="D6332"/>
      <c r="E6332"/>
      <c r="F6332"/>
      <c r="G6332"/>
      <c r="H6332"/>
      <c r="I6332"/>
      <c r="J6332"/>
      <c r="K6332"/>
      <c r="L6332"/>
      <c r="M6332"/>
    </row>
    <row r="6333" spans="1:13" s="36" customFormat="1" x14ac:dyDescent="0.3">
      <c r="A6333"/>
      <c r="B6333" s="1"/>
      <c r="C6333"/>
      <c r="D6333"/>
      <c r="E6333"/>
      <c r="F6333"/>
      <c r="G6333"/>
      <c r="H6333"/>
      <c r="I6333"/>
      <c r="J6333"/>
      <c r="K6333"/>
      <c r="L6333"/>
      <c r="M6333"/>
    </row>
    <row r="6334" spans="1:13" s="36" customFormat="1" x14ac:dyDescent="0.3">
      <c r="A6334"/>
      <c r="B6334" s="1"/>
      <c r="C6334"/>
      <c r="D6334"/>
      <c r="E6334"/>
      <c r="F6334"/>
      <c r="G6334"/>
      <c r="H6334"/>
      <c r="I6334"/>
      <c r="J6334"/>
      <c r="K6334"/>
      <c r="L6334"/>
      <c r="M6334"/>
    </row>
    <row r="6335" spans="1:13" s="36" customFormat="1" x14ac:dyDescent="0.3">
      <c r="A6335"/>
      <c r="B6335" s="1"/>
      <c r="C6335"/>
      <c r="D6335"/>
      <c r="E6335"/>
      <c r="F6335"/>
      <c r="G6335"/>
      <c r="H6335"/>
      <c r="I6335"/>
      <c r="J6335"/>
      <c r="K6335"/>
      <c r="L6335"/>
      <c r="M6335"/>
    </row>
    <row r="6336" spans="1:13" s="36" customFormat="1" x14ac:dyDescent="0.3">
      <c r="A6336"/>
      <c r="B6336" s="1"/>
      <c r="C6336"/>
      <c r="D6336"/>
      <c r="E6336"/>
      <c r="F6336"/>
      <c r="G6336"/>
      <c r="H6336"/>
      <c r="I6336"/>
      <c r="J6336"/>
      <c r="K6336"/>
      <c r="L6336"/>
      <c r="M6336"/>
    </row>
    <row r="6337" spans="1:13" s="36" customFormat="1" x14ac:dyDescent="0.3">
      <c r="A6337"/>
      <c r="B6337" s="1"/>
      <c r="C6337"/>
      <c r="D6337"/>
      <c r="E6337"/>
      <c r="F6337"/>
      <c r="G6337"/>
      <c r="H6337"/>
      <c r="I6337"/>
      <c r="J6337"/>
      <c r="K6337"/>
      <c r="L6337"/>
      <c r="M6337"/>
    </row>
    <row r="6338" spans="1:13" s="36" customFormat="1" x14ac:dyDescent="0.3">
      <c r="A6338"/>
      <c r="B6338" s="1"/>
      <c r="C6338"/>
      <c r="D6338"/>
      <c r="E6338"/>
      <c r="F6338"/>
      <c r="G6338"/>
      <c r="H6338"/>
      <c r="I6338"/>
      <c r="J6338"/>
      <c r="K6338"/>
      <c r="L6338"/>
      <c r="M6338"/>
    </row>
    <row r="6339" spans="1:13" s="36" customFormat="1" x14ac:dyDescent="0.3">
      <c r="A6339"/>
      <c r="B6339" s="1"/>
      <c r="C6339"/>
      <c r="D6339"/>
      <c r="E6339"/>
      <c r="F6339"/>
      <c r="G6339"/>
      <c r="H6339"/>
      <c r="I6339"/>
      <c r="J6339"/>
      <c r="K6339"/>
      <c r="L6339"/>
      <c r="M6339"/>
    </row>
    <row r="6340" spans="1:13" s="36" customFormat="1" x14ac:dyDescent="0.3">
      <c r="A6340"/>
      <c r="B6340" s="1"/>
      <c r="C6340"/>
      <c r="D6340"/>
      <c r="E6340"/>
      <c r="F6340"/>
      <c r="G6340"/>
      <c r="H6340"/>
      <c r="I6340"/>
      <c r="J6340"/>
      <c r="K6340"/>
      <c r="L6340"/>
      <c r="M6340"/>
    </row>
    <row r="6341" spans="1:13" s="36" customFormat="1" x14ac:dyDescent="0.3">
      <c r="A6341"/>
      <c r="B6341" s="1"/>
      <c r="C6341"/>
      <c r="D6341"/>
      <c r="E6341"/>
      <c r="F6341"/>
      <c r="G6341"/>
      <c r="H6341"/>
      <c r="I6341"/>
      <c r="J6341"/>
      <c r="K6341"/>
      <c r="L6341"/>
      <c r="M6341"/>
    </row>
    <row r="6342" spans="1:13" s="36" customFormat="1" x14ac:dyDescent="0.3">
      <c r="A6342"/>
      <c r="B6342" s="1"/>
      <c r="C6342"/>
      <c r="D6342"/>
      <c r="E6342"/>
      <c r="F6342"/>
      <c r="G6342"/>
      <c r="H6342"/>
      <c r="I6342"/>
      <c r="J6342"/>
      <c r="K6342"/>
      <c r="L6342"/>
      <c r="M6342"/>
    </row>
    <row r="6343" spans="1:13" s="36" customFormat="1" x14ac:dyDescent="0.3">
      <c r="A6343"/>
      <c r="B6343" s="1"/>
      <c r="C6343"/>
      <c r="D6343"/>
      <c r="E6343"/>
      <c r="F6343"/>
      <c r="G6343"/>
      <c r="H6343"/>
      <c r="I6343"/>
      <c r="J6343"/>
      <c r="K6343"/>
      <c r="L6343"/>
      <c r="M6343"/>
    </row>
    <row r="6344" spans="1:13" s="36" customFormat="1" x14ac:dyDescent="0.3">
      <c r="A6344"/>
      <c r="B6344" s="1"/>
      <c r="C6344"/>
      <c r="D6344"/>
      <c r="E6344"/>
      <c r="F6344"/>
      <c r="G6344"/>
      <c r="H6344"/>
      <c r="I6344"/>
      <c r="J6344"/>
      <c r="K6344"/>
      <c r="L6344"/>
      <c r="M6344"/>
    </row>
    <row r="6345" spans="1:13" s="36" customFormat="1" x14ac:dyDescent="0.3">
      <c r="A6345"/>
      <c r="B6345" s="1"/>
      <c r="C6345"/>
      <c r="D6345"/>
      <c r="E6345"/>
      <c r="F6345"/>
      <c r="G6345"/>
      <c r="H6345"/>
      <c r="I6345"/>
      <c r="J6345"/>
      <c r="K6345"/>
      <c r="L6345"/>
      <c r="M6345"/>
    </row>
    <row r="6346" spans="1:13" s="36" customFormat="1" x14ac:dyDescent="0.3">
      <c r="A6346"/>
      <c r="B6346" s="1"/>
      <c r="C6346"/>
      <c r="D6346"/>
      <c r="E6346"/>
      <c r="F6346"/>
      <c r="G6346"/>
      <c r="H6346"/>
      <c r="I6346"/>
      <c r="J6346"/>
      <c r="K6346"/>
      <c r="L6346"/>
      <c r="M6346"/>
    </row>
    <row r="6347" spans="1:13" s="36" customFormat="1" x14ac:dyDescent="0.3">
      <c r="A6347"/>
      <c r="B6347" s="1"/>
      <c r="C6347"/>
      <c r="D6347"/>
      <c r="E6347"/>
      <c r="F6347"/>
      <c r="G6347"/>
      <c r="H6347"/>
      <c r="I6347"/>
      <c r="J6347"/>
      <c r="K6347"/>
      <c r="L6347"/>
      <c r="M6347"/>
    </row>
    <row r="6348" spans="1:13" s="36" customFormat="1" x14ac:dyDescent="0.3">
      <c r="A6348"/>
      <c r="B6348" s="1"/>
      <c r="C6348"/>
      <c r="D6348"/>
      <c r="E6348"/>
      <c r="F6348"/>
      <c r="G6348"/>
      <c r="H6348"/>
      <c r="I6348"/>
      <c r="J6348"/>
      <c r="K6348"/>
      <c r="L6348"/>
      <c r="M6348"/>
    </row>
    <row r="6349" spans="1:13" s="36" customFormat="1" x14ac:dyDescent="0.3">
      <c r="A6349"/>
      <c r="B6349" s="1"/>
      <c r="C6349"/>
      <c r="D6349"/>
      <c r="E6349"/>
      <c r="F6349"/>
      <c r="G6349"/>
      <c r="H6349"/>
      <c r="I6349"/>
      <c r="J6349"/>
      <c r="K6349"/>
      <c r="L6349"/>
      <c r="M6349"/>
    </row>
    <row r="6350" spans="1:13" s="36" customFormat="1" x14ac:dyDescent="0.3">
      <c r="A6350"/>
      <c r="B6350" s="1"/>
      <c r="C6350"/>
      <c r="D6350"/>
      <c r="E6350"/>
      <c r="F6350"/>
      <c r="G6350"/>
      <c r="H6350"/>
      <c r="I6350"/>
      <c r="J6350"/>
      <c r="K6350"/>
      <c r="L6350"/>
      <c r="M6350"/>
    </row>
    <row r="6351" spans="1:13" s="36" customFormat="1" x14ac:dyDescent="0.3">
      <c r="A6351"/>
      <c r="B6351" s="1"/>
      <c r="C6351"/>
      <c r="D6351"/>
      <c r="E6351"/>
      <c r="F6351"/>
      <c r="G6351"/>
      <c r="H6351"/>
      <c r="I6351"/>
      <c r="J6351"/>
      <c r="K6351"/>
      <c r="L6351"/>
      <c r="M6351"/>
    </row>
    <row r="6352" spans="1:13" s="36" customFormat="1" x14ac:dyDescent="0.3">
      <c r="A6352"/>
      <c r="B6352" s="1"/>
      <c r="C6352"/>
      <c r="D6352"/>
      <c r="E6352"/>
      <c r="F6352"/>
      <c r="G6352"/>
      <c r="H6352"/>
      <c r="I6352"/>
      <c r="J6352"/>
      <c r="K6352"/>
      <c r="L6352"/>
      <c r="M6352"/>
    </row>
    <row r="6353" spans="1:13" s="36" customFormat="1" x14ac:dyDescent="0.3">
      <c r="A6353"/>
      <c r="B6353" s="1"/>
      <c r="C6353"/>
      <c r="D6353"/>
      <c r="E6353"/>
      <c r="F6353"/>
      <c r="G6353"/>
      <c r="H6353"/>
      <c r="I6353"/>
      <c r="J6353"/>
      <c r="K6353"/>
      <c r="L6353"/>
      <c r="M6353"/>
    </row>
    <row r="6354" spans="1:13" s="36" customFormat="1" x14ac:dyDescent="0.3">
      <c r="A6354"/>
      <c r="B6354" s="1"/>
      <c r="C6354"/>
      <c r="D6354"/>
      <c r="E6354"/>
      <c r="F6354"/>
      <c r="G6354"/>
      <c r="H6354"/>
      <c r="I6354"/>
      <c r="J6354"/>
      <c r="K6354"/>
      <c r="L6354"/>
      <c r="M6354"/>
    </row>
    <row r="6355" spans="1:13" s="36" customFormat="1" x14ac:dyDescent="0.3">
      <c r="A6355"/>
      <c r="B6355" s="1"/>
      <c r="C6355"/>
      <c r="D6355"/>
      <c r="E6355"/>
      <c r="F6355"/>
      <c r="G6355"/>
      <c r="H6355"/>
      <c r="I6355"/>
      <c r="J6355"/>
      <c r="K6355"/>
      <c r="L6355"/>
      <c r="M6355"/>
    </row>
    <row r="6356" spans="1:13" s="36" customFormat="1" x14ac:dyDescent="0.3">
      <c r="A6356"/>
      <c r="B6356" s="1"/>
      <c r="C6356"/>
      <c r="D6356"/>
      <c r="E6356"/>
      <c r="F6356"/>
      <c r="G6356"/>
      <c r="H6356"/>
      <c r="I6356"/>
      <c r="J6356"/>
      <c r="K6356"/>
      <c r="L6356"/>
      <c r="M6356"/>
    </row>
    <row r="6357" spans="1:13" s="36" customFormat="1" x14ac:dyDescent="0.3">
      <c r="A6357"/>
      <c r="B6357" s="1"/>
      <c r="C6357"/>
      <c r="D6357"/>
      <c r="E6357"/>
      <c r="F6357"/>
      <c r="G6357"/>
      <c r="H6357"/>
      <c r="I6357"/>
      <c r="J6357"/>
      <c r="K6357"/>
      <c r="L6357"/>
      <c r="M6357"/>
    </row>
    <row r="6358" spans="1:13" s="36" customFormat="1" x14ac:dyDescent="0.3">
      <c r="A6358"/>
      <c r="B6358" s="1"/>
      <c r="C6358"/>
      <c r="D6358"/>
      <c r="E6358"/>
      <c r="F6358"/>
      <c r="G6358"/>
      <c r="H6358"/>
      <c r="I6358"/>
      <c r="J6358"/>
      <c r="K6358"/>
      <c r="L6358"/>
      <c r="M6358"/>
    </row>
    <row r="6359" spans="1:13" s="36" customFormat="1" x14ac:dyDescent="0.3">
      <c r="A6359"/>
      <c r="B6359" s="1"/>
      <c r="C6359"/>
      <c r="D6359"/>
      <c r="E6359"/>
      <c r="F6359"/>
      <c r="G6359"/>
      <c r="H6359"/>
      <c r="I6359"/>
      <c r="J6359"/>
      <c r="K6359"/>
      <c r="L6359"/>
      <c r="M6359"/>
    </row>
    <row r="6360" spans="1:13" s="36" customFormat="1" x14ac:dyDescent="0.3">
      <c r="A6360"/>
      <c r="B6360" s="1"/>
      <c r="C6360"/>
      <c r="D6360"/>
      <c r="E6360"/>
      <c r="F6360"/>
      <c r="G6360"/>
      <c r="H6360"/>
      <c r="I6360"/>
      <c r="J6360"/>
      <c r="K6360"/>
      <c r="L6360"/>
      <c r="M6360"/>
    </row>
    <row r="6361" spans="1:13" s="36" customFormat="1" x14ac:dyDescent="0.3">
      <c r="A6361"/>
      <c r="B6361" s="1"/>
      <c r="C6361"/>
      <c r="D6361"/>
      <c r="E6361"/>
      <c r="F6361"/>
      <c r="G6361"/>
      <c r="H6361"/>
      <c r="I6361"/>
      <c r="J6361"/>
      <c r="K6361"/>
      <c r="L6361"/>
      <c r="M6361"/>
    </row>
    <row r="6362" spans="1:13" s="36" customFormat="1" x14ac:dyDescent="0.3">
      <c r="A6362"/>
      <c r="B6362" s="1"/>
      <c r="C6362"/>
      <c r="D6362"/>
      <c r="E6362"/>
      <c r="F6362"/>
      <c r="G6362"/>
      <c r="H6362"/>
      <c r="I6362"/>
      <c r="J6362"/>
      <c r="K6362"/>
      <c r="L6362"/>
      <c r="M6362"/>
    </row>
    <row r="6363" spans="1:13" s="36" customFormat="1" x14ac:dyDescent="0.3">
      <c r="A6363"/>
      <c r="B6363" s="1"/>
      <c r="C6363"/>
      <c r="D6363"/>
      <c r="E6363"/>
      <c r="F6363"/>
      <c r="G6363"/>
      <c r="H6363"/>
      <c r="I6363"/>
      <c r="J6363"/>
      <c r="K6363"/>
      <c r="L6363"/>
      <c r="M6363"/>
    </row>
    <row r="6364" spans="1:13" s="36" customFormat="1" x14ac:dyDescent="0.3">
      <c r="A6364"/>
      <c r="B6364" s="1"/>
      <c r="C6364"/>
      <c r="D6364"/>
      <c r="E6364"/>
      <c r="F6364"/>
      <c r="G6364"/>
      <c r="H6364"/>
      <c r="I6364"/>
      <c r="J6364"/>
      <c r="K6364"/>
      <c r="L6364"/>
      <c r="M6364"/>
    </row>
    <row r="6365" spans="1:13" s="36" customFormat="1" x14ac:dyDescent="0.3">
      <c r="A6365"/>
      <c r="B6365" s="1"/>
      <c r="C6365"/>
      <c r="D6365"/>
      <c r="E6365"/>
      <c r="F6365"/>
      <c r="G6365"/>
      <c r="H6365"/>
      <c r="I6365"/>
      <c r="J6365"/>
      <c r="K6365"/>
      <c r="L6365"/>
      <c r="M6365"/>
    </row>
    <row r="6366" spans="1:13" s="36" customFormat="1" x14ac:dyDescent="0.3">
      <c r="A6366"/>
      <c r="B6366" s="1"/>
      <c r="C6366"/>
      <c r="D6366"/>
      <c r="E6366"/>
      <c r="F6366"/>
      <c r="G6366"/>
      <c r="H6366"/>
      <c r="I6366"/>
      <c r="J6366"/>
      <c r="K6366"/>
      <c r="L6366"/>
      <c r="M6366"/>
    </row>
    <row r="6367" spans="1:13" s="36" customFormat="1" x14ac:dyDescent="0.3">
      <c r="A6367"/>
      <c r="B6367" s="1"/>
      <c r="C6367"/>
      <c r="D6367"/>
      <c r="E6367"/>
      <c r="F6367"/>
      <c r="G6367"/>
      <c r="H6367"/>
      <c r="I6367"/>
      <c r="J6367"/>
      <c r="K6367"/>
      <c r="L6367"/>
      <c r="M6367"/>
    </row>
    <row r="6368" spans="1:13" s="36" customFormat="1" x14ac:dyDescent="0.3">
      <c r="A6368"/>
      <c r="B6368" s="1"/>
      <c r="C6368"/>
      <c r="D6368"/>
      <c r="E6368"/>
      <c r="F6368"/>
      <c r="G6368"/>
      <c r="H6368"/>
      <c r="I6368"/>
      <c r="J6368"/>
      <c r="K6368"/>
      <c r="L6368"/>
      <c r="M6368"/>
    </row>
    <row r="6369" spans="1:13" s="36" customFormat="1" x14ac:dyDescent="0.3">
      <c r="A6369"/>
      <c r="B6369" s="1"/>
      <c r="C6369"/>
      <c r="D6369"/>
      <c r="E6369"/>
      <c r="F6369"/>
      <c r="G6369"/>
      <c r="H6369"/>
      <c r="I6369"/>
      <c r="J6369"/>
      <c r="K6369"/>
      <c r="L6369"/>
      <c r="M6369"/>
    </row>
    <row r="6370" spans="1:13" s="36" customFormat="1" x14ac:dyDescent="0.3">
      <c r="A6370"/>
      <c r="B6370" s="1"/>
      <c r="C6370"/>
      <c r="D6370"/>
      <c r="E6370"/>
      <c r="F6370"/>
      <c r="G6370"/>
      <c r="H6370"/>
      <c r="I6370"/>
      <c r="J6370"/>
      <c r="K6370"/>
      <c r="L6370"/>
      <c r="M6370"/>
    </row>
    <row r="6371" spans="1:13" s="36" customFormat="1" x14ac:dyDescent="0.3">
      <c r="A6371"/>
      <c r="B6371" s="1"/>
      <c r="C6371"/>
      <c r="D6371"/>
      <c r="E6371"/>
      <c r="F6371"/>
      <c r="G6371"/>
      <c r="H6371"/>
      <c r="I6371"/>
      <c r="J6371"/>
      <c r="K6371"/>
      <c r="L6371"/>
      <c r="M6371"/>
    </row>
    <row r="6372" spans="1:13" s="36" customFormat="1" x14ac:dyDescent="0.3">
      <c r="A6372"/>
      <c r="B6372" s="1"/>
      <c r="C6372"/>
      <c r="D6372"/>
      <c r="E6372"/>
      <c r="F6372"/>
      <c r="G6372"/>
      <c r="H6372"/>
      <c r="I6372"/>
      <c r="J6372"/>
      <c r="K6372"/>
      <c r="L6372"/>
      <c r="M6372"/>
    </row>
    <row r="6373" spans="1:13" s="36" customFormat="1" x14ac:dyDescent="0.3">
      <c r="A6373"/>
      <c r="B6373" s="1"/>
      <c r="C6373"/>
      <c r="D6373"/>
      <c r="E6373"/>
      <c r="F6373"/>
      <c r="G6373"/>
      <c r="H6373"/>
      <c r="I6373"/>
      <c r="J6373"/>
      <c r="K6373"/>
      <c r="L6373"/>
      <c r="M6373"/>
    </row>
    <row r="6374" spans="1:13" s="36" customFormat="1" x14ac:dyDescent="0.3">
      <c r="A6374"/>
      <c r="B6374" s="1"/>
      <c r="C6374"/>
      <c r="D6374"/>
      <c r="E6374"/>
      <c r="F6374"/>
      <c r="G6374"/>
      <c r="H6374"/>
      <c r="I6374"/>
      <c r="J6374"/>
      <c r="K6374"/>
      <c r="L6374"/>
      <c r="M6374"/>
    </row>
    <row r="6375" spans="1:13" s="36" customFormat="1" x14ac:dyDescent="0.3">
      <c r="A6375"/>
      <c r="B6375" s="1"/>
      <c r="C6375"/>
      <c r="D6375"/>
      <c r="E6375"/>
      <c r="F6375"/>
      <c r="G6375"/>
      <c r="H6375"/>
      <c r="I6375"/>
      <c r="J6375"/>
      <c r="K6375"/>
      <c r="L6375"/>
      <c r="M6375"/>
    </row>
    <row r="6376" spans="1:13" s="36" customFormat="1" x14ac:dyDescent="0.3">
      <c r="A6376"/>
      <c r="B6376" s="1"/>
      <c r="C6376"/>
      <c r="D6376"/>
      <c r="E6376"/>
      <c r="F6376"/>
      <c r="G6376"/>
      <c r="H6376"/>
      <c r="I6376"/>
      <c r="J6376"/>
      <c r="K6376"/>
      <c r="L6376"/>
      <c r="M6376"/>
    </row>
    <row r="6377" spans="1:13" s="36" customFormat="1" x14ac:dyDescent="0.3">
      <c r="A6377"/>
      <c r="B6377" s="1"/>
      <c r="C6377"/>
      <c r="D6377"/>
      <c r="E6377"/>
      <c r="F6377"/>
      <c r="G6377"/>
      <c r="H6377"/>
      <c r="I6377"/>
      <c r="J6377"/>
      <c r="K6377"/>
      <c r="L6377"/>
      <c r="M6377"/>
    </row>
    <row r="6378" spans="1:13" s="36" customFormat="1" x14ac:dyDescent="0.3">
      <c r="A6378"/>
      <c r="B6378" s="1"/>
      <c r="C6378"/>
      <c r="D6378"/>
      <c r="E6378"/>
      <c r="F6378"/>
      <c r="G6378"/>
      <c r="H6378"/>
      <c r="I6378"/>
      <c r="J6378"/>
      <c r="K6378"/>
      <c r="L6378"/>
      <c r="M6378"/>
    </row>
    <row r="6379" spans="1:13" s="36" customFormat="1" x14ac:dyDescent="0.3">
      <c r="A6379"/>
      <c r="B6379" s="1"/>
      <c r="C6379"/>
      <c r="D6379"/>
      <c r="E6379"/>
      <c r="F6379"/>
      <c r="G6379"/>
      <c r="H6379"/>
      <c r="I6379"/>
      <c r="J6379"/>
      <c r="K6379"/>
      <c r="L6379"/>
      <c r="M6379"/>
    </row>
    <row r="6380" spans="1:13" s="36" customFormat="1" x14ac:dyDescent="0.3">
      <c r="A6380"/>
      <c r="B6380" s="1"/>
      <c r="C6380"/>
      <c r="D6380"/>
      <c r="E6380"/>
      <c r="F6380"/>
      <c r="G6380"/>
      <c r="H6380"/>
      <c r="I6380"/>
      <c r="J6380"/>
      <c r="K6380"/>
      <c r="L6380"/>
      <c r="M6380"/>
    </row>
    <row r="6381" spans="1:13" s="36" customFormat="1" x14ac:dyDescent="0.3">
      <c r="A6381"/>
      <c r="B6381" s="1"/>
      <c r="C6381"/>
      <c r="D6381"/>
      <c r="E6381"/>
      <c r="F6381"/>
      <c r="G6381"/>
      <c r="H6381"/>
      <c r="I6381"/>
      <c r="J6381"/>
      <c r="K6381"/>
      <c r="L6381"/>
      <c r="M6381"/>
    </row>
    <row r="6382" spans="1:13" s="36" customFormat="1" x14ac:dyDescent="0.3">
      <c r="A6382"/>
      <c r="B6382" s="1"/>
      <c r="C6382"/>
      <c r="D6382"/>
      <c r="E6382"/>
      <c r="F6382"/>
      <c r="G6382"/>
      <c r="H6382"/>
      <c r="I6382"/>
      <c r="J6382"/>
      <c r="K6382"/>
      <c r="L6382"/>
      <c r="M6382"/>
    </row>
    <row r="6383" spans="1:13" s="36" customFormat="1" x14ac:dyDescent="0.3">
      <c r="A6383"/>
      <c r="B6383" s="1"/>
      <c r="C6383"/>
      <c r="D6383"/>
      <c r="E6383"/>
      <c r="F6383"/>
      <c r="G6383"/>
      <c r="H6383"/>
      <c r="I6383"/>
      <c r="J6383"/>
      <c r="K6383"/>
      <c r="L6383"/>
      <c r="M6383"/>
    </row>
    <row r="6384" spans="1:13" s="36" customFormat="1" x14ac:dyDescent="0.3">
      <c r="A6384"/>
      <c r="B6384" s="1"/>
      <c r="C6384"/>
      <c r="D6384"/>
      <c r="E6384"/>
      <c r="F6384"/>
      <c r="G6384"/>
      <c r="H6384"/>
      <c r="I6384"/>
      <c r="J6384"/>
      <c r="K6384"/>
      <c r="L6384"/>
      <c r="M6384"/>
    </row>
    <row r="6385" spans="1:13" s="36" customFormat="1" x14ac:dyDescent="0.3">
      <c r="A6385"/>
      <c r="B6385" s="1"/>
      <c r="C6385"/>
      <c r="D6385"/>
      <c r="E6385"/>
      <c r="F6385"/>
      <c r="G6385"/>
      <c r="H6385"/>
      <c r="I6385"/>
      <c r="J6385"/>
      <c r="K6385"/>
      <c r="L6385"/>
      <c r="M6385"/>
    </row>
    <row r="6386" spans="1:13" s="36" customFormat="1" x14ac:dyDescent="0.3">
      <c r="A6386"/>
      <c r="B6386" s="1"/>
      <c r="C6386"/>
      <c r="D6386"/>
      <c r="E6386"/>
      <c r="F6386"/>
      <c r="G6386"/>
      <c r="H6386"/>
      <c r="I6386"/>
      <c r="J6386"/>
      <c r="K6386"/>
      <c r="L6386"/>
      <c r="M6386"/>
    </row>
    <row r="6387" spans="1:13" s="36" customFormat="1" x14ac:dyDescent="0.3">
      <c r="A6387"/>
      <c r="B6387" s="1"/>
      <c r="C6387"/>
      <c r="D6387"/>
      <c r="E6387"/>
      <c r="F6387"/>
      <c r="G6387"/>
      <c r="H6387"/>
      <c r="I6387"/>
      <c r="J6387"/>
      <c r="K6387"/>
      <c r="L6387"/>
      <c r="M6387"/>
    </row>
    <row r="6388" spans="1:13" s="36" customFormat="1" x14ac:dyDescent="0.3">
      <c r="A6388"/>
      <c r="B6388" s="1"/>
      <c r="C6388"/>
      <c r="D6388"/>
      <c r="E6388"/>
      <c r="F6388"/>
      <c r="G6388"/>
      <c r="H6388"/>
      <c r="I6388"/>
      <c r="J6388"/>
      <c r="K6388"/>
      <c r="L6388"/>
      <c r="M6388"/>
    </row>
    <row r="6389" spans="1:13" s="36" customFormat="1" x14ac:dyDescent="0.3">
      <c r="A6389"/>
      <c r="B6389" s="1"/>
      <c r="C6389"/>
      <c r="D6389"/>
      <c r="E6389"/>
      <c r="F6389"/>
      <c r="G6389"/>
      <c r="H6389"/>
      <c r="I6389"/>
      <c r="J6389"/>
      <c r="K6389"/>
      <c r="L6389"/>
      <c r="M6389"/>
    </row>
    <row r="6390" spans="1:13" s="36" customFormat="1" x14ac:dyDescent="0.3">
      <c r="A6390"/>
      <c r="B6390" s="1"/>
      <c r="C6390"/>
      <c r="D6390"/>
      <c r="E6390"/>
      <c r="F6390"/>
      <c r="G6390"/>
      <c r="H6390"/>
      <c r="I6390"/>
      <c r="J6390"/>
      <c r="K6390"/>
      <c r="L6390"/>
      <c r="M6390"/>
    </row>
    <row r="6391" spans="1:13" s="36" customFormat="1" x14ac:dyDescent="0.3">
      <c r="A6391"/>
      <c r="B6391" s="1"/>
      <c r="C6391"/>
      <c r="D6391"/>
      <c r="E6391"/>
      <c r="F6391"/>
      <c r="G6391"/>
      <c r="H6391"/>
      <c r="I6391"/>
      <c r="J6391"/>
      <c r="K6391"/>
      <c r="L6391"/>
      <c r="M6391"/>
    </row>
    <row r="6392" spans="1:13" s="36" customFormat="1" x14ac:dyDescent="0.3">
      <c r="A6392"/>
      <c r="B6392" s="1"/>
      <c r="C6392"/>
      <c r="D6392"/>
      <c r="E6392"/>
      <c r="F6392"/>
      <c r="G6392"/>
      <c r="H6392"/>
      <c r="I6392"/>
      <c r="J6392"/>
      <c r="K6392"/>
      <c r="L6392"/>
      <c r="M6392"/>
    </row>
    <row r="6393" spans="1:13" s="36" customFormat="1" x14ac:dyDescent="0.3">
      <c r="A6393"/>
      <c r="B6393" s="1"/>
      <c r="C6393"/>
      <c r="D6393"/>
      <c r="E6393"/>
      <c r="F6393"/>
      <c r="G6393"/>
      <c r="H6393"/>
      <c r="I6393"/>
      <c r="J6393"/>
      <c r="K6393"/>
      <c r="L6393"/>
      <c r="M6393"/>
    </row>
    <row r="6394" spans="1:13" s="36" customFormat="1" x14ac:dyDescent="0.3">
      <c r="A6394"/>
      <c r="B6394" s="1"/>
      <c r="C6394"/>
      <c r="D6394"/>
      <c r="E6394"/>
      <c r="F6394"/>
      <c r="G6394"/>
      <c r="H6394"/>
      <c r="I6394"/>
      <c r="J6394"/>
      <c r="K6394"/>
      <c r="L6394"/>
      <c r="M6394"/>
    </row>
    <row r="6395" spans="1:13" s="36" customFormat="1" x14ac:dyDescent="0.3">
      <c r="A6395"/>
      <c r="B6395" s="1"/>
      <c r="C6395"/>
      <c r="D6395"/>
      <c r="E6395"/>
      <c r="F6395"/>
      <c r="G6395"/>
      <c r="H6395"/>
      <c r="I6395"/>
      <c r="J6395"/>
      <c r="K6395"/>
      <c r="L6395"/>
      <c r="M6395"/>
    </row>
    <row r="6396" spans="1:13" s="36" customFormat="1" x14ac:dyDescent="0.3">
      <c r="A6396"/>
      <c r="B6396" s="1"/>
      <c r="C6396"/>
      <c r="D6396"/>
      <c r="E6396"/>
      <c r="F6396"/>
      <c r="G6396"/>
      <c r="H6396"/>
      <c r="I6396"/>
      <c r="J6396"/>
      <c r="K6396"/>
      <c r="L6396"/>
      <c r="M6396"/>
    </row>
    <row r="6397" spans="1:13" s="36" customFormat="1" x14ac:dyDescent="0.3">
      <c r="A6397"/>
      <c r="B6397" s="1"/>
      <c r="C6397"/>
      <c r="D6397"/>
      <c r="E6397"/>
      <c r="F6397"/>
      <c r="G6397"/>
      <c r="H6397"/>
      <c r="I6397"/>
      <c r="J6397"/>
      <c r="K6397"/>
      <c r="L6397"/>
      <c r="M6397"/>
    </row>
    <row r="6398" spans="1:13" s="36" customFormat="1" x14ac:dyDescent="0.3">
      <c r="A6398"/>
      <c r="B6398" s="1"/>
      <c r="C6398"/>
      <c r="D6398"/>
      <c r="E6398"/>
      <c r="F6398"/>
      <c r="G6398"/>
      <c r="H6398"/>
      <c r="I6398"/>
      <c r="J6398"/>
      <c r="K6398"/>
      <c r="L6398"/>
      <c r="M6398"/>
    </row>
    <row r="6399" spans="1:13" s="36" customFormat="1" x14ac:dyDescent="0.3">
      <c r="A6399"/>
      <c r="B6399" s="1"/>
      <c r="C6399"/>
      <c r="D6399"/>
      <c r="E6399"/>
      <c r="F6399"/>
      <c r="G6399"/>
      <c r="H6399"/>
      <c r="I6399"/>
      <c r="J6399"/>
      <c r="K6399"/>
      <c r="L6399"/>
      <c r="M6399"/>
    </row>
    <row r="6400" spans="1:13" s="36" customFormat="1" x14ac:dyDescent="0.3">
      <c r="A6400"/>
      <c r="B6400" s="1"/>
      <c r="C6400"/>
      <c r="D6400"/>
      <c r="E6400"/>
      <c r="F6400"/>
      <c r="G6400"/>
      <c r="H6400"/>
      <c r="I6400"/>
      <c r="J6400"/>
      <c r="K6400"/>
      <c r="L6400"/>
      <c r="M6400"/>
    </row>
    <row r="6401" spans="1:13" s="36" customFormat="1" x14ac:dyDescent="0.3">
      <c r="A6401"/>
      <c r="B6401" s="1"/>
      <c r="C6401"/>
      <c r="D6401"/>
      <c r="E6401"/>
      <c r="F6401"/>
      <c r="G6401"/>
      <c r="H6401"/>
      <c r="I6401"/>
      <c r="J6401"/>
      <c r="K6401"/>
      <c r="L6401"/>
      <c r="M6401"/>
    </row>
    <row r="6402" spans="1:13" s="36" customFormat="1" x14ac:dyDescent="0.3">
      <c r="A6402"/>
      <c r="B6402" s="1"/>
      <c r="C6402"/>
      <c r="D6402"/>
      <c r="E6402"/>
      <c r="F6402"/>
      <c r="G6402"/>
      <c r="H6402"/>
      <c r="I6402"/>
      <c r="J6402"/>
      <c r="K6402"/>
      <c r="L6402"/>
      <c r="M6402"/>
    </row>
    <row r="6403" spans="1:13" s="36" customFormat="1" x14ac:dyDescent="0.3">
      <c r="A6403"/>
      <c r="B6403" s="1"/>
      <c r="C6403"/>
      <c r="D6403"/>
      <c r="E6403"/>
      <c r="F6403"/>
      <c r="G6403"/>
      <c r="H6403"/>
      <c r="I6403"/>
      <c r="J6403"/>
      <c r="K6403"/>
      <c r="L6403"/>
      <c r="M6403"/>
    </row>
    <row r="6404" spans="1:13" s="36" customFormat="1" x14ac:dyDescent="0.3">
      <c r="A6404"/>
      <c r="B6404" s="1"/>
      <c r="C6404"/>
      <c r="D6404"/>
      <c r="E6404"/>
      <c r="F6404"/>
      <c r="G6404"/>
      <c r="H6404"/>
      <c r="I6404"/>
      <c r="J6404"/>
      <c r="K6404"/>
      <c r="L6404"/>
      <c r="M6404"/>
    </row>
    <row r="6405" spans="1:13" s="36" customFormat="1" x14ac:dyDescent="0.3">
      <c r="A6405"/>
      <c r="B6405" s="1"/>
      <c r="C6405"/>
      <c r="D6405"/>
      <c r="E6405"/>
      <c r="F6405"/>
      <c r="G6405"/>
      <c r="H6405"/>
      <c r="I6405"/>
      <c r="J6405"/>
      <c r="K6405"/>
      <c r="L6405"/>
      <c r="M6405"/>
    </row>
    <row r="6406" spans="1:13" s="36" customFormat="1" x14ac:dyDescent="0.3">
      <c r="A6406"/>
      <c r="B6406" s="1"/>
      <c r="C6406"/>
      <c r="D6406"/>
      <c r="E6406"/>
      <c r="F6406"/>
      <c r="G6406"/>
      <c r="H6406"/>
      <c r="I6406"/>
      <c r="J6406"/>
      <c r="K6406"/>
      <c r="L6406"/>
      <c r="M6406"/>
    </row>
    <row r="6407" spans="1:13" s="36" customFormat="1" x14ac:dyDescent="0.3">
      <c r="A6407"/>
      <c r="B6407" s="1"/>
      <c r="C6407"/>
      <c r="D6407"/>
      <c r="E6407"/>
      <c r="F6407"/>
      <c r="G6407"/>
      <c r="H6407"/>
      <c r="I6407"/>
      <c r="J6407"/>
      <c r="K6407"/>
      <c r="L6407"/>
      <c r="M6407"/>
    </row>
    <row r="6408" spans="1:13" s="36" customFormat="1" x14ac:dyDescent="0.3">
      <c r="A6408"/>
      <c r="B6408" s="1"/>
      <c r="C6408"/>
      <c r="D6408"/>
      <c r="E6408"/>
      <c r="F6408"/>
      <c r="G6408"/>
      <c r="H6408"/>
      <c r="I6408"/>
      <c r="J6408"/>
      <c r="K6408"/>
      <c r="L6408"/>
      <c r="M6408"/>
    </row>
    <row r="6409" spans="1:13" s="36" customFormat="1" x14ac:dyDescent="0.3">
      <c r="A6409"/>
      <c r="B6409" s="1"/>
      <c r="C6409"/>
      <c r="D6409"/>
      <c r="E6409"/>
      <c r="F6409"/>
      <c r="G6409"/>
      <c r="H6409"/>
      <c r="I6409"/>
      <c r="J6409"/>
      <c r="K6409"/>
      <c r="L6409"/>
      <c r="M6409"/>
    </row>
    <row r="6410" spans="1:13" s="36" customFormat="1" x14ac:dyDescent="0.3">
      <c r="A6410"/>
      <c r="B6410" s="1"/>
      <c r="C6410"/>
      <c r="D6410"/>
      <c r="E6410"/>
      <c r="F6410"/>
      <c r="G6410"/>
      <c r="H6410"/>
      <c r="I6410"/>
      <c r="J6410"/>
      <c r="K6410"/>
      <c r="L6410"/>
      <c r="M6410"/>
    </row>
    <row r="6411" spans="1:13" s="36" customFormat="1" x14ac:dyDescent="0.3">
      <c r="A6411"/>
      <c r="B6411" s="1"/>
      <c r="C6411"/>
      <c r="D6411"/>
      <c r="E6411"/>
      <c r="F6411"/>
      <c r="G6411"/>
      <c r="H6411"/>
      <c r="I6411"/>
      <c r="J6411"/>
      <c r="K6411"/>
      <c r="L6411"/>
      <c r="M6411"/>
    </row>
    <row r="6412" spans="1:13" s="36" customFormat="1" x14ac:dyDescent="0.3">
      <c r="A6412"/>
      <c r="B6412" s="1"/>
      <c r="C6412"/>
      <c r="D6412"/>
      <c r="E6412"/>
      <c r="F6412"/>
      <c r="G6412"/>
      <c r="H6412"/>
      <c r="I6412"/>
      <c r="J6412"/>
      <c r="K6412"/>
      <c r="L6412"/>
      <c r="M6412"/>
    </row>
    <row r="6413" spans="1:13" s="36" customFormat="1" x14ac:dyDescent="0.3">
      <c r="A6413"/>
      <c r="B6413" s="1"/>
      <c r="C6413"/>
      <c r="D6413"/>
      <c r="E6413"/>
      <c r="F6413"/>
      <c r="G6413"/>
      <c r="H6413"/>
      <c r="I6413"/>
      <c r="J6413"/>
      <c r="K6413"/>
      <c r="L6413"/>
      <c r="M6413"/>
    </row>
    <row r="6414" spans="1:13" s="36" customFormat="1" x14ac:dyDescent="0.3">
      <c r="A6414"/>
      <c r="B6414" s="1"/>
      <c r="C6414"/>
      <c r="D6414"/>
      <c r="E6414"/>
      <c r="F6414"/>
      <c r="G6414"/>
      <c r="H6414"/>
      <c r="I6414"/>
      <c r="J6414"/>
      <c r="K6414"/>
      <c r="L6414"/>
      <c r="M6414"/>
    </row>
    <row r="6415" spans="1:13" s="36" customFormat="1" x14ac:dyDescent="0.3">
      <c r="A6415"/>
      <c r="B6415" s="1"/>
      <c r="C6415"/>
      <c r="D6415"/>
      <c r="E6415"/>
      <c r="F6415"/>
      <c r="G6415"/>
      <c r="H6415"/>
      <c r="I6415"/>
      <c r="J6415"/>
      <c r="K6415"/>
      <c r="L6415"/>
      <c r="M6415"/>
    </row>
    <row r="6416" spans="1:13" s="36" customFormat="1" x14ac:dyDescent="0.3">
      <c r="A6416"/>
      <c r="B6416" s="1"/>
      <c r="C6416"/>
      <c r="D6416"/>
      <c r="E6416"/>
      <c r="F6416"/>
      <c r="G6416"/>
      <c r="H6416"/>
      <c r="I6416"/>
      <c r="J6416"/>
      <c r="K6416"/>
      <c r="L6416"/>
      <c r="M6416"/>
    </row>
    <row r="6417" spans="1:13" s="36" customFormat="1" x14ac:dyDescent="0.3">
      <c r="A6417"/>
      <c r="B6417" s="1"/>
      <c r="C6417"/>
      <c r="D6417"/>
      <c r="E6417"/>
      <c r="F6417"/>
      <c r="G6417"/>
      <c r="H6417"/>
      <c r="I6417"/>
      <c r="J6417"/>
      <c r="K6417"/>
      <c r="L6417"/>
      <c r="M6417"/>
    </row>
    <row r="6418" spans="1:13" s="36" customFormat="1" x14ac:dyDescent="0.3">
      <c r="A6418"/>
      <c r="B6418" s="1"/>
      <c r="C6418"/>
      <c r="D6418"/>
      <c r="E6418"/>
      <c r="F6418"/>
      <c r="G6418"/>
      <c r="H6418"/>
      <c r="I6418"/>
      <c r="J6418"/>
      <c r="K6418"/>
      <c r="L6418"/>
      <c r="M6418"/>
    </row>
    <row r="6419" spans="1:13" s="36" customFormat="1" x14ac:dyDescent="0.3">
      <c r="A6419"/>
      <c r="B6419" s="1"/>
      <c r="C6419"/>
      <c r="D6419"/>
      <c r="E6419"/>
      <c r="F6419"/>
      <c r="G6419"/>
      <c r="H6419"/>
      <c r="I6419"/>
      <c r="J6419"/>
      <c r="K6419"/>
      <c r="L6419"/>
      <c r="M6419"/>
    </row>
    <row r="6420" spans="1:13" s="36" customFormat="1" x14ac:dyDescent="0.3">
      <c r="A6420"/>
      <c r="B6420" s="1"/>
      <c r="C6420"/>
      <c r="D6420"/>
      <c r="E6420"/>
      <c r="F6420"/>
      <c r="G6420"/>
      <c r="H6420"/>
      <c r="I6420"/>
      <c r="J6420"/>
      <c r="K6420"/>
      <c r="L6420"/>
      <c r="M6420"/>
    </row>
    <row r="6421" spans="1:13" s="36" customFormat="1" x14ac:dyDescent="0.3">
      <c r="A6421"/>
      <c r="B6421" s="1"/>
      <c r="C6421"/>
      <c r="D6421"/>
      <c r="E6421"/>
      <c r="F6421"/>
      <c r="G6421"/>
      <c r="H6421"/>
      <c r="I6421"/>
      <c r="J6421"/>
      <c r="K6421"/>
      <c r="L6421"/>
      <c r="M6421"/>
    </row>
    <row r="6422" spans="1:13" s="36" customFormat="1" x14ac:dyDescent="0.3">
      <c r="A6422"/>
      <c r="B6422" s="1"/>
      <c r="C6422"/>
      <c r="D6422"/>
      <c r="E6422"/>
      <c r="F6422"/>
      <c r="G6422"/>
      <c r="H6422"/>
      <c r="I6422"/>
      <c r="J6422"/>
      <c r="K6422"/>
      <c r="L6422"/>
      <c r="M6422"/>
    </row>
    <row r="6423" spans="1:13" s="36" customFormat="1" x14ac:dyDescent="0.3">
      <c r="A6423"/>
      <c r="B6423" s="1"/>
      <c r="C6423"/>
      <c r="D6423"/>
      <c r="E6423"/>
      <c r="F6423"/>
      <c r="G6423"/>
      <c r="H6423"/>
      <c r="I6423"/>
      <c r="J6423"/>
      <c r="K6423"/>
      <c r="L6423"/>
      <c r="M6423"/>
    </row>
    <row r="6424" spans="1:13" s="36" customFormat="1" x14ac:dyDescent="0.3">
      <c r="A6424"/>
      <c r="B6424" s="1"/>
      <c r="C6424"/>
      <c r="D6424"/>
      <c r="E6424"/>
      <c r="F6424"/>
      <c r="G6424"/>
      <c r="H6424"/>
      <c r="I6424"/>
      <c r="J6424"/>
      <c r="K6424"/>
      <c r="L6424"/>
      <c r="M6424"/>
    </row>
    <row r="6425" spans="1:13" s="36" customFormat="1" x14ac:dyDescent="0.3">
      <c r="A6425"/>
      <c r="B6425" s="1"/>
      <c r="C6425"/>
      <c r="D6425"/>
      <c r="E6425"/>
      <c r="F6425"/>
      <c r="G6425"/>
      <c r="H6425"/>
      <c r="I6425"/>
      <c r="J6425"/>
      <c r="K6425"/>
      <c r="L6425"/>
      <c r="M6425"/>
    </row>
    <row r="6426" spans="1:13" s="36" customFormat="1" x14ac:dyDescent="0.3">
      <c r="A6426"/>
      <c r="B6426" s="1"/>
      <c r="C6426"/>
      <c r="D6426"/>
      <c r="E6426"/>
      <c r="F6426"/>
      <c r="G6426"/>
      <c r="H6426"/>
      <c r="I6426"/>
      <c r="J6426"/>
      <c r="K6426"/>
      <c r="L6426"/>
      <c r="M6426"/>
    </row>
    <row r="6427" spans="1:13" s="36" customFormat="1" x14ac:dyDescent="0.3">
      <c r="A6427"/>
      <c r="B6427" s="1"/>
      <c r="C6427"/>
      <c r="D6427"/>
      <c r="E6427"/>
      <c r="F6427"/>
      <c r="G6427"/>
      <c r="H6427"/>
      <c r="I6427"/>
      <c r="J6427"/>
      <c r="K6427"/>
      <c r="L6427"/>
      <c r="M6427"/>
    </row>
    <row r="6428" spans="1:13" s="36" customFormat="1" x14ac:dyDescent="0.3">
      <c r="A6428"/>
      <c r="B6428" s="1"/>
      <c r="C6428"/>
      <c r="D6428"/>
      <c r="E6428"/>
      <c r="F6428"/>
      <c r="G6428"/>
      <c r="H6428"/>
      <c r="I6428"/>
      <c r="J6428"/>
      <c r="K6428"/>
      <c r="L6428"/>
      <c r="M6428"/>
    </row>
    <row r="6429" spans="1:13" s="36" customFormat="1" x14ac:dyDescent="0.3">
      <c r="A6429"/>
      <c r="B6429" s="1"/>
      <c r="C6429"/>
      <c r="D6429"/>
      <c r="E6429"/>
      <c r="F6429"/>
      <c r="G6429"/>
      <c r="H6429"/>
      <c r="I6429"/>
      <c r="J6429"/>
      <c r="K6429"/>
      <c r="L6429"/>
      <c r="M6429"/>
    </row>
    <row r="6430" spans="1:13" s="36" customFormat="1" x14ac:dyDescent="0.3">
      <c r="A6430"/>
      <c r="B6430" s="1"/>
      <c r="C6430"/>
      <c r="D6430"/>
      <c r="E6430"/>
      <c r="F6430"/>
      <c r="G6430"/>
      <c r="H6430"/>
      <c r="I6430"/>
      <c r="J6430"/>
      <c r="K6430"/>
      <c r="L6430"/>
      <c r="M6430"/>
    </row>
    <row r="6431" spans="1:13" s="36" customFormat="1" x14ac:dyDescent="0.3">
      <c r="A6431"/>
      <c r="B6431" s="1"/>
      <c r="C6431"/>
      <c r="D6431"/>
      <c r="E6431"/>
      <c r="F6431"/>
      <c r="G6431"/>
      <c r="H6431"/>
      <c r="I6431"/>
      <c r="J6431"/>
      <c r="K6431"/>
      <c r="L6431"/>
      <c r="M6431"/>
    </row>
    <row r="6432" spans="1:13" s="36" customFormat="1" x14ac:dyDescent="0.3">
      <c r="A6432"/>
      <c r="B6432" s="1"/>
      <c r="C6432"/>
      <c r="D6432"/>
      <c r="E6432"/>
      <c r="F6432"/>
      <c r="G6432"/>
      <c r="H6432"/>
      <c r="I6432"/>
      <c r="J6432"/>
      <c r="K6432"/>
      <c r="L6432"/>
      <c r="M6432"/>
    </row>
    <row r="6433" spans="1:13" s="36" customFormat="1" x14ac:dyDescent="0.3">
      <c r="A6433"/>
      <c r="B6433" s="1"/>
      <c r="C6433"/>
      <c r="D6433"/>
      <c r="E6433"/>
      <c r="F6433"/>
      <c r="G6433"/>
      <c r="H6433"/>
      <c r="I6433"/>
      <c r="J6433"/>
      <c r="K6433"/>
      <c r="L6433"/>
      <c r="M6433"/>
    </row>
    <row r="6434" spans="1:13" s="36" customFormat="1" x14ac:dyDescent="0.3">
      <c r="A6434"/>
      <c r="B6434" s="1"/>
      <c r="C6434"/>
      <c r="D6434"/>
      <c r="E6434"/>
      <c r="F6434"/>
      <c r="G6434"/>
      <c r="H6434"/>
      <c r="I6434"/>
      <c r="J6434"/>
      <c r="K6434"/>
      <c r="L6434"/>
      <c r="M6434"/>
    </row>
    <row r="6435" spans="1:13" s="36" customFormat="1" x14ac:dyDescent="0.3">
      <c r="A6435"/>
      <c r="B6435" s="1"/>
      <c r="C6435"/>
      <c r="D6435"/>
      <c r="E6435"/>
      <c r="F6435"/>
      <c r="G6435"/>
      <c r="H6435"/>
      <c r="I6435"/>
      <c r="J6435"/>
      <c r="K6435"/>
      <c r="L6435"/>
      <c r="M6435"/>
    </row>
    <row r="6436" spans="1:13" s="36" customFormat="1" x14ac:dyDescent="0.3">
      <c r="A6436"/>
      <c r="B6436" s="1"/>
      <c r="C6436"/>
      <c r="D6436"/>
      <c r="E6436"/>
      <c r="F6436"/>
      <c r="G6436"/>
      <c r="H6436"/>
      <c r="I6436"/>
      <c r="J6436"/>
      <c r="K6436"/>
      <c r="L6436"/>
      <c r="M6436"/>
    </row>
    <row r="6437" spans="1:13" s="36" customFormat="1" x14ac:dyDescent="0.3">
      <c r="A6437"/>
      <c r="B6437" s="1"/>
      <c r="C6437"/>
      <c r="D6437"/>
      <c r="E6437"/>
      <c r="F6437"/>
      <c r="G6437"/>
      <c r="H6437"/>
      <c r="I6437"/>
      <c r="J6437"/>
      <c r="K6437"/>
      <c r="L6437"/>
      <c r="M6437"/>
    </row>
    <row r="6438" spans="1:13" s="36" customFormat="1" x14ac:dyDescent="0.3">
      <c r="A6438"/>
      <c r="B6438" s="1"/>
      <c r="C6438"/>
      <c r="D6438"/>
      <c r="E6438"/>
      <c r="F6438"/>
      <c r="G6438"/>
      <c r="H6438"/>
      <c r="I6438"/>
      <c r="J6438"/>
      <c r="K6438"/>
      <c r="L6438"/>
      <c r="M6438"/>
    </row>
    <row r="6439" spans="1:13" s="36" customFormat="1" x14ac:dyDescent="0.3">
      <c r="A6439"/>
      <c r="B6439" s="1"/>
      <c r="C6439"/>
      <c r="D6439"/>
      <c r="E6439"/>
      <c r="F6439"/>
      <c r="G6439"/>
      <c r="H6439"/>
      <c r="I6439"/>
      <c r="J6439"/>
      <c r="K6439"/>
      <c r="L6439"/>
      <c r="M6439"/>
    </row>
    <row r="6440" spans="1:13" s="36" customFormat="1" x14ac:dyDescent="0.3">
      <c r="A6440"/>
      <c r="B6440" s="1"/>
      <c r="C6440"/>
      <c r="D6440"/>
      <c r="E6440"/>
      <c r="F6440"/>
      <c r="G6440"/>
      <c r="H6440"/>
      <c r="I6440"/>
      <c r="J6440"/>
      <c r="K6440"/>
      <c r="L6440"/>
      <c r="M6440"/>
    </row>
    <row r="6441" spans="1:13" s="36" customFormat="1" x14ac:dyDescent="0.3">
      <c r="A6441"/>
      <c r="B6441" s="1"/>
      <c r="C6441"/>
      <c r="D6441"/>
      <c r="E6441"/>
      <c r="F6441"/>
      <c r="G6441"/>
      <c r="H6441"/>
      <c r="I6441"/>
      <c r="J6441"/>
      <c r="K6441"/>
      <c r="L6441"/>
      <c r="M6441"/>
    </row>
    <row r="6442" spans="1:13" s="36" customFormat="1" x14ac:dyDescent="0.3">
      <c r="A6442"/>
      <c r="B6442" s="1"/>
      <c r="C6442"/>
      <c r="D6442"/>
      <c r="E6442"/>
      <c r="F6442"/>
      <c r="G6442"/>
      <c r="H6442"/>
      <c r="I6442"/>
      <c r="J6442"/>
      <c r="K6442"/>
      <c r="L6442"/>
      <c r="M6442"/>
    </row>
    <row r="6443" spans="1:13" s="36" customFormat="1" x14ac:dyDescent="0.3">
      <c r="A6443"/>
      <c r="B6443" s="1"/>
      <c r="C6443"/>
      <c r="D6443"/>
      <c r="E6443"/>
      <c r="F6443"/>
      <c r="G6443"/>
      <c r="H6443"/>
      <c r="I6443"/>
      <c r="J6443"/>
      <c r="K6443"/>
      <c r="L6443"/>
      <c r="M6443"/>
    </row>
    <row r="6444" spans="1:13" s="36" customFormat="1" x14ac:dyDescent="0.3">
      <c r="A6444"/>
      <c r="B6444" s="1"/>
      <c r="C6444"/>
      <c r="D6444"/>
      <c r="E6444"/>
      <c r="F6444"/>
      <c r="G6444"/>
      <c r="H6444"/>
      <c r="I6444"/>
      <c r="J6444"/>
      <c r="K6444"/>
      <c r="L6444"/>
      <c r="M6444"/>
    </row>
    <row r="6445" spans="1:13" s="36" customFormat="1" x14ac:dyDescent="0.3">
      <c r="A6445"/>
      <c r="B6445" s="1"/>
      <c r="C6445"/>
      <c r="D6445"/>
      <c r="E6445"/>
      <c r="F6445"/>
      <c r="G6445"/>
      <c r="H6445"/>
      <c r="I6445"/>
      <c r="J6445"/>
      <c r="K6445"/>
      <c r="L6445"/>
      <c r="M6445"/>
    </row>
    <row r="6446" spans="1:13" s="36" customFormat="1" x14ac:dyDescent="0.3">
      <c r="A6446"/>
      <c r="B6446" s="1"/>
      <c r="C6446"/>
      <c r="D6446"/>
      <c r="E6446"/>
      <c r="F6446"/>
      <c r="G6446"/>
      <c r="H6446"/>
      <c r="I6446"/>
      <c r="J6446"/>
      <c r="K6446"/>
      <c r="L6446"/>
      <c r="M6446"/>
    </row>
    <row r="6447" spans="1:13" s="36" customFormat="1" x14ac:dyDescent="0.3">
      <c r="A6447"/>
      <c r="B6447" s="1"/>
      <c r="C6447"/>
      <c r="D6447"/>
      <c r="E6447"/>
      <c r="F6447"/>
      <c r="G6447"/>
      <c r="H6447"/>
      <c r="I6447"/>
      <c r="J6447"/>
      <c r="K6447"/>
      <c r="L6447"/>
      <c r="M6447"/>
    </row>
    <row r="6448" spans="1:13" s="36" customFormat="1" x14ac:dyDescent="0.3">
      <c r="A6448"/>
      <c r="B6448" s="1"/>
      <c r="C6448"/>
      <c r="D6448"/>
      <c r="E6448"/>
      <c r="F6448"/>
      <c r="G6448"/>
      <c r="H6448"/>
      <c r="I6448"/>
      <c r="J6448"/>
      <c r="K6448"/>
      <c r="L6448"/>
      <c r="M6448"/>
    </row>
    <row r="6449" spans="1:13" s="36" customFormat="1" x14ac:dyDescent="0.3">
      <c r="A6449"/>
      <c r="B6449" s="1"/>
      <c r="C6449"/>
      <c r="D6449"/>
      <c r="E6449"/>
      <c r="F6449"/>
      <c r="G6449"/>
      <c r="H6449"/>
      <c r="I6449"/>
      <c r="J6449"/>
      <c r="K6449"/>
      <c r="L6449"/>
      <c r="M6449"/>
    </row>
    <row r="6450" spans="1:13" s="36" customFormat="1" x14ac:dyDescent="0.3">
      <c r="A6450"/>
      <c r="B6450" s="1"/>
      <c r="C6450"/>
      <c r="D6450"/>
      <c r="E6450"/>
      <c r="F6450"/>
      <c r="G6450"/>
      <c r="H6450"/>
      <c r="I6450"/>
      <c r="J6450"/>
      <c r="K6450"/>
      <c r="L6450"/>
      <c r="M6450"/>
    </row>
    <row r="6451" spans="1:13" s="36" customFormat="1" x14ac:dyDescent="0.3">
      <c r="A6451"/>
      <c r="B6451" s="1"/>
      <c r="C6451"/>
      <c r="D6451"/>
      <c r="E6451"/>
      <c r="F6451"/>
      <c r="G6451"/>
      <c r="H6451"/>
      <c r="I6451"/>
      <c r="J6451"/>
      <c r="K6451"/>
      <c r="L6451"/>
      <c r="M6451"/>
    </row>
    <row r="6452" spans="1:13" s="36" customFormat="1" x14ac:dyDescent="0.3">
      <c r="A6452"/>
      <c r="B6452" s="1"/>
      <c r="C6452"/>
      <c r="D6452"/>
      <c r="E6452"/>
      <c r="F6452"/>
      <c r="G6452"/>
      <c r="H6452"/>
      <c r="I6452"/>
      <c r="J6452"/>
      <c r="K6452"/>
      <c r="L6452"/>
      <c r="M6452"/>
    </row>
    <row r="6453" spans="1:13" s="36" customFormat="1" x14ac:dyDescent="0.3">
      <c r="A6453"/>
      <c r="B6453" s="1"/>
      <c r="C6453"/>
      <c r="D6453"/>
      <c r="E6453"/>
      <c r="F6453"/>
      <c r="G6453"/>
      <c r="H6453"/>
      <c r="I6453"/>
      <c r="J6453"/>
      <c r="K6453"/>
      <c r="L6453"/>
      <c r="M6453"/>
    </row>
    <row r="6454" spans="1:13" s="36" customFormat="1" x14ac:dyDescent="0.3">
      <c r="A6454"/>
      <c r="B6454" s="1"/>
      <c r="C6454"/>
      <c r="D6454"/>
      <c r="E6454"/>
      <c r="F6454"/>
      <c r="G6454"/>
      <c r="H6454"/>
      <c r="I6454"/>
      <c r="J6454"/>
      <c r="K6454"/>
      <c r="L6454"/>
      <c r="M6454"/>
    </row>
    <row r="6455" spans="1:13" s="36" customFormat="1" x14ac:dyDescent="0.3">
      <c r="A6455"/>
      <c r="B6455" s="1"/>
      <c r="C6455"/>
      <c r="D6455"/>
      <c r="E6455"/>
      <c r="F6455"/>
      <c r="G6455"/>
      <c r="H6455"/>
      <c r="I6455"/>
      <c r="J6455"/>
      <c r="K6455"/>
      <c r="L6455"/>
      <c r="M6455"/>
    </row>
    <row r="6456" spans="1:13" s="36" customFormat="1" x14ac:dyDescent="0.3">
      <c r="A6456"/>
      <c r="B6456" s="1"/>
      <c r="C6456"/>
      <c r="D6456"/>
      <c r="E6456"/>
      <c r="F6456"/>
      <c r="G6456"/>
      <c r="H6456"/>
      <c r="I6456"/>
      <c r="J6456"/>
      <c r="K6456"/>
      <c r="L6456"/>
      <c r="M6456"/>
    </row>
    <row r="6457" spans="1:13" s="36" customFormat="1" x14ac:dyDescent="0.3">
      <c r="A6457"/>
      <c r="B6457" s="1"/>
      <c r="C6457"/>
      <c r="D6457"/>
      <c r="E6457"/>
      <c r="F6457"/>
      <c r="G6457"/>
      <c r="H6457"/>
      <c r="I6457"/>
      <c r="J6457"/>
      <c r="K6457"/>
      <c r="L6457"/>
      <c r="M6457"/>
    </row>
    <row r="6458" spans="1:13" s="36" customFormat="1" x14ac:dyDescent="0.3">
      <c r="A6458"/>
      <c r="B6458" s="1"/>
      <c r="C6458"/>
      <c r="D6458"/>
      <c r="E6458"/>
      <c r="F6458"/>
      <c r="G6458"/>
      <c r="H6458"/>
      <c r="I6458"/>
      <c r="J6458"/>
      <c r="K6458"/>
      <c r="L6458"/>
      <c r="M6458"/>
    </row>
    <row r="6459" spans="1:13" s="36" customFormat="1" x14ac:dyDescent="0.3">
      <c r="A6459"/>
      <c r="B6459" s="1"/>
      <c r="C6459"/>
      <c r="D6459"/>
      <c r="E6459"/>
      <c r="F6459"/>
      <c r="G6459"/>
      <c r="H6459"/>
      <c r="I6459"/>
      <c r="J6459"/>
      <c r="K6459"/>
      <c r="L6459"/>
      <c r="M6459"/>
    </row>
    <row r="6460" spans="1:13" s="36" customFormat="1" x14ac:dyDescent="0.3">
      <c r="A6460"/>
      <c r="B6460" s="1"/>
      <c r="C6460"/>
      <c r="D6460"/>
      <c r="E6460"/>
      <c r="F6460"/>
      <c r="G6460"/>
      <c r="H6460"/>
      <c r="I6460"/>
      <c r="J6460"/>
      <c r="K6460"/>
      <c r="L6460"/>
      <c r="M6460"/>
    </row>
    <row r="6461" spans="1:13" s="36" customFormat="1" x14ac:dyDescent="0.3">
      <c r="A6461"/>
      <c r="B6461" s="1"/>
      <c r="C6461"/>
      <c r="D6461"/>
      <c r="E6461"/>
      <c r="F6461"/>
      <c r="G6461"/>
      <c r="H6461"/>
      <c r="I6461"/>
      <c r="J6461"/>
      <c r="K6461"/>
      <c r="L6461"/>
      <c r="M6461"/>
    </row>
    <row r="6462" spans="1:13" s="36" customFormat="1" x14ac:dyDescent="0.3">
      <c r="A6462"/>
      <c r="B6462" s="1"/>
      <c r="C6462"/>
      <c r="D6462"/>
      <c r="E6462"/>
      <c r="F6462"/>
      <c r="G6462"/>
      <c r="H6462"/>
      <c r="I6462"/>
      <c r="J6462"/>
      <c r="K6462"/>
      <c r="L6462"/>
      <c r="M6462"/>
    </row>
    <row r="6463" spans="1:13" s="36" customFormat="1" x14ac:dyDescent="0.3">
      <c r="A6463"/>
      <c r="B6463" s="1"/>
      <c r="C6463"/>
      <c r="D6463"/>
      <c r="E6463"/>
      <c r="F6463"/>
      <c r="G6463"/>
      <c r="H6463"/>
      <c r="I6463"/>
      <c r="J6463"/>
      <c r="K6463"/>
      <c r="L6463"/>
      <c r="M6463"/>
    </row>
    <row r="6464" spans="1:13" s="36" customFormat="1" x14ac:dyDescent="0.3">
      <c r="A6464"/>
      <c r="B6464" s="1"/>
      <c r="C6464"/>
      <c r="D6464"/>
      <c r="E6464"/>
      <c r="F6464"/>
      <c r="G6464"/>
      <c r="H6464"/>
      <c r="I6464"/>
      <c r="J6464"/>
      <c r="K6464"/>
      <c r="L6464"/>
      <c r="M6464"/>
    </row>
    <row r="6465" spans="1:13" s="36" customFormat="1" x14ac:dyDescent="0.3">
      <c r="A6465"/>
      <c r="B6465" s="1"/>
      <c r="C6465"/>
      <c r="D6465"/>
      <c r="E6465"/>
      <c r="F6465"/>
      <c r="G6465"/>
      <c r="H6465"/>
      <c r="I6465"/>
      <c r="J6465"/>
      <c r="K6465"/>
      <c r="L6465"/>
      <c r="M6465"/>
    </row>
    <row r="6466" spans="1:13" s="36" customFormat="1" x14ac:dyDescent="0.3">
      <c r="A6466"/>
      <c r="B6466" s="1"/>
      <c r="C6466"/>
      <c r="D6466"/>
      <c r="E6466"/>
      <c r="F6466"/>
      <c r="G6466"/>
      <c r="H6466"/>
      <c r="I6466"/>
      <c r="J6466"/>
      <c r="K6466"/>
      <c r="L6466"/>
      <c r="M6466"/>
    </row>
    <row r="6467" spans="1:13" s="36" customFormat="1" x14ac:dyDescent="0.3">
      <c r="A6467"/>
      <c r="B6467" s="1"/>
      <c r="C6467"/>
      <c r="D6467"/>
      <c r="E6467"/>
      <c r="F6467"/>
      <c r="G6467"/>
      <c r="H6467"/>
      <c r="I6467"/>
      <c r="J6467"/>
      <c r="K6467"/>
      <c r="L6467"/>
      <c r="M6467"/>
    </row>
    <row r="6468" spans="1:13" s="36" customFormat="1" x14ac:dyDescent="0.3">
      <c r="A6468"/>
      <c r="B6468" s="1"/>
      <c r="C6468"/>
      <c r="D6468"/>
      <c r="E6468"/>
      <c r="F6468"/>
      <c r="G6468"/>
      <c r="H6468"/>
      <c r="I6468"/>
      <c r="J6468"/>
      <c r="K6468"/>
      <c r="L6468"/>
      <c r="M6468"/>
    </row>
    <row r="6469" spans="1:13" s="36" customFormat="1" x14ac:dyDescent="0.3">
      <c r="A6469"/>
      <c r="B6469" s="1"/>
      <c r="C6469"/>
      <c r="D6469"/>
      <c r="E6469"/>
      <c r="F6469"/>
      <c r="G6469"/>
      <c r="H6469"/>
      <c r="I6469"/>
      <c r="J6469"/>
      <c r="K6469"/>
      <c r="L6469"/>
      <c r="M6469"/>
    </row>
    <row r="6470" spans="1:13" s="36" customFormat="1" x14ac:dyDescent="0.3">
      <c r="A6470"/>
      <c r="B6470" s="1"/>
      <c r="C6470"/>
      <c r="D6470"/>
      <c r="E6470"/>
      <c r="F6470"/>
      <c r="G6470"/>
      <c r="H6470"/>
      <c r="I6470"/>
      <c r="J6470"/>
      <c r="K6470"/>
      <c r="L6470"/>
      <c r="M6470"/>
    </row>
    <row r="6471" spans="1:13" s="36" customFormat="1" x14ac:dyDescent="0.3">
      <c r="A6471"/>
      <c r="B6471" s="1"/>
      <c r="C6471"/>
      <c r="D6471"/>
      <c r="E6471"/>
      <c r="F6471"/>
      <c r="G6471"/>
      <c r="H6471"/>
      <c r="I6471"/>
      <c r="J6471"/>
      <c r="K6471"/>
      <c r="L6471"/>
      <c r="M6471"/>
    </row>
    <row r="6472" spans="1:13" s="36" customFormat="1" x14ac:dyDescent="0.3">
      <c r="A6472"/>
      <c r="B6472" s="1"/>
      <c r="C6472"/>
      <c r="D6472"/>
      <c r="E6472"/>
      <c r="F6472"/>
      <c r="G6472"/>
      <c r="H6472"/>
      <c r="I6472"/>
      <c r="J6472"/>
      <c r="K6472"/>
      <c r="L6472"/>
      <c r="M6472"/>
    </row>
    <row r="6473" spans="1:13" s="36" customFormat="1" x14ac:dyDescent="0.3">
      <c r="A6473"/>
      <c r="B6473" s="1"/>
      <c r="C6473"/>
      <c r="D6473"/>
      <c r="E6473"/>
      <c r="F6473"/>
      <c r="G6473"/>
      <c r="H6473"/>
      <c r="I6473"/>
      <c r="J6473"/>
      <c r="K6473"/>
      <c r="L6473"/>
      <c r="M6473"/>
    </row>
    <row r="6474" spans="1:13" s="36" customFormat="1" x14ac:dyDescent="0.3">
      <c r="A6474"/>
      <c r="B6474" s="1"/>
      <c r="C6474"/>
      <c r="D6474"/>
      <c r="E6474"/>
      <c r="F6474"/>
      <c r="G6474"/>
      <c r="H6474"/>
      <c r="I6474"/>
      <c r="J6474"/>
      <c r="K6474"/>
      <c r="L6474"/>
      <c r="M6474"/>
    </row>
    <row r="6475" spans="1:13" s="36" customFormat="1" x14ac:dyDescent="0.3">
      <c r="A6475"/>
      <c r="B6475" s="1"/>
      <c r="C6475"/>
      <c r="D6475"/>
      <c r="E6475"/>
      <c r="F6475"/>
      <c r="G6475"/>
      <c r="H6475"/>
      <c r="I6475"/>
      <c r="J6475"/>
      <c r="K6475"/>
      <c r="L6475"/>
      <c r="M6475"/>
    </row>
    <row r="6476" spans="1:13" s="36" customFormat="1" x14ac:dyDescent="0.3">
      <c r="A6476"/>
      <c r="B6476" s="1"/>
      <c r="C6476"/>
      <c r="D6476"/>
      <c r="E6476"/>
      <c r="F6476"/>
      <c r="G6476"/>
      <c r="H6476"/>
      <c r="I6476"/>
      <c r="J6476"/>
      <c r="K6476"/>
      <c r="L6476"/>
      <c r="M6476"/>
    </row>
    <row r="6477" spans="1:13" s="36" customFormat="1" x14ac:dyDescent="0.3">
      <c r="A6477"/>
      <c r="B6477" s="1"/>
      <c r="C6477"/>
      <c r="D6477"/>
      <c r="E6477"/>
      <c r="F6477"/>
      <c r="G6477"/>
      <c r="H6477"/>
      <c r="I6477"/>
      <c r="J6477"/>
      <c r="K6477"/>
      <c r="L6477"/>
      <c r="M6477"/>
    </row>
    <row r="6478" spans="1:13" s="36" customFormat="1" x14ac:dyDescent="0.3">
      <c r="A6478"/>
      <c r="B6478" s="1"/>
      <c r="C6478"/>
      <c r="D6478"/>
      <c r="E6478"/>
      <c r="F6478"/>
      <c r="G6478"/>
      <c r="H6478"/>
      <c r="I6478"/>
      <c r="J6478"/>
      <c r="K6478"/>
      <c r="L6478"/>
      <c r="M6478"/>
    </row>
    <row r="6479" spans="1:13" s="36" customFormat="1" x14ac:dyDescent="0.3">
      <c r="A6479"/>
      <c r="B6479" s="1"/>
      <c r="C6479"/>
      <c r="D6479"/>
      <c r="E6479"/>
      <c r="F6479"/>
      <c r="G6479"/>
      <c r="H6479"/>
      <c r="I6479"/>
      <c r="J6479"/>
      <c r="K6479"/>
      <c r="L6479"/>
      <c r="M6479"/>
    </row>
    <row r="6480" spans="1:13" s="36" customFormat="1" x14ac:dyDescent="0.3">
      <c r="A6480"/>
      <c r="B6480" s="1"/>
      <c r="C6480"/>
      <c r="D6480"/>
      <c r="E6480"/>
      <c r="F6480"/>
      <c r="G6480"/>
      <c r="H6480"/>
      <c r="I6480"/>
      <c r="J6480"/>
      <c r="K6480"/>
      <c r="L6480"/>
      <c r="M6480"/>
    </row>
    <row r="6481" spans="1:13" s="36" customFormat="1" x14ac:dyDescent="0.3">
      <c r="A6481"/>
      <c r="B6481" s="1"/>
      <c r="C6481"/>
      <c r="D6481"/>
      <c r="E6481"/>
      <c r="F6481"/>
      <c r="G6481"/>
      <c r="H6481"/>
      <c r="I6481"/>
      <c r="J6481"/>
      <c r="K6481"/>
      <c r="L6481"/>
      <c r="M6481"/>
    </row>
    <row r="6482" spans="1:13" s="36" customFormat="1" x14ac:dyDescent="0.3">
      <c r="A6482"/>
      <c r="B6482" s="1"/>
      <c r="C6482"/>
      <c r="D6482"/>
      <c r="E6482"/>
      <c r="F6482"/>
      <c r="G6482"/>
      <c r="H6482"/>
      <c r="I6482"/>
      <c r="J6482"/>
      <c r="K6482"/>
      <c r="L6482"/>
      <c r="M6482"/>
    </row>
    <row r="6483" spans="1:13" s="36" customFormat="1" x14ac:dyDescent="0.3">
      <c r="A6483"/>
      <c r="B6483" s="1"/>
      <c r="C6483"/>
      <c r="D6483"/>
      <c r="E6483"/>
      <c r="F6483"/>
      <c r="G6483"/>
      <c r="H6483"/>
      <c r="I6483"/>
      <c r="J6483"/>
      <c r="K6483"/>
      <c r="L6483"/>
      <c r="M6483"/>
    </row>
    <row r="6484" spans="1:13" s="36" customFormat="1" x14ac:dyDescent="0.3">
      <c r="A6484"/>
      <c r="B6484" s="1"/>
      <c r="C6484"/>
      <c r="D6484"/>
      <c r="E6484"/>
      <c r="F6484"/>
      <c r="G6484"/>
      <c r="H6484"/>
      <c r="I6484"/>
      <c r="J6484"/>
      <c r="K6484"/>
      <c r="L6484"/>
      <c r="M6484"/>
    </row>
    <row r="6485" spans="1:13" s="36" customFormat="1" x14ac:dyDescent="0.3">
      <c r="A6485"/>
      <c r="B6485" s="1"/>
      <c r="C6485"/>
      <c r="D6485"/>
      <c r="E6485"/>
      <c r="F6485"/>
      <c r="G6485"/>
      <c r="H6485"/>
      <c r="I6485"/>
      <c r="J6485"/>
      <c r="K6485"/>
      <c r="L6485"/>
      <c r="M6485"/>
    </row>
    <row r="6486" spans="1:13" s="36" customFormat="1" x14ac:dyDescent="0.3">
      <c r="A6486"/>
      <c r="B6486" s="1"/>
      <c r="C6486"/>
      <c r="D6486"/>
      <c r="E6486"/>
      <c r="F6486"/>
      <c r="G6486"/>
      <c r="H6486"/>
      <c r="I6486"/>
      <c r="J6486"/>
      <c r="K6486"/>
      <c r="L6486"/>
      <c r="M6486"/>
    </row>
    <row r="6487" spans="1:13" s="36" customFormat="1" x14ac:dyDescent="0.3">
      <c r="A6487"/>
      <c r="B6487" s="1"/>
      <c r="C6487"/>
      <c r="D6487"/>
      <c r="E6487"/>
      <c r="F6487"/>
      <c r="G6487"/>
      <c r="H6487"/>
      <c r="I6487"/>
      <c r="J6487"/>
      <c r="K6487"/>
      <c r="L6487"/>
      <c r="M6487"/>
    </row>
    <row r="6488" spans="1:13" s="36" customFormat="1" x14ac:dyDescent="0.3">
      <c r="A6488"/>
      <c r="B6488" s="1"/>
      <c r="C6488"/>
      <c r="D6488"/>
      <c r="E6488"/>
      <c r="F6488"/>
      <c r="G6488"/>
      <c r="H6488"/>
      <c r="I6488"/>
      <c r="J6488"/>
      <c r="K6488"/>
      <c r="L6488"/>
      <c r="M6488"/>
    </row>
    <row r="6489" spans="1:13" s="36" customFormat="1" x14ac:dyDescent="0.3">
      <c r="A6489"/>
      <c r="B6489" s="1"/>
      <c r="C6489"/>
      <c r="D6489"/>
      <c r="E6489"/>
      <c r="F6489"/>
      <c r="G6489"/>
      <c r="H6489"/>
      <c r="I6489"/>
      <c r="J6489"/>
      <c r="K6489"/>
      <c r="L6489"/>
      <c r="M6489"/>
    </row>
    <row r="6490" spans="1:13" s="36" customFormat="1" x14ac:dyDescent="0.3">
      <c r="A6490"/>
      <c r="B6490" s="1"/>
      <c r="C6490"/>
      <c r="D6490"/>
      <c r="E6490"/>
      <c r="F6490"/>
      <c r="G6490"/>
      <c r="H6490"/>
      <c r="I6490"/>
      <c r="J6490"/>
      <c r="K6490"/>
      <c r="L6490"/>
      <c r="M6490"/>
    </row>
    <row r="6491" spans="1:13" s="36" customFormat="1" x14ac:dyDescent="0.3">
      <c r="A6491"/>
      <c r="B6491" s="1"/>
      <c r="C6491"/>
      <c r="D6491"/>
      <c r="E6491"/>
      <c r="F6491"/>
      <c r="G6491"/>
      <c r="H6491"/>
      <c r="I6491"/>
      <c r="J6491"/>
      <c r="K6491"/>
      <c r="L6491"/>
      <c r="M6491"/>
    </row>
    <row r="6492" spans="1:13" s="36" customFormat="1" x14ac:dyDescent="0.3">
      <c r="A6492"/>
      <c r="B6492" s="1"/>
      <c r="C6492"/>
      <c r="D6492"/>
      <c r="E6492"/>
      <c r="F6492"/>
      <c r="G6492"/>
      <c r="H6492"/>
      <c r="I6492"/>
      <c r="J6492"/>
      <c r="K6492"/>
      <c r="L6492"/>
      <c r="M6492"/>
    </row>
    <row r="6493" spans="1:13" s="36" customFormat="1" x14ac:dyDescent="0.3">
      <c r="A6493"/>
      <c r="B6493" s="1"/>
      <c r="C6493"/>
      <c r="D6493"/>
      <c r="E6493"/>
      <c r="F6493"/>
      <c r="G6493"/>
      <c r="H6493"/>
      <c r="I6493"/>
      <c r="J6493"/>
      <c r="K6493"/>
      <c r="L6493"/>
      <c r="M6493"/>
    </row>
    <row r="6494" spans="1:13" s="36" customFormat="1" x14ac:dyDescent="0.3">
      <c r="A6494"/>
      <c r="B6494" s="1"/>
      <c r="C6494"/>
      <c r="D6494"/>
      <c r="E6494"/>
      <c r="F6494"/>
      <c r="G6494"/>
      <c r="H6494"/>
      <c r="I6494"/>
      <c r="J6494"/>
      <c r="K6494"/>
      <c r="L6494"/>
      <c r="M6494"/>
    </row>
    <row r="6495" spans="1:13" s="36" customFormat="1" x14ac:dyDescent="0.3">
      <c r="A6495"/>
      <c r="B6495" s="1"/>
      <c r="C6495"/>
      <c r="D6495"/>
      <c r="E6495"/>
      <c r="F6495"/>
      <c r="G6495"/>
      <c r="H6495"/>
      <c r="I6495"/>
      <c r="J6495"/>
      <c r="K6495"/>
      <c r="L6495"/>
      <c r="M6495"/>
    </row>
    <row r="6496" spans="1:13" s="36" customFormat="1" x14ac:dyDescent="0.3">
      <c r="A6496"/>
      <c r="B6496" s="1"/>
      <c r="C6496"/>
      <c r="D6496"/>
      <c r="E6496"/>
      <c r="F6496"/>
      <c r="G6496"/>
      <c r="H6496"/>
      <c r="I6496"/>
      <c r="J6496"/>
      <c r="K6496"/>
      <c r="L6496"/>
      <c r="M6496"/>
    </row>
    <row r="6497" spans="1:13" s="36" customFormat="1" x14ac:dyDescent="0.3">
      <c r="A6497"/>
      <c r="B6497" s="1"/>
      <c r="C6497"/>
      <c r="D6497"/>
      <c r="E6497"/>
      <c r="F6497"/>
      <c r="G6497"/>
      <c r="H6497"/>
      <c r="I6497"/>
      <c r="J6497"/>
      <c r="K6497"/>
      <c r="L6497"/>
      <c r="M6497"/>
    </row>
    <row r="6498" spans="1:13" s="36" customFormat="1" x14ac:dyDescent="0.3">
      <c r="A6498"/>
      <c r="B6498" s="1"/>
      <c r="C6498"/>
      <c r="D6498"/>
      <c r="E6498"/>
      <c r="F6498"/>
      <c r="G6498"/>
      <c r="H6498"/>
      <c r="I6498"/>
      <c r="J6498"/>
      <c r="K6498"/>
      <c r="L6498"/>
      <c r="M6498"/>
    </row>
    <row r="6499" spans="1:13" s="36" customFormat="1" x14ac:dyDescent="0.3">
      <c r="A6499"/>
      <c r="B6499" s="1"/>
      <c r="C6499"/>
      <c r="D6499"/>
      <c r="E6499"/>
      <c r="F6499"/>
      <c r="G6499"/>
      <c r="H6499"/>
      <c r="I6499"/>
      <c r="J6499"/>
      <c r="K6499"/>
      <c r="L6499"/>
      <c r="M6499"/>
    </row>
    <row r="6500" spans="1:13" s="36" customFormat="1" x14ac:dyDescent="0.3">
      <c r="A6500"/>
      <c r="B6500" s="1"/>
      <c r="C6500"/>
      <c r="D6500"/>
      <c r="E6500"/>
      <c r="F6500"/>
      <c r="G6500"/>
      <c r="H6500"/>
      <c r="I6500"/>
      <c r="J6500"/>
      <c r="K6500"/>
      <c r="L6500"/>
      <c r="M6500"/>
    </row>
    <row r="6501" spans="1:13" s="36" customFormat="1" x14ac:dyDescent="0.3">
      <c r="A6501"/>
      <c r="B6501" s="1"/>
      <c r="C6501"/>
      <c r="D6501"/>
      <c r="E6501"/>
      <c r="F6501"/>
      <c r="G6501"/>
      <c r="H6501"/>
      <c r="I6501"/>
      <c r="J6501"/>
      <c r="K6501"/>
      <c r="L6501"/>
      <c r="M6501"/>
    </row>
    <row r="6502" spans="1:13" s="36" customFormat="1" x14ac:dyDescent="0.3">
      <c r="A6502"/>
      <c r="B6502" s="1"/>
      <c r="C6502"/>
      <c r="D6502"/>
      <c r="E6502"/>
      <c r="F6502"/>
      <c r="G6502"/>
      <c r="H6502"/>
      <c r="I6502"/>
      <c r="J6502"/>
      <c r="K6502"/>
      <c r="L6502"/>
      <c r="M6502"/>
    </row>
    <row r="6503" spans="1:13" s="36" customFormat="1" x14ac:dyDescent="0.3">
      <c r="A6503"/>
      <c r="B6503" s="1"/>
      <c r="C6503"/>
      <c r="D6503"/>
      <c r="E6503"/>
      <c r="F6503"/>
      <c r="G6503"/>
      <c r="H6503"/>
      <c r="I6503"/>
      <c r="J6503"/>
      <c r="K6503"/>
      <c r="L6503"/>
      <c r="M6503"/>
    </row>
    <row r="6504" spans="1:13" s="36" customFormat="1" x14ac:dyDescent="0.3">
      <c r="A6504"/>
      <c r="B6504" s="1"/>
      <c r="C6504"/>
      <c r="D6504"/>
      <c r="E6504"/>
      <c r="F6504"/>
      <c r="G6504"/>
      <c r="H6504"/>
      <c r="I6504"/>
      <c r="J6504"/>
      <c r="K6504"/>
      <c r="L6504"/>
      <c r="M6504"/>
    </row>
    <row r="6505" spans="1:13" s="36" customFormat="1" x14ac:dyDescent="0.3">
      <c r="A6505"/>
      <c r="B6505" s="1"/>
      <c r="C6505"/>
      <c r="D6505"/>
      <c r="E6505"/>
      <c r="F6505"/>
      <c r="G6505"/>
      <c r="H6505"/>
      <c r="I6505"/>
      <c r="J6505"/>
      <c r="K6505"/>
      <c r="L6505"/>
      <c r="M6505"/>
    </row>
    <row r="6506" spans="1:13" s="36" customFormat="1" x14ac:dyDescent="0.3">
      <c r="A6506"/>
      <c r="B6506" s="1"/>
      <c r="C6506"/>
      <c r="D6506"/>
      <c r="E6506"/>
      <c r="F6506"/>
      <c r="G6506"/>
      <c r="H6506"/>
      <c r="I6506"/>
      <c r="J6506"/>
      <c r="K6506"/>
      <c r="L6506"/>
      <c r="M6506"/>
    </row>
    <row r="6507" spans="1:13" s="36" customFormat="1" x14ac:dyDescent="0.3">
      <c r="A6507"/>
      <c r="B6507" s="1"/>
      <c r="C6507"/>
      <c r="D6507"/>
      <c r="E6507"/>
      <c r="F6507"/>
      <c r="G6507"/>
      <c r="H6507"/>
      <c r="I6507"/>
      <c r="J6507"/>
      <c r="K6507"/>
      <c r="L6507"/>
      <c r="M6507"/>
    </row>
    <row r="6508" spans="1:13" s="36" customFormat="1" x14ac:dyDescent="0.3">
      <c r="A6508"/>
      <c r="B6508" s="1"/>
      <c r="C6508"/>
      <c r="D6508"/>
      <c r="E6508"/>
      <c r="F6508"/>
      <c r="G6508"/>
      <c r="H6508"/>
      <c r="I6508"/>
      <c r="J6508"/>
      <c r="K6508"/>
      <c r="L6508"/>
      <c r="M6508"/>
    </row>
    <row r="6509" spans="1:13" s="36" customFormat="1" x14ac:dyDescent="0.3">
      <c r="A6509"/>
      <c r="B6509" s="1"/>
      <c r="C6509"/>
      <c r="D6509"/>
      <c r="E6509"/>
      <c r="F6509"/>
      <c r="G6509"/>
      <c r="H6509"/>
      <c r="I6509"/>
      <c r="J6509"/>
      <c r="K6509"/>
      <c r="L6509"/>
      <c r="M6509"/>
    </row>
    <row r="6510" spans="1:13" s="36" customFormat="1" x14ac:dyDescent="0.3">
      <c r="A6510"/>
      <c r="B6510" s="1"/>
      <c r="C6510"/>
      <c r="D6510"/>
      <c r="E6510"/>
      <c r="F6510"/>
      <c r="G6510"/>
      <c r="H6510"/>
      <c r="I6510"/>
      <c r="J6510"/>
      <c r="K6510"/>
      <c r="L6510"/>
      <c r="M6510"/>
    </row>
    <row r="6511" spans="1:13" s="36" customFormat="1" x14ac:dyDescent="0.3">
      <c r="A6511"/>
      <c r="B6511" s="1"/>
      <c r="C6511"/>
      <c r="D6511"/>
      <c r="E6511"/>
      <c r="F6511"/>
      <c r="G6511"/>
      <c r="H6511"/>
      <c r="I6511"/>
      <c r="J6511"/>
      <c r="K6511"/>
      <c r="L6511"/>
      <c r="M6511"/>
    </row>
    <row r="6512" spans="1:13" s="36" customFormat="1" x14ac:dyDescent="0.3">
      <c r="A6512"/>
      <c r="B6512" s="1"/>
      <c r="C6512"/>
      <c r="D6512"/>
      <c r="E6512"/>
      <c r="F6512"/>
      <c r="G6512"/>
      <c r="H6512"/>
      <c r="I6512"/>
      <c r="J6512"/>
      <c r="K6512"/>
      <c r="L6512"/>
      <c r="M6512"/>
    </row>
    <row r="6513" spans="1:13" s="36" customFormat="1" x14ac:dyDescent="0.3">
      <c r="A6513"/>
      <c r="B6513" s="1"/>
      <c r="C6513"/>
      <c r="D6513"/>
      <c r="E6513"/>
      <c r="F6513"/>
      <c r="G6513"/>
      <c r="H6513"/>
      <c r="I6513"/>
      <c r="J6513"/>
      <c r="K6513"/>
      <c r="L6513"/>
      <c r="M6513"/>
    </row>
    <row r="6514" spans="1:13" s="36" customFormat="1" x14ac:dyDescent="0.3">
      <c r="A6514"/>
      <c r="B6514" s="1"/>
      <c r="C6514"/>
      <c r="D6514"/>
      <c r="E6514"/>
      <c r="F6514"/>
      <c r="G6514"/>
      <c r="H6514"/>
      <c r="I6514"/>
      <c r="J6514"/>
      <c r="K6514"/>
      <c r="L6514"/>
      <c r="M6514"/>
    </row>
    <row r="6515" spans="1:13" s="36" customFormat="1" x14ac:dyDescent="0.3">
      <c r="A6515"/>
      <c r="B6515" s="1"/>
      <c r="C6515"/>
      <c r="D6515"/>
      <c r="E6515"/>
      <c r="F6515"/>
      <c r="G6515"/>
      <c r="H6515"/>
      <c r="I6515"/>
      <c r="J6515"/>
      <c r="K6515"/>
      <c r="L6515"/>
      <c r="M6515"/>
    </row>
    <row r="6516" spans="1:13" s="36" customFormat="1" x14ac:dyDescent="0.3">
      <c r="A6516"/>
      <c r="B6516" s="1"/>
      <c r="C6516"/>
      <c r="D6516"/>
      <c r="E6516"/>
      <c r="F6516"/>
      <c r="G6516"/>
      <c r="H6516"/>
      <c r="I6516"/>
      <c r="J6516"/>
      <c r="K6516"/>
      <c r="L6516"/>
      <c r="M6516"/>
    </row>
    <row r="6517" spans="1:13" s="36" customFormat="1" x14ac:dyDescent="0.3">
      <c r="A6517"/>
      <c r="B6517" s="1"/>
      <c r="C6517"/>
      <c r="D6517"/>
      <c r="E6517"/>
      <c r="F6517"/>
      <c r="G6517"/>
      <c r="H6517"/>
      <c r="I6517"/>
      <c r="J6517"/>
      <c r="K6517"/>
      <c r="L6517"/>
      <c r="M6517"/>
    </row>
    <row r="6518" spans="1:13" s="36" customFormat="1" x14ac:dyDescent="0.3">
      <c r="A6518"/>
      <c r="B6518" s="1"/>
      <c r="C6518"/>
      <c r="D6518"/>
      <c r="E6518"/>
      <c r="F6518"/>
      <c r="G6518"/>
      <c r="H6518"/>
      <c r="I6518"/>
      <c r="J6518"/>
      <c r="K6518"/>
      <c r="L6518"/>
      <c r="M6518"/>
    </row>
    <row r="6519" spans="1:13" s="36" customFormat="1" x14ac:dyDescent="0.3">
      <c r="A6519"/>
      <c r="B6519" s="1"/>
      <c r="C6519"/>
      <c r="D6519"/>
      <c r="E6519"/>
      <c r="F6519"/>
      <c r="G6519"/>
      <c r="H6519"/>
      <c r="I6519"/>
      <c r="J6519"/>
      <c r="K6519"/>
      <c r="L6519"/>
      <c r="M6519"/>
    </row>
    <row r="6520" spans="1:13" s="36" customFormat="1" x14ac:dyDescent="0.3">
      <c r="A6520"/>
      <c r="B6520" s="1"/>
      <c r="C6520"/>
      <c r="D6520"/>
      <c r="E6520"/>
      <c r="F6520"/>
      <c r="G6520"/>
      <c r="H6520"/>
      <c r="I6520"/>
      <c r="J6520"/>
      <c r="K6520"/>
      <c r="L6520"/>
      <c r="M6520"/>
    </row>
    <row r="6521" spans="1:13" s="36" customFormat="1" x14ac:dyDescent="0.3">
      <c r="A6521"/>
      <c r="B6521" s="1"/>
      <c r="C6521"/>
      <c r="D6521"/>
      <c r="E6521"/>
      <c r="F6521"/>
      <c r="G6521"/>
      <c r="H6521"/>
      <c r="I6521"/>
      <c r="J6521"/>
      <c r="K6521"/>
      <c r="L6521"/>
      <c r="M6521"/>
    </row>
    <row r="6522" spans="1:13" s="36" customFormat="1" x14ac:dyDescent="0.3">
      <c r="A6522"/>
      <c r="B6522" s="1"/>
      <c r="C6522"/>
      <c r="D6522"/>
      <c r="E6522"/>
      <c r="F6522"/>
      <c r="G6522"/>
      <c r="H6522"/>
      <c r="I6522"/>
      <c r="J6522"/>
      <c r="K6522"/>
      <c r="L6522"/>
      <c r="M6522"/>
    </row>
    <row r="6523" spans="1:13" s="36" customFormat="1" x14ac:dyDescent="0.3">
      <c r="A6523"/>
      <c r="B6523" s="1"/>
      <c r="C6523"/>
      <c r="D6523"/>
      <c r="E6523"/>
      <c r="F6523"/>
      <c r="G6523"/>
      <c r="H6523"/>
      <c r="I6523"/>
      <c r="J6523"/>
      <c r="K6523"/>
      <c r="L6523"/>
      <c r="M6523"/>
    </row>
    <row r="6524" spans="1:13" s="36" customFormat="1" x14ac:dyDescent="0.3">
      <c r="A6524"/>
      <c r="B6524" s="1"/>
      <c r="C6524"/>
      <c r="D6524"/>
      <c r="E6524"/>
      <c r="F6524"/>
      <c r="G6524"/>
      <c r="H6524"/>
      <c r="I6524"/>
      <c r="J6524"/>
      <c r="K6524"/>
      <c r="L6524"/>
      <c r="M6524"/>
    </row>
    <row r="6525" spans="1:13" s="36" customFormat="1" x14ac:dyDescent="0.3">
      <c r="A6525"/>
      <c r="B6525" s="1"/>
      <c r="C6525"/>
      <c r="D6525"/>
      <c r="E6525"/>
      <c r="F6525"/>
      <c r="G6525"/>
      <c r="H6525"/>
      <c r="I6525"/>
      <c r="J6525"/>
      <c r="K6525"/>
      <c r="L6525"/>
      <c r="M6525"/>
    </row>
    <row r="6526" spans="1:13" s="36" customFormat="1" x14ac:dyDescent="0.3">
      <c r="A6526"/>
      <c r="B6526" s="1"/>
      <c r="C6526"/>
      <c r="D6526"/>
      <c r="E6526"/>
      <c r="F6526"/>
      <c r="G6526"/>
      <c r="H6526"/>
      <c r="I6526"/>
      <c r="J6526"/>
      <c r="K6526"/>
      <c r="L6526"/>
      <c r="M6526"/>
    </row>
    <row r="6527" spans="1:13" s="36" customFormat="1" x14ac:dyDescent="0.3">
      <c r="A6527"/>
      <c r="B6527" s="1"/>
      <c r="C6527"/>
      <c r="D6527"/>
      <c r="E6527"/>
      <c r="F6527"/>
      <c r="G6527"/>
      <c r="H6527"/>
      <c r="I6527"/>
      <c r="J6527"/>
      <c r="K6527"/>
      <c r="L6527"/>
      <c r="M6527"/>
    </row>
    <row r="6528" spans="1:13" s="36" customFormat="1" x14ac:dyDescent="0.3">
      <c r="A6528"/>
      <c r="B6528" s="1"/>
      <c r="C6528"/>
      <c r="D6528"/>
      <c r="E6528"/>
      <c r="F6528"/>
      <c r="G6528"/>
      <c r="H6528"/>
      <c r="I6528"/>
      <c r="J6528"/>
      <c r="K6528"/>
      <c r="L6528"/>
      <c r="M6528"/>
    </row>
    <row r="6529" spans="1:13" s="36" customFormat="1" x14ac:dyDescent="0.3">
      <c r="A6529"/>
      <c r="B6529" s="1"/>
      <c r="C6529"/>
      <c r="D6529"/>
      <c r="E6529"/>
      <c r="F6529"/>
      <c r="G6529"/>
      <c r="H6529"/>
      <c r="I6529"/>
      <c r="J6529"/>
      <c r="K6529"/>
      <c r="L6529"/>
      <c r="M6529"/>
    </row>
    <row r="6530" spans="1:13" s="36" customFormat="1" x14ac:dyDescent="0.3">
      <c r="A6530"/>
      <c r="B6530" s="1"/>
      <c r="C6530"/>
      <c r="D6530"/>
      <c r="E6530"/>
      <c r="F6530"/>
      <c r="G6530"/>
      <c r="H6530"/>
      <c r="I6530"/>
      <c r="J6530"/>
      <c r="K6530"/>
      <c r="L6530"/>
      <c r="M6530"/>
    </row>
    <row r="6531" spans="1:13" s="36" customFormat="1" x14ac:dyDescent="0.3">
      <c r="A6531"/>
      <c r="B6531" s="1"/>
      <c r="C6531"/>
      <c r="D6531"/>
      <c r="E6531"/>
      <c r="F6531"/>
      <c r="G6531"/>
      <c r="H6531"/>
      <c r="I6531"/>
      <c r="J6531"/>
      <c r="K6531"/>
      <c r="L6531"/>
      <c r="M6531"/>
    </row>
    <row r="6532" spans="1:13" s="36" customFormat="1" x14ac:dyDescent="0.3">
      <c r="A6532"/>
      <c r="B6532" s="1"/>
      <c r="C6532"/>
      <c r="D6532"/>
      <c r="E6532"/>
      <c r="F6532"/>
      <c r="G6532"/>
      <c r="H6532"/>
      <c r="I6532"/>
      <c r="J6532"/>
      <c r="K6532"/>
      <c r="L6532"/>
      <c r="M6532"/>
    </row>
    <row r="6533" spans="1:13" s="36" customFormat="1" x14ac:dyDescent="0.3">
      <c r="A6533"/>
      <c r="B6533" s="1"/>
      <c r="C6533"/>
      <c r="D6533"/>
      <c r="E6533"/>
      <c r="F6533"/>
      <c r="G6533"/>
      <c r="H6533"/>
      <c r="I6533"/>
      <c r="J6533"/>
      <c r="K6533"/>
      <c r="L6533"/>
      <c r="M6533"/>
    </row>
    <row r="6534" spans="1:13" s="36" customFormat="1" x14ac:dyDescent="0.3">
      <c r="A6534"/>
      <c r="B6534" s="1"/>
      <c r="C6534"/>
      <c r="D6534"/>
      <c r="E6534"/>
      <c r="F6534"/>
      <c r="G6534"/>
      <c r="H6534"/>
      <c r="I6534"/>
      <c r="J6534"/>
      <c r="K6534"/>
      <c r="L6534"/>
      <c r="M6534"/>
    </row>
    <row r="6535" spans="1:13" s="36" customFormat="1" x14ac:dyDescent="0.3">
      <c r="A6535"/>
      <c r="B6535" s="1"/>
      <c r="C6535"/>
      <c r="D6535"/>
      <c r="E6535"/>
      <c r="F6535"/>
      <c r="G6535"/>
      <c r="H6535"/>
      <c r="I6535"/>
      <c r="J6535"/>
      <c r="K6535"/>
      <c r="L6535"/>
      <c r="M6535"/>
    </row>
    <row r="6536" spans="1:13" s="36" customFormat="1" x14ac:dyDescent="0.3">
      <c r="A6536"/>
      <c r="B6536" s="1"/>
      <c r="C6536"/>
      <c r="D6536"/>
      <c r="E6536"/>
      <c r="F6536"/>
      <c r="G6536"/>
      <c r="H6536"/>
      <c r="I6536"/>
      <c r="J6536"/>
      <c r="K6536"/>
      <c r="L6536"/>
      <c r="M6536"/>
    </row>
    <row r="6537" spans="1:13" s="36" customFormat="1" x14ac:dyDescent="0.3">
      <c r="A6537"/>
      <c r="B6537" s="1"/>
      <c r="C6537"/>
      <c r="D6537"/>
      <c r="E6537"/>
      <c r="F6537"/>
      <c r="G6537"/>
      <c r="H6537"/>
      <c r="I6537"/>
      <c r="J6537"/>
      <c r="K6537"/>
      <c r="L6537"/>
      <c r="M6537"/>
    </row>
    <row r="6538" spans="1:13" s="36" customFormat="1" x14ac:dyDescent="0.3">
      <c r="A6538"/>
      <c r="B6538" s="1"/>
      <c r="C6538"/>
      <c r="D6538"/>
      <c r="E6538"/>
      <c r="F6538"/>
      <c r="G6538"/>
      <c r="H6538"/>
      <c r="I6538"/>
      <c r="J6538"/>
      <c r="K6538"/>
      <c r="L6538"/>
      <c r="M6538"/>
    </row>
    <row r="6539" spans="1:13" s="36" customFormat="1" x14ac:dyDescent="0.3">
      <c r="A6539"/>
      <c r="B6539" s="1"/>
      <c r="C6539"/>
      <c r="D6539"/>
      <c r="E6539"/>
      <c r="F6539"/>
      <c r="G6539"/>
      <c r="H6539"/>
      <c r="I6539"/>
      <c r="J6539"/>
      <c r="K6539"/>
      <c r="L6539"/>
      <c r="M6539"/>
    </row>
    <row r="6540" spans="1:13" s="36" customFormat="1" x14ac:dyDescent="0.3">
      <c r="A6540"/>
      <c r="B6540" s="1"/>
      <c r="C6540"/>
      <c r="D6540"/>
      <c r="E6540"/>
      <c r="F6540"/>
      <c r="G6540"/>
      <c r="H6540"/>
      <c r="I6540"/>
      <c r="J6540"/>
      <c r="K6540"/>
      <c r="L6540"/>
      <c r="M6540"/>
    </row>
    <row r="6541" spans="1:13" s="36" customFormat="1" x14ac:dyDescent="0.3">
      <c r="A6541"/>
      <c r="B6541" s="1"/>
      <c r="C6541"/>
      <c r="D6541"/>
      <c r="E6541"/>
      <c r="F6541"/>
      <c r="G6541"/>
      <c r="H6541"/>
      <c r="I6541"/>
      <c r="J6541"/>
      <c r="K6541"/>
      <c r="L6541"/>
      <c r="M6541"/>
    </row>
    <row r="6542" spans="1:13" s="36" customFormat="1" x14ac:dyDescent="0.3">
      <c r="A6542"/>
      <c r="B6542" s="1"/>
      <c r="C6542"/>
      <c r="D6542"/>
      <c r="E6542"/>
      <c r="F6542"/>
      <c r="G6542"/>
      <c r="H6542"/>
      <c r="I6542"/>
      <c r="J6542"/>
      <c r="K6542"/>
      <c r="L6542"/>
      <c r="M6542"/>
    </row>
    <row r="6543" spans="1:13" s="36" customFormat="1" x14ac:dyDescent="0.3">
      <c r="A6543"/>
      <c r="B6543" s="1"/>
      <c r="C6543"/>
      <c r="D6543"/>
      <c r="E6543"/>
      <c r="F6543"/>
      <c r="G6543"/>
      <c r="H6543"/>
      <c r="I6543"/>
      <c r="J6543"/>
      <c r="K6543"/>
      <c r="L6543"/>
      <c r="M6543"/>
    </row>
    <row r="6544" spans="1:13" s="36" customFormat="1" x14ac:dyDescent="0.3">
      <c r="A6544"/>
      <c r="B6544" s="1"/>
      <c r="C6544"/>
      <c r="D6544"/>
      <c r="E6544"/>
      <c r="F6544"/>
      <c r="G6544"/>
      <c r="H6544"/>
      <c r="I6544"/>
      <c r="J6544"/>
      <c r="K6544"/>
      <c r="L6544"/>
      <c r="M6544"/>
    </row>
    <row r="6545" spans="1:13" s="36" customFormat="1" x14ac:dyDescent="0.3">
      <c r="A6545"/>
      <c r="B6545" s="1"/>
      <c r="C6545"/>
      <c r="D6545"/>
      <c r="E6545"/>
      <c r="F6545"/>
      <c r="G6545"/>
      <c r="H6545"/>
      <c r="I6545"/>
      <c r="J6545"/>
      <c r="K6545"/>
      <c r="L6545"/>
      <c r="M6545"/>
    </row>
    <row r="6546" spans="1:13" s="36" customFormat="1" x14ac:dyDescent="0.3">
      <c r="A6546"/>
      <c r="B6546" s="1"/>
      <c r="C6546"/>
      <c r="D6546"/>
      <c r="E6546"/>
      <c r="F6546"/>
      <c r="G6546"/>
      <c r="H6546"/>
      <c r="I6546"/>
      <c r="J6546"/>
      <c r="K6546"/>
      <c r="L6546"/>
      <c r="M6546"/>
    </row>
    <row r="6547" spans="1:13" s="36" customFormat="1" x14ac:dyDescent="0.3">
      <c r="A6547"/>
      <c r="B6547" s="1"/>
      <c r="C6547"/>
      <c r="D6547"/>
      <c r="E6547"/>
      <c r="F6547"/>
      <c r="G6547"/>
      <c r="H6547"/>
      <c r="I6547"/>
      <c r="J6547"/>
      <c r="K6547"/>
      <c r="L6547"/>
      <c r="M6547"/>
    </row>
    <row r="6548" spans="1:13" s="36" customFormat="1" x14ac:dyDescent="0.3">
      <c r="A6548"/>
      <c r="B6548" s="1"/>
      <c r="C6548"/>
      <c r="D6548"/>
      <c r="E6548"/>
      <c r="F6548"/>
      <c r="G6548"/>
      <c r="H6548"/>
      <c r="I6548"/>
      <c r="J6548"/>
      <c r="K6548"/>
      <c r="L6548"/>
      <c r="M6548"/>
    </row>
    <row r="6549" spans="1:13" s="36" customFormat="1" x14ac:dyDescent="0.3">
      <c r="A6549"/>
      <c r="B6549" s="1"/>
      <c r="C6549"/>
      <c r="D6549"/>
      <c r="E6549"/>
      <c r="F6549"/>
      <c r="G6549"/>
      <c r="H6549"/>
      <c r="I6549"/>
      <c r="J6549"/>
      <c r="K6549"/>
      <c r="L6549"/>
      <c r="M6549"/>
    </row>
    <row r="6550" spans="1:13" s="36" customFormat="1" x14ac:dyDescent="0.3">
      <c r="A6550"/>
      <c r="B6550" s="1"/>
      <c r="C6550"/>
      <c r="D6550"/>
      <c r="E6550"/>
      <c r="F6550"/>
      <c r="G6550"/>
      <c r="H6550"/>
      <c r="I6550"/>
      <c r="J6550"/>
      <c r="K6550"/>
      <c r="L6550"/>
      <c r="M6550"/>
    </row>
    <row r="6551" spans="1:13" s="36" customFormat="1" x14ac:dyDescent="0.3">
      <c r="A6551"/>
      <c r="B6551" s="1"/>
      <c r="C6551"/>
      <c r="D6551"/>
      <c r="E6551"/>
      <c r="F6551"/>
      <c r="G6551"/>
      <c r="H6551"/>
      <c r="I6551"/>
      <c r="J6551"/>
      <c r="K6551"/>
      <c r="L6551"/>
      <c r="M6551"/>
    </row>
    <row r="6552" spans="1:13" s="36" customFormat="1" x14ac:dyDescent="0.3">
      <c r="A6552"/>
      <c r="B6552" s="1"/>
      <c r="C6552"/>
      <c r="D6552"/>
      <c r="E6552"/>
      <c r="F6552"/>
      <c r="G6552"/>
      <c r="H6552"/>
      <c r="I6552"/>
      <c r="J6552"/>
      <c r="K6552"/>
      <c r="L6552"/>
      <c r="M6552"/>
    </row>
    <row r="6553" spans="1:13" s="36" customFormat="1" x14ac:dyDescent="0.3">
      <c r="A6553"/>
      <c r="B6553" s="1"/>
      <c r="C6553"/>
      <c r="D6553"/>
      <c r="E6553"/>
      <c r="F6553"/>
      <c r="G6553"/>
      <c r="H6553"/>
      <c r="I6553"/>
      <c r="J6553"/>
      <c r="K6553"/>
      <c r="L6553"/>
      <c r="M6553"/>
    </row>
    <row r="6554" spans="1:13" s="36" customFormat="1" x14ac:dyDescent="0.3">
      <c r="A6554"/>
      <c r="B6554" s="1"/>
      <c r="C6554"/>
      <c r="D6554"/>
      <c r="E6554"/>
      <c r="F6554"/>
      <c r="G6554"/>
      <c r="H6554"/>
      <c r="I6554"/>
      <c r="J6554"/>
      <c r="K6554"/>
      <c r="L6554"/>
      <c r="M6554"/>
    </row>
    <row r="6555" spans="1:13" s="36" customFormat="1" x14ac:dyDescent="0.3">
      <c r="A6555"/>
      <c r="B6555" s="1"/>
      <c r="C6555"/>
      <c r="D6555"/>
      <c r="E6555"/>
      <c r="F6555"/>
      <c r="G6555"/>
      <c r="H6555"/>
      <c r="I6555"/>
      <c r="J6555"/>
      <c r="K6555"/>
      <c r="L6555"/>
      <c r="M6555"/>
    </row>
    <row r="6556" spans="1:13" s="36" customFormat="1" x14ac:dyDescent="0.3">
      <c r="A6556"/>
      <c r="B6556" s="1"/>
      <c r="C6556"/>
      <c r="D6556"/>
      <c r="E6556"/>
      <c r="F6556"/>
      <c r="G6556"/>
      <c r="H6556"/>
      <c r="I6556"/>
      <c r="J6556"/>
      <c r="K6556"/>
      <c r="L6556"/>
      <c r="M6556"/>
    </row>
    <row r="6557" spans="1:13" s="36" customFormat="1" x14ac:dyDescent="0.3">
      <c r="A6557"/>
      <c r="B6557" s="1"/>
      <c r="C6557"/>
      <c r="D6557"/>
      <c r="E6557"/>
      <c r="F6557"/>
      <c r="G6557"/>
      <c r="H6557"/>
      <c r="I6557"/>
      <c r="J6557"/>
      <c r="K6557"/>
      <c r="L6557"/>
      <c r="M6557"/>
    </row>
    <row r="6558" spans="1:13" s="36" customFormat="1" x14ac:dyDescent="0.3">
      <c r="A6558"/>
      <c r="B6558" s="1"/>
      <c r="C6558"/>
      <c r="D6558"/>
      <c r="E6558"/>
      <c r="F6558"/>
      <c r="G6558"/>
      <c r="H6558"/>
      <c r="I6558"/>
      <c r="J6558"/>
      <c r="K6558"/>
      <c r="L6558"/>
      <c r="M6558"/>
    </row>
    <row r="6559" spans="1:13" s="36" customFormat="1" x14ac:dyDescent="0.3">
      <c r="A6559"/>
      <c r="B6559" s="1"/>
      <c r="C6559"/>
      <c r="D6559"/>
      <c r="E6559"/>
      <c r="F6559"/>
      <c r="G6559"/>
      <c r="H6559"/>
      <c r="I6559"/>
      <c r="J6559"/>
      <c r="K6559"/>
      <c r="L6559"/>
      <c r="M6559"/>
    </row>
    <row r="6560" spans="1:13" s="36" customFormat="1" x14ac:dyDescent="0.3">
      <c r="A6560"/>
      <c r="B6560" s="1"/>
      <c r="C6560"/>
      <c r="D6560"/>
      <c r="E6560"/>
      <c r="F6560"/>
      <c r="G6560"/>
      <c r="H6560"/>
      <c r="I6560"/>
      <c r="J6560"/>
      <c r="K6560"/>
      <c r="L6560"/>
      <c r="M6560"/>
    </row>
    <row r="6561" spans="1:13" s="36" customFormat="1" x14ac:dyDescent="0.3">
      <c r="A6561"/>
      <c r="B6561" s="1"/>
      <c r="C6561"/>
      <c r="D6561"/>
      <c r="E6561"/>
      <c r="F6561"/>
      <c r="G6561"/>
      <c r="H6561"/>
      <c r="I6561"/>
      <c r="J6561"/>
      <c r="K6561"/>
      <c r="L6561"/>
      <c r="M6561"/>
    </row>
    <row r="6562" spans="1:13" s="36" customFormat="1" x14ac:dyDescent="0.3">
      <c r="A6562"/>
      <c r="B6562" s="1"/>
      <c r="C6562"/>
      <c r="D6562"/>
      <c r="E6562"/>
      <c r="F6562"/>
      <c r="G6562"/>
      <c r="H6562"/>
      <c r="I6562"/>
      <c r="J6562"/>
      <c r="K6562"/>
      <c r="L6562"/>
      <c r="M6562"/>
    </row>
    <row r="6563" spans="1:13" s="36" customFormat="1" x14ac:dyDescent="0.3">
      <c r="A6563"/>
      <c r="B6563" s="1"/>
      <c r="C6563"/>
      <c r="D6563"/>
      <c r="E6563"/>
      <c r="F6563"/>
      <c r="G6563"/>
      <c r="H6563"/>
      <c r="I6563"/>
      <c r="J6563"/>
      <c r="K6563"/>
      <c r="L6563"/>
      <c r="M6563"/>
    </row>
    <row r="6564" spans="1:13" s="36" customFormat="1" x14ac:dyDescent="0.3">
      <c r="A6564"/>
      <c r="B6564" s="1"/>
      <c r="C6564"/>
      <c r="D6564"/>
      <c r="E6564"/>
      <c r="F6564"/>
      <c r="G6564"/>
      <c r="H6564"/>
      <c r="I6564"/>
      <c r="J6564"/>
      <c r="K6564"/>
      <c r="L6564"/>
      <c r="M6564"/>
    </row>
    <row r="6565" spans="1:13" s="36" customFormat="1" x14ac:dyDescent="0.3">
      <c r="A6565"/>
      <c r="B6565" s="1"/>
      <c r="C6565"/>
      <c r="D6565"/>
      <c r="E6565"/>
      <c r="F6565"/>
      <c r="G6565"/>
      <c r="H6565"/>
      <c r="I6565"/>
      <c r="J6565"/>
      <c r="K6565"/>
      <c r="L6565"/>
      <c r="M6565"/>
    </row>
    <row r="6566" spans="1:13" s="36" customFormat="1" x14ac:dyDescent="0.3">
      <c r="A6566"/>
      <c r="B6566" s="1"/>
      <c r="C6566"/>
      <c r="D6566"/>
      <c r="E6566"/>
      <c r="F6566"/>
      <c r="G6566"/>
      <c r="H6566"/>
      <c r="I6566"/>
      <c r="J6566"/>
      <c r="K6566"/>
      <c r="L6566"/>
      <c r="M6566"/>
    </row>
    <row r="6567" spans="1:13" s="36" customFormat="1" x14ac:dyDescent="0.3">
      <c r="A6567"/>
      <c r="B6567" s="1"/>
      <c r="C6567"/>
      <c r="D6567"/>
      <c r="E6567"/>
      <c r="F6567"/>
      <c r="G6567"/>
      <c r="H6567"/>
      <c r="I6567"/>
      <c r="J6567"/>
      <c r="K6567"/>
      <c r="L6567"/>
      <c r="M6567"/>
    </row>
    <row r="6568" spans="1:13" s="36" customFormat="1" x14ac:dyDescent="0.3">
      <c r="A6568"/>
      <c r="B6568" s="1"/>
      <c r="C6568"/>
      <c r="D6568"/>
      <c r="E6568"/>
      <c r="F6568"/>
      <c r="G6568"/>
      <c r="H6568"/>
      <c r="I6568"/>
      <c r="J6568"/>
      <c r="K6568"/>
      <c r="L6568"/>
      <c r="M6568"/>
    </row>
    <row r="6569" spans="1:13" s="36" customFormat="1" x14ac:dyDescent="0.3">
      <c r="A6569"/>
      <c r="B6569" s="1"/>
      <c r="C6569"/>
      <c r="D6569"/>
      <c r="E6569"/>
      <c r="F6569"/>
      <c r="G6569"/>
      <c r="H6569"/>
      <c r="I6569"/>
      <c r="J6569"/>
      <c r="K6569"/>
      <c r="L6569"/>
      <c r="M6569"/>
    </row>
    <row r="6570" spans="1:13" s="36" customFormat="1" x14ac:dyDescent="0.3">
      <c r="A6570"/>
      <c r="B6570" s="1"/>
      <c r="C6570"/>
      <c r="D6570"/>
      <c r="E6570"/>
      <c r="F6570"/>
      <c r="G6570"/>
      <c r="H6570"/>
      <c r="I6570"/>
      <c r="J6570"/>
      <c r="K6570"/>
      <c r="L6570"/>
      <c r="M6570"/>
    </row>
    <row r="6571" spans="1:13" s="36" customFormat="1" x14ac:dyDescent="0.3">
      <c r="A6571"/>
      <c r="B6571" s="1"/>
      <c r="C6571"/>
      <c r="D6571"/>
      <c r="E6571"/>
      <c r="F6571"/>
      <c r="G6571"/>
      <c r="H6571"/>
      <c r="I6571"/>
      <c r="J6571"/>
      <c r="K6571"/>
      <c r="L6571"/>
      <c r="M6571"/>
    </row>
    <row r="6572" spans="1:13" s="36" customFormat="1" x14ac:dyDescent="0.3">
      <c r="A6572"/>
      <c r="B6572" s="1"/>
      <c r="C6572"/>
      <c r="D6572"/>
      <c r="E6572"/>
      <c r="F6572"/>
      <c r="G6572"/>
      <c r="H6572"/>
      <c r="I6572"/>
      <c r="J6572"/>
      <c r="K6572"/>
      <c r="L6572"/>
      <c r="M6572"/>
    </row>
    <row r="6573" spans="1:13" s="36" customFormat="1" x14ac:dyDescent="0.3">
      <c r="A6573"/>
      <c r="B6573" s="1"/>
      <c r="C6573"/>
      <c r="D6573"/>
      <c r="E6573"/>
      <c r="F6573"/>
      <c r="G6573"/>
      <c r="H6573"/>
      <c r="I6573"/>
      <c r="J6573"/>
      <c r="K6573"/>
      <c r="L6573"/>
      <c r="M6573"/>
    </row>
    <row r="6574" spans="1:13" s="36" customFormat="1" x14ac:dyDescent="0.3">
      <c r="A6574"/>
      <c r="B6574" s="1"/>
      <c r="C6574"/>
      <c r="D6574"/>
      <c r="E6574"/>
      <c r="F6574"/>
      <c r="G6574"/>
      <c r="H6574"/>
      <c r="I6574"/>
      <c r="J6574"/>
      <c r="K6574"/>
      <c r="L6574"/>
      <c r="M6574"/>
    </row>
    <row r="6575" spans="1:13" s="36" customFormat="1" x14ac:dyDescent="0.3">
      <c r="A6575"/>
      <c r="B6575" s="1"/>
      <c r="C6575"/>
      <c r="D6575"/>
      <c r="E6575"/>
      <c r="F6575"/>
      <c r="G6575"/>
      <c r="H6575"/>
      <c r="I6575"/>
      <c r="J6575"/>
      <c r="K6575"/>
      <c r="L6575"/>
      <c r="M6575"/>
    </row>
    <row r="6576" spans="1:13" s="36" customFormat="1" x14ac:dyDescent="0.3">
      <c r="A6576"/>
      <c r="B6576" s="1"/>
      <c r="C6576"/>
      <c r="D6576"/>
      <c r="E6576"/>
      <c r="F6576"/>
      <c r="G6576"/>
      <c r="H6576"/>
      <c r="I6576"/>
      <c r="J6576"/>
      <c r="K6576"/>
      <c r="L6576"/>
      <c r="M6576"/>
    </row>
    <row r="6577" spans="1:13" s="36" customFormat="1" x14ac:dyDescent="0.3">
      <c r="A6577"/>
      <c r="B6577" s="1"/>
      <c r="C6577"/>
      <c r="D6577"/>
      <c r="E6577"/>
      <c r="F6577"/>
      <c r="G6577"/>
      <c r="H6577"/>
      <c r="I6577"/>
      <c r="J6577"/>
      <c r="K6577"/>
      <c r="L6577"/>
      <c r="M6577"/>
    </row>
    <row r="6578" spans="1:13" s="36" customFormat="1" x14ac:dyDescent="0.3">
      <c r="A6578"/>
      <c r="B6578" s="1"/>
      <c r="C6578"/>
      <c r="D6578"/>
      <c r="E6578"/>
      <c r="F6578"/>
      <c r="G6578"/>
      <c r="H6578"/>
      <c r="I6578"/>
      <c r="J6578"/>
      <c r="K6578"/>
      <c r="L6578"/>
      <c r="M6578"/>
    </row>
    <row r="6579" spans="1:13" s="36" customFormat="1" x14ac:dyDescent="0.3">
      <c r="A6579"/>
      <c r="B6579" s="1"/>
      <c r="C6579"/>
      <c r="D6579"/>
      <c r="E6579"/>
      <c r="F6579"/>
      <c r="G6579"/>
      <c r="H6579"/>
      <c r="I6579"/>
      <c r="J6579"/>
      <c r="K6579"/>
      <c r="L6579"/>
      <c r="M6579"/>
    </row>
    <row r="6580" spans="1:13" s="36" customFormat="1" x14ac:dyDescent="0.3">
      <c r="A6580"/>
      <c r="B6580" s="1"/>
      <c r="C6580"/>
      <c r="D6580"/>
      <c r="E6580"/>
      <c r="F6580"/>
      <c r="G6580"/>
      <c r="H6580"/>
      <c r="I6580"/>
      <c r="J6580"/>
      <c r="K6580"/>
      <c r="L6580"/>
      <c r="M6580"/>
    </row>
    <row r="6581" spans="1:13" s="36" customFormat="1" x14ac:dyDescent="0.3">
      <c r="A6581"/>
      <c r="B6581" s="1"/>
      <c r="C6581"/>
      <c r="D6581"/>
      <c r="E6581"/>
      <c r="F6581"/>
      <c r="G6581"/>
      <c r="H6581"/>
      <c r="I6581"/>
      <c r="J6581"/>
      <c r="K6581"/>
      <c r="L6581"/>
      <c r="M6581"/>
    </row>
    <row r="6582" spans="1:13" s="36" customFormat="1" x14ac:dyDescent="0.3">
      <c r="A6582"/>
      <c r="B6582" s="1"/>
      <c r="C6582"/>
      <c r="D6582"/>
      <c r="E6582"/>
      <c r="F6582"/>
      <c r="G6582"/>
      <c r="H6582"/>
      <c r="I6582"/>
      <c r="J6582"/>
      <c r="K6582"/>
      <c r="L6582"/>
      <c r="M6582"/>
    </row>
    <row r="6583" spans="1:13" s="36" customFormat="1" x14ac:dyDescent="0.3">
      <c r="A6583"/>
      <c r="B6583" s="1"/>
      <c r="C6583"/>
      <c r="D6583"/>
      <c r="E6583"/>
      <c r="F6583"/>
      <c r="G6583"/>
      <c r="H6583"/>
      <c r="I6583"/>
      <c r="J6583"/>
      <c r="K6583"/>
      <c r="L6583"/>
      <c r="M6583"/>
    </row>
    <row r="6584" spans="1:13" s="36" customFormat="1" x14ac:dyDescent="0.3">
      <c r="A6584"/>
      <c r="B6584" s="1"/>
      <c r="C6584"/>
      <c r="D6584"/>
      <c r="E6584"/>
      <c r="F6584"/>
      <c r="G6584"/>
      <c r="H6584"/>
      <c r="I6584"/>
      <c r="J6584"/>
      <c r="K6584"/>
      <c r="L6584"/>
      <c r="M6584"/>
    </row>
    <row r="6585" spans="1:13" s="36" customFormat="1" x14ac:dyDescent="0.3">
      <c r="A6585"/>
      <c r="B6585" s="1"/>
      <c r="C6585"/>
      <c r="D6585"/>
      <c r="E6585"/>
      <c r="F6585"/>
      <c r="G6585"/>
      <c r="H6585"/>
      <c r="I6585"/>
      <c r="J6585"/>
      <c r="K6585"/>
      <c r="L6585"/>
      <c r="M6585"/>
    </row>
    <row r="6586" spans="1:13" s="36" customFormat="1" x14ac:dyDescent="0.3">
      <c r="A6586"/>
      <c r="B6586" s="1"/>
      <c r="C6586"/>
      <c r="D6586"/>
      <c r="E6586"/>
      <c r="F6586"/>
      <c r="G6586"/>
      <c r="H6586"/>
      <c r="I6586"/>
      <c r="J6586"/>
      <c r="K6586"/>
      <c r="L6586"/>
      <c r="M6586"/>
    </row>
    <row r="6587" spans="1:13" s="36" customFormat="1" x14ac:dyDescent="0.3">
      <c r="A6587"/>
      <c r="B6587" s="1"/>
      <c r="C6587"/>
      <c r="D6587"/>
      <c r="E6587"/>
      <c r="F6587"/>
      <c r="G6587"/>
      <c r="H6587"/>
      <c r="I6587"/>
      <c r="J6587"/>
      <c r="K6587"/>
      <c r="L6587"/>
      <c r="M6587"/>
    </row>
    <row r="6588" spans="1:13" s="36" customFormat="1" x14ac:dyDescent="0.3">
      <c r="A6588"/>
      <c r="B6588" s="1"/>
      <c r="C6588"/>
      <c r="D6588"/>
      <c r="E6588"/>
      <c r="F6588"/>
      <c r="G6588"/>
      <c r="H6588"/>
      <c r="I6588"/>
      <c r="J6588"/>
      <c r="K6588"/>
      <c r="L6588"/>
      <c r="M6588"/>
    </row>
    <row r="6589" spans="1:13" s="36" customFormat="1" x14ac:dyDescent="0.3">
      <c r="A6589"/>
      <c r="B6589" s="1"/>
      <c r="C6589"/>
      <c r="D6589"/>
      <c r="E6589"/>
      <c r="F6589"/>
      <c r="G6589"/>
      <c r="H6589"/>
      <c r="I6589"/>
      <c r="J6589"/>
      <c r="K6589"/>
      <c r="L6589"/>
      <c r="M6589"/>
    </row>
    <row r="6590" spans="1:13" s="36" customFormat="1" x14ac:dyDescent="0.3">
      <c r="A6590"/>
      <c r="B6590" s="1"/>
      <c r="C6590"/>
      <c r="D6590"/>
      <c r="E6590"/>
      <c r="F6590"/>
      <c r="G6590"/>
      <c r="H6590"/>
      <c r="I6590"/>
      <c r="J6590"/>
      <c r="K6590"/>
      <c r="L6590"/>
      <c r="M6590"/>
    </row>
    <row r="6591" spans="1:13" s="36" customFormat="1" x14ac:dyDescent="0.3">
      <c r="A6591"/>
      <c r="B6591" s="1"/>
      <c r="C6591"/>
      <c r="D6591"/>
      <c r="E6591"/>
      <c r="F6591"/>
      <c r="G6591"/>
      <c r="H6591"/>
      <c r="I6591"/>
      <c r="J6591"/>
      <c r="K6591"/>
      <c r="L6591"/>
      <c r="M6591"/>
    </row>
    <row r="6592" spans="1:13" s="36" customFormat="1" x14ac:dyDescent="0.3">
      <c r="A6592"/>
      <c r="B6592" s="1"/>
      <c r="C6592"/>
      <c r="D6592"/>
      <c r="E6592"/>
      <c r="F6592"/>
      <c r="G6592"/>
      <c r="H6592"/>
      <c r="I6592"/>
      <c r="J6592"/>
      <c r="K6592"/>
      <c r="L6592"/>
      <c r="M6592"/>
    </row>
    <row r="6593" spans="1:13" s="36" customFormat="1" x14ac:dyDescent="0.3">
      <c r="A6593"/>
      <c r="B6593" s="1"/>
      <c r="C6593"/>
      <c r="D6593"/>
      <c r="E6593"/>
      <c r="F6593"/>
      <c r="G6593"/>
      <c r="H6593"/>
      <c r="I6593"/>
      <c r="J6593"/>
      <c r="K6593"/>
      <c r="L6593"/>
      <c r="M6593"/>
    </row>
    <row r="6594" spans="1:13" s="36" customFormat="1" x14ac:dyDescent="0.3">
      <c r="A6594"/>
      <c r="B6594" s="1"/>
      <c r="C6594"/>
      <c r="D6594"/>
      <c r="E6594"/>
      <c r="F6594"/>
      <c r="G6594"/>
      <c r="H6594"/>
      <c r="I6594"/>
      <c r="J6594"/>
      <c r="K6594"/>
      <c r="L6594"/>
      <c r="M6594"/>
    </row>
    <row r="6595" spans="1:13" s="36" customFormat="1" x14ac:dyDescent="0.3">
      <c r="A6595"/>
      <c r="B6595" s="1"/>
      <c r="C6595"/>
      <c r="D6595"/>
      <c r="E6595"/>
      <c r="F6595"/>
      <c r="G6595"/>
      <c r="H6595"/>
      <c r="I6595"/>
      <c r="J6595"/>
      <c r="K6595"/>
      <c r="L6595"/>
      <c r="M6595"/>
    </row>
    <row r="6596" spans="1:13" s="36" customFormat="1" x14ac:dyDescent="0.3">
      <c r="A6596"/>
      <c r="B6596" s="1"/>
      <c r="C6596"/>
      <c r="D6596"/>
      <c r="E6596"/>
      <c r="F6596"/>
      <c r="G6596"/>
      <c r="H6596"/>
      <c r="I6596"/>
      <c r="J6596"/>
      <c r="K6596"/>
      <c r="L6596"/>
      <c r="M6596"/>
    </row>
    <row r="6597" spans="1:13" s="36" customFormat="1" x14ac:dyDescent="0.3">
      <c r="A6597"/>
      <c r="B6597" s="1"/>
      <c r="C6597"/>
      <c r="D6597"/>
      <c r="E6597"/>
      <c r="F6597"/>
      <c r="G6597"/>
      <c r="H6597"/>
      <c r="I6597"/>
      <c r="J6597"/>
      <c r="K6597"/>
      <c r="L6597"/>
      <c r="M6597"/>
    </row>
    <row r="6598" spans="1:13" s="36" customFormat="1" x14ac:dyDescent="0.3">
      <c r="A6598"/>
      <c r="B6598" s="1"/>
      <c r="C6598"/>
      <c r="D6598"/>
      <c r="E6598"/>
      <c r="F6598"/>
      <c r="G6598"/>
      <c r="H6598"/>
      <c r="I6598"/>
      <c r="J6598"/>
      <c r="K6598"/>
      <c r="L6598"/>
      <c r="M6598"/>
    </row>
    <row r="6599" spans="1:13" s="36" customFormat="1" x14ac:dyDescent="0.3">
      <c r="A6599"/>
      <c r="B6599" s="1"/>
      <c r="C6599"/>
      <c r="D6599"/>
      <c r="E6599"/>
      <c r="F6599"/>
      <c r="G6599"/>
      <c r="H6599"/>
      <c r="I6599"/>
      <c r="J6599"/>
      <c r="K6599"/>
      <c r="L6599"/>
      <c r="M6599"/>
    </row>
    <row r="6600" spans="1:13" s="36" customFormat="1" x14ac:dyDescent="0.3">
      <c r="A6600"/>
      <c r="B6600" s="1"/>
      <c r="C6600"/>
      <c r="D6600"/>
      <c r="E6600"/>
      <c r="F6600"/>
      <c r="G6600"/>
      <c r="H6600"/>
      <c r="I6600"/>
      <c r="J6600"/>
      <c r="K6600"/>
      <c r="L6600"/>
      <c r="M6600"/>
    </row>
    <row r="6601" spans="1:13" s="36" customFormat="1" x14ac:dyDescent="0.3">
      <c r="A6601"/>
      <c r="B6601" s="1"/>
      <c r="C6601"/>
      <c r="D6601"/>
      <c r="E6601"/>
      <c r="F6601"/>
      <c r="G6601"/>
      <c r="H6601"/>
      <c r="I6601"/>
      <c r="J6601"/>
      <c r="K6601"/>
      <c r="L6601"/>
      <c r="M6601"/>
    </row>
    <row r="6602" spans="1:13" s="36" customFormat="1" x14ac:dyDescent="0.3">
      <c r="A6602"/>
      <c r="B6602" s="1"/>
      <c r="C6602"/>
      <c r="D6602"/>
      <c r="E6602"/>
      <c r="F6602"/>
      <c r="G6602"/>
      <c r="H6602"/>
      <c r="I6602"/>
      <c r="J6602"/>
      <c r="K6602"/>
      <c r="L6602"/>
      <c r="M6602"/>
    </row>
    <row r="6603" spans="1:13" s="36" customFormat="1" x14ac:dyDescent="0.3">
      <c r="A6603"/>
      <c r="B6603" s="1"/>
      <c r="C6603"/>
      <c r="D6603"/>
      <c r="E6603"/>
      <c r="F6603"/>
      <c r="G6603"/>
      <c r="H6603"/>
      <c r="I6603"/>
      <c r="J6603"/>
      <c r="K6603"/>
      <c r="L6603"/>
      <c r="M6603"/>
    </row>
    <row r="6604" spans="1:13" s="36" customFormat="1" x14ac:dyDescent="0.3">
      <c r="A6604"/>
      <c r="B6604" s="1"/>
      <c r="C6604"/>
      <c r="D6604"/>
      <c r="E6604"/>
      <c r="F6604"/>
      <c r="G6604"/>
      <c r="H6604"/>
      <c r="I6604"/>
      <c r="J6604"/>
      <c r="K6604"/>
      <c r="L6604"/>
      <c r="M6604"/>
    </row>
    <row r="6605" spans="1:13" s="36" customFormat="1" x14ac:dyDescent="0.3">
      <c r="A6605"/>
      <c r="B6605" s="1"/>
      <c r="C6605"/>
      <c r="D6605"/>
      <c r="E6605"/>
      <c r="F6605"/>
      <c r="G6605"/>
      <c r="H6605"/>
      <c r="I6605"/>
      <c r="J6605"/>
      <c r="K6605"/>
      <c r="L6605"/>
      <c r="M6605"/>
    </row>
    <row r="6606" spans="1:13" s="36" customFormat="1" x14ac:dyDescent="0.3">
      <c r="A6606"/>
      <c r="B6606" s="1"/>
      <c r="C6606"/>
      <c r="D6606"/>
      <c r="E6606"/>
      <c r="F6606"/>
      <c r="G6606"/>
      <c r="H6606"/>
      <c r="I6606"/>
      <c r="J6606"/>
      <c r="K6606"/>
      <c r="L6606"/>
      <c r="M6606"/>
    </row>
    <row r="6607" spans="1:13" s="36" customFormat="1" x14ac:dyDescent="0.3">
      <c r="A6607"/>
      <c r="B6607" s="1"/>
      <c r="C6607"/>
      <c r="D6607"/>
      <c r="E6607"/>
      <c r="F6607"/>
      <c r="G6607"/>
      <c r="H6607"/>
      <c r="I6607"/>
      <c r="J6607"/>
      <c r="K6607"/>
      <c r="L6607"/>
      <c r="M6607"/>
    </row>
    <row r="6608" spans="1:13" s="36" customFormat="1" x14ac:dyDescent="0.3">
      <c r="A6608"/>
      <c r="B6608" s="1"/>
      <c r="C6608"/>
      <c r="D6608"/>
      <c r="E6608"/>
      <c r="F6608"/>
      <c r="G6608"/>
      <c r="H6608"/>
      <c r="I6608"/>
      <c r="J6608"/>
      <c r="K6608"/>
      <c r="L6608"/>
      <c r="M6608"/>
    </row>
    <row r="6609" spans="1:13" s="36" customFormat="1" x14ac:dyDescent="0.3">
      <c r="A6609"/>
      <c r="B6609" s="1"/>
      <c r="C6609"/>
      <c r="D6609"/>
      <c r="E6609"/>
      <c r="F6609"/>
      <c r="G6609"/>
      <c r="H6609"/>
      <c r="I6609"/>
      <c r="J6609"/>
      <c r="K6609"/>
      <c r="L6609"/>
      <c r="M6609"/>
    </row>
    <row r="6610" spans="1:13" s="36" customFormat="1" x14ac:dyDescent="0.3">
      <c r="A6610"/>
      <c r="B6610" s="1"/>
      <c r="C6610"/>
      <c r="D6610"/>
      <c r="E6610"/>
      <c r="F6610"/>
      <c r="G6610"/>
      <c r="H6610"/>
      <c r="I6610"/>
      <c r="J6610"/>
      <c r="K6610"/>
      <c r="L6610"/>
      <c r="M6610"/>
    </row>
    <row r="6611" spans="1:13" s="36" customFormat="1" x14ac:dyDescent="0.3">
      <c r="A6611"/>
      <c r="B6611" s="1"/>
      <c r="C6611"/>
      <c r="D6611"/>
      <c r="E6611"/>
      <c r="F6611"/>
      <c r="G6611"/>
      <c r="H6611"/>
      <c r="I6611"/>
      <c r="J6611"/>
      <c r="K6611"/>
      <c r="L6611"/>
      <c r="M6611"/>
    </row>
    <row r="6612" spans="1:13" s="36" customFormat="1" x14ac:dyDescent="0.3">
      <c r="A6612"/>
      <c r="B6612" s="1"/>
      <c r="C6612"/>
      <c r="D6612"/>
      <c r="E6612"/>
      <c r="F6612"/>
      <c r="G6612"/>
      <c r="H6612"/>
      <c r="I6612"/>
      <c r="J6612"/>
      <c r="K6612"/>
      <c r="L6612"/>
      <c r="M6612"/>
    </row>
    <row r="6613" spans="1:13" s="36" customFormat="1" x14ac:dyDescent="0.3">
      <c r="A6613"/>
      <c r="B6613" s="1"/>
      <c r="C6613"/>
      <c r="D6613"/>
      <c r="E6613"/>
      <c r="F6613"/>
      <c r="G6613"/>
      <c r="H6613"/>
      <c r="I6613"/>
      <c r="J6613"/>
      <c r="K6613"/>
      <c r="L6613"/>
      <c r="M6613"/>
    </row>
    <row r="6614" spans="1:13" s="36" customFormat="1" x14ac:dyDescent="0.3">
      <c r="A6614"/>
      <c r="B6614" s="1"/>
      <c r="C6614"/>
      <c r="D6614"/>
      <c r="E6614"/>
      <c r="F6614"/>
      <c r="G6614"/>
      <c r="H6614"/>
      <c r="I6614"/>
      <c r="J6614"/>
      <c r="K6614"/>
      <c r="L6614"/>
      <c r="M6614"/>
    </row>
    <row r="6615" spans="1:13" s="36" customFormat="1" x14ac:dyDescent="0.3">
      <c r="A6615"/>
      <c r="B6615" s="1"/>
      <c r="C6615"/>
      <c r="D6615"/>
      <c r="E6615"/>
      <c r="F6615"/>
      <c r="G6615"/>
      <c r="H6615"/>
      <c r="I6615"/>
      <c r="J6615"/>
      <c r="K6615"/>
      <c r="L6615"/>
      <c r="M6615"/>
    </row>
    <row r="6616" spans="1:13" s="36" customFormat="1" x14ac:dyDescent="0.3">
      <c r="A6616"/>
      <c r="B6616" s="1"/>
      <c r="C6616"/>
      <c r="D6616"/>
      <c r="E6616"/>
      <c r="F6616"/>
      <c r="G6616"/>
      <c r="H6616"/>
      <c r="I6616"/>
      <c r="J6616"/>
      <c r="K6616"/>
      <c r="L6616"/>
      <c r="M6616"/>
    </row>
    <row r="6617" spans="1:13" s="36" customFormat="1" x14ac:dyDescent="0.3">
      <c r="A6617"/>
      <c r="B6617" s="1"/>
      <c r="C6617"/>
      <c r="D6617"/>
      <c r="E6617"/>
      <c r="F6617"/>
      <c r="G6617"/>
      <c r="H6617"/>
      <c r="I6617"/>
      <c r="J6617"/>
      <c r="K6617"/>
      <c r="L6617"/>
      <c r="M6617"/>
    </row>
    <row r="6618" spans="1:13" s="36" customFormat="1" x14ac:dyDescent="0.3">
      <c r="A6618"/>
      <c r="B6618" s="1"/>
      <c r="C6618"/>
      <c r="D6618"/>
      <c r="E6618"/>
      <c r="F6618"/>
      <c r="G6618"/>
      <c r="H6618"/>
      <c r="I6618"/>
      <c r="J6618"/>
      <c r="K6618"/>
      <c r="L6618"/>
      <c r="M6618"/>
    </row>
    <row r="6619" spans="1:13" s="36" customFormat="1" x14ac:dyDescent="0.3">
      <c r="A6619"/>
      <c r="B6619" s="1"/>
      <c r="C6619"/>
      <c r="D6619"/>
      <c r="E6619"/>
      <c r="F6619"/>
      <c r="G6619"/>
      <c r="H6619"/>
      <c r="I6619"/>
      <c r="J6619"/>
      <c r="K6619"/>
      <c r="L6619"/>
      <c r="M6619"/>
    </row>
    <row r="6620" spans="1:13" s="36" customFormat="1" x14ac:dyDescent="0.3">
      <c r="A6620"/>
      <c r="B6620" s="1"/>
      <c r="C6620"/>
      <c r="D6620"/>
      <c r="E6620"/>
      <c r="F6620"/>
      <c r="G6620"/>
      <c r="H6620"/>
      <c r="I6620"/>
      <c r="J6620"/>
      <c r="K6620"/>
      <c r="L6620"/>
      <c r="M6620"/>
    </row>
    <row r="6621" spans="1:13" s="36" customFormat="1" x14ac:dyDescent="0.3">
      <c r="A6621"/>
      <c r="B6621" s="1"/>
      <c r="C6621"/>
      <c r="D6621"/>
      <c r="E6621"/>
      <c r="F6621"/>
      <c r="G6621"/>
      <c r="H6621"/>
      <c r="I6621"/>
      <c r="J6621"/>
      <c r="K6621"/>
      <c r="L6621"/>
      <c r="M6621"/>
    </row>
    <row r="6622" spans="1:13" s="36" customFormat="1" x14ac:dyDescent="0.3">
      <c r="A6622"/>
      <c r="B6622" s="1"/>
      <c r="C6622"/>
      <c r="D6622"/>
      <c r="E6622"/>
      <c r="F6622"/>
      <c r="G6622"/>
      <c r="H6622"/>
      <c r="I6622"/>
      <c r="J6622"/>
      <c r="K6622"/>
      <c r="L6622"/>
      <c r="M6622"/>
    </row>
    <row r="6623" spans="1:13" s="36" customFormat="1" x14ac:dyDescent="0.3">
      <c r="A6623"/>
      <c r="B6623" s="1"/>
      <c r="C6623"/>
      <c r="D6623"/>
      <c r="E6623"/>
      <c r="F6623"/>
      <c r="G6623"/>
      <c r="H6623"/>
      <c r="I6623"/>
      <c r="J6623"/>
      <c r="K6623"/>
      <c r="L6623"/>
      <c r="M6623"/>
    </row>
    <row r="6624" spans="1:13" s="36" customFormat="1" x14ac:dyDescent="0.3">
      <c r="A6624"/>
      <c r="B6624" s="1"/>
      <c r="C6624"/>
      <c r="D6624"/>
      <c r="E6624"/>
      <c r="F6624"/>
      <c r="G6624"/>
      <c r="H6624"/>
      <c r="I6624"/>
      <c r="J6624"/>
      <c r="K6624"/>
      <c r="L6624"/>
      <c r="M6624"/>
    </row>
    <row r="6625" spans="1:13" s="36" customFormat="1" x14ac:dyDescent="0.3">
      <c r="A6625"/>
      <c r="B6625" s="1"/>
      <c r="C6625"/>
      <c r="D6625"/>
      <c r="E6625"/>
      <c r="F6625"/>
      <c r="G6625"/>
      <c r="H6625"/>
      <c r="I6625"/>
      <c r="J6625"/>
      <c r="K6625"/>
      <c r="L6625"/>
      <c r="M6625"/>
    </row>
    <row r="6626" spans="1:13" s="36" customFormat="1" x14ac:dyDescent="0.3">
      <c r="A6626"/>
      <c r="B6626" s="1"/>
      <c r="C6626"/>
      <c r="D6626"/>
      <c r="E6626"/>
      <c r="F6626"/>
      <c r="G6626"/>
      <c r="H6626"/>
      <c r="I6626"/>
      <c r="J6626"/>
      <c r="K6626"/>
      <c r="L6626"/>
      <c r="M6626"/>
    </row>
    <row r="6627" spans="1:13" s="36" customFormat="1" x14ac:dyDescent="0.3">
      <c r="A6627"/>
      <c r="B6627" s="1"/>
      <c r="C6627"/>
      <c r="D6627"/>
      <c r="E6627"/>
      <c r="F6627"/>
      <c r="G6627"/>
      <c r="H6627"/>
      <c r="I6627"/>
      <c r="J6627"/>
      <c r="K6627"/>
      <c r="L6627"/>
      <c r="M6627"/>
    </row>
    <row r="6628" spans="1:13" s="36" customFormat="1" x14ac:dyDescent="0.3">
      <c r="A6628"/>
      <c r="B6628" s="1"/>
      <c r="C6628"/>
      <c r="D6628"/>
      <c r="E6628"/>
      <c r="F6628"/>
      <c r="G6628"/>
      <c r="H6628"/>
      <c r="I6628"/>
      <c r="J6628"/>
      <c r="K6628"/>
      <c r="L6628"/>
      <c r="M6628"/>
    </row>
    <row r="6629" spans="1:13" s="36" customFormat="1" x14ac:dyDescent="0.3">
      <c r="A6629"/>
      <c r="B6629" s="1"/>
      <c r="C6629"/>
      <c r="D6629"/>
      <c r="E6629"/>
      <c r="F6629"/>
      <c r="G6629"/>
      <c r="H6629"/>
      <c r="I6629"/>
      <c r="J6629"/>
      <c r="K6629"/>
      <c r="L6629"/>
      <c r="M6629"/>
    </row>
    <row r="6630" spans="1:13" s="36" customFormat="1" x14ac:dyDescent="0.3">
      <c r="A6630"/>
      <c r="B6630" s="1"/>
      <c r="C6630"/>
      <c r="D6630"/>
      <c r="E6630"/>
      <c r="F6630"/>
      <c r="G6630"/>
      <c r="H6630"/>
      <c r="I6630"/>
      <c r="J6630"/>
      <c r="K6630"/>
      <c r="L6630"/>
      <c r="M6630"/>
    </row>
    <row r="6631" spans="1:13" s="36" customFormat="1" x14ac:dyDescent="0.3">
      <c r="A6631"/>
      <c r="B6631" s="1"/>
      <c r="C6631"/>
      <c r="D6631"/>
      <c r="E6631"/>
      <c r="F6631"/>
      <c r="G6631"/>
      <c r="H6631"/>
      <c r="I6631"/>
      <c r="J6631"/>
      <c r="K6631"/>
      <c r="L6631"/>
      <c r="M6631"/>
    </row>
    <row r="6632" spans="1:13" s="36" customFormat="1" x14ac:dyDescent="0.3">
      <c r="A6632"/>
      <c r="B6632" s="1"/>
      <c r="C6632"/>
      <c r="D6632"/>
      <c r="E6632"/>
      <c r="F6632"/>
      <c r="G6632"/>
      <c r="H6632"/>
      <c r="I6632"/>
      <c r="J6632"/>
      <c r="K6632"/>
      <c r="L6632"/>
      <c r="M6632"/>
    </row>
    <row r="6633" spans="1:13" s="36" customFormat="1" x14ac:dyDescent="0.3">
      <c r="A6633"/>
      <c r="B6633" s="1"/>
      <c r="C6633"/>
      <c r="D6633"/>
      <c r="E6633"/>
      <c r="F6633"/>
      <c r="G6633"/>
      <c r="H6633"/>
      <c r="I6633"/>
      <c r="J6633"/>
      <c r="K6633"/>
      <c r="L6633"/>
      <c r="M6633"/>
    </row>
    <row r="6634" spans="1:13" s="36" customFormat="1" x14ac:dyDescent="0.3">
      <c r="A6634"/>
      <c r="B6634" s="1"/>
      <c r="C6634"/>
      <c r="D6634"/>
      <c r="E6634"/>
      <c r="F6634"/>
      <c r="G6634"/>
      <c r="H6634"/>
      <c r="I6634"/>
      <c r="J6634"/>
      <c r="K6634"/>
      <c r="L6634"/>
      <c r="M6634"/>
    </row>
    <row r="6635" spans="1:13" s="36" customFormat="1" x14ac:dyDescent="0.3">
      <c r="A6635"/>
      <c r="B6635" s="1"/>
      <c r="C6635"/>
      <c r="D6635"/>
      <c r="E6635"/>
      <c r="F6635"/>
      <c r="G6635"/>
      <c r="H6635"/>
      <c r="I6635"/>
      <c r="J6635"/>
      <c r="K6635"/>
      <c r="L6635"/>
      <c r="M6635"/>
    </row>
    <row r="6636" spans="1:13" s="36" customFormat="1" x14ac:dyDescent="0.3">
      <c r="A6636"/>
      <c r="B6636" s="1"/>
      <c r="C6636"/>
      <c r="D6636"/>
      <c r="E6636"/>
      <c r="F6636"/>
      <c r="G6636"/>
      <c r="H6636"/>
      <c r="I6636"/>
      <c r="J6636"/>
      <c r="K6636"/>
      <c r="L6636"/>
      <c r="M6636"/>
    </row>
    <row r="6637" spans="1:13" s="36" customFormat="1" x14ac:dyDescent="0.3">
      <c r="A6637"/>
      <c r="B6637" s="1"/>
      <c r="C6637"/>
      <c r="D6637"/>
      <c r="E6637"/>
      <c r="F6637"/>
      <c r="G6637"/>
      <c r="H6637"/>
      <c r="I6637"/>
      <c r="J6637"/>
      <c r="K6637"/>
      <c r="L6637"/>
      <c r="M6637"/>
    </row>
    <row r="6638" spans="1:13" s="36" customFormat="1" x14ac:dyDescent="0.3">
      <c r="A6638"/>
      <c r="B6638" s="1"/>
      <c r="C6638"/>
      <c r="D6638"/>
      <c r="E6638"/>
      <c r="F6638"/>
      <c r="G6638"/>
      <c r="H6638"/>
      <c r="I6638"/>
      <c r="J6638"/>
      <c r="K6638"/>
      <c r="L6638"/>
      <c r="M6638"/>
    </row>
    <row r="6639" spans="1:13" s="36" customFormat="1" x14ac:dyDescent="0.3">
      <c r="A6639"/>
      <c r="B6639" s="1"/>
      <c r="C6639"/>
      <c r="D6639"/>
      <c r="E6639"/>
      <c r="F6639"/>
      <c r="G6639"/>
      <c r="H6639"/>
      <c r="I6639"/>
      <c r="J6639"/>
      <c r="K6639"/>
      <c r="L6639"/>
      <c r="M6639"/>
    </row>
    <row r="6640" spans="1:13" s="36" customFormat="1" x14ac:dyDescent="0.3">
      <c r="A6640"/>
      <c r="B6640" s="1"/>
      <c r="C6640"/>
      <c r="D6640"/>
      <c r="E6640"/>
      <c r="F6640"/>
      <c r="G6640"/>
      <c r="H6640"/>
      <c r="I6640"/>
      <c r="J6640"/>
      <c r="K6640"/>
      <c r="L6640"/>
      <c r="M6640"/>
    </row>
    <row r="6641" spans="1:13" s="36" customFormat="1" x14ac:dyDescent="0.3">
      <c r="A6641"/>
      <c r="B6641" s="1"/>
      <c r="C6641"/>
      <c r="D6641"/>
      <c r="E6641"/>
      <c r="F6641"/>
      <c r="G6641"/>
      <c r="H6641"/>
      <c r="I6641"/>
      <c r="J6641"/>
      <c r="K6641"/>
      <c r="L6641"/>
      <c r="M6641"/>
    </row>
    <row r="6642" spans="1:13" s="36" customFormat="1" x14ac:dyDescent="0.3">
      <c r="A6642"/>
      <c r="B6642" s="1"/>
      <c r="C6642"/>
      <c r="D6642"/>
      <c r="E6642"/>
      <c r="F6642"/>
      <c r="G6642"/>
      <c r="H6642"/>
      <c r="I6642"/>
      <c r="J6642"/>
      <c r="K6642"/>
      <c r="L6642"/>
      <c r="M6642"/>
    </row>
    <row r="6643" spans="1:13" s="36" customFormat="1" x14ac:dyDescent="0.3">
      <c r="A6643"/>
      <c r="B6643" s="1"/>
      <c r="C6643"/>
      <c r="D6643"/>
      <c r="E6643"/>
      <c r="F6643"/>
      <c r="G6643"/>
      <c r="H6643"/>
      <c r="I6643"/>
      <c r="J6643"/>
      <c r="K6643"/>
      <c r="L6643"/>
      <c r="M6643"/>
    </row>
    <row r="6644" spans="1:13" s="36" customFormat="1" x14ac:dyDescent="0.3">
      <c r="A6644"/>
      <c r="B6644" s="1"/>
      <c r="C6644"/>
      <c r="D6644"/>
      <c r="E6644"/>
      <c r="F6644"/>
      <c r="G6644"/>
      <c r="H6644"/>
      <c r="I6644"/>
      <c r="J6644"/>
      <c r="K6644"/>
      <c r="L6644"/>
      <c r="M6644"/>
    </row>
    <row r="6645" spans="1:13" s="36" customFormat="1" x14ac:dyDescent="0.3">
      <c r="A6645"/>
      <c r="B6645" s="1"/>
      <c r="C6645"/>
      <c r="D6645"/>
      <c r="E6645"/>
      <c r="F6645"/>
      <c r="G6645"/>
      <c r="H6645"/>
      <c r="I6645"/>
      <c r="J6645"/>
      <c r="K6645"/>
      <c r="L6645"/>
      <c r="M6645"/>
    </row>
    <row r="6646" spans="1:13" s="36" customFormat="1" x14ac:dyDescent="0.3">
      <c r="A6646"/>
      <c r="B6646" s="1"/>
      <c r="C6646"/>
      <c r="D6646"/>
      <c r="E6646"/>
      <c r="F6646"/>
      <c r="G6646"/>
      <c r="H6646"/>
      <c r="I6646"/>
      <c r="J6646"/>
      <c r="K6646"/>
      <c r="L6646"/>
      <c r="M6646"/>
    </row>
    <row r="6647" spans="1:13" s="36" customFormat="1" x14ac:dyDescent="0.3">
      <c r="A6647"/>
      <c r="B6647" s="1"/>
      <c r="C6647"/>
      <c r="D6647"/>
      <c r="E6647"/>
      <c r="F6647"/>
      <c r="G6647"/>
      <c r="H6647"/>
      <c r="I6647"/>
      <c r="J6647"/>
      <c r="K6647"/>
      <c r="L6647"/>
      <c r="M6647"/>
    </row>
    <row r="6648" spans="1:13" s="36" customFormat="1" x14ac:dyDescent="0.3">
      <c r="A6648"/>
      <c r="B6648" s="1"/>
      <c r="C6648"/>
      <c r="D6648"/>
      <c r="E6648"/>
      <c r="F6648"/>
      <c r="G6648"/>
      <c r="H6648"/>
      <c r="I6648"/>
      <c r="J6648"/>
      <c r="K6648"/>
      <c r="L6648"/>
      <c r="M6648"/>
    </row>
    <row r="6649" spans="1:13" s="36" customFormat="1" x14ac:dyDescent="0.3">
      <c r="A6649"/>
      <c r="B6649" s="1"/>
      <c r="C6649"/>
      <c r="D6649"/>
      <c r="E6649"/>
      <c r="F6649"/>
      <c r="G6649"/>
      <c r="H6649"/>
      <c r="I6649"/>
      <c r="J6649"/>
      <c r="K6649"/>
      <c r="L6649"/>
      <c r="M6649"/>
    </row>
    <row r="6650" spans="1:13" s="36" customFormat="1" x14ac:dyDescent="0.3">
      <c r="A6650"/>
      <c r="B6650" s="1"/>
      <c r="C6650"/>
      <c r="D6650"/>
      <c r="E6650"/>
      <c r="F6650"/>
      <c r="G6650"/>
      <c r="H6650"/>
      <c r="I6650"/>
      <c r="J6650"/>
      <c r="K6650"/>
      <c r="L6650"/>
      <c r="M6650"/>
    </row>
    <row r="6651" spans="1:13" s="36" customFormat="1" x14ac:dyDescent="0.3">
      <c r="A6651"/>
      <c r="B6651" s="1"/>
      <c r="C6651"/>
      <c r="D6651"/>
      <c r="E6651"/>
      <c r="F6651"/>
      <c r="G6651"/>
      <c r="H6651"/>
      <c r="I6651"/>
      <c r="J6651"/>
      <c r="K6651"/>
      <c r="L6651"/>
      <c r="M6651"/>
    </row>
    <row r="6652" spans="1:13" s="36" customFormat="1" x14ac:dyDescent="0.3">
      <c r="A6652"/>
      <c r="B6652" s="1"/>
      <c r="C6652"/>
      <c r="D6652"/>
      <c r="E6652"/>
      <c r="F6652"/>
      <c r="G6652"/>
      <c r="H6652"/>
      <c r="I6652"/>
      <c r="J6652"/>
      <c r="K6652"/>
      <c r="L6652"/>
      <c r="M6652"/>
    </row>
    <row r="6653" spans="1:13" s="36" customFormat="1" x14ac:dyDescent="0.3">
      <c r="A6653"/>
      <c r="B6653" s="1"/>
      <c r="C6653"/>
      <c r="D6653"/>
      <c r="E6653"/>
      <c r="F6653"/>
      <c r="G6653"/>
      <c r="H6653"/>
      <c r="I6653"/>
      <c r="J6653"/>
      <c r="K6653"/>
      <c r="L6653"/>
      <c r="M6653"/>
    </row>
    <row r="6654" spans="1:13" s="36" customFormat="1" x14ac:dyDescent="0.3">
      <c r="A6654"/>
      <c r="B6654" s="1"/>
      <c r="C6654"/>
      <c r="D6654"/>
      <c r="E6654"/>
      <c r="F6654"/>
      <c r="G6654"/>
      <c r="H6654"/>
      <c r="I6654"/>
      <c r="J6654"/>
      <c r="K6654"/>
      <c r="L6654"/>
      <c r="M6654"/>
    </row>
    <row r="6655" spans="1:13" s="36" customFormat="1" x14ac:dyDescent="0.3">
      <c r="A6655"/>
      <c r="B6655" s="1"/>
      <c r="C6655"/>
      <c r="D6655"/>
      <c r="E6655"/>
      <c r="F6655"/>
      <c r="G6655"/>
      <c r="H6655"/>
      <c r="I6655"/>
      <c r="J6655"/>
      <c r="K6655"/>
      <c r="L6655"/>
      <c r="M6655"/>
    </row>
    <row r="6656" spans="1:13" s="36" customFormat="1" x14ac:dyDescent="0.3">
      <c r="A6656"/>
      <c r="B6656" s="1"/>
      <c r="C6656"/>
      <c r="D6656"/>
      <c r="E6656"/>
      <c r="F6656"/>
      <c r="G6656"/>
      <c r="H6656"/>
      <c r="I6656"/>
      <c r="J6656"/>
      <c r="K6656"/>
      <c r="L6656"/>
      <c r="M6656"/>
    </row>
    <row r="6657" spans="1:13" s="36" customFormat="1" x14ac:dyDescent="0.3">
      <c r="A6657"/>
      <c r="B6657" s="1"/>
      <c r="C6657"/>
      <c r="D6657"/>
      <c r="E6657"/>
      <c r="F6657"/>
      <c r="G6657"/>
      <c r="H6657"/>
      <c r="I6657"/>
      <c r="J6657"/>
      <c r="K6657"/>
      <c r="L6657"/>
      <c r="M6657"/>
    </row>
    <row r="6658" spans="1:13" s="36" customFormat="1" x14ac:dyDescent="0.3">
      <c r="A6658"/>
      <c r="B6658" s="1"/>
      <c r="C6658"/>
      <c r="D6658"/>
      <c r="E6658"/>
      <c r="F6658"/>
      <c r="G6658"/>
      <c r="H6658"/>
      <c r="I6658"/>
      <c r="J6658"/>
      <c r="K6658"/>
      <c r="L6658"/>
      <c r="M6658"/>
    </row>
    <row r="6659" spans="1:13" s="36" customFormat="1" x14ac:dyDescent="0.3">
      <c r="A6659"/>
      <c r="B6659" s="1"/>
      <c r="C6659"/>
      <c r="D6659"/>
      <c r="E6659"/>
      <c r="F6659"/>
      <c r="G6659"/>
      <c r="H6659"/>
      <c r="I6659"/>
      <c r="J6659"/>
      <c r="K6659"/>
      <c r="L6659"/>
      <c r="M6659"/>
    </row>
    <row r="6660" spans="1:13" s="36" customFormat="1" x14ac:dyDescent="0.3">
      <c r="A6660"/>
      <c r="B6660" s="1"/>
      <c r="C6660"/>
      <c r="D6660"/>
      <c r="E6660"/>
      <c r="F6660"/>
      <c r="G6660"/>
      <c r="H6660"/>
      <c r="I6660"/>
      <c r="J6660"/>
      <c r="K6660"/>
      <c r="L6660"/>
      <c r="M6660"/>
    </row>
    <row r="6661" spans="1:13" s="36" customFormat="1" x14ac:dyDescent="0.3">
      <c r="A6661"/>
      <c r="B6661" s="1"/>
      <c r="C6661"/>
      <c r="D6661"/>
      <c r="E6661"/>
      <c r="F6661"/>
      <c r="G6661"/>
      <c r="H6661"/>
      <c r="I6661"/>
      <c r="J6661"/>
      <c r="K6661"/>
      <c r="L6661"/>
      <c r="M6661"/>
    </row>
    <row r="6662" spans="1:13" s="36" customFormat="1" x14ac:dyDescent="0.3">
      <c r="A6662"/>
      <c r="B6662" s="1"/>
      <c r="C6662"/>
      <c r="D6662"/>
      <c r="E6662"/>
      <c r="F6662"/>
      <c r="G6662"/>
      <c r="H6662"/>
      <c r="I6662"/>
      <c r="J6662"/>
      <c r="K6662"/>
      <c r="L6662"/>
      <c r="M6662"/>
    </row>
    <row r="6663" spans="1:13" s="36" customFormat="1" x14ac:dyDescent="0.3">
      <c r="A6663"/>
      <c r="B6663" s="1"/>
      <c r="C6663"/>
      <c r="D6663"/>
      <c r="E6663"/>
      <c r="F6663"/>
      <c r="G6663"/>
      <c r="H6663"/>
      <c r="I6663"/>
      <c r="J6663"/>
      <c r="K6663"/>
      <c r="L6663"/>
      <c r="M6663"/>
    </row>
    <row r="6664" spans="1:13" s="36" customFormat="1" x14ac:dyDescent="0.3">
      <c r="A6664"/>
      <c r="B6664" s="1"/>
      <c r="C6664"/>
      <c r="D6664"/>
      <c r="E6664"/>
      <c r="F6664"/>
      <c r="G6664"/>
      <c r="H6664"/>
      <c r="I6664"/>
      <c r="J6664"/>
      <c r="K6664"/>
      <c r="L6664"/>
      <c r="M6664"/>
    </row>
    <row r="6665" spans="1:13" s="36" customFormat="1" x14ac:dyDescent="0.3">
      <c r="A6665"/>
      <c r="B6665" s="1"/>
      <c r="C6665"/>
      <c r="D6665"/>
      <c r="E6665"/>
      <c r="F6665"/>
      <c r="G6665"/>
      <c r="H6665"/>
      <c r="I6665"/>
      <c r="J6665"/>
      <c r="K6665"/>
      <c r="L6665"/>
      <c r="M6665"/>
    </row>
    <row r="6666" spans="1:13" s="36" customFormat="1" x14ac:dyDescent="0.3">
      <c r="A6666"/>
      <c r="B6666" s="1"/>
      <c r="C6666"/>
      <c r="D6666"/>
      <c r="E6666"/>
      <c r="F6666"/>
      <c r="G6666"/>
      <c r="H6666"/>
      <c r="I6666"/>
      <c r="J6666"/>
      <c r="K6666"/>
      <c r="L6666"/>
      <c r="M6666"/>
    </row>
    <row r="6667" spans="1:13" s="36" customFormat="1" x14ac:dyDescent="0.3">
      <c r="A6667"/>
      <c r="B6667" s="1"/>
      <c r="C6667"/>
      <c r="D6667"/>
      <c r="E6667"/>
      <c r="F6667"/>
      <c r="G6667"/>
      <c r="H6667"/>
      <c r="I6667"/>
      <c r="J6667"/>
      <c r="K6667"/>
      <c r="L6667"/>
      <c r="M6667"/>
    </row>
    <row r="6668" spans="1:13" s="36" customFormat="1" x14ac:dyDescent="0.3">
      <c r="A6668"/>
      <c r="B6668" s="1"/>
      <c r="C6668"/>
      <c r="D6668"/>
      <c r="E6668"/>
      <c r="F6668"/>
      <c r="G6668"/>
      <c r="H6668"/>
      <c r="I6668"/>
      <c r="J6668"/>
      <c r="K6668"/>
      <c r="L6668"/>
      <c r="M6668"/>
    </row>
    <row r="6669" spans="1:13" s="36" customFormat="1" x14ac:dyDescent="0.3">
      <c r="A6669"/>
      <c r="B6669" s="1"/>
      <c r="C6669"/>
      <c r="D6669"/>
      <c r="E6669"/>
      <c r="F6669"/>
      <c r="G6669"/>
      <c r="H6669"/>
      <c r="I6669"/>
      <c r="J6669"/>
      <c r="K6669"/>
      <c r="L6669"/>
      <c r="M6669"/>
    </row>
    <row r="6670" spans="1:13" s="36" customFormat="1" x14ac:dyDescent="0.3">
      <c r="A6670"/>
      <c r="B6670" s="1"/>
      <c r="C6670"/>
      <c r="D6670"/>
      <c r="E6670"/>
      <c r="F6670"/>
      <c r="G6670"/>
      <c r="H6670"/>
      <c r="I6670"/>
      <c r="J6670"/>
      <c r="K6670"/>
      <c r="L6670"/>
      <c r="M6670"/>
    </row>
    <row r="6671" spans="1:13" s="36" customFormat="1" x14ac:dyDescent="0.3">
      <c r="A6671"/>
      <c r="B6671" s="1"/>
      <c r="C6671"/>
      <c r="D6671"/>
      <c r="E6671"/>
      <c r="F6671"/>
      <c r="G6671"/>
      <c r="H6671"/>
      <c r="I6671"/>
      <c r="J6671"/>
      <c r="K6671"/>
      <c r="L6671"/>
      <c r="M6671"/>
    </row>
    <row r="6672" spans="1:13" s="36" customFormat="1" x14ac:dyDescent="0.3">
      <c r="A6672"/>
      <c r="B6672" s="1"/>
      <c r="C6672"/>
      <c r="D6672"/>
      <c r="E6672"/>
      <c r="F6672"/>
      <c r="G6672"/>
      <c r="H6672"/>
      <c r="I6672"/>
      <c r="J6672"/>
      <c r="K6672"/>
      <c r="L6672"/>
      <c r="M6672"/>
    </row>
    <row r="6673" spans="1:13" s="36" customFormat="1" x14ac:dyDescent="0.3">
      <c r="A6673"/>
      <c r="B6673" s="1"/>
      <c r="C6673"/>
      <c r="D6673"/>
      <c r="E6673"/>
      <c r="F6673"/>
      <c r="G6673"/>
      <c r="H6673"/>
      <c r="I6673"/>
      <c r="J6673"/>
      <c r="K6673"/>
      <c r="L6673"/>
      <c r="M6673"/>
    </row>
    <row r="6674" spans="1:13" s="36" customFormat="1" x14ac:dyDescent="0.3">
      <c r="A6674"/>
      <c r="B6674" s="1"/>
      <c r="C6674"/>
      <c r="D6674"/>
      <c r="E6674"/>
      <c r="F6674"/>
      <c r="G6674"/>
      <c r="H6674"/>
      <c r="I6674"/>
      <c r="J6674"/>
      <c r="K6674"/>
      <c r="L6674"/>
      <c r="M6674"/>
    </row>
    <row r="6675" spans="1:13" s="36" customFormat="1" x14ac:dyDescent="0.3">
      <c r="A6675"/>
      <c r="B6675" s="1"/>
      <c r="C6675"/>
      <c r="D6675"/>
      <c r="E6675"/>
      <c r="F6675"/>
      <c r="G6675"/>
      <c r="H6675"/>
      <c r="I6675"/>
      <c r="J6675"/>
      <c r="K6675"/>
      <c r="L6675"/>
      <c r="M6675"/>
    </row>
    <row r="6676" spans="1:13" s="36" customFormat="1" x14ac:dyDescent="0.3">
      <c r="A6676"/>
      <c r="B6676" s="1"/>
      <c r="C6676"/>
      <c r="D6676"/>
      <c r="E6676"/>
      <c r="F6676"/>
      <c r="G6676"/>
      <c r="H6676"/>
      <c r="I6676"/>
      <c r="J6676"/>
      <c r="K6676"/>
      <c r="L6676"/>
      <c r="M6676"/>
    </row>
    <row r="6677" spans="1:13" s="36" customFormat="1" x14ac:dyDescent="0.3">
      <c r="A6677"/>
      <c r="B6677" s="1"/>
      <c r="C6677"/>
      <c r="D6677"/>
      <c r="E6677"/>
      <c r="F6677"/>
      <c r="G6677"/>
      <c r="H6677"/>
      <c r="I6677"/>
      <c r="J6677"/>
      <c r="K6677"/>
      <c r="L6677"/>
      <c r="M6677"/>
    </row>
    <row r="6678" spans="1:13" s="36" customFormat="1" x14ac:dyDescent="0.3">
      <c r="A6678"/>
      <c r="B6678" s="1"/>
      <c r="C6678"/>
      <c r="D6678"/>
      <c r="E6678"/>
      <c r="F6678"/>
      <c r="G6678"/>
      <c r="H6678"/>
      <c r="I6678"/>
      <c r="J6678"/>
      <c r="K6678"/>
      <c r="L6678"/>
      <c r="M6678"/>
    </row>
    <row r="6679" spans="1:13" s="36" customFormat="1" x14ac:dyDescent="0.3">
      <c r="A6679"/>
      <c r="B6679" s="1"/>
      <c r="C6679"/>
      <c r="D6679"/>
      <c r="E6679"/>
      <c r="F6679"/>
      <c r="G6679"/>
      <c r="H6679"/>
      <c r="I6679"/>
      <c r="J6679"/>
      <c r="K6679"/>
      <c r="L6679"/>
      <c r="M6679"/>
    </row>
    <row r="6680" spans="1:13" s="36" customFormat="1" x14ac:dyDescent="0.3">
      <c r="A6680"/>
      <c r="B6680" s="1"/>
      <c r="C6680"/>
      <c r="D6680"/>
      <c r="E6680"/>
      <c r="F6680"/>
      <c r="G6680"/>
      <c r="H6680"/>
      <c r="I6680"/>
      <c r="J6680"/>
      <c r="K6680"/>
      <c r="L6680"/>
      <c r="M6680"/>
    </row>
    <row r="6681" spans="1:13" s="36" customFormat="1" x14ac:dyDescent="0.3">
      <c r="A6681"/>
      <c r="B6681" s="1"/>
      <c r="C6681"/>
      <c r="D6681"/>
      <c r="E6681"/>
      <c r="F6681"/>
      <c r="G6681"/>
      <c r="H6681"/>
      <c r="I6681"/>
      <c r="J6681"/>
      <c r="K6681"/>
      <c r="L6681"/>
      <c r="M6681"/>
    </row>
    <row r="6682" spans="1:13" s="36" customFormat="1" x14ac:dyDescent="0.3">
      <c r="A6682"/>
      <c r="B6682" s="1"/>
      <c r="C6682"/>
      <c r="D6682"/>
      <c r="E6682"/>
      <c r="F6682"/>
      <c r="G6682"/>
      <c r="H6682"/>
      <c r="I6682"/>
      <c r="J6682"/>
      <c r="K6682"/>
      <c r="L6682"/>
      <c r="M6682"/>
    </row>
    <row r="6683" spans="1:13" s="36" customFormat="1" x14ac:dyDescent="0.3">
      <c r="A6683"/>
      <c r="B6683" s="1"/>
      <c r="C6683"/>
      <c r="D6683"/>
      <c r="E6683"/>
      <c r="F6683"/>
      <c r="G6683"/>
      <c r="H6683"/>
      <c r="I6683"/>
      <c r="J6683"/>
      <c r="K6683"/>
      <c r="L6683"/>
      <c r="M6683"/>
    </row>
    <row r="6684" spans="1:13" s="36" customFormat="1" x14ac:dyDescent="0.3">
      <c r="A6684"/>
      <c r="B6684" s="1"/>
      <c r="C6684"/>
      <c r="D6684"/>
      <c r="E6684"/>
      <c r="F6684"/>
      <c r="G6684"/>
      <c r="H6684"/>
      <c r="I6684"/>
      <c r="J6684"/>
      <c r="K6684"/>
      <c r="L6684"/>
      <c r="M6684"/>
    </row>
    <row r="6685" spans="1:13" s="36" customFormat="1" x14ac:dyDescent="0.3">
      <c r="A6685"/>
      <c r="B6685" s="1"/>
      <c r="C6685"/>
      <c r="D6685"/>
      <c r="E6685"/>
      <c r="F6685"/>
      <c r="G6685"/>
      <c r="H6685"/>
      <c r="I6685"/>
      <c r="J6685"/>
      <c r="K6685"/>
      <c r="L6685"/>
      <c r="M6685"/>
    </row>
    <row r="6686" spans="1:13" s="36" customFormat="1" x14ac:dyDescent="0.3">
      <c r="A6686"/>
      <c r="B6686" s="1"/>
      <c r="C6686"/>
      <c r="D6686"/>
      <c r="E6686"/>
      <c r="F6686"/>
      <c r="G6686"/>
      <c r="H6686"/>
      <c r="I6686"/>
      <c r="J6686"/>
      <c r="K6686"/>
      <c r="L6686"/>
      <c r="M6686"/>
    </row>
    <row r="6687" spans="1:13" s="36" customFormat="1" x14ac:dyDescent="0.3">
      <c r="A6687"/>
      <c r="B6687" s="1"/>
      <c r="C6687"/>
      <c r="D6687"/>
      <c r="E6687"/>
      <c r="F6687"/>
      <c r="G6687"/>
      <c r="H6687"/>
      <c r="I6687"/>
      <c r="J6687"/>
      <c r="K6687"/>
      <c r="L6687"/>
      <c r="M6687"/>
    </row>
    <row r="6688" spans="1:13" s="36" customFormat="1" x14ac:dyDescent="0.3">
      <c r="A6688"/>
      <c r="B6688" s="1"/>
      <c r="C6688"/>
      <c r="D6688"/>
      <c r="E6688"/>
      <c r="F6688"/>
      <c r="G6688"/>
      <c r="H6688"/>
      <c r="I6688"/>
      <c r="J6688"/>
      <c r="K6688"/>
      <c r="L6688"/>
      <c r="M6688"/>
    </row>
    <row r="6689" spans="1:13" s="36" customFormat="1" x14ac:dyDescent="0.3">
      <c r="A6689"/>
      <c r="B6689" s="1"/>
      <c r="C6689"/>
      <c r="D6689"/>
      <c r="E6689"/>
      <c r="F6689"/>
      <c r="G6689"/>
      <c r="H6689"/>
      <c r="I6689"/>
      <c r="J6689"/>
      <c r="K6689"/>
      <c r="L6689"/>
      <c r="M6689"/>
    </row>
    <row r="6690" spans="1:13" s="36" customFormat="1" x14ac:dyDescent="0.3">
      <c r="A6690"/>
      <c r="B6690" s="1"/>
      <c r="C6690"/>
      <c r="D6690"/>
      <c r="E6690"/>
      <c r="F6690"/>
      <c r="G6690"/>
      <c r="H6690"/>
      <c r="I6690"/>
      <c r="J6690"/>
      <c r="K6690"/>
      <c r="L6690"/>
      <c r="M6690"/>
    </row>
    <row r="6691" spans="1:13" s="36" customFormat="1" x14ac:dyDescent="0.3">
      <c r="A6691"/>
      <c r="B6691" s="1"/>
      <c r="C6691"/>
      <c r="D6691"/>
      <c r="E6691"/>
      <c r="F6691"/>
      <c r="G6691"/>
      <c r="H6691"/>
      <c r="I6691"/>
      <c r="J6691"/>
      <c r="K6691"/>
      <c r="L6691"/>
      <c r="M6691"/>
    </row>
    <row r="6692" spans="1:13" s="36" customFormat="1" x14ac:dyDescent="0.3">
      <c r="A6692"/>
      <c r="B6692" s="1"/>
      <c r="C6692"/>
      <c r="D6692"/>
      <c r="E6692"/>
      <c r="F6692"/>
      <c r="G6692"/>
      <c r="H6692"/>
      <c r="I6692"/>
      <c r="J6692"/>
      <c r="K6692"/>
      <c r="L6692"/>
      <c r="M6692"/>
    </row>
    <row r="6693" spans="1:13" s="36" customFormat="1" x14ac:dyDescent="0.3">
      <c r="A6693"/>
      <c r="B6693" s="1"/>
      <c r="C6693"/>
      <c r="D6693"/>
      <c r="E6693"/>
      <c r="F6693"/>
      <c r="G6693"/>
      <c r="H6693"/>
      <c r="I6693"/>
      <c r="J6693"/>
      <c r="K6693"/>
      <c r="L6693"/>
      <c r="M6693"/>
    </row>
    <row r="6694" spans="1:13" s="36" customFormat="1" x14ac:dyDescent="0.3">
      <c r="A6694"/>
      <c r="B6694" s="1"/>
      <c r="C6694"/>
      <c r="D6694"/>
      <c r="E6694"/>
      <c r="F6694"/>
      <c r="G6694"/>
      <c r="H6694"/>
      <c r="I6694"/>
      <c r="J6694"/>
      <c r="K6694"/>
      <c r="L6694"/>
      <c r="M6694"/>
    </row>
    <row r="6695" spans="1:13" s="36" customFormat="1" x14ac:dyDescent="0.3">
      <c r="A6695"/>
      <c r="B6695" s="1"/>
      <c r="C6695"/>
      <c r="D6695"/>
      <c r="E6695"/>
      <c r="F6695"/>
      <c r="G6695"/>
      <c r="H6695"/>
      <c r="I6695"/>
      <c r="J6695"/>
      <c r="K6695"/>
      <c r="L6695"/>
      <c r="M6695"/>
    </row>
    <row r="6696" spans="1:13" s="36" customFormat="1" x14ac:dyDescent="0.3">
      <c r="A6696"/>
      <c r="B6696" s="1"/>
      <c r="C6696"/>
      <c r="D6696"/>
      <c r="E6696"/>
      <c r="F6696"/>
      <c r="G6696"/>
      <c r="H6696"/>
      <c r="I6696"/>
      <c r="J6696"/>
      <c r="K6696"/>
      <c r="L6696"/>
      <c r="M6696"/>
    </row>
    <row r="6697" spans="1:13" s="36" customFormat="1" x14ac:dyDescent="0.3">
      <c r="A6697"/>
      <c r="B6697" s="1"/>
      <c r="C6697"/>
      <c r="D6697"/>
      <c r="E6697"/>
      <c r="F6697"/>
      <c r="G6697"/>
      <c r="H6697"/>
      <c r="I6697"/>
      <c r="J6697"/>
      <c r="K6697"/>
      <c r="L6697"/>
      <c r="M6697"/>
    </row>
    <row r="6698" spans="1:13" s="36" customFormat="1" x14ac:dyDescent="0.3">
      <c r="A6698"/>
      <c r="B6698" s="1"/>
      <c r="C6698"/>
      <c r="D6698"/>
      <c r="E6698"/>
      <c r="F6698"/>
      <c r="G6698"/>
      <c r="H6698"/>
      <c r="I6698"/>
      <c r="J6698"/>
      <c r="K6698"/>
      <c r="L6698"/>
      <c r="M6698"/>
    </row>
    <row r="6699" spans="1:13" s="36" customFormat="1" x14ac:dyDescent="0.3">
      <c r="A6699"/>
      <c r="B6699" s="1"/>
      <c r="C6699"/>
      <c r="D6699"/>
      <c r="E6699"/>
      <c r="F6699"/>
      <c r="G6699"/>
      <c r="H6699"/>
      <c r="I6699"/>
      <c r="J6699"/>
      <c r="K6699"/>
      <c r="L6699"/>
      <c r="M6699"/>
    </row>
    <row r="6700" spans="1:13" s="36" customFormat="1" x14ac:dyDescent="0.3">
      <c r="A6700"/>
      <c r="B6700" s="1"/>
      <c r="C6700"/>
      <c r="D6700"/>
      <c r="E6700"/>
      <c r="F6700"/>
      <c r="G6700"/>
      <c r="H6700"/>
      <c r="I6700"/>
      <c r="J6700"/>
      <c r="K6700"/>
      <c r="L6700"/>
      <c r="M6700"/>
    </row>
    <row r="6701" spans="1:13" s="36" customFormat="1" x14ac:dyDescent="0.3">
      <c r="A6701"/>
      <c r="B6701" s="1"/>
      <c r="C6701"/>
      <c r="D6701"/>
      <c r="E6701"/>
      <c r="F6701"/>
      <c r="G6701"/>
      <c r="H6701"/>
      <c r="I6701"/>
      <c r="J6701"/>
      <c r="K6701"/>
      <c r="L6701"/>
      <c r="M6701"/>
    </row>
    <row r="6702" spans="1:13" s="36" customFormat="1" x14ac:dyDescent="0.3">
      <c r="A6702"/>
      <c r="B6702" s="1"/>
      <c r="C6702"/>
      <c r="D6702"/>
      <c r="E6702"/>
      <c r="F6702"/>
      <c r="G6702"/>
      <c r="H6702"/>
      <c r="I6702"/>
      <c r="J6702"/>
      <c r="K6702"/>
      <c r="L6702"/>
      <c r="M6702"/>
    </row>
    <row r="6703" spans="1:13" s="36" customFormat="1" x14ac:dyDescent="0.3">
      <c r="A6703"/>
      <c r="B6703" s="1"/>
      <c r="C6703"/>
      <c r="D6703"/>
      <c r="E6703"/>
      <c r="F6703"/>
      <c r="G6703"/>
      <c r="H6703"/>
      <c r="I6703"/>
      <c r="J6703"/>
      <c r="K6703"/>
      <c r="L6703"/>
      <c r="M6703"/>
    </row>
    <row r="6704" spans="1:13" s="36" customFormat="1" x14ac:dyDescent="0.3">
      <c r="A6704"/>
      <c r="B6704" s="1"/>
      <c r="C6704"/>
      <c r="D6704"/>
      <c r="E6704"/>
      <c r="F6704"/>
      <c r="G6704"/>
      <c r="H6704"/>
      <c r="I6704"/>
      <c r="J6704"/>
      <c r="K6704"/>
      <c r="L6704"/>
      <c r="M6704"/>
    </row>
    <row r="6705" spans="1:13" s="36" customFormat="1" x14ac:dyDescent="0.3">
      <c r="A6705"/>
      <c r="B6705" s="1"/>
      <c r="C6705"/>
      <c r="D6705"/>
      <c r="E6705"/>
      <c r="F6705"/>
      <c r="G6705"/>
      <c r="H6705"/>
      <c r="I6705"/>
      <c r="J6705"/>
      <c r="K6705"/>
      <c r="L6705"/>
      <c r="M6705"/>
    </row>
    <row r="6706" spans="1:13" s="36" customFormat="1" x14ac:dyDescent="0.3">
      <c r="A6706"/>
      <c r="B6706" s="1"/>
      <c r="C6706"/>
      <c r="D6706"/>
      <c r="E6706"/>
      <c r="F6706"/>
      <c r="G6706"/>
      <c r="H6706"/>
      <c r="I6706"/>
      <c r="J6706"/>
      <c r="K6706"/>
      <c r="L6706"/>
      <c r="M6706"/>
    </row>
    <row r="6707" spans="1:13" s="36" customFormat="1" x14ac:dyDescent="0.3">
      <c r="A6707"/>
      <c r="B6707" s="1"/>
      <c r="C6707"/>
      <c r="D6707"/>
      <c r="E6707"/>
      <c r="F6707"/>
      <c r="G6707"/>
      <c r="H6707"/>
      <c r="I6707"/>
      <c r="J6707"/>
      <c r="K6707"/>
      <c r="L6707"/>
      <c r="M6707"/>
    </row>
    <row r="6708" spans="1:13" s="36" customFormat="1" x14ac:dyDescent="0.3">
      <c r="A6708"/>
      <c r="B6708" s="1"/>
      <c r="C6708"/>
      <c r="D6708"/>
      <c r="E6708"/>
      <c r="F6708"/>
      <c r="G6708"/>
      <c r="H6708"/>
      <c r="I6708"/>
      <c r="J6708"/>
      <c r="K6708"/>
      <c r="L6708"/>
      <c r="M6708"/>
    </row>
    <row r="6709" spans="1:13" s="36" customFormat="1" x14ac:dyDescent="0.3">
      <c r="A6709"/>
      <c r="B6709" s="1"/>
      <c r="C6709"/>
      <c r="D6709"/>
      <c r="E6709"/>
      <c r="F6709"/>
      <c r="G6709"/>
      <c r="H6709"/>
      <c r="I6709"/>
      <c r="J6709"/>
      <c r="K6709"/>
      <c r="L6709"/>
      <c r="M6709"/>
    </row>
    <row r="6710" spans="1:13" s="36" customFormat="1" x14ac:dyDescent="0.3">
      <c r="A6710"/>
      <c r="B6710" s="1"/>
      <c r="C6710"/>
      <c r="D6710"/>
      <c r="E6710"/>
      <c r="F6710"/>
      <c r="G6710"/>
      <c r="H6710"/>
      <c r="I6710"/>
      <c r="J6710"/>
      <c r="K6710"/>
      <c r="L6710"/>
      <c r="M6710"/>
    </row>
    <row r="6711" spans="1:13" s="36" customFormat="1" x14ac:dyDescent="0.3">
      <c r="A6711"/>
      <c r="B6711" s="1"/>
      <c r="C6711"/>
      <c r="D6711"/>
      <c r="E6711"/>
      <c r="F6711"/>
      <c r="G6711"/>
      <c r="H6711"/>
      <c r="I6711"/>
      <c r="J6711"/>
      <c r="K6711"/>
      <c r="L6711"/>
      <c r="M6711"/>
    </row>
    <row r="6712" spans="1:13" s="36" customFormat="1" x14ac:dyDescent="0.3">
      <c r="A6712"/>
      <c r="B6712" s="1"/>
      <c r="C6712"/>
      <c r="D6712"/>
      <c r="E6712"/>
      <c r="F6712"/>
      <c r="G6712"/>
      <c r="H6712"/>
      <c r="I6712"/>
      <c r="J6712"/>
      <c r="K6712"/>
      <c r="L6712"/>
      <c r="M6712"/>
    </row>
    <row r="6713" spans="1:13" s="36" customFormat="1" x14ac:dyDescent="0.3">
      <c r="A6713"/>
      <c r="B6713" s="1"/>
      <c r="C6713"/>
      <c r="D6713"/>
      <c r="E6713"/>
      <c r="F6713"/>
      <c r="G6713"/>
      <c r="H6713"/>
      <c r="I6713"/>
      <c r="J6713"/>
      <c r="K6713"/>
      <c r="L6713"/>
      <c r="M6713"/>
    </row>
    <row r="6714" spans="1:13" s="36" customFormat="1" x14ac:dyDescent="0.3">
      <c r="A6714"/>
      <c r="B6714" s="1"/>
      <c r="C6714"/>
      <c r="D6714"/>
      <c r="E6714"/>
      <c r="F6714"/>
      <c r="G6714"/>
      <c r="H6714"/>
      <c r="I6714"/>
      <c r="J6714"/>
      <c r="K6714"/>
      <c r="L6714"/>
      <c r="M6714"/>
    </row>
    <row r="6715" spans="1:13" s="36" customFormat="1" x14ac:dyDescent="0.3">
      <c r="A6715"/>
      <c r="B6715" s="1"/>
      <c r="C6715"/>
      <c r="D6715"/>
      <c r="E6715"/>
      <c r="F6715"/>
      <c r="G6715"/>
      <c r="H6715"/>
      <c r="I6715"/>
      <c r="J6715"/>
      <c r="K6715"/>
      <c r="L6715"/>
      <c r="M6715"/>
    </row>
    <row r="6716" spans="1:13" s="36" customFormat="1" x14ac:dyDescent="0.3">
      <c r="A6716"/>
      <c r="B6716" s="1"/>
      <c r="C6716"/>
      <c r="D6716"/>
      <c r="E6716"/>
      <c r="F6716"/>
      <c r="G6716"/>
      <c r="H6716"/>
      <c r="I6716"/>
      <c r="J6716"/>
      <c r="K6716"/>
      <c r="L6716"/>
      <c r="M6716"/>
    </row>
    <row r="6717" spans="1:13" s="36" customFormat="1" x14ac:dyDescent="0.3">
      <c r="A6717"/>
      <c r="B6717" s="1"/>
      <c r="C6717"/>
      <c r="D6717"/>
      <c r="E6717"/>
      <c r="F6717"/>
      <c r="G6717"/>
      <c r="H6717"/>
      <c r="I6717"/>
      <c r="J6717"/>
      <c r="K6717"/>
      <c r="L6717"/>
      <c r="M6717"/>
    </row>
    <row r="6718" spans="1:13" s="36" customFormat="1" x14ac:dyDescent="0.3">
      <c r="A6718"/>
      <c r="B6718" s="1"/>
      <c r="C6718"/>
      <c r="D6718"/>
      <c r="E6718"/>
      <c r="F6718"/>
      <c r="G6718"/>
      <c r="H6718"/>
      <c r="I6718"/>
      <c r="J6718"/>
      <c r="K6718"/>
      <c r="L6718"/>
      <c r="M6718"/>
    </row>
    <row r="6719" spans="1:13" s="36" customFormat="1" x14ac:dyDescent="0.3">
      <c r="A6719"/>
      <c r="B6719" s="1"/>
      <c r="C6719"/>
      <c r="D6719"/>
      <c r="E6719"/>
      <c r="F6719"/>
      <c r="G6719"/>
      <c r="H6719"/>
      <c r="I6719"/>
      <c r="J6719"/>
      <c r="K6719"/>
      <c r="L6719"/>
      <c r="M6719"/>
    </row>
    <row r="6720" spans="1:13" s="36" customFormat="1" x14ac:dyDescent="0.3">
      <c r="A6720"/>
      <c r="B6720" s="1"/>
      <c r="C6720"/>
      <c r="D6720"/>
      <c r="E6720"/>
      <c r="F6720"/>
      <c r="G6720"/>
      <c r="H6720"/>
      <c r="I6720"/>
      <c r="J6720"/>
      <c r="K6720"/>
      <c r="L6720"/>
      <c r="M6720"/>
    </row>
    <row r="6721" spans="1:13" s="36" customFormat="1" x14ac:dyDescent="0.3">
      <c r="A6721"/>
      <c r="B6721" s="1"/>
      <c r="C6721"/>
      <c r="D6721"/>
      <c r="E6721"/>
      <c r="F6721"/>
      <c r="G6721"/>
      <c r="H6721"/>
      <c r="I6721"/>
      <c r="J6721"/>
      <c r="K6721"/>
      <c r="L6721"/>
      <c r="M6721"/>
    </row>
    <row r="6722" spans="1:13" s="36" customFormat="1" x14ac:dyDescent="0.3">
      <c r="A6722"/>
      <c r="B6722" s="1"/>
      <c r="C6722"/>
      <c r="D6722"/>
      <c r="E6722"/>
      <c r="F6722"/>
      <c r="G6722"/>
      <c r="H6722"/>
      <c r="I6722"/>
      <c r="J6722"/>
      <c r="K6722"/>
      <c r="L6722"/>
      <c r="M6722"/>
    </row>
    <row r="6723" spans="1:13" s="36" customFormat="1" x14ac:dyDescent="0.3">
      <c r="A6723"/>
      <c r="B6723" s="1"/>
      <c r="C6723"/>
      <c r="D6723"/>
      <c r="E6723"/>
      <c r="F6723"/>
      <c r="G6723"/>
      <c r="H6723"/>
      <c r="I6723"/>
      <c r="J6723"/>
      <c r="K6723"/>
      <c r="L6723"/>
      <c r="M6723"/>
    </row>
    <row r="6724" spans="1:13" s="36" customFormat="1" x14ac:dyDescent="0.3">
      <c r="A6724"/>
      <c r="B6724" s="1"/>
      <c r="C6724"/>
      <c r="D6724"/>
      <c r="E6724"/>
      <c r="F6724"/>
      <c r="G6724"/>
      <c r="H6724"/>
      <c r="I6724"/>
      <c r="J6724"/>
      <c r="K6724"/>
      <c r="L6724"/>
      <c r="M6724"/>
    </row>
    <row r="6725" spans="1:13" s="36" customFormat="1" x14ac:dyDescent="0.3">
      <c r="A6725"/>
      <c r="B6725" s="1"/>
      <c r="C6725"/>
      <c r="D6725"/>
      <c r="E6725"/>
      <c r="F6725"/>
      <c r="G6725"/>
      <c r="H6725"/>
      <c r="I6725"/>
      <c r="J6725"/>
      <c r="K6725"/>
      <c r="L6725"/>
      <c r="M6725"/>
    </row>
    <row r="6726" spans="1:13" s="36" customFormat="1" x14ac:dyDescent="0.3">
      <c r="A6726"/>
      <c r="B6726" s="1"/>
      <c r="C6726"/>
      <c r="D6726"/>
      <c r="E6726"/>
      <c r="F6726"/>
      <c r="G6726"/>
      <c r="H6726"/>
      <c r="I6726"/>
      <c r="J6726"/>
      <c r="K6726"/>
      <c r="L6726"/>
      <c r="M6726"/>
    </row>
    <row r="6727" spans="1:13" s="36" customFormat="1" x14ac:dyDescent="0.3">
      <c r="A6727"/>
      <c r="B6727" s="1"/>
      <c r="C6727"/>
      <c r="D6727"/>
      <c r="E6727"/>
      <c r="F6727"/>
      <c r="G6727"/>
      <c r="H6727"/>
      <c r="I6727"/>
      <c r="J6727"/>
      <c r="K6727"/>
      <c r="L6727"/>
      <c r="M6727"/>
    </row>
    <row r="6728" spans="1:13" s="36" customFormat="1" x14ac:dyDescent="0.3">
      <c r="A6728"/>
      <c r="B6728" s="1"/>
      <c r="C6728"/>
      <c r="D6728"/>
      <c r="E6728"/>
      <c r="F6728"/>
      <c r="G6728"/>
      <c r="H6728"/>
      <c r="I6728"/>
      <c r="J6728"/>
      <c r="K6728"/>
      <c r="L6728"/>
      <c r="M6728"/>
    </row>
    <row r="6729" spans="1:13" s="36" customFormat="1" x14ac:dyDescent="0.3">
      <c r="A6729"/>
      <c r="B6729" s="1"/>
      <c r="C6729"/>
      <c r="D6729"/>
      <c r="E6729"/>
      <c r="F6729"/>
      <c r="G6729"/>
      <c r="H6729"/>
      <c r="I6729"/>
      <c r="J6729"/>
      <c r="K6729"/>
      <c r="L6729"/>
      <c r="M6729"/>
    </row>
    <row r="6730" spans="1:13" s="36" customFormat="1" x14ac:dyDescent="0.3">
      <c r="A6730"/>
      <c r="B6730" s="1"/>
      <c r="C6730"/>
      <c r="D6730"/>
      <c r="E6730"/>
      <c r="F6730"/>
      <c r="G6730"/>
      <c r="H6730"/>
      <c r="I6730"/>
      <c r="J6730"/>
      <c r="K6730"/>
      <c r="L6730"/>
      <c r="M6730"/>
    </row>
    <row r="6731" spans="1:13" s="36" customFormat="1" x14ac:dyDescent="0.3">
      <c r="A6731"/>
      <c r="B6731" s="1"/>
      <c r="C6731"/>
      <c r="D6731"/>
      <c r="E6731"/>
      <c r="F6731"/>
      <c r="G6731"/>
      <c r="H6731"/>
      <c r="I6731"/>
      <c r="J6731"/>
      <c r="K6731"/>
      <c r="L6731"/>
      <c r="M6731"/>
    </row>
    <row r="6732" spans="1:13" s="36" customFormat="1" x14ac:dyDescent="0.3">
      <c r="A6732"/>
      <c r="B6732" s="1"/>
      <c r="C6732"/>
      <c r="D6732"/>
      <c r="E6732"/>
      <c r="F6732"/>
      <c r="G6732"/>
      <c r="H6732"/>
      <c r="I6732"/>
      <c r="J6732"/>
      <c r="K6732"/>
      <c r="L6732"/>
      <c r="M6732"/>
    </row>
    <row r="6733" spans="1:13" s="36" customFormat="1" x14ac:dyDescent="0.3">
      <c r="A6733"/>
      <c r="B6733" s="1"/>
      <c r="C6733"/>
      <c r="D6733"/>
      <c r="E6733"/>
      <c r="F6733"/>
      <c r="G6733"/>
      <c r="H6733"/>
      <c r="I6733"/>
      <c r="J6733"/>
      <c r="K6733"/>
      <c r="L6733"/>
      <c r="M6733"/>
    </row>
    <row r="6734" spans="1:13" s="36" customFormat="1" x14ac:dyDescent="0.3">
      <c r="A6734"/>
      <c r="B6734" s="1"/>
      <c r="C6734"/>
      <c r="D6734"/>
      <c r="E6734"/>
      <c r="F6734"/>
      <c r="G6734"/>
      <c r="H6734"/>
      <c r="I6734"/>
      <c r="J6734"/>
      <c r="K6734"/>
      <c r="L6734"/>
      <c r="M6734"/>
    </row>
    <row r="6735" spans="1:13" s="36" customFormat="1" x14ac:dyDescent="0.3">
      <c r="A6735"/>
      <c r="B6735" s="1"/>
      <c r="C6735"/>
      <c r="D6735"/>
      <c r="E6735"/>
      <c r="F6735"/>
      <c r="G6735"/>
      <c r="H6735"/>
      <c r="I6735"/>
      <c r="J6735"/>
      <c r="K6735"/>
      <c r="L6735"/>
      <c r="M6735"/>
    </row>
    <row r="6736" spans="1:13" s="36" customFormat="1" x14ac:dyDescent="0.3">
      <c r="A6736"/>
      <c r="B6736" s="1"/>
      <c r="C6736"/>
      <c r="D6736"/>
      <c r="E6736"/>
      <c r="F6736"/>
      <c r="G6736"/>
      <c r="H6736"/>
      <c r="I6736"/>
      <c r="J6736"/>
      <c r="K6736"/>
      <c r="L6736"/>
      <c r="M6736"/>
    </row>
    <row r="6737" spans="1:13" s="36" customFormat="1" x14ac:dyDescent="0.3">
      <c r="A6737"/>
      <c r="B6737" s="1"/>
      <c r="C6737"/>
      <c r="D6737"/>
      <c r="E6737"/>
      <c r="F6737"/>
      <c r="G6737"/>
      <c r="H6737"/>
      <c r="I6737"/>
      <c r="J6737"/>
      <c r="K6737"/>
      <c r="L6737"/>
      <c r="M6737"/>
    </row>
    <row r="6738" spans="1:13" s="36" customFormat="1" x14ac:dyDescent="0.3">
      <c r="A6738"/>
      <c r="B6738" s="1"/>
      <c r="C6738"/>
      <c r="D6738"/>
      <c r="E6738"/>
      <c r="F6738"/>
      <c r="G6738"/>
      <c r="H6738"/>
      <c r="I6738"/>
      <c r="J6738"/>
      <c r="K6738"/>
      <c r="L6738"/>
      <c r="M6738"/>
    </row>
    <row r="6739" spans="1:13" s="36" customFormat="1" x14ac:dyDescent="0.3">
      <c r="A6739"/>
      <c r="B6739" s="1"/>
      <c r="C6739"/>
      <c r="D6739"/>
      <c r="E6739"/>
      <c r="F6739"/>
      <c r="G6739"/>
      <c r="H6739"/>
      <c r="I6739"/>
      <c r="J6739"/>
      <c r="K6739"/>
      <c r="L6739"/>
      <c r="M6739"/>
    </row>
    <row r="6740" spans="1:13" s="36" customFormat="1" x14ac:dyDescent="0.3">
      <c r="A6740"/>
      <c r="B6740" s="1"/>
      <c r="C6740"/>
      <c r="D6740"/>
      <c r="E6740"/>
      <c r="F6740"/>
      <c r="G6740"/>
      <c r="H6740"/>
      <c r="I6740"/>
      <c r="J6740"/>
      <c r="K6740"/>
      <c r="L6740"/>
      <c r="M6740"/>
    </row>
    <row r="6741" spans="1:13" s="36" customFormat="1" x14ac:dyDescent="0.3">
      <c r="A6741"/>
      <c r="B6741" s="1"/>
      <c r="C6741"/>
      <c r="D6741"/>
      <c r="E6741"/>
      <c r="F6741"/>
      <c r="G6741"/>
      <c r="H6741"/>
      <c r="I6741"/>
      <c r="J6741"/>
      <c r="K6741"/>
      <c r="L6741"/>
      <c r="M6741"/>
    </row>
    <row r="6742" spans="1:13" s="36" customFormat="1" x14ac:dyDescent="0.3">
      <c r="A6742"/>
      <c r="B6742" s="1"/>
      <c r="C6742"/>
      <c r="D6742"/>
      <c r="E6742"/>
      <c r="F6742"/>
      <c r="G6742"/>
      <c r="H6742"/>
      <c r="I6742"/>
      <c r="J6742"/>
      <c r="K6742"/>
      <c r="L6742"/>
      <c r="M6742"/>
    </row>
    <row r="6743" spans="1:13" s="36" customFormat="1" x14ac:dyDescent="0.3">
      <c r="A6743"/>
      <c r="B6743" s="1"/>
      <c r="C6743"/>
      <c r="D6743"/>
      <c r="E6743"/>
      <c r="F6743"/>
      <c r="G6743"/>
      <c r="H6743"/>
      <c r="I6743"/>
      <c r="J6743"/>
      <c r="K6743"/>
      <c r="L6743"/>
      <c r="M6743"/>
    </row>
    <row r="6744" spans="1:13" s="36" customFormat="1" x14ac:dyDescent="0.3">
      <c r="A6744"/>
      <c r="B6744" s="1"/>
      <c r="C6744"/>
      <c r="D6744"/>
      <c r="E6744"/>
      <c r="F6744"/>
      <c r="G6744"/>
      <c r="H6744"/>
      <c r="I6744"/>
      <c r="J6744"/>
      <c r="K6744"/>
      <c r="L6744"/>
      <c r="M6744"/>
    </row>
    <row r="6745" spans="1:13" s="36" customFormat="1" x14ac:dyDescent="0.3">
      <c r="A6745"/>
      <c r="B6745" s="1"/>
      <c r="C6745"/>
      <c r="D6745"/>
      <c r="E6745"/>
      <c r="F6745"/>
      <c r="G6745"/>
      <c r="H6745"/>
      <c r="I6745"/>
      <c r="J6745"/>
      <c r="K6745"/>
      <c r="L6745"/>
      <c r="M6745"/>
    </row>
    <row r="6746" spans="1:13" s="36" customFormat="1" x14ac:dyDescent="0.3">
      <c r="A6746"/>
      <c r="B6746" s="1"/>
      <c r="C6746"/>
      <c r="D6746"/>
      <c r="E6746"/>
      <c r="F6746"/>
      <c r="G6746"/>
      <c r="H6746"/>
      <c r="I6746"/>
      <c r="J6746"/>
      <c r="K6746"/>
      <c r="L6746"/>
      <c r="M6746"/>
    </row>
    <row r="6747" spans="1:13" s="36" customFormat="1" x14ac:dyDescent="0.3">
      <c r="A6747"/>
      <c r="B6747" s="1"/>
      <c r="C6747"/>
      <c r="D6747"/>
      <c r="E6747"/>
      <c r="F6747"/>
      <c r="G6747"/>
      <c r="H6747"/>
      <c r="I6747"/>
      <c r="J6747"/>
      <c r="K6747"/>
      <c r="L6747"/>
      <c r="M6747"/>
    </row>
    <row r="6748" spans="1:13" s="36" customFormat="1" x14ac:dyDescent="0.3">
      <c r="A6748"/>
      <c r="B6748" s="1"/>
      <c r="C6748"/>
      <c r="D6748"/>
      <c r="E6748"/>
      <c r="F6748"/>
      <c r="G6748"/>
      <c r="H6748"/>
      <c r="I6748"/>
      <c r="J6748"/>
      <c r="K6748"/>
      <c r="L6748"/>
      <c r="M6748"/>
    </row>
    <row r="6749" spans="1:13" s="36" customFormat="1" x14ac:dyDescent="0.3">
      <c r="A6749"/>
      <c r="B6749" s="1"/>
      <c r="C6749"/>
      <c r="D6749"/>
      <c r="E6749"/>
      <c r="F6749"/>
      <c r="G6749"/>
      <c r="H6749"/>
      <c r="I6749"/>
      <c r="J6749"/>
      <c r="K6749"/>
      <c r="L6749"/>
      <c r="M6749"/>
    </row>
    <row r="6750" spans="1:13" s="36" customFormat="1" x14ac:dyDescent="0.3">
      <c r="A6750"/>
      <c r="B6750" s="1"/>
      <c r="C6750"/>
      <c r="D6750"/>
      <c r="E6750"/>
      <c r="F6750"/>
      <c r="G6750"/>
      <c r="H6750"/>
      <c r="I6750"/>
      <c r="J6750"/>
      <c r="K6750"/>
      <c r="L6750"/>
      <c r="M6750"/>
    </row>
    <row r="6751" spans="1:13" s="36" customFormat="1" x14ac:dyDescent="0.3">
      <c r="A6751"/>
      <c r="B6751" s="1"/>
      <c r="C6751"/>
      <c r="D6751"/>
      <c r="E6751"/>
      <c r="F6751"/>
      <c r="G6751"/>
      <c r="H6751"/>
      <c r="I6751"/>
      <c r="J6751"/>
      <c r="K6751"/>
      <c r="L6751"/>
      <c r="M6751"/>
    </row>
    <row r="6752" spans="1:13" s="36" customFormat="1" x14ac:dyDescent="0.3">
      <c r="A6752"/>
      <c r="B6752" s="1"/>
      <c r="C6752"/>
      <c r="D6752"/>
      <c r="E6752"/>
      <c r="F6752"/>
      <c r="G6752"/>
      <c r="H6752"/>
      <c r="I6752"/>
      <c r="J6752"/>
      <c r="K6752"/>
      <c r="L6752"/>
      <c r="M6752"/>
    </row>
    <row r="6753" spans="1:13" s="36" customFormat="1" x14ac:dyDescent="0.3">
      <c r="A6753"/>
      <c r="B6753" s="1"/>
      <c r="C6753"/>
      <c r="D6753"/>
      <c r="E6753"/>
      <c r="F6753"/>
      <c r="G6753"/>
      <c r="H6753"/>
      <c r="I6753"/>
      <c r="J6753"/>
      <c r="K6753"/>
      <c r="L6753"/>
      <c r="M6753"/>
    </row>
    <row r="6754" spans="1:13" s="36" customFormat="1" x14ac:dyDescent="0.3">
      <c r="A6754"/>
      <c r="B6754" s="1"/>
      <c r="C6754"/>
      <c r="D6754"/>
      <c r="E6754"/>
      <c r="F6754"/>
      <c r="G6754"/>
      <c r="H6754"/>
      <c r="I6754"/>
      <c r="J6754"/>
      <c r="K6754"/>
      <c r="L6754"/>
      <c r="M6754"/>
    </row>
    <row r="6755" spans="1:13" s="36" customFormat="1" x14ac:dyDescent="0.3">
      <c r="A6755"/>
      <c r="B6755" s="1"/>
      <c r="C6755"/>
      <c r="D6755"/>
      <c r="E6755"/>
      <c r="F6755"/>
      <c r="G6755"/>
      <c r="H6755"/>
      <c r="I6755"/>
      <c r="J6755"/>
      <c r="K6755"/>
      <c r="L6755"/>
      <c r="M6755"/>
    </row>
    <row r="6756" spans="1:13" s="36" customFormat="1" x14ac:dyDescent="0.3">
      <c r="A6756"/>
      <c r="B6756" s="1"/>
      <c r="C6756"/>
      <c r="D6756"/>
      <c r="E6756"/>
      <c r="F6756"/>
      <c r="G6756"/>
      <c r="H6756"/>
      <c r="I6756"/>
      <c r="J6756"/>
      <c r="K6756"/>
      <c r="L6756"/>
      <c r="M6756"/>
    </row>
    <row r="6757" spans="1:13" s="36" customFormat="1" x14ac:dyDescent="0.3">
      <c r="A6757"/>
      <c r="B6757" s="1"/>
      <c r="C6757"/>
      <c r="D6757"/>
      <c r="E6757"/>
      <c r="F6757"/>
      <c r="G6757"/>
      <c r="H6757"/>
      <c r="I6757"/>
      <c r="J6757"/>
      <c r="K6757"/>
      <c r="L6757"/>
      <c r="M6757"/>
    </row>
    <row r="6758" spans="1:13" s="36" customFormat="1" x14ac:dyDescent="0.3">
      <c r="A6758"/>
      <c r="B6758" s="1"/>
      <c r="C6758"/>
      <c r="D6758"/>
      <c r="E6758"/>
      <c r="F6758"/>
      <c r="G6758"/>
      <c r="H6758"/>
      <c r="I6758"/>
      <c r="J6758"/>
      <c r="K6758"/>
      <c r="L6758"/>
      <c r="M6758"/>
    </row>
    <row r="6759" spans="1:13" s="36" customFormat="1" x14ac:dyDescent="0.3">
      <c r="A6759"/>
      <c r="B6759" s="1"/>
      <c r="C6759"/>
      <c r="D6759"/>
      <c r="E6759"/>
      <c r="F6759"/>
      <c r="G6759"/>
      <c r="H6759"/>
      <c r="I6759"/>
      <c r="J6759"/>
      <c r="K6759"/>
      <c r="L6759"/>
      <c r="M6759"/>
    </row>
    <row r="6760" spans="1:13" s="36" customFormat="1" x14ac:dyDescent="0.3">
      <c r="A6760"/>
      <c r="B6760" s="1"/>
      <c r="C6760"/>
      <c r="D6760"/>
      <c r="E6760"/>
      <c r="F6760"/>
      <c r="G6760"/>
      <c r="H6760"/>
      <c r="I6760"/>
      <c r="J6760"/>
      <c r="K6760"/>
      <c r="L6760"/>
      <c r="M6760"/>
    </row>
    <row r="6761" spans="1:13" s="36" customFormat="1" x14ac:dyDescent="0.3">
      <c r="A6761"/>
      <c r="B6761" s="1"/>
      <c r="C6761"/>
      <c r="D6761"/>
      <c r="E6761"/>
      <c r="F6761"/>
      <c r="G6761"/>
      <c r="H6761"/>
      <c r="I6761"/>
      <c r="J6761"/>
      <c r="K6761"/>
      <c r="L6761"/>
      <c r="M6761"/>
    </row>
    <row r="6762" spans="1:13" s="36" customFormat="1" x14ac:dyDescent="0.3">
      <c r="A6762"/>
      <c r="B6762" s="1"/>
      <c r="C6762"/>
      <c r="D6762"/>
      <c r="E6762"/>
      <c r="F6762"/>
      <c r="G6762"/>
      <c r="H6762"/>
      <c r="I6762"/>
      <c r="J6762"/>
      <c r="K6762"/>
      <c r="L6762"/>
      <c r="M6762"/>
    </row>
    <row r="6763" spans="1:13" s="36" customFormat="1" x14ac:dyDescent="0.3">
      <c r="A6763"/>
      <c r="B6763" s="1"/>
      <c r="C6763"/>
      <c r="D6763"/>
      <c r="E6763"/>
      <c r="F6763"/>
      <c r="G6763"/>
      <c r="H6763"/>
      <c r="I6763"/>
      <c r="J6763"/>
      <c r="K6763"/>
      <c r="L6763"/>
      <c r="M6763"/>
    </row>
    <row r="6764" spans="1:13" s="36" customFormat="1" x14ac:dyDescent="0.3">
      <c r="A6764"/>
      <c r="B6764" s="1"/>
      <c r="C6764"/>
      <c r="D6764"/>
      <c r="E6764"/>
      <c r="F6764"/>
      <c r="G6764"/>
      <c r="H6764"/>
      <c r="I6764"/>
      <c r="J6764"/>
      <c r="K6764"/>
      <c r="L6764"/>
      <c r="M6764"/>
    </row>
    <row r="6765" spans="1:13" s="36" customFormat="1" x14ac:dyDescent="0.3">
      <c r="A6765"/>
      <c r="B6765" s="1"/>
      <c r="C6765"/>
      <c r="D6765"/>
      <c r="E6765"/>
      <c r="F6765"/>
      <c r="G6765"/>
      <c r="H6765"/>
      <c r="I6765"/>
      <c r="J6765"/>
      <c r="K6765"/>
      <c r="L6765"/>
      <c r="M6765"/>
    </row>
    <row r="6766" spans="1:13" s="36" customFormat="1" x14ac:dyDescent="0.3">
      <c r="A6766"/>
      <c r="B6766" s="1"/>
      <c r="C6766"/>
      <c r="D6766"/>
      <c r="E6766"/>
      <c r="F6766"/>
      <c r="G6766"/>
      <c r="H6766"/>
      <c r="I6766"/>
      <c r="J6766"/>
      <c r="K6766"/>
      <c r="L6766"/>
      <c r="M6766"/>
    </row>
    <row r="6767" spans="1:13" s="36" customFormat="1" x14ac:dyDescent="0.3">
      <c r="A6767"/>
      <c r="B6767" s="1"/>
      <c r="C6767"/>
      <c r="D6767"/>
      <c r="E6767"/>
      <c r="F6767"/>
      <c r="G6767"/>
      <c r="H6767"/>
      <c r="I6767"/>
      <c r="J6767"/>
      <c r="K6767"/>
      <c r="L6767"/>
      <c r="M6767"/>
    </row>
    <row r="6768" spans="1:13" s="36" customFormat="1" x14ac:dyDescent="0.3">
      <c r="A6768"/>
      <c r="B6768" s="1"/>
      <c r="C6768"/>
      <c r="D6768"/>
      <c r="E6768"/>
      <c r="F6768"/>
      <c r="G6768"/>
      <c r="H6768"/>
      <c r="I6768"/>
      <c r="J6768"/>
      <c r="K6768"/>
      <c r="L6768"/>
      <c r="M6768"/>
    </row>
    <row r="6769" spans="1:13" s="36" customFormat="1" x14ac:dyDescent="0.3">
      <c r="A6769"/>
      <c r="B6769" s="1"/>
      <c r="C6769"/>
      <c r="D6769"/>
      <c r="E6769"/>
      <c r="F6769"/>
      <c r="G6769"/>
      <c r="H6769"/>
      <c r="I6769"/>
      <c r="J6769"/>
      <c r="K6769"/>
      <c r="L6769"/>
      <c r="M6769"/>
    </row>
    <row r="6770" spans="1:13" s="36" customFormat="1" x14ac:dyDescent="0.3">
      <c r="A6770"/>
      <c r="B6770" s="1"/>
      <c r="C6770"/>
      <c r="D6770"/>
      <c r="E6770"/>
      <c r="F6770"/>
      <c r="G6770"/>
      <c r="H6770"/>
      <c r="I6770"/>
      <c r="J6770"/>
      <c r="K6770"/>
      <c r="L6770"/>
      <c r="M6770"/>
    </row>
    <row r="6771" spans="1:13" s="36" customFormat="1" x14ac:dyDescent="0.3">
      <c r="A6771"/>
      <c r="B6771" s="1"/>
      <c r="C6771"/>
      <c r="D6771"/>
      <c r="E6771"/>
      <c r="F6771"/>
      <c r="G6771"/>
      <c r="H6771"/>
      <c r="I6771"/>
      <c r="J6771"/>
      <c r="K6771"/>
      <c r="L6771"/>
      <c r="M6771"/>
    </row>
    <row r="6772" spans="1:13" s="36" customFormat="1" x14ac:dyDescent="0.3">
      <c r="A6772"/>
      <c r="B6772" s="1"/>
      <c r="C6772"/>
      <c r="D6772"/>
      <c r="E6772"/>
      <c r="F6772"/>
      <c r="G6772"/>
      <c r="H6772"/>
      <c r="I6772"/>
      <c r="J6772"/>
      <c r="K6772"/>
      <c r="L6772"/>
      <c r="M6772"/>
    </row>
    <row r="6773" spans="1:13" s="36" customFormat="1" x14ac:dyDescent="0.3">
      <c r="A6773"/>
      <c r="B6773" s="1"/>
      <c r="C6773"/>
      <c r="D6773"/>
      <c r="E6773"/>
      <c r="F6773"/>
      <c r="G6773"/>
      <c r="H6773"/>
      <c r="I6773"/>
      <c r="J6773"/>
      <c r="K6773"/>
      <c r="L6773"/>
      <c r="M6773"/>
    </row>
    <row r="6774" spans="1:13" s="36" customFormat="1" x14ac:dyDescent="0.3">
      <c r="A6774"/>
      <c r="B6774" s="1"/>
      <c r="C6774"/>
      <c r="D6774"/>
      <c r="E6774"/>
      <c r="F6774"/>
      <c r="G6774"/>
      <c r="H6774"/>
      <c r="I6774"/>
      <c r="J6774"/>
      <c r="K6774"/>
      <c r="L6774"/>
      <c r="M6774"/>
    </row>
    <row r="6775" spans="1:13" s="36" customFormat="1" x14ac:dyDescent="0.3">
      <c r="A6775"/>
      <c r="B6775" s="1"/>
      <c r="C6775"/>
      <c r="D6775"/>
      <c r="E6775"/>
      <c r="F6775"/>
      <c r="G6775"/>
      <c r="H6775"/>
      <c r="I6775"/>
      <c r="J6775"/>
      <c r="K6775"/>
      <c r="L6775"/>
      <c r="M6775"/>
    </row>
    <row r="6776" spans="1:13" s="36" customFormat="1" x14ac:dyDescent="0.3">
      <c r="A6776"/>
      <c r="B6776" s="1"/>
      <c r="C6776"/>
      <c r="D6776"/>
      <c r="E6776"/>
      <c r="F6776"/>
      <c r="G6776"/>
      <c r="H6776"/>
      <c r="I6776"/>
      <c r="J6776"/>
      <c r="K6776"/>
      <c r="L6776"/>
      <c r="M6776"/>
    </row>
    <row r="6777" spans="1:13" s="36" customFormat="1" x14ac:dyDescent="0.3">
      <c r="A6777"/>
      <c r="B6777" s="1"/>
      <c r="C6777"/>
      <c r="D6777"/>
      <c r="E6777"/>
      <c r="F6777"/>
      <c r="G6777"/>
      <c r="H6777"/>
      <c r="I6777"/>
      <c r="J6777"/>
      <c r="K6777"/>
      <c r="L6777"/>
      <c r="M6777"/>
    </row>
    <row r="6778" spans="1:13" s="36" customFormat="1" x14ac:dyDescent="0.3">
      <c r="A6778"/>
      <c r="B6778" s="1"/>
      <c r="C6778"/>
      <c r="D6778"/>
      <c r="E6778"/>
      <c r="F6778"/>
      <c r="G6778"/>
      <c r="H6778"/>
      <c r="I6778"/>
      <c r="J6778"/>
      <c r="K6778"/>
      <c r="L6778"/>
      <c r="M6778"/>
    </row>
    <row r="6779" spans="1:13" s="36" customFormat="1" x14ac:dyDescent="0.3">
      <c r="A6779"/>
      <c r="B6779" s="1"/>
      <c r="C6779"/>
      <c r="D6779"/>
      <c r="E6779"/>
      <c r="F6779"/>
      <c r="G6779"/>
      <c r="H6779"/>
      <c r="I6779"/>
      <c r="J6779"/>
      <c r="K6779"/>
      <c r="L6779"/>
      <c r="M6779"/>
    </row>
    <row r="6780" spans="1:13" s="36" customFormat="1" x14ac:dyDescent="0.3">
      <c r="A6780"/>
      <c r="B6780" s="1"/>
      <c r="C6780"/>
      <c r="D6780"/>
      <c r="E6780"/>
      <c r="F6780"/>
      <c r="G6780"/>
      <c r="H6780"/>
      <c r="I6780"/>
      <c r="J6780"/>
      <c r="K6780"/>
      <c r="L6780"/>
      <c r="M6780"/>
    </row>
    <row r="6781" spans="1:13" s="36" customFormat="1" x14ac:dyDescent="0.3">
      <c r="A6781"/>
      <c r="B6781" s="1"/>
      <c r="C6781"/>
      <c r="D6781"/>
      <c r="E6781"/>
      <c r="F6781"/>
      <c r="G6781"/>
      <c r="H6781"/>
      <c r="I6781"/>
      <c r="J6781"/>
      <c r="K6781"/>
      <c r="L6781"/>
      <c r="M6781"/>
    </row>
    <row r="6782" spans="1:13" s="36" customFormat="1" x14ac:dyDescent="0.3">
      <c r="A6782"/>
      <c r="B6782" s="1"/>
      <c r="C6782"/>
      <c r="D6782"/>
      <c r="E6782"/>
      <c r="F6782"/>
      <c r="G6782"/>
      <c r="H6782"/>
      <c r="I6782"/>
      <c r="J6782"/>
      <c r="K6782"/>
      <c r="L6782"/>
      <c r="M6782"/>
    </row>
    <row r="6783" spans="1:13" s="36" customFormat="1" x14ac:dyDescent="0.3">
      <c r="A6783"/>
      <c r="B6783" s="1"/>
      <c r="C6783"/>
      <c r="D6783"/>
      <c r="E6783"/>
      <c r="F6783"/>
      <c r="G6783"/>
      <c r="H6783"/>
      <c r="I6783"/>
      <c r="J6783"/>
      <c r="K6783"/>
      <c r="L6783"/>
      <c r="M6783"/>
    </row>
    <row r="6784" spans="1:13" s="36" customFormat="1" x14ac:dyDescent="0.3">
      <c r="A6784"/>
      <c r="B6784" s="1"/>
      <c r="C6784"/>
      <c r="D6784"/>
      <c r="E6784"/>
      <c r="F6784"/>
      <c r="G6784"/>
      <c r="H6784"/>
      <c r="I6784"/>
      <c r="J6784"/>
      <c r="K6784"/>
      <c r="L6784"/>
      <c r="M6784"/>
    </row>
    <row r="6785" spans="1:13" s="36" customFormat="1" x14ac:dyDescent="0.3">
      <c r="A6785"/>
      <c r="B6785" s="1"/>
      <c r="C6785"/>
      <c r="D6785"/>
      <c r="E6785"/>
      <c r="F6785"/>
      <c r="G6785"/>
      <c r="H6785"/>
      <c r="I6785"/>
      <c r="J6785"/>
      <c r="K6785"/>
      <c r="L6785"/>
      <c r="M6785"/>
    </row>
    <row r="6786" spans="1:13" s="36" customFormat="1" x14ac:dyDescent="0.3">
      <c r="A6786"/>
      <c r="B6786" s="1"/>
      <c r="C6786"/>
      <c r="D6786"/>
      <c r="E6786"/>
      <c r="F6786"/>
      <c r="G6786"/>
      <c r="H6786"/>
      <c r="I6786"/>
      <c r="J6786"/>
      <c r="K6786"/>
      <c r="L6786"/>
      <c r="M6786"/>
    </row>
    <row r="6787" spans="1:13" s="36" customFormat="1" x14ac:dyDescent="0.3">
      <c r="A6787"/>
      <c r="B6787" s="1"/>
      <c r="C6787"/>
      <c r="D6787"/>
      <c r="E6787"/>
      <c r="F6787"/>
      <c r="G6787"/>
      <c r="H6787"/>
      <c r="I6787"/>
      <c r="J6787"/>
      <c r="K6787"/>
      <c r="L6787"/>
      <c r="M6787"/>
    </row>
    <row r="6788" spans="1:13" s="36" customFormat="1" x14ac:dyDescent="0.3">
      <c r="A6788"/>
      <c r="B6788" s="1"/>
      <c r="C6788"/>
      <c r="D6788"/>
      <c r="E6788"/>
      <c r="F6788"/>
      <c r="G6788"/>
      <c r="H6788"/>
      <c r="I6788"/>
      <c r="J6788"/>
      <c r="K6788"/>
      <c r="L6788"/>
      <c r="M6788"/>
    </row>
    <row r="6789" spans="1:13" s="36" customFormat="1" x14ac:dyDescent="0.3">
      <c r="A6789"/>
      <c r="B6789" s="1"/>
      <c r="C6789"/>
      <c r="D6789"/>
      <c r="E6789"/>
      <c r="F6789"/>
      <c r="G6789"/>
      <c r="H6789"/>
      <c r="I6789"/>
      <c r="J6789"/>
      <c r="K6789"/>
      <c r="L6789"/>
      <c r="M6789"/>
    </row>
    <row r="6790" spans="1:13" s="36" customFormat="1" x14ac:dyDescent="0.3">
      <c r="A6790"/>
      <c r="B6790" s="1"/>
      <c r="C6790"/>
      <c r="D6790"/>
      <c r="E6790"/>
      <c r="F6790"/>
      <c r="G6790"/>
      <c r="H6790"/>
      <c r="I6790"/>
      <c r="J6790"/>
      <c r="K6790"/>
      <c r="L6790"/>
      <c r="M6790"/>
    </row>
    <row r="6791" spans="1:13" s="36" customFormat="1" x14ac:dyDescent="0.3">
      <c r="A6791"/>
      <c r="B6791" s="1"/>
      <c r="C6791"/>
      <c r="D6791"/>
      <c r="E6791"/>
      <c r="F6791"/>
      <c r="G6791"/>
      <c r="H6791"/>
      <c r="I6791"/>
      <c r="J6791"/>
      <c r="K6791"/>
      <c r="L6791"/>
      <c r="M6791"/>
    </row>
    <row r="6792" spans="1:13" s="36" customFormat="1" x14ac:dyDescent="0.3">
      <c r="A6792"/>
      <c r="B6792" s="1"/>
      <c r="C6792"/>
      <c r="D6792"/>
      <c r="E6792"/>
      <c r="F6792"/>
      <c r="G6792"/>
      <c r="H6792"/>
      <c r="I6792"/>
      <c r="J6792"/>
      <c r="K6792"/>
      <c r="L6792"/>
      <c r="M6792"/>
    </row>
    <row r="6793" spans="1:13" s="36" customFormat="1" x14ac:dyDescent="0.3">
      <c r="A6793"/>
      <c r="B6793" s="1"/>
      <c r="C6793"/>
      <c r="D6793"/>
      <c r="E6793"/>
      <c r="F6793"/>
      <c r="G6793"/>
      <c r="H6793"/>
      <c r="I6793"/>
      <c r="J6793"/>
      <c r="K6793"/>
      <c r="L6793"/>
      <c r="M6793"/>
    </row>
    <row r="6794" spans="1:13" s="36" customFormat="1" x14ac:dyDescent="0.3">
      <c r="A6794"/>
      <c r="B6794" s="1"/>
      <c r="C6794"/>
      <c r="D6794"/>
      <c r="E6794"/>
      <c r="F6794"/>
      <c r="G6794"/>
      <c r="H6794"/>
      <c r="I6794"/>
      <c r="J6794"/>
      <c r="K6794"/>
      <c r="L6794"/>
      <c r="M6794"/>
    </row>
    <row r="6795" spans="1:13" s="36" customFormat="1" x14ac:dyDescent="0.3">
      <c r="A6795"/>
      <c r="B6795" s="1"/>
      <c r="C6795"/>
      <c r="D6795"/>
      <c r="E6795"/>
      <c r="F6795"/>
      <c r="G6795"/>
      <c r="H6795"/>
      <c r="I6795"/>
      <c r="J6795"/>
      <c r="K6795"/>
      <c r="L6795"/>
      <c r="M6795"/>
    </row>
    <row r="6796" spans="1:13" s="36" customFormat="1" x14ac:dyDescent="0.3">
      <c r="A6796"/>
      <c r="B6796" s="1"/>
      <c r="C6796"/>
      <c r="D6796"/>
      <c r="E6796"/>
      <c r="F6796"/>
      <c r="G6796"/>
      <c r="H6796"/>
      <c r="I6796"/>
      <c r="J6796"/>
      <c r="K6796"/>
      <c r="L6796"/>
      <c r="M6796"/>
    </row>
    <row r="6797" spans="1:13" s="36" customFormat="1" x14ac:dyDescent="0.3">
      <c r="A6797"/>
      <c r="B6797" s="1"/>
      <c r="C6797"/>
      <c r="D6797"/>
      <c r="E6797"/>
      <c r="F6797"/>
      <c r="G6797"/>
      <c r="H6797"/>
      <c r="I6797"/>
      <c r="J6797"/>
      <c r="K6797"/>
      <c r="L6797"/>
      <c r="M6797"/>
    </row>
    <row r="6798" spans="1:13" s="36" customFormat="1" x14ac:dyDescent="0.3">
      <c r="A6798"/>
      <c r="B6798" s="1"/>
      <c r="C6798"/>
      <c r="D6798"/>
      <c r="E6798"/>
      <c r="F6798"/>
      <c r="G6798"/>
      <c r="H6798"/>
      <c r="I6798"/>
      <c r="J6798"/>
      <c r="K6798"/>
      <c r="L6798"/>
      <c r="M6798"/>
    </row>
    <row r="6799" spans="1:13" s="36" customFormat="1" x14ac:dyDescent="0.3">
      <c r="A6799"/>
      <c r="B6799" s="1"/>
      <c r="C6799"/>
      <c r="D6799"/>
      <c r="E6799"/>
      <c r="F6799"/>
      <c r="G6799"/>
      <c r="H6799"/>
      <c r="I6799"/>
      <c r="J6799"/>
      <c r="K6799"/>
      <c r="L6799"/>
      <c r="M6799"/>
    </row>
    <row r="6800" spans="1:13" s="36" customFormat="1" x14ac:dyDescent="0.3">
      <c r="A6800"/>
      <c r="B6800" s="1"/>
      <c r="C6800"/>
      <c r="D6800"/>
      <c r="E6800"/>
      <c r="F6800"/>
      <c r="G6800"/>
      <c r="H6800"/>
      <c r="I6800"/>
      <c r="J6800"/>
      <c r="K6800"/>
      <c r="L6800"/>
      <c r="M6800"/>
    </row>
    <row r="6801" spans="1:13" s="36" customFormat="1" x14ac:dyDescent="0.3">
      <c r="A6801"/>
      <c r="B6801" s="1"/>
      <c r="C6801"/>
      <c r="D6801"/>
      <c r="E6801"/>
      <c r="F6801"/>
      <c r="G6801"/>
      <c r="H6801"/>
      <c r="I6801"/>
      <c r="J6801"/>
      <c r="K6801"/>
      <c r="L6801"/>
      <c r="M6801"/>
    </row>
    <row r="6802" spans="1:13" s="36" customFormat="1" x14ac:dyDescent="0.3">
      <c r="A6802"/>
      <c r="B6802" s="1"/>
      <c r="C6802"/>
      <c r="D6802"/>
      <c r="E6802"/>
      <c r="F6802"/>
      <c r="G6802"/>
      <c r="H6802"/>
      <c r="I6802"/>
      <c r="J6802"/>
      <c r="K6802"/>
      <c r="L6802"/>
      <c r="M6802"/>
    </row>
    <row r="6803" spans="1:13" s="36" customFormat="1" x14ac:dyDescent="0.3">
      <c r="A6803"/>
      <c r="B6803" s="1"/>
      <c r="C6803"/>
      <c r="D6803"/>
      <c r="E6803"/>
      <c r="F6803"/>
      <c r="G6803"/>
      <c r="H6803"/>
      <c r="I6803"/>
      <c r="J6803"/>
      <c r="K6803"/>
      <c r="L6803"/>
      <c r="M6803"/>
    </row>
    <row r="6804" spans="1:13" s="36" customFormat="1" x14ac:dyDescent="0.3">
      <c r="A6804"/>
      <c r="B6804" s="1"/>
      <c r="C6804"/>
      <c r="D6804"/>
      <c r="E6804"/>
      <c r="F6804"/>
      <c r="G6804"/>
      <c r="H6804"/>
      <c r="I6804"/>
      <c r="J6804"/>
      <c r="K6804"/>
      <c r="L6804"/>
      <c r="M6804"/>
    </row>
    <row r="6805" spans="1:13" s="36" customFormat="1" x14ac:dyDescent="0.3">
      <c r="A6805"/>
      <c r="B6805" s="1"/>
      <c r="C6805"/>
      <c r="D6805"/>
      <c r="E6805"/>
      <c r="F6805"/>
      <c r="G6805"/>
      <c r="H6805"/>
      <c r="I6805"/>
      <c r="J6805"/>
      <c r="K6805"/>
      <c r="L6805"/>
      <c r="M6805"/>
    </row>
    <row r="6806" spans="1:13" s="36" customFormat="1" x14ac:dyDescent="0.3">
      <c r="A6806"/>
      <c r="B6806" s="1"/>
      <c r="C6806"/>
      <c r="D6806"/>
      <c r="E6806"/>
      <c r="F6806"/>
      <c r="G6806"/>
      <c r="H6806"/>
      <c r="I6806"/>
      <c r="J6806"/>
      <c r="K6806"/>
      <c r="L6806"/>
      <c r="M6806"/>
    </row>
    <row r="6807" spans="1:13" s="36" customFormat="1" x14ac:dyDescent="0.3">
      <c r="A6807"/>
      <c r="B6807" s="1"/>
      <c r="C6807"/>
      <c r="D6807"/>
      <c r="E6807"/>
      <c r="F6807"/>
      <c r="G6807"/>
      <c r="H6807"/>
      <c r="I6807"/>
      <c r="J6807"/>
      <c r="K6807"/>
      <c r="L6807"/>
      <c r="M6807"/>
    </row>
    <row r="6808" spans="1:13" s="36" customFormat="1" x14ac:dyDescent="0.3">
      <c r="A6808"/>
      <c r="B6808" s="1"/>
      <c r="C6808"/>
      <c r="D6808"/>
      <c r="E6808"/>
      <c r="F6808"/>
      <c r="G6808"/>
      <c r="H6808"/>
      <c r="I6808"/>
      <c r="J6808"/>
      <c r="K6808"/>
      <c r="L6808"/>
      <c r="M6808"/>
    </row>
    <row r="6809" spans="1:13" s="36" customFormat="1" x14ac:dyDescent="0.3">
      <c r="A6809"/>
      <c r="B6809" s="1"/>
      <c r="C6809"/>
      <c r="D6809"/>
      <c r="E6809"/>
      <c r="F6809"/>
      <c r="G6809"/>
      <c r="H6809"/>
      <c r="I6809"/>
      <c r="J6809"/>
      <c r="K6809"/>
      <c r="L6809"/>
      <c r="M6809"/>
    </row>
    <row r="6810" spans="1:13" s="36" customFormat="1" x14ac:dyDescent="0.3">
      <c r="A6810"/>
      <c r="B6810" s="1"/>
      <c r="C6810"/>
      <c r="D6810"/>
      <c r="E6810"/>
      <c r="F6810"/>
      <c r="G6810"/>
      <c r="H6810"/>
      <c r="I6810"/>
      <c r="J6810"/>
      <c r="K6810"/>
      <c r="L6810"/>
      <c r="M6810"/>
    </row>
    <row r="6811" spans="1:13" s="36" customFormat="1" x14ac:dyDescent="0.3">
      <c r="A6811"/>
      <c r="B6811" s="1"/>
      <c r="C6811"/>
      <c r="D6811"/>
      <c r="E6811"/>
      <c r="F6811"/>
      <c r="G6811"/>
      <c r="H6811"/>
      <c r="I6811"/>
      <c r="J6811"/>
      <c r="K6811"/>
      <c r="L6811"/>
      <c r="M6811"/>
    </row>
    <row r="6812" spans="1:13" s="36" customFormat="1" x14ac:dyDescent="0.3">
      <c r="A6812"/>
      <c r="B6812" s="1"/>
      <c r="C6812"/>
      <c r="D6812"/>
      <c r="E6812"/>
      <c r="F6812"/>
      <c r="G6812"/>
      <c r="H6812"/>
      <c r="I6812"/>
      <c r="J6812"/>
      <c r="K6812"/>
      <c r="L6812"/>
      <c r="M6812"/>
    </row>
    <row r="6813" spans="1:13" s="36" customFormat="1" x14ac:dyDescent="0.3">
      <c r="A6813"/>
      <c r="B6813" s="1"/>
      <c r="C6813"/>
      <c r="D6813"/>
      <c r="E6813"/>
      <c r="F6813"/>
      <c r="G6813"/>
      <c r="H6813"/>
      <c r="I6813"/>
      <c r="J6813"/>
      <c r="K6813"/>
      <c r="L6813"/>
      <c r="M6813"/>
    </row>
    <row r="6814" spans="1:13" s="36" customFormat="1" x14ac:dyDescent="0.3">
      <c r="A6814"/>
      <c r="B6814" s="1"/>
      <c r="C6814"/>
      <c r="D6814"/>
      <c r="E6814"/>
      <c r="F6814"/>
      <c r="G6814"/>
      <c r="H6814"/>
      <c r="I6814"/>
      <c r="J6814"/>
      <c r="K6814"/>
      <c r="L6814"/>
      <c r="M6814"/>
    </row>
    <row r="6815" spans="1:13" s="36" customFormat="1" x14ac:dyDescent="0.3">
      <c r="A6815"/>
      <c r="B6815" s="1"/>
      <c r="C6815"/>
      <c r="D6815"/>
      <c r="E6815"/>
      <c r="F6815"/>
      <c r="G6815"/>
      <c r="H6815"/>
      <c r="I6815"/>
      <c r="J6815"/>
      <c r="K6815"/>
      <c r="L6815"/>
      <c r="M6815"/>
    </row>
    <row r="6816" spans="1:13" s="36" customFormat="1" x14ac:dyDescent="0.3">
      <c r="A6816"/>
      <c r="B6816" s="1"/>
      <c r="C6816"/>
      <c r="D6816"/>
      <c r="E6816"/>
      <c r="F6816"/>
      <c r="G6816"/>
      <c r="H6816"/>
      <c r="I6816"/>
      <c r="J6816"/>
      <c r="K6816"/>
      <c r="L6816"/>
      <c r="M6816"/>
    </row>
    <row r="6817" spans="1:13" s="36" customFormat="1" x14ac:dyDescent="0.3">
      <c r="A6817"/>
      <c r="B6817" s="1"/>
      <c r="C6817"/>
      <c r="D6817"/>
      <c r="E6817"/>
      <c r="F6817"/>
      <c r="G6817"/>
      <c r="H6817"/>
      <c r="I6817"/>
      <c r="J6817"/>
      <c r="K6817"/>
      <c r="L6817"/>
      <c r="M6817"/>
    </row>
    <row r="6818" spans="1:13" s="36" customFormat="1" x14ac:dyDescent="0.3">
      <c r="A6818"/>
      <c r="B6818" s="1"/>
      <c r="C6818"/>
      <c r="D6818"/>
      <c r="E6818"/>
      <c r="F6818"/>
      <c r="G6818"/>
      <c r="H6818"/>
      <c r="I6818"/>
      <c r="J6818"/>
      <c r="K6818"/>
      <c r="L6818"/>
      <c r="M6818"/>
    </row>
    <row r="6819" spans="1:13" s="36" customFormat="1" x14ac:dyDescent="0.3">
      <c r="A6819"/>
      <c r="B6819" s="1"/>
      <c r="C6819"/>
      <c r="D6819"/>
      <c r="E6819"/>
      <c r="F6819"/>
      <c r="G6819"/>
      <c r="H6819"/>
      <c r="I6819"/>
      <c r="J6819"/>
      <c r="K6819"/>
      <c r="L6819"/>
      <c r="M6819"/>
    </row>
    <row r="6820" spans="1:13" s="36" customFormat="1" x14ac:dyDescent="0.3">
      <c r="A6820"/>
      <c r="B6820" s="1"/>
      <c r="C6820"/>
      <c r="D6820"/>
      <c r="E6820"/>
      <c r="F6820"/>
      <c r="G6820"/>
      <c r="H6820"/>
      <c r="I6820"/>
      <c r="J6820"/>
      <c r="K6820"/>
      <c r="L6820"/>
      <c r="M6820"/>
    </row>
    <row r="6821" spans="1:13" s="36" customFormat="1" x14ac:dyDescent="0.3">
      <c r="A6821"/>
      <c r="B6821" s="1"/>
      <c r="C6821"/>
      <c r="D6821"/>
      <c r="E6821"/>
      <c r="F6821"/>
      <c r="G6821"/>
      <c r="H6821"/>
      <c r="I6821"/>
      <c r="J6821"/>
      <c r="K6821"/>
      <c r="L6821"/>
      <c r="M6821"/>
    </row>
    <row r="6822" spans="1:13" s="36" customFormat="1" x14ac:dyDescent="0.3">
      <c r="A6822"/>
      <c r="B6822" s="1"/>
      <c r="C6822"/>
      <c r="D6822"/>
      <c r="E6822"/>
      <c r="F6822"/>
      <c r="G6822"/>
      <c r="H6822"/>
      <c r="I6822"/>
      <c r="J6822"/>
      <c r="K6822"/>
      <c r="L6822"/>
      <c r="M6822"/>
    </row>
    <row r="6823" spans="1:13" s="36" customFormat="1" x14ac:dyDescent="0.3">
      <c r="A6823"/>
      <c r="B6823" s="1"/>
      <c r="C6823"/>
      <c r="D6823"/>
      <c r="E6823"/>
      <c r="F6823"/>
      <c r="G6823"/>
      <c r="H6823"/>
      <c r="I6823"/>
      <c r="J6823"/>
      <c r="K6823"/>
      <c r="L6823"/>
      <c r="M6823"/>
    </row>
    <row r="6824" spans="1:13" s="36" customFormat="1" x14ac:dyDescent="0.3">
      <c r="A6824"/>
      <c r="B6824" s="1"/>
      <c r="C6824"/>
      <c r="D6824"/>
      <c r="E6824"/>
      <c r="F6824"/>
      <c r="G6824"/>
      <c r="H6824"/>
      <c r="I6824"/>
      <c r="J6824"/>
      <c r="K6824"/>
      <c r="L6824"/>
      <c r="M6824"/>
    </row>
    <row r="6825" spans="1:13" s="36" customFormat="1" x14ac:dyDescent="0.3">
      <c r="A6825"/>
      <c r="B6825" s="1"/>
      <c r="C6825"/>
      <c r="D6825"/>
      <c r="E6825"/>
      <c r="F6825"/>
      <c r="G6825"/>
      <c r="H6825"/>
      <c r="I6825"/>
      <c r="J6825"/>
      <c r="K6825"/>
      <c r="L6825"/>
      <c r="M6825"/>
    </row>
    <row r="6826" spans="1:13" s="36" customFormat="1" x14ac:dyDescent="0.3">
      <c r="A6826"/>
      <c r="B6826" s="1"/>
      <c r="C6826"/>
      <c r="D6826"/>
      <c r="E6826"/>
      <c r="F6826"/>
      <c r="G6826"/>
      <c r="H6826"/>
      <c r="I6826"/>
      <c r="J6826"/>
      <c r="K6826"/>
      <c r="L6826"/>
      <c r="M6826"/>
    </row>
    <row r="6827" spans="1:13" s="36" customFormat="1" x14ac:dyDescent="0.3">
      <c r="A6827"/>
      <c r="B6827" s="1"/>
      <c r="C6827"/>
      <c r="D6827"/>
      <c r="E6827"/>
      <c r="F6827"/>
      <c r="G6827"/>
      <c r="H6827"/>
      <c r="I6827"/>
      <c r="J6827"/>
      <c r="K6827"/>
      <c r="L6827"/>
      <c r="M6827"/>
    </row>
    <row r="6828" spans="1:13" s="36" customFormat="1" x14ac:dyDescent="0.3">
      <c r="A6828"/>
      <c r="B6828" s="1"/>
      <c r="C6828"/>
      <c r="D6828"/>
      <c r="E6828"/>
      <c r="F6828"/>
      <c r="G6828"/>
      <c r="H6828"/>
      <c r="I6828"/>
      <c r="J6828"/>
      <c r="K6828"/>
      <c r="L6828"/>
      <c r="M6828"/>
    </row>
    <row r="6829" spans="1:13" s="36" customFormat="1" x14ac:dyDescent="0.3">
      <c r="A6829"/>
      <c r="B6829" s="1"/>
      <c r="C6829"/>
      <c r="D6829"/>
      <c r="E6829"/>
      <c r="F6829"/>
      <c r="G6829"/>
      <c r="H6829"/>
      <c r="I6829"/>
      <c r="J6829"/>
      <c r="K6829"/>
      <c r="L6829"/>
      <c r="M6829"/>
    </row>
    <row r="6830" spans="1:13" s="36" customFormat="1" x14ac:dyDescent="0.3">
      <c r="A6830"/>
      <c r="B6830" s="1"/>
      <c r="C6830"/>
      <c r="D6830"/>
      <c r="E6830"/>
      <c r="F6830"/>
      <c r="G6830"/>
      <c r="H6830"/>
      <c r="I6830"/>
      <c r="J6830"/>
      <c r="K6830"/>
      <c r="L6830"/>
      <c r="M6830"/>
    </row>
    <row r="6831" spans="1:13" s="36" customFormat="1" x14ac:dyDescent="0.3">
      <c r="A6831"/>
      <c r="B6831" s="1"/>
      <c r="C6831"/>
      <c r="D6831"/>
      <c r="E6831"/>
      <c r="F6831"/>
      <c r="G6831"/>
      <c r="H6831"/>
      <c r="I6831"/>
      <c r="J6831"/>
      <c r="K6831"/>
      <c r="L6831"/>
      <c r="M6831"/>
    </row>
    <row r="6832" spans="1:13" s="36" customFormat="1" x14ac:dyDescent="0.3">
      <c r="A6832"/>
      <c r="B6832" s="1"/>
      <c r="C6832"/>
      <c r="D6832"/>
      <c r="E6832"/>
      <c r="F6832"/>
      <c r="G6832"/>
      <c r="H6832"/>
      <c r="I6832"/>
      <c r="J6832"/>
      <c r="K6832"/>
      <c r="L6832"/>
      <c r="M6832"/>
    </row>
    <row r="6833" spans="1:13" s="36" customFormat="1" x14ac:dyDescent="0.3">
      <c r="A6833"/>
      <c r="B6833" s="1"/>
      <c r="C6833"/>
      <c r="D6833"/>
      <c r="E6833"/>
      <c r="F6833"/>
      <c r="G6833"/>
      <c r="H6833"/>
      <c r="I6833"/>
      <c r="J6833"/>
      <c r="K6833"/>
      <c r="L6833"/>
      <c r="M6833"/>
    </row>
    <row r="6834" spans="1:13" s="36" customFormat="1" x14ac:dyDescent="0.3">
      <c r="A6834"/>
      <c r="B6834" s="1"/>
      <c r="C6834"/>
      <c r="D6834"/>
      <c r="E6834"/>
      <c r="F6834"/>
      <c r="G6834"/>
      <c r="H6834"/>
      <c r="I6834"/>
      <c r="J6834"/>
      <c r="K6834"/>
      <c r="L6834"/>
      <c r="M6834"/>
    </row>
    <row r="6835" spans="1:13" s="36" customFormat="1" x14ac:dyDescent="0.3">
      <c r="A6835"/>
      <c r="B6835" s="1"/>
      <c r="C6835"/>
      <c r="D6835"/>
      <c r="E6835"/>
      <c r="F6835"/>
      <c r="G6835"/>
      <c r="H6835"/>
      <c r="I6835"/>
      <c r="J6835"/>
      <c r="K6835"/>
      <c r="L6835"/>
      <c r="M6835"/>
    </row>
    <row r="6836" spans="1:13" s="36" customFormat="1" x14ac:dyDescent="0.3">
      <c r="A6836"/>
      <c r="B6836" s="1"/>
      <c r="C6836"/>
      <c r="D6836"/>
      <c r="E6836"/>
      <c r="F6836"/>
      <c r="G6836"/>
      <c r="H6836"/>
      <c r="I6836"/>
      <c r="J6836"/>
      <c r="K6836"/>
      <c r="L6836"/>
      <c r="M6836"/>
    </row>
    <row r="6837" spans="1:13" s="36" customFormat="1" x14ac:dyDescent="0.3">
      <c r="A6837"/>
      <c r="B6837" s="1"/>
      <c r="C6837"/>
      <c r="D6837"/>
      <c r="E6837"/>
      <c r="F6837"/>
      <c r="G6837"/>
      <c r="H6837"/>
      <c r="I6837"/>
      <c r="J6837"/>
      <c r="K6837"/>
      <c r="L6837"/>
      <c r="M6837"/>
    </row>
    <row r="6838" spans="1:13" s="36" customFormat="1" x14ac:dyDescent="0.3">
      <c r="A6838"/>
      <c r="B6838" s="1"/>
      <c r="C6838"/>
      <c r="D6838"/>
      <c r="E6838"/>
      <c r="F6838"/>
      <c r="G6838"/>
      <c r="H6838"/>
      <c r="I6838"/>
      <c r="J6838"/>
      <c r="K6838"/>
      <c r="L6838"/>
      <c r="M6838"/>
    </row>
    <row r="6839" spans="1:13" s="36" customFormat="1" x14ac:dyDescent="0.3">
      <c r="A6839"/>
      <c r="B6839" s="1"/>
      <c r="C6839"/>
      <c r="D6839"/>
      <c r="E6839"/>
      <c r="F6839"/>
      <c r="G6839"/>
      <c r="H6839"/>
      <c r="I6839"/>
      <c r="J6839"/>
      <c r="K6839"/>
      <c r="L6839"/>
      <c r="M6839"/>
    </row>
    <row r="6840" spans="1:13" s="36" customFormat="1" x14ac:dyDescent="0.3">
      <c r="A6840"/>
      <c r="B6840" s="1"/>
      <c r="C6840"/>
      <c r="D6840"/>
      <c r="E6840"/>
      <c r="F6840"/>
      <c r="G6840"/>
      <c r="H6840"/>
      <c r="I6840"/>
      <c r="J6840"/>
      <c r="K6840"/>
      <c r="L6840"/>
      <c r="M6840"/>
    </row>
    <row r="6841" spans="1:13" s="36" customFormat="1" x14ac:dyDescent="0.3">
      <c r="A6841"/>
      <c r="B6841" s="1"/>
      <c r="C6841"/>
      <c r="D6841"/>
      <c r="E6841"/>
      <c r="F6841"/>
      <c r="G6841"/>
      <c r="H6841"/>
      <c r="I6841"/>
      <c r="J6841"/>
      <c r="K6841"/>
      <c r="L6841"/>
      <c r="M6841"/>
    </row>
    <row r="6842" spans="1:13" s="36" customFormat="1" x14ac:dyDescent="0.3">
      <c r="A6842"/>
      <c r="B6842" s="1"/>
      <c r="C6842"/>
      <c r="D6842"/>
      <c r="E6842"/>
      <c r="F6842"/>
      <c r="G6842"/>
      <c r="H6842"/>
      <c r="I6842"/>
      <c r="J6842"/>
      <c r="K6842"/>
      <c r="L6842"/>
      <c r="M6842"/>
    </row>
    <row r="6843" spans="1:13" s="36" customFormat="1" x14ac:dyDescent="0.3">
      <c r="A6843"/>
      <c r="B6843" s="1"/>
      <c r="C6843"/>
      <c r="D6843"/>
      <c r="E6843"/>
      <c r="F6843"/>
      <c r="G6843"/>
      <c r="H6843"/>
      <c r="I6843"/>
      <c r="J6843"/>
      <c r="K6843"/>
      <c r="L6843"/>
      <c r="M6843"/>
    </row>
    <row r="6844" spans="1:13" s="36" customFormat="1" x14ac:dyDescent="0.3">
      <c r="A6844"/>
      <c r="B6844" s="1"/>
      <c r="C6844"/>
      <c r="D6844"/>
      <c r="E6844"/>
      <c r="F6844"/>
      <c r="G6844"/>
      <c r="H6844"/>
      <c r="I6844"/>
      <c r="J6844"/>
      <c r="K6844"/>
      <c r="L6844"/>
      <c r="M6844"/>
    </row>
    <row r="6845" spans="1:13" s="36" customFormat="1" x14ac:dyDescent="0.3">
      <c r="A6845"/>
      <c r="B6845" s="1"/>
      <c r="C6845"/>
      <c r="D6845"/>
      <c r="E6845"/>
      <c r="F6845"/>
      <c r="G6845"/>
      <c r="H6845"/>
      <c r="I6845"/>
      <c r="J6845"/>
      <c r="K6845"/>
      <c r="L6845"/>
      <c r="M6845"/>
    </row>
    <row r="6846" spans="1:13" s="36" customFormat="1" x14ac:dyDescent="0.3">
      <c r="A6846"/>
      <c r="B6846" s="1"/>
      <c r="C6846"/>
      <c r="D6846"/>
      <c r="E6846"/>
      <c r="F6846"/>
      <c r="G6846"/>
      <c r="H6846"/>
      <c r="I6846"/>
      <c r="J6846"/>
      <c r="K6846"/>
      <c r="L6846"/>
      <c r="M6846"/>
    </row>
    <row r="6847" spans="1:13" s="36" customFormat="1" x14ac:dyDescent="0.3">
      <c r="A6847"/>
      <c r="B6847" s="1"/>
      <c r="C6847"/>
      <c r="D6847"/>
      <c r="E6847"/>
      <c r="F6847"/>
      <c r="G6847"/>
      <c r="H6847"/>
      <c r="I6847"/>
      <c r="J6847"/>
      <c r="K6847"/>
      <c r="L6847"/>
      <c r="M6847"/>
    </row>
    <row r="6848" spans="1:13" s="36" customFormat="1" x14ac:dyDescent="0.3">
      <c r="A6848"/>
      <c r="B6848" s="1"/>
      <c r="C6848"/>
      <c r="D6848"/>
      <c r="E6848"/>
      <c r="F6848"/>
      <c r="G6848"/>
      <c r="H6848"/>
      <c r="I6848"/>
      <c r="J6848"/>
      <c r="K6848"/>
      <c r="L6848"/>
      <c r="M6848"/>
    </row>
    <row r="6849" spans="1:13" s="36" customFormat="1" x14ac:dyDescent="0.3">
      <c r="A6849"/>
      <c r="B6849" s="1"/>
      <c r="C6849"/>
      <c r="D6849"/>
      <c r="E6849"/>
      <c r="F6849"/>
      <c r="G6849"/>
      <c r="H6849"/>
      <c r="I6849"/>
      <c r="J6849"/>
      <c r="K6849"/>
      <c r="L6849"/>
      <c r="M6849"/>
    </row>
    <row r="6850" spans="1:13" s="36" customFormat="1" x14ac:dyDescent="0.3">
      <c r="A6850"/>
      <c r="B6850" s="1"/>
      <c r="C6850"/>
      <c r="D6850"/>
      <c r="E6850"/>
      <c r="F6850"/>
      <c r="G6850"/>
      <c r="H6850"/>
      <c r="I6850"/>
      <c r="J6850"/>
      <c r="K6850"/>
      <c r="L6850"/>
      <c r="M6850"/>
    </row>
    <row r="6851" spans="1:13" s="36" customFormat="1" x14ac:dyDescent="0.3">
      <c r="A6851"/>
      <c r="B6851" s="1"/>
      <c r="C6851"/>
      <c r="D6851"/>
      <c r="E6851"/>
      <c r="F6851"/>
      <c r="G6851"/>
      <c r="H6851"/>
      <c r="I6851"/>
      <c r="J6851"/>
      <c r="K6851"/>
      <c r="L6851"/>
      <c r="M6851"/>
    </row>
    <row r="6852" spans="1:13" s="36" customFormat="1" x14ac:dyDescent="0.3">
      <c r="A6852"/>
      <c r="B6852" s="1"/>
      <c r="C6852"/>
      <c r="D6852"/>
      <c r="E6852"/>
      <c r="F6852"/>
      <c r="G6852"/>
      <c r="H6852"/>
      <c r="I6852"/>
      <c r="J6852"/>
      <c r="K6852"/>
      <c r="L6852"/>
      <c r="M6852"/>
    </row>
    <row r="6853" spans="1:13" s="36" customFormat="1" x14ac:dyDescent="0.3">
      <c r="A6853"/>
      <c r="B6853" s="1"/>
      <c r="C6853"/>
      <c r="D6853"/>
      <c r="E6853"/>
      <c r="F6853"/>
      <c r="G6853"/>
      <c r="H6853"/>
      <c r="I6853"/>
      <c r="J6853"/>
      <c r="K6853"/>
      <c r="L6853"/>
      <c r="M6853"/>
    </row>
    <row r="6854" spans="1:13" s="36" customFormat="1" x14ac:dyDescent="0.3">
      <c r="A6854"/>
      <c r="B6854" s="1"/>
      <c r="C6854"/>
      <c r="D6854"/>
      <c r="E6854"/>
      <c r="F6854"/>
      <c r="G6854"/>
      <c r="H6854"/>
      <c r="I6854"/>
      <c r="J6854"/>
      <c r="K6854"/>
      <c r="L6854"/>
      <c r="M6854"/>
    </row>
    <row r="6855" spans="1:13" s="36" customFormat="1" x14ac:dyDescent="0.3">
      <c r="A6855"/>
      <c r="B6855" s="1"/>
      <c r="C6855"/>
      <c r="D6855"/>
      <c r="E6855"/>
      <c r="F6855"/>
      <c r="G6855"/>
      <c r="H6855"/>
      <c r="I6855"/>
      <c r="J6855"/>
      <c r="K6855"/>
      <c r="L6855"/>
      <c r="M6855"/>
    </row>
    <row r="6856" spans="1:13" s="36" customFormat="1" x14ac:dyDescent="0.3">
      <c r="A6856"/>
      <c r="B6856" s="1"/>
      <c r="C6856"/>
      <c r="D6856"/>
      <c r="E6856"/>
      <c r="F6856"/>
      <c r="G6856"/>
      <c r="H6856"/>
      <c r="I6856"/>
      <c r="J6856"/>
      <c r="K6856"/>
      <c r="L6856"/>
      <c r="M6856"/>
    </row>
    <row r="6857" spans="1:13" s="36" customFormat="1" x14ac:dyDescent="0.3">
      <c r="A6857"/>
      <c r="B6857" s="1"/>
      <c r="C6857"/>
      <c r="D6857"/>
      <c r="E6857"/>
      <c r="F6857"/>
      <c r="G6857"/>
      <c r="H6857"/>
      <c r="I6857"/>
      <c r="J6857"/>
      <c r="K6857"/>
      <c r="L6857"/>
      <c r="M6857"/>
    </row>
    <row r="6858" spans="1:13" s="36" customFormat="1" x14ac:dyDescent="0.3">
      <c r="A6858"/>
      <c r="B6858" s="1"/>
      <c r="C6858"/>
      <c r="D6858"/>
      <c r="E6858"/>
      <c r="F6858"/>
      <c r="G6858"/>
      <c r="H6858"/>
      <c r="I6858"/>
      <c r="J6858"/>
      <c r="K6858"/>
      <c r="L6858"/>
      <c r="M6858"/>
    </row>
    <row r="6859" spans="1:13" s="36" customFormat="1" x14ac:dyDescent="0.3">
      <c r="A6859"/>
      <c r="B6859" s="1"/>
      <c r="C6859"/>
      <c r="D6859"/>
      <c r="E6859"/>
      <c r="F6859"/>
      <c r="G6859"/>
      <c r="H6859"/>
      <c r="I6859"/>
      <c r="J6859"/>
      <c r="K6859"/>
      <c r="L6859"/>
      <c r="M6859"/>
    </row>
    <row r="6860" spans="1:13" s="36" customFormat="1" x14ac:dyDescent="0.3">
      <c r="A6860"/>
      <c r="B6860" s="1"/>
      <c r="C6860"/>
      <c r="D6860"/>
      <c r="E6860"/>
      <c r="F6860"/>
      <c r="G6860"/>
      <c r="H6860"/>
      <c r="I6860"/>
      <c r="J6860"/>
      <c r="K6860"/>
      <c r="L6860"/>
      <c r="M6860"/>
    </row>
    <row r="6861" spans="1:13" s="36" customFormat="1" x14ac:dyDescent="0.3">
      <c r="A6861"/>
      <c r="B6861" s="1"/>
      <c r="C6861"/>
      <c r="D6861"/>
      <c r="E6861"/>
      <c r="F6861"/>
      <c r="G6861"/>
      <c r="H6861"/>
      <c r="I6861"/>
      <c r="J6861"/>
      <c r="K6861"/>
      <c r="L6861"/>
      <c r="M6861"/>
    </row>
    <row r="6862" spans="1:13" s="36" customFormat="1" x14ac:dyDescent="0.3">
      <c r="A6862"/>
      <c r="B6862" s="1"/>
      <c r="C6862"/>
      <c r="D6862"/>
      <c r="E6862"/>
      <c r="F6862"/>
      <c r="G6862"/>
      <c r="H6862"/>
      <c r="I6862"/>
      <c r="J6862"/>
      <c r="K6862"/>
      <c r="L6862"/>
      <c r="M6862"/>
    </row>
    <row r="6863" spans="1:13" s="36" customFormat="1" x14ac:dyDescent="0.3">
      <c r="A6863"/>
      <c r="B6863" s="1"/>
      <c r="C6863"/>
      <c r="D6863"/>
      <c r="E6863"/>
      <c r="F6863"/>
      <c r="G6863"/>
      <c r="H6863"/>
      <c r="I6863"/>
      <c r="J6863"/>
      <c r="K6863"/>
      <c r="L6863"/>
      <c r="M6863"/>
    </row>
    <row r="6864" spans="1:13" s="36" customFormat="1" x14ac:dyDescent="0.3">
      <c r="A6864"/>
      <c r="B6864" s="1"/>
      <c r="C6864"/>
      <c r="D6864"/>
      <c r="E6864"/>
      <c r="F6864"/>
      <c r="G6864"/>
      <c r="H6864"/>
      <c r="I6864"/>
      <c r="J6864"/>
      <c r="K6864"/>
      <c r="L6864"/>
      <c r="M6864"/>
    </row>
    <row r="6865" spans="1:13" s="36" customFormat="1" x14ac:dyDescent="0.3">
      <c r="A6865"/>
      <c r="B6865" s="1"/>
      <c r="C6865"/>
      <c r="D6865"/>
      <c r="E6865"/>
      <c r="F6865"/>
      <c r="G6865"/>
      <c r="H6865"/>
      <c r="I6865"/>
      <c r="J6865"/>
      <c r="K6865"/>
      <c r="L6865"/>
      <c r="M6865"/>
    </row>
    <row r="6866" spans="1:13" s="36" customFormat="1" x14ac:dyDescent="0.3">
      <c r="A6866"/>
      <c r="B6866" s="1"/>
      <c r="C6866"/>
      <c r="D6866"/>
      <c r="E6866"/>
      <c r="F6866"/>
      <c r="G6866"/>
      <c r="H6866"/>
      <c r="I6866"/>
      <c r="J6866"/>
      <c r="K6866"/>
      <c r="L6866"/>
      <c r="M6866"/>
    </row>
    <row r="6867" spans="1:13" s="36" customFormat="1" x14ac:dyDescent="0.3">
      <c r="A6867"/>
      <c r="B6867" s="1"/>
      <c r="C6867"/>
      <c r="D6867"/>
      <c r="E6867"/>
      <c r="F6867"/>
      <c r="G6867"/>
      <c r="H6867"/>
      <c r="I6867"/>
      <c r="J6867"/>
      <c r="K6867"/>
      <c r="L6867"/>
      <c r="M6867"/>
    </row>
    <row r="6868" spans="1:13" s="36" customFormat="1" x14ac:dyDescent="0.3">
      <c r="A6868"/>
      <c r="B6868" s="1"/>
      <c r="C6868"/>
      <c r="D6868"/>
      <c r="E6868"/>
      <c r="F6868"/>
      <c r="G6868"/>
      <c r="H6868"/>
      <c r="I6868"/>
      <c r="J6868"/>
      <c r="K6868"/>
      <c r="L6868"/>
      <c r="M6868"/>
    </row>
    <row r="6869" spans="1:13" s="36" customFormat="1" x14ac:dyDescent="0.3">
      <c r="A6869"/>
      <c r="B6869" s="1"/>
      <c r="C6869"/>
      <c r="D6869"/>
      <c r="E6869"/>
      <c r="F6869"/>
      <c r="G6869"/>
      <c r="H6869"/>
      <c r="I6869"/>
      <c r="J6869"/>
      <c r="K6869"/>
      <c r="L6869"/>
      <c r="M6869"/>
    </row>
    <row r="6870" spans="1:13" s="36" customFormat="1" x14ac:dyDescent="0.3">
      <c r="A6870"/>
      <c r="B6870" s="1"/>
      <c r="C6870"/>
      <c r="D6870"/>
      <c r="E6870"/>
      <c r="F6870"/>
      <c r="G6870"/>
      <c r="H6870"/>
      <c r="I6870"/>
      <c r="J6870"/>
      <c r="K6870"/>
      <c r="L6870"/>
      <c r="M6870"/>
    </row>
    <row r="6871" spans="1:13" s="36" customFormat="1" x14ac:dyDescent="0.3">
      <c r="A6871"/>
      <c r="B6871" s="1"/>
      <c r="C6871"/>
      <c r="D6871"/>
      <c r="E6871"/>
      <c r="F6871"/>
      <c r="G6871"/>
      <c r="H6871"/>
      <c r="I6871"/>
      <c r="J6871"/>
      <c r="K6871"/>
      <c r="L6871"/>
      <c r="M6871"/>
    </row>
    <row r="6872" spans="1:13" s="36" customFormat="1" x14ac:dyDescent="0.3">
      <c r="A6872"/>
      <c r="B6872" s="1"/>
      <c r="C6872"/>
      <c r="D6872"/>
      <c r="E6872"/>
      <c r="F6872"/>
      <c r="G6872"/>
      <c r="H6872"/>
      <c r="I6872"/>
      <c r="J6872"/>
      <c r="K6872"/>
      <c r="L6872"/>
      <c r="M6872"/>
    </row>
    <row r="6873" spans="1:13" s="36" customFormat="1" x14ac:dyDescent="0.3">
      <c r="A6873"/>
      <c r="B6873" s="1"/>
      <c r="C6873"/>
      <c r="D6873"/>
      <c r="E6873"/>
      <c r="F6873"/>
      <c r="G6873"/>
      <c r="H6873"/>
      <c r="I6873"/>
      <c r="J6873"/>
      <c r="K6873"/>
      <c r="L6873"/>
      <c r="M6873"/>
    </row>
    <row r="6874" spans="1:13" s="36" customFormat="1" x14ac:dyDescent="0.3">
      <c r="A6874"/>
      <c r="B6874" s="1"/>
      <c r="C6874"/>
      <c r="D6874"/>
      <c r="E6874"/>
      <c r="F6874"/>
      <c r="G6874"/>
      <c r="H6874"/>
      <c r="I6874"/>
      <c r="J6874"/>
      <c r="K6874"/>
      <c r="L6874"/>
      <c r="M6874"/>
    </row>
    <row r="6875" spans="1:13" s="36" customFormat="1" x14ac:dyDescent="0.3">
      <c r="A6875"/>
      <c r="B6875" s="1"/>
      <c r="C6875"/>
      <c r="D6875"/>
      <c r="E6875"/>
      <c r="F6875"/>
      <c r="G6875"/>
      <c r="H6875"/>
      <c r="I6875"/>
      <c r="J6875"/>
      <c r="K6875"/>
      <c r="L6875"/>
      <c r="M6875"/>
    </row>
    <row r="6876" spans="1:13" s="36" customFormat="1" x14ac:dyDescent="0.3">
      <c r="A6876"/>
      <c r="B6876" s="1"/>
      <c r="C6876"/>
      <c r="D6876"/>
      <c r="E6876"/>
      <c r="F6876"/>
      <c r="G6876"/>
      <c r="H6876"/>
      <c r="I6876"/>
      <c r="J6876"/>
      <c r="K6876"/>
      <c r="L6876"/>
      <c r="M6876"/>
    </row>
    <row r="6877" spans="1:13" s="36" customFormat="1" x14ac:dyDescent="0.3">
      <c r="A6877"/>
      <c r="B6877" s="1"/>
      <c r="C6877"/>
      <c r="D6877"/>
      <c r="E6877"/>
      <c r="F6877"/>
      <c r="G6877"/>
      <c r="H6877"/>
      <c r="I6877"/>
      <c r="J6877"/>
      <c r="K6877"/>
      <c r="L6877"/>
      <c r="M6877"/>
    </row>
    <row r="6878" spans="1:13" s="36" customFormat="1" x14ac:dyDescent="0.3">
      <c r="A6878"/>
      <c r="B6878" s="1"/>
      <c r="C6878"/>
      <c r="D6878"/>
      <c r="E6878"/>
      <c r="F6878"/>
      <c r="G6878"/>
      <c r="H6878"/>
      <c r="I6878"/>
      <c r="J6878"/>
      <c r="K6878"/>
      <c r="L6878"/>
      <c r="M6878"/>
    </row>
    <row r="6879" spans="1:13" s="36" customFormat="1" x14ac:dyDescent="0.3">
      <c r="A6879"/>
      <c r="B6879" s="1"/>
      <c r="C6879"/>
      <c r="D6879"/>
      <c r="E6879"/>
      <c r="F6879"/>
      <c r="G6879"/>
      <c r="H6879"/>
      <c r="I6879"/>
      <c r="J6879"/>
      <c r="K6879"/>
      <c r="L6879"/>
      <c r="M6879"/>
    </row>
    <row r="6880" spans="1:13" s="36" customFormat="1" x14ac:dyDescent="0.3">
      <c r="A6880"/>
      <c r="B6880" s="1"/>
      <c r="C6880"/>
      <c r="D6880"/>
      <c r="E6880"/>
      <c r="F6880"/>
      <c r="G6880"/>
      <c r="H6880"/>
      <c r="I6880"/>
      <c r="J6880"/>
      <c r="K6880"/>
      <c r="L6880"/>
      <c r="M6880"/>
    </row>
    <row r="6881" spans="1:13" s="36" customFormat="1" x14ac:dyDescent="0.3">
      <c r="A6881"/>
      <c r="B6881" s="1"/>
      <c r="C6881"/>
      <c r="D6881"/>
      <c r="E6881"/>
      <c r="F6881"/>
      <c r="G6881"/>
      <c r="H6881"/>
      <c r="I6881"/>
      <c r="J6881"/>
      <c r="K6881"/>
      <c r="L6881"/>
      <c r="M6881"/>
    </row>
    <row r="6882" spans="1:13" s="36" customFormat="1" x14ac:dyDescent="0.3">
      <c r="A6882"/>
      <c r="B6882" s="1"/>
      <c r="C6882"/>
      <c r="D6882"/>
      <c r="E6882"/>
      <c r="F6882"/>
      <c r="G6882"/>
      <c r="H6882"/>
      <c r="I6882"/>
      <c r="J6882"/>
      <c r="K6882"/>
      <c r="L6882"/>
      <c r="M6882"/>
    </row>
    <row r="6883" spans="1:13" s="36" customFormat="1" x14ac:dyDescent="0.3">
      <c r="A6883"/>
      <c r="B6883" s="1"/>
      <c r="C6883"/>
      <c r="D6883"/>
      <c r="E6883"/>
      <c r="F6883"/>
      <c r="G6883"/>
      <c r="H6883"/>
      <c r="I6883"/>
      <c r="J6883"/>
      <c r="K6883"/>
      <c r="L6883"/>
      <c r="M6883"/>
    </row>
    <row r="6884" spans="1:13" s="36" customFormat="1" x14ac:dyDescent="0.3">
      <c r="A6884"/>
      <c r="B6884" s="1"/>
      <c r="C6884"/>
      <c r="D6884"/>
      <c r="E6884"/>
      <c r="F6884"/>
      <c r="G6884"/>
      <c r="H6884"/>
      <c r="I6884"/>
      <c r="J6884"/>
      <c r="K6884"/>
      <c r="L6884"/>
      <c r="M6884"/>
    </row>
    <row r="6885" spans="1:13" s="36" customFormat="1" x14ac:dyDescent="0.3">
      <c r="A6885"/>
      <c r="B6885" s="1"/>
      <c r="C6885"/>
      <c r="D6885"/>
      <c r="E6885"/>
      <c r="F6885"/>
      <c r="G6885"/>
      <c r="H6885"/>
      <c r="I6885"/>
      <c r="J6885"/>
      <c r="K6885"/>
      <c r="L6885"/>
      <c r="M6885"/>
    </row>
    <row r="6886" spans="1:13" s="36" customFormat="1" x14ac:dyDescent="0.3">
      <c r="A6886"/>
      <c r="B6886" s="1"/>
      <c r="C6886"/>
      <c r="D6886"/>
      <c r="E6886"/>
      <c r="F6886"/>
      <c r="G6886"/>
      <c r="H6886"/>
      <c r="I6886"/>
      <c r="J6886"/>
      <c r="K6886"/>
      <c r="L6886"/>
      <c r="M6886"/>
    </row>
    <row r="6887" spans="1:13" s="36" customFormat="1" x14ac:dyDescent="0.3">
      <c r="A6887"/>
      <c r="B6887" s="1"/>
      <c r="C6887"/>
      <c r="D6887"/>
      <c r="E6887"/>
      <c r="F6887"/>
      <c r="G6887"/>
      <c r="H6887"/>
      <c r="I6887"/>
      <c r="J6887"/>
      <c r="K6887"/>
      <c r="L6887"/>
      <c r="M6887"/>
    </row>
    <row r="6888" spans="1:13" s="36" customFormat="1" x14ac:dyDescent="0.3">
      <c r="A6888"/>
      <c r="B6888" s="1"/>
      <c r="C6888"/>
      <c r="D6888"/>
      <c r="E6888"/>
      <c r="F6888"/>
      <c r="G6888"/>
      <c r="H6888"/>
      <c r="I6888"/>
      <c r="J6888"/>
      <c r="K6888"/>
      <c r="L6888"/>
      <c r="M6888"/>
    </row>
    <row r="6889" spans="1:13" s="36" customFormat="1" x14ac:dyDescent="0.3">
      <c r="A6889"/>
      <c r="B6889" s="1"/>
      <c r="C6889"/>
      <c r="D6889"/>
      <c r="E6889"/>
      <c r="F6889"/>
      <c r="G6889"/>
      <c r="H6889"/>
      <c r="I6889"/>
      <c r="J6889"/>
      <c r="K6889"/>
      <c r="L6889"/>
      <c r="M6889"/>
    </row>
    <row r="6890" spans="1:13" s="36" customFormat="1" x14ac:dyDescent="0.3">
      <c r="A6890"/>
      <c r="B6890" s="1"/>
      <c r="C6890"/>
      <c r="D6890"/>
      <c r="E6890"/>
      <c r="F6890"/>
      <c r="G6890"/>
      <c r="H6890"/>
      <c r="I6890"/>
      <c r="J6890"/>
      <c r="K6890"/>
      <c r="L6890"/>
      <c r="M6890"/>
    </row>
    <row r="6891" spans="1:13" s="36" customFormat="1" x14ac:dyDescent="0.3">
      <c r="A6891"/>
      <c r="B6891" s="1"/>
      <c r="C6891"/>
      <c r="D6891"/>
      <c r="E6891"/>
      <c r="F6891"/>
      <c r="G6891"/>
      <c r="H6891"/>
      <c r="I6891"/>
      <c r="J6891"/>
      <c r="K6891"/>
      <c r="L6891"/>
      <c r="M6891"/>
    </row>
    <row r="6892" spans="1:13" s="36" customFormat="1" x14ac:dyDescent="0.3">
      <c r="A6892"/>
      <c r="B6892" s="1"/>
      <c r="C6892"/>
      <c r="D6892"/>
      <c r="E6892"/>
      <c r="F6892"/>
      <c r="G6892"/>
      <c r="H6892"/>
      <c r="I6892"/>
      <c r="J6892"/>
      <c r="K6892"/>
      <c r="L6892"/>
      <c r="M6892"/>
    </row>
    <row r="6893" spans="1:13" s="36" customFormat="1" x14ac:dyDescent="0.3">
      <c r="A6893"/>
      <c r="B6893" s="1"/>
      <c r="C6893"/>
      <c r="D6893"/>
      <c r="E6893"/>
      <c r="F6893"/>
      <c r="G6893"/>
      <c r="H6893"/>
      <c r="I6893"/>
      <c r="J6893"/>
      <c r="K6893"/>
      <c r="L6893"/>
      <c r="M6893"/>
    </row>
    <row r="6894" spans="1:13" s="36" customFormat="1" x14ac:dyDescent="0.3">
      <c r="A6894"/>
      <c r="B6894" s="1"/>
      <c r="C6894"/>
      <c r="D6894"/>
      <c r="E6894"/>
      <c r="F6894"/>
      <c r="G6894"/>
      <c r="H6894"/>
      <c r="I6894"/>
      <c r="J6894"/>
      <c r="K6894"/>
      <c r="L6894"/>
      <c r="M6894"/>
    </row>
    <row r="6895" spans="1:13" s="36" customFormat="1" x14ac:dyDescent="0.3">
      <c r="A6895"/>
      <c r="B6895" s="1"/>
      <c r="C6895"/>
      <c r="D6895"/>
      <c r="E6895"/>
      <c r="F6895"/>
      <c r="G6895"/>
      <c r="H6895"/>
      <c r="I6895"/>
      <c r="J6895"/>
      <c r="K6895"/>
      <c r="L6895"/>
      <c r="M6895"/>
    </row>
    <row r="6896" spans="1:13" s="36" customFormat="1" x14ac:dyDescent="0.3">
      <c r="A6896"/>
      <c r="B6896" s="1"/>
      <c r="C6896"/>
      <c r="D6896"/>
      <c r="E6896"/>
      <c r="F6896"/>
      <c r="G6896"/>
      <c r="H6896"/>
      <c r="I6896"/>
      <c r="J6896"/>
      <c r="K6896"/>
      <c r="L6896"/>
      <c r="M6896"/>
    </row>
    <row r="6897" spans="1:13" s="36" customFormat="1" x14ac:dyDescent="0.3">
      <c r="A6897"/>
      <c r="B6897" s="1"/>
      <c r="C6897"/>
      <c r="D6897"/>
      <c r="E6897"/>
      <c r="F6897"/>
      <c r="G6897"/>
      <c r="H6897"/>
      <c r="I6897"/>
      <c r="J6897"/>
      <c r="K6897"/>
      <c r="L6897"/>
      <c r="M6897"/>
    </row>
    <row r="6898" spans="1:13" s="36" customFormat="1" x14ac:dyDescent="0.3">
      <c r="A6898"/>
      <c r="B6898" s="1"/>
      <c r="C6898"/>
      <c r="D6898"/>
      <c r="E6898"/>
      <c r="F6898"/>
      <c r="G6898"/>
      <c r="H6898"/>
      <c r="I6898"/>
      <c r="J6898"/>
      <c r="K6898"/>
      <c r="L6898"/>
      <c r="M6898"/>
    </row>
    <row r="6899" spans="1:13" s="36" customFormat="1" x14ac:dyDescent="0.3">
      <c r="A6899"/>
      <c r="B6899" s="1"/>
      <c r="C6899"/>
      <c r="D6899"/>
      <c r="E6899"/>
      <c r="F6899"/>
      <c r="G6899"/>
      <c r="H6899"/>
      <c r="I6899"/>
      <c r="J6899"/>
      <c r="K6899"/>
      <c r="L6899"/>
      <c r="M6899"/>
    </row>
    <row r="6900" spans="1:13" s="36" customFormat="1" x14ac:dyDescent="0.3">
      <c r="A6900"/>
      <c r="B6900" s="1"/>
      <c r="C6900"/>
      <c r="D6900"/>
      <c r="E6900"/>
      <c r="F6900"/>
      <c r="G6900"/>
      <c r="H6900"/>
      <c r="I6900"/>
      <c r="J6900"/>
      <c r="K6900"/>
      <c r="L6900"/>
      <c r="M6900"/>
    </row>
    <row r="6901" spans="1:13" s="36" customFormat="1" x14ac:dyDescent="0.3">
      <c r="A6901"/>
      <c r="B6901" s="1"/>
      <c r="C6901"/>
      <c r="D6901"/>
      <c r="E6901"/>
      <c r="F6901"/>
      <c r="G6901"/>
      <c r="H6901"/>
      <c r="I6901"/>
      <c r="J6901"/>
      <c r="K6901"/>
      <c r="L6901"/>
      <c r="M6901"/>
    </row>
    <row r="6902" spans="1:13" s="36" customFormat="1" x14ac:dyDescent="0.3">
      <c r="A6902"/>
      <c r="B6902" s="1"/>
      <c r="C6902"/>
      <c r="D6902"/>
      <c r="E6902"/>
      <c r="F6902"/>
      <c r="G6902"/>
      <c r="H6902"/>
      <c r="I6902"/>
      <c r="J6902"/>
      <c r="K6902"/>
      <c r="L6902"/>
      <c r="M6902"/>
    </row>
    <row r="6903" spans="1:13" s="36" customFormat="1" x14ac:dyDescent="0.3">
      <c r="A6903"/>
      <c r="B6903" s="1"/>
      <c r="C6903"/>
      <c r="D6903"/>
      <c r="E6903"/>
      <c r="F6903"/>
      <c r="G6903"/>
      <c r="H6903"/>
      <c r="I6903"/>
      <c r="J6903"/>
      <c r="K6903"/>
      <c r="L6903"/>
      <c r="M6903"/>
    </row>
    <row r="6904" spans="1:13" s="36" customFormat="1" x14ac:dyDescent="0.3">
      <c r="A6904"/>
      <c r="B6904" s="1"/>
      <c r="C6904"/>
      <c r="D6904"/>
      <c r="E6904"/>
      <c r="F6904"/>
      <c r="G6904"/>
      <c r="H6904"/>
      <c r="I6904"/>
      <c r="J6904"/>
      <c r="K6904"/>
      <c r="L6904"/>
      <c r="M6904"/>
    </row>
    <row r="6905" spans="1:13" s="36" customFormat="1" x14ac:dyDescent="0.3">
      <c r="A6905"/>
      <c r="B6905" s="1"/>
      <c r="C6905"/>
      <c r="D6905"/>
      <c r="E6905"/>
      <c r="F6905"/>
      <c r="G6905"/>
      <c r="H6905"/>
      <c r="I6905"/>
      <c r="J6905"/>
      <c r="K6905"/>
      <c r="L6905"/>
      <c r="M6905"/>
    </row>
    <row r="6906" spans="1:13" s="36" customFormat="1" x14ac:dyDescent="0.3">
      <c r="A6906"/>
      <c r="B6906" s="1"/>
      <c r="C6906"/>
      <c r="D6906"/>
      <c r="E6906"/>
      <c r="F6906"/>
      <c r="G6906"/>
      <c r="H6906"/>
      <c r="I6906"/>
      <c r="J6906"/>
      <c r="K6906"/>
      <c r="L6906"/>
      <c r="M6906"/>
    </row>
    <row r="6907" spans="1:13" s="36" customFormat="1" x14ac:dyDescent="0.3">
      <c r="A6907"/>
      <c r="B6907" s="1"/>
      <c r="C6907"/>
      <c r="D6907"/>
      <c r="E6907"/>
      <c r="F6907"/>
      <c r="G6907"/>
      <c r="H6907"/>
      <c r="I6907"/>
      <c r="J6907"/>
      <c r="K6907"/>
      <c r="L6907"/>
      <c r="M6907"/>
    </row>
    <row r="6908" spans="1:13" s="36" customFormat="1" x14ac:dyDescent="0.3">
      <c r="A6908"/>
      <c r="B6908" s="1"/>
      <c r="C6908"/>
      <c r="D6908"/>
      <c r="E6908"/>
      <c r="F6908"/>
      <c r="G6908"/>
      <c r="H6908"/>
      <c r="I6908"/>
      <c r="J6908"/>
      <c r="K6908"/>
      <c r="L6908"/>
      <c r="M6908"/>
    </row>
    <row r="6909" spans="1:13" s="36" customFormat="1" x14ac:dyDescent="0.3">
      <c r="A6909"/>
      <c r="B6909" s="1"/>
      <c r="C6909"/>
      <c r="D6909"/>
      <c r="E6909"/>
      <c r="F6909"/>
      <c r="G6909"/>
      <c r="H6909"/>
      <c r="I6909"/>
      <c r="J6909"/>
      <c r="K6909"/>
      <c r="L6909"/>
      <c r="M6909"/>
    </row>
    <row r="6910" spans="1:13" s="36" customFormat="1" x14ac:dyDescent="0.3">
      <c r="A6910"/>
      <c r="B6910" s="1"/>
      <c r="C6910"/>
      <c r="D6910"/>
      <c r="E6910"/>
      <c r="F6910"/>
      <c r="G6910"/>
      <c r="H6910"/>
      <c r="I6910"/>
      <c r="J6910"/>
      <c r="K6910"/>
      <c r="L6910"/>
      <c r="M6910"/>
    </row>
    <row r="6911" spans="1:13" s="36" customFormat="1" x14ac:dyDescent="0.3">
      <c r="A6911"/>
      <c r="B6911" s="1"/>
      <c r="C6911"/>
      <c r="D6911"/>
      <c r="E6911"/>
      <c r="F6911"/>
      <c r="G6911"/>
      <c r="H6911"/>
      <c r="I6911"/>
      <c r="J6911"/>
      <c r="K6911"/>
      <c r="L6911"/>
      <c r="M6911"/>
    </row>
    <row r="6912" spans="1:13" s="36" customFormat="1" x14ac:dyDescent="0.3">
      <c r="A6912"/>
      <c r="B6912" s="1"/>
      <c r="C6912"/>
      <c r="D6912"/>
      <c r="E6912"/>
      <c r="F6912"/>
      <c r="G6912"/>
      <c r="H6912"/>
      <c r="I6912"/>
      <c r="J6912"/>
      <c r="K6912"/>
      <c r="L6912"/>
      <c r="M6912"/>
    </row>
    <row r="6913" spans="1:13" s="36" customFormat="1" x14ac:dyDescent="0.3">
      <c r="A6913"/>
      <c r="B6913" s="1"/>
      <c r="C6913"/>
      <c r="D6913"/>
      <c r="E6913"/>
      <c r="F6913"/>
      <c r="G6913"/>
      <c r="H6913"/>
      <c r="I6913"/>
      <c r="J6913"/>
      <c r="K6913"/>
      <c r="L6913"/>
      <c r="M6913"/>
    </row>
    <row r="6914" spans="1:13" s="36" customFormat="1" x14ac:dyDescent="0.3">
      <c r="A6914"/>
      <c r="B6914" s="1"/>
      <c r="C6914"/>
      <c r="D6914"/>
      <c r="E6914"/>
      <c r="F6914"/>
      <c r="G6914"/>
      <c r="H6914"/>
      <c r="I6914"/>
      <c r="J6914"/>
      <c r="K6914"/>
      <c r="L6914"/>
      <c r="M6914"/>
    </row>
    <row r="6915" spans="1:13" s="36" customFormat="1" x14ac:dyDescent="0.3">
      <c r="A6915"/>
      <c r="B6915" s="1"/>
      <c r="C6915"/>
      <c r="D6915"/>
      <c r="E6915"/>
      <c r="F6915"/>
      <c r="G6915"/>
      <c r="H6915"/>
      <c r="I6915"/>
      <c r="J6915"/>
      <c r="K6915"/>
      <c r="L6915"/>
      <c r="M6915"/>
    </row>
    <row r="6916" spans="1:13" s="36" customFormat="1" x14ac:dyDescent="0.3">
      <c r="A6916"/>
      <c r="B6916" s="1"/>
      <c r="C6916"/>
      <c r="D6916"/>
      <c r="E6916"/>
      <c r="F6916"/>
      <c r="G6916"/>
      <c r="H6916"/>
      <c r="I6916"/>
      <c r="J6916"/>
      <c r="K6916"/>
      <c r="L6916"/>
      <c r="M6916"/>
    </row>
    <row r="6917" spans="1:13" s="36" customFormat="1" x14ac:dyDescent="0.3">
      <c r="A6917"/>
      <c r="B6917" s="1"/>
      <c r="C6917"/>
      <c r="D6917"/>
      <c r="E6917"/>
      <c r="F6917"/>
      <c r="G6917"/>
      <c r="H6917"/>
      <c r="I6917"/>
      <c r="J6917"/>
      <c r="K6917"/>
      <c r="L6917"/>
      <c r="M6917"/>
    </row>
    <row r="6918" spans="1:13" s="36" customFormat="1" x14ac:dyDescent="0.3">
      <c r="A6918"/>
      <c r="B6918" s="1"/>
      <c r="C6918"/>
      <c r="D6918"/>
      <c r="E6918"/>
      <c r="F6918"/>
      <c r="G6918"/>
      <c r="H6918"/>
      <c r="I6918"/>
      <c r="J6918"/>
      <c r="K6918"/>
      <c r="L6918"/>
      <c r="M6918"/>
    </row>
    <row r="6919" spans="1:13" s="36" customFormat="1" x14ac:dyDescent="0.3">
      <c r="A6919"/>
      <c r="B6919" s="1"/>
      <c r="C6919"/>
      <c r="D6919"/>
      <c r="E6919"/>
      <c r="F6919"/>
      <c r="G6919"/>
      <c r="H6919"/>
      <c r="I6919"/>
      <c r="J6919"/>
      <c r="K6919"/>
      <c r="L6919"/>
      <c r="M6919"/>
    </row>
    <row r="6920" spans="1:13" s="36" customFormat="1" x14ac:dyDescent="0.3">
      <c r="A6920"/>
      <c r="B6920" s="1"/>
      <c r="C6920"/>
      <c r="D6920"/>
      <c r="E6920"/>
      <c r="F6920"/>
      <c r="G6920"/>
      <c r="H6920"/>
      <c r="I6920"/>
      <c r="J6920"/>
      <c r="K6920"/>
      <c r="L6920"/>
      <c r="M6920"/>
    </row>
    <row r="6921" spans="1:13" s="36" customFormat="1" x14ac:dyDescent="0.3">
      <c r="A6921"/>
      <c r="B6921" s="1"/>
      <c r="C6921"/>
      <c r="D6921"/>
      <c r="E6921"/>
      <c r="F6921"/>
      <c r="G6921"/>
      <c r="H6921"/>
      <c r="I6921"/>
      <c r="J6921"/>
      <c r="K6921"/>
      <c r="L6921"/>
      <c r="M6921"/>
    </row>
    <row r="6922" spans="1:13" s="36" customFormat="1" x14ac:dyDescent="0.3">
      <c r="A6922"/>
      <c r="B6922" s="1"/>
      <c r="C6922"/>
      <c r="D6922"/>
      <c r="E6922"/>
      <c r="F6922"/>
      <c r="G6922"/>
      <c r="H6922"/>
      <c r="I6922"/>
      <c r="J6922"/>
      <c r="K6922"/>
      <c r="L6922"/>
      <c r="M6922"/>
    </row>
    <row r="6923" spans="1:13" s="36" customFormat="1" x14ac:dyDescent="0.3">
      <c r="A6923"/>
      <c r="B6923" s="1"/>
      <c r="C6923"/>
      <c r="D6923"/>
      <c r="E6923"/>
      <c r="F6923"/>
      <c r="G6923"/>
      <c r="H6923"/>
      <c r="I6923"/>
      <c r="J6923"/>
      <c r="K6923"/>
      <c r="L6923"/>
      <c r="M6923"/>
    </row>
    <row r="6924" spans="1:13" s="36" customFormat="1" x14ac:dyDescent="0.3">
      <c r="A6924"/>
      <c r="B6924" s="1"/>
      <c r="C6924"/>
      <c r="D6924"/>
      <c r="E6924"/>
      <c r="F6924"/>
      <c r="G6924"/>
      <c r="H6924"/>
      <c r="I6924"/>
      <c r="J6924"/>
      <c r="K6924"/>
      <c r="L6924"/>
      <c r="M6924"/>
    </row>
    <row r="6925" spans="1:13" s="36" customFormat="1" x14ac:dyDescent="0.3">
      <c r="A6925"/>
      <c r="B6925" s="1"/>
      <c r="C6925"/>
      <c r="D6925"/>
      <c r="E6925"/>
      <c r="F6925"/>
      <c r="G6925"/>
      <c r="H6925"/>
      <c r="I6925"/>
      <c r="J6925"/>
      <c r="K6925"/>
      <c r="L6925"/>
      <c r="M6925"/>
    </row>
    <row r="6926" spans="1:13" s="36" customFormat="1" x14ac:dyDescent="0.3">
      <c r="A6926"/>
      <c r="B6926" s="1"/>
      <c r="C6926"/>
      <c r="D6926"/>
      <c r="E6926"/>
      <c r="F6926"/>
      <c r="G6926"/>
      <c r="H6926"/>
      <c r="I6926"/>
      <c r="J6926"/>
      <c r="K6926"/>
      <c r="L6926"/>
      <c r="M6926"/>
    </row>
    <row r="6927" spans="1:13" s="36" customFormat="1" x14ac:dyDescent="0.3">
      <c r="A6927"/>
      <c r="B6927" s="1"/>
      <c r="C6927"/>
      <c r="D6927"/>
      <c r="E6927"/>
      <c r="F6927"/>
      <c r="G6927"/>
      <c r="H6927"/>
      <c r="I6927"/>
      <c r="J6927"/>
      <c r="K6927"/>
      <c r="L6927"/>
      <c r="M6927"/>
    </row>
    <row r="6928" spans="1:13" s="36" customFormat="1" x14ac:dyDescent="0.3">
      <c r="A6928"/>
      <c r="B6928" s="1"/>
      <c r="C6928"/>
      <c r="D6928"/>
      <c r="E6928"/>
      <c r="F6928"/>
      <c r="G6928"/>
      <c r="H6928"/>
      <c r="I6928"/>
      <c r="J6928"/>
      <c r="K6928"/>
      <c r="L6928"/>
      <c r="M6928"/>
    </row>
    <row r="6929" spans="1:13" s="36" customFormat="1" x14ac:dyDescent="0.3">
      <c r="A6929"/>
      <c r="B6929" s="1"/>
      <c r="C6929"/>
      <c r="D6929"/>
      <c r="E6929"/>
      <c r="F6929"/>
      <c r="G6929"/>
      <c r="H6929"/>
      <c r="I6929"/>
      <c r="J6929"/>
      <c r="K6929"/>
      <c r="L6929"/>
      <c r="M6929"/>
    </row>
    <row r="6930" spans="1:13" s="36" customFormat="1" x14ac:dyDescent="0.3">
      <c r="A6930"/>
      <c r="B6930" s="1"/>
      <c r="C6930"/>
      <c r="D6930"/>
      <c r="E6930"/>
      <c r="F6930"/>
      <c r="G6930"/>
      <c r="H6930"/>
      <c r="I6930"/>
      <c r="J6930"/>
      <c r="K6930"/>
      <c r="L6930"/>
      <c r="M6930"/>
    </row>
    <row r="6931" spans="1:13" s="36" customFormat="1" x14ac:dyDescent="0.3">
      <c r="A6931"/>
      <c r="B6931" s="1"/>
      <c r="C6931"/>
      <c r="D6931"/>
      <c r="E6931"/>
      <c r="F6931"/>
      <c r="G6931"/>
      <c r="H6931"/>
      <c r="I6931"/>
      <c r="J6931"/>
      <c r="K6931"/>
      <c r="L6931"/>
      <c r="M6931"/>
    </row>
    <row r="6932" spans="1:13" s="36" customFormat="1" x14ac:dyDescent="0.3">
      <c r="A6932"/>
      <c r="B6932" s="1"/>
      <c r="C6932"/>
      <c r="D6932"/>
      <c r="E6932"/>
      <c r="F6932"/>
      <c r="G6932"/>
      <c r="H6932"/>
      <c r="I6932"/>
      <c r="J6932"/>
      <c r="K6932"/>
      <c r="L6932"/>
      <c r="M6932"/>
    </row>
    <row r="6933" spans="1:13" s="36" customFormat="1" x14ac:dyDescent="0.3">
      <c r="A6933"/>
      <c r="B6933" s="1"/>
      <c r="C6933"/>
      <c r="D6933"/>
      <c r="E6933"/>
      <c r="F6933"/>
      <c r="G6933"/>
      <c r="H6933"/>
      <c r="I6933"/>
      <c r="J6933"/>
      <c r="K6933"/>
      <c r="L6933"/>
      <c r="M6933"/>
    </row>
    <row r="6934" spans="1:13" s="36" customFormat="1" x14ac:dyDescent="0.3">
      <c r="A6934"/>
      <c r="B6934" s="1"/>
      <c r="C6934"/>
      <c r="D6934"/>
      <c r="E6934"/>
      <c r="F6934"/>
      <c r="G6934"/>
      <c r="H6934"/>
      <c r="I6934"/>
      <c r="J6934"/>
      <c r="K6934"/>
      <c r="L6934"/>
      <c r="M6934"/>
    </row>
    <row r="6935" spans="1:13" s="36" customFormat="1" x14ac:dyDescent="0.3">
      <c r="A6935"/>
      <c r="B6935" s="1"/>
      <c r="C6935"/>
      <c r="D6935"/>
      <c r="E6935"/>
      <c r="F6935"/>
      <c r="G6935"/>
      <c r="H6935"/>
      <c r="I6935"/>
      <c r="J6935"/>
      <c r="K6935"/>
      <c r="L6935"/>
      <c r="M6935"/>
    </row>
    <row r="6936" spans="1:13" s="36" customFormat="1" x14ac:dyDescent="0.3">
      <c r="A6936"/>
      <c r="B6936" s="1"/>
      <c r="C6936"/>
      <c r="D6936"/>
      <c r="E6936"/>
      <c r="F6936"/>
      <c r="G6936"/>
      <c r="H6936"/>
      <c r="I6936"/>
      <c r="J6936"/>
      <c r="K6936"/>
      <c r="L6936"/>
      <c r="M6936"/>
    </row>
    <row r="6937" spans="1:13" s="36" customFormat="1" x14ac:dyDescent="0.3">
      <c r="A6937"/>
      <c r="B6937" s="1"/>
      <c r="C6937"/>
      <c r="D6937"/>
      <c r="E6937"/>
      <c r="F6937"/>
      <c r="G6937"/>
      <c r="H6937"/>
      <c r="I6937"/>
      <c r="J6937"/>
      <c r="K6937"/>
      <c r="L6937"/>
      <c r="M6937"/>
    </row>
    <row r="6938" spans="1:13" s="36" customFormat="1" x14ac:dyDescent="0.3">
      <c r="A6938"/>
      <c r="B6938" s="1"/>
      <c r="C6938"/>
      <c r="D6938"/>
      <c r="E6938"/>
      <c r="F6938"/>
      <c r="G6938"/>
      <c r="H6938"/>
      <c r="I6938"/>
      <c r="J6938"/>
      <c r="K6938"/>
      <c r="L6938"/>
      <c r="M6938"/>
    </row>
    <row r="6939" spans="1:13" s="36" customFormat="1" x14ac:dyDescent="0.3">
      <c r="A6939"/>
      <c r="B6939" s="1"/>
      <c r="C6939"/>
      <c r="D6939"/>
      <c r="E6939"/>
      <c r="F6939"/>
      <c r="G6939"/>
      <c r="H6939"/>
      <c r="I6939"/>
      <c r="J6939"/>
      <c r="K6939"/>
      <c r="L6939"/>
      <c r="M6939"/>
    </row>
    <row r="6940" spans="1:13" s="36" customFormat="1" x14ac:dyDescent="0.3">
      <c r="A6940"/>
      <c r="B6940" s="1"/>
      <c r="C6940"/>
      <c r="D6940"/>
      <c r="E6940"/>
      <c r="F6940"/>
      <c r="G6940"/>
      <c r="H6940"/>
      <c r="I6940"/>
      <c r="J6940"/>
      <c r="K6940"/>
      <c r="L6940"/>
      <c r="M6940"/>
    </row>
    <row r="6941" spans="1:13" s="36" customFormat="1" x14ac:dyDescent="0.3">
      <c r="A6941"/>
      <c r="B6941" s="1"/>
      <c r="C6941"/>
      <c r="D6941"/>
      <c r="E6941"/>
      <c r="F6941"/>
      <c r="G6941"/>
      <c r="H6941"/>
      <c r="I6941"/>
      <c r="J6941"/>
      <c r="K6941"/>
      <c r="L6941"/>
      <c r="M6941"/>
    </row>
    <row r="6942" spans="1:13" s="36" customFormat="1" x14ac:dyDescent="0.3">
      <c r="A6942"/>
      <c r="B6942" s="1"/>
      <c r="C6942"/>
      <c r="D6942"/>
      <c r="E6942"/>
      <c r="F6942"/>
      <c r="G6942"/>
      <c r="H6942"/>
      <c r="I6942"/>
      <c r="J6942"/>
      <c r="K6942"/>
      <c r="L6942"/>
      <c r="M6942"/>
    </row>
    <row r="6943" spans="1:13" s="36" customFormat="1" x14ac:dyDescent="0.3">
      <c r="A6943"/>
      <c r="B6943" s="1"/>
      <c r="C6943"/>
      <c r="D6943"/>
      <c r="E6943"/>
      <c r="F6943"/>
      <c r="G6943"/>
      <c r="H6943"/>
      <c r="I6943"/>
      <c r="J6943"/>
      <c r="K6943"/>
      <c r="L6943"/>
      <c r="M6943"/>
    </row>
    <row r="6944" spans="1:13" s="36" customFormat="1" x14ac:dyDescent="0.3">
      <c r="A6944"/>
      <c r="B6944" s="1"/>
      <c r="C6944"/>
      <c r="D6944"/>
      <c r="E6944"/>
      <c r="F6944"/>
      <c r="G6944"/>
      <c r="H6944"/>
      <c r="I6944"/>
      <c r="J6944"/>
      <c r="K6944"/>
      <c r="L6944"/>
      <c r="M6944"/>
    </row>
    <row r="6945" spans="1:13" s="36" customFormat="1" x14ac:dyDescent="0.3">
      <c r="A6945"/>
      <c r="B6945" s="1"/>
      <c r="C6945"/>
      <c r="D6945"/>
      <c r="E6945"/>
      <c r="F6945"/>
      <c r="G6945"/>
      <c r="H6945"/>
      <c r="I6945"/>
      <c r="J6945"/>
      <c r="K6945"/>
      <c r="L6945"/>
      <c r="M6945"/>
    </row>
    <row r="6946" spans="1:13" s="36" customFormat="1" x14ac:dyDescent="0.3">
      <c r="A6946"/>
      <c r="B6946" s="1"/>
      <c r="C6946"/>
      <c r="D6946"/>
      <c r="E6946"/>
      <c r="F6946"/>
      <c r="G6946"/>
      <c r="H6946"/>
      <c r="I6946"/>
      <c r="J6946"/>
      <c r="K6946"/>
      <c r="L6946"/>
      <c r="M6946"/>
    </row>
    <row r="6947" spans="1:13" s="36" customFormat="1" x14ac:dyDescent="0.3">
      <c r="A6947"/>
      <c r="B6947" s="1"/>
      <c r="C6947"/>
      <c r="D6947"/>
      <c r="E6947"/>
      <c r="F6947"/>
      <c r="G6947"/>
      <c r="H6947"/>
      <c r="I6947"/>
      <c r="J6947"/>
      <c r="K6947"/>
      <c r="L6947"/>
      <c r="M6947"/>
    </row>
    <row r="6948" spans="1:13" s="36" customFormat="1" x14ac:dyDescent="0.3">
      <c r="A6948"/>
      <c r="B6948" s="1"/>
      <c r="C6948"/>
      <c r="D6948"/>
      <c r="E6948"/>
      <c r="F6948"/>
      <c r="G6948"/>
      <c r="H6948"/>
      <c r="I6948"/>
      <c r="J6948"/>
      <c r="K6948"/>
      <c r="L6948"/>
      <c r="M6948"/>
    </row>
    <row r="6949" spans="1:13" s="36" customFormat="1" x14ac:dyDescent="0.3">
      <c r="A6949"/>
      <c r="B6949" s="1"/>
      <c r="C6949"/>
      <c r="D6949"/>
      <c r="E6949"/>
      <c r="F6949"/>
      <c r="G6949"/>
      <c r="H6949"/>
      <c r="I6949"/>
      <c r="J6949"/>
      <c r="K6949"/>
      <c r="L6949"/>
      <c r="M6949"/>
    </row>
    <row r="6950" spans="1:13" s="36" customFormat="1" x14ac:dyDescent="0.3">
      <c r="A6950"/>
      <c r="B6950" s="1"/>
      <c r="C6950"/>
      <c r="D6950"/>
      <c r="E6950"/>
      <c r="F6950"/>
      <c r="G6950"/>
      <c r="H6950"/>
      <c r="I6950"/>
      <c r="J6950"/>
      <c r="K6950"/>
      <c r="L6950"/>
      <c r="M6950"/>
    </row>
    <row r="6951" spans="1:13" s="36" customFormat="1" x14ac:dyDescent="0.3">
      <c r="A6951"/>
      <c r="B6951" s="1"/>
      <c r="C6951"/>
      <c r="D6951"/>
      <c r="E6951"/>
      <c r="F6951"/>
      <c r="G6951"/>
      <c r="H6951"/>
      <c r="I6951"/>
      <c r="J6951"/>
      <c r="K6951"/>
      <c r="L6951"/>
      <c r="M6951"/>
    </row>
    <row r="6952" spans="1:13" s="36" customFormat="1" x14ac:dyDescent="0.3">
      <c r="A6952"/>
      <c r="B6952" s="1"/>
      <c r="C6952"/>
      <c r="D6952"/>
      <c r="E6952"/>
      <c r="F6952"/>
      <c r="G6952"/>
      <c r="H6952"/>
      <c r="I6952"/>
      <c r="J6952"/>
      <c r="K6952"/>
      <c r="L6952"/>
      <c r="M6952"/>
    </row>
    <row r="6953" spans="1:13" s="36" customFormat="1" x14ac:dyDescent="0.3">
      <c r="A6953"/>
      <c r="B6953" s="1"/>
      <c r="C6953"/>
      <c r="D6953"/>
      <c r="E6953"/>
      <c r="F6953"/>
      <c r="G6953"/>
      <c r="H6953"/>
      <c r="I6953"/>
      <c r="J6953"/>
      <c r="K6953"/>
      <c r="L6953"/>
      <c r="M6953"/>
    </row>
    <row r="6954" spans="1:13" s="36" customFormat="1" x14ac:dyDescent="0.3">
      <c r="A6954"/>
      <c r="B6954" s="1"/>
      <c r="C6954"/>
      <c r="D6954"/>
      <c r="E6954"/>
      <c r="F6954"/>
      <c r="G6954"/>
      <c r="H6954"/>
      <c r="I6954"/>
      <c r="J6954"/>
      <c r="K6954"/>
      <c r="L6954"/>
      <c r="M6954"/>
    </row>
    <row r="6955" spans="1:13" s="36" customFormat="1" x14ac:dyDescent="0.3">
      <c r="A6955"/>
      <c r="B6955" s="1"/>
      <c r="C6955"/>
      <c r="D6955"/>
      <c r="E6955"/>
      <c r="F6955"/>
      <c r="G6955"/>
      <c r="H6955"/>
      <c r="I6955"/>
      <c r="J6955"/>
      <c r="K6955"/>
      <c r="L6955"/>
      <c r="M6955"/>
    </row>
    <row r="6956" spans="1:13" s="36" customFormat="1" x14ac:dyDescent="0.3">
      <c r="A6956"/>
      <c r="B6956" s="1"/>
      <c r="C6956"/>
      <c r="D6956"/>
      <c r="E6956"/>
      <c r="F6956"/>
      <c r="G6956"/>
      <c r="H6956"/>
      <c r="I6956"/>
      <c r="J6956"/>
      <c r="K6956"/>
      <c r="L6956"/>
      <c r="M6956"/>
    </row>
    <row r="6957" spans="1:13" s="36" customFormat="1" x14ac:dyDescent="0.3">
      <c r="A6957"/>
      <c r="B6957" s="1"/>
      <c r="C6957"/>
      <c r="D6957"/>
      <c r="E6957"/>
      <c r="F6957"/>
      <c r="G6957"/>
      <c r="H6957"/>
      <c r="I6957"/>
      <c r="J6957"/>
      <c r="K6957"/>
      <c r="L6957"/>
      <c r="M6957"/>
    </row>
    <row r="6958" spans="1:13" s="36" customFormat="1" x14ac:dyDescent="0.3">
      <c r="A6958"/>
      <c r="B6958" s="1"/>
      <c r="C6958"/>
      <c r="D6958"/>
      <c r="E6958"/>
      <c r="F6958"/>
      <c r="G6958"/>
      <c r="H6958"/>
      <c r="I6958"/>
      <c r="J6958"/>
      <c r="K6958"/>
      <c r="L6958"/>
      <c r="M6958"/>
    </row>
    <row r="6959" spans="1:13" s="36" customFormat="1" x14ac:dyDescent="0.3">
      <c r="A6959"/>
      <c r="B6959" s="1"/>
      <c r="C6959"/>
      <c r="D6959"/>
      <c r="E6959"/>
      <c r="F6959"/>
      <c r="G6959"/>
      <c r="H6959"/>
      <c r="I6959"/>
      <c r="J6959"/>
      <c r="K6959"/>
      <c r="L6959"/>
      <c r="M6959"/>
    </row>
    <row r="6960" spans="1:13" s="36" customFormat="1" x14ac:dyDescent="0.3">
      <c r="A6960"/>
      <c r="B6960" s="1"/>
      <c r="C6960"/>
      <c r="D6960"/>
      <c r="E6960"/>
      <c r="F6960"/>
      <c r="G6960"/>
      <c r="H6960"/>
      <c r="I6960"/>
      <c r="J6960"/>
      <c r="K6960"/>
      <c r="L6960"/>
      <c r="M6960"/>
    </row>
    <row r="6961" spans="1:13" s="36" customFormat="1" x14ac:dyDescent="0.3">
      <c r="A6961"/>
      <c r="B6961" s="1"/>
      <c r="C6961"/>
      <c r="D6961"/>
      <c r="E6961"/>
      <c r="F6961"/>
      <c r="G6961"/>
      <c r="H6961"/>
      <c r="I6961"/>
      <c r="J6961"/>
      <c r="K6961"/>
      <c r="L6961"/>
      <c r="M6961"/>
    </row>
    <row r="6962" spans="1:13" s="36" customFormat="1" x14ac:dyDescent="0.3">
      <c r="A6962"/>
      <c r="B6962" s="1"/>
      <c r="C6962"/>
      <c r="D6962"/>
      <c r="E6962"/>
      <c r="F6962"/>
      <c r="G6962"/>
      <c r="H6962"/>
      <c r="I6962"/>
      <c r="J6962"/>
      <c r="K6962"/>
      <c r="L6962"/>
      <c r="M6962"/>
    </row>
    <row r="6963" spans="1:13" s="36" customFormat="1" x14ac:dyDescent="0.3">
      <c r="A6963"/>
      <c r="B6963" s="1"/>
      <c r="C6963"/>
      <c r="D6963"/>
      <c r="E6963"/>
      <c r="F6963"/>
      <c r="G6963"/>
      <c r="H6963"/>
      <c r="I6963"/>
      <c r="J6963"/>
      <c r="K6963"/>
      <c r="L6963"/>
      <c r="M6963"/>
    </row>
    <row r="6964" spans="1:13" s="36" customFormat="1" x14ac:dyDescent="0.3">
      <c r="A6964"/>
      <c r="B6964" s="1"/>
      <c r="C6964"/>
      <c r="D6964"/>
      <c r="E6964"/>
      <c r="F6964"/>
      <c r="G6964"/>
      <c r="H6964"/>
      <c r="I6964"/>
      <c r="J6964"/>
      <c r="K6964"/>
      <c r="L6964"/>
      <c r="M6964"/>
    </row>
    <row r="6965" spans="1:13" s="36" customFormat="1" x14ac:dyDescent="0.3">
      <c r="A6965"/>
      <c r="B6965" s="1"/>
      <c r="C6965"/>
      <c r="D6965"/>
      <c r="E6965"/>
      <c r="F6965"/>
      <c r="G6965"/>
      <c r="H6965"/>
      <c r="I6965"/>
      <c r="J6965"/>
      <c r="K6965"/>
      <c r="L6965"/>
      <c r="M6965"/>
    </row>
    <row r="6966" spans="1:13" s="36" customFormat="1" x14ac:dyDescent="0.3">
      <c r="A6966"/>
      <c r="B6966" s="1"/>
      <c r="C6966"/>
      <c r="D6966"/>
      <c r="E6966"/>
      <c r="F6966"/>
      <c r="G6966"/>
      <c r="H6966"/>
      <c r="I6966"/>
      <c r="J6966"/>
      <c r="K6966"/>
      <c r="L6966"/>
      <c r="M6966"/>
    </row>
    <row r="6967" spans="1:13" s="36" customFormat="1" x14ac:dyDescent="0.3">
      <c r="A6967"/>
      <c r="B6967" s="1"/>
      <c r="C6967"/>
      <c r="D6967"/>
      <c r="E6967"/>
      <c r="F6967"/>
      <c r="G6967"/>
      <c r="H6967"/>
      <c r="I6967"/>
      <c r="J6967"/>
      <c r="K6967"/>
      <c r="L6967"/>
      <c r="M6967"/>
    </row>
    <row r="6968" spans="1:13" s="36" customFormat="1" x14ac:dyDescent="0.3">
      <c r="A6968"/>
      <c r="B6968" s="1"/>
      <c r="C6968"/>
      <c r="D6968"/>
      <c r="E6968"/>
      <c r="F6968"/>
      <c r="G6968"/>
      <c r="H6968"/>
      <c r="I6968"/>
      <c r="J6968"/>
      <c r="K6968"/>
      <c r="L6968"/>
      <c r="M6968"/>
    </row>
    <row r="6969" spans="1:13" s="36" customFormat="1" x14ac:dyDescent="0.3">
      <c r="A6969"/>
      <c r="B6969" s="1"/>
      <c r="C6969"/>
      <c r="D6969"/>
      <c r="E6969"/>
      <c r="F6969"/>
      <c r="G6969"/>
      <c r="H6969"/>
      <c r="I6969"/>
      <c r="J6969"/>
      <c r="K6969"/>
      <c r="L6969"/>
      <c r="M6969"/>
    </row>
    <row r="6970" spans="1:13" s="36" customFormat="1" x14ac:dyDescent="0.3">
      <c r="A6970"/>
      <c r="B6970" s="1"/>
      <c r="C6970"/>
      <c r="D6970"/>
      <c r="E6970"/>
      <c r="F6970"/>
      <c r="G6970"/>
      <c r="H6970"/>
      <c r="I6970"/>
      <c r="J6970"/>
      <c r="K6970"/>
      <c r="L6970"/>
      <c r="M6970"/>
    </row>
    <row r="6971" spans="1:13" s="36" customFormat="1" x14ac:dyDescent="0.3">
      <c r="A6971"/>
      <c r="B6971" s="1"/>
      <c r="C6971"/>
      <c r="D6971"/>
      <c r="E6971"/>
      <c r="F6971"/>
      <c r="G6971"/>
      <c r="H6971"/>
      <c r="I6971"/>
      <c r="J6971"/>
      <c r="K6971"/>
      <c r="L6971"/>
      <c r="M6971"/>
    </row>
    <row r="6972" spans="1:13" s="36" customFormat="1" x14ac:dyDescent="0.3">
      <c r="A6972"/>
      <c r="B6972" s="1"/>
      <c r="C6972"/>
      <c r="D6972"/>
      <c r="E6972"/>
      <c r="F6972"/>
      <c r="G6972"/>
      <c r="H6972"/>
      <c r="I6972"/>
      <c r="J6972"/>
      <c r="K6972"/>
      <c r="L6972"/>
      <c r="M6972"/>
    </row>
    <row r="6973" spans="1:13" s="36" customFormat="1" x14ac:dyDescent="0.3">
      <c r="A6973"/>
      <c r="B6973" s="1"/>
      <c r="C6973"/>
      <c r="D6973"/>
      <c r="E6973"/>
      <c r="F6973"/>
      <c r="G6973"/>
      <c r="H6973"/>
      <c r="I6973"/>
      <c r="J6973"/>
      <c r="K6973"/>
      <c r="L6973"/>
      <c r="M6973"/>
    </row>
    <row r="6974" spans="1:13" s="36" customFormat="1" x14ac:dyDescent="0.3">
      <c r="A6974"/>
      <c r="B6974" s="1"/>
      <c r="C6974"/>
      <c r="D6974"/>
      <c r="E6974"/>
      <c r="F6974"/>
      <c r="G6974"/>
      <c r="H6974"/>
      <c r="I6974"/>
      <c r="J6974"/>
      <c r="K6974"/>
      <c r="L6974"/>
      <c r="M6974"/>
    </row>
    <row r="6975" spans="1:13" s="36" customFormat="1" x14ac:dyDescent="0.3">
      <c r="A6975"/>
      <c r="B6975" s="1"/>
      <c r="C6975"/>
      <c r="D6975"/>
      <c r="E6975"/>
      <c r="F6975"/>
      <c r="G6975"/>
      <c r="H6975"/>
      <c r="I6975"/>
      <c r="J6975"/>
      <c r="K6975"/>
      <c r="L6975"/>
      <c r="M6975"/>
    </row>
    <row r="6976" spans="1:13" s="36" customFormat="1" x14ac:dyDescent="0.3">
      <c r="A6976"/>
      <c r="B6976" s="1"/>
      <c r="C6976"/>
      <c r="D6976"/>
      <c r="E6976"/>
      <c r="F6976"/>
      <c r="G6976"/>
      <c r="H6976"/>
      <c r="I6976"/>
      <c r="J6976"/>
      <c r="K6976"/>
      <c r="L6976"/>
      <c r="M6976"/>
    </row>
    <row r="6977" spans="1:13" s="36" customFormat="1" x14ac:dyDescent="0.3">
      <c r="A6977"/>
      <c r="B6977" s="1"/>
      <c r="C6977"/>
      <c r="D6977"/>
      <c r="E6977"/>
      <c r="F6977"/>
      <c r="G6977"/>
      <c r="H6977"/>
      <c r="I6977"/>
      <c r="J6977"/>
      <c r="K6977"/>
      <c r="L6977"/>
      <c r="M6977"/>
    </row>
    <row r="6978" spans="1:13" s="36" customFormat="1" x14ac:dyDescent="0.3">
      <c r="A6978"/>
      <c r="B6978" s="1"/>
      <c r="C6978"/>
      <c r="D6978"/>
      <c r="E6978"/>
      <c r="F6978"/>
      <c r="G6978"/>
      <c r="H6978"/>
      <c r="I6978"/>
      <c r="J6978"/>
      <c r="K6978"/>
      <c r="L6978"/>
      <c r="M6978"/>
    </row>
    <row r="6979" spans="1:13" s="36" customFormat="1" x14ac:dyDescent="0.3">
      <c r="A6979"/>
      <c r="B6979" s="1"/>
      <c r="C6979"/>
      <c r="D6979"/>
      <c r="E6979"/>
      <c r="F6979"/>
      <c r="G6979"/>
      <c r="H6979"/>
      <c r="I6979"/>
      <c r="J6979"/>
      <c r="K6979"/>
      <c r="L6979"/>
      <c r="M6979"/>
    </row>
    <row r="6980" spans="1:13" s="36" customFormat="1" x14ac:dyDescent="0.3">
      <c r="A6980"/>
      <c r="B6980" s="1"/>
      <c r="C6980"/>
      <c r="D6980"/>
      <c r="E6980"/>
      <c r="F6980"/>
      <c r="G6980"/>
      <c r="H6980"/>
      <c r="I6980"/>
      <c r="J6980"/>
      <c r="K6980"/>
      <c r="L6980"/>
      <c r="M6980"/>
    </row>
    <row r="6981" spans="1:13" s="36" customFormat="1" x14ac:dyDescent="0.3">
      <c r="A6981"/>
      <c r="B6981" s="1"/>
      <c r="C6981"/>
      <c r="D6981"/>
      <c r="E6981"/>
      <c r="F6981"/>
      <c r="G6981"/>
      <c r="H6981"/>
      <c r="I6981"/>
      <c r="J6981"/>
      <c r="K6981"/>
      <c r="L6981"/>
      <c r="M6981"/>
    </row>
    <row r="6982" spans="1:13" s="36" customFormat="1" x14ac:dyDescent="0.3">
      <c r="A6982"/>
      <c r="B6982" s="1"/>
      <c r="C6982"/>
      <c r="D6982"/>
      <c r="E6982"/>
      <c r="F6982"/>
      <c r="G6982"/>
      <c r="H6982"/>
      <c r="I6982"/>
      <c r="J6982"/>
      <c r="K6982"/>
      <c r="L6982"/>
      <c r="M6982"/>
    </row>
    <row r="6983" spans="1:13" s="36" customFormat="1" x14ac:dyDescent="0.3">
      <c r="A6983"/>
      <c r="B6983" s="1"/>
      <c r="C6983"/>
      <c r="D6983"/>
      <c r="E6983"/>
      <c r="F6983"/>
      <c r="G6983"/>
      <c r="H6983"/>
      <c r="I6983"/>
      <c r="J6983"/>
      <c r="K6983"/>
      <c r="L6983"/>
      <c r="M6983"/>
    </row>
    <row r="6984" spans="1:13" s="36" customFormat="1" x14ac:dyDescent="0.3">
      <c r="A6984"/>
      <c r="B6984" s="1"/>
      <c r="C6984"/>
      <c r="D6984"/>
      <c r="E6984"/>
      <c r="F6984"/>
      <c r="G6984"/>
      <c r="H6984"/>
      <c r="I6984"/>
      <c r="J6984"/>
      <c r="K6984"/>
      <c r="L6984"/>
      <c r="M6984"/>
    </row>
    <row r="6985" spans="1:13" s="36" customFormat="1" x14ac:dyDescent="0.3">
      <c r="A6985"/>
      <c r="B6985" s="1"/>
      <c r="C6985"/>
      <c r="D6985"/>
      <c r="E6985"/>
      <c r="F6985"/>
      <c r="G6985"/>
      <c r="H6985"/>
      <c r="I6985"/>
      <c r="J6985"/>
      <c r="K6985"/>
      <c r="L6985"/>
      <c r="M6985"/>
    </row>
    <row r="6986" spans="1:13" s="36" customFormat="1" x14ac:dyDescent="0.3">
      <c r="A6986"/>
      <c r="B6986" s="1"/>
      <c r="C6986"/>
      <c r="D6986"/>
      <c r="E6986"/>
      <c r="F6986"/>
      <c r="G6986"/>
      <c r="H6986"/>
      <c r="I6986"/>
      <c r="J6986"/>
      <c r="K6986"/>
      <c r="L6986"/>
      <c r="M6986"/>
    </row>
    <row r="6987" spans="1:13" s="36" customFormat="1" x14ac:dyDescent="0.3">
      <c r="A6987"/>
      <c r="B6987" s="1"/>
      <c r="C6987"/>
      <c r="D6987"/>
      <c r="E6987"/>
      <c r="F6987"/>
      <c r="G6987"/>
      <c r="H6987"/>
      <c r="I6987"/>
      <c r="J6987"/>
      <c r="K6987"/>
      <c r="L6987"/>
      <c r="M6987"/>
    </row>
    <row r="6988" spans="1:13" s="36" customFormat="1" x14ac:dyDescent="0.3">
      <c r="A6988"/>
      <c r="B6988" s="1"/>
      <c r="C6988"/>
      <c r="D6988"/>
      <c r="E6988"/>
      <c r="F6988"/>
      <c r="G6988"/>
      <c r="H6988"/>
      <c r="I6988"/>
      <c r="J6988"/>
      <c r="K6988"/>
      <c r="L6988"/>
      <c r="M6988"/>
    </row>
    <row r="6989" spans="1:13" s="36" customFormat="1" x14ac:dyDescent="0.3">
      <c r="A6989"/>
      <c r="B6989" s="1"/>
      <c r="C6989"/>
      <c r="D6989"/>
      <c r="E6989"/>
      <c r="F6989"/>
      <c r="G6989"/>
      <c r="H6989"/>
      <c r="I6989"/>
      <c r="J6989"/>
      <c r="K6989"/>
      <c r="L6989"/>
      <c r="M6989"/>
    </row>
    <row r="6990" spans="1:13" s="36" customFormat="1" x14ac:dyDescent="0.3">
      <c r="A6990"/>
      <c r="B6990" s="1"/>
      <c r="C6990"/>
      <c r="D6990"/>
      <c r="E6990"/>
      <c r="F6990"/>
      <c r="G6990"/>
      <c r="H6990"/>
      <c r="I6990"/>
      <c r="J6990"/>
      <c r="K6990"/>
      <c r="L6990"/>
      <c r="M6990"/>
    </row>
    <row r="6991" spans="1:13" s="36" customFormat="1" x14ac:dyDescent="0.3">
      <c r="A6991"/>
      <c r="B6991" s="1"/>
      <c r="C6991"/>
      <c r="D6991"/>
      <c r="E6991"/>
      <c r="F6991"/>
      <c r="G6991"/>
      <c r="H6991"/>
      <c r="I6991"/>
      <c r="J6991"/>
      <c r="K6991"/>
      <c r="L6991"/>
      <c r="M6991"/>
    </row>
    <row r="6992" spans="1:13" s="36" customFormat="1" x14ac:dyDescent="0.3">
      <c r="A6992"/>
      <c r="B6992" s="1"/>
      <c r="C6992"/>
      <c r="D6992"/>
      <c r="E6992"/>
      <c r="F6992"/>
      <c r="G6992"/>
      <c r="H6992"/>
      <c r="I6992"/>
      <c r="J6992"/>
      <c r="K6992"/>
      <c r="L6992"/>
      <c r="M6992"/>
    </row>
    <row r="6993" spans="1:13" s="36" customFormat="1" x14ac:dyDescent="0.3">
      <c r="A6993"/>
      <c r="B6993" s="1"/>
      <c r="C6993"/>
      <c r="D6993"/>
      <c r="E6993"/>
      <c r="F6993"/>
      <c r="G6993"/>
      <c r="H6993"/>
      <c r="I6993"/>
      <c r="J6993"/>
      <c r="K6993"/>
      <c r="L6993"/>
      <c r="M6993"/>
    </row>
    <row r="6994" spans="1:13" s="36" customFormat="1" x14ac:dyDescent="0.3">
      <c r="A6994"/>
      <c r="B6994" s="1"/>
      <c r="C6994"/>
      <c r="D6994"/>
      <c r="E6994"/>
      <c r="F6994"/>
      <c r="G6994"/>
      <c r="H6994"/>
      <c r="I6994"/>
      <c r="J6994"/>
      <c r="K6994"/>
      <c r="L6994"/>
      <c r="M6994"/>
    </row>
    <row r="6995" spans="1:13" s="36" customFormat="1" x14ac:dyDescent="0.3">
      <c r="A6995"/>
      <c r="B6995" s="1"/>
      <c r="C6995"/>
      <c r="D6995"/>
      <c r="E6995"/>
      <c r="F6995"/>
      <c r="G6995"/>
      <c r="H6995"/>
      <c r="I6995"/>
      <c r="J6995"/>
      <c r="K6995"/>
      <c r="L6995"/>
      <c r="M6995"/>
    </row>
    <row r="6996" spans="1:13" s="36" customFormat="1" x14ac:dyDescent="0.3">
      <c r="A6996"/>
      <c r="B6996" s="1"/>
      <c r="C6996"/>
      <c r="D6996"/>
      <c r="E6996"/>
      <c r="F6996"/>
      <c r="G6996"/>
      <c r="H6996"/>
      <c r="I6996"/>
      <c r="J6996"/>
      <c r="K6996"/>
      <c r="L6996"/>
      <c r="M6996"/>
    </row>
    <row r="6997" spans="1:13" s="36" customFormat="1" x14ac:dyDescent="0.3">
      <c r="A6997"/>
      <c r="B6997" s="1"/>
      <c r="C6997"/>
      <c r="D6997"/>
      <c r="E6997"/>
      <c r="F6997"/>
      <c r="G6997"/>
      <c r="H6997"/>
      <c r="I6997"/>
      <c r="J6997"/>
      <c r="K6997"/>
      <c r="L6997"/>
      <c r="M6997"/>
    </row>
    <row r="6998" spans="1:13" s="36" customFormat="1" x14ac:dyDescent="0.3">
      <c r="A6998"/>
      <c r="B6998" s="1"/>
      <c r="C6998"/>
      <c r="D6998"/>
      <c r="E6998"/>
      <c r="F6998"/>
      <c r="G6998"/>
      <c r="H6998"/>
      <c r="I6998"/>
      <c r="J6998"/>
      <c r="K6998"/>
      <c r="L6998"/>
      <c r="M6998"/>
    </row>
    <row r="6999" spans="1:13" s="36" customFormat="1" x14ac:dyDescent="0.3">
      <c r="A6999"/>
      <c r="B6999" s="1"/>
      <c r="C6999"/>
      <c r="D6999"/>
      <c r="E6999"/>
      <c r="F6999"/>
      <c r="G6999"/>
      <c r="H6999"/>
      <c r="I6999"/>
      <c r="J6999"/>
      <c r="K6999"/>
      <c r="L6999"/>
      <c r="M6999"/>
    </row>
    <row r="7000" spans="1:13" s="36" customFormat="1" x14ac:dyDescent="0.3">
      <c r="A7000"/>
      <c r="B7000" s="1"/>
      <c r="C7000"/>
      <c r="D7000"/>
      <c r="E7000"/>
      <c r="F7000"/>
      <c r="G7000"/>
      <c r="H7000"/>
      <c r="I7000"/>
      <c r="J7000"/>
      <c r="K7000"/>
      <c r="L7000"/>
      <c r="M7000"/>
    </row>
    <row r="7001" spans="1:13" s="36" customFormat="1" x14ac:dyDescent="0.3">
      <c r="A7001"/>
      <c r="B7001" s="1"/>
      <c r="C7001"/>
      <c r="D7001"/>
      <c r="E7001"/>
      <c r="F7001"/>
      <c r="G7001"/>
      <c r="H7001"/>
      <c r="I7001"/>
      <c r="J7001"/>
      <c r="K7001"/>
      <c r="L7001"/>
      <c r="M7001"/>
    </row>
    <row r="7002" spans="1:13" s="36" customFormat="1" x14ac:dyDescent="0.3">
      <c r="A7002"/>
      <c r="B7002" s="1"/>
      <c r="C7002"/>
      <c r="D7002"/>
      <c r="E7002"/>
      <c r="F7002"/>
      <c r="G7002"/>
      <c r="H7002"/>
      <c r="I7002"/>
      <c r="J7002"/>
      <c r="K7002"/>
      <c r="L7002"/>
      <c r="M7002"/>
    </row>
    <row r="7003" spans="1:13" s="36" customFormat="1" x14ac:dyDescent="0.3">
      <c r="A7003"/>
      <c r="B7003" s="1"/>
      <c r="C7003"/>
      <c r="D7003"/>
      <c r="E7003"/>
      <c r="F7003"/>
      <c r="G7003"/>
      <c r="H7003"/>
      <c r="I7003"/>
      <c r="J7003"/>
      <c r="K7003"/>
      <c r="L7003"/>
      <c r="M7003"/>
    </row>
    <row r="7004" spans="1:13" s="36" customFormat="1" x14ac:dyDescent="0.3">
      <c r="A7004"/>
      <c r="B7004" s="1"/>
      <c r="C7004"/>
      <c r="D7004"/>
      <c r="E7004"/>
      <c r="F7004"/>
      <c r="G7004"/>
      <c r="H7004"/>
      <c r="I7004"/>
      <c r="J7004"/>
      <c r="K7004"/>
      <c r="L7004"/>
      <c r="M7004"/>
    </row>
    <row r="7005" spans="1:13" s="36" customFormat="1" x14ac:dyDescent="0.3">
      <c r="A7005"/>
      <c r="B7005" s="1"/>
      <c r="C7005"/>
      <c r="D7005"/>
      <c r="E7005"/>
      <c r="F7005"/>
      <c r="G7005"/>
      <c r="H7005"/>
      <c r="I7005"/>
      <c r="J7005"/>
      <c r="K7005"/>
      <c r="L7005"/>
      <c r="M7005"/>
    </row>
    <row r="7006" spans="1:13" s="36" customFormat="1" x14ac:dyDescent="0.3">
      <c r="A7006"/>
      <c r="B7006" s="1"/>
      <c r="C7006"/>
      <c r="D7006"/>
      <c r="E7006"/>
      <c r="F7006"/>
      <c r="G7006"/>
      <c r="H7006"/>
      <c r="I7006"/>
      <c r="J7006"/>
      <c r="K7006"/>
      <c r="L7006"/>
      <c r="M7006"/>
    </row>
    <row r="7007" spans="1:13" s="36" customFormat="1" x14ac:dyDescent="0.3">
      <c r="A7007"/>
      <c r="B7007" s="1"/>
      <c r="C7007"/>
      <c r="D7007"/>
      <c r="E7007"/>
      <c r="F7007"/>
      <c r="G7007"/>
      <c r="H7007"/>
      <c r="I7007"/>
      <c r="J7007"/>
      <c r="K7007"/>
      <c r="L7007"/>
      <c r="M7007"/>
    </row>
    <row r="7008" spans="1:13" s="36" customFormat="1" x14ac:dyDescent="0.3">
      <c r="A7008"/>
      <c r="B7008" s="1"/>
      <c r="C7008"/>
      <c r="D7008"/>
      <c r="E7008"/>
      <c r="F7008"/>
      <c r="G7008"/>
      <c r="H7008"/>
      <c r="I7008"/>
      <c r="J7008"/>
      <c r="K7008"/>
      <c r="L7008"/>
      <c r="M7008"/>
    </row>
    <row r="7009" spans="1:13" s="36" customFormat="1" x14ac:dyDescent="0.3">
      <c r="A7009"/>
      <c r="B7009" s="1"/>
      <c r="C7009"/>
      <c r="D7009"/>
      <c r="E7009"/>
      <c r="F7009"/>
      <c r="G7009"/>
      <c r="H7009"/>
      <c r="I7009"/>
      <c r="J7009"/>
      <c r="K7009"/>
      <c r="L7009"/>
      <c r="M7009"/>
    </row>
    <row r="7010" spans="1:13" s="36" customFormat="1" x14ac:dyDescent="0.3">
      <c r="A7010"/>
      <c r="B7010" s="1"/>
      <c r="C7010"/>
      <c r="D7010"/>
      <c r="E7010"/>
      <c r="F7010"/>
      <c r="G7010"/>
      <c r="H7010"/>
      <c r="I7010"/>
      <c r="J7010"/>
      <c r="K7010"/>
      <c r="L7010"/>
      <c r="M7010"/>
    </row>
    <row r="7011" spans="1:13" s="36" customFormat="1" x14ac:dyDescent="0.3">
      <c r="A7011"/>
      <c r="B7011" s="1"/>
      <c r="C7011"/>
      <c r="D7011"/>
      <c r="E7011"/>
      <c r="F7011"/>
      <c r="G7011"/>
      <c r="H7011"/>
      <c r="I7011"/>
      <c r="J7011"/>
      <c r="K7011"/>
      <c r="L7011"/>
      <c r="M7011"/>
    </row>
    <row r="7012" spans="1:13" s="36" customFormat="1" x14ac:dyDescent="0.3">
      <c r="A7012"/>
      <c r="B7012" s="1"/>
      <c r="C7012"/>
      <c r="D7012"/>
      <c r="E7012"/>
      <c r="F7012"/>
      <c r="G7012"/>
      <c r="H7012"/>
      <c r="I7012"/>
      <c r="J7012"/>
      <c r="K7012"/>
      <c r="L7012"/>
      <c r="M7012"/>
    </row>
    <row r="7013" spans="1:13" s="36" customFormat="1" x14ac:dyDescent="0.3">
      <c r="A7013"/>
      <c r="B7013" s="1"/>
      <c r="C7013"/>
      <c r="D7013"/>
      <c r="E7013"/>
      <c r="F7013"/>
      <c r="G7013"/>
      <c r="H7013"/>
      <c r="I7013"/>
      <c r="J7013"/>
      <c r="K7013"/>
      <c r="L7013"/>
      <c r="M7013"/>
    </row>
    <row r="7014" spans="1:13" s="36" customFormat="1" x14ac:dyDescent="0.3">
      <c r="A7014"/>
      <c r="B7014" s="1"/>
      <c r="C7014"/>
      <c r="D7014"/>
      <c r="E7014"/>
      <c r="F7014"/>
      <c r="G7014"/>
      <c r="H7014"/>
      <c r="I7014"/>
      <c r="J7014"/>
      <c r="K7014"/>
      <c r="L7014"/>
      <c r="M7014"/>
    </row>
    <row r="7015" spans="1:13" s="36" customFormat="1" x14ac:dyDescent="0.3">
      <c r="A7015"/>
      <c r="B7015" s="1"/>
      <c r="C7015"/>
      <c r="D7015"/>
      <c r="E7015"/>
      <c r="F7015"/>
      <c r="G7015"/>
      <c r="H7015"/>
      <c r="I7015"/>
      <c r="J7015"/>
      <c r="K7015"/>
      <c r="L7015"/>
      <c r="M7015"/>
    </row>
    <row r="7016" spans="1:13" s="36" customFormat="1" x14ac:dyDescent="0.3">
      <c r="A7016"/>
      <c r="B7016" s="1"/>
      <c r="C7016"/>
      <c r="D7016"/>
      <c r="E7016"/>
      <c r="F7016"/>
      <c r="G7016"/>
      <c r="H7016"/>
      <c r="I7016"/>
      <c r="J7016"/>
      <c r="K7016"/>
      <c r="L7016"/>
      <c r="M7016"/>
    </row>
    <row r="7017" spans="1:13" s="36" customFormat="1" x14ac:dyDescent="0.3">
      <c r="A7017"/>
      <c r="B7017" s="1"/>
      <c r="C7017"/>
      <c r="D7017"/>
      <c r="E7017"/>
      <c r="F7017"/>
      <c r="G7017"/>
      <c r="H7017"/>
      <c r="I7017"/>
      <c r="J7017"/>
      <c r="K7017"/>
      <c r="L7017"/>
      <c r="M7017"/>
    </row>
    <row r="7018" spans="1:13" s="36" customFormat="1" x14ac:dyDescent="0.3">
      <c r="A7018"/>
      <c r="B7018" s="1"/>
      <c r="C7018"/>
      <c r="D7018"/>
      <c r="E7018"/>
      <c r="F7018"/>
      <c r="G7018"/>
      <c r="H7018"/>
      <c r="I7018"/>
      <c r="J7018"/>
      <c r="K7018"/>
      <c r="L7018"/>
      <c r="M7018"/>
    </row>
    <row r="7019" spans="1:13" s="36" customFormat="1" x14ac:dyDescent="0.3">
      <c r="A7019"/>
      <c r="B7019" s="1"/>
      <c r="C7019"/>
      <c r="D7019"/>
      <c r="E7019"/>
      <c r="F7019"/>
      <c r="G7019"/>
      <c r="H7019"/>
      <c r="I7019"/>
      <c r="J7019"/>
      <c r="K7019"/>
      <c r="L7019"/>
      <c r="M7019"/>
    </row>
    <row r="7020" spans="1:13" s="36" customFormat="1" x14ac:dyDescent="0.3">
      <c r="A7020"/>
      <c r="B7020" s="1"/>
      <c r="C7020"/>
      <c r="D7020"/>
      <c r="E7020"/>
      <c r="F7020"/>
      <c r="G7020"/>
      <c r="H7020"/>
      <c r="I7020"/>
      <c r="J7020"/>
      <c r="K7020"/>
      <c r="L7020"/>
      <c r="M7020"/>
    </row>
    <row r="7021" spans="1:13" s="36" customFormat="1" x14ac:dyDescent="0.3">
      <c r="A7021"/>
      <c r="B7021" s="1"/>
      <c r="C7021"/>
      <c r="D7021"/>
      <c r="E7021"/>
      <c r="F7021"/>
      <c r="G7021"/>
      <c r="H7021"/>
      <c r="I7021"/>
      <c r="J7021"/>
      <c r="K7021"/>
      <c r="L7021"/>
      <c r="M7021"/>
    </row>
    <row r="7022" spans="1:13" s="36" customFormat="1" x14ac:dyDescent="0.3">
      <c r="A7022"/>
      <c r="B7022" s="1"/>
      <c r="C7022"/>
      <c r="D7022"/>
      <c r="E7022"/>
      <c r="F7022"/>
      <c r="G7022"/>
      <c r="H7022"/>
      <c r="I7022"/>
      <c r="J7022"/>
      <c r="K7022"/>
      <c r="L7022"/>
      <c r="M7022"/>
    </row>
    <row r="7023" spans="1:13" s="36" customFormat="1" x14ac:dyDescent="0.3">
      <c r="A7023"/>
      <c r="B7023" s="1"/>
      <c r="C7023"/>
      <c r="D7023"/>
      <c r="E7023"/>
      <c r="F7023"/>
      <c r="G7023"/>
      <c r="H7023"/>
      <c r="I7023"/>
      <c r="J7023"/>
      <c r="K7023"/>
      <c r="L7023"/>
      <c r="M7023"/>
    </row>
    <row r="7024" spans="1:13" s="36" customFormat="1" x14ac:dyDescent="0.3">
      <c r="A7024"/>
      <c r="B7024" s="1"/>
      <c r="C7024"/>
      <c r="D7024"/>
      <c r="E7024"/>
      <c r="F7024"/>
      <c r="G7024"/>
      <c r="H7024"/>
      <c r="I7024"/>
      <c r="J7024"/>
      <c r="K7024"/>
      <c r="L7024"/>
      <c r="M7024"/>
    </row>
    <row r="7025" spans="1:13" s="36" customFormat="1" x14ac:dyDescent="0.3">
      <c r="A7025"/>
      <c r="B7025" s="1"/>
      <c r="C7025"/>
      <c r="D7025"/>
      <c r="E7025"/>
      <c r="F7025"/>
      <c r="G7025"/>
      <c r="H7025"/>
      <c r="I7025"/>
      <c r="J7025"/>
      <c r="K7025"/>
      <c r="L7025"/>
      <c r="M7025"/>
    </row>
    <row r="7026" spans="1:13" s="36" customFormat="1" x14ac:dyDescent="0.3">
      <c r="A7026"/>
      <c r="B7026" s="1"/>
      <c r="C7026"/>
      <c r="D7026"/>
      <c r="E7026"/>
      <c r="F7026"/>
      <c r="G7026"/>
      <c r="H7026"/>
      <c r="I7026"/>
      <c r="J7026"/>
      <c r="K7026"/>
      <c r="L7026"/>
      <c r="M7026"/>
    </row>
    <row r="7027" spans="1:13" s="36" customFormat="1" x14ac:dyDescent="0.3">
      <c r="A7027"/>
      <c r="B7027" s="1"/>
      <c r="C7027"/>
      <c r="D7027"/>
      <c r="E7027"/>
      <c r="F7027"/>
      <c r="G7027"/>
      <c r="H7027"/>
      <c r="I7027"/>
      <c r="J7027"/>
      <c r="K7027"/>
      <c r="L7027"/>
      <c r="M7027"/>
    </row>
    <row r="7028" spans="1:13" s="36" customFormat="1" x14ac:dyDescent="0.3">
      <c r="A7028"/>
      <c r="B7028" s="1"/>
      <c r="C7028"/>
      <c r="D7028"/>
      <c r="E7028"/>
      <c r="F7028"/>
      <c r="G7028"/>
      <c r="H7028"/>
      <c r="I7028"/>
      <c r="J7028"/>
      <c r="K7028"/>
      <c r="L7028"/>
      <c r="M7028"/>
    </row>
    <row r="7029" spans="1:13" s="36" customFormat="1" x14ac:dyDescent="0.3">
      <c r="A7029"/>
      <c r="B7029" s="1"/>
      <c r="C7029"/>
      <c r="D7029"/>
      <c r="E7029"/>
      <c r="F7029"/>
      <c r="G7029"/>
      <c r="H7029"/>
      <c r="I7029"/>
      <c r="J7029"/>
      <c r="K7029"/>
      <c r="L7029"/>
      <c r="M7029"/>
    </row>
    <row r="7030" spans="1:13" s="36" customFormat="1" x14ac:dyDescent="0.3">
      <c r="A7030"/>
      <c r="B7030" s="1"/>
      <c r="C7030"/>
      <c r="D7030"/>
      <c r="E7030"/>
      <c r="F7030"/>
      <c r="G7030"/>
      <c r="H7030"/>
      <c r="I7030"/>
      <c r="J7030"/>
      <c r="K7030"/>
      <c r="L7030"/>
      <c r="M7030"/>
    </row>
    <row r="7031" spans="1:13" s="36" customFormat="1" x14ac:dyDescent="0.3">
      <c r="A7031"/>
      <c r="B7031" s="1"/>
      <c r="C7031"/>
      <c r="D7031"/>
      <c r="E7031"/>
      <c r="F7031"/>
      <c r="G7031"/>
      <c r="H7031"/>
      <c r="I7031"/>
      <c r="J7031"/>
      <c r="K7031"/>
      <c r="L7031"/>
      <c r="M7031"/>
    </row>
    <row r="7032" spans="1:13" s="36" customFormat="1" x14ac:dyDescent="0.3">
      <c r="A7032"/>
      <c r="B7032" s="1"/>
      <c r="C7032"/>
      <c r="D7032"/>
      <c r="E7032"/>
      <c r="F7032"/>
      <c r="G7032"/>
      <c r="H7032"/>
      <c r="I7032"/>
      <c r="J7032"/>
      <c r="K7032"/>
      <c r="L7032"/>
      <c r="M7032"/>
    </row>
    <row r="7033" spans="1:13" s="36" customFormat="1" x14ac:dyDescent="0.3">
      <c r="A7033"/>
      <c r="B7033" s="1"/>
      <c r="C7033"/>
      <c r="D7033"/>
      <c r="E7033"/>
      <c r="F7033"/>
      <c r="G7033"/>
      <c r="H7033"/>
      <c r="I7033"/>
      <c r="J7033"/>
      <c r="K7033"/>
      <c r="L7033"/>
      <c r="M7033"/>
    </row>
    <row r="7034" spans="1:13" s="36" customFormat="1" x14ac:dyDescent="0.3">
      <c r="A7034"/>
      <c r="B7034" s="1"/>
      <c r="C7034"/>
      <c r="D7034"/>
      <c r="E7034"/>
      <c r="F7034"/>
      <c r="G7034"/>
      <c r="H7034"/>
      <c r="I7034"/>
      <c r="J7034"/>
      <c r="K7034"/>
      <c r="L7034"/>
      <c r="M7034"/>
    </row>
    <row r="7035" spans="1:13" s="36" customFormat="1" x14ac:dyDescent="0.3">
      <c r="A7035"/>
      <c r="B7035" s="1"/>
      <c r="C7035"/>
      <c r="D7035"/>
      <c r="E7035"/>
      <c r="F7035"/>
      <c r="G7035"/>
      <c r="H7035"/>
      <c r="I7035"/>
      <c r="J7035"/>
      <c r="K7035"/>
      <c r="L7035"/>
      <c r="M7035"/>
    </row>
    <row r="7036" spans="1:13" s="36" customFormat="1" x14ac:dyDescent="0.3">
      <c r="A7036"/>
      <c r="B7036" s="1"/>
      <c r="C7036"/>
      <c r="D7036"/>
      <c r="E7036"/>
      <c r="F7036"/>
      <c r="G7036"/>
      <c r="H7036"/>
      <c r="I7036"/>
      <c r="J7036"/>
      <c r="K7036"/>
      <c r="L7036"/>
      <c r="M7036"/>
    </row>
    <row r="7037" spans="1:13" s="36" customFormat="1" x14ac:dyDescent="0.3">
      <c r="A7037"/>
      <c r="B7037" s="1"/>
      <c r="C7037"/>
      <c r="D7037"/>
      <c r="E7037"/>
      <c r="F7037"/>
      <c r="G7037"/>
      <c r="H7037"/>
      <c r="I7037"/>
      <c r="J7037"/>
      <c r="K7037"/>
      <c r="L7037"/>
      <c r="M7037"/>
    </row>
    <row r="7038" spans="1:13" s="36" customFormat="1" x14ac:dyDescent="0.3">
      <c r="A7038"/>
      <c r="B7038" s="1"/>
      <c r="C7038"/>
      <c r="D7038"/>
      <c r="E7038"/>
      <c r="F7038"/>
      <c r="G7038"/>
      <c r="H7038"/>
      <c r="I7038"/>
      <c r="J7038"/>
      <c r="K7038"/>
      <c r="L7038"/>
      <c r="M7038"/>
    </row>
    <row r="7039" spans="1:13" s="36" customFormat="1" x14ac:dyDescent="0.3">
      <c r="A7039"/>
      <c r="B7039" s="1"/>
      <c r="C7039"/>
      <c r="D7039"/>
      <c r="E7039"/>
      <c r="F7039"/>
      <c r="G7039"/>
      <c r="H7039"/>
      <c r="I7039"/>
      <c r="J7039"/>
      <c r="K7039"/>
      <c r="L7039"/>
      <c r="M7039"/>
    </row>
    <row r="7040" spans="1:13" s="36" customFormat="1" x14ac:dyDescent="0.3">
      <c r="A7040"/>
      <c r="B7040" s="1"/>
      <c r="C7040"/>
      <c r="D7040"/>
      <c r="E7040"/>
      <c r="F7040"/>
      <c r="G7040"/>
      <c r="H7040"/>
      <c r="I7040"/>
      <c r="J7040"/>
      <c r="K7040"/>
      <c r="L7040"/>
      <c r="M7040"/>
    </row>
    <row r="7041" spans="1:13" s="36" customFormat="1" x14ac:dyDescent="0.3">
      <c r="A7041"/>
      <c r="B7041" s="1"/>
      <c r="C7041"/>
      <c r="D7041"/>
      <c r="E7041"/>
      <c r="F7041"/>
      <c r="G7041"/>
      <c r="H7041"/>
      <c r="I7041"/>
      <c r="J7041"/>
      <c r="K7041"/>
      <c r="L7041"/>
      <c r="M7041"/>
    </row>
    <row r="7042" spans="1:13" s="36" customFormat="1" x14ac:dyDescent="0.3">
      <c r="A7042"/>
      <c r="B7042" s="1"/>
      <c r="C7042"/>
      <c r="D7042"/>
      <c r="E7042"/>
      <c r="F7042"/>
      <c r="G7042"/>
      <c r="H7042"/>
      <c r="I7042"/>
      <c r="J7042"/>
      <c r="K7042"/>
      <c r="L7042"/>
      <c r="M7042"/>
    </row>
    <row r="7043" spans="1:13" s="36" customFormat="1" x14ac:dyDescent="0.3">
      <c r="A7043"/>
      <c r="B7043" s="1"/>
      <c r="C7043"/>
      <c r="D7043"/>
      <c r="E7043"/>
      <c r="F7043"/>
      <c r="G7043"/>
      <c r="H7043"/>
      <c r="I7043"/>
      <c r="J7043"/>
      <c r="K7043"/>
      <c r="L7043"/>
      <c r="M7043"/>
    </row>
    <row r="7044" spans="1:13" s="36" customFormat="1" x14ac:dyDescent="0.3">
      <c r="A7044"/>
      <c r="B7044" s="1"/>
      <c r="C7044"/>
      <c r="D7044"/>
      <c r="E7044"/>
      <c r="F7044"/>
      <c r="G7044"/>
      <c r="H7044"/>
      <c r="I7044"/>
      <c r="J7044"/>
      <c r="K7044"/>
      <c r="L7044"/>
      <c r="M7044"/>
    </row>
    <row r="7045" spans="1:13" s="36" customFormat="1" x14ac:dyDescent="0.3">
      <c r="A7045"/>
      <c r="B7045" s="1"/>
      <c r="C7045"/>
      <c r="D7045"/>
      <c r="E7045"/>
      <c r="F7045"/>
      <c r="G7045"/>
      <c r="H7045"/>
      <c r="I7045"/>
      <c r="J7045"/>
      <c r="K7045"/>
      <c r="L7045"/>
      <c r="M7045"/>
    </row>
    <row r="7046" spans="1:13" s="36" customFormat="1" x14ac:dyDescent="0.3">
      <c r="A7046"/>
      <c r="B7046" s="1"/>
      <c r="C7046"/>
      <c r="D7046"/>
      <c r="E7046"/>
      <c r="F7046"/>
      <c r="G7046"/>
      <c r="H7046"/>
      <c r="I7046"/>
      <c r="J7046"/>
      <c r="K7046"/>
      <c r="L7046"/>
      <c r="M7046"/>
    </row>
    <row r="7047" spans="1:13" s="36" customFormat="1" x14ac:dyDescent="0.3">
      <c r="A7047"/>
      <c r="B7047" s="1"/>
      <c r="C7047"/>
      <c r="D7047"/>
      <c r="E7047"/>
      <c r="F7047"/>
      <c r="G7047"/>
      <c r="H7047"/>
      <c r="I7047"/>
      <c r="J7047"/>
      <c r="K7047"/>
      <c r="L7047"/>
      <c r="M7047"/>
    </row>
    <row r="7048" spans="1:13" s="36" customFormat="1" x14ac:dyDescent="0.3">
      <c r="A7048"/>
      <c r="B7048" s="1"/>
      <c r="C7048"/>
      <c r="D7048"/>
      <c r="E7048"/>
      <c r="F7048"/>
      <c r="G7048"/>
      <c r="H7048"/>
      <c r="I7048"/>
      <c r="J7048"/>
      <c r="K7048"/>
      <c r="L7048"/>
      <c r="M7048"/>
    </row>
    <row r="7049" spans="1:13" s="36" customFormat="1" x14ac:dyDescent="0.3">
      <c r="A7049"/>
      <c r="B7049" s="1"/>
      <c r="C7049"/>
      <c r="D7049"/>
      <c r="E7049"/>
      <c r="F7049"/>
      <c r="G7049"/>
      <c r="H7049"/>
      <c r="I7049"/>
      <c r="J7049"/>
      <c r="K7049"/>
      <c r="L7049"/>
      <c r="M7049"/>
    </row>
    <row r="7050" spans="1:13" s="36" customFormat="1" x14ac:dyDescent="0.3">
      <c r="A7050"/>
      <c r="B7050" s="1"/>
      <c r="C7050"/>
      <c r="D7050"/>
      <c r="E7050"/>
      <c r="F7050"/>
      <c r="G7050"/>
      <c r="H7050"/>
      <c r="I7050"/>
      <c r="J7050"/>
      <c r="K7050"/>
      <c r="L7050"/>
      <c r="M7050"/>
    </row>
    <row r="7051" spans="1:13" s="36" customFormat="1" x14ac:dyDescent="0.3">
      <c r="A7051"/>
      <c r="B7051" s="1"/>
      <c r="C7051"/>
      <c r="D7051"/>
      <c r="E7051"/>
      <c r="F7051"/>
      <c r="G7051"/>
      <c r="H7051"/>
      <c r="I7051"/>
      <c r="J7051"/>
      <c r="K7051"/>
      <c r="L7051"/>
      <c r="M7051"/>
    </row>
    <row r="7052" spans="1:13" s="36" customFormat="1" x14ac:dyDescent="0.3">
      <c r="A7052"/>
      <c r="B7052" s="1"/>
      <c r="C7052"/>
      <c r="D7052"/>
      <c r="E7052"/>
      <c r="F7052"/>
      <c r="G7052"/>
      <c r="H7052"/>
      <c r="I7052"/>
      <c r="J7052"/>
      <c r="K7052"/>
      <c r="L7052"/>
      <c r="M7052"/>
    </row>
    <row r="7053" spans="1:13" s="36" customFormat="1" x14ac:dyDescent="0.3">
      <c r="A7053"/>
      <c r="B7053" s="1"/>
      <c r="C7053"/>
      <c r="D7053"/>
      <c r="E7053"/>
      <c r="F7053"/>
      <c r="G7053"/>
      <c r="H7053"/>
      <c r="I7053"/>
      <c r="J7053"/>
      <c r="K7053"/>
      <c r="L7053"/>
      <c r="M7053"/>
    </row>
    <row r="7054" spans="1:13" s="36" customFormat="1" x14ac:dyDescent="0.3">
      <c r="A7054"/>
      <c r="B7054" s="1"/>
      <c r="C7054"/>
      <c r="D7054"/>
      <c r="E7054"/>
      <c r="F7054"/>
      <c r="G7054"/>
      <c r="H7054"/>
      <c r="I7054"/>
      <c r="J7054"/>
      <c r="K7054"/>
      <c r="L7054"/>
      <c r="M7054"/>
    </row>
    <row r="7055" spans="1:13" s="36" customFormat="1" x14ac:dyDescent="0.3">
      <c r="A7055"/>
      <c r="B7055" s="1"/>
      <c r="C7055"/>
      <c r="D7055"/>
      <c r="E7055"/>
      <c r="F7055"/>
      <c r="G7055"/>
      <c r="H7055"/>
      <c r="I7055"/>
      <c r="J7055"/>
      <c r="K7055"/>
      <c r="L7055"/>
      <c r="M7055"/>
    </row>
    <row r="7056" spans="1:13" s="36" customFormat="1" x14ac:dyDescent="0.3">
      <c r="A7056"/>
      <c r="B7056" s="1"/>
      <c r="C7056"/>
      <c r="D7056"/>
      <c r="E7056"/>
      <c r="F7056"/>
      <c r="G7056"/>
      <c r="H7056"/>
      <c r="I7056"/>
      <c r="J7056"/>
      <c r="K7056"/>
      <c r="L7056"/>
      <c r="M7056"/>
    </row>
    <row r="7057" spans="1:13" s="36" customFormat="1" x14ac:dyDescent="0.3">
      <c r="A7057"/>
      <c r="B7057" s="1"/>
      <c r="C7057"/>
      <c r="D7057"/>
      <c r="E7057"/>
      <c r="F7057"/>
      <c r="G7057"/>
      <c r="H7057"/>
      <c r="I7057"/>
      <c r="J7057"/>
      <c r="K7057"/>
      <c r="L7057"/>
      <c r="M7057"/>
    </row>
    <row r="7058" spans="1:13" s="36" customFormat="1" x14ac:dyDescent="0.3">
      <c r="A7058"/>
      <c r="B7058" s="1"/>
      <c r="C7058"/>
      <c r="D7058"/>
      <c r="E7058"/>
      <c r="F7058"/>
      <c r="G7058"/>
      <c r="H7058"/>
      <c r="I7058"/>
      <c r="J7058"/>
      <c r="K7058"/>
      <c r="L7058"/>
      <c r="M7058"/>
    </row>
    <row r="7059" spans="1:13" s="36" customFormat="1" x14ac:dyDescent="0.3">
      <c r="A7059"/>
      <c r="B7059" s="1"/>
      <c r="C7059"/>
      <c r="D7059"/>
      <c r="E7059"/>
      <c r="F7059"/>
      <c r="G7059"/>
      <c r="H7059"/>
      <c r="I7059"/>
      <c r="J7059"/>
      <c r="K7059"/>
      <c r="L7059"/>
      <c r="M7059"/>
    </row>
    <row r="7060" spans="1:13" s="36" customFormat="1" x14ac:dyDescent="0.3">
      <c r="A7060"/>
      <c r="B7060" s="1"/>
      <c r="C7060"/>
      <c r="D7060"/>
      <c r="E7060"/>
      <c r="F7060"/>
      <c r="G7060"/>
      <c r="H7060"/>
      <c r="I7060"/>
      <c r="J7060"/>
      <c r="K7060"/>
      <c r="L7060"/>
      <c r="M7060"/>
    </row>
    <row r="7061" spans="1:13" s="36" customFormat="1" x14ac:dyDescent="0.3">
      <c r="A7061"/>
      <c r="B7061" s="1"/>
      <c r="C7061"/>
      <c r="D7061"/>
      <c r="E7061"/>
      <c r="F7061"/>
      <c r="G7061"/>
      <c r="H7061"/>
      <c r="I7061"/>
      <c r="J7061"/>
      <c r="K7061"/>
      <c r="L7061"/>
      <c r="M7061"/>
    </row>
    <row r="7062" spans="1:13" s="36" customFormat="1" x14ac:dyDescent="0.3">
      <c r="A7062"/>
      <c r="B7062" s="1"/>
      <c r="C7062"/>
      <c r="D7062"/>
      <c r="E7062"/>
      <c r="F7062"/>
      <c r="G7062"/>
      <c r="H7062"/>
      <c r="I7062"/>
      <c r="J7062"/>
      <c r="K7062"/>
      <c r="L7062"/>
      <c r="M7062"/>
    </row>
    <row r="7063" spans="1:13" s="36" customFormat="1" x14ac:dyDescent="0.3">
      <c r="A7063"/>
      <c r="B7063" s="1"/>
      <c r="C7063"/>
      <c r="D7063"/>
      <c r="E7063"/>
      <c r="F7063"/>
      <c r="G7063"/>
      <c r="H7063"/>
      <c r="I7063"/>
      <c r="J7063"/>
      <c r="K7063"/>
      <c r="L7063"/>
      <c r="M7063"/>
    </row>
    <row r="7064" spans="1:13" s="36" customFormat="1" x14ac:dyDescent="0.3">
      <c r="A7064"/>
      <c r="B7064" s="1"/>
      <c r="C7064"/>
      <c r="D7064"/>
      <c r="E7064"/>
      <c r="F7064"/>
      <c r="G7064"/>
      <c r="H7064"/>
      <c r="I7064"/>
      <c r="J7064"/>
      <c r="K7064"/>
      <c r="L7064"/>
      <c r="M7064"/>
    </row>
    <row r="7065" spans="1:13" s="36" customFormat="1" x14ac:dyDescent="0.3">
      <c r="A7065"/>
      <c r="B7065" s="1"/>
      <c r="C7065"/>
      <c r="D7065"/>
      <c r="E7065"/>
      <c r="F7065"/>
      <c r="G7065"/>
      <c r="H7065"/>
      <c r="I7065"/>
      <c r="J7065"/>
      <c r="K7065"/>
      <c r="L7065"/>
      <c r="M7065"/>
    </row>
    <row r="7066" spans="1:13" s="36" customFormat="1" x14ac:dyDescent="0.3">
      <c r="A7066"/>
      <c r="B7066" s="1"/>
      <c r="C7066"/>
      <c r="D7066"/>
      <c r="E7066"/>
      <c r="F7066"/>
      <c r="G7066"/>
      <c r="H7066"/>
      <c r="I7066"/>
      <c r="J7066"/>
      <c r="K7066"/>
      <c r="L7066"/>
      <c r="M7066"/>
    </row>
    <row r="7067" spans="1:13" s="36" customFormat="1" x14ac:dyDescent="0.3">
      <c r="A7067"/>
      <c r="B7067" s="1"/>
      <c r="C7067"/>
      <c r="D7067"/>
      <c r="E7067"/>
      <c r="F7067"/>
      <c r="G7067"/>
      <c r="H7067"/>
      <c r="I7067"/>
      <c r="J7067"/>
      <c r="K7067"/>
      <c r="L7067"/>
      <c r="M7067"/>
    </row>
    <row r="7068" spans="1:13" s="36" customFormat="1" x14ac:dyDescent="0.3">
      <c r="A7068"/>
      <c r="B7068" s="1"/>
      <c r="C7068"/>
      <c r="D7068"/>
      <c r="E7068"/>
      <c r="F7068"/>
      <c r="G7068"/>
      <c r="H7068"/>
      <c r="I7068"/>
      <c r="J7068"/>
      <c r="K7068"/>
      <c r="L7068"/>
      <c r="M7068"/>
    </row>
    <row r="7069" spans="1:13" s="36" customFormat="1" x14ac:dyDescent="0.3">
      <c r="A7069"/>
      <c r="B7069" s="1"/>
      <c r="C7069"/>
      <c r="D7069"/>
      <c r="E7069"/>
      <c r="F7069"/>
      <c r="G7069"/>
      <c r="H7069"/>
      <c r="I7069"/>
      <c r="J7069"/>
      <c r="K7069"/>
      <c r="L7069"/>
      <c r="M7069"/>
    </row>
    <row r="7070" spans="1:13" s="36" customFormat="1" x14ac:dyDescent="0.3">
      <c r="A7070"/>
      <c r="B7070" s="1"/>
      <c r="C7070"/>
      <c r="D7070"/>
      <c r="E7070"/>
      <c r="F7070"/>
      <c r="G7070"/>
      <c r="H7070"/>
      <c r="I7070"/>
      <c r="J7070"/>
      <c r="K7070"/>
      <c r="L7070"/>
      <c r="M7070"/>
    </row>
    <row r="7071" spans="1:13" s="36" customFormat="1" x14ac:dyDescent="0.3">
      <c r="A7071"/>
      <c r="B7071" s="1"/>
      <c r="C7071"/>
      <c r="D7071"/>
      <c r="E7071"/>
      <c r="F7071"/>
      <c r="G7071"/>
      <c r="H7071"/>
      <c r="I7071"/>
      <c r="J7071"/>
      <c r="K7071"/>
      <c r="L7071"/>
      <c r="M7071"/>
    </row>
    <row r="7072" spans="1:13" s="36" customFormat="1" x14ac:dyDescent="0.3">
      <c r="A7072"/>
      <c r="B7072" s="1"/>
      <c r="C7072"/>
      <c r="D7072"/>
      <c r="E7072"/>
      <c r="F7072"/>
      <c r="G7072"/>
      <c r="H7072"/>
      <c r="I7072"/>
      <c r="J7072"/>
      <c r="K7072"/>
      <c r="L7072"/>
      <c r="M7072"/>
    </row>
    <row r="7073" spans="1:13" s="36" customFormat="1" x14ac:dyDescent="0.3">
      <c r="A7073"/>
      <c r="B7073" s="1"/>
      <c r="C7073"/>
      <c r="D7073"/>
      <c r="E7073"/>
      <c r="F7073"/>
      <c r="G7073"/>
      <c r="H7073"/>
      <c r="I7073"/>
      <c r="J7073"/>
      <c r="K7073"/>
      <c r="L7073"/>
      <c r="M7073"/>
    </row>
    <row r="7074" spans="1:13" s="36" customFormat="1" x14ac:dyDescent="0.3">
      <c r="A7074"/>
      <c r="B7074" s="1"/>
      <c r="C7074"/>
      <c r="D7074"/>
      <c r="E7074"/>
      <c r="F7074"/>
      <c r="G7074"/>
      <c r="H7074"/>
      <c r="I7074"/>
      <c r="J7074"/>
      <c r="K7074"/>
      <c r="L7074"/>
      <c r="M7074"/>
    </row>
    <row r="7075" spans="1:13" s="36" customFormat="1" x14ac:dyDescent="0.3">
      <c r="A7075"/>
      <c r="B7075" s="1"/>
      <c r="C7075"/>
      <c r="D7075"/>
      <c r="E7075"/>
      <c r="F7075"/>
      <c r="G7075"/>
      <c r="H7075"/>
      <c r="I7075"/>
      <c r="J7075"/>
      <c r="K7075"/>
      <c r="L7075"/>
      <c r="M7075"/>
    </row>
    <row r="7076" spans="1:13" s="36" customFormat="1" x14ac:dyDescent="0.3">
      <c r="A7076"/>
      <c r="B7076" s="1"/>
      <c r="C7076"/>
      <c r="D7076"/>
      <c r="E7076"/>
      <c r="F7076"/>
      <c r="G7076"/>
      <c r="H7076"/>
      <c r="I7076"/>
      <c r="J7076"/>
      <c r="K7076"/>
      <c r="L7076"/>
      <c r="M7076"/>
    </row>
    <row r="7077" spans="1:13" s="36" customFormat="1" x14ac:dyDescent="0.3">
      <c r="A7077"/>
      <c r="B7077" s="1"/>
      <c r="C7077"/>
      <c r="D7077"/>
      <c r="E7077"/>
      <c r="F7077"/>
      <c r="G7077"/>
      <c r="H7077"/>
      <c r="I7077"/>
      <c r="J7077"/>
      <c r="K7077"/>
      <c r="L7077"/>
      <c r="M7077"/>
    </row>
    <row r="7078" spans="1:13" s="36" customFormat="1" x14ac:dyDescent="0.3">
      <c r="A7078"/>
      <c r="B7078" s="1"/>
      <c r="C7078"/>
      <c r="D7078"/>
      <c r="E7078"/>
      <c r="F7078"/>
      <c r="G7078"/>
      <c r="H7078"/>
      <c r="I7078"/>
      <c r="J7078"/>
      <c r="K7078"/>
      <c r="L7078"/>
      <c r="M7078"/>
    </row>
    <row r="7079" spans="1:13" s="36" customFormat="1" x14ac:dyDescent="0.3">
      <c r="A7079"/>
      <c r="B7079" s="1"/>
      <c r="C7079"/>
      <c r="D7079"/>
      <c r="E7079"/>
      <c r="F7079"/>
      <c r="G7079"/>
      <c r="H7079"/>
      <c r="I7079"/>
      <c r="J7079"/>
      <c r="K7079"/>
      <c r="L7079"/>
      <c r="M7079"/>
    </row>
    <row r="7080" spans="1:13" s="36" customFormat="1" x14ac:dyDescent="0.3">
      <c r="A7080"/>
      <c r="B7080" s="1"/>
      <c r="C7080"/>
      <c r="D7080"/>
      <c r="E7080"/>
      <c r="F7080"/>
      <c r="G7080"/>
      <c r="H7080"/>
      <c r="I7080"/>
      <c r="J7080"/>
      <c r="K7080"/>
      <c r="L7080"/>
      <c r="M7080"/>
    </row>
    <row r="7081" spans="1:13" s="36" customFormat="1" x14ac:dyDescent="0.3">
      <c r="A7081"/>
      <c r="B7081" s="1"/>
      <c r="C7081"/>
      <c r="D7081"/>
      <c r="E7081"/>
      <c r="F7081"/>
      <c r="G7081"/>
      <c r="H7081"/>
      <c r="I7081"/>
      <c r="J7081"/>
      <c r="K7081"/>
      <c r="L7081"/>
      <c r="M7081"/>
    </row>
    <row r="7082" spans="1:13" s="36" customFormat="1" x14ac:dyDescent="0.3">
      <c r="A7082"/>
      <c r="B7082" s="1"/>
      <c r="C7082"/>
      <c r="D7082"/>
      <c r="E7082"/>
      <c r="F7082"/>
      <c r="G7082"/>
      <c r="H7082"/>
      <c r="I7082"/>
      <c r="J7082"/>
      <c r="K7082"/>
      <c r="L7082"/>
      <c r="M7082"/>
    </row>
    <row r="7083" spans="1:13" s="36" customFormat="1" x14ac:dyDescent="0.3">
      <c r="A7083"/>
      <c r="B7083" s="1"/>
      <c r="C7083"/>
      <c r="D7083"/>
      <c r="E7083"/>
      <c r="F7083"/>
      <c r="G7083"/>
      <c r="H7083"/>
      <c r="I7083"/>
      <c r="J7083"/>
      <c r="K7083"/>
      <c r="L7083"/>
      <c r="M7083"/>
    </row>
    <row r="7084" spans="1:13" s="36" customFormat="1" x14ac:dyDescent="0.3">
      <c r="A7084"/>
      <c r="B7084" s="1"/>
      <c r="C7084"/>
      <c r="D7084"/>
      <c r="E7084"/>
      <c r="F7084"/>
      <c r="G7084"/>
      <c r="H7084"/>
      <c r="I7084"/>
      <c r="J7084"/>
      <c r="K7084"/>
      <c r="L7084"/>
      <c r="M7084"/>
    </row>
    <row r="7085" spans="1:13" s="36" customFormat="1" x14ac:dyDescent="0.3">
      <c r="A7085"/>
      <c r="B7085" s="1"/>
      <c r="C7085"/>
      <c r="D7085"/>
      <c r="E7085"/>
      <c r="F7085"/>
      <c r="G7085"/>
      <c r="H7085"/>
      <c r="I7085"/>
      <c r="J7085"/>
      <c r="K7085"/>
      <c r="L7085"/>
      <c r="M7085"/>
    </row>
    <row r="7086" spans="1:13" s="36" customFormat="1" x14ac:dyDescent="0.3">
      <c r="A7086"/>
      <c r="B7086" s="1"/>
      <c r="C7086"/>
      <c r="D7086"/>
      <c r="E7086"/>
      <c r="F7086"/>
      <c r="G7086"/>
      <c r="H7086"/>
      <c r="I7086"/>
      <c r="J7086"/>
      <c r="K7086"/>
      <c r="L7086"/>
      <c r="M7086"/>
    </row>
    <row r="7087" spans="1:13" s="36" customFormat="1" x14ac:dyDescent="0.3">
      <c r="A7087"/>
      <c r="B7087" s="1"/>
      <c r="C7087"/>
      <c r="D7087"/>
      <c r="E7087"/>
      <c r="F7087"/>
      <c r="G7087"/>
      <c r="H7087"/>
      <c r="I7087"/>
      <c r="J7087"/>
      <c r="K7087"/>
      <c r="L7087"/>
      <c r="M7087"/>
    </row>
    <row r="7088" spans="1:13" s="36" customFormat="1" x14ac:dyDescent="0.3">
      <c r="A7088"/>
      <c r="B7088" s="1"/>
      <c r="C7088"/>
      <c r="D7088"/>
      <c r="E7088"/>
      <c r="F7088"/>
      <c r="G7088"/>
      <c r="H7088"/>
      <c r="I7088"/>
      <c r="J7088"/>
      <c r="K7088"/>
      <c r="L7088"/>
      <c r="M7088"/>
    </row>
    <row r="7089" spans="1:13" s="36" customFormat="1" x14ac:dyDescent="0.3">
      <c r="A7089"/>
      <c r="B7089" s="1"/>
      <c r="C7089"/>
      <c r="D7089"/>
      <c r="E7089"/>
      <c r="F7089"/>
      <c r="G7089"/>
      <c r="H7089"/>
      <c r="I7089"/>
      <c r="J7089"/>
      <c r="K7089"/>
      <c r="L7089"/>
      <c r="M7089"/>
    </row>
    <row r="7090" spans="1:13" s="36" customFormat="1" x14ac:dyDescent="0.3">
      <c r="A7090"/>
      <c r="B7090" s="1"/>
      <c r="C7090"/>
      <c r="D7090"/>
      <c r="E7090"/>
      <c r="F7090"/>
      <c r="G7090"/>
      <c r="H7090"/>
      <c r="I7090"/>
      <c r="J7090"/>
      <c r="K7090"/>
      <c r="L7090"/>
      <c r="M7090"/>
    </row>
    <row r="7091" spans="1:13" s="36" customFormat="1" x14ac:dyDescent="0.3">
      <c r="A7091"/>
      <c r="B7091" s="1"/>
      <c r="C7091"/>
      <c r="D7091"/>
      <c r="E7091"/>
      <c r="F7091"/>
      <c r="G7091"/>
      <c r="H7091"/>
      <c r="I7091"/>
      <c r="J7091"/>
      <c r="K7091"/>
      <c r="L7091"/>
      <c r="M7091"/>
    </row>
    <row r="7092" spans="1:13" s="36" customFormat="1" x14ac:dyDescent="0.3">
      <c r="A7092"/>
      <c r="B7092" s="1"/>
      <c r="C7092"/>
      <c r="D7092"/>
      <c r="E7092"/>
      <c r="F7092"/>
      <c r="G7092"/>
      <c r="H7092"/>
      <c r="I7092"/>
      <c r="J7092"/>
      <c r="K7092"/>
      <c r="L7092"/>
      <c r="M7092"/>
    </row>
    <row r="7093" spans="1:13" s="36" customFormat="1" x14ac:dyDescent="0.3">
      <c r="A7093"/>
      <c r="B7093" s="1"/>
      <c r="C7093"/>
      <c r="D7093"/>
      <c r="E7093"/>
      <c r="F7093"/>
      <c r="G7093"/>
      <c r="H7093"/>
      <c r="I7093"/>
      <c r="J7093"/>
      <c r="K7093"/>
      <c r="L7093"/>
      <c r="M7093"/>
    </row>
    <row r="7094" spans="1:13" s="36" customFormat="1" x14ac:dyDescent="0.3">
      <c r="A7094"/>
      <c r="B7094" s="1"/>
      <c r="C7094"/>
      <c r="D7094"/>
      <c r="E7094"/>
      <c r="F7094"/>
      <c r="G7094"/>
      <c r="H7094"/>
      <c r="I7094"/>
      <c r="J7094"/>
      <c r="K7094"/>
      <c r="L7094"/>
      <c r="M7094"/>
    </row>
    <row r="7095" spans="1:13" s="36" customFormat="1" x14ac:dyDescent="0.3">
      <c r="A7095"/>
      <c r="B7095" s="1"/>
      <c r="C7095"/>
      <c r="D7095"/>
      <c r="E7095"/>
      <c r="F7095"/>
      <c r="G7095"/>
      <c r="H7095"/>
      <c r="I7095"/>
      <c r="J7095"/>
      <c r="K7095"/>
      <c r="L7095"/>
      <c r="M7095"/>
    </row>
    <row r="7096" spans="1:13" s="36" customFormat="1" x14ac:dyDescent="0.3">
      <c r="A7096"/>
      <c r="B7096" s="1"/>
      <c r="C7096"/>
      <c r="D7096"/>
      <c r="E7096"/>
      <c r="F7096"/>
      <c r="G7096"/>
      <c r="H7096"/>
      <c r="I7096"/>
      <c r="J7096"/>
      <c r="K7096"/>
      <c r="L7096"/>
      <c r="M7096"/>
    </row>
    <row r="7097" spans="1:13" s="36" customFormat="1" x14ac:dyDescent="0.3">
      <c r="A7097"/>
      <c r="B7097" s="1"/>
      <c r="C7097"/>
      <c r="D7097"/>
      <c r="E7097"/>
      <c r="F7097"/>
      <c r="G7097"/>
      <c r="H7097"/>
      <c r="I7097"/>
      <c r="J7097"/>
      <c r="K7097"/>
      <c r="L7097"/>
      <c r="M7097"/>
    </row>
    <row r="7098" spans="1:13" s="36" customFormat="1" x14ac:dyDescent="0.3">
      <c r="A7098"/>
      <c r="B7098" s="1"/>
      <c r="C7098"/>
      <c r="D7098"/>
      <c r="E7098"/>
      <c r="F7098"/>
      <c r="G7098"/>
      <c r="H7098"/>
      <c r="I7098"/>
      <c r="J7098"/>
      <c r="K7098"/>
      <c r="L7098"/>
      <c r="M7098"/>
    </row>
    <row r="7099" spans="1:13" s="36" customFormat="1" x14ac:dyDescent="0.3">
      <c r="A7099"/>
      <c r="B7099" s="1"/>
      <c r="C7099"/>
      <c r="D7099"/>
      <c r="E7099"/>
      <c r="F7099"/>
      <c r="G7099"/>
      <c r="H7099"/>
      <c r="I7099"/>
      <c r="J7099"/>
      <c r="K7099"/>
      <c r="L7099"/>
      <c r="M7099"/>
    </row>
    <row r="7100" spans="1:13" s="36" customFormat="1" x14ac:dyDescent="0.3">
      <c r="A7100"/>
      <c r="B7100" s="1"/>
      <c r="C7100"/>
      <c r="D7100"/>
      <c r="E7100"/>
      <c r="F7100"/>
      <c r="G7100"/>
      <c r="H7100"/>
      <c r="I7100"/>
      <c r="J7100"/>
      <c r="K7100"/>
      <c r="L7100"/>
      <c r="M7100"/>
    </row>
    <row r="7101" spans="1:13" s="36" customFormat="1" x14ac:dyDescent="0.3">
      <c r="A7101"/>
      <c r="B7101" s="1"/>
      <c r="C7101"/>
      <c r="D7101"/>
      <c r="E7101"/>
      <c r="F7101"/>
      <c r="G7101"/>
      <c r="H7101"/>
      <c r="I7101"/>
      <c r="J7101"/>
      <c r="K7101"/>
      <c r="L7101"/>
      <c r="M7101"/>
    </row>
    <row r="7102" spans="1:13" s="36" customFormat="1" x14ac:dyDescent="0.3">
      <c r="A7102"/>
      <c r="B7102" s="1"/>
      <c r="C7102"/>
      <c r="D7102"/>
      <c r="E7102"/>
      <c r="F7102"/>
      <c r="G7102"/>
      <c r="H7102"/>
      <c r="I7102"/>
      <c r="J7102"/>
      <c r="K7102"/>
      <c r="L7102"/>
      <c r="M7102"/>
    </row>
    <row r="7103" spans="1:13" s="36" customFormat="1" x14ac:dyDescent="0.3">
      <c r="A7103"/>
      <c r="B7103" s="1"/>
      <c r="C7103"/>
      <c r="D7103"/>
      <c r="E7103"/>
      <c r="F7103"/>
      <c r="G7103"/>
      <c r="H7103"/>
      <c r="I7103"/>
      <c r="J7103"/>
      <c r="K7103"/>
      <c r="L7103"/>
      <c r="M7103"/>
    </row>
    <row r="7104" spans="1:13" s="36" customFormat="1" x14ac:dyDescent="0.3">
      <c r="A7104"/>
      <c r="B7104" s="1"/>
      <c r="C7104"/>
      <c r="D7104"/>
      <c r="E7104"/>
      <c r="F7104"/>
      <c r="G7104"/>
      <c r="H7104"/>
      <c r="I7104"/>
      <c r="J7104"/>
      <c r="K7104"/>
      <c r="L7104"/>
      <c r="M7104"/>
    </row>
    <row r="7105" spans="1:13" s="36" customFormat="1" x14ac:dyDescent="0.3">
      <c r="A7105"/>
      <c r="B7105" s="1"/>
      <c r="C7105"/>
      <c r="D7105"/>
      <c r="E7105"/>
      <c r="F7105"/>
      <c r="G7105"/>
      <c r="H7105"/>
      <c r="I7105"/>
      <c r="J7105"/>
      <c r="K7105"/>
      <c r="L7105"/>
      <c r="M7105"/>
    </row>
    <row r="7106" spans="1:13" s="36" customFormat="1" x14ac:dyDescent="0.3">
      <c r="A7106"/>
      <c r="B7106" s="1"/>
      <c r="C7106"/>
      <c r="D7106"/>
      <c r="E7106"/>
      <c r="F7106"/>
      <c r="G7106"/>
      <c r="H7106"/>
      <c r="I7106"/>
      <c r="J7106"/>
      <c r="K7106"/>
      <c r="L7106"/>
      <c r="M7106"/>
    </row>
    <row r="7107" spans="1:13" s="36" customFormat="1" x14ac:dyDescent="0.3">
      <c r="A7107"/>
      <c r="B7107" s="1"/>
      <c r="C7107"/>
      <c r="D7107"/>
      <c r="E7107"/>
      <c r="F7107"/>
      <c r="G7107"/>
      <c r="H7107"/>
      <c r="I7107"/>
      <c r="J7107"/>
      <c r="K7107"/>
      <c r="L7107"/>
      <c r="M7107"/>
    </row>
    <row r="7108" spans="1:13" s="36" customFormat="1" x14ac:dyDescent="0.3">
      <c r="A7108"/>
      <c r="B7108" s="1"/>
      <c r="C7108"/>
      <c r="D7108"/>
      <c r="E7108"/>
      <c r="F7108"/>
      <c r="G7108"/>
      <c r="H7108"/>
      <c r="I7108"/>
      <c r="J7108"/>
      <c r="K7108"/>
      <c r="L7108"/>
      <c r="M7108"/>
    </row>
    <row r="7109" spans="1:13" s="36" customFormat="1" x14ac:dyDescent="0.3">
      <c r="A7109"/>
      <c r="B7109" s="1"/>
      <c r="C7109"/>
      <c r="D7109"/>
      <c r="E7109"/>
      <c r="F7109"/>
      <c r="G7109"/>
      <c r="H7109"/>
      <c r="I7109"/>
      <c r="J7109"/>
      <c r="K7109"/>
      <c r="L7109"/>
      <c r="M7109"/>
    </row>
    <row r="7110" spans="1:13" s="36" customFormat="1" x14ac:dyDescent="0.3">
      <c r="A7110"/>
      <c r="B7110" s="1"/>
      <c r="C7110"/>
      <c r="D7110"/>
      <c r="E7110"/>
      <c r="F7110"/>
      <c r="G7110"/>
      <c r="H7110"/>
      <c r="I7110"/>
      <c r="J7110"/>
      <c r="K7110"/>
      <c r="L7110"/>
      <c r="M7110"/>
    </row>
    <row r="7111" spans="1:13" s="36" customFormat="1" x14ac:dyDescent="0.3">
      <c r="A7111"/>
      <c r="B7111" s="1"/>
      <c r="C7111"/>
      <c r="D7111"/>
      <c r="E7111"/>
      <c r="F7111"/>
      <c r="G7111"/>
      <c r="H7111"/>
      <c r="I7111"/>
      <c r="J7111"/>
      <c r="K7111"/>
      <c r="L7111"/>
      <c r="M7111"/>
    </row>
    <row r="7112" spans="1:13" s="36" customFormat="1" x14ac:dyDescent="0.3">
      <c r="A7112"/>
      <c r="B7112" s="1"/>
      <c r="C7112"/>
      <c r="D7112"/>
      <c r="E7112"/>
      <c r="F7112"/>
      <c r="G7112"/>
      <c r="H7112"/>
      <c r="I7112"/>
      <c r="J7112"/>
      <c r="K7112"/>
      <c r="L7112"/>
      <c r="M7112"/>
    </row>
    <row r="7113" spans="1:13" s="36" customFormat="1" x14ac:dyDescent="0.3">
      <c r="A7113"/>
      <c r="B7113" s="1"/>
      <c r="C7113"/>
      <c r="D7113"/>
      <c r="E7113"/>
      <c r="F7113"/>
      <c r="G7113"/>
      <c r="H7113"/>
      <c r="I7113"/>
      <c r="J7113"/>
      <c r="K7113"/>
      <c r="L7113"/>
      <c r="M7113"/>
    </row>
    <row r="7114" spans="1:13" s="36" customFormat="1" x14ac:dyDescent="0.3">
      <c r="A7114"/>
      <c r="B7114" s="1"/>
      <c r="C7114"/>
      <c r="D7114"/>
      <c r="E7114"/>
      <c r="F7114"/>
      <c r="G7114"/>
      <c r="H7114"/>
      <c r="I7114"/>
      <c r="J7114"/>
      <c r="K7114"/>
      <c r="L7114"/>
      <c r="M7114"/>
    </row>
    <row r="7115" spans="1:13" s="36" customFormat="1" x14ac:dyDescent="0.3">
      <c r="A7115"/>
      <c r="B7115" s="1"/>
      <c r="C7115"/>
      <c r="D7115"/>
      <c r="E7115"/>
      <c r="F7115"/>
      <c r="G7115"/>
      <c r="H7115"/>
      <c r="I7115"/>
      <c r="J7115"/>
      <c r="K7115"/>
      <c r="L7115"/>
      <c r="M7115"/>
    </row>
    <row r="7116" spans="1:13" s="36" customFormat="1" x14ac:dyDescent="0.3">
      <c r="A7116"/>
      <c r="B7116" s="1"/>
      <c r="C7116"/>
      <c r="D7116"/>
      <c r="E7116"/>
      <c r="F7116"/>
      <c r="G7116"/>
      <c r="H7116"/>
      <c r="I7116"/>
      <c r="J7116"/>
      <c r="K7116"/>
      <c r="L7116"/>
      <c r="M7116"/>
    </row>
    <row r="7117" spans="1:13" s="36" customFormat="1" x14ac:dyDescent="0.3">
      <c r="A7117"/>
      <c r="B7117" s="1"/>
      <c r="C7117"/>
      <c r="D7117"/>
      <c r="E7117"/>
      <c r="F7117"/>
      <c r="G7117"/>
      <c r="H7117"/>
      <c r="I7117"/>
      <c r="J7117"/>
      <c r="K7117"/>
      <c r="L7117"/>
      <c r="M7117"/>
    </row>
    <row r="7118" spans="1:13" s="36" customFormat="1" x14ac:dyDescent="0.3">
      <c r="A7118"/>
      <c r="B7118" s="1"/>
      <c r="C7118"/>
      <c r="D7118"/>
      <c r="E7118"/>
      <c r="F7118"/>
      <c r="G7118"/>
      <c r="H7118"/>
      <c r="I7118"/>
      <c r="J7118"/>
      <c r="K7118"/>
      <c r="L7118"/>
      <c r="M7118"/>
    </row>
    <row r="7119" spans="1:13" s="36" customFormat="1" x14ac:dyDescent="0.3">
      <c r="A7119"/>
      <c r="B7119" s="1"/>
      <c r="C7119"/>
      <c r="D7119"/>
      <c r="E7119"/>
      <c r="F7119"/>
      <c r="G7119"/>
      <c r="H7119"/>
      <c r="I7119"/>
      <c r="J7119"/>
      <c r="K7119"/>
      <c r="L7119"/>
      <c r="M7119"/>
    </row>
    <row r="7120" spans="1:13" s="36" customFormat="1" x14ac:dyDescent="0.3">
      <c r="A7120"/>
      <c r="B7120" s="1"/>
      <c r="C7120"/>
      <c r="D7120"/>
      <c r="E7120"/>
      <c r="F7120"/>
      <c r="G7120"/>
      <c r="H7120"/>
      <c r="I7120"/>
      <c r="J7120"/>
      <c r="K7120"/>
      <c r="L7120"/>
      <c r="M7120"/>
    </row>
    <row r="7121" spans="1:13" s="36" customFormat="1" x14ac:dyDescent="0.3">
      <c r="A7121"/>
      <c r="B7121" s="1"/>
      <c r="C7121"/>
      <c r="D7121"/>
      <c r="E7121"/>
      <c r="F7121"/>
      <c r="G7121"/>
      <c r="H7121"/>
      <c r="I7121"/>
      <c r="J7121"/>
      <c r="K7121"/>
      <c r="L7121"/>
      <c r="M7121"/>
    </row>
    <row r="7122" spans="1:13" s="36" customFormat="1" x14ac:dyDescent="0.3">
      <c r="A7122"/>
      <c r="B7122" s="1"/>
      <c r="C7122"/>
      <c r="D7122"/>
      <c r="E7122"/>
      <c r="F7122"/>
      <c r="G7122"/>
      <c r="H7122"/>
      <c r="I7122"/>
      <c r="J7122"/>
      <c r="K7122"/>
      <c r="L7122"/>
      <c r="M7122"/>
    </row>
    <row r="7123" spans="1:13" s="36" customFormat="1" x14ac:dyDescent="0.3">
      <c r="A7123"/>
      <c r="B7123" s="1"/>
      <c r="C7123"/>
      <c r="D7123"/>
      <c r="E7123"/>
      <c r="F7123"/>
      <c r="G7123"/>
      <c r="H7123"/>
      <c r="I7123"/>
      <c r="J7123"/>
      <c r="K7123"/>
      <c r="L7123"/>
      <c r="M7123"/>
    </row>
    <row r="7124" spans="1:13" s="36" customFormat="1" x14ac:dyDescent="0.3">
      <c r="A7124"/>
      <c r="B7124" s="1"/>
      <c r="C7124"/>
      <c r="D7124"/>
      <c r="E7124"/>
      <c r="F7124"/>
      <c r="G7124"/>
      <c r="H7124"/>
      <c r="I7124"/>
      <c r="J7124"/>
      <c r="K7124"/>
      <c r="L7124"/>
      <c r="M7124"/>
    </row>
    <row r="7125" spans="1:13" s="36" customFormat="1" x14ac:dyDescent="0.3">
      <c r="A7125"/>
      <c r="B7125" s="1"/>
      <c r="C7125"/>
      <c r="D7125"/>
      <c r="E7125"/>
      <c r="F7125"/>
      <c r="G7125"/>
      <c r="H7125"/>
      <c r="I7125"/>
      <c r="J7125"/>
      <c r="K7125"/>
      <c r="L7125"/>
      <c r="M7125"/>
    </row>
    <row r="7126" spans="1:13" s="36" customFormat="1" x14ac:dyDescent="0.3">
      <c r="A7126"/>
      <c r="B7126" s="1"/>
      <c r="C7126"/>
      <c r="D7126"/>
      <c r="E7126"/>
      <c r="F7126"/>
      <c r="G7126"/>
      <c r="H7126"/>
      <c r="I7126"/>
      <c r="J7126"/>
      <c r="K7126"/>
      <c r="L7126"/>
      <c r="M7126"/>
    </row>
    <row r="7127" spans="1:13" s="36" customFormat="1" x14ac:dyDescent="0.3">
      <c r="A7127"/>
      <c r="B7127" s="1"/>
      <c r="C7127"/>
      <c r="D7127"/>
      <c r="E7127"/>
      <c r="F7127"/>
      <c r="G7127"/>
      <c r="H7127"/>
      <c r="I7127"/>
      <c r="J7127"/>
      <c r="K7127"/>
      <c r="L7127"/>
      <c r="M7127"/>
    </row>
    <row r="7128" spans="1:13" s="36" customFormat="1" x14ac:dyDescent="0.3">
      <c r="A7128"/>
      <c r="B7128" s="1"/>
      <c r="C7128"/>
      <c r="D7128"/>
      <c r="E7128"/>
      <c r="F7128"/>
      <c r="G7128"/>
      <c r="H7128"/>
      <c r="I7128"/>
      <c r="J7128"/>
      <c r="K7128"/>
      <c r="L7128"/>
      <c r="M7128"/>
    </row>
    <row r="7129" spans="1:13" s="36" customFormat="1" x14ac:dyDescent="0.3">
      <c r="A7129"/>
      <c r="B7129" s="1"/>
      <c r="C7129"/>
      <c r="D7129"/>
      <c r="E7129"/>
      <c r="F7129"/>
      <c r="G7129"/>
      <c r="H7129"/>
      <c r="I7129"/>
      <c r="J7129"/>
      <c r="K7129"/>
      <c r="L7129"/>
      <c r="M7129"/>
    </row>
    <row r="7130" spans="1:13" s="36" customFormat="1" x14ac:dyDescent="0.3">
      <c r="A7130"/>
      <c r="B7130" s="1"/>
      <c r="C7130"/>
      <c r="D7130"/>
      <c r="E7130"/>
      <c r="F7130"/>
      <c r="G7130"/>
      <c r="H7130"/>
      <c r="I7130"/>
      <c r="J7130"/>
      <c r="K7130"/>
      <c r="L7130"/>
      <c r="M7130"/>
    </row>
    <row r="7131" spans="1:13" s="36" customFormat="1" x14ac:dyDescent="0.3">
      <c r="A7131"/>
      <c r="B7131" s="1"/>
      <c r="C7131"/>
      <c r="D7131"/>
      <c r="E7131"/>
      <c r="F7131"/>
      <c r="G7131"/>
      <c r="H7131"/>
      <c r="I7131"/>
      <c r="J7131"/>
      <c r="K7131"/>
      <c r="L7131"/>
      <c r="M7131"/>
    </row>
    <row r="7132" spans="1:13" s="36" customFormat="1" x14ac:dyDescent="0.3">
      <c r="A7132"/>
      <c r="B7132" s="1"/>
      <c r="C7132"/>
      <c r="D7132"/>
      <c r="E7132"/>
      <c r="F7132"/>
      <c r="G7132"/>
      <c r="H7132"/>
      <c r="I7132"/>
      <c r="J7132"/>
      <c r="K7132"/>
      <c r="L7132"/>
      <c r="M7132"/>
    </row>
    <row r="7133" spans="1:13" s="36" customFormat="1" x14ac:dyDescent="0.3">
      <c r="A7133"/>
      <c r="B7133" s="1"/>
      <c r="C7133"/>
      <c r="D7133"/>
      <c r="E7133"/>
      <c r="F7133"/>
      <c r="G7133"/>
      <c r="H7133"/>
      <c r="I7133"/>
      <c r="J7133"/>
      <c r="K7133"/>
      <c r="L7133"/>
      <c r="M7133"/>
    </row>
    <row r="7134" spans="1:13" s="36" customFormat="1" x14ac:dyDescent="0.3">
      <c r="A7134"/>
      <c r="B7134" s="1"/>
      <c r="C7134"/>
      <c r="D7134"/>
      <c r="E7134"/>
      <c r="F7134"/>
      <c r="G7134"/>
      <c r="H7134"/>
      <c r="I7134"/>
      <c r="J7134"/>
      <c r="K7134"/>
      <c r="L7134"/>
      <c r="M7134"/>
    </row>
    <row r="7135" spans="1:13" s="36" customFormat="1" x14ac:dyDescent="0.3">
      <c r="A7135"/>
      <c r="B7135" s="1"/>
      <c r="C7135"/>
      <c r="D7135"/>
      <c r="E7135"/>
      <c r="F7135"/>
      <c r="G7135"/>
      <c r="H7135"/>
      <c r="I7135"/>
      <c r="J7135"/>
      <c r="K7135"/>
      <c r="L7135"/>
      <c r="M7135"/>
    </row>
    <row r="7136" spans="1:13" s="36" customFormat="1" x14ac:dyDescent="0.3">
      <c r="A7136"/>
      <c r="B7136" s="1"/>
      <c r="C7136"/>
      <c r="D7136"/>
      <c r="E7136"/>
      <c r="F7136"/>
      <c r="G7136"/>
      <c r="H7136"/>
      <c r="I7136"/>
      <c r="J7136"/>
      <c r="K7136"/>
      <c r="L7136"/>
      <c r="M7136"/>
    </row>
    <row r="7137" spans="1:13" s="36" customFormat="1" x14ac:dyDescent="0.3">
      <c r="A7137"/>
      <c r="B7137" s="1"/>
      <c r="C7137"/>
      <c r="D7137"/>
      <c r="E7137"/>
      <c r="F7137"/>
      <c r="G7137"/>
      <c r="H7137"/>
      <c r="I7137"/>
      <c r="J7137"/>
      <c r="K7137"/>
      <c r="L7137"/>
      <c r="M7137"/>
    </row>
    <row r="7138" spans="1:13" s="36" customFormat="1" x14ac:dyDescent="0.3">
      <c r="A7138"/>
      <c r="B7138" s="1"/>
      <c r="C7138"/>
      <c r="D7138"/>
      <c r="E7138"/>
      <c r="F7138"/>
      <c r="G7138"/>
      <c r="H7138"/>
      <c r="I7138"/>
      <c r="J7138"/>
      <c r="K7138"/>
      <c r="L7138"/>
      <c r="M7138"/>
    </row>
    <row r="7139" spans="1:13" s="36" customFormat="1" x14ac:dyDescent="0.3">
      <c r="A7139"/>
      <c r="B7139" s="1"/>
      <c r="C7139"/>
      <c r="D7139"/>
      <c r="E7139"/>
      <c r="F7139"/>
      <c r="G7139"/>
      <c r="H7139"/>
      <c r="I7139"/>
      <c r="J7139"/>
      <c r="K7139"/>
      <c r="L7139"/>
      <c r="M7139"/>
    </row>
    <row r="7140" spans="1:13" s="36" customFormat="1" x14ac:dyDescent="0.3">
      <c r="A7140"/>
      <c r="B7140" s="1"/>
      <c r="C7140"/>
      <c r="D7140"/>
      <c r="E7140"/>
      <c r="F7140"/>
      <c r="G7140"/>
      <c r="H7140"/>
      <c r="I7140"/>
      <c r="J7140"/>
      <c r="K7140"/>
      <c r="L7140"/>
      <c r="M7140"/>
    </row>
    <row r="7141" spans="1:13" s="36" customFormat="1" x14ac:dyDescent="0.3">
      <c r="A7141"/>
      <c r="B7141" s="1"/>
      <c r="C7141"/>
      <c r="D7141"/>
      <c r="E7141"/>
      <c r="F7141"/>
      <c r="G7141"/>
      <c r="H7141"/>
      <c r="I7141"/>
      <c r="J7141"/>
      <c r="K7141"/>
      <c r="L7141"/>
      <c r="M7141"/>
    </row>
    <row r="7142" spans="1:13" s="36" customFormat="1" x14ac:dyDescent="0.3">
      <c r="A7142"/>
      <c r="B7142" s="1"/>
      <c r="C7142"/>
      <c r="D7142"/>
      <c r="E7142"/>
      <c r="F7142"/>
      <c r="G7142"/>
      <c r="H7142"/>
      <c r="I7142"/>
      <c r="J7142"/>
      <c r="K7142"/>
      <c r="L7142"/>
      <c r="M7142"/>
    </row>
    <row r="7143" spans="1:13" s="36" customFormat="1" x14ac:dyDescent="0.3">
      <c r="A7143"/>
      <c r="B7143" s="1"/>
      <c r="C7143"/>
      <c r="D7143"/>
      <c r="E7143"/>
      <c r="F7143"/>
      <c r="G7143"/>
      <c r="H7143"/>
      <c r="I7143"/>
      <c r="J7143"/>
      <c r="K7143"/>
      <c r="L7143"/>
      <c r="M7143"/>
    </row>
    <row r="7144" spans="1:13" s="36" customFormat="1" x14ac:dyDescent="0.3">
      <c r="A7144"/>
      <c r="B7144" s="1"/>
      <c r="C7144"/>
      <c r="D7144"/>
      <c r="E7144"/>
      <c r="F7144"/>
      <c r="G7144"/>
      <c r="H7144"/>
      <c r="I7144"/>
      <c r="J7144"/>
      <c r="K7144"/>
      <c r="L7144"/>
      <c r="M7144"/>
    </row>
    <row r="7145" spans="1:13" s="36" customFormat="1" x14ac:dyDescent="0.3">
      <c r="A7145"/>
      <c r="B7145" s="1"/>
      <c r="C7145"/>
      <c r="D7145"/>
      <c r="E7145"/>
      <c r="F7145"/>
      <c r="G7145"/>
      <c r="H7145"/>
      <c r="I7145"/>
      <c r="J7145"/>
      <c r="K7145"/>
      <c r="L7145"/>
      <c r="M7145"/>
    </row>
    <row r="7146" spans="1:13" s="36" customFormat="1" x14ac:dyDescent="0.3">
      <c r="A7146"/>
      <c r="B7146" s="1"/>
      <c r="C7146"/>
      <c r="D7146"/>
      <c r="E7146"/>
      <c r="F7146"/>
      <c r="G7146"/>
      <c r="H7146"/>
      <c r="I7146"/>
      <c r="J7146"/>
      <c r="K7146"/>
      <c r="L7146"/>
      <c r="M7146"/>
    </row>
    <row r="7147" spans="1:13" s="36" customFormat="1" x14ac:dyDescent="0.3">
      <c r="A7147"/>
      <c r="B7147" s="1"/>
      <c r="C7147"/>
      <c r="D7147"/>
      <c r="E7147"/>
      <c r="F7147"/>
      <c r="G7147"/>
      <c r="H7147"/>
      <c r="I7147"/>
      <c r="J7147"/>
      <c r="K7147"/>
      <c r="L7147"/>
      <c r="M7147"/>
    </row>
    <row r="7148" spans="1:13" s="36" customFormat="1" x14ac:dyDescent="0.3">
      <c r="A7148"/>
      <c r="B7148" s="1"/>
      <c r="C7148"/>
      <c r="D7148"/>
      <c r="E7148"/>
      <c r="F7148"/>
      <c r="G7148"/>
      <c r="H7148"/>
      <c r="I7148"/>
      <c r="J7148"/>
      <c r="K7148"/>
      <c r="L7148"/>
      <c r="M7148"/>
    </row>
    <row r="7149" spans="1:13" s="36" customFormat="1" x14ac:dyDescent="0.3">
      <c r="A7149"/>
      <c r="B7149" s="1"/>
      <c r="C7149"/>
      <c r="D7149"/>
      <c r="E7149"/>
      <c r="F7149"/>
      <c r="G7149"/>
      <c r="H7149"/>
      <c r="I7149"/>
      <c r="J7149"/>
      <c r="K7149"/>
      <c r="L7149"/>
      <c r="M7149"/>
    </row>
    <row r="7150" spans="1:13" s="36" customFormat="1" x14ac:dyDescent="0.3">
      <c r="A7150"/>
      <c r="B7150" s="1"/>
      <c r="C7150"/>
      <c r="D7150"/>
      <c r="E7150"/>
      <c r="F7150"/>
      <c r="G7150"/>
      <c r="H7150"/>
      <c r="I7150"/>
      <c r="J7150"/>
      <c r="K7150"/>
      <c r="L7150"/>
      <c r="M7150"/>
    </row>
    <row r="7151" spans="1:13" s="36" customFormat="1" x14ac:dyDescent="0.3">
      <c r="A7151"/>
      <c r="B7151" s="1"/>
      <c r="C7151"/>
      <c r="D7151"/>
      <c r="E7151"/>
      <c r="F7151"/>
      <c r="G7151"/>
      <c r="H7151"/>
      <c r="I7151"/>
      <c r="J7151"/>
      <c r="K7151"/>
      <c r="L7151"/>
      <c r="M7151"/>
    </row>
    <row r="7152" spans="1:13" s="36" customFormat="1" x14ac:dyDescent="0.3">
      <c r="A7152"/>
      <c r="B7152" s="1"/>
      <c r="C7152"/>
      <c r="D7152"/>
      <c r="E7152"/>
      <c r="F7152"/>
      <c r="G7152"/>
      <c r="H7152"/>
      <c r="I7152"/>
      <c r="J7152"/>
      <c r="K7152"/>
      <c r="L7152"/>
      <c r="M7152"/>
    </row>
    <row r="7153" spans="1:13" s="36" customFormat="1" x14ac:dyDescent="0.3">
      <c r="A7153"/>
      <c r="B7153" s="1"/>
      <c r="C7153"/>
      <c r="D7153"/>
      <c r="E7153"/>
      <c r="F7153"/>
      <c r="G7153"/>
      <c r="H7153"/>
      <c r="I7153"/>
      <c r="J7153"/>
      <c r="K7153"/>
      <c r="L7153"/>
      <c r="M7153"/>
    </row>
    <row r="7154" spans="1:13" s="36" customFormat="1" x14ac:dyDescent="0.3">
      <c r="A7154"/>
      <c r="B7154" s="1"/>
      <c r="C7154"/>
      <c r="D7154"/>
      <c r="E7154"/>
      <c r="F7154"/>
      <c r="G7154"/>
      <c r="H7154"/>
      <c r="I7154"/>
      <c r="J7154"/>
      <c r="K7154"/>
      <c r="L7154"/>
      <c r="M7154"/>
    </row>
    <row r="7155" spans="1:13" s="36" customFormat="1" x14ac:dyDescent="0.3">
      <c r="A7155"/>
      <c r="B7155" s="1"/>
      <c r="C7155"/>
      <c r="D7155"/>
      <c r="E7155"/>
      <c r="F7155"/>
      <c r="G7155"/>
      <c r="H7155"/>
      <c r="I7155"/>
      <c r="J7155"/>
      <c r="K7155"/>
      <c r="L7155"/>
      <c r="M7155"/>
    </row>
    <row r="7156" spans="1:13" s="36" customFormat="1" x14ac:dyDescent="0.3">
      <c r="A7156"/>
      <c r="B7156" s="1"/>
      <c r="C7156"/>
      <c r="D7156"/>
      <c r="E7156"/>
      <c r="F7156"/>
      <c r="G7156"/>
      <c r="H7156"/>
      <c r="I7156"/>
      <c r="J7156"/>
      <c r="K7156"/>
      <c r="L7156"/>
      <c r="M7156"/>
    </row>
    <row r="7157" spans="1:13" s="36" customFormat="1" x14ac:dyDescent="0.3">
      <c r="A7157"/>
      <c r="B7157" s="1"/>
      <c r="C7157"/>
      <c r="D7157"/>
      <c r="E7157"/>
      <c r="F7157"/>
      <c r="G7157"/>
      <c r="H7157"/>
      <c r="I7157"/>
      <c r="J7157"/>
      <c r="K7157"/>
      <c r="L7157"/>
      <c r="M7157"/>
    </row>
    <row r="7158" spans="1:13" s="36" customFormat="1" x14ac:dyDescent="0.3">
      <c r="A7158"/>
      <c r="B7158" s="1"/>
      <c r="C7158"/>
      <c r="D7158"/>
      <c r="E7158"/>
      <c r="F7158"/>
      <c r="G7158"/>
      <c r="H7158"/>
      <c r="I7158"/>
      <c r="J7158"/>
      <c r="K7158"/>
      <c r="L7158"/>
      <c r="M7158"/>
    </row>
    <row r="7159" spans="1:13" s="36" customFormat="1" x14ac:dyDescent="0.3">
      <c r="A7159"/>
      <c r="B7159" s="1"/>
      <c r="C7159"/>
      <c r="D7159"/>
      <c r="E7159"/>
      <c r="F7159"/>
      <c r="G7159"/>
      <c r="H7159"/>
      <c r="I7159"/>
      <c r="J7159"/>
      <c r="K7159"/>
      <c r="L7159"/>
      <c r="M7159"/>
    </row>
    <row r="7160" spans="1:13" s="36" customFormat="1" x14ac:dyDescent="0.3">
      <c r="A7160"/>
      <c r="B7160" s="1"/>
      <c r="C7160"/>
      <c r="D7160"/>
      <c r="E7160"/>
      <c r="F7160"/>
      <c r="G7160"/>
      <c r="H7160"/>
      <c r="I7160"/>
      <c r="J7160"/>
      <c r="K7160"/>
      <c r="L7160"/>
      <c r="M7160"/>
    </row>
    <row r="7161" spans="1:13" s="36" customFormat="1" x14ac:dyDescent="0.3">
      <c r="A7161"/>
      <c r="B7161" s="1"/>
      <c r="C7161"/>
      <c r="D7161"/>
      <c r="E7161"/>
      <c r="F7161"/>
      <c r="G7161"/>
      <c r="H7161"/>
      <c r="I7161"/>
      <c r="J7161"/>
      <c r="K7161"/>
      <c r="L7161"/>
      <c r="M7161"/>
    </row>
    <row r="7162" spans="1:13" s="36" customFormat="1" x14ac:dyDescent="0.3">
      <c r="A7162"/>
      <c r="B7162" s="1"/>
      <c r="C7162"/>
      <c r="D7162"/>
      <c r="E7162"/>
      <c r="F7162"/>
      <c r="G7162"/>
      <c r="H7162"/>
      <c r="I7162"/>
      <c r="J7162"/>
      <c r="K7162"/>
      <c r="L7162"/>
      <c r="M7162"/>
    </row>
    <row r="7163" spans="1:13" s="36" customFormat="1" x14ac:dyDescent="0.3">
      <c r="A7163"/>
      <c r="B7163" s="1"/>
      <c r="C7163"/>
      <c r="D7163"/>
      <c r="E7163"/>
      <c r="F7163"/>
      <c r="G7163"/>
      <c r="H7163"/>
      <c r="I7163"/>
      <c r="J7163"/>
      <c r="K7163"/>
      <c r="L7163"/>
      <c r="M7163"/>
    </row>
    <row r="7164" spans="1:13" s="36" customFormat="1" x14ac:dyDescent="0.3">
      <c r="A7164"/>
      <c r="B7164" s="1"/>
      <c r="C7164"/>
      <c r="D7164"/>
      <c r="E7164"/>
      <c r="F7164"/>
      <c r="G7164"/>
      <c r="H7164"/>
      <c r="I7164"/>
      <c r="J7164"/>
      <c r="K7164"/>
      <c r="L7164"/>
      <c r="M7164"/>
    </row>
    <row r="7165" spans="1:13" s="36" customFormat="1" x14ac:dyDescent="0.3">
      <c r="A7165"/>
      <c r="B7165" s="1"/>
      <c r="C7165"/>
      <c r="D7165"/>
      <c r="E7165"/>
      <c r="F7165"/>
      <c r="G7165"/>
      <c r="H7165"/>
      <c r="I7165"/>
      <c r="J7165"/>
      <c r="K7165"/>
      <c r="L7165"/>
      <c r="M7165"/>
    </row>
    <row r="7166" spans="1:13" s="36" customFormat="1" x14ac:dyDescent="0.3">
      <c r="A7166"/>
      <c r="B7166" s="1"/>
      <c r="C7166"/>
      <c r="D7166"/>
      <c r="E7166"/>
      <c r="F7166"/>
      <c r="G7166"/>
      <c r="H7166"/>
      <c r="I7166"/>
      <c r="J7166"/>
      <c r="K7166"/>
      <c r="L7166"/>
      <c r="M7166"/>
    </row>
    <row r="7167" spans="1:13" s="36" customFormat="1" x14ac:dyDescent="0.3">
      <c r="A7167"/>
      <c r="B7167" s="1"/>
      <c r="C7167"/>
      <c r="D7167"/>
      <c r="E7167"/>
      <c r="F7167"/>
      <c r="G7167"/>
      <c r="H7167"/>
      <c r="I7167"/>
      <c r="J7167"/>
      <c r="K7167"/>
      <c r="L7167"/>
      <c r="M7167"/>
    </row>
    <row r="7168" spans="1:13" s="36" customFormat="1" x14ac:dyDescent="0.3">
      <c r="A7168"/>
      <c r="B7168" s="1"/>
      <c r="C7168"/>
      <c r="D7168"/>
      <c r="E7168"/>
      <c r="F7168"/>
      <c r="G7168"/>
      <c r="H7168"/>
      <c r="I7168"/>
      <c r="J7168"/>
      <c r="K7168"/>
      <c r="L7168"/>
      <c r="M7168"/>
    </row>
    <row r="7169" spans="1:13" s="36" customFormat="1" x14ac:dyDescent="0.3">
      <c r="A7169"/>
      <c r="B7169" s="1"/>
      <c r="C7169"/>
      <c r="D7169"/>
      <c r="E7169"/>
      <c r="F7169"/>
      <c r="G7169"/>
      <c r="H7169"/>
      <c r="I7169"/>
      <c r="J7169"/>
      <c r="K7169"/>
      <c r="L7169"/>
      <c r="M7169"/>
    </row>
    <row r="7170" spans="1:13" s="36" customFormat="1" x14ac:dyDescent="0.3">
      <c r="A7170"/>
      <c r="B7170" s="1"/>
      <c r="C7170"/>
      <c r="D7170"/>
      <c r="E7170"/>
      <c r="F7170"/>
      <c r="G7170"/>
      <c r="H7170"/>
      <c r="I7170"/>
      <c r="J7170"/>
      <c r="K7170"/>
      <c r="L7170"/>
      <c r="M7170"/>
    </row>
    <row r="7171" spans="1:13" s="36" customFormat="1" x14ac:dyDescent="0.3">
      <c r="A7171"/>
      <c r="B7171" s="1"/>
      <c r="C7171"/>
      <c r="D7171"/>
      <c r="E7171"/>
      <c r="F7171"/>
      <c r="G7171"/>
      <c r="H7171"/>
      <c r="I7171"/>
      <c r="J7171"/>
      <c r="K7171"/>
      <c r="L7171"/>
      <c r="M7171"/>
    </row>
    <row r="7172" spans="1:13" s="36" customFormat="1" x14ac:dyDescent="0.3">
      <c r="A7172"/>
      <c r="B7172" s="1"/>
      <c r="C7172"/>
      <c r="D7172"/>
      <c r="E7172"/>
      <c r="F7172"/>
      <c r="G7172"/>
      <c r="H7172"/>
      <c r="I7172"/>
      <c r="J7172"/>
      <c r="K7172"/>
      <c r="L7172"/>
      <c r="M7172"/>
    </row>
    <row r="7173" spans="1:13" s="36" customFormat="1" x14ac:dyDescent="0.3">
      <c r="A7173"/>
      <c r="B7173" s="1"/>
      <c r="C7173"/>
      <c r="D7173"/>
      <c r="E7173"/>
      <c r="F7173"/>
      <c r="G7173"/>
      <c r="H7173"/>
      <c r="I7173"/>
      <c r="J7173"/>
      <c r="K7173"/>
      <c r="L7173"/>
      <c r="M7173"/>
    </row>
    <row r="7174" spans="1:13" s="36" customFormat="1" x14ac:dyDescent="0.3">
      <c r="A7174"/>
      <c r="B7174" s="1"/>
      <c r="C7174"/>
      <c r="D7174"/>
      <c r="E7174"/>
      <c r="F7174"/>
      <c r="G7174"/>
      <c r="H7174"/>
      <c r="I7174"/>
      <c r="J7174"/>
      <c r="K7174"/>
      <c r="L7174"/>
      <c r="M7174"/>
    </row>
    <row r="7175" spans="1:13" s="36" customFormat="1" x14ac:dyDescent="0.3">
      <c r="A7175"/>
      <c r="B7175" s="1"/>
      <c r="C7175"/>
      <c r="D7175"/>
      <c r="E7175"/>
      <c r="F7175"/>
      <c r="G7175"/>
      <c r="H7175"/>
      <c r="I7175"/>
      <c r="J7175"/>
      <c r="K7175"/>
      <c r="L7175"/>
      <c r="M7175"/>
    </row>
    <row r="7176" spans="1:13" s="36" customFormat="1" x14ac:dyDescent="0.3">
      <c r="A7176"/>
      <c r="B7176" s="1"/>
      <c r="C7176"/>
      <c r="D7176"/>
      <c r="E7176"/>
      <c r="F7176"/>
      <c r="G7176"/>
      <c r="H7176"/>
      <c r="I7176"/>
      <c r="J7176"/>
      <c r="K7176"/>
      <c r="L7176"/>
      <c r="M7176"/>
    </row>
    <row r="7177" spans="1:13" s="36" customFormat="1" x14ac:dyDescent="0.3">
      <c r="A7177"/>
      <c r="B7177" s="1"/>
      <c r="C7177"/>
      <c r="D7177"/>
      <c r="E7177"/>
      <c r="F7177"/>
      <c r="G7177"/>
      <c r="H7177"/>
      <c r="I7177"/>
      <c r="J7177"/>
      <c r="K7177"/>
      <c r="L7177"/>
      <c r="M7177"/>
    </row>
    <row r="7178" spans="1:13" s="36" customFormat="1" x14ac:dyDescent="0.3">
      <c r="A7178"/>
      <c r="B7178" s="1"/>
      <c r="C7178"/>
      <c r="D7178"/>
      <c r="E7178"/>
      <c r="F7178"/>
      <c r="G7178"/>
      <c r="H7178"/>
      <c r="I7178"/>
      <c r="J7178"/>
      <c r="K7178"/>
      <c r="L7178"/>
      <c r="M7178"/>
    </row>
    <row r="7179" spans="1:13" s="36" customFormat="1" x14ac:dyDescent="0.3">
      <c r="A7179"/>
      <c r="B7179" s="1"/>
      <c r="C7179"/>
      <c r="D7179"/>
      <c r="E7179"/>
      <c r="F7179"/>
      <c r="G7179"/>
      <c r="H7179"/>
      <c r="I7179"/>
      <c r="J7179"/>
      <c r="K7179"/>
      <c r="L7179"/>
      <c r="M7179"/>
    </row>
    <row r="7180" spans="1:13" s="36" customFormat="1" x14ac:dyDescent="0.3">
      <c r="A7180"/>
      <c r="B7180" s="1"/>
      <c r="C7180"/>
      <c r="D7180"/>
      <c r="E7180"/>
      <c r="F7180"/>
      <c r="G7180"/>
      <c r="H7180"/>
      <c r="I7180"/>
      <c r="J7180"/>
      <c r="K7180"/>
      <c r="L7180"/>
      <c r="M7180"/>
    </row>
    <row r="7181" spans="1:13" s="36" customFormat="1" x14ac:dyDescent="0.3">
      <c r="A7181"/>
      <c r="B7181" s="1"/>
      <c r="C7181"/>
      <c r="D7181"/>
      <c r="E7181"/>
      <c r="F7181"/>
      <c r="G7181"/>
      <c r="H7181"/>
      <c r="I7181"/>
      <c r="J7181"/>
      <c r="K7181"/>
      <c r="L7181"/>
      <c r="M7181"/>
    </row>
    <row r="7182" spans="1:13" s="36" customFormat="1" x14ac:dyDescent="0.3">
      <c r="A7182"/>
      <c r="B7182" s="1"/>
      <c r="C7182"/>
      <c r="D7182"/>
      <c r="E7182"/>
      <c r="F7182"/>
      <c r="G7182"/>
      <c r="H7182"/>
      <c r="I7182"/>
      <c r="J7182"/>
      <c r="K7182"/>
      <c r="L7182"/>
      <c r="M7182"/>
    </row>
    <row r="7183" spans="1:13" s="36" customFormat="1" x14ac:dyDescent="0.3">
      <c r="A7183"/>
      <c r="B7183" s="1"/>
      <c r="C7183"/>
      <c r="D7183"/>
      <c r="E7183"/>
      <c r="F7183"/>
      <c r="G7183"/>
      <c r="H7183"/>
      <c r="I7183"/>
      <c r="J7183"/>
      <c r="K7183"/>
      <c r="L7183"/>
      <c r="M7183"/>
    </row>
    <row r="7184" spans="1:13" s="36" customFormat="1" x14ac:dyDescent="0.3">
      <c r="A7184"/>
      <c r="B7184" s="1"/>
      <c r="C7184"/>
      <c r="D7184"/>
      <c r="E7184"/>
      <c r="F7184"/>
      <c r="G7184"/>
      <c r="H7184"/>
      <c r="I7184"/>
      <c r="J7184"/>
      <c r="K7184"/>
      <c r="L7184"/>
      <c r="M7184"/>
    </row>
    <row r="7185" spans="1:13" s="36" customFormat="1" x14ac:dyDescent="0.3">
      <c r="A7185"/>
      <c r="B7185" s="1"/>
      <c r="C7185"/>
      <c r="D7185"/>
      <c r="E7185"/>
      <c r="F7185"/>
      <c r="G7185"/>
      <c r="H7185"/>
      <c r="I7185"/>
      <c r="J7185"/>
      <c r="K7185"/>
      <c r="L7185"/>
      <c r="M7185"/>
    </row>
    <row r="7186" spans="1:13" s="36" customFormat="1" x14ac:dyDescent="0.3">
      <c r="A7186"/>
      <c r="B7186" s="1"/>
      <c r="C7186"/>
      <c r="D7186"/>
      <c r="E7186"/>
      <c r="F7186"/>
      <c r="G7186"/>
      <c r="H7186"/>
      <c r="I7186"/>
      <c r="J7186"/>
      <c r="K7186"/>
      <c r="L7186"/>
      <c r="M7186"/>
    </row>
    <row r="7187" spans="1:13" s="36" customFormat="1" x14ac:dyDescent="0.3">
      <c r="A7187"/>
      <c r="B7187" s="1"/>
      <c r="C7187"/>
      <c r="D7187"/>
      <c r="E7187"/>
      <c r="F7187"/>
      <c r="G7187"/>
      <c r="H7187"/>
      <c r="I7187"/>
      <c r="J7187"/>
      <c r="K7187"/>
      <c r="L7187"/>
      <c r="M7187"/>
    </row>
    <row r="7188" spans="1:13" s="36" customFormat="1" x14ac:dyDescent="0.3">
      <c r="A7188"/>
      <c r="B7188" s="1"/>
      <c r="C7188"/>
      <c r="D7188"/>
      <c r="E7188"/>
      <c r="F7188"/>
      <c r="G7188"/>
      <c r="H7188"/>
      <c r="I7188"/>
      <c r="J7188"/>
      <c r="K7188"/>
      <c r="L7188"/>
      <c r="M7188"/>
    </row>
    <row r="7189" spans="1:13" s="36" customFormat="1" x14ac:dyDescent="0.3">
      <c r="A7189"/>
      <c r="B7189" s="1"/>
      <c r="C7189"/>
      <c r="D7189"/>
      <c r="E7189"/>
      <c r="F7189"/>
      <c r="G7189"/>
      <c r="H7189"/>
      <c r="I7189"/>
      <c r="J7189"/>
      <c r="K7189"/>
      <c r="L7189"/>
      <c r="M7189"/>
    </row>
    <row r="7190" spans="1:13" s="36" customFormat="1" x14ac:dyDescent="0.3">
      <c r="A7190"/>
      <c r="B7190" s="1"/>
      <c r="C7190"/>
      <c r="D7190"/>
      <c r="E7190"/>
      <c r="F7190"/>
      <c r="G7190"/>
      <c r="H7190"/>
      <c r="I7190"/>
      <c r="J7190"/>
      <c r="K7190"/>
      <c r="L7190"/>
      <c r="M7190"/>
    </row>
    <row r="7191" spans="1:13" s="36" customFormat="1" x14ac:dyDescent="0.3">
      <c r="A7191"/>
      <c r="B7191" s="1"/>
      <c r="C7191"/>
      <c r="D7191"/>
      <c r="E7191"/>
      <c r="F7191"/>
      <c r="G7191"/>
      <c r="H7191"/>
      <c r="I7191"/>
      <c r="J7191"/>
      <c r="K7191"/>
      <c r="L7191"/>
      <c r="M7191"/>
    </row>
    <row r="7192" spans="1:13" s="36" customFormat="1" x14ac:dyDescent="0.3">
      <c r="A7192"/>
      <c r="B7192" s="1"/>
      <c r="C7192"/>
      <c r="D7192"/>
      <c r="E7192"/>
      <c r="F7192"/>
      <c r="G7192"/>
      <c r="H7192"/>
      <c r="I7192"/>
      <c r="J7192"/>
      <c r="K7192"/>
      <c r="L7192"/>
      <c r="M7192"/>
    </row>
    <row r="7193" spans="1:13" s="36" customFormat="1" x14ac:dyDescent="0.3">
      <c r="A7193"/>
      <c r="B7193" s="1"/>
      <c r="C7193"/>
      <c r="D7193"/>
      <c r="E7193"/>
      <c r="F7193"/>
      <c r="G7193"/>
      <c r="H7193"/>
      <c r="I7193"/>
      <c r="J7193"/>
      <c r="K7193"/>
      <c r="L7193"/>
      <c r="M7193"/>
    </row>
    <row r="7194" spans="1:13" s="36" customFormat="1" x14ac:dyDescent="0.3">
      <c r="A7194"/>
      <c r="B7194" s="1"/>
      <c r="C7194"/>
      <c r="D7194"/>
      <c r="E7194"/>
      <c r="F7194"/>
      <c r="G7194"/>
      <c r="H7194"/>
      <c r="I7194"/>
      <c r="J7194"/>
      <c r="K7194"/>
      <c r="L7194"/>
      <c r="M7194"/>
    </row>
    <row r="7195" spans="1:13" s="36" customFormat="1" x14ac:dyDescent="0.3">
      <c r="A7195"/>
      <c r="B7195" s="1"/>
      <c r="C7195"/>
      <c r="D7195"/>
      <c r="E7195"/>
      <c r="F7195"/>
      <c r="G7195"/>
      <c r="H7195"/>
      <c r="I7195"/>
      <c r="J7195"/>
      <c r="K7195"/>
      <c r="L7195"/>
      <c r="M7195"/>
    </row>
    <row r="7196" spans="1:13" s="36" customFormat="1" x14ac:dyDescent="0.3">
      <c r="A7196"/>
      <c r="B7196" s="1"/>
      <c r="C7196"/>
      <c r="D7196"/>
      <c r="E7196"/>
      <c r="F7196"/>
      <c r="G7196"/>
      <c r="H7196"/>
      <c r="I7196"/>
      <c r="J7196"/>
      <c r="K7196"/>
      <c r="L7196"/>
      <c r="M7196"/>
    </row>
    <row r="7197" spans="1:13" s="36" customFormat="1" x14ac:dyDescent="0.3">
      <c r="A7197"/>
      <c r="B7197" s="1"/>
      <c r="C7197"/>
      <c r="D7197"/>
      <c r="E7197"/>
      <c r="F7197"/>
      <c r="G7197"/>
      <c r="H7197"/>
      <c r="I7197"/>
      <c r="J7197"/>
      <c r="K7197"/>
      <c r="L7197"/>
      <c r="M7197"/>
    </row>
    <row r="7198" spans="1:13" s="36" customFormat="1" x14ac:dyDescent="0.3">
      <c r="A7198"/>
      <c r="B7198" s="1"/>
      <c r="C7198"/>
      <c r="D7198"/>
      <c r="E7198"/>
      <c r="F7198"/>
      <c r="G7198"/>
      <c r="H7198"/>
      <c r="I7198"/>
      <c r="J7198"/>
      <c r="K7198"/>
      <c r="L7198"/>
      <c r="M7198"/>
    </row>
    <row r="7199" spans="1:13" s="36" customFormat="1" x14ac:dyDescent="0.3">
      <c r="A7199"/>
      <c r="B7199" s="1"/>
      <c r="C7199"/>
      <c r="D7199"/>
      <c r="E7199"/>
      <c r="F7199"/>
      <c r="G7199"/>
      <c r="H7199"/>
      <c r="I7199"/>
      <c r="J7199"/>
      <c r="K7199"/>
      <c r="L7199"/>
      <c r="M7199"/>
    </row>
    <row r="7200" spans="1:13" s="36" customFormat="1" x14ac:dyDescent="0.3">
      <c r="A7200"/>
      <c r="B7200" s="1"/>
      <c r="C7200"/>
      <c r="D7200"/>
      <c r="E7200"/>
      <c r="F7200"/>
      <c r="G7200"/>
      <c r="H7200"/>
      <c r="I7200"/>
      <c r="J7200"/>
      <c r="K7200"/>
      <c r="L7200"/>
      <c r="M7200"/>
    </row>
    <row r="7201" spans="1:13" s="36" customFormat="1" x14ac:dyDescent="0.3">
      <c r="A7201"/>
      <c r="B7201" s="1"/>
      <c r="C7201"/>
      <c r="D7201"/>
      <c r="E7201"/>
      <c r="F7201"/>
      <c r="G7201"/>
      <c r="H7201"/>
      <c r="I7201"/>
      <c r="J7201"/>
      <c r="K7201"/>
      <c r="L7201"/>
      <c r="M7201"/>
    </row>
    <row r="7202" spans="1:13" s="36" customFormat="1" x14ac:dyDescent="0.3">
      <c r="A7202"/>
      <c r="B7202" s="1"/>
      <c r="C7202"/>
      <c r="D7202"/>
      <c r="E7202"/>
      <c r="F7202"/>
      <c r="G7202"/>
      <c r="H7202"/>
      <c r="I7202"/>
      <c r="J7202"/>
      <c r="K7202"/>
      <c r="L7202"/>
      <c r="M7202"/>
    </row>
    <row r="7203" spans="1:13" s="36" customFormat="1" x14ac:dyDescent="0.3">
      <c r="A7203"/>
      <c r="B7203" s="1"/>
      <c r="C7203"/>
      <c r="D7203"/>
      <c r="E7203"/>
      <c r="F7203"/>
      <c r="G7203"/>
      <c r="H7203"/>
      <c r="I7203"/>
      <c r="J7203"/>
      <c r="K7203"/>
      <c r="L7203"/>
      <c r="M7203"/>
    </row>
    <row r="7204" spans="1:13" s="36" customFormat="1" x14ac:dyDescent="0.3">
      <c r="A7204"/>
      <c r="B7204" s="1"/>
      <c r="C7204"/>
      <c r="D7204"/>
      <c r="E7204"/>
      <c r="F7204"/>
      <c r="G7204"/>
      <c r="H7204"/>
      <c r="I7204"/>
      <c r="J7204"/>
      <c r="K7204"/>
      <c r="L7204"/>
      <c r="M7204"/>
    </row>
    <row r="7205" spans="1:13" s="36" customFormat="1" x14ac:dyDescent="0.3">
      <c r="A7205"/>
      <c r="B7205" s="1"/>
      <c r="C7205"/>
      <c r="D7205"/>
      <c r="E7205"/>
      <c r="F7205"/>
      <c r="G7205"/>
      <c r="H7205"/>
      <c r="I7205"/>
      <c r="J7205"/>
      <c r="K7205"/>
      <c r="L7205"/>
      <c r="M7205"/>
    </row>
    <row r="7206" spans="1:13" s="36" customFormat="1" x14ac:dyDescent="0.3">
      <c r="A7206"/>
      <c r="B7206" s="1"/>
      <c r="C7206"/>
      <c r="D7206"/>
      <c r="E7206"/>
      <c r="F7206"/>
      <c r="G7206"/>
      <c r="H7206"/>
      <c r="I7206"/>
      <c r="J7206"/>
      <c r="K7206"/>
      <c r="L7206"/>
      <c r="M7206"/>
    </row>
    <row r="7207" spans="1:13" s="36" customFormat="1" x14ac:dyDescent="0.3">
      <c r="A7207"/>
      <c r="B7207" s="1"/>
      <c r="C7207"/>
      <c r="D7207"/>
      <c r="E7207"/>
      <c r="F7207"/>
      <c r="G7207"/>
      <c r="H7207"/>
      <c r="I7207"/>
      <c r="J7207"/>
      <c r="K7207"/>
      <c r="L7207"/>
      <c r="M7207"/>
    </row>
    <row r="7208" spans="1:13" s="36" customFormat="1" x14ac:dyDescent="0.3">
      <c r="A7208"/>
      <c r="B7208" s="1"/>
      <c r="C7208"/>
      <c r="D7208"/>
      <c r="E7208"/>
      <c r="F7208"/>
      <c r="G7208"/>
      <c r="H7208"/>
      <c r="I7208"/>
      <c r="J7208"/>
      <c r="K7208"/>
      <c r="L7208"/>
      <c r="M7208"/>
    </row>
    <row r="7209" spans="1:13" s="36" customFormat="1" x14ac:dyDescent="0.3">
      <c r="A7209"/>
      <c r="B7209" s="1"/>
      <c r="C7209"/>
      <c r="D7209"/>
      <c r="E7209"/>
      <c r="F7209"/>
      <c r="G7209"/>
      <c r="H7209"/>
      <c r="I7209"/>
      <c r="J7209"/>
      <c r="K7209"/>
      <c r="L7209"/>
      <c r="M7209"/>
    </row>
    <row r="7210" spans="1:13" s="36" customFormat="1" x14ac:dyDescent="0.3">
      <c r="A7210"/>
      <c r="B7210" s="1"/>
      <c r="C7210"/>
      <c r="D7210"/>
      <c r="E7210"/>
      <c r="F7210"/>
      <c r="G7210"/>
      <c r="H7210"/>
      <c r="I7210"/>
      <c r="J7210"/>
      <c r="K7210"/>
      <c r="L7210"/>
      <c r="M7210"/>
    </row>
    <row r="7211" spans="1:13" s="36" customFormat="1" x14ac:dyDescent="0.3">
      <c r="A7211"/>
      <c r="B7211" s="1"/>
      <c r="C7211"/>
      <c r="D7211"/>
      <c r="E7211"/>
      <c r="F7211"/>
      <c r="G7211"/>
      <c r="H7211"/>
      <c r="I7211"/>
      <c r="J7211"/>
      <c r="K7211"/>
      <c r="L7211"/>
      <c r="M7211"/>
    </row>
    <row r="7212" spans="1:13" s="36" customFormat="1" x14ac:dyDescent="0.3">
      <c r="A7212"/>
      <c r="B7212" s="1"/>
      <c r="C7212"/>
      <c r="D7212"/>
      <c r="E7212"/>
      <c r="F7212"/>
      <c r="G7212"/>
      <c r="H7212"/>
      <c r="I7212"/>
      <c r="J7212"/>
      <c r="K7212"/>
      <c r="L7212"/>
      <c r="M7212"/>
    </row>
    <row r="7213" spans="1:13" s="36" customFormat="1" x14ac:dyDescent="0.3">
      <c r="A7213"/>
      <c r="B7213" s="1"/>
      <c r="C7213"/>
      <c r="D7213"/>
      <c r="E7213"/>
      <c r="F7213"/>
      <c r="G7213"/>
      <c r="H7213"/>
      <c r="I7213"/>
      <c r="J7213"/>
      <c r="K7213"/>
      <c r="L7213"/>
      <c r="M7213"/>
    </row>
    <row r="7214" spans="1:13" s="36" customFormat="1" x14ac:dyDescent="0.3">
      <c r="A7214"/>
      <c r="B7214" s="1"/>
      <c r="C7214"/>
      <c r="D7214"/>
      <c r="E7214"/>
      <c r="F7214"/>
      <c r="G7214"/>
      <c r="H7214"/>
      <c r="I7214"/>
      <c r="J7214"/>
      <c r="K7214"/>
      <c r="L7214"/>
      <c r="M7214"/>
    </row>
    <row r="7215" spans="1:13" s="36" customFormat="1" x14ac:dyDescent="0.3">
      <c r="A7215"/>
      <c r="B7215" s="1"/>
      <c r="C7215"/>
      <c r="D7215"/>
      <c r="E7215"/>
      <c r="F7215"/>
      <c r="G7215"/>
      <c r="H7215"/>
      <c r="I7215"/>
      <c r="J7215"/>
      <c r="K7215"/>
      <c r="L7215"/>
      <c r="M7215"/>
    </row>
    <row r="7216" spans="1:13" s="36" customFormat="1" x14ac:dyDescent="0.3">
      <c r="A7216"/>
      <c r="B7216" s="1"/>
      <c r="C7216"/>
      <c r="D7216"/>
      <c r="E7216"/>
      <c r="F7216"/>
      <c r="G7216"/>
      <c r="H7216"/>
      <c r="I7216"/>
      <c r="J7216"/>
      <c r="K7216"/>
      <c r="L7216"/>
      <c r="M7216"/>
    </row>
    <row r="7217" spans="1:13" s="36" customFormat="1" x14ac:dyDescent="0.3">
      <c r="A7217"/>
      <c r="B7217" s="1"/>
      <c r="C7217"/>
      <c r="D7217"/>
      <c r="E7217"/>
      <c r="F7217"/>
      <c r="G7217"/>
      <c r="H7217"/>
      <c r="I7217"/>
      <c r="J7217"/>
      <c r="K7217"/>
      <c r="L7217"/>
      <c r="M7217"/>
    </row>
    <row r="7218" spans="1:13" s="36" customFormat="1" x14ac:dyDescent="0.3">
      <c r="A7218"/>
      <c r="B7218" s="1"/>
      <c r="C7218"/>
      <c r="D7218"/>
      <c r="E7218"/>
      <c r="F7218"/>
      <c r="G7218"/>
      <c r="H7218"/>
      <c r="I7218"/>
      <c r="J7218"/>
      <c r="K7218"/>
      <c r="L7218"/>
      <c r="M7218"/>
    </row>
    <row r="7219" spans="1:13" s="36" customFormat="1" x14ac:dyDescent="0.3">
      <c r="A7219"/>
      <c r="B7219" s="1"/>
      <c r="C7219"/>
      <c r="D7219"/>
      <c r="E7219"/>
      <c r="F7219"/>
      <c r="G7219"/>
      <c r="H7219"/>
      <c r="I7219"/>
      <c r="J7219"/>
      <c r="K7219"/>
      <c r="L7219"/>
      <c r="M7219"/>
    </row>
    <row r="7220" spans="1:13" s="36" customFormat="1" x14ac:dyDescent="0.3">
      <c r="A7220"/>
      <c r="B7220" s="1"/>
      <c r="C7220"/>
      <c r="D7220"/>
      <c r="E7220"/>
      <c r="F7220"/>
      <c r="G7220"/>
      <c r="H7220"/>
      <c r="I7220"/>
      <c r="J7220"/>
      <c r="K7220"/>
      <c r="L7220"/>
      <c r="M7220"/>
    </row>
    <row r="7221" spans="1:13" s="36" customFormat="1" x14ac:dyDescent="0.3">
      <c r="A7221"/>
      <c r="B7221" s="1"/>
      <c r="C7221"/>
      <c r="D7221"/>
      <c r="E7221"/>
      <c r="F7221"/>
      <c r="G7221"/>
      <c r="H7221"/>
      <c r="I7221"/>
      <c r="J7221"/>
      <c r="K7221"/>
      <c r="L7221"/>
      <c r="M7221"/>
    </row>
    <row r="7222" spans="1:13" s="36" customFormat="1" x14ac:dyDescent="0.3">
      <c r="A7222"/>
      <c r="B7222" s="1"/>
      <c r="C7222"/>
      <c r="D7222"/>
      <c r="E7222"/>
      <c r="F7222"/>
      <c r="G7222"/>
      <c r="H7222"/>
      <c r="I7222"/>
      <c r="J7222"/>
      <c r="K7222"/>
      <c r="L7222"/>
      <c r="M7222"/>
    </row>
    <row r="7223" spans="1:13" s="36" customFormat="1" x14ac:dyDescent="0.3">
      <c r="A7223"/>
      <c r="B7223" s="1"/>
      <c r="C7223"/>
      <c r="D7223"/>
      <c r="E7223"/>
      <c r="F7223"/>
      <c r="G7223"/>
      <c r="H7223"/>
      <c r="I7223"/>
      <c r="J7223"/>
      <c r="K7223"/>
      <c r="L7223"/>
      <c r="M7223"/>
    </row>
    <row r="7224" spans="1:13" s="36" customFormat="1" x14ac:dyDescent="0.3">
      <c r="A7224"/>
      <c r="B7224" s="1"/>
      <c r="C7224"/>
      <c r="D7224"/>
      <c r="E7224"/>
      <c r="F7224"/>
      <c r="G7224"/>
      <c r="H7224"/>
      <c r="I7224"/>
      <c r="J7224"/>
      <c r="K7224"/>
      <c r="L7224"/>
      <c r="M7224"/>
    </row>
    <row r="7225" spans="1:13" s="36" customFormat="1" x14ac:dyDescent="0.3">
      <c r="A7225"/>
      <c r="B7225" s="1"/>
      <c r="C7225"/>
      <c r="D7225"/>
      <c r="E7225"/>
      <c r="F7225"/>
      <c r="G7225"/>
      <c r="H7225"/>
      <c r="I7225"/>
      <c r="J7225"/>
      <c r="K7225"/>
      <c r="L7225"/>
      <c r="M7225"/>
    </row>
    <row r="7226" spans="1:13" s="36" customFormat="1" x14ac:dyDescent="0.3">
      <c r="A7226"/>
      <c r="B7226" s="1"/>
      <c r="C7226"/>
      <c r="D7226"/>
      <c r="E7226"/>
      <c r="F7226"/>
      <c r="G7226"/>
      <c r="H7226"/>
      <c r="I7226"/>
      <c r="J7226"/>
      <c r="K7226"/>
      <c r="L7226"/>
      <c r="M7226"/>
    </row>
    <row r="7227" spans="1:13" s="36" customFormat="1" x14ac:dyDescent="0.3">
      <c r="A7227"/>
      <c r="B7227" s="1"/>
      <c r="C7227"/>
      <c r="D7227"/>
      <c r="E7227"/>
      <c r="F7227"/>
      <c r="G7227"/>
      <c r="H7227"/>
      <c r="I7227"/>
      <c r="J7227"/>
      <c r="K7227"/>
      <c r="L7227"/>
      <c r="M7227"/>
    </row>
    <row r="7228" spans="1:13" s="36" customFormat="1" x14ac:dyDescent="0.3">
      <c r="A7228"/>
      <c r="B7228" s="1"/>
      <c r="C7228"/>
      <c r="D7228"/>
      <c r="E7228"/>
      <c r="F7228"/>
      <c r="G7228"/>
      <c r="H7228"/>
      <c r="I7228"/>
      <c r="J7228"/>
      <c r="K7228"/>
      <c r="L7228"/>
      <c r="M7228"/>
    </row>
    <row r="7229" spans="1:13" s="36" customFormat="1" x14ac:dyDescent="0.3">
      <c r="A7229"/>
      <c r="B7229" s="1"/>
      <c r="C7229"/>
      <c r="D7229"/>
      <c r="E7229"/>
      <c r="F7229"/>
      <c r="G7229"/>
      <c r="H7229"/>
      <c r="I7229"/>
      <c r="J7229"/>
      <c r="K7229"/>
      <c r="L7229"/>
      <c r="M7229"/>
    </row>
    <row r="7230" spans="1:13" s="36" customFormat="1" x14ac:dyDescent="0.3">
      <c r="A7230"/>
      <c r="B7230" s="1"/>
      <c r="C7230"/>
      <c r="D7230"/>
      <c r="E7230"/>
      <c r="F7230"/>
      <c r="G7230"/>
      <c r="H7230"/>
      <c r="I7230"/>
      <c r="J7230"/>
      <c r="K7230"/>
      <c r="L7230"/>
      <c r="M7230"/>
    </row>
    <row r="7231" spans="1:13" s="36" customFormat="1" x14ac:dyDescent="0.3">
      <c r="A7231"/>
      <c r="B7231" s="1"/>
      <c r="C7231"/>
      <c r="D7231"/>
      <c r="E7231"/>
      <c r="F7231"/>
      <c r="G7231"/>
      <c r="H7231"/>
      <c r="I7231"/>
      <c r="J7231"/>
      <c r="K7231"/>
      <c r="L7231"/>
      <c r="M7231"/>
    </row>
    <row r="7232" spans="1:13" s="36" customFormat="1" x14ac:dyDescent="0.3">
      <c r="A7232"/>
      <c r="B7232" s="1"/>
      <c r="C7232"/>
      <c r="D7232"/>
      <c r="E7232"/>
      <c r="F7232"/>
      <c r="G7232"/>
      <c r="H7232"/>
      <c r="I7232"/>
      <c r="J7232"/>
      <c r="K7232"/>
      <c r="L7232"/>
      <c r="M7232"/>
    </row>
    <row r="7233" spans="1:13" s="36" customFormat="1" x14ac:dyDescent="0.3">
      <c r="A7233"/>
      <c r="B7233" s="1"/>
      <c r="C7233"/>
      <c r="D7233"/>
      <c r="E7233"/>
      <c r="F7233"/>
      <c r="G7233"/>
      <c r="H7233"/>
      <c r="I7233"/>
      <c r="J7233"/>
      <c r="K7233"/>
      <c r="L7233"/>
      <c r="M7233"/>
    </row>
    <row r="7234" spans="1:13" s="36" customFormat="1" x14ac:dyDescent="0.3">
      <c r="A7234"/>
      <c r="B7234" s="1"/>
      <c r="C7234"/>
      <c r="D7234"/>
      <c r="E7234"/>
      <c r="F7234"/>
      <c r="G7234"/>
      <c r="H7234"/>
      <c r="I7234"/>
      <c r="J7234"/>
      <c r="K7234"/>
      <c r="L7234"/>
      <c r="M7234"/>
    </row>
    <row r="7235" spans="1:13" s="36" customFormat="1" x14ac:dyDescent="0.3">
      <c r="A7235"/>
      <c r="B7235" s="1"/>
      <c r="C7235"/>
      <c r="D7235"/>
      <c r="E7235"/>
      <c r="F7235"/>
      <c r="G7235"/>
      <c r="H7235"/>
      <c r="I7235"/>
      <c r="J7235"/>
      <c r="K7235"/>
      <c r="L7235"/>
      <c r="M7235"/>
    </row>
    <row r="7236" spans="1:13" s="36" customFormat="1" x14ac:dyDescent="0.3">
      <c r="A7236"/>
      <c r="B7236" s="1"/>
      <c r="C7236"/>
      <c r="D7236"/>
      <c r="E7236"/>
      <c r="F7236"/>
      <c r="G7236"/>
      <c r="H7236"/>
      <c r="I7236"/>
      <c r="J7236"/>
      <c r="K7236"/>
      <c r="L7236"/>
      <c r="M7236"/>
    </row>
    <row r="7237" spans="1:13" s="36" customFormat="1" x14ac:dyDescent="0.3">
      <c r="A7237"/>
      <c r="B7237" s="1"/>
      <c r="C7237"/>
      <c r="D7237"/>
      <c r="E7237"/>
      <c r="F7237"/>
      <c r="G7237"/>
      <c r="H7237"/>
      <c r="I7237"/>
      <c r="J7237"/>
      <c r="K7237"/>
      <c r="L7237"/>
      <c r="M7237"/>
    </row>
    <row r="7238" spans="1:13" s="36" customFormat="1" x14ac:dyDescent="0.3">
      <c r="A7238"/>
      <c r="B7238" s="1"/>
      <c r="C7238"/>
      <c r="D7238"/>
      <c r="E7238"/>
      <c r="F7238"/>
      <c r="G7238"/>
      <c r="H7238"/>
      <c r="I7238"/>
      <c r="J7238"/>
      <c r="K7238"/>
      <c r="L7238"/>
      <c r="M7238"/>
    </row>
    <row r="7239" spans="1:13" s="36" customFormat="1" x14ac:dyDescent="0.3">
      <c r="A7239"/>
      <c r="B7239" s="1"/>
      <c r="C7239"/>
      <c r="D7239"/>
      <c r="E7239"/>
      <c r="F7239"/>
      <c r="G7239"/>
      <c r="H7239"/>
      <c r="I7239"/>
      <c r="J7239"/>
      <c r="K7239"/>
      <c r="L7239"/>
      <c r="M7239"/>
    </row>
    <row r="7240" spans="1:13" s="36" customFormat="1" x14ac:dyDescent="0.3">
      <c r="A7240"/>
      <c r="B7240" s="1"/>
      <c r="C7240"/>
      <c r="D7240"/>
      <c r="E7240"/>
      <c r="F7240"/>
      <c r="G7240"/>
      <c r="H7240"/>
      <c r="I7240"/>
      <c r="J7240"/>
      <c r="K7240"/>
      <c r="L7240"/>
      <c r="M7240"/>
    </row>
    <row r="7241" spans="1:13" s="36" customFormat="1" x14ac:dyDescent="0.3">
      <c r="A7241"/>
      <c r="B7241" s="1"/>
      <c r="C7241"/>
      <c r="D7241"/>
      <c r="E7241"/>
      <c r="F7241"/>
      <c r="G7241"/>
      <c r="H7241"/>
      <c r="I7241"/>
      <c r="J7241"/>
      <c r="K7241"/>
      <c r="L7241"/>
      <c r="M7241"/>
    </row>
    <row r="7242" spans="1:13" s="36" customFormat="1" x14ac:dyDescent="0.3">
      <c r="A7242"/>
      <c r="B7242" s="1"/>
      <c r="C7242"/>
      <c r="D7242"/>
      <c r="E7242"/>
      <c r="F7242"/>
      <c r="G7242"/>
      <c r="H7242"/>
      <c r="I7242"/>
      <c r="J7242"/>
      <c r="K7242"/>
      <c r="L7242"/>
      <c r="M7242"/>
    </row>
    <row r="7243" spans="1:13" s="36" customFormat="1" x14ac:dyDescent="0.3">
      <c r="A7243"/>
      <c r="B7243" s="1"/>
      <c r="C7243"/>
      <c r="D7243"/>
      <c r="E7243"/>
      <c r="F7243"/>
      <c r="G7243"/>
      <c r="H7243"/>
      <c r="I7243"/>
      <c r="J7243"/>
      <c r="K7243"/>
      <c r="L7243"/>
      <c r="M7243"/>
    </row>
    <row r="7244" spans="1:13" s="36" customFormat="1" x14ac:dyDescent="0.3">
      <c r="A7244"/>
      <c r="B7244" s="1"/>
      <c r="C7244"/>
      <c r="D7244"/>
      <c r="E7244"/>
      <c r="F7244"/>
      <c r="G7244"/>
      <c r="H7244"/>
      <c r="I7244"/>
      <c r="J7244"/>
      <c r="K7244"/>
      <c r="L7244"/>
      <c r="M7244"/>
    </row>
    <row r="7245" spans="1:13" s="36" customFormat="1" x14ac:dyDescent="0.3">
      <c r="A7245"/>
      <c r="B7245" s="1"/>
      <c r="C7245"/>
      <c r="D7245"/>
      <c r="E7245"/>
      <c r="F7245"/>
      <c r="G7245"/>
      <c r="H7245"/>
      <c r="I7245"/>
      <c r="J7245"/>
      <c r="K7245"/>
      <c r="L7245"/>
      <c r="M7245"/>
    </row>
    <row r="7246" spans="1:13" s="36" customFormat="1" x14ac:dyDescent="0.3">
      <c r="A7246"/>
      <c r="B7246" s="1"/>
      <c r="C7246"/>
      <c r="D7246"/>
      <c r="E7246"/>
      <c r="F7246"/>
      <c r="G7246"/>
      <c r="H7246"/>
      <c r="I7246"/>
      <c r="J7246"/>
      <c r="K7246"/>
      <c r="L7246"/>
      <c r="M7246"/>
    </row>
    <row r="7247" spans="1:13" s="36" customFormat="1" x14ac:dyDescent="0.3">
      <c r="A7247"/>
      <c r="B7247" s="1"/>
      <c r="C7247"/>
      <c r="D7247"/>
      <c r="E7247"/>
      <c r="F7247"/>
      <c r="G7247"/>
      <c r="H7247"/>
      <c r="I7247"/>
      <c r="J7247"/>
      <c r="K7247"/>
      <c r="L7247"/>
      <c r="M7247"/>
    </row>
    <row r="7248" spans="1:13" s="36" customFormat="1" x14ac:dyDescent="0.3">
      <c r="A7248"/>
      <c r="B7248" s="1"/>
      <c r="C7248"/>
      <c r="D7248"/>
      <c r="E7248"/>
      <c r="F7248"/>
      <c r="G7248"/>
      <c r="H7248"/>
      <c r="I7248"/>
      <c r="J7248"/>
      <c r="K7248"/>
      <c r="L7248"/>
      <c r="M7248"/>
    </row>
    <row r="7249" spans="1:13" s="36" customFormat="1" x14ac:dyDescent="0.3">
      <c r="A7249"/>
      <c r="B7249" s="1"/>
      <c r="C7249"/>
      <c r="D7249"/>
      <c r="E7249"/>
      <c r="F7249"/>
      <c r="G7249"/>
      <c r="H7249"/>
      <c r="I7249"/>
      <c r="J7249"/>
      <c r="K7249"/>
      <c r="L7249"/>
      <c r="M7249"/>
    </row>
    <row r="7250" spans="1:13" s="36" customFormat="1" x14ac:dyDescent="0.3">
      <c r="A7250"/>
      <c r="B7250" s="1"/>
      <c r="C7250"/>
      <c r="D7250"/>
      <c r="E7250"/>
      <c r="F7250"/>
      <c r="G7250"/>
      <c r="H7250"/>
      <c r="I7250"/>
      <c r="J7250"/>
      <c r="K7250"/>
      <c r="L7250"/>
      <c r="M7250"/>
    </row>
    <row r="7251" spans="1:13" s="36" customFormat="1" x14ac:dyDescent="0.3">
      <c r="A7251"/>
      <c r="B7251" s="1"/>
      <c r="C7251"/>
      <c r="D7251"/>
      <c r="E7251"/>
      <c r="F7251"/>
      <c r="G7251"/>
      <c r="H7251"/>
      <c r="I7251"/>
      <c r="J7251"/>
      <c r="K7251"/>
      <c r="L7251"/>
      <c r="M7251"/>
    </row>
    <row r="7252" spans="1:13" s="36" customFormat="1" x14ac:dyDescent="0.3">
      <c r="A7252"/>
      <c r="B7252" s="1"/>
      <c r="C7252"/>
      <c r="D7252"/>
      <c r="E7252"/>
      <c r="F7252"/>
      <c r="G7252"/>
      <c r="H7252"/>
      <c r="I7252"/>
      <c r="J7252"/>
      <c r="K7252"/>
      <c r="L7252"/>
      <c r="M7252"/>
    </row>
    <row r="7253" spans="1:13" s="36" customFormat="1" x14ac:dyDescent="0.3">
      <c r="A7253"/>
      <c r="B7253" s="1"/>
      <c r="C7253"/>
      <c r="D7253"/>
      <c r="E7253"/>
      <c r="F7253"/>
      <c r="G7253"/>
      <c r="H7253"/>
      <c r="I7253"/>
      <c r="J7253"/>
      <c r="K7253"/>
      <c r="L7253"/>
      <c r="M7253"/>
    </row>
    <row r="7254" spans="1:13" s="36" customFormat="1" x14ac:dyDescent="0.3">
      <c r="A7254"/>
      <c r="B7254" s="1"/>
      <c r="C7254"/>
      <c r="D7254"/>
      <c r="E7254"/>
      <c r="F7254"/>
      <c r="G7254"/>
      <c r="H7254"/>
      <c r="I7254"/>
      <c r="J7254"/>
      <c r="K7254"/>
      <c r="L7254"/>
      <c r="M7254"/>
    </row>
    <row r="7255" spans="1:13" s="36" customFormat="1" x14ac:dyDescent="0.3">
      <c r="A7255"/>
      <c r="B7255" s="1"/>
      <c r="C7255"/>
      <c r="D7255"/>
      <c r="E7255"/>
      <c r="F7255"/>
      <c r="G7255"/>
      <c r="H7255"/>
      <c r="I7255"/>
      <c r="J7255"/>
      <c r="K7255"/>
      <c r="L7255"/>
      <c r="M7255"/>
    </row>
    <row r="7256" spans="1:13" s="36" customFormat="1" x14ac:dyDescent="0.3">
      <c r="A7256"/>
      <c r="B7256" s="1"/>
      <c r="C7256"/>
      <c r="D7256"/>
      <c r="E7256"/>
      <c r="F7256"/>
      <c r="G7256"/>
      <c r="H7256"/>
      <c r="I7256"/>
      <c r="J7256"/>
      <c r="K7256"/>
      <c r="L7256"/>
      <c r="M7256"/>
    </row>
    <row r="7257" spans="1:13" s="36" customFormat="1" x14ac:dyDescent="0.3">
      <c r="A7257"/>
      <c r="B7257" s="1"/>
      <c r="C7257"/>
      <c r="D7257"/>
      <c r="E7257"/>
      <c r="F7257"/>
      <c r="G7257"/>
      <c r="H7257"/>
      <c r="I7257"/>
      <c r="J7257"/>
      <c r="K7257"/>
      <c r="L7257"/>
      <c r="M7257"/>
    </row>
    <row r="7258" spans="1:13" s="36" customFormat="1" x14ac:dyDescent="0.3">
      <c r="A7258"/>
      <c r="B7258" s="1"/>
      <c r="C7258"/>
      <c r="D7258"/>
      <c r="E7258"/>
      <c r="F7258"/>
      <c r="G7258"/>
      <c r="H7258"/>
      <c r="I7258"/>
      <c r="J7258"/>
      <c r="K7258"/>
      <c r="L7258"/>
      <c r="M7258"/>
    </row>
    <row r="7259" spans="1:13" s="36" customFormat="1" x14ac:dyDescent="0.3">
      <c r="A7259"/>
      <c r="B7259" s="1"/>
      <c r="C7259"/>
      <c r="D7259"/>
      <c r="E7259"/>
      <c r="F7259"/>
      <c r="G7259"/>
      <c r="H7259"/>
      <c r="I7259"/>
      <c r="J7259"/>
      <c r="K7259"/>
      <c r="L7259"/>
      <c r="M7259"/>
    </row>
    <row r="7260" spans="1:13" s="36" customFormat="1" x14ac:dyDescent="0.3">
      <c r="A7260"/>
      <c r="B7260" s="1"/>
      <c r="C7260"/>
      <c r="D7260"/>
      <c r="E7260"/>
      <c r="F7260"/>
      <c r="G7260"/>
      <c r="H7260"/>
      <c r="I7260"/>
      <c r="J7260"/>
      <c r="K7260"/>
      <c r="L7260"/>
      <c r="M7260"/>
    </row>
    <row r="7261" spans="1:13" s="36" customFormat="1" x14ac:dyDescent="0.3">
      <c r="A7261"/>
      <c r="B7261" s="1"/>
      <c r="C7261"/>
      <c r="D7261"/>
      <c r="E7261"/>
      <c r="F7261"/>
      <c r="G7261"/>
      <c r="H7261"/>
      <c r="I7261"/>
      <c r="J7261"/>
      <c r="K7261"/>
      <c r="L7261"/>
      <c r="M7261"/>
    </row>
    <row r="7262" spans="1:13" s="36" customFormat="1" x14ac:dyDescent="0.3">
      <c r="A7262"/>
      <c r="B7262" s="1"/>
      <c r="C7262"/>
      <c r="D7262"/>
      <c r="E7262"/>
      <c r="F7262"/>
      <c r="G7262"/>
      <c r="H7262"/>
      <c r="I7262"/>
      <c r="J7262"/>
      <c r="K7262"/>
      <c r="L7262"/>
      <c r="M7262"/>
    </row>
    <row r="7263" spans="1:13" s="36" customFormat="1" x14ac:dyDescent="0.3">
      <c r="A7263"/>
      <c r="B7263" s="1"/>
      <c r="C7263"/>
      <c r="D7263"/>
      <c r="E7263"/>
      <c r="F7263"/>
      <c r="G7263"/>
      <c r="H7263"/>
      <c r="I7263"/>
      <c r="J7263"/>
      <c r="K7263"/>
      <c r="L7263"/>
      <c r="M7263"/>
    </row>
    <row r="7264" spans="1:13" s="36" customFormat="1" x14ac:dyDescent="0.3">
      <c r="A7264"/>
      <c r="B7264" s="1"/>
      <c r="C7264"/>
      <c r="D7264"/>
      <c r="E7264"/>
      <c r="F7264"/>
      <c r="G7264"/>
      <c r="H7264"/>
      <c r="I7264"/>
      <c r="J7264"/>
      <c r="K7264"/>
      <c r="L7264"/>
      <c r="M7264"/>
    </row>
    <row r="7265" spans="1:13" s="36" customFormat="1" x14ac:dyDescent="0.3">
      <c r="A7265"/>
      <c r="B7265" s="1"/>
      <c r="C7265"/>
      <c r="D7265"/>
      <c r="E7265"/>
      <c r="F7265"/>
      <c r="G7265"/>
      <c r="H7265"/>
      <c r="I7265"/>
      <c r="J7265"/>
      <c r="K7265"/>
      <c r="L7265"/>
      <c r="M7265"/>
    </row>
    <row r="7266" spans="1:13" s="36" customFormat="1" x14ac:dyDescent="0.3">
      <c r="A7266"/>
      <c r="B7266" s="1"/>
      <c r="C7266"/>
      <c r="D7266"/>
      <c r="E7266"/>
      <c r="F7266"/>
      <c r="G7266"/>
      <c r="H7266"/>
      <c r="I7266"/>
      <c r="J7266"/>
      <c r="K7266"/>
      <c r="L7266"/>
      <c r="M7266"/>
    </row>
    <row r="7267" spans="1:13" s="36" customFormat="1" x14ac:dyDescent="0.3">
      <c r="A7267"/>
      <c r="B7267" s="1"/>
      <c r="C7267"/>
      <c r="D7267"/>
      <c r="E7267"/>
      <c r="F7267"/>
      <c r="G7267"/>
      <c r="H7267"/>
      <c r="I7267"/>
      <c r="J7267"/>
      <c r="K7267"/>
      <c r="L7267"/>
      <c r="M7267"/>
    </row>
    <row r="7268" spans="1:13" s="36" customFormat="1" x14ac:dyDescent="0.3">
      <c r="A7268"/>
      <c r="B7268" s="1"/>
      <c r="C7268"/>
      <c r="D7268"/>
      <c r="E7268"/>
      <c r="F7268"/>
      <c r="G7268"/>
      <c r="H7268"/>
      <c r="I7268"/>
      <c r="J7268"/>
      <c r="K7268"/>
      <c r="L7268"/>
      <c r="M7268"/>
    </row>
    <row r="7269" spans="1:13" s="36" customFormat="1" x14ac:dyDescent="0.3">
      <c r="A7269"/>
      <c r="B7269" s="1"/>
      <c r="C7269"/>
      <c r="D7269"/>
      <c r="E7269"/>
      <c r="F7269"/>
      <c r="G7269"/>
      <c r="H7269"/>
      <c r="I7269"/>
      <c r="J7269"/>
      <c r="K7269"/>
      <c r="L7269"/>
      <c r="M7269"/>
    </row>
    <row r="7270" spans="1:13" s="36" customFormat="1" x14ac:dyDescent="0.3">
      <c r="A7270"/>
      <c r="B7270" s="1"/>
      <c r="C7270"/>
      <c r="D7270"/>
      <c r="E7270"/>
      <c r="F7270"/>
      <c r="G7270"/>
      <c r="H7270"/>
      <c r="I7270"/>
      <c r="J7270"/>
      <c r="K7270"/>
      <c r="L7270"/>
      <c r="M7270"/>
    </row>
    <row r="7271" spans="1:13" s="36" customFormat="1" x14ac:dyDescent="0.3">
      <c r="A7271"/>
      <c r="B7271" s="1"/>
      <c r="C7271"/>
      <c r="D7271"/>
      <c r="E7271"/>
      <c r="F7271"/>
      <c r="G7271"/>
      <c r="H7271"/>
      <c r="I7271"/>
      <c r="J7271"/>
      <c r="K7271"/>
      <c r="L7271"/>
      <c r="M7271"/>
    </row>
    <row r="7272" spans="1:13" s="36" customFormat="1" x14ac:dyDescent="0.3">
      <c r="A7272"/>
      <c r="B7272" s="1"/>
      <c r="C7272"/>
      <c r="D7272"/>
      <c r="E7272"/>
      <c r="F7272"/>
      <c r="G7272"/>
      <c r="H7272"/>
      <c r="I7272"/>
      <c r="J7272"/>
      <c r="K7272"/>
      <c r="L7272"/>
      <c r="M7272"/>
    </row>
    <row r="7273" spans="1:13" s="36" customFormat="1" x14ac:dyDescent="0.3">
      <c r="A7273"/>
      <c r="B7273" s="1"/>
      <c r="C7273"/>
      <c r="D7273"/>
      <c r="E7273"/>
      <c r="F7273"/>
      <c r="G7273"/>
      <c r="H7273"/>
      <c r="I7273"/>
      <c r="J7273"/>
      <c r="K7273"/>
      <c r="L7273"/>
      <c r="M7273"/>
    </row>
    <row r="7274" spans="1:13" s="36" customFormat="1" x14ac:dyDescent="0.3">
      <c r="A7274"/>
      <c r="B7274" s="1"/>
      <c r="C7274"/>
      <c r="D7274"/>
      <c r="E7274"/>
      <c r="F7274"/>
      <c r="G7274"/>
      <c r="H7274"/>
      <c r="I7274"/>
      <c r="J7274"/>
      <c r="K7274"/>
      <c r="L7274"/>
      <c r="M7274"/>
    </row>
    <row r="7275" spans="1:13" s="36" customFormat="1" x14ac:dyDescent="0.3">
      <c r="A7275"/>
      <c r="B7275" s="1"/>
      <c r="C7275"/>
      <c r="D7275"/>
      <c r="E7275"/>
      <c r="F7275"/>
      <c r="G7275"/>
      <c r="H7275"/>
      <c r="I7275"/>
      <c r="J7275"/>
      <c r="K7275"/>
      <c r="L7275"/>
      <c r="M7275"/>
    </row>
    <row r="7276" spans="1:13" s="36" customFormat="1" x14ac:dyDescent="0.3">
      <c r="A7276"/>
      <c r="B7276" s="1"/>
      <c r="C7276"/>
      <c r="D7276"/>
      <c r="E7276"/>
      <c r="F7276"/>
      <c r="G7276"/>
      <c r="H7276"/>
      <c r="I7276"/>
      <c r="J7276"/>
      <c r="K7276"/>
      <c r="L7276"/>
      <c r="M7276"/>
    </row>
    <row r="7277" spans="1:13" s="36" customFormat="1" x14ac:dyDescent="0.3">
      <c r="A7277"/>
      <c r="B7277" s="1"/>
      <c r="C7277"/>
      <c r="D7277"/>
      <c r="E7277"/>
      <c r="F7277"/>
      <c r="G7277"/>
      <c r="H7277"/>
      <c r="I7277"/>
      <c r="J7277"/>
      <c r="K7277"/>
      <c r="L7277"/>
      <c r="M7277"/>
    </row>
    <row r="7278" spans="1:13" s="36" customFormat="1" x14ac:dyDescent="0.3">
      <c r="A7278"/>
      <c r="B7278" s="1"/>
      <c r="C7278"/>
      <c r="D7278"/>
      <c r="E7278"/>
      <c r="F7278"/>
      <c r="G7278"/>
      <c r="H7278"/>
      <c r="I7278"/>
      <c r="J7278"/>
      <c r="K7278"/>
      <c r="L7278"/>
      <c r="M7278"/>
    </row>
    <row r="7279" spans="1:13" s="36" customFormat="1" x14ac:dyDescent="0.3">
      <c r="A7279"/>
      <c r="B7279" s="1"/>
      <c r="C7279"/>
      <c r="D7279"/>
      <c r="E7279"/>
      <c r="F7279"/>
      <c r="G7279"/>
      <c r="H7279"/>
      <c r="I7279"/>
      <c r="J7279"/>
      <c r="K7279"/>
      <c r="L7279"/>
      <c r="M7279"/>
    </row>
    <row r="7280" spans="1:13" s="36" customFormat="1" x14ac:dyDescent="0.3">
      <c r="A7280"/>
      <c r="B7280" s="1"/>
      <c r="C7280"/>
      <c r="D7280"/>
      <c r="E7280"/>
      <c r="F7280"/>
      <c r="G7280"/>
      <c r="H7280"/>
      <c r="I7280"/>
      <c r="J7280"/>
      <c r="K7280"/>
      <c r="L7280"/>
      <c r="M7280"/>
    </row>
    <row r="7281" spans="1:13" s="36" customFormat="1" x14ac:dyDescent="0.3">
      <c r="A7281"/>
      <c r="B7281" s="1"/>
      <c r="C7281"/>
      <c r="D7281"/>
      <c r="E7281"/>
      <c r="F7281"/>
      <c r="G7281"/>
      <c r="H7281"/>
      <c r="I7281"/>
      <c r="J7281"/>
      <c r="K7281"/>
      <c r="L7281"/>
      <c r="M7281"/>
    </row>
    <row r="7282" spans="1:13" s="36" customFormat="1" x14ac:dyDescent="0.3">
      <c r="A7282"/>
      <c r="B7282" s="1"/>
      <c r="C7282"/>
      <c r="D7282"/>
      <c r="E7282"/>
      <c r="F7282"/>
      <c r="G7282"/>
      <c r="H7282"/>
      <c r="I7282"/>
      <c r="J7282"/>
      <c r="K7282"/>
      <c r="L7282"/>
      <c r="M7282"/>
    </row>
    <row r="7283" spans="1:13" s="36" customFormat="1" x14ac:dyDescent="0.3">
      <c r="A7283"/>
      <c r="B7283" s="1"/>
      <c r="C7283"/>
      <c r="D7283"/>
      <c r="E7283"/>
      <c r="F7283"/>
      <c r="G7283"/>
      <c r="H7283"/>
      <c r="I7283"/>
      <c r="J7283"/>
      <c r="K7283"/>
      <c r="L7283"/>
      <c r="M7283"/>
    </row>
    <row r="7284" spans="1:13" s="36" customFormat="1" x14ac:dyDescent="0.3">
      <c r="A7284"/>
      <c r="B7284" s="1"/>
      <c r="C7284"/>
      <c r="D7284"/>
      <c r="E7284"/>
      <c r="F7284"/>
      <c r="G7284"/>
      <c r="H7284"/>
      <c r="I7284"/>
      <c r="J7284"/>
      <c r="K7284"/>
      <c r="L7284"/>
      <c r="M7284"/>
    </row>
    <row r="7285" spans="1:13" s="36" customFormat="1" x14ac:dyDescent="0.3">
      <c r="A7285"/>
      <c r="B7285" s="1"/>
      <c r="C7285"/>
      <c r="D7285"/>
      <c r="E7285"/>
      <c r="F7285"/>
      <c r="G7285"/>
      <c r="H7285"/>
      <c r="I7285"/>
      <c r="J7285"/>
      <c r="K7285"/>
      <c r="L7285"/>
      <c r="M7285"/>
    </row>
    <row r="7286" spans="1:13" s="36" customFormat="1" x14ac:dyDescent="0.3">
      <c r="A7286"/>
      <c r="B7286" s="1"/>
      <c r="C7286"/>
      <c r="D7286"/>
      <c r="E7286"/>
      <c r="F7286"/>
      <c r="G7286"/>
      <c r="H7286"/>
      <c r="I7286"/>
      <c r="J7286"/>
      <c r="K7286"/>
      <c r="L7286"/>
      <c r="M7286"/>
    </row>
    <row r="7287" spans="1:13" s="36" customFormat="1" x14ac:dyDescent="0.3">
      <c r="A7287"/>
      <c r="B7287" s="1"/>
      <c r="C7287"/>
      <c r="D7287"/>
      <c r="E7287"/>
      <c r="F7287"/>
      <c r="G7287"/>
      <c r="H7287"/>
      <c r="I7287"/>
      <c r="J7287"/>
      <c r="K7287"/>
      <c r="L7287"/>
      <c r="M7287"/>
    </row>
    <row r="7288" spans="1:13" s="36" customFormat="1" x14ac:dyDescent="0.3">
      <c r="A7288"/>
      <c r="B7288" s="1"/>
      <c r="C7288"/>
      <c r="D7288"/>
      <c r="E7288"/>
      <c r="F7288"/>
      <c r="G7288"/>
      <c r="H7288"/>
      <c r="I7288"/>
      <c r="J7288"/>
      <c r="K7288"/>
      <c r="L7288"/>
      <c r="M7288"/>
    </row>
    <row r="7289" spans="1:13" s="36" customFormat="1" x14ac:dyDescent="0.3">
      <c r="A7289"/>
      <c r="B7289" s="1"/>
      <c r="C7289"/>
      <c r="D7289"/>
      <c r="E7289"/>
      <c r="F7289"/>
      <c r="G7289"/>
      <c r="H7289"/>
      <c r="I7289"/>
      <c r="J7289"/>
      <c r="K7289"/>
      <c r="L7289"/>
      <c r="M7289"/>
    </row>
    <row r="7290" spans="1:13" s="36" customFormat="1" x14ac:dyDescent="0.3">
      <c r="A7290"/>
      <c r="B7290" s="1"/>
      <c r="C7290"/>
      <c r="D7290"/>
      <c r="E7290"/>
      <c r="F7290"/>
      <c r="G7290"/>
      <c r="H7290"/>
      <c r="I7290"/>
      <c r="J7290"/>
      <c r="K7290"/>
      <c r="L7290"/>
      <c r="M7290"/>
    </row>
    <row r="7291" spans="1:13" s="36" customFormat="1" x14ac:dyDescent="0.3">
      <c r="A7291"/>
      <c r="B7291" s="1"/>
      <c r="C7291"/>
      <c r="D7291"/>
      <c r="E7291"/>
      <c r="F7291"/>
      <c r="G7291"/>
      <c r="H7291"/>
      <c r="I7291"/>
      <c r="J7291"/>
      <c r="K7291"/>
      <c r="L7291"/>
      <c r="M7291"/>
    </row>
    <row r="7292" spans="1:13" s="36" customFormat="1" x14ac:dyDescent="0.3">
      <c r="A7292"/>
      <c r="B7292" s="1"/>
      <c r="C7292"/>
      <c r="D7292"/>
      <c r="E7292"/>
      <c r="F7292"/>
      <c r="G7292"/>
      <c r="H7292"/>
      <c r="I7292"/>
      <c r="J7292"/>
      <c r="K7292"/>
      <c r="L7292"/>
      <c r="M7292"/>
    </row>
    <row r="7293" spans="1:13" s="36" customFormat="1" x14ac:dyDescent="0.3">
      <c r="A7293"/>
      <c r="B7293" s="1"/>
      <c r="C7293"/>
      <c r="D7293"/>
      <c r="E7293"/>
      <c r="F7293"/>
      <c r="G7293"/>
      <c r="H7293"/>
      <c r="I7293"/>
      <c r="J7293"/>
      <c r="K7293"/>
      <c r="L7293"/>
      <c r="M7293"/>
    </row>
    <row r="7294" spans="1:13" s="36" customFormat="1" x14ac:dyDescent="0.3">
      <c r="A7294"/>
      <c r="B7294" s="1"/>
      <c r="C7294"/>
      <c r="D7294"/>
      <c r="E7294"/>
      <c r="F7294"/>
      <c r="G7294"/>
      <c r="H7294"/>
      <c r="I7294"/>
      <c r="J7294"/>
      <c r="K7294"/>
      <c r="L7294"/>
      <c r="M7294"/>
    </row>
    <row r="7295" spans="1:13" s="36" customFormat="1" x14ac:dyDescent="0.3">
      <c r="A7295"/>
      <c r="B7295" s="1"/>
      <c r="C7295"/>
      <c r="D7295"/>
      <c r="E7295"/>
      <c r="F7295"/>
      <c r="G7295"/>
      <c r="H7295"/>
      <c r="I7295"/>
      <c r="J7295"/>
      <c r="K7295"/>
      <c r="L7295"/>
      <c r="M7295"/>
    </row>
    <row r="7296" spans="1:13" s="36" customFormat="1" x14ac:dyDescent="0.3">
      <c r="A7296"/>
      <c r="B7296" s="1"/>
      <c r="C7296"/>
      <c r="D7296"/>
      <c r="E7296"/>
      <c r="F7296"/>
      <c r="G7296"/>
      <c r="H7296"/>
      <c r="I7296"/>
      <c r="J7296"/>
      <c r="K7296"/>
      <c r="L7296"/>
      <c r="M7296"/>
    </row>
    <row r="7297" spans="1:13" s="36" customFormat="1" x14ac:dyDescent="0.3">
      <c r="A7297"/>
      <c r="B7297" s="1"/>
      <c r="C7297"/>
      <c r="D7297"/>
      <c r="E7297"/>
      <c r="F7297"/>
      <c r="G7297"/>
      <c r="H7297"/>
      <c r="I7297"/>
      <c r="J7297"/>
      <c r="K7297"/>
      <c r="L7297"/>
      <c r="M7297"/>
    </row>
    <row r="7298" spans="1:13" s="36" customFormat="1" x14ac:dyDescent="0.3">
      <c r="A7298"/>
      <c r="B7298" s="1"/>
      <c r="C7298"/>
      <c r="D7298"/>
      <c r="E7298"/>
      <c r="F7298"/>
      <c r="G7298"/>
      <c r="H7298"/>
      <c r="I7298"/>
      <c r="J7298"/>
      <c r="K7298"/>
      <c r="L7298"/>
      <c r="M7298"/>
    </row>
    <row r="7299" spans="1:13" s="36" customFormat="1" x14ac:dyDescent="0.3">
      <c r="A7299"/>
      <c r="B7299" s="1"/>
      <c r="C7299"/>
      <c r="D7299"/>
      <c r="E7299"/>
      <c r="F7299"/>
      <c r="G7299"/>
      <c r="H7299"/>
      <c r="I7299"/>
      <c r="J7299"/>
      <c r="K7299"/>
      <c r="L7299"/>
      <c r="M7299"/>
    </row>
    <row r="7300" spans="1:13" s="36" customFormat="1" x14ac:dyDescent="0.3">
      <c r="A7300"/>
      <c r="B7300" s="1"/>
      <c r="C7300"/>
      <c r="D7300"/>
      <c r="E7300"/>
      <c r="F7300"/>
      <c r="G7300"/>
      <c r="H7300"/>
      <c r="I7300"/>
      <c r="J7300"/>
      <c r="K7300"/>
      <c r="L7300"/>
      <c r="M7300"/>
    </row>
    <row r="7301" spans="1:13" s="36" customFormat="1" x14ac:dyDescent="0.3">
      <c r="A7301"/>
      <c r="B7301" s="1"/>
      <c r="C7301"/>
      <c r="D7301"/>
      <c r="E7301"/>
      <c r="F7301"/>
      <c r="G7301"/>
      <c r="H7301"/>
      <c r="I7301"/>
      <c r="J7301"/>
      <c r="K7301"/>
      <c r="L7301"/>
      <c r="M7301"/>
    </row>
    <row r="7302" spans="1:13" s="36" customFormat="1" x14ac:dyDescent="0.3">
      <c r="A7302"/>
      <c r="B7302" s="1"/>
      <c r="C7302"/>
      <c r="D7302"/>
      <c r="E7302"/>
      <c r="F7302"/>
      <c r="G7302"/>
      <c r="H7302"/>
      <c r="I7302"/>
      <c r="J7302"/>
      <c r="K7302"/>
      <c r="L7302"/>
      <c r="M7302"/>
    </row>
    <row r="7303" spans="1:13" s="36" customFormat="1" x14ac:dyDescent="0.3">
      <c r="A7303"/>
      <c r="B7303" s="1"/>
      <c r="C7303"/>
      <c r="D7303"/>
      <c r="E7303"/>
      <c r="F7303"/>
      <c r="G7303"/>
      <c r="H7303"/>
      <c r="I7303"/>
      <c r="J7303"/>
      <c r="K7303"/>
      <c r="L7303"/>
      <c r="M7303"/>
    </row>
    <row r="7304" spans="1:13" s="36" customFormat="1" x14ac:dyDescent="0.3">
      <c r="A7304"/>
      <c r="B7304" s="1"/>
      <c r="C7304"/>
      <c r="D7304"/>
      <c r="E7304"/>
      <c r="F7304"/>
      <c r="G7304"/>
      <c r="H7304"/>
      <c r="I7304"/>
      <c r="J7304"/>
      <c r="K7304"/>
      <c r="L7304"/>
      <c r="M7304"/>
    </row>
    <row r="7305" spans="1:13" s="36" customFormat="1" x14ac:dyDescent="0.3">
      <c r="A7305"/>
      <c r="B7305" s="1"/>
      <c r="C7305"/>
      <c r="D7305"/>
      <c r="E7305"/>
      <c r="F7305"/>
      <c r="G7305"/>
      <c r="H7305"/>
      <c r="I7305"/>
      <c r="J7305"/>
      <c r="K7305"/>
      <c r="L7305"/>
      <c r="M7305"/>
    </row>
    <row r="7306" spans="1:13" s="36" customFormat="1" x14ac:dyDescent="0.3">
      <c r="A7306"/>
      <c r="B7306" s="1"/>
      <c r="C7306"/>
      <c r="D7306"/>
      <c r="E7306"/>
      <c r="F7306"/>
      <c r="G7306"/>
      <c r="H7306"/>
      <c r="I7306"/>
      <c r="J7306"/>
      <c r="K7306"/>
      <c r="L7306"/>
      <c r="M7306"/>
    </row>
    <row r="7307" spans="1:13" s="36" customFormat="1" x14ac:dyDescent="0.3">
      <c r="A7307"/>
      <c r="B7307" s="1"/>
      <c r="C7307"/>
      <c r="D7307"/>
      <c r="E7307"/>
      <c r="F7307"/>
      <c r="G7307"/>
      <c r="H7307"/>
      <c r="I7307"/>
      <c r="J7307"/>
      <c r="K7307"/>
      <c r="L7307"/>
      <c r="M7307"/>
    </row>
    <row r="7308" spans="1:13" s="36" customFormat="1" x14ac:dyDescent="0.3">
      <c r="A7308"/>
      <c r="B7308" s="1"/>
      <c r="C7308"/>
      <c r="D7308"/>
      <c r="E7308"/>
      <c r="F7308"/>
      <c r="G7308"/>
      <c r="H7308"/>
      <c r="I7308"/>
      <c r="J7308"/>
      <c r="K7308"/>
      <c r="L7308"/>
      <c r="M7308"/>
    </row>
    <row r="7309" spans="1:13" s="36" customFormat="1" x14ac:dyDescent="0.3">
      <c r="A7309"/>
      <c r="B7309" s="1"/>
      <c r="C7309"/>
      <c r="D7309"/>
      <c r="E7309"/>
      <c r="F7309"/>
      <c r="G7309"/>
      <c r="H7309"/>
      <c r="I7309"/>
      <c r="J7309"/>
      <c r="K7309"/>
      <c r="L7309"/>
      <c r="M7309"/>
    </row>
    <row r="7310" spans="1:13" s="36" customFormat="1" x14ac:dyDescent="0.3">
      <c r="A7310"/>
      <c r="B7310" s="1"/>
      <c r="C7310"/>
      <c r="D7310"/>
      <c r="E7310"/>
      <c r="F7310"/>
      <c r="G7310"/>
      <c r="H7310"/>
      <c r="I7310"/>
      <c r="J7310"/>
      <c r="K7310"/>
      <c r="L7310"/>
      <c r="M7310"/>
    </row>
    <row r="7311" spans="1:13" s="36" customFormat="1" x14ac:dyDescent="0.3">
      <c r="A7311"/>
      <c r="B7311" s="1"/>
      <c r="C7311"/>
      <c r="D7311"/>
      <c r="E7311"/>
      <c r="F7311"/>
      <c r="G7311"/>
      <c r="H7311"/>
      <c r="I7311"/>
      <c r="J7311"/>
      <c r="K7311"/>
      <c r="L7311"/>
      <c r="M7311"/>
    </row>
    <row r="7312" spans="1:13" s="36" customFormat="1" x14ac:dyDescent="0.3">
      <c r="A7312"/>
      <c r="B7312" s="1"/>
      <c r="C7312"/>
      <c r="D7312"/>
      <c r="E7312"/>
      <c r="F7312"/>
      <c r="G7312"/>
      <c r="H7312"/>
      <c r="I7312"/>
      <c r="J7312"/>
      <c r="K7312"/>
      <c r="L7312"/>
      <c r="M7312"/>
    </row>
    <row r="7313" spans="1:13" s="36" customFormat="1" x14ac:dyDescent="0.3">
      <c r="A7313"/>
      <c r="B7313" s="1"/>
      <c r="C7313"/>
      <c r="D7313"/>
      <c r="E7313"/>
      <c r="F7313"/>
      <c r="G7313"/>
      <c r="H7313"/>
      <c r="I7313"/>
      <c r="J7313"/>
      <c r="K7313"/>
      <c r="L7313"/>
      <c r="M7313"/>
    </row>
    <row r="7314" spans="1:13" s="36" customFormat="1" x14ac:dyDescent="0.3">
      <c r="A7314"/>
      <c r="B7314" s="1"/>
      <c r="C7314"/>
      <c r="D7314"/>
      <c r="E7314"/>
      <c r="F7314"/>
      <c r="G7314"/>
      <c r="H7314"/>
      <c r="I7314"/>
      <c r="J7314"/>
      <c r="K7314"/>
      <c r="L7314"/>
      <c r="M7314"/>
    </row>
    <row r="7315" spans="1:13" s="36" customFormat="1" x14ac:dyDescent="0.3">
      <c r="A7315"/>
      <c r="B7315" s="1"/>
      <c r="C7315"/>
      <c r="D7315"/>
      <c r="E7315"/>
      <c r="F7315"/>
      <c r="G7315"/>
      <c r="H7315"/>
      <c r="I7315"/>
      <c r="J7315"/>
      <c r="K7315"/>
      <c r="L7315"/>
      <c r="M7315"/>
    </row>
    <row r="7316" spans="1:13" s="36" customFormat="1" x14ac:dyDescent="0.3">
      <c r="A7316"/>
      <c r="B7316" s="1"/>
      <c r="C7316"/>
      <c r="D7316"/>
      <c r="E7316"/>
      <c r="F7316"/>
      <c r="G7316"/>
      <c r="H7316"/>
      <c r="I7316"/>
      <c r="J7316"/>
      <c r="K7316"/>
      <c r="L7316"/>
      <c r="M7316"/>
    </row>
    <row r="7317" spans="1:13" s="36" customFormat="1" x14ac:dyDescent="0.3">
      <c r="A7317"/>
      <c r="B7317" s="1"/>
      <c r="C7317"/>
      <c r="D7317"/>
      <c r="E7317"/>
      <c r="F7317"/>
      <c r="G7317"/>
      <c r="H7317"/>
      <c r="I7317"/>
      <c r="J7317"/>
      <c r="K7317"/>
      <c r="L7317"/>
      <c r="M7317"/>
    </row>
    <row r="7318" spans="1:13" s="36" customFormat="1" x14ac:dyDescent="0.3">
      <c r="A7318"/>
      <c r="B7318" s="1"/>
      <c r="C7318"/>
      <c r="D7318"/>
      <c r="E7318"/>
      <c r="F7318"/>
      <c r="G7318"/>
      <c r="H7318"/>
      <c r="I7318"/>
      <c r="J7318"/>
      <c r="K7318"/>
      <c r="L7318"/>
      <c r="M7318"/>
    </row>
    <row r="7319" spans="1:13" s="36" customFormat="1" x14ac:dyDescent="0.3">
      <c r="A7319"/>
      <c r="B7319" s="1"/>
      <c r="C7319"/>
      <c r="D7319"/>
      <c r="E7319"/>
      <c r="F7319"/>
      <c r="G7319"/>
      <c r="H7319"/>
      <c r="I7319"/>
      <c r="J7319"/>
      <c r="K7319"/>
      <c r="L7319"/>
      <c r="M7319"/>
    </row>
    <row r="7320" spans="1:13" s="36" customFormat="1" x14ac:dyDescent="0.3">
      <c r="A7320"/>
      <c r="B7320" s="1"/>
      <c r="C7320"/>
      <c r="D7320"/>
      <c r="E7320"/>
      <c r="F7320"/>
      <c r="G7320"/>
      <c r="H7320"/>
      <c r="I7320"/>
      <c r="J7320"/>
      <c r="K7320"/>
      <c r="L7320"/>
      <c r="M7320"/>
    </row>
    <row r="7321" spans="1:13" s="36" customFormat="1" x14ac:dyDescent="0.3">
      <c r="A7321"/>
      <c r="B7321" s="1"/>
      <c r="C7321"/>
      <c r="D7321"/>
      <c r="E7321"/>
      <c r="F7321"/>
      <c r="G7321"/>
      <c r="H7321"/>
      <c r="I7321"/>
      <c r="J7321"/>
      <c r="K7321"/>
      <c r="L7321"/>
      <c r="M7321"/>
    </row>
    <row r="7322" spans="1:13" s="36" customFormat="1" x14ac:dyDescent="0.3">
      <c r="A7322"/>
      <c r="B7322" s="1"/>
      <c r="C7322"/>
      <c r="D7322"/>
      <c r="E7322"/>
      <c r="F7322"/>
      <c r="G7322"/>
      <c r="H7322"/>
      <c r="I7322"/>
      <c r="J7322"/>
      <c r="K7322"/>
      <c r="L7322"/>
      <c r="M7322"/>
    </row>
    <row r="7323" spans="1:13" s="36" customFormat="1" x14ac:dyDescent="0.3">
      <c r="A7323"/>
      <c r="B7323" s="1"/>
      <c r="C7323"/>
      <c r="D7323"/>
      <c r="E7323"/>
      <c r="F7323"/>
      <c r="G7323"/>
      <c r="H7323"/>
      <c r="I7323"/>
      <c r="J7323"/>
      <c r="K7323"/>
      <c r="L7323"/>
      <c r="M7323"/>
    </row>
    <row r="7324" spans="1:13" s="36" customFormat="1" x14ac:dyDescent="0.3">
      <c r="A7324"/>
      <c r="B7324" s="1"/>
      <c r="C7324"/>
      <c r="D7324"/>
      <c r="E7324"/>
      <c r="F7324"/>
      <c r="G7324"/>
      <c r="H7324"/>
      <c r="I7324"/>
      <c r="J7324"/>
      <c r="K7324"/>
      <c r="L7324"/>
      <c r="M7324"/>
    </row>
    <row r="7325" spans="1:13" s="36" customFormat="1" x14ac:dyDescent="0.3">
      <c r="A7325"/>
      <c r="B7325" s="1"/>
      <c r="C7325"/>
      <c r="D7325"/>
      <c r="E7325"/>
      <c r="F7325"/>
      <c r="G7325"/>
      <c r="H7325"/>
      <c r="I7325"/>
      <c r="J7325"/>
      <c r="K7325"/>
      <c r="L7325"/>
      <c r="M7325"/>
    </row>
    <row r="7326" spans="1:13" s="36" customFormat="1" x14ac:dyDescent="0.3">
      <c r="A7326"/>
      <c r="B7326" s="1"/>
      <c r="C7326"/>
      <c r="D7326"/>
      <c r="E7326"/>
      <c r="F7326"/>
      <c r="G7326"/>
      <c r="H7326"/>
      <c r="I7326"/>
      <c r="J7326"/>
      <c r="K7326"/>
      <c r="L7326"/>
      <c r="M7326"/>
    </row>
    <row r="7327" spans="1:13" s="36" customFormat="1" x14ac:dyDescent="0.3">
      <c r="A7327"/>
      <c r="B7327" s="1"/>
      <c r="C7327"/>
      <c r="D7327"/>
      <c r="E7327"/>
      <c r="F7327"/>
      <c r="G7327"/>
      <c r="H7327"/>
      <c r="I7327"/>
      <c r="J7327"/>
      <c r="K7327"/>
      <c r="L7327"/>
      <c r="M7327"/>
    </row>
    <row r="7328" spans="1:13" s="36" customFormat="1" x14ac:dyDescent="0.3">
      <c r="A7328"/>
      <c r="B7328" s="1"/>
      <c r="C7328"/>
      <c r="D7328"/>
      <c r="E7328"/>
      <c r="F7328"/>
      <c r="G7328"/>
      <c r="H7328"/>
      <c r="I7328"/>
      <c r="J7328"/>
      <c r="K7328"/>
      <c r="L7328"/>
      <c r="M7328"/>
    </row>
    <row r="7329" spans="1:13" s="36" customFormat="1" x14ac:dyDescent="0.3">
      <c r="A7329"/>
      <c r="B7329" s="1"/>
      <c r="C7329"/>
      <c r="D7329"/>
      <c r="E7329"/>
      <c r="F7329"/>
      <c r="G7329"/>
      <c r="H7329"/>
      <c r="I7329"/>
      <c r="J7329"/>
      <c r="K7329"/>
      <c r="L7329"/>
      <c r="M7329"/>
    </row>
    <row r="7330" spans="1:13" s="36" customFormat="1" x14ac:dyDescent="0.3">
      <c r="A7330"/>
      <c r="B7330" s="1"/>
      <c r="C7330"/>
      <c r="D7330"/>
      <c r="E7330"/>
      <c r="F7330"/>
      <c r="G7330"/>
      <c r="H7330"/>
      <c r="I7330"/>
      <c r="J7330"/>
      <c r="K7330"/>
      <c r="L7330"/>
      <c r="M7330"/>
    </row>
    <row r="7331" spans="1:13" s="36" customFormat="1" x14ac:dyDescent="0.3">
      <c r="A7331"/>
      <c r="B7331" s="1"/>
      <c r="C7331"/>
      <c r="D7331"/>
      <c r="E7331"/>
      <c r="F7331"/>
      <c r="G7331"/>
      <c r="H7331"/>
      <c r="I7331"/>
      <c r="J7331"/>
      <c r="K7331"/>
      <c r="L7331"/>
      <c r="M7331"/>
    </row>
    <row r="7332" spans="1:13" s="36" customFormat="1" x14ac:dyDescent="0.3">
      <c r="A7332"/>
      <c r="B7332" s="1"/>
      <c r="C7332"/>
      <c r="D7332"/>
      <c r="E7332"/>
      <c r="F7332"/>
      <c r="G7332"/>
      <c r="H7332"/>
      <c r="I7332"/>
      <c r="J7332"/>
      <c r="K7332"/>
      <c r="L7332"/>
      <c r="M7332"/>
    </row>
    <row r="7333" spans="1:13" s="36" customFormat="1" x14ac:dyDescent="0.3">
      <c r="A7333"/>
      <c r="B7333" s="1"/>
      <c r="C7333"/>
      <c r="D7333"/>
      <c r="E7333"/>
      <c r="F7333"/>
      <c r="G7333"/>
      <c r="H7333"/>
      <c r="I7333"/>
      <c r="J7333"/>
      <c r="K7333"/>
      <c r="L7333"/>
      <c r="M7333"/>
    </row>
    <row r="7334" spans="1:13" s="36" customFormat="1" x14ac:dyDescent="0.3">
      <c r="A7334"/>
      <c r="B7334" s="1"/>
      <c r="C7334"/>
      <c r="D7334"/>
      <c r="E7334"/>
      <c r="F7334"/>
      <c r="G7334"/>
      <c r="H7334"/>
      <c r="I7334"/>
      <c r="J7334"/>
      <c r="K7334"/>
      <c r="L7334"/>
      <c r="M7334"/>
    </row>
    <row r="7335" spans="1:13" s="36" customFormat="1" x14ac:dyDescent="0.3">
      <c r="A7335"/>
      <c r="B7335" s="1"/>
      <c r="C7335"/>
      <c r="D7335"/>
      <c r="E7335"/>
      <c r="F7335"/>
      <c r="G7335"/>
      <c r="H7335"/>
      <c r="I7335"/>
      <c r="J7335"/>
      <c r="K7335"/>
      <c r="L7335"/>
      <c r="M7335"/>
    </row>
    <row r="7336" spans="1:13" s="36" customFormat="1" x14ac:dyDescent="0.3">
      <c r="A7336"/>
      <c r="B7336" s="1"/>
      <c r="C7336"/>
      <c r="D7336"/>
      <c r="E7336"/>
      <c r="F7336"/>
      <c r="G7336"/>
      <c r="H7336"/>
      <c r="I7336"/>
      <c r="J7336"/>
      <c r="K7336"/>
      <c r="L7336"/>
      <c r="M7336"/>
    </row>
    <row r="7337" spans="1:13" s="36" customFormat="1" x14ac:dyDescent="0.3">
      <c r="A7337"/>
      <c r="B7337" s="1"/>
      <c r="C7337"/>
      <c r="D7337"/>
      <c r="E7337"/>
      <c r="F7337"/>
      <c r="G7337"/>
      <c r="H7337"/>
      <c r="I7337"/>
      <c r="J7337"/>
      <c r="K7337"/>
      <c r="L7337"/>
      <c r="M7337"/>
    </row>
    <row r="7338" spans="1:13" s="36" customFormat="1" x14ac:dyDescent="0.3">
      <c r="A7338"/>
      <c r="B7338" s="1"/>
      <c r="C7338"/>
      <c r="D7338"/>
      <c r="E7338"/>
      <c r="F7338"/>
      <c r="G7338"/>
      <c r="H7338"/>
      <c r="I7338"/>
      <c r="J7338"/>
      <c r="K7338"/>
      <c r="L7338"/>
      <c r="M7338"/>
    </row>
    <row r="7339" spans="1:13" s="36" customFormat="1" x14ac:dyDescent="0.3">
      <c r="A7339"/>
      <c r="B7339" s="1"/>
      <c r="C7339"/>
      <c r="D7339"/>
      <c r="E7339"/>
      <c r="F7339"/>
      <c r="G7339"/>
      <c r="H7339"/>
      <c r="I7339"/>
      <c r="J7339"/>
      <c r="K7339"/>
      <c r="L7339"/>
      <c r="M7339"/>
    </row>
    <row r="7340" spans="1:13" s="36" customFormat="1" x14ac:dyDescent="0.3">
      <c r="A7340"/>
      <c r="B7340" s="1"/>
      <c r="C7340"/>
      <c r="D7340"/>
      <c r="E7340"/>
      <c r="F7340"/>
      <c r="G7340"/>
      <c r="H7340"/>
      <c r="I7340"/>
      <c r="J7340"/>
      <c r="K7340"/>
      <c r="L7340"/>
      <c r="M7340"/>
    </row>
    <row r="7341" spans="1:13" s="36" customFormat="1" x14ac:dyDescent="0.3">
      <c r="A7341"/>
      <c r="B7341" s="1"/>
      <c r="C7341"/>
      <c r="D7341"/>
      <c r="E7341"/>
      <c r="F7341"/>
      <c r="G7341"/>
      <c r="H7341"/>
      <c r="I7341"/>
      <c r="J7341"/>
      <c r="K7341"/>
      <c r="L7341"/>
      <c r="M7341"/>
    </row>
    <row r="7342" spans="1:13" s="36" customFormat="1" x14ac:dyDescent="0.3">
      <c r="A7342"/>
      <c r="B7342" s="1"/>
      <c r="C7342"/>
      <c r="D7342"/>
      <c r="E7342"/>
      <c r="F7342"/>
      <c r="G7342"/>
      <c r="H7342"/>
      <c r="I7342"/>
      <c r="J7342"/>
      <c r="K7342"/>
      <c r="L7342"/>
      <c r="M7342"/>
    </row>
    <row r="7343" spans="1:13" s="36" customFormat="1" x14ac:dyDescent="0.3">
      <c r="A7343"/>
      <c r="B7343" s="1"/>
      <c r="C7343"/>
      <c r="D7343"/>
      <c r="E7343"/>
      <c r="F7343"/>
      <c r="G7343"/>
      <c r="H7343"/>
      <c r="I7343"/>
      <c r="J7343"/>
      <c r="K7343"/>
      <c r="L7343"/>
      <c r="M7343"/>
    </row>
    <row r="7344" spans="1:13" s="36" customFormat="1" x14ac:dyDescent="0.3">
      <c r="A7344"/>
      <c r="B7344" s="1"/>
      <c r="C7344"/>
      <c r="D7344"/>
      <c r="E7344"/>
      <c r="F7344"/>
      <c r="G7344"/>
      <c r="H7344"/>
      <c r="I7344"/>
      <c r="J7344"/>
      <c r="K7344"/>
      <c r="L7344"/>
      <c r="M7344"/>
    </row>
    <row r="7345" spans="1:13" s="36" customFormat="1" x14ac:dyDescent="0.3">
      <c r="A7345"/>
      <c r="B7345" s="1"/>
      <c r="C7345"/>
      <c r="D7345"/>
      <c r="E7345"/>
      <c r="F7345"/>
      <c r="G7345"/>
      <c r="H7345"/>
      <c r="I7345"/>
      <c r="J7345"/>
      <c r="K7345"/>
      <c r="L7345"/>
      <c r="M7345"/>
    </row>
    <row r="7346" spans="1:13" s="36" customFormat="1" x14ac:dyDescent="0.3">
      <c r="A7346"/>
      <c r="B7346" s="1"/>
      <c r="C7346"/>
      <c r="D7346"/>
      <c r="E7346"/>
      <c r="F7346"/>
      <c r="G7346"/>
      <c r="H7346"/>
      <c r="I7346"/>
      <c r="J7346"/>
      <c r="K7346"/>
      <c r="L7346"/>
      <c r="M7346"/>
    </row>
    <row r="7347" spans="1:13" s="36" customFormat="1" x14ac:dyDescent="0.3">
      <c r="A7347"/>
      <c r="B7347" s="1"/>
      <c r="C7347"/>
      <c r="D7347"/>
      <c r="E7347"/>
      <c r="F7347"/>
      <c r="G7347"/>
      <c r="H7347"/>
      <c r="I7347"/>
      <c r="J7347"/>
      <c r="K7347"/>
      <c r="L7347"/>
      <c r="M7347"/>
    </row>
    <row r="7348" spans="1:13" s="36" customFormat="1" x14ac:dyDescent="0.3">
      <c r="A7348"/>
      <c r="B7348" s="1"/>
      <c r="C7348"/>
      <c r="D7348"/>
      <c r="E7348"/>
      <c r="F7348"/>
      <c r="G7348"/>
      <c r="H7348"/>
      <c r="I7348"/>
      <c r="J7348"/>
      <c r="K7348"/>
      <c r="L7348"/>
      <c r="M7348"/>
    </row>
    <row r="7349" spans="1:13" s="36" customFormat="1" x14ac:dyDescent="0.3">
      <c r="A7349"/>
      <c r="B7349" s="1"/>
      <c r="C7349"/>
      <c r="D7349"/>
      <c r="E7349"/>
      <c r="F7349"/>
      <c r="G7349"/>
      <c r="H7349"/>
      <c r="I7349"/>
      <c r="J7349"/>
      <c r="K7349"/>
      <c r="L7349"/>
      <c r="M7349"/>
    </row>
    <row r="7350" spans="1:13" s="36" customFormat="1" x14ac:dyDescent="0.3">
      <c r="A7350"/>
      <c r="B7350" s="1"/>
      <c r="C7350"/>
      <c r="D7350"/>
      <c r="E7350"/>
      <c r="F7350"/>
      <c r="G7350"/>
      <c r="H7350"/>
      <c r="I7350"/>
      <c r="J7350"/>
      <c r="K7350"/>
      <c r="L7350"/>
      <c r="M7350"/>
    </row>
    <row r="7351" spans="1:13" s="36" customFormat="1" x14ac:dyDescent="0.3">
      <c r="A7351"/>
      <c r="B7351" s="1"/>
      <c r="C7351"/>
      <c r="D7351"/>
      <c r="E7351"/>
      <c r="F7351"/>
      <c r="G7351"/>
      <c r="H7351"/>
      <c r="I7351"/>
      <c r="J7351"/>
      <c r="K7351"/>
      <c r="L7351"/>
      <c r="M7351"/>
    </row>
    <row r="7352" spans="1:13" s="36" customFormat="1" x14ac:dyDescent="0.3">
      <c r="A7352"/>
      <c r="B7352" s="1"/>
      <c r="C7352"/>
      <c r="D7352"/>
      <c r="E7352"/>
      <c r="F7352"/>
      <c r="G7352"/>
      <c r="H7352"/>
      <c r="I7352"/>
      <c r="J7352"/>
      <c r="K7352"/>
      <c r="L7352"/>
      <c r="M7352"/>
    </row>
    <row r="7353" spans="1:13" s="36" customFormat="1" x14ac:dyDescent="0.3">
      <c r="A7353"/>
      <c r="B7353" s="1"/>
      <c r="C7353"/>
      <c r="D7353"/>
      <c r="E7353"/>
      <c r="F7353"/>
      <c r="G7353"/>
      <c r="H7353"/>
      <c r="I7353"/>
      <c r="J7353"/>
      <c r="K7353"/>
      <c r="L7353"/>
      <c r="M7353"/>
    </row>
    <row r="7354" spans="1:13" s="36" customFormat="1" x14ac:dyDescent="0.3">
      <c r="A7354"/>
      <c r="B7354" s="1"/>
      <c r="C7354"/>
      <c r="D7354"/>
      <c r="E7354"/>
      <c r="F7354"/>
      <c r="G7354"/>
      <c r="H7354"/>
      <c r="I7354"/>
      <c r="J7354"/>
      <c r="K7354"/>
      <c r="L7354"/>
      <c r="M7354"/>
    </row>
    <row r="7355" spans="1:13" s="36" customFormat="1" x14ac:dyDescent="0.3">
      <c r="A7355"/>
      <c r="B7355" s="1"/>
      <c r="C7355"/>
      <c r="D7355"/>
      <c r="E7355"/>
      <c r="F7355"/>
      <c r="G7355"/>
      <c r="H7355"/>
      <c r="I7355"/>
      <c r="J7355"/>
      <c r="K7355"/>
      <c r="L7355"/>
      <c r="M7355"/>
    </row>
    <row r="7356" spans="1:13" s="36" customFormat="1" x14ac:dyDescent="0.3">
      <c r="A7356"/>
      <c r="B7356" s="1"/>
      <c r="C7356"/>
      <c r="D7356"/>
      <c r="E7356"/>
      <c r="F7356"/>
      <c r="G7356"/>
      <c r="H7356"/>
      <c r="I7356"/>
      <c r="J7356"/>
      <c r="K7356"/>
      <c r="L7356"/>
      <c r="M7356"/>
    </row>
    <row r="7357" spans="1:13" s="36" customFormat="1" x14ac:dyDescent="0.3">
      <c r="A7357"/>
      <c r="B7357" s="1"/>
      <c r="C7357"/>
      <c r="D7357"/>
      <c r="E7357"/>
      <c r="F7357"/>
      <c r="G7357"/>
      <c r="H7357"/>
      <c r="I7357"/>
      <c r="J7357"/>
      <c r="K7357"/>
      <c r="L7357"/>
      <c r="M7357"/>
    </row>
    <row r="7358" spans="1:13" s="36" customFormat="1" x14ac:dyDescent="0.3">
      <c r="A7358"/>
      <c r="B7358" s="1"/>
      <c r="C7358"/>
      <c r="D7358"/>
      <c r="E7358"/>
      <c r="F7358"/>
      <c r="G7358"/>
      <c r="H7358"/>
      <c r="I7358"/>
      <c r="J7358"/>
      <c r="K7358"/>
      <c r="L7358"/>
      <c r="M7358"/>
    </row>
    <row r="7359" spans="1:13" s="36" customFormat="1" x14ac:dyDescent="0.3">
      <c r="A7359"/>
      <c r="B7359" s="1"/>
      <c r="C7359"/>
      <c r="D7359"/>
      <c r="E7359"/>
      <c r="F7359"/>
      <c r="G7359"/>
      <c r="H7359"/>
      <c r="I7359"/>
      <c r="J7359"/>
      <c r="K7359"/>
      <c r="L7359"/>
      <c r="M7359"/>
    </row>
    <row r="7360" spans="1:13" s="36" customFormat="1" x14ac:dyDescent="0.3">
      <c r="A7360"/>
      <c r="B7360" s="1"/>
      <c r="C7360"/>
      <c r="D7360"/>
      <c r="E7360"/>
      <c r="F7360"/>
      <c r="G7360"/>
      <c r="H7360"/>
      <c r="I7360"/>
      <c r="J7360"/>
      <c r="K7360"/>
      <c r="L7360"/>
      <c r="M7360"/>
    </row>
    <row r="7361" spans="1:13" s="36" customFormat="1" x14ac:dyDescent="0.3">
      <c r="A7361"/>
      <c r="B7361" s="1"/>
      <c r="C7361"/>
      <c r="D7361"/>
      <c r="E7361"/>
      <c r="F7361"/>
      <c r="G7361"/>
      <c r="H7361"/>
      <c r="I7361"/>
      <c r="J7361"/>
      <c r="K7361"/>
      <c r="L7361"/>
      <c r="M7361"/>
    </row>
    <row r="7362" spans="1:13" s="36" customFormat="1" x14ac:dyDescent="0.3">
      <c r="A7362"/>
      <c r="B7362" s="1"/>
      <c r="C7362"/>
      <c r="D7362"/>
      <c r="E7362"/>
      <c r="F7362"/>
      <c r="G7362"/>
      <c r="H7362"/>
      <c r="I7362"/>
      <c r="J7362"/>
      <c r="K7362"/>
      <c r="L7362"/>
      <c r="M7362"/>
    </row>
    <row r="7363" spans="1:13" s="36" customFormat="1" x14ac:dyDescent="0.3">
      <c r="A7363"/>
      <c r="B7363" s="1"/>
      <c r="C7363"/>
      <c r="D7363"/>
      <c r="E7363"/>
      <c r="F7363"/>
      <c r="G7363"/>
      <c r="H7363"/>
      <c r="I7363"/>
      <c r="J7363"/>
      <c r="K7363"/>
      <c r="L7363"/>
      <c r="M7363"/>
    </row>
    <row r="7364" spans="1:13" s="36" customFormat="1" x14ac:dyDescent="0.3">
      <c r="A7364"/>
      <c r="B7364" s="1"/>
      <c r="C7364"/>
      <c r="D7364"/>
      <c r="E7364"/>
      <c r="F7364"/>
      <c r="G7364"/>
      <c r="H7364"/>
      <c r="I7364"/>
      <c r="J7364"/>
      <c r="K7364"/>
      <c r="L7364"/>
      <c r="M7364"/>
    </row>
    <row r="7365" spans="1:13" s="36" customFormat="1" x14ac:dyDescent="0.3">
      <c r="A7365"/>
      <c r="B7365" s="1"/>
      <c r="C7365"/>
      <c r="D7365"/>
      <c r="E7365"/>
      <c r="F7365"/>
      <c r="G7365"/>
      <c r="H7365"/>
      <c r="I7365"/>
      <c r="J7365"/>
      <c r="K7365"/>
      <c r="L7365"/>
      <c r="M7365"/>
    </row>
    <row r="7366" spans="1:13" s="36" customFormat="1" x14ac:dyDescent="0.3">
      <c r="A7366"/>
      <c r="B7366" s="1"/>
      <c r="C7366"/>
      <c r="D7366"/>
      <c r="E7366"/>
      <c r="F7366"/>
      <c r="G7366"/>
      <c r="H7366"/>
      <c r="I7366"/>
      <c r="J7366"/>
      <c r="K7366"/>
      <c r="L7366"/>
      <c r="M7366"/>
    </row>
    <row r="7367" spans="1:13" s="36" customFormat="1" x14ac:dyDescent="0.3">
      <c r="A7367"/>
      <c r="B7367" s="1"/>
      <c r="C7367"/>
      <c r="D7367"/>
      <c r="E7367"/>
      <c r="F7367"/>
      <c r="G7367"/>
      <c r="H7367"/>
      <c r="I7367"/>
      <c r="J7367"/>
      <c r="K7367"/>
      <c r="L7367"/>
      <c r="M7367"/>
    </row>
    <row r="7368" spans="1:13" s="36" customFormat="1" x14ac:dyDescent="0.3">
      <c r="A7368"/>
      <c r="B7368" s="1"/>
      <c r="C7368"/>
      <c r="D7368"/>
      <c r="E7368"/>
      <c r="F7368"/>
      <c r="G7368"/>
      <c r="H7368"/>
      <c r="I7368"/>
      <c r="J7368"/>
      <c r="K7368"/>
      <c r="L7368"/>
      <c r="M7368"/>
    </row>
    <row r="7369" spans="1:13" s="36" customFormat="1" x14ac:dyDescent="0.3">
      <c r="A7369"/>
      <c r="B7369" s="1"/>
      <c r="C7369"/>
      <c r="D7369"/>
      <c r="E7369"/>
      <c r="F7369"/>
      <c r="G7369"/>
      <c r="H7369"/>
      <c r="I7369"/>
      <c r="J7369"/>
      <c r="K7369"/>
      <c r="L7369"/>
      <c r="M7369"/>
    </row>
    <row r="7370" spans="1:13" s="36" customFormat="1" x14ac:dyDescent="0.3">
      <c r="A7370"/>
      <c r="B7370" s="1"/>
      <c r="C7370"/>
      <c r="D7370"/>
      <c r="E7370"/>
      <c r="F7370"/>
      <c r="G7370"/>
      <c r="H7370"/>
      <c r="I7370"/>
      <c r="J7370"/>
      <c r="K7370"/>
      <c r="L7370"/>
      <c r="M7370"/>
    </row>
    <row r="7371" spans="1:13" s="36" customFormat="1" x14ac:dyDescent="0.3">
      <c r="A7371"/>
      <c r="B7371" s="1"/>
      <c r="C7371"/>
      <c r="D7371"/>
      <c r="E7371"/>
      <c r="F7371"/>
      <c r="G7371"/>
      <c r="H7371"/>
      <c r="I7371"/>
      <c r="J7371"/>
      <c r="K7371"/>
      <c r="L7371"/>
      <c r="M7371"/>
    </row>
    <row r="7372" spans="1:13" s="36" customFormat="1" x14ac:dyDescent="0.3">
      <c r="A7372"/>
      <c r="B7372" s="1"/>
      <c r="C7372"/>
      <c r="D7372"/>
      <c r="E7372"/>
      <c r="F7372"/>
      <c r="G7372"/>
      <c r="H7372"/>
      <c r="I7372"/>
      <c r="J7372"/>
      <c r="K7372"/>
      <c r="L7372"/>
      <c r="M7372"/>
    </row>
    <row r="7373" spans="1:13" s="36" customFormat="1" x14ac:dyDescent="0.3">
      <c r="A7373"/>
      <c r="B7373" s="1"/>
      <c r="C7373"/>
      <c r="D7373"/>
      <c r="E7373"/>
      <c r="F7373"/>
      <c r="G7373"/>
      <c r="H7373"/>
      <c r="I7373"/>
      <c r="J7373"/>
      <c r="K7373"/>
      <c r="L7373"/>
      <c r="M7373"/>
    </row>
    <row r="7374" spans="1:13" s="36" customFormat="1" x14ac:dyDescent="0.3">
      <c r="A7374"/>
      <c r="B7374" s="1"/>
      <c r="C7374"/>
      <c r="D7374"/>
      <c r="E7374"/>
      <c r="F7374"/>
      <c r="G7374"/>
      <c r="H7374"/>
      <c r="I7374"/>
      <c r="J7374"/>
      <c r="K7374"/>
      <c r="L7374"/>
      <c r="M7374"/>
    </row>
    <row r="7375" spans="1:13" s="36" customFormat="1" x14ac:dyDescent="0.3">
      <c r="A7375"/>
      <c r="B7375" s="1"/>
      <c r="C7375"/>
      <c r="D7375"/>
      <c r="E7375"/>
      <c r="F7375"/>
      <c r="G7375"/>
      <c r="H7375"/>
      <c r="I7375"/>
      <c r="J7375"/>
      <c r="K7375"/>
      <c r="L7375"/>
      <c r="M7375"/>
    </row>
    <row r="7376" spans="1:13" s="36" customFormat="1" x14ac:dyDescent="0.3">
      <c r="A7376"/>
      <c r="B7376" s="1"/>
      <c r="C7376"/>
      <c r="D7376"/>
      <c r="E7376"/>
      <c r="F7376"/>
      <c r="G7376"/>
      <c r="H7376"/>
      <c r="I7376"/>
      <c r="J7376"/>
      <c r="K7376"/>
      <c r="L7376"/>
      <c r="M7376"/>
    </row>
    <row r="7377" spans="1:13" s="36" customFormat="1" x14ac:dyDescent="0.3">
      <c r="A7377"/>
      <c r="B7377" s="1"/>
      <c r="C7377"/>
      <c r="D7377"/>
      <c r="E7377"/>
      <c r="F7377"/>
      <c r="G7377"/>
      <c r="H7377"/>
      <c r="I7377"/>
      <c r="J7377"/>
      <c r="K7377"/>
      <c r="L7377"/>
      <c r="M7377"/>
    </row>
    <row r="7378" spans="1:13" s="36" customFormat="1" x14ac:dyDescent="0.3">
      <c r="A7378"/>
      <c r="B7378" s="1"/>
      <c r="C7378"/>
      <c r="D7378"/>
      <c r="E7378"/>
      <c r="F7378"/>
      <c r="G7378"/>
      <c r="H7378"/>
      <c r="I7378"/>
      <c r="J7378"/>
      <c r="K7378"/>
      <c r="L7378"/>
      <c r="M7378"/>
    </row>
    <row r="7379" spans="1:13" s="36" customFormat="1" x14ac:dyDescent="0.3">
      <c r="A7379"/>
      <c r="B7379" s="1"/>
      <c r="C7379"/>
      <c r="D7379"/>
      <c r="E7379"/>
      <c r="F7379"/>
      <c r="G7379"/>
      <c r="H7379"/>
      <c r="I7379"/>
      <c r="J7379"/>
      <c r="K7379"/>
      <c r="L7379"/>
      <c r="M7379"/>
    </row>
    <row r="7380" spans="1:13" s="36" customFormat="1" x14ac:dyDescent="0.3">
      <c r="A7380"/>
      <c r="B7380" s="1"/>
      <c r="C7380"/>
      <c r="D7380"/>
      <c r="E7380"/>
      <c r="F7380"/>
      <c r="G7380"/>
      <c r="H7380"/>
      <c r="I7380"/>
      <c r="J7380"/>
      <c r="K7380"/>
      <c r="L7380"/>
      <c r="M7380"/>
    </row>
    <row r="7381" spans="1:13" s="36" customFormat="1" x14ac:dyDescent="0.3">
      <c r="A7381"/>
      <c r="B7381" s="1"/>
      <c r="C7381"/>
      <c r="D7381"/>
      <c r="E7381"/>
      <c r="F7381"/>
      <c r="G7381"/>
      <c r="H7381"/>
      <c r="I7381"/>
      <c r="J7381"/>
      <c r="K7381"/>
      <c r="L7381"/>
      <c r="M7381"/>
    </row>
    <row r="7382" spans="1:13" s="36" customFormat="1" x14ac:dyDescent="0.3">
      <c r="A7382"/>
      <c r="B7382" s="1"/>
      <c r="C7382"/>
      <c r="D7382"/>
      <c r="E7382"/>
      <c r="F7382"/>
      <c r="G7382"/>
      <c r="H7382"/>
      <c r="I7382"/>
      <c r="J7382"/>
      <c r="K7382"/>
      <c r="L7382"/>
      <c r="M7382"/>
    </row>
    <row r="7383" spans="1:13" s="36" customFormat="1" x14ac:dyDescent="0.3">
      <c r="A7383"/>
      <c r="B7383" s="1"/>
      <c r="C7383"/>
      <c r="D7383"/>
      <c r="E7383"/>
      <c r="F7383"/>
      <c r="G7383"/>
      <c r="H7383"/>
      <c r="I7383"/>
      <c r="J7383"/>
      <c r="K7383"/>
      <c r="L7383"/>
      <c r="M7383"/>
    </row>
    <row r="7384" spans="1:13" s="36" customFormat="1" x14ac:dyDescent="0.3">
      <c r="A7384"/>
      <c r="B7384" s="1"/>
      <c r="C7384"/>
      <c r="D7384"/>
      <c r="E7384"/>
      <c r="F7384"/>
      <c r="G7384"/>
      <c r="H7384"/>
      <c r="I7384"/>
      <c r="J7384"/>
      <c r="K7384"/>
      <c r="L7384"/>
      <c r="M7384"/>
    </row>
    <row r="7385" spans="1:13" s="36" customFormat="1" x14ac:dyDescent="0.3">
      <c r="A7385"/>
      <c r="B7385" s="1"/>
      <c r="C7385"/>
      <c r="D7385"/>
      <c r="E7385"/>
      <c r="F7385"/>
      <c r="G7385"/>
      <c r="H7385"/>
      <c r="I7385"/>
      <c r="J7385"/>
      <c r="K7385"/>
      <c r="L7385"/>
      <c r="M7385"/>
    </row>
    <row r="7386" spans="1:13" s="36" customFormat="1" x14ac:dyDescent="0.3">
      <c r="A7386"/>
      <c r="B7386" s="1"/>
      <c r="C7386"/>
      <c r="D7386"/>
      <c r="E7386"/>
      <c r="F7386"/>
      <c r="G7386"/>
      <c r="H7386"/>
      <c r="I7386"/>
      <c r="J7386"/>
      <c r="K7386"/>
      <c r="L7386"/>
      <c r="M7386"/>
    </row>
    <row r="7387" spans="1:13" s="36" customFormat="1" x14ac:dyDescent="0.3">
      <c r="A7387"/>
      <c r="B7387" s="1"/>
      <c r="C7387"/>
      <c r="D7387"/>
      <c r="E7387"/>
      <c r="F7387"/>
      <c r="G7387"/>
      <c r="H7387"/>
      <c r="I7387"/>
      <c r="J7387"/>
      <c r="K7387"/>
      <c r="L7387"/>
      <c r="M7387"/>
    </row>
    <row r="7388" spans="1:13" s="36" customFormat="1" x14ac:dyDescent="0.3">
      <c r="A7388"/>
      <c r="B7388" s="1"/>
      <c r="C7388"/>
      <c r="D7388"/>
      <c r="E7388"/>
      <c r="F7388"/>
      <c r="G7388"/>
      <c r="H7388"/>
      <c r="I7388"/>
      <c r="J7388"/>
      <c r="K7388"/>
      <c r="L7388"/>
      <c r="M7388"/>
    </row>
    <row r="7389" spans="1:13" s="36" customFormat="1" x14ac:dyDescent="0.3">
      <c r="A7389"/>
      <c r="B7389" s="1"/>
      <c r="C7389"/>
      <c r="D7389"/>
      <c r="E7389"/>
      <c r="F7389"/>
      <c r="G7389"/>
      <c r="H7389"/>
      <c r="I7389"/>
      <c r="J7389"/>
      <c r="K7389"/>
      <c r="L7389"/>
      <c r="M7389"/>
    </row>
    <row r="7390" spans="1:13" s="36" customFormat="1" x14ac:dyDescent="0.3">
      <c r="A7390"/>
      <c r="B7390" s="1"/>
      <c r="C7390"/>
      <c r="D7390"/>
      <c r="E7390"/>
      <c r="F7390"/>
      <c r="G7390"/>
      <c r="H7390"/>
      <c r="I7390"/>
      <c r="J7390"/>
      <c r="K7390"/>
      <c r="L7390"/>
      <c r="M7390"/>
    </row>
    <row r="7391" spans="1:13" s="36" customFormat="1" x14ac:dyDescent="0.3">
      <c r="A7391"/>
      <c r="B7391" s="1"/>
      <c r="C7391"/>
      <c r="D7391"/>
      <c r="E7391"/>
      <c r="F7391"/>
      <c r="G7391"/>
      <c r="H7391"/>
      <c r="I7391"/>
      <c r="J7391"/>
      <c r="K7391"/>
      <c r="L7391"/>
      <c r="M7391"/>
    </row>
    <row r="7392" spans="1:13" s="36" customFormat="1" x14ac:dyDescent="0.3">
      <c r="A7392"/>
      <c r="B7392" s="1"/>
      <c r="C7392"/>
      <c r="D7392"/>
      <c r="E7392"/>
      <c r="F7392"/>
      <c r="G7392"/>
      <c r="H7392"/>
      <c r="I7392"/>
      <c r="J7392"/>
      <c r="K7392"/>
      <c r="L7392"/>
      <c r="M7392"/>
    </row>
    <row r="7393" spans="1:13" s="36" customFormat="1" x14ac:dyDescent="0.3">
      <c r="A7393"/>
      <c r="B7393" s="1"/>
      <c r="C7393"/>
      <c r="D7393"/>
      <c r="E7393"/>
      <c r="F7393"/>
      <c r="G7393"/>
      <c r="H7393"/>
      <c r="I7393"/>
      <c r="J7393"/>
      <c r="K7393"/>
      <c r="L7393"/>
      <c r="M7393"/>
    </row>
    <row r="7394" spans="1:13" s="36" customFormat="1" x14ac:dyDescent="0.3">
      <c r="A7394"/>
      <c r="B7394" s="1"/>
      <c r="C7394"/>
      <c r="D7394"/>
      <c r="E7394"/>
      <c r="F7394"/>
      <c r="G7394"/>
      <c r="H7394"/>
      <c r="I7394"/>
      <c r="J7394"/>
      <c r="K7394"/>
      <c r="L7394"/>
      <c r="M7394"/>
    </row>
    <row r="7395" spans="1:13" s="36" customFormat="1" x14ac:dyDescent="0.3">
      <c r="A7395"/>
      <c r="B7395" s="1"/>
      <c r="C7395"/>
      <c r="D7395"/>
      <c r="E7395"/>
      <c r="F7395"/>
      <c r="G7395"/>
      <c r="H7395"/>
      <c r="I7395"/>
      <c r="J7395"/>
      <c r="K7395"/>
      <c r="L7395"/>
      <c r="M7395"/>
    </row>
    <row r="7396" spans="1:13" s="36" customFormat="1" x14ac:dyDescent="0.3">
      <c r="A7396"/>
      <c r="B7396" s="1"/>
      <c r="C7396"/>
      <c r="D7396"/>
      <c r="E7396"/>
      <c r="F7396"/>
      <c r="G7396"/>
      <c r="H7396"/>
      <c r="I7396"/>
      <c r="J7396"/>
      <c r="K7396"/>
      <c r="L7396"/>
      <c r="M7396"/>
    </row>
    <row r="7397" spans="1:13" s="36" customFormat="1" x14ac:dyDescent="0.3">
      <c r="A7397"/>
      <c r="B7397" s="1"/>
      <c r="C7397"/>
      <c r="D7397"/>
      <c r="E7397"/>
      <c r="F7397"/>
      <c r="G7397"/>
      <c r="H7397"/>
      <c r="I7397"/>
      <c r="J7397"/>
      <c r="K7397"/>
      <c r="L7397"/>
      <c r="M7397"/>
    </row>
    <row r="7398" spans="1:13" s="36" customFormat="1" x14ac:dyDescent="0.3">
      <c r="A7398"/>
      <c r="B7398" s="1"/>
      <c r="C7398"/>
      <c r="D7398"/>
      <c r="E7398"/>
      <c r="F7398"/>
      <c r="G7398"/>
      <c r="H7398"/>
      <c r="I7398"/>
      <c r="J7398"/>
      <c r="K7398"/>
      <c r="L7398"/>
      <c r="M7398"/>
    </row>
    <row r="7399" spans="1:13" s="36" customFormat="1" x14ac:dyDescent="0.3">
      <c r="A7399"/>
      <c r="B7399" s="1"/>
      <c r="C7399"/>
      <c r="D7399"/>
      <c r="E7399"/>
      <c r="F7399"/>
      <c r="G7399"/>
      <c r="H7399"/>
      <c r="I7399"/>
      <c r="J7399"/>
      <c r="K7399"/>
      <c r="L7399"/>
      <c r="M7399"/>
    </row>
    <row r="7400" spans="1:13" s="36" customFormat="1" x14ac:dyDescent="0.3">
      <c r="A7400"/>
      <c r="B7400" s="1"/>
      <c r="C7400"/>
      <c r="D7400"/>
      <c r="E7400"/>
      <c r="F7400"/>
      <c r="G7400"/>
      <c r="H7400"/>
      <c r="I7400"/>
      <c r="J7400"/>
      <c r="K7400"/>
      <c r="L7400"/>
      <c r="M7400"/>
    </row>
    <row r="7401" spans="1:13" s="36" customFormat="1" x14ac:dyDescent="0.3">
      <c r="A7401"/>
      <c r="B7401" s="1"/>
      <c r="C7401"/>
      <c r="D7401"/>
      <c r="E7401"/>
      <c r="F7401"/>
      <c r="G7401"/>
      <c r="H7401"/>
      <c r="I7401"/>
      <c r="J7401"/>
      <c r="K7401"/>
      <c r="L7401"/>
      <c r="M7401"/>
    </row>
    <row r="7402" spans="1:13" s="36" customFormat="1" x14ac:dyDescent="0.3">
      <c r="A7402"/>
      <c r="B7402" s="1"/>
      <c r="C7402"/>
      <c r="D7402"/>
      <c r="E7402"/>
      <c r="F7402"/>
      <c r="G7402"/>
      <c r="H7402"/>
      <c r="I7402"/>
      <c r="J7402"/>
      <c r="K7402"/>
      <c r="L7402"/>
      <c r="M7402"/>
    </row>
    <row r="7403" spans="1:13" s="36" customFormat="1" x14ac:dyDescent="0.3">
      <c r="A7403"/>
      <c r="B7403" s="1"/>
      <c r="C7403"/>
      <c r="D7403"/>
      <c r="E7403"/>
      <c r="F7403"/>
      <c r="G7403"/>
      <c r="H7403"/>
      <c r="I7403"/>
      <c r="J7403"/>
      <c r="K7403"/>
      <c r="L7403"/>
      <c r="M7403"/>
    </row>
    <row r="7404" spans="1:13" s="36" customFormat="1" x14ac:dyDescent="0.3">
      <c r="A7404"/>
      <c r="B7404" s="1"/>
      <c r="C7404"/>
      <c r="D7404"/>
      <c r="E7404"/>
      <c r="F7404"/>
      <c r="G7404"/>
      <c r="H7404"/>
      <c r="I7404"/>
      <c r="J7404"/>
      <c r="K7404"/>
      <c r="L7404"/>
      <c r="M7404"/>
    </row>
    <row r="7405" spans="1:13" s="36" customFormat="1" x14ac:dyDescent="0.3">
      <c r="A7405"/>
      <c r="B7405" s="1"/>
      <c r="C7405"/>
      <c r="D7405"/>
      <c r="E7405"/>
      <c r="F7405"/>
      <c r="G7405"/>
      <c r="H7405"/>
      <c r="I7405"/>
      <c r="J7405"/>
      <c r="K7405"/>
      <c r="L7405"/>
      <c r="M7405"/>
    </row>
    <row r="7406" spans="1:13" s="36" customFormat="1" x14ac:dyDescent="0.3">
      <c r="A7406"/>
      <c r="B7406" s="1"/>
      <c r="C7406"/>
      <c r="D7406"/>
      <c r="E7406"/>
      <c r="F7406"/>
      <c r="G7406"/>
      <c r="H7406"/>
      <c r="I7406"/>
      <c r="J7406"/>
      <c r="K7406"/>
      <c r="L7406"/>
      <c r="M7406"/>
    </row>
    <row r="7407" spans="1:13" s="36" customFormat="1" x14ac:dyDescent="0.3">
      <c r="A7407"/>
      <c r="B7407" s="1"/>
      <c r="C7407"/>
      <c r="D7407"/>
      <c r="E7407"/>
      <c r="F7407"/>
      <c r="G7407"/>
      <c r="H7407"/>
      <c r="I7407"/>
      <c r="J7407"/>
      <c r="K7407"/>
      <c r="L7407"/>
      <c r="M7407"/>
    </row>
    <row r="7408" spans="1:13" s="36" customFormat="1" x14ac:dyDescent="0.3">
      <c r="A7408"/>
      <c r="B7408" s="1"/>
      <c r="C7408"/>
      <c r="D7408"/>
      <c r="E7408"/>
      <c r="F7408"/>
      <c r="G7408"/>
      <c r="H7408"/>
      <c r="I7408"/>
      <c r="J7408"/>
      <c r="K7408"/>
      <c r="L7408"/>
      <c r="M7408"/>
    </row>
    <row r="7409" spans="1:13" s="36" customFormat="1" x14ac:dyDescent="0.3">
      <c r="A7409"/>
      <c r="B7409" s="1"/>
      <c r="C7409"/>
      <c r="D7409"/>
      <c r="E7409"/>
      <c r="F7409"/>
      <c r="G7409"/>
      <c r="H7409"/>
      <c r="I7409"/>
      <c r="J7409"/>
      <c r="K7409"/>
      <c r="L7409"/>
      <c r="M7409"/>
    </row>
    <row r="7410" spans="1:13" s="36" customFormat="1" x14ac:dyDescent="0.3">
      <c r="A7410"/>
      <c r="B7410" s="1"/>
      <c r="C7410"/>
      <c r="D7410"/>
      <c r="E7410"/>
      <c r="F7410"/>
      <c r="G7410"/>
      <c r="H7410"/>
      <c r="I7410"/>
      <c r="J7410"/>
      <c r="K7410"/>
      <c r="L7410"/>
      <c r="M7410"/>
    </row>
    <row r="7411" spans="1:13" s="36" customFormat="1" x14ac:dyDescent="0.3">
      <c r="A7411"/>
      <c r="B7411" s="1"/>
      <c r="C7411"/>
      <c r="D7411"/>
      <c r="E7411"/>
      <c r="F7411"/>
      <c r="G7411"/>
      <c r="H7411"/>
      <c r="I7411"/>
      <c r="J7411"/>
      <c r="K7411"/>
      <c r="L7411"/>
      <c r="M7411"/>
    </row>
    <row r="7412" spans="1:13" s="36" customFormat="1" x14ac:dyDescent="0.3">
      <c r="A7412"/>
      <c r="B7412" s="1"/>
      <c r="C7412"/>
      <c r="D7412"/>
      <c r="E7412"/>
      <c r="F7412"/>
      <c r="G7412"/>
      <c r="H7412"/>
      <c r="I7412"/>
      <c r="J7412"/>
      <c r="K7412"/>
      <c r="L7412"/>
      <c r="M7412"/>
    </row>
    <row r="7413" spans="1:13" s="36" customFormat="1" x14ac:dyDescent="0.3">
      <c r="A7413"/>
      <c r="B7413" s="1"/>
      <c r="C7413"/>
      <c r="D7413"/>
      <c r="E7413"/>
      <c r="F7413"/>
      <c r="G7413"/>
      <c r="H7413"/>
      <c r="I7413"/>
      <c r="J7413"/>
      <c r="K7413"/>
      <c r="L7413"/>
      <c r="M7413"/>
    </row>
    <row r="7414" spans="1:13" s="36" customFormat="1" x14ac:dyDescent="0.3">
      <c r="A7414"/>
      <c r="B7414" s="1"/>
      <c r="C7414"/>
      <c r="D7414"/>
      <c r="E7414"/>
      <c r="F7414"/>
      <c r="G7414"/>
      <c r="H7414"/>
      <c r="I7414"/>
      <c r="J7414"/>
      <c r="K7414"/>
      <c r="L7414"/>
      <c r="M7414"/>
    </row>
    <row r="7415" spans="1:13" s="36" customFormat="1" x14ac:dyDescent="0.3">
      <c r="A7415"/>
      <c r="B7415" s="1"/>
      <c r="C7415"/>
      <c r="D7415"/>
      <c r="E7415"/>
      <c r="F7415"/>
      <c r="G7415"/>
      <c r="H7415"/>
      <c r="I7415"/>
      <c r="J7415"/>
      <c r="K7415"/>
      <c r="L7415"/>
      <c r="M7415"/>
    </row>
    <row r="7416" spans="1:13" s="36" customFormat="1" x14ac:dyDescent="0.3">
      <c r="A7416"/>
      <c r="B7416" s="1"/>
      <c r="C7416"/>
      <c r="D7416"/>
      <c r="E7416"/>
      <c r="F7416"/>
      <c r="G7416"/>
      <c r="H7416"/>
      <c r="I7416"/>
      <c r="J7416"/>
      <c r="K7416"/>
      <c r="L7416"/>
      <c r="M7416"/>
    </row>
    <row r="7417" spans="1:13" s="36" customFormat="1" x14ac:dyDescent="0.3">
      <c r="A7417"/>
      <c r="B7417" s="1"/>
      <c r="C7417"/>
      <c r="D7417"/>
      <c r="E7417"/>
      <c r="F7417"/>
      <c r="G7417"/>
      <c r="H7417"/>
      <c r="I7417"/>
      <c r="J7417"/>
      <c r="K7417"/>
      <c r="L7417"/>
      <c r="M7417"/>
    </row>
    <row r="7418" spans="1:13" s="36" customFormat="1" x14ac:dyDescent="0.3">
      <c r="A7418"/>
      <c r="B7418" s="1"/>
      <c r="C7418"/>
      <c r="D7418"/>
      <c r="E7418"/>
      <c r="F7418"/>
      <c r="G7418"/>
      <c r="H7418"/>
      <c r="I7418"/>
      <c r="J7418"/>
      <c r="K7418"/>
      <c r="L7418"/>
      <c r="M7418"/>
    </row>
    <row r="7419" spans="1:13" s="36" customFormat="1" x14ac:dyDescent="0.3">
      <c r="A7419"/>
      <c r="B7419" s="1"/>
      <c r="C7419"/>
      <c r="D7419"/>
      <c r="E7419"/>
      <c r="F7419"/>
      <c r="G7419"/>
      <c r="H7419"/>
      <c r="I7419"/>
      <c r="J7419"/>
      <c r="K7419"/>
      <c r="L7419"/>
      <c r="M7419"/>
    </row>
    <row r="7420" spans="1:13" s="36" customFormat="1" x14ac:dyDescent="0.3">
      <c r="A7420"/>
      <c r="B7420" s="1"/>
      <c r="C7420"/>
      <c r="D7420"/>
      <c r="E7420"/>
      <c r="F7420"/>
      <c r="G7420"/>
      <c r="H7420"/>
      <c r="I7420"/>
      <c r="J7420"/>
      <c r="K7420"/>
      <c r="L7420"/>
      <c r="M7420"/>
    </row>
    <row r="7421" spans="1:13" s="36" customFormat="1" x14ac:dyDescent="0.3">
      <c r="A7421"/>
      <c r="B7421" s="1"/>
      <c r="C7421"/>
      <c r="D7421"/>
      <c r="E7421"/>
      <c r="F7421"/>
      <c r="G7421"/>
      <c r="H7421"/>
      <c r="I7421"/>
      <c r="J7421"/>
      <c r="K7421"/>
      <c r="L7421"/>
      <c r="M7421"/>
    </row>
    <row r="7422" spans="1:13" s="36" customFormat="1" x14ac:dyDescent="0.3">
      <c r="A7422"/>
      <c r="B7422" s="1"/>
      <c r="C7422"/>
      <c r="D7422"/>
      <c r="E7422"/>
      <c r="F7422"/>
      <c r="G7422"/>
      <c r="H7422"/>
      <c r="I7422"/>
      <c r="J7422"/>
      <c r="K7422"/>
      <c r="L7422"/>
      <c r="M7422"/>
    </row>
    <row r="7423" spans="1:13" s="36" customFormat="1" x14ac:dyDescent="0.3">
      <c r="A7423"/>
      <c r="B7423" s="1"/>
      <c r="C7423"/>
      <c r="D7423"/>
      <c r="E7423"/>
      <c r="F7423"/>
      <c r="G7423"/>
      <c r="H7423"/>
      <c r="I7423"/>
      <c r="J7423"/>
      <c r="K7423"/>
      <c r="L7423"/>
      <c r="M7423"/>
    </row>
    <row r="7424" spans="1:13" s="36" customFormat="1" x14ac:dyDescent="0.3">
      <c r="A7424"/>
      <c r="B7424" s="1"/>
      <c r="C7424"/>
      <c r="D7424"/>
      <c r="E7424"/>
      <c r="F7424"/>
      <c r="G7424"/>
      <c r="H7424"/>
      <c r="I7424"/>
      <c r="J7424"/>
      <c r="K7424"/>
      <c r="L7424"/>
      <c r="M7424"/>
    </row>
    <row r="7425" spans="1:13" s="36" customFormat="1" x14ac:dyDescent="0.3">
      <c r="A7425"/>
      <c r="B7425" s="1"/>
      <c r="C7425"/>
      <c r="D7425"/>
      <c r="E7425"/>
      <c r="F7425"/>
      <c r="G7425"/>
      <c r="H7425"/>
      <c r="I7425"/>
      <c r="J7425"/>
      <c r="K7425"/>
      <c r="L7425"/>
      <c r="M7425"/>
    </row>
    <row r="7426" spans="1:13" s="36" customFormat="1" x14ac:dyDescent="0.3">
      <c r="A7426"/>
      <c r="B7426" s="1"/>
      <c r="C7426"/>
      <c r="D7426"/>
      <c r="E7426"/>
      <c r="F7426"/>
      <c r="G7426"/>
      <c r="H7426"/>
      <c r="I7426"/>
      <c r="J7426"/>
      <c r="K7426"/>
      <c r="L7426"/>
      <c r="M7426"/>
    </row>
    <row r="7427" spans="1:13" s="36" customFormat="1" x14ac:dyDescent="0.3">
      <c r="A7427"/>
      <c r="B7427" s="1"/>
      <c r="C7427"/>
      <c r="D7427"/>
      <c r="E7427"/>
      <c r="F7427"/>
      <c r="G7427"/>
      <c r="H7427"/>
      <c r="I7427"/>
      <c r="J7427"/>
      <c r="K7427"/>
      <c r="L7427"/>
      <c r="M7427"/>
    </row>
    <row r="7428" spans="1:13" s="36" customFormat="1" x14ac:dyDescent="0.3">
      <c r="A7428"/>
      <c r="B7428" s="1"/>
      <c r="C7428"/>
      <c r="D7428"/>
      <c r="E7428"/>
      <c r="F7428"/>
      <c r="G7428"/>
      <c r="H7428"/>
      <c r="I7428"/>
      <c r="J7428"/>
      <c r="K7428"/>
      <c r="L7428"/>
      <c r="M7428"/>
    </row>
    <row r="7429" spans="1:13" s="36" customFormat="1" x14ac:dyDescent="0.3">
      <c r="A7429"/>
      <c r="B7429" s="1"/>
      <c r="C7429"/>
      <c r="D7429"/>
      <c r="E7429"/>
      <c r="F7429"/>
      <c r="G7429"/>
      <c r="H7429"/>
      <c r="I7429"/>
      <c r="J7429"/>
      <c r="K7429"/>
      <c r="L7429"/>
      <c r="M7429"/>
    </row>
    <row r="7430" spans="1:13" s="36" customFormat="1" x14ac:dyDescent="0.3">
      <c r="A7430"/>
      <c r="B7430" s="1"/>
      <c r="C7430"/>
      <c r="D7430"/>
      <c r="E7430"/>
      <c r="F7430"/>
      <c r="G7430"/>
      <c r="H7430"/>
      <c r="I7430"/>
      <c r="J7430"/>
      <c r="K7430"/>
      <c r="L7430"/>
      <c r="M7430"/>
    </row>
    <row r="7431" spans="1:13" s="36" customFormat="1" x14ac:dyDescent="0.3">
      <c r="A7431"/>
      <c r="B7431" s="1"/>
      <c r="C7431"/>
      <c r="D7431"/>
      <c r="E7431"/>
      <c r="F7431"/>
      <c r="G7431"/>
      <c r="H7431"/>
      <c r="I7431"/>
      <c r="J7431"/>
      <c r="K7431"/>
      <c r="L7431"/>
      <c r="M7431"/>
    </row>
    <row r="7432" spans="1:13" s="36" customFormat="1" x14ac:dyDescent="0.3">
      <c r="A7432"/>
      <c r="B7432" s="1"/>
      <c r="C7432"/>
      <c r="D7432"/>
      <c r="E7432"/>
      <c r="F7432"/>
      <c r="G7432"/>
      <c r="H7432"/>
      <c r="I7432"/>
      <c r="J7432"/>
      <c r="K7432"/>
      <c r="L7432"/>
      <c r="M7432"/>
    </row>
    <row r="7433" spans="1:13" s="36" customFormat="1" x14ac:dyDescent="0.3">
      <c r="A7433"/>
      <c r="B7433" s="1"/>
      <c r="C7433"/>
      <c r="D7433"/>
      <c r="E7433"/>
      <c r="F7433"/>
      <c r="G7433"/>
      <c r="H7433"/>
      <c r="I7433"/>
      <c r="J7433"/>
      <c r="K7433"/>
      <c r="L7433"/>
      <c r="M7433"/>
    </row>
    <row r="7434" spans="1:13" s="36" customFormat="1" x14ac:dyDescent="0.3">
      <c r="A7434"/>
      <c r="B7434" s="1"/>
      <c r="C7434"/>
      <c r="D7434"/>
      <c r="E7434"/>
      <c r="F7434"/>
      <c r="G7434"/>
      <c r="H7434"/>
      <c r="I7434"/>
      <c r="J7434"/>
      <c r="K7434"/>
      <c r="L7434"/>
      <c r="M7434"/>
    </row>
    <row r="7435" spans="1:13" s="36" customFormat="1" x14ac:dyDescent="0.3">
      <c r="A7435"/>
      <c r="B7435" s="1"/>
      <c r="C7435"/>
      <c r="D7435"/>
      <c r="E7435"/>
      <c r="F7435"/>
      <c r="G7435"/>
      <c r="H7435"/>
      <c r="I7435"/>
      <c r="J7435"/>
      <c r="K7435"/>
      <c r="L7435"/>
      <c r="M7435"/>
    </row>
    <row r="7436" spans="1:13" s="36" customFormat="1" x14ac:dyDescent="0.3">
      <c r="A7436"/>
      <c r="B7436" s="1"/>
      <c r="C7436"/>
      <c r="D7436"/>
      <c r="E7436"/>
      <c r="F7436"/>
      <c r="G7436"/>
      <c r="H7436"/>
      <c r="I7436"/>
      <c r="J7436"/>
      <c r="K7436"/>
      <c r="L7436"/>
      <c r="M7436"/>
    </row>
    <row r="7437" spans="1:13" s="36" customFormat="1" x14ac:dyDescent="0.3">
      <c r="A7437"/>
      <c r="B7437" s="1"/>
      <c r="C7437"/>
      <c r="D7437"/>
      <c r="E7437"/>
      <c r="F7437"/>
      <c r="G7437"/>
      <c r="H7437"/>
      <c r="I7437"/>
      <c r="J7437"/>
      <c r="K7437"/>
      <c r="L7437"/>
      <c r="M7437"/>
    </row>
    <row r="7438" spans="1:13" s="36" customFormat="1" x14ac:dyDescent="0.3">
      <c r="A7438"/>
      <c r="B7438" s="1"/>
      <c r="C7438"/>
      <c r="D7438"/>
      <c r="E7438"/>
      <c r="F7438"/>
      <c r="G7438"/>
      <c r="H7438"/>
      <c r="I7438"/>
      <c r="J7438"/>
      <c r="K7438"/>
      <c r="L7438"/>
      <c r="M7438"/>
    </row>
    <row r="7439" spans="1:13" s="36" customFormat="1" x14ac:dyDescent="0.3">
      <c r="A7439"/>
      <c r="B7439" s="1"/>
      <c r="C7439"/>
      <c r="D7439"/>
      <c r="E7439"/>
      <c r="F7439"/>
      <c r="G7439"/>
      <c r="H7439"/>
      <c r="I7439"/>
      <c r="J7439"/>
      <c r="K7439"/>
      <c r="L7439"/>
      <c r="M7439"/>
    </row>
    <row r="7440" spans="1:13" s="36" customFormat="1" x14ac:dyDescent="0.3">
      <c r="A7440"/>
      <c r="B7440" s="1"/>
      <c r="C7440"/>
      <c r="D7440"/>
      <c r="E7440"/>
      <c r="F7440"/>
      <c r="G7440"/>
      <c r="H7440"/>
      <c r="I7440"/>
      <c r="J7440"/>
      <c r="K7440"/>
      <c r="L7440"/>
      <c r="M7440"/>
    </row>
    <row r="7441" spans="1:13" s="36" customFormat="1" x14ac:dyDescent="0.3">
      <c r="A7441"/>
      <c r="B7441" s="1"/>
      <c r="C7441"/>
      <c r="D7441"/>
      <c r="E7441"/>
      <c r="F7441"/>
      <c r="G7441"/>
      <c r="H7441"/>
      <c r="I7441"/>
      <c r="J7441"/>
      <c r="K7441"/>
      <c r="L7441"/>
      <c r="M7441"/>
    </row>
    <row r="7442" spans="1:13" s="36" customFormat="1" x14ac:dyDescent="0.3">
      <c r="A7442"/>
      <c r="B7442" s="1"/>
      <c r="C7442"/>
      <c r="D7442"/>
      <c r="E7442"/>
      <c r="F7442"/>
      <c r="G7442"/>
      <c r="H7442"/>
      <c r="I7442"/>
      <c r="J7442"/>
      <c r="K7442"/>
      <c r="L7442"/>
      <c r="M7442"/>
    </row>
    <row r="7443" spans="1:13" s="36" customFormat="1" x14ac:dyDescent="0.3">
      <c r="A7443"/>
      <c r="B7443" s="1"/>
      <c r="C7443"/>
      <c r="D7443"/>
      <c r="E7443"/>
      <c r="F7443"/>
      <c r="G7443"/>
      <c r="H7443"/>
      <c r="I7443"/>
      <c r="J7443"/>
      <c r="K7443"/>
      <c r="L7443"/>
      <c r="M7443"/>
    </row>
    <row r="7444" spans="1:13" s="36" customFormat="1" x14ac:dyDescent="0.3">
      <c r="A7444"/>
      <c r="B7444" s="1"/>
      <c r="C7444"/>
      <c r="D7444"/>
      <c r="E7444"/>
      <c r="F7444"/>
      <c r="G7444"/>
      <c r="H7444"/>
      <c r="I7444"/>
      <c r="J7444"/>
      <c r="K7444"/>
      <c r="L7444"/>
      <c r="M7444"/>
    </row>
    <row r="7445" spans="1:13" s="36" customFormat="1" x14ac:dyDescent="0.3">
      <c r="A7445"/>
      <c r="B7445" s="1"/>
      <c r="C7445"/>
      <c r="D7445"/>
      <c r="E7445"/>
      <c r="F7445"/>
      <c r="G7445"/>
      <c r="H7445"/>
      <c r="I7445"/>
      <c r="J7445"/>
      <c r="K7445"/>
      <c r="L7445"/>
      <c r="M7445"/>
    </row>
    <row r="7446" spans="1:13" s="36" customFormat="1" x14ac:dyDescent="0.3">
      <c r="A7446"/>
      <c r="B7446" s="1"/>
      <c r="C7446"/>
      <c r="D7446"/>
      <c r="E7446"/>
      <c r="F7446"/>
      <c r="G7446"/>
      <c r="H7446"/>
      <c r="I7446"/>
      <c r="J7446"/>
      <c r="K7446"/>
      <c r="L7446"/>
      <c r="M7446"/>
    </row>
    <row r="7447" spans="1:13" s="36" customFormat="1" x14ac:dyDescent="0.3">
      <c r="A7447"/>
      <c r="B7447" s="1"/>
      <c r="C7447"/>
      <c r="D7447"/>
      <c r="E7447"/>
      <c r="F7447"/>
      <c r="G7447"/>
      <c r="H7447"/>
      <c r="I7447"/>
      <c r="J7447"/>
      <c r="K7447"/>
      <c r="L7447"/>
      <c r="M7447"/>
    </row>
    <row r="7448" spans="1:13" s="36" customFormat="1" x14ac:dyDescent="0.3">
      <c r="A7448"/>
      <c r="B7448" s="1"/>
      <c r="C7448"/>
      <c r="D7448"/>
      <c r="E7448"/>
      <c r="F7448"/>
      <c r="G7448"/>
      <c r="H7448"/>
      <c r="I7448"/>
      <c r="J7448"/>
      <c r="K7448"/>
      <c r="L7448"/>
      <c r="M7448"/>
    </row>
    <row r="7449" spans="1:13" s="36" customFormat="1" x14ac:dyDescent="0.3">
      <c r="A7449"/>
      <c r="B7449" s="1"/>
      <c r="C7449"/>
      <c r="D7449"/>
      <c r="E7449"/>
      <c r="F7449"/>
      <c r="G7449"/>
      <c r="H7449"/>
      <c r="I7449"/>
      <c r="J7449"/>
      <c r="K7449"/>
      <c r="L7449"/>
      <c r="M7449"/>
    </row>
    <row r="7450" spans="1:13" s="36" customFormat="1" x14ac:dyDescent="0.3">
      <c r="A7450"/>
      <c r="B7450" s="1"/>
      <c r="C7450"/>
      <c r="D7450"/>
      <c r="E7450"/>
      <c r="F7450"/>
      <c r="G7450"/>
      <c r="H7450"/>
      <c r="I7450"/>
      <c r="J7450"/>
      <c r="K7450"/>
      <c r="L7450"/>
      <c r="M7450"/>
    </row>
    <row r="7451" spans="1:13" s="36" customFormat="1" x14ac:dyDescent="0.3">
      <c r="A7451"/>
      <c r="B7451" s="1"/>
      <c r="C7451"/>
      <c r="D7451"/>
      <c r="E7451"/>
      <c r="F7451"/>
      <c r="G7451"/>
      <c r="H7451"/>
      <c r="I7451"/>
      <c r="J7451"/>
      <c r="K7451"/>
      <c r="L7451"/>
      <c r="M7451"/>
    </row>
    <row r="7452" spans="1:13" s="36" customFormat="1" x14ac:dyDescent="0.3">
      <c r="A7452"/>
      <c r="B7452" s="1"/>
      <c r="C7452"/>
      <c r="D7452"/>
      <c r="E7452"/>
      <c r="F7452"/>
      <c r="G7452"/>
      <c r="H7452"/>
      <c r="I7452"/>
      <c r="J7452"/>
      <c r="K7452"/>
      <c r="L7452"/>
      <c r="M7452"/>
    </row>
    <row r="7453" spans="1:13" s="36" customFormat="1" x14ac:dyDescent="0.3">
      <c r="A7453"/>
      <c r="B7453" s="1"/>
      <c r="C7453"/>
      <c r="D7453"/>
      <c r="E7453"/>
      <c r="F7453"/>
      <c r="G7453"/>
      <c r="H7453"/>
      <c r="I7453"/>
      <c r="J7453"/>
      <c r="K7453"/>
      <c r="L7453"/>
      <c r="M7453"/>
    </row>
    <row r="7454" spans="1:13" s="36" customFormat="1" x14ac:dyDescent="0.3">
      <c r="A7454"/>
      <c r="B7454" s="1"/>
      <c r="C7454"/>
      <c r="D7454"/>
      <c r="E7454"/>
      <c r="F7454"/>
      <c r="G7454"/>
      <c r="H7454"/>
      <c r="I7454"/>
      <c r="J7454"/>
      <c r="K7454"/>
      <c r="L7454"/>
      <c r="M7454"/>
    </row>
    <row r="7455" spans="1:13" s="36" customFormat="1" x14ac:dyDescent="0.3">
      <c r="A7455"/>
      <c r="B7455" s="1"/>
      <c r="C7455"/>
      <c r="D7455"/>
      <c r="E7455"/>
      <c r="F7455"/>
      <c r="G7455"/>
      <c r="H7455"/>
      <c r="I7455"/>
      <c r="J7455"/>
      <c r="K7455"/>
      <c r="L7455"/>
      <c r="M7455"/>
    </row>
    <row r="7456" spans="1:13" s="36" customFormat="1" x14ac:dyDescent="0.3">
      <c r="A7456"/>
      <c r="B7456" s="1"/>
      <c r="C7456"/>
      <c r="D7456"/>
      <c r="E7456"/>
      <c r="F7456"/>
      <c r="G7456"/>
      <c r="H7456"/>
      <c r="I7456"/>
      <c r="J7456"/>
      <c r="K7456"/>
      <c r="L7456"/>
      <c r="M7456"/>
    </row>
    <row r="7457" spans="1:13" s="36" customFormat="1" x14ac:dyDescent="0.3">
      <c r="A7457"/>
      <c r="B7457" s="1"/>
      <c r="C7457"/>
      <c r="D7457"/>
      <c r="E7457"/>
      <c r="F7457"/>
      <c r="G7457"/>
      <c r="H7457"/>
      <c r="I7457"/>
      <c r="J7457"/>
      <c r="K7457"/>
      <c r="L7457"/>
      <c r="M7457"/>
    </row>
    <row r="7458" spans="1:13" s="36" customFormat="1" x14ac:dyDescent="0.3">
      <c r="A7458"/>
      <c r="B7458" s="1"/>
      <c r="C7458"/>
      <c r="D7458"/>
      <c r="E7458"/>
      <c r="F7458"/>
      <c r="G7458"/>
      <c r="H7458"/>
      <c r="I7458"/>
      <c r="J7458"/>
      <c r="K7458"/>
      <c r="L7458"/>
      <c r="M7458"/>
    </row>
    <row r="7459" spans="1:13" s="36" customFormat="1" x14ac:dyDescent="0.3">
      <c r="A7459"/>
      <c r="B7459" s="1"/>
      <c r="C7459"/>
      <c r="D7459"/>
      <c r="E7459"/>
      <c r="F7459"/>
      <c r="G7459"/>
      <c r="H7459"/>
      <c r="I7459"/>
      <c r="J7459"/>
      <c r="K7459"/>
      <c r="L7459"/>
      <c r="M7459"/>
    </row>
    <row r="7460" spans="1:13" s="36" customFormat="1" x14ac:dyDescent="0.3">
      <c r="A7460"/>
      <c r="B7460" s="1"/>
      <c r="C7460"/>
      <c r="D7460"/>
      <c r="E7460"/>
      <c r="F7460"/>
      <c r="G7460"/>
      <c r="H7460"/>
      <c r="I7460"/>
      <c r="J7460"/>
      <c r="K7460"/>
      <c r="L7460"/>
      <c r="M7460"/>
    </row>
    <row r="7461" spans="1:13" s="36" customFormat="1" x14ac:dyDescent="0.3">
      <c r="A7461"/>
      <c r="B7461" s="1"/>
      <c r="C7461"/>
      <c r="D7461"/>
      <c r="E7461"/>
      <c r="F7461"/>
      <c r="G7461"/>
      <c r="H7461"/>
      <c r="I7461"/>
      <c r="J7461"/>
      <c r="K7461"/>
      <c r="L7461"/>
      <c r="M7461"/>
    </row>
    <row r="7462" spans="1:13" s="36" customFormat="1" x14ac:dyDescent="0.3">
      <c r="A7462"/>
      <c r="B7462" s="1"/>
      <c r="C7462"/>
      <c r="D7462"/>
      <c r="E7462"/>
      <c r="F7462"/>
      <c r="G7462"/>
      <c r="H7462"/>
      <c r="I7462"/>
      <c r="J7462"/>
      <c r="K7462"/>
      <c r="L7462"/>
      <c r="M7462"/>
    </row>
    <row r="7463" spans="1:13" s="36" customFormat="1" x14ac:dyDescent="0.3">
      <c r="A7463"/>
      <c r="B7463" s="1"/>
      <c r="C7463"/>
      <c r="D7463"/>
      <c r="E7463"/>
      <c r="F7463"/>
      <c r="G7463"/>
      <c r="H7463"/>
      <c r="I7463"/>
      <c r="J7463"/>
      <c r="K7463"/>
      <c r="L7463"/>
      <c r="M7463"/>
    </row>
    <row r="7464" spans="1:13" s="36" customFormat="1" x14ac:dyDescent="0.3">
      <c r="A7464"/>
      <c r="B7464" s="1"/>
      <c r="C7464"/>
      <c r="D7464"/>
      <c r="E7464"/>
      <c r="F7464"/>
      <c r="G7464"/>
      <c r="H7464"/>
      <c r="I7464"/>
      <c r="J7464"/>
      <c r="K7464"/>
      <c r="L7464"/>
      <c r="M7464"/>
    </row>
    <row r="7465" spans="1:13" s="36" customFormat="1" x14ac:dyDescent="0.3">
      <c r="A7465"/>
      <c r="B7465" s="1"/>
      <c r="C7465"/>
      <c r="D7465"/>
      <c r="E7465"/>
      <c r="F7465"/>
      <c r="G7465"/>
      <c r="H7465"/>
      <c r="I7465"/>
      <c r="J7465"/>
      <c r="K7465"/>
      <c r="L7465"/>
      <c r="M7465"/>
    </row>
    <row r="7466" spans="1:13" s="36" customFormat="1" x14ac:dyDescent="0.3">
      <c r="A7466"/>
      <c r="B7466" s="1"/>
      <c r="C7466"/>
      <c r="D7466"/>
      <c r="E7466"/>
      <c r="F7466"/>
      <c r="G7466"/>
      <c r="H7466"/>
      <c r="I7466"/>
      <c r="J7466"/>
      <c r="K7466"/>
      <c r="L7466"/>
      <c r="M7466"/>
    </row>
    <row r="7467" spans="1:13" s="36" customFormat="1" x14ac:dyDescent="0.3">
      <c r="A7467"/>
      <c r="B7467" s="1"/>
      <c r="C7467"/>
      <c r="D7467"/>
      <c r="E7467"/>
      <c r="F7467"/>
      <c r="G7467"/>
      <c r="H7467"/>
      <c r="I7467"/>
      <c r="J7467"/>
      <c r="K7467"/>
      <c r="L7467"/>
      <c r="M7467"/>
    </row>
    <row r="7468" spans="1:13" s="36" customFormat="1" x14ac:dyDescent="0.3">
      <c r="A7468"/>
      <c r="B7468" s="1"/>
      <c r="C7468"/>
      <c r="D7468"/>
      <c r="E7468"/>
      <c r="F7468"/>
      <c r="G7468"/>
      <c r="H7468"/>
      <c r="I7468"/>
      <c r="J7468"/>
      <c r="K7468"/>
      <c r="L7468"/>
      <c r="M7468"/>
    </row>
    <row r="7469" spans="1:13" s="36" customFormat="1" x14ac:dyDescent="0.3">
      <c r="A7469"/>
      <c r="B7469" s="1"/>
      <c r="C7469"/>
      <c r="D7469"/>
      <c r="E7469"/>
      <c r="F7469"/>
      <c r="G7469"/>
      <c r="H7469"/>
      <c r="I7469"/>
      <c r="J7469"/>
      <c r="K7469"/>
      <c r="L7469"/>
      <c r="M7469"/>
    </row>
    <row r="7470" spans="1:13" s="36" customFormat="1" x14ac:dyDescent="0.3">
      <c r="A7470"/>
      <c r="B7470" s="1"/>
      <c r="C7470"/>
      <c r="D7470"/>
      <c r="E7470"/>
      <c r="F7470"/>
      <c r="G7470"/>
      <c r="H7470"/>
      <c r="I7470"/>
      <c r="J7470"/>
      <c r="K7470"/>
      <c r="L7470"/>
      <c r="M7470"/>
    </row>
    <row r="7471" spans="1:13" s="36" customFormat="1" x14ac:dyDescent="0.3">
      <c r="A7471"/>
      <c r="B7471" s="1"/>
      <c r="C7471"/>
      <c r="D7471"/>
      <c r="E7471"/>
      <c r="F7471"/>
      <c r="G7471"/>
      <c r="H7471"/>
      <c r="I7471"/>
      <c r="J7471"/>
      <c r="K7471"/>
      <c r="L7471"/>
      <c r="M7471"/>
    </row>
    <row r="7472" spans="1:13" s="36" customFormat="1" x14ac:dyDescent="0.3">
      <c r="A7472"/>
      <c r="B7472" s="1"/>
      <c r="C7472"/>
      <c r="D7472"/>
      <c r="E7472"/>
      <c r="F7472"/>
      <c r="G7472"/>
      <c r="H7472"/>
      <c r="I7472"/>
      <c r="J7472"/>
      <c r="K7472"/>
      <c r="L7472"/>
      <c r="M7472"/>
    </row>
    <row r="7473" spans="1:13" s="36" customFormat="1" x14ac:dyDescent="0.3">
      <c r="A7473"/>
      <c r="B7473" s="1"/>
      <c r="C7473"/>
      <c r="D7473"/>
      <c r="E7473"/>
      <c r="F7473"/>
      <c r="G7473"/>
      <c r="H7473"/>
      <c r="I7473"/>
      <c r="J7473"/>
      <c r="K7473"/>
      <c r="L7473"/>
      <c r="M7473"/>
    </row>
    <row r="7474" spans="1:13" s="36" customFormat="1" x14ac:dyDescent="0.3">
      <c r="A7474"/>
      <c r="B7474" s="1"/>
      <c r="C7474"/>
      <c r="D7474"/>
      <c r="E7474"/>
      <c r="F7474"/>
      <c r="G7474"/>
      <c r="H7474"/>
      <c r="I7474"/>
      <c r="J7474"/>
      <c r="K7474"/>
      <c r="L7474"/>
      <c r="M7474"/>
    </row>
    <row r="7475" spans="1:13" s="36" customFormat="1" x14ac:dyDescent="0.3">
      <c r="A7475"/>
      <c r="B7475" s="1"/>
      <c r="C7475"/>
      <c r="D7475"/>
      <c r="E7475"/>
      <c r="F7475"/>
      <c r="G7475"/>
      <c r="H7475"/>
      <c r="I7475"/>
      <c r="J7475"/>
      <c r="K7475"/>
      <c r="L7475"/>
      <c r="M7475"/>
    </row>
    <row r="7476" spans="1:13" s="36" customFormat="1" x14ac:dyDescent="0.3">
      <c r="A7476"/>
      <c r="B7476" s="1"/>
      <c r="C7476"/>
      <c r="D7476"/>
      <c r="E7476"/>
      <c r="F7476"/>
      <c r="G7476"/>
      <c r="H7476"/>
      <c r="I7476"/>
      <c r="J7476"/>
      <c r="K7476"/>
      <c r="L7476"/>
      <c r="M7476"/>
    </row>
    <row r="7477" spans="1:13" s="36" customFormat="1" x14ac:dyDescent="0.3">
      <c r="A7477"/>
      <c r="B7477" s="1"/>
      <c r="C7477"/>
      <c r="D7477"/>
      <c r="E7477"/>
      <c r="F7477"/>
      <c r="G7477"/>
      <c r="H7477"/>
      <c r="I7477"/>
      <c r="J7477"/>
      <c r="K7477"/>
      <c r="L7477"/>
      <c r="M7477"/>
    </row>
    <row r="7478" spans="1:13" s="36" customFormat="1" x14ac:dyDescent="0.3">
      <c r="A7478"/>
      <c r="B7478" s="1"/>
      <c r="C7478"/>
      <c r="D7478"/>
      <c r="E7478"/>
      <c r="F7478"/>
      <c r="G7478"/>
      <c r="H7478"/>
      <c r="I7478"/>
      <c r="J7478"/>
      <c r="K7478"/>
      <c r="L7478"/>
      <c r="M7478"/>
    </row>
    <row r="7479" spans="1:13" s="36" customFormat="1" x14ac:dyDescent="0.3">
      <c r="A7479"/>
      <c r="B7479" s="1"/>
      <c r="C7479"/>
      <c r="D7479"/>
      <c r="E7479"/>
      <c r="F7479"/>
      <c r="G7479"/>
      <c r="H7479"/>
      <c r="I7479"/>
      <c r="J7479"/>
      <c r="K7479"/>
      <c r="L7479"/>
      <c r="M7479"/>
    </row>
    <row r="7480" spans="1:13" s="36" customFormat="1" x14ac:dyDescent="0.3">
      <c r="A7480"/>
      <c r="B7480" s="1"/>
      <c r="C7480"/>
      <c r="D7480"/>
      <c r="E7480"/>
      <c r="F7480"/>
      <c r="G7480"/>
      <c r="H7480"/>
      <c r="I7480"/>
      <c r="J7480"/>
      <c r="K7480"/>
      <c r="L7480"/>
      <c r="M7480"/>
    </row>
    <row r="7481" spans="1:13" s="36" customFormat="1" x14ac:dyDescent="0.3">
      <c r="A7481"/>
      <c r="B7481" s="1"/>
      <c r="C7481"/>
      <c r="D7481"/>
      <c r="E7481"/>
      <c r="F7481"/>
      <c r="G7481"/>
      <c r="H7481"/>
      <c r="I7481"/>
      <c r="J7481"/>
      <c r="K7481"/>
      <c r="L7481"/>
      <c r="M7481"/>
    </row>
    <row r="7482" spans="1:13" s="36" customFormat="1" x14ac:dyDescent="0.3">
      <c r="A7482"/>
      <c r="B7482" s="1"/>
      <c r="C7482"/>
      <c r="D7482"/>
      <c r="E7482"/>
      <c r="F7482"/>
      <c r="G7482"/>
      <c r="H7482"/>
      <c r="I7482"/>
      <c r="J7482"/>
      <c r="K7482"/>
      <c r="L7482"/>
      <c r="M7482"/>
    </row>
    <row r="7483" spans="1:13" s="36" customFormat="1" x14ac:dyDescent="0.3">
      <c r="A7483"/>
      <c r="B7483" s="1"/>
      <c r="C7483"/>
      <c r="D7483"/>
      <c r="E7483"/>
      <c r="F7483"/>
      <c r="G7483"/>
      <c r="H7483"/>
      <c r="I7483"/>
      <c r="J7483"/>
      <c r="K7483"/>
      <c r="L7483"/>
      <c r="M7483"/>
    </row>
    <row r="7484" spans="1:13" s="36" customFormat="1" x14ac:dyDescent="0.3">
      <c r="A7484"/>
      <c r="B7484" s="1"/>
      <c r="C7484"/>
      <c r="D7484"/>
      <c r="E7484"/>
      <c r="F7484"/>
      <c r="G7484"/>
      <c r="H7484"/>
      <c r="I7484"/>
      <c r="J7484"/>
      <c r="K7484"/>
      <c r="L7484"/>
      <c r="M7484"/>
    </row>
    <row r="7485" spans="1:13" s="36" customFormat="1" x14ac:dyDescent="0.3">
      <c r="A7485"/>
      <c r="B7485" s="1"/>
      <c r="C7485"/>
      <c r="D7485"/>
      <c r="E7485"/>
      <c r="F7485"/>
      <c r="G7485"/>
      <c r="H7485"/>
      <c r="I7485"/>
      <c r="J7485"/>
      <c r="K7485"/>
      <c r="L7485"/>
      <c r="M7485"/>
    </row>
    <row r="7486" spans="1:13" s="36" customFormat="1" x14ac:dyDescent="0.3">
      <c r="A7486"/>
      <c r="B7486" s="1"/>
      <c r="C7486"/>
      <c r="D7486"/>
      <c r="E7486"/>
      <c r="F7486"/>
      <c r="G7486"/>
      <c r="H7486"/>
      <c r="I7486"/>
      <c r="J7486"/>
      <c r="K7486"/>
      <c r="L7486"/>
      <c r="M7486"/>
    </row>
    <row r="7487" spans="1:13" s="36" customFormat="1" x14ac:dyDescent="0.3">
      <c r="A7487"/>
      <c r="B7487" s="1"/>
      <c r="C7487"/>
      <c r="D7487"/>
      <c r="E7487"/>
      <c r="F7487"/>
      <c r="G7487"/>
      <c r="H7487"/>
      <c r="I7487"/>
      <c r="J7487"/>
      <c r="K7487"/>
      <c r="L7487"/>
      <c r="M7487"/>
    </row>
    <row r="7488" spans="1:13" s="36" customFormat="1" x14ac:dyDescent="0.3">
      <c r="A7488"/>
      <c r="B7488" s="1"/>
      <c r="C7488"/>
      <c r="D7488"/>
      <c r="E7488"/>
      <c r="F7488"/>
      <c r="G7488"/>
      <c r="H7488"/>
      <c r="I7488"/>
      <c r="J7488"/>
      <c r="K7488"/>
      <c r="L7488"/>
      <c r="M7488"/>
    </row>
    <row r="7489" spans="1:13" s="36" customFormat="1" x14ac:dyDescent="0.3">
      <c r="A7489"/>
      <c r="B7489" s="1"/>
      <c r="C7489"/>
      <c r="D7489"/>
      <c r="E7489"/>
      <c r="F7489"/>
      <c r="G7489"/>
      <c r="H7489"/>
      <c r="I7489"/>
      <c r="J7489"/>
      <c r="K7489"/>
      <c r="L7489"/>
      <c r="M7489"/>
    </row>
    <row r="7490" spans="1:13" s="36" customFormat="1" x14ac:dyDescent="0.3">
      <c r="A7490"/>
      <c r="B7490" s="1"/>
      <c r="C7490"/>
      <c r="D7490"/>
      <c r="E7490"/>
      <c r="F7490"/>
      <c r="G7490"/>
      <c r="H7490"/>
      <c r="I7490"/>
      <c r="J7490"/>
      <c r="K7490"/>
      <c r="L7490"/>
      <c r="M7490"/>
    </row>
    <row r="7491" spans="1:13" s="36" customFormat="1" x14ac:dyDescent="0.3">
      <c r="A7491"/>
      <c r="B7491" s="1"/>
      <c r="C7491"/>
      <c r="D7491"/>
      <c r="E7491"/>
      <c r="F7491"/>
      <c r="G7491"/>
      <c r="H7491"/>
      <c r="I7491"/>
      <c r="J7491"/>
      <c r="K7491"/>
      <c r="L7491"/>
      <c r="M7491"/>
    </row>
    <row r="7492" spans="1:13" s="36" customFormat="1" x14ac:dyDescent="0.3">
      <c r="A7492"/>
      <c r="B7492" s="1"/>
      <c r="C7492"/>
      <c r="D7492"/>
      <c r="E7492"/>
      <c r="F7492"/>
      <c r="G7492"/>
      <c r="H7492"/>
      <c r="I7492"/>
      <c r="J7492"/>
      <c r="K7492"/>
      <c r="L7492"/>
      <c r="M7492"/>
    </row>
    <row r="7493" spans="1:13" s="36" customFormat="1" x14ac:dyDescent="0.3">
      <c r="A7493"/>
      <c r="B7493" s="1"/>
      <c r="C7493"/>
      <c r="D7493"/>
      <c r="E7493"/>
      <c r="F7493"/>
      <c r="G7493"/>
      <c r="H7493"/>
      <c r="I7493"/>
      <c r="J7493"/>
      <c r="K7493"/>
      <c r="L7493"/>
      <c r="M7493"/>
    </row>
    <row r="7494" spans="1:13" s="36" customFormat="1" x14ac:dyDescent="0.3">
      <c r="A7494"/>
      <c r="B7494" s="1"/>
      <c r="C7494"/>
      <c r="D7494"/>
      <c r="E7494"/>
      <c r="F7494"/>
      <c r="G7494"/>
      <c r="H7494"/>
      <c r="I7494"/>
      <c r="J7494"/>
      <c r="K7494"/>
      <c r="L7494"/>
      <c r="M7494"/>
    </row>
    <row r="7495" spans="1:13" s="36" customFormat="1" x14ac:dyDescent="0.3">
      <c r="A7495"/>
      <c r="B7495" s="1"/>
      <c r="C7495"/>
      <c r="D7495"/>
      <c r="E7495"/>
      <c r="F7495"/>
      <c r="G7495"/>
      <c r="H7495"/>
      <c r="I7495"/>
      <c r="J7495"/>
      <c r="K7495"/>
      <c r="L7495"/>
      <c r="M7495"/>
    </row>
    <row r="7496" spans="1:13" s="36" customFormat="1" x14ac:dyDescent="0.3">
      <c r="A7496"/>
      <c r="B7496" s="1"/>
      <c r="C7496"/>
      <c r="D7496"/>
      <c r="E7496"/>
      <c r="F7496"/>
      <c r="G7496"/>
      <c r="H7496"/>
      <c r="I7496"/>
      <c r="J7496"/>
      <c r="K7496"/>
      <c r="L7496"/>
      <c r="M7496"/>
    </row>
    <row r="7497" spans="1:13" s="36" customFormat="1" x14ac:dyDescent="0.3">
      <c r="A7497"/>
      <c r="B7497" s="1"/>
      <c r="C7497"/>
      <c r="D7497"/>
      <c r="E7497"/>
      <c r="F7497"/>
      <c r="G7497"/>
      <c r="H7497"/>
      <c r="I7497"/>
      <c r="J7497"/>
      <c r="K7497"/>
      <c r="L7497"/>
      <c r="M7497"/>
    </row>
    <row r="7498" spans="1:13" s="36" customFormat="1" x14ac:dyDescent="0.3">
      <c r="A7498"/>
      <c r="B7498" s="1"/>
      <c r="C7498"/>
      <c r="D7498"/>
      <c r="E7498"/>
      <c r="F7498"/>
      <c r="G7498"/>
      <c r="H7498"/>
      <c r="I7498"/>
      <c r="J7498"/>
      <c r="K7498"/>
      <c r="L7498"/>
      <c r="M7498"/>
    </row>
    <row r="7499" spans="1:13" s="36" customFormat="1" x14ac:dyDescent="0.3">
      <c r="A7499"/>
      <c r="B7499" s="1"/>
      <c r="C7499"/>
      <c r="D7499"/>
      <c r="E7499"/>
      <c r="F7499"/>
      <c r="G7499"/>
      <c r="H7499"/>
      <c r="I7499"/>
      <c r="J7499"/>
      <c r="K7499"/>
      <c r="L7499"/>
      <c r="M7499"/>
    </row>
    <row r="7500" spans="1:13" s="36" customFormat="1" x14ac:dyDescent="0.3">
      <c r="A7500"/>
      <c r="B7500" s="1"/>
      <c r="C7500"/>
      <c r="D7500"/>
      <c r="E7500"/>
      <c r="F7500"/>
      <c r="G7500"/>
      <c r="H7500"/>
      <c r="I7500"/>
      <c r="J7500"/>
      <c r="K7500"/>
      <c r="L7500"/>
      <c r="M7500"/>
    </row>
    <row r="7501" spans="1:13" s="36" customFormat="1" x14ac:dyDescent="0.3">
      <c r="A7501"/>
      <c r="B7501" s="1"/>
      <c r="C7501"/>
      <c r="D7501"/>
      <c r="E7501"/>
      <c r="F7501"/>
      <c r="G7501"/>
      <c r="H7501"/>
      <c r="I7501"/>
      <c r="J7501"/>
      <c r="K7501"/>
      <c r="L7501"/>
      <c r="M7501"/>
    </row>
    <row r="7502" spans="1:13" s="36" customFormat="1" x14ac:dyDescent="0.3">
      <c r="A7502"/>
      <c r="B7502" s="1"/>
      <c r="C7502"/>
      <c r="D7502"/>
      <c r="E7502"/>
      <c r="F7502"/>
      <c r="G7502"/>
      <c r="H7502"/>
      <c r="I7502"/>
      <c r="J7502"/>
      <c r="K7502"/>
      <c r="L7502"/>
      <c r="M7502"/>
    </row>
    <row r="7503" spans="1:13" s="36" customFormat="1" x14ac:dyDescent="0.3">
      <c r="A7503"/>
      <c r="B7503" s="1"/>
      <c r="C7503"/>
      <c r="D7503"/>
      <c r="E7503"/>
      <c r="F7503"/>
      <c r="G7503"/>
      <c r="H7503"/>
      <c r="I7503"/>
      <c r="J7503"/>
      <c r="K7503"/>
      <c r="L7503"/>
      <c r="M7503"/>
    </row>
    <row r="7504" spans="1:13" s="36" customFormat="1" x14ac:dyDescent="0.3">
      <c r="A7504"/>
      <c r="B7504" s="1"/>
      <c r="C7504"/>
      <c r="D7504"/>
      <c r="E7504"/>
      <c r="F7504"/>
      <c r="G7504"/>
      <c r="H7504"/>
      <c r="I7504"/>
      <c r="J7504"/>
      <c r="K7504"/>
      <c r="L7504"/>
      <c r="M7504"/>
    </row>
    <row r="7505" spans="1:13" s="36" customFormat="1" x14ac:dyDescent="0.3">
      <c r="A7505"/>
      <c r="B7505" s="1"/>
      <c r="C7505"/>
      <c r="D7505"/>
      <c r="E7505"/>
      <c r="F7505"/>
      <c r="G7505"/>
      <c r="H7505"/>
      <c r="I7505"/>
      <c r="J7505"/>
      <c r="K7505"/>
      <c r="L7505"/>
      <c r="M7505"/>
    </row>
    <row r="7506" spans="1:13" s="36" customFormat="1" x14ac:dyDescent="0.3">
      <c r="A7506"/>
      <c r="B7506" s="1"/>
      <c r="C7506"/>
      <c r="D7506"/>
      <c r="E7506"/>
      <c r="F7506"/>
      <c r="G7506"/>
      <c r="H7506"/>
      <c r="I7506"/>
      <c r="J7506"/>
      <c r="K7506"/>
      <c r="L7506"/>
      <c r="M7506"/>
    </row>
    <row r="7507" spans="1:13" s="36" customFormat="1" x14ac:dyDescent="0.3">
      <c r="A7507"/>
      <c r="B7507" s="1"/>
      <c r="C7507"/>
      <c r="D7507"/>
      <c r="E7507"/>
      <c r="F7507"/>
      <c r="G7507"/>
      <c r="H7507"/>
      <c r="I7507"/>
      <c r="J7507"/>
      <c r="K7507"/>
      <c r="L7507"/>
      <c r="M7507"/>
    </row>
    <row r="7508" spans="1:13" s="36" customFormat="1" x14ac:dyDescent="0.3">
      <c r="A7508"/>
      <c r="B7508" s="1"/>
      <c r="C7508"/>
      <c r="D7508"/>
      <c r="E7508"/>
      <c r="F7508"/>
      <c r="G7508"/>
      <c r="H7508"/>
      <c r="I7508"/>
      <c r="J7508"/>
      <c r="K7508"/>
      <c r="L7508"/>
      <c r="M7508"/>
    </row>
    <row r="7509" spans="1:13" s="36" customFormat="1" x14ac:dyDescent="0.3">
      <c r="A7509"/>
      <c r="B7509" s="1"/>
      <c r="C7509"/>
      <c r="D7509"/>
      <c r="E7509"/>
      <c r="F7509"/>
      <c r="G7509"/>
      <c r="H7509"/>
      <c r="I7509"/>
      <c r="J7509"/>
      <c r="K7509"/>
      <c r="L7509"/>
      <c r="M7509"/>
    </row>
    <row r="7510" spans="1:13" s="36" customFormat="1" x14ac:dyDescent="0.3">
      <c r="A7510"/>
      <c r="B7510" s="1"/>
      <c r="C7510"/>
      <c r="D7510"/>
      <c r="E7510"/>
      <c r="F7510"/>
      <c r="G7510"/>
      <c r="H7510"/>
      <c r="I7510"/>
      <c r="J7510"/>
      <c r="K7510"/>
      <c r="L7510"/>
      <c r="M7510"/>
    </row>
    <row r="7511" spans="1:13" s="36" customFormat="1" x14ac:dyDescent="0.3">
      <c r="A7511"/>
      <c r="B7511" s="1"/>
      <c r="C7511"/>
      <c r="D7511"/>
      <c r="E7511"/>
      <c r="F7511"/>
      <c r="G7511"/>
      <c r="H7511"/>
      <c r="I7511"/>
      <c r="J7511"/>
      <c r="K7511"/>
      <c r="L7511"/>
      <c r="M7511"/>
    </row>
    <row r="7512" spans="1:13" s="36" customFormat="1" x14ac:dyDescent="0.3">
      <c r="A7512"/>
      <c r="B7512" s="1"/>
      <c r="C7512"/>
      <c r="D7512"/>
      <c r="E7512"/>
      <c r="F7512"/>
      <c r="G7512"/>
      <c r="H7512"/>
      <c r="I7512"/>
      <c r="J7512"/>
      <c r="K7512"/>
      <c r="L7512"/>
      <c r="M7512"/>
    </row>
    <row r="7513" spans="1:13" s="36" customFormat="1" x14ac:dyDescent="0.3">
      <c r="A7513"/>
      <c r="B7513" s="1"/>
      <c r="C7513"/>
      <c r="D7513"/>
      <c r="E7513"/>
      <c r="F7513"/>
      <c r="G7513"/>
      <c r="H7513"/>
      <c r="I7513"/>
      <c r="J7513"/>
      <c r="K7513"/>
      <c r="L7513"/>
      <c r="M7513"/>
    </row>
    <row r="7514" spans="1:13" s="36" customFormat="1" x14ac:dyDescent="0.3">
      <c r="A7514"/>
      <c r="B7514" s="1"/>
      <c r="C7514"/>
      <c r="D7514"/>
      <c r="E7514"/>
      <c r="F7514"/>
      <c r="G7514"/>
      <c r="H7514"/>
      <c r="I7514"/>
      <c r="J7514"/>
      <c r="K7514"/>
      <c r="L7514"/>
      <c r="M7514"/>
    </row>
    <row r="7515" spans="1:13" s="36" customFormat="1" x14ac:dyDescent="0.3">
      <c r="A7515"/>
      <c r="B7515" s="1"/>
      <c r="C7515"/>
      <c r="D7515"/>
      <c r="E7515"/>
      <c r="F7515"/>
      <c r="G7515"/>
      <c r="H7515"/>
      <c r="I7515"/>
      <c r="J7515"/>
      <c r="K7515"/>
      <c r="L7515"/>
      <c r="M7515"/>
    </row>
    <row r="7516" spans="1:13" s="36" customFormat="1" x14ac:dyDescent="0.3">
      <c r="A7516"/>
      <c r="B7516" s="1"/>
      <c r="C7516"/>
      <c r="D7516"/>
      <c r="E7516"/>
      <c r="F7516"/>
      <c r="G7516"/>
      <c r="H7516"/>
      <c r="I7516"/>
      <c r="J7516"/>
      <c r="K7516"/>
      <c r="L7516"/>
      <c r="M7516"/>
    </row>
    <row r="7517" spans="1:13" s="36" customFormat="1" x14ac:dyDescent="0.3">
      <c r="A7517"/>
      <c r="B7517" s="1"/>
      <c r="C7517"/>
      <c r="D7517"/>
      <c r="E7517"/>
      <c r="F7517"/>
      <c r="G7517"/>
      <c r="H7517"/>
      <c r="I7517"/>
      <c r="J7517"/>
      <c r="K7517"/>
      <c r="L7517"/>
      <c r="M7517"/>
    </row>
    <row r="7518" spans="1:13" s="36" customFormat="1" x14ac:dyDescent="0.3">
      <c r="A7518"/>
      <c r="B7518" s="1"/>
      <c r="C7518"/>
      <c r="D7518"/>
      <c r="E7518"/>
      <c r="F7518"/>
      <c r="G7518"/>
      <c r="H7518"/>
      <c r="I7518"/>
      <c r="J7518"/>
      <c r="K7518"/>
      <c r="L7518"/>
      <c r="M7518"/>
    </row>
    <row r="7519" spans="1:13" s="36" customFormat="1" x14ac:dyDescent="0.3">
      <c r="A7519"/>
      <c r="B7519" s="1"/>
      <c r="C7519"/>
      <c r="D7519"/>
      <c r="E7519"/>
      <c r="F7519"/>
      <c r="G7519"/>
      <c r="H7519"/>
      <c r="I7519"/>
      <c r="J7519"/>
      <c r="K7519"/>
      <c r="L7519"/>
      <c r="M7519"/>
    </row>
    <row r="7520" spans="1:13" s="36" customFormat="1" x14ac:dyDescent="0.3">
      <c r="A7520"/>
      <c r="B7520" s="1"/>
      <c r="C7520"/>
      <c r="D7520"/>
      <c r="E7520"/>
      <c r="F7520"/>
      <c r="G7520"/>
      <c r="H7520"/>
      <c r="I7520"/>
      <c r="J7520"/>
      <c r="K7520"/>
      <c r="L7520"/>
      <c r="M7520"/>
    </row>
    <row r="7521" spans="1:13" s="36" customFormat="1" x14ac:dyDescent="0.3">
      <c r="A7521"/>
      <c r="B7521" s="1"/>
      <c r="C7521"/>
      <c r="D7521"/>
      <c r="E7521"/>
      <c r="F7521"/>
      <c r="G7521"/>
      <c r="H7521"/>
      <c r="I7521"/>
      <c r="J7521"/>
      <c r="K7521"/>
      <c r="L7521"/>
      <c r="M7521"/>
    </row>
    <row r="7522" spans="1:13" s="36" customFormat="1" x14ac:dyDescent="0.3">
      <c r="A7522"/>
      <c r="B7522" s="1"/>
      <c r="C7522"/>
      <c r="D7522"/>
      <c r="E7522"/>
      <c r="F7522"/>
      <c r="G7522"/>
      <c r="H7522"/>
      <c r="I7522"/>
      <c r="J7522"/>
      <c r="K7522"/>
      <c r="L7522"/>
      <c r="M7522"/>
    </row>
    <row r="7523" spans="1:13" s="36" customFormat="1" x14ac:dyDescent="0.3">
      <c r="A7523"/>
      <c r="B7523" s="1"/>
      <c r="C7523"/>
      <c r="D7523"/>
      <c r="E7523"/>
      <c r="F7523"/>
      <c r="G7523"/>
      <c r="H7523"/>
      <c r="I7523"/>
      <c r="J7523"/>
      <c r="K7523"/>
      <c r="L7523"/>
      <c r="M7523"/>
    </row>
    <row r="7524" spans="1:13" s="36" customFormat="1" x14ac:dyDescent="0.3">
      <c r="A7524"/>
      <c r="B7524" s="1"/>
      <c r="C7524"/>
      <c r="D7524"/>
      <c r="E7524"/>
      <c r="F7524"/>
      <c r="G7524"/>
      <c r="H7524"/>
      <c r="I7524"/>
      <c r="J7524"/>
      <c r="K7524"/>
      <c r="L7524"/>
      <c r="M7524"/>
    </row>
    <row r="7525" spans="1:13" s="36" customFormat="1" x14ac:dyDescent="0.3">
      <c r="A7525"/>
      <c r="B7525" s="1"/>
      <c r="C7525"/>
      <c r="D7525"/>
      <c r="E7525"/>
      <c r="F7525"/>
      <c r="G7525"/>
      <c r="H7525"/>
      <c r="I7525"/>
      <c r="J7525"/>
      <c r="K7525"/>
      <c r="L7525"/>
      <c r="M7525"/>
    </row>
    <row r="7526" spans="1:13" s="36" customFormat="1" x14ac:dyDescent="0.3">
      <c r="A7526"/>
      <c r="B7526" s="1"/>
      <c r="C7526"/>
      <c r="D7526"/>
      <c r="E7526"/>
      <c r="F7526"/>
      <c r="G7526"/>
      <c r="H7526"/>
      <c r="I7526"/>
      <c r="J7526"/>
      <c r="K7526"/>
      <c r="L7526"/>
      <c r="M7526"/>
    </row>
    <row r="7527" spans="1:13" s="36" customFormat="1" x14ac:dyDescent="0.3">
      <c r="A7527"/>
      <c r="B7527" s="1"/>
      <c r="C7527"/>
      <c r="D7527"/>
      <c r="E7527"/>
      <c r="F7527"/>
      <c r="G7527"/>
      <c r="H7527"/>
      <c r="I7527"/>
      <c r="J7527"/>
      <c r="K7527"/>
      <c r="L7527"/>
      <c r="M7527"/>
    </row>
    <row r="7528" spans="1:13" s="36" customFormat="1" x14ac:dyDescent="0.3">
      <c r="A7528"/>
      <c r="B7528" s="1"/>
      <c r="C7528"/>
      <c r="D7528"/>
      <c r="E7528"/>
      <c r="F7528"/>
      <c r="G7528"/>
      <c r="H7528"/>
      <c r="I7528"/>
      <c r="J7528"/>
      <c r="K7528"/>
      <c r="L7528"/>
      <c r="M7528"/>
    </row>
    <row r="7529" spans="1:13" s="36" customFormat="1" x14ac:dyDescent="0.3">
      <c r="A7529"/>
      <c r="B7529" s="1"/>
      <c r="C7529"/>
      <c r="D7529"/>
      <c r="E7529"/>
      <c r="F7529"/>
      <c r="G7529"/>
      <c r="H7529"/>
      <c r="I7529"/>
      <c r="J7529"/>
      <c r="K7529"/>
      <c r="L7529"/>
      <c r="M7529"/>
    </row>
    <row r="7530" spans="1:13" s="36" customFormat="1" x14ac:dyDescent="0.3">
      <c r="A7530"/>
      <c r="B7530" s="1"/>
      <c r="C7530"/>
      <c r="D7530"/>
      <c r="E7530"/>
      <c r="F7530"/>
      <c r="G7530"/>
      <c r="H7530"/>
      <c r="I7530"/>
      <c r="J7530"/>
      <c r="K7530"/>
      <c r="L7530"/>
      <c r="M7530"/>
    </row>
    <row r="7531" spans="1:13" s="36" customFormat="1" x14ac:dyDescent="0.3">
      <c r="A7531"/>
      <c r="B7531" s="1"/>
      <c r="C7531"/>
      <c r="D7531"/>
      <c r="E7531"/>
      <c r="F7531"/>
      <c r="G7531"/>
      <c r="H7531"/>
      <c r="I7531"/>
      <c r="J7531"/>
      <c r="K7531"/>
      <c r="L7531"/>
      <c r="M7531"/>
    </row>
    <row r="7532" spans="1:13" s="36" customFormat="1" x14ac:dyDescent="0.3">
      <c r="A7532"/>
      <c r="B7532" s="1"/>
      <c r="C7532"/>
      <c r="D7532"/>
      <c r="E7532"/>
      <c r="F7532"/>
      <c r="G7532"/>
      <c r="H7532"/>
      <c r="I7532"/>
      <c r="J7532"/>
      <c r="K7532"/>
      <c r="L7532"/>
      <c r="M7532"/>
    </row>
    <row r="7533" spans="1:13" s="36" customFormat="1" x14ac:dyDescent="0.3">
      <c r="A7533"/>
      <c r="B7533" s="1"/>
      <c r="C7533"/>
      <c r="D7533"/>
      <c r="E7533"/>
      <c r="F7533"/>
      <c r="G7533"/>
      <c r="H7533"/>
      <c r="I7533"/>
      <c r="J7533"/>
      <c r="K7533"/>
      <c r="L7533"/>
      <c r="M7533"/>
    </row>
    <row r="7534" spans="1:13" s="36" customFormat="1" x14ac:dyDescent="0.3">
      <c r="A7534"/>
      <c r="B7534" s="1"/>
      <c r="C7534"/>
      <c r="D7534"/>
      <c r="E7534"/>
      <c r="F7534"/>
      <c r="G7534"/>
      <c r="H7534"/>
      <c r="I7534"/>
      <c r="J7534"/>
      <c r="K7534"/>
      <c r="L7534"/>
      <c r="M7534"/>
    </row>
    <row r="7535" spans="1:13" s="36" customFormat="1" x14ac:dyDescent="0.3">
      <c r="A7535"/>
      <c r="B7535" s="1"/>
      <c r="C7535"/>
      <c r="D7535"/>
      <c r="E7535"/>
      <c r="F7535"/>
      <c r="G7535"/>
      <c r="H7535"/>
      <c r="I7535"/>
      <c r="J7535"/>
      <c r="K7535"/>
      <c r="L7535"/>
      <c r="M7535"/>
    </row>
    <row r="7536" spans="1:13" s="36" customFormat="1" x14ac:dyDescent="0.3">
      <c r="A7536"/>
      <c r="B7536" s="1"/>
      <c r="C7536"/>
      <c r="D7536"/>
      <c r="E7536"/>
      <c r="F7536"/>
      <c r="G7536"/>
      <c r="H7536"/>
      <c r="I7536"/>
      <c r="J7536"/>
      <c r="K7536"/>
      <c r="L7536"/>
      <c r="M7536"/>
    </row>
    <row r="7537" spans="1:13" s="36" customFormat="1" x14ac:dyDescent="0.3">
      <c r="A7537"/>
      <c r="B7537" s="1"/>
      <c r="C7537"/>
      <c r="D7537"/>
      <c r="E7537"/>
      <c r="F7537"/>
      <c r="G7537"/>
      <c r="H7537"/>
      <c r="I7537"/>
      <c r="J7537"/>
      <c r="K7537"/>
      <c r="L7537"/>
      <c r="M7537"/>
    </row>
    <row r="7538" spans="1:13" s="36" customFormat="1" x14ac:dyDescent="0.3">
      <c r="A7538"/>
      <c r="B7538" s="1"/>
      <c r="C7538"/>
      <c r="D7538"/>
      <c r="E7538"/>
      <c r="F7538"/>
      <c r="G7538"/>
      <c r="H7538"/>
      <c r="I7538"/>
      <c r="J7538"/>
      <c r="K7538"/>
      <c r="L7538"/>
      <c r="M7538"/>
    </row>
    <row r="7539" spans="1:13" s="36" customFormat="1" x14ac:dyDescent="0.3">
      <c r="A7539"/>
      <c r="B7539" s="1"/>
      <c r="C7539"/>
      <c r="D7539"/>
      <c r="E7539"/>
      <c r="F7539"/>
      <c r="G7539"/>
      <c r="H7539"/>
      <c r="I7539"/>
      <c r="J7539"/>
      <c r="K7539"/>
      <c r="L7539"/>
      <c r="M7539"/>
    </row>
    <row r="7540" spans="1:13" s="36" customFormat="1" x14ac:dyDescent="0.3">
      <c r="A7540"/>
      <c r="B7540" s="1"/>
      <c r="C7540"/>
      <c r="D7540"/>
      <c r="E7540"/>
      <c r="F7540"/>
      <c r="G7540"/>
      <c r="H7540"/>
      <c r="I7540"/>
      <c r="J7540"/>
      <c r="K7540"/>
      <c r="L7540"/>
      <c r="M7540"/>
    </row>
    <row r="7541" spans="1:13" s="36" customFormat="1" x14ac:dyDescent="0.3">
      <c r="A7541"/>
      <c r="B7541" s="1"/>
      <c r="C7541"/>
      <c r="D7541"/>
      <c r="E7541"/>
      <c r="F7541"/>
      <c r="G7541"/>
      <c r="H7541"/>
      <c r="I7541"/>
      <c r="J7541"/>
      <c r="K7541"/>
      <c r="L7541"/>
      <c r="M7541"/>
    </row>
    <row r="7542" spans="1:13" s="36" customFormat="1" x14ac:dyDescent="0.3">
      <c r="A7542"/>
      <c r="B7542" s="1"/>
      <c r="C7542"/>
      <c r="D7542"/>
      <c r="E7542"/>
      <c r="F7542"/>
      <c r="G7542"/>
      <c r="H7542"/>
      <c r="I7542"/>
      <c r="J7542"/>
      <c r="K7542"/>
      <c r="L7542"/>
      <c r="M7542"/>
    </row>
    <row r="7543" spans="1:13" s="36" customFormat="1" x14ac:dyDescent="0.3">
      <c r="A7543"/>
      <c r="B7543" s="1"/>
      <c r="C7543"/>
      <c r="D7543"/>
      <c r="E7543"/>
      <c r="F7543"/>
      <c r="G7543"/>
      <c r="H7543"/>
      <c r="I7543"/>
      <c r="J7543"/>
      <c r="K7543"/>
      <c r="L7543"/>
      <c r="M7543"/>
    </row>
    <row r="7544" spans="1:13" s="36" customFormat="1" x14ac:dyDescent="0.3">
      <c r="A7544"/>
      <c r="B7544" s="1"/>
      <c r="C7544"/>
      <c r="D7544"/>
      <c r="E7544"/>
      <c r="F7544"/>
      <c r="G7544"/>
      <c r="H7544"/>
      <c r="I7544"/>
      <c r="J7544"/>
      <c r="K7544"/>
      <c r="L7544"/>
      <c r="M7544"/>
    </row>
    <row r="7545" spans="1:13" s="36" customFormat="1" x14ac:dyDescent="0.3">
      <c r="A7545"/>
      <c r="B7545" s="1"/>
      <c r="C7545"/>
      <c r="D7545"/>
      <c r="E7545"/>
      <c r="F7545"/>
      <c r="G7545"/>
      <c r="H7545"/>
      <c r="I7545"/>
      <c r="J7545"/>
      <c r="K7545"/>
      <c r="L7545"/>
      <c r="M7545"/>
    </row>
    <row r="7546" spans="1:13" s="36" customFormat="1" x14ac:dyDescent="0.3">
      <c r="A7546"/>
      <c r="B7546" s="1"/>
      <c r="C7546"/>
      <c r="D7546"/>
      <c r="E7546"/>
      <c r="F7546"/>
      <c r="G7546"/>
      <c r="H7546"/>
      <c r="I7546"/>
      <c r="J7546"/>
      <c r="K7546"/>
      <c r="L7546"/>
      <c r="M7546"/>
    </row>
    <row r="7547" spans="1:13" s="36" customFormat="1" x14ac:dyDescent="0.3">
      <c r="A7547"/>
      <c r="B7547" s="1"/>
      <c r="C7547"/>
      <c r="D7547"/>
      <c r="E7547"/>
      <c r="F7547"/>
      <c r="G7547"/>
      <c r="H7547"/>
      <c r="I7547"/>
      <c r="J7547"/>
      <c r="K7547"/>
      <c r="L7547"/>
      <c r="M7547"/>
    </row>
    <row r="7548" spans="1:13" s="36" customFormat="1" x14ac:dyDescent="0.3">
      <c r="A7548"/>
      <c r="B7548" s="1"/>
      <c r="C7548"/>
      <c r="D7548"/>
      <c r="E7548"/>
      <c r="F7548"/>
      <c r="G7548"/>
      <c r="H7548"/>
      <c r="I7548"/>
      <c r="J7548"/>
      <c r="K7548"/>
      <c r="L7548"/>
      <c r="M7548"/>
    </row>
    <row r="7549" spans="1:13" s="36" customFormat="1" x14ac:dyDescent="0.3">
      <c r="A7549"/>
      <c r="B7549" s="1"/>
      <c r="C7549"/>
      <c r="D7549"/>
      <c r="E7549"/>
      <c r="F7549"/>
      <c r="G7549"/>
      <c r="H7549"/>
      <c r="I7549"/>
      <c r="J7549"/>
      <c r="K7549"/>
      <c r="L7549"/>
      <c r="M7549"/>
    </row>
    <row r="7550" spans="1:13" s="36" customFormat="1" x14ac:dyDescent="0.3">
      <c r="A7550"/>
      <c r="B7550" s="1"/>
      <c r="C7550"/>
      <c r="D7550"/>
      <c r="E7550"/>
      <c r="F7550"/>
      <c r="G7550"/>
      <c r="H7550"/>
      <c r="I7550"/>
      <c r="J7550"/>
      <c r="K7550"/>
      <c r="L7550"/>
      <c r="M7550"/>
    </row>
    <row r="7551" spans="1:13" s="36" customFormat="1" x14ac:dyDescent="0.3">
      <c r="A7551"/>
      <c r="B7551" s="1"/>
      <c r="C7551"/>
      <c r="D7551"/>
      <c r="E7551"/>
      <c r="F7551"/>
      <c r="G7551"/>
      <c r="H7551"/>
      <c r="I7551"/>
      <c r="J7551"/>
      <c r="K7551"/>
      <c r="L7551"/>
      <c r="M7551"/>
    </row>
    <row r="7552" spans="1:13" s="36" customFormat="1" x14ac:dyDescent="0.3">
      <c r="A7552"/>
      <c r="B7552" s="1"/>
      <c r="C7552"/>
      <c r="D7552"/>
      <c r="E7552"/>
      <c r="F7552"/>
      <c r="G7552"/>
      <c r="H7552"/>
      <c r="I7552"/>
      <c r="J7552"/>
      <c r="K7552"/>
      <c r="L7552"/>
      <c r="M7552"/>
    </row>
    <row r="7553" spans="1:13" s="36" customFormat="1" x14ac:dyDescent="0.3">
      <c r="A7553"/>
      <c r="B7553" s="1"/>
      <c r="C7553"/>
      <c r="D7553"/>
      <c r="E7553"/>
      <c r="F7553"/>
      <c r="G7553"/>
      <c r="H7553"/>
      <c r="I7553"/>
      <c r="J7553"/>
      <c r="K7553"/>
      <c r="L7553"/>
      <c r="M7553"/>
    </row>
    <row r="7554" spans="1:13" s="36" customFormat="1" x14ac:dyDescent="0.3">
      <c r="A7554"/>
      <c r="B7554" s="1"/>
      <c r="C7554"/>
      <c r="D7554"/>
      <c r="E7554"/>
      <c r="F7554"/>
      <c r="G7554"/>
      <c r="H7554"/>
      <c r="I7554"/>
      <c r="J7554"/>
      <c r="K7554"/>
      <c r="L7554"/>
      <c r="M7554"/>
    </row>
    <row r="7555" spans="1:13" s="36" customFormat="1" x14ac:dyDescent="0.3">
      <c r="A7555"/>
      <c r="B7555" s="1"/>
      <c r="C7555"/>
      <c r="D7555"/>
      <c r="E7555"/>
      <c r="F7555"/>
      <c r="G7555"/>
      <c r="H7555"/>
      <c r="I7555"/>
      <c r="J7555"/>
      <c r="K7555"/>
      <c r="L7555"/>
      <c r="M7555"/>
    </row>
    <row r="7556" spans="1:13" s="36" customFormat="1" x14ac:dyDescent="0.3">
      <c r="A7556"/>
      <c r="B7556" s="1"/>
      <c r="C7556"/>
      <c r="D7556"/>
      <c r="E7556"/>
      <c r="F7556"/>
      <c r="G7556"/>
      <c r="H7556"/>
      <c r="I7556"/>
      <c r="J7556"/>
      <c r="K7556"/>
      <c r="L7556"/>
      <c r="M7556"/>
    </row>
    <row r="7557" spans="1:13" s="36" customFormat="1" x14ac:dyDescent="0.3">
      <c r="A7557"/>
      <c r="B7557" s="1"/>
      <c r="C7557"/>
      <c r="D7557"/>
      <c r="E7557"/>
      <c r="F7557"/>
      <c r="G7557"/>
      <c r="H7557"/>
      <c r="I7557"/>
      <c r="J7557"/>
      <c r="K7557"/>
      <c r="L7557"/>
      <c r="M7557"/>
    </row>
    <row r="7558" spans="1:13" s="36" customFormat="1" x14ac:dyDescent="0.3">
      <c r="A7558"/>
      <c r="B7558" s="1"/>
      <c r="C7558"/>
      <c r="D7558"/>
      <c r="E7558"/>
      <c r="F7558"/>
      <c r="G7558"/>
      <c r="H7558"/>
      <c r="I7558"/>
      <c r="J7558"/>
      <c r="K7558"/>
      <c r="L7558"/>
      <c r="M7558"/>
    </row>
    <row r="7559" spans="1:13" s="36" customFormat="1" x14ac:dyDescent="0.3">
      <c r="A7559"/>
      <c r="B7559" s="1"/>
      <c r="C7559"/>
      <c r="D7559"/>
      <c r="E7559"/>
      <c r="F7559"/>
      <c r="G7559"/>
      <c r="H7559"/>
      <c r="I7559"/>
      <c r="J7559"/>
      <c r="K7559"/>
      <c r="L7559"/>
      <c r="M7559"/>
    </row>
    <row r="7560" spans="1:13" s="36" customFormat="1" x14ac:dyDescent="0.3">
      <c r="A7560"/>
      <c r="B7560" s="1"/>
      <c r="C7560"/>
      <c r="D7560"/>
      <c r="E7560"/>
      <c r="F7560"/>
      <c r="G7560"/>
      <c r="H7560"/>
      <c r="I7560"/>
      <c r="J7560"/>
      <c r="K7560"/>
      <c r="L7560"/>
      <c r="M7560"/>
    </row>
    <row r="7561" spans="1:13" s="36" customFormat="1" x14ac:dyDescent="0.3">
      <c r="A7561"/>
      <c r="B7561" s="1"/>
      <c r="C7561"/>
      <c r="D7561"/>
      <c r="E7561"/>
      <c r="F7561"/>
      <c r="G7561"/>
      <c r="H7561"/>
      <c r="I7561"/>
      <c r="J7561"/>
      <c r="K7561"/>
      <c r="L7561"/>
      <c r="M7561"/>
    </row>
    <row r="7562" spans="1:13" s="36" customFormat="1" x14ac:dyDescent="0.3">
      <c r="A7562"/>
      <c r="B7562" s="1"/>
      <c r="C7562"/>
      <c r="D7562"/>
      <c r="E7562"/>
      <c r="F7562"/>
      <c r="G7562"/>
      <c r="H7562"/>
      <c r="I7562"/>
      <c r="J7562"/>
      <c r="K7562"/>
      <c r="L7562"/>
      <c r="M7562"/>
    </row>
    <row r="7563" spans="1:13" s="36" customFormat="1" x14ac:dyDescent="0.3">
      <c r="A7563"/>
      <c r="B7563" s="1"/>
      <c r="C7563"/>
      <c r="D7563"/>
      <c r="E7563"/>
      <c r="F7563"/>
      <c r="G7563"/>
      <c r="H7563"/>
      <c r="I7563"/>
      <c r="J7563"/>
      <c r="K7563"/>
      <c r="L7563"/>
      <c r="M7563"/>
    </row>
    <row r="7564" spans="1:13" s="36" customFormat="1" x14ac:dyDescent="0.3">
      <c r="A7564"/>
      <c r="B7564" s="1"/>
      <c r="C7564"/>
      <c r="D7564"/>
      <c r="E7564"/>
      <c r="F7564"/>
      <c r="G7564"/>
      <c r="H7564"/>
      <c r="I7564"/>
      <c r="J7564"/>
      <c r="K7564"/>
      <c r="L7564"/>
      <c r="M7564"/>
    </row>
    <row r="7565" spans="1:13" s="36" customFormat="1" x14ac:dyDescent="0.3">
      <c r="A7565"/>
      <c r="B7565" s="1"/>
      <c r="C7565"/>
      <c r="D7565"/>
      <c r="E7565"/>
      <c r="F7565"/>
      <c r="G7565"/>
      <c r="H7565"/>
      <c r="I7565"/>
      <c r="J7565"/>
      <c r="K7565"/>
      <c r="L7565"/>
      <c r="M7565"/>
    </row>
    <row r="7566" spans="1:13" s="36" customFormat="1" x14ac:dyDescent="0.3">
      <c r="A7566"/>
      <c r="B7566" s="1"/>
      <c r="C7566"/>
      <c r="D7566"/>
      <c r="E7566"/>
      <c r="F7566"/>
      <c r="G7566"/>
      <c r="H7566"/>
      <c r="I7566"/>
      <c r="J7566"/>
      <c r="K7566"/>
      <c r="L7566"/>
      <c r="M7566"/>
    </row>
    <row r="7567" spans="1:13" s="36" customFormat="1" x14ac:dyDescent="0.3">
      <c r="A7567"/>
      <c r="B7567" s="1"/>
      <c r="C7567"/>
      <c r="D7567"/>
      <c r="E7567"/>
      <c r="F7567"/>
      <c r="G7567"/>
      <c r="H7567"/>
      <c r="I7567"/>
      <c r="J7567"/>
      <c r="K7567"/>
      <c r="L7567"/>
      <c r="M7567"/>
    </row>
    <row r="7568" spans="1:13" s="36" customFormat="1" x14ac:dyDescent="0.3">
      <c r="A7568"/>
      <c r="B7568" s="1"/>
      <c r="C7568"/>
      <c r="D7568"/>
      <c r="E7568"/>
      <c r="F7568"/>
      <c r="G7568"/>
      <c r="H7568"/>
      <c r="I7568"/>
      <c r="J7568"/>
      <c r="K7568"/>
      <c r="L7568"/>
      <c r="M7568"/>
    </row>
    <row r="7569" spans="1:13" s="36" customFormat="1" x14ac:dyDescent="0.3">
      <c r="A7569"/>
      <c r="B7569" s="1"/>
      <c r="C7569"/>
      <c r="D7569"/>
      <c r="E7569"/>
      <c r="F7569"/>
      <c r="G7569"/>
      <c r="H7569"/>
      <c r="I7569"/>
      <c r="J7569"/>
      <c r="K7569"/>
      <c r="L7569"/>
      <c r="M7569"/>
    </row>
    <row r="7570" spans="1:13" s="36" customFormat="1" x14ac:dyDescent="0.3">
      <c r="A7570"/>
      <c r="B7570" s="1"/>
      <c r="C7570"/>
      <c r="D7570"/>
      <c r="E7570"/>
      <c r="F7570"/>
      <c r="G7570"/>
      <c r="H7570"/>
      <c r="I7570"/>
      <c r="J7570"/>
      <c r="K7570"/>
      <c r="L7570"/>
      <c r="M7570"/>
    </row>
    <row r="7571" spans="1:13" s="36" customFormat="1" x14ac:dyDescent="0.3">
      <c r="A7571"/>
      <c r="B7571" s="1"/>
      <c r="C7571"/>
      <c r="D7571"/>
      <c r="E7571"/>
      <c r="F7571"/>
      <c r="G7571"/>
      <c r="H7571"/>
      <c r="I7571"/>
      <c r="J7571"/>
      <c r="K7571"/>
      <c r="L7571"/>
      <c r="M7571"/>
    </row>
    <row r="7572" spans="1:13" s="36" customFormat="1" x14ac:dyDescent="0.3">
      <c r="A7572"/>
      <c r="B7572" s="1"/>
      <c r="C7572"/>
      <c r="D7572"/>
      <c r="E7572"/>
      <c r="F7572"/>
      <c r="G7572"/>
      <c r="H7572"/>
      <c r="I7572"/>
      <c r="J7572"/>
      <c r="K7572"/>
      <c r="L7572"/>
      <c r="M7572"/>
    </row>
    <row r="7573" spans="1:13" s="36" customFormat="1" x14ac:dyDescent="0.3">
      <c r="A7573"/>
      <c r="B7573" s="1"/>
      <c r="C7573"/>
      <c r="D7573"/>
      <c r="E7573"/>
      <c r="F7573"/>
      <c r="G7573"/>
      <c r="H7573"/>
      <c r="I7573"/>
      <c r="J7573"/>
      <c r="K7573"/>
      <c r="L7573"/>
      <c r="M7573"/>
    </row>
    <row r="7574" spans="1:13" s="36" customFormat="1" x14ac:dyDescent="0.3">
      <c r="A7574"/>
      <c r="B7574" s="1"/>
      <c r="C7574"/>
      <c r="D7574"/>
      <c r="E7574"/>
      <c r="F7574"/>
      <c r="G7574"/>
      <c r="H7574"/>
      <c r="I7574"/>
      <c r="J7574"/>
      <c r="K7574"/>
      <c r="L7574"/>
      <c r="M7574"/>
    </row>
    <row r="7575" spans="1:13" s="36" customFormat="1" x14ac:dyDescent="0.3">
      <c r="A7575"/>
      <c r="B7575" s="1"/>
      <c r="C7575"/>
      <c r="D7575"/>
      <c r="E7575"/>
      <c r="F7575"/>
      <c r="G7575"/>
      <c r="H7575"/>
      <c r="I7575"/>
      <c r="J7575"/>
      <c r="K7575"/>
      <c r="L7575"/>
      <c r="M7575"/>
    </row>
    <row r="7576" spans="1:13" s="36" customFormat="1" x14ac:dyDescent="0.3">
      <c r="A7576"/>
      <c r="B7576" s="1"/>
      <c r="C7576"/>
      <c r="D7576"/>
      <c r="E7576"/>
      <c r="F7576"/>
      <c r="G7576"/>
      <c r="H7576"/>
      <c r="I7576"/>
      <c r="J7576"/>
      <c r="K7576"/>
      <c r="L7576"/>
      <c r="M7576"/>
    </row>
    <row r="7577" spans="1:13" s="36" customFormat="1" x14ac:dyDescent="0.3">
      <c r="A7577"/>
      <c r="B7577" s="1"/>
      <c r="C7577"/>
      <c r="D7577"/>
      <c r="E7577"/>
      <c r="F7577"/>
      <c r="G7577"/>
      <c r="H7577"/>
      <c r="I7577"/>
      <c r="J7577"/>
      <c r="K7577"/>
      <c r="L7577"/>
      <c r="M7577"/>
    </row>
    <row r="7578" spans="1:13" s="36" customFormat="1" x14ac:dyDescent="0.3">
      <c r="A7578"/>
      <c r="B7578" s="1"/>
      <c r="C7578"/>
      <c r="D7578"/>
      <c r="E7578"/>
      <c r="F7578"/>
      <c r="G7578"/>
      <c r="H7578"/>
      <c r="I7578"/>
      <c r="J7578"/>
      <c r="K7578"/>
      <c r="L7578"/>
      <c r="M7578"/>
    </row>
    <row r="7579" spans="1:13" s="36" customFormat="1" x14ac:dyDescent="0.3">
      <c r="A7579"/>
      <c r="B7579" s="1"/>
      <c r="C7579"/>
      <c r="D7579"/>
      <c r="E7579"/>
      <c r="F7579"/>
      <c r="G7579"/>
      <c r="H7579"/>
      <c r="I7579"/>
      <c r="J7579"/>
      <c r="K7579"/>
      <c r="L7579"/>
      <c r="M7579"/>
    </row>
    <row r="7580" spans="1:13" s="36" customFormat="1" x14ac:dyDescent="0.3">
      <c r="A7580"/>
      <c r="B7580" s="1"/>
      <c r="C7580"/>
      <c r="D7580"/>
      <c r="E7580"/>
      <c r="F7580"/>
      <c r="G7580"/>
      <c r="H7580"/>
      <c r="I7580"/>
      <c r="J7580"/>
      <c r="K7580"/>
      <c r="L7580"/>
      <c r="M7580"/>
    </row>
    <row r="7581" spans="1:13" s="36" customFormat="1" x14ac:dyDescent="0.3">
      <c r="A7581"/>
      <c r="B7581" s="1"/>
      <c r="C7581"/>
      <c r="D7581"/>
      <c r="E7581"/>
      <c r="F7581"/>
      <c r="G7581"/>
      <c r="H7581"/>
      <c r="I7581"/>
      <c r="J7581"/>
      <c r="K7581"/>
      <c r="L7581"/>
      <c r="M7581"/>
    </row>
    <row r="7582" spans="1:13" s="36" customFormat="1" x14ac:dyDescent="0.3">
      <c r="A7582"/>
      <c r="B7582" s="1"/>
      <c r="C7582"/>
      <c r="D7582"/>
      <c r="E7582"/>
      <c r="F7582"/>
      <c r="G7582"/>
      <c r="H7582"/>
      <c r="I7582"/>
      <c r="J7582"/>
      <c r="K7582"/>
      <c r="L7582"/>
      <c r="M7582"/>
    </row>
    <row r="7583" spans="1:13" s="36" customFormat="1" x14ac:dyDescent="0.3">
      <c r="A7583"/>
      <c r="B7583" s="1"/>
      <c r="C7583"/>
      <c r="D7583"/>
      <c r="E7583"/>
      <c r="F7583"/>
      <c r="G7583"/>
      <c r="H7583"/>
      <c r="I7583"/>
      <c r="J7583"/>
      <c r="K7583"/>
      <c r="L7583"/>
      <c r="M7583"/>
    </row>
    <row r="7584" spans="1:13" s="36" customFormat="1" x14ac:dyDescent="0.3">
      <c r="A7584"/>
      <c r="B7584" s="1"/>
      <c r="C7584"/>
      <c r="D7584"/>
      <c r="E7584"/>
      <c r="F7584"/>
      <c r="G7584"/>
      <c r="H7584"/>
      <c r="I7584"/>
      <c r="J7584"/>
      <c r="K7584"/>
      <c r="L7584"/>
      <c r="M7584"/>
    </row>
    <row r="7585" spans="1:13" s="36" customFormat="1" x14ac:dyDescent="0.3">
      <c r="A7585"/>
      <c r="B7585" s="1"/>
      <c r="C7585"/>
      <c r="D7585"/>
      <c r="E7585"/>
      <c r="F7585"/>
      <c r="G7585"/>
      <c r="H7585"/>
      <c r="I7585"/>
      <c r="J7585"/>
      <c r="K7585"/>
      <c r="L7585"/>
      <c r="M7585"/>
    </row>
    <row r="7586" spans="1:13" s="36" customFormat="1" x14ac:dyDescent="0.3">
      <c r="A7586"/>
      <c r="B7586" s="1"/>
      <c r="C7586"/>
      <c r="D7586"/>
      <c r="E7586"/>
      <c r="F7586"/>
      <c r="G7586"/>
      <c r="H7586"/>
      <c r="I7586"/>
      <c r="J7586"/>
      <c r="K7586"/>
      <c r="L7586"/>
      <c r="M7586"/>
    </row>
    <row r="7587" spans="1:13" s="36" customFormat="1" x14ac:dyDescent="0.3">
      <c r="A7587"/>
      <c r="B7587" s="1"/>
      <c r="C7587"/>
      <c r="D7587"/>
      <c r="E7587"/>
      <c r="F7587"/>
      <c r="G7587"/>
      <c r="H7587"/>
      <c r="I7587"/>
      <c r="J7587"/>
      <c r="K7587"/>
      <c r="L7587"/>
      <c r="M7587"/>
    </row>
    <row r="7588" spans="1:13" s="36" customFormat="1" x14ac:dyDescent="0.3">
      <c r="A7588"/>
      <c r="B7588" s="1"/>
      <c r="C7588"/>
      <c r="D7588"/>
      <c r="E7588"/>
      <c r="F7588"/>
      <c r="G7588"/>
      <c r="H7588"/>
      <c r="I7588"/>
      <c r="J7588"/>
      <c r="K7588"/>
      <c r="L7588"/>
      <c r="M7588"/>
    </row>
    <row r="7589" spans="1:13" s="36" customFormat="1" x14ac:dyDescent="0.3">
      <c r="A7589"/>
      <c r="B7589" s="1"/>
      <c r="C7589"/>
      <c r="D7589"/>
      <c r="E7589"/>
      <c r="F7589"/>
      <c r="G7589"/>
      <c r="H7589"/>
      <c r="I7589"/>
      <c r="J7589"/>
      <c r="K7589"/>
      <c r="L7589"/>
      <c r="M7589"/>
    </row>
    <row r="7590" spans="1:13" s="36" customFormat="1" x14ac:dyDescent="0.3">
      <c r="A7590"/>
      <c r="B7590" s="1"/>
      <c r="C7590"/>
      <c r="D7590"/>
      <c r="E7590"/>
      <c r="F7590"/>
      <c r="G7590"/>
      <c r="H7590"/>
      <c r="I7590"/>
      <c r="J7590"/>
      <c r="K7590"/>
      <c r="L7590"/>
      <c r="M7590"/>
    </row>
    <row r="7591" spans="1:13" s="36" customFormat="1" x14ac:dyDescent="0.3">
      <c r="A7591"/>
      <c r="B7591" s="1"/>
      <c r="C7591"/>
      <c r="D7591"/>
      <c r="E7591"/>
      <c r="F7591"/>
      <c r="G7591"/>
      <c r="H7591"/>
      <c r="I7591"/>
      <c r="J7591"/>
      <c r="K7591"/>
      <c r="L7591"/>
      <c r="M7591"/>
    </row>
    <row r="7592" spans="1:13" s="36" customFormat="1" x14ac:dyDescent="0.3">
      <c r="A7592"/>
      <c r="B7592" s="1"/>
      <c r="C7592"/>
      <c r="D7592"/>
      <c r="E7592"/>
      <c r="F7592"/>
      <c r="G7592"/>
      <c r="H7592"/>
      <c r="I7592"/>
      <c r="J7592"/>
      <c r="K7592"/>
      <c r="L7592"/>
      <c r="M7592"/>
    </row>
    <row r="7593" spans="1:13" s="36" customFormat="1" x14ac:dyDescent="0.3">
      <c r="A7593"/>
      <c r="B7593" s="1"/>
      <c r="C7593"/>
      <c r="D7593"/>
      <c r="E7593"/>
      <c r="F7593"/>
      <c r="G7593"/>
      <c r="H7593"/>
      <c r="I7593"/>
      <c r="J7593"/>
      <c r="K7593"/>
      <c r="L7593"/>
      <c r="M7593"/>
    </row>
    <row r="7594" spans="1:13" s="36" customFormat="1" x14ac:dyDescent="0.3">
      <c r="A7594"/>
      <c r="B7594" s="1"/>
      <c r="C7594"/>
      <c r="D7594"/>
      <c r="E7594"/>
      <c r="F7594"/>
      <c r="G7594"/>
      <c r="H7594"/>
      <c r="I7594"/>
      <c r="J7594"/>
      <c r="K7594"/>
      <c r="L7594"/>
      <c r="M7594"/>
    </row>
    <row r="7595" spans="1:13" s="36" customFormat="1" x14ac:dyDescent="0.3">
      <c r="A7595"/>
      <c r="B7595" s="1"/>
      <c r="C7595"/>
      <c r="D7595"/>
      <c r="E7595"/>
      <c r="F7595"/>
      <c r="G7595"/>
      <c r="H7595"/>
      <c r="I7595"/>
      <c r="J7595"/>
      <c r="K7595"/>
      <c r="L7595"/>
      <c r="M7595"/>
    </row>
    <row r="7596" spans="1:13" s="36" customFormat="1" x14ac:dyDescent="0.3">
      <c r="A7596"/>
      <c r="B7596" s="1"/>
      <c r="C7596"/>
      <c r="D7596"/>
      <c r="E7596"/>
      <c r="F7596"/>
      <c r="G7596"/>
      <c r="H7596"/>
      <c r="I7596"/>
      <c r="J7596"/>
      <c r="K7596"/>
      <c r="L7596"/>
      <c r="M7596"/>
    </row>
    <row r="7597" spans="1:13" s="36" customFormat="1" x14ac:dyDescent="0.3">
      <c r="A7597"/>
      <c r="B7597" s="1"/>
      <c r="C7597"/>
      <c r="D7597"/>
      <c r="E7597"/>
      <c r="F7597"/>
      <c r="G7597"/>
      <c r="H7597"/>
      <c r="I7597"/>
      <c r="J7597"/>
      <c r="K7597"/>
      <c r="L7597"/>
      <c r="M7597"/>
    </row>
    <row r="7598" spans="1:13" s="36" customFormat="1" x14ac:dyDescent="0.3">
      <c r="A7598"/>
      <c r="B7598" s="1"/>
      <c r="C7598"/>
      <c r="D7598"/>
      <c r="E7598"/>
      <c r="F7598"/>
      <c r="G7598"/>
      <c r="H7598"/>
      <c r="I7598"/>
      <c r="J7598"/>
      <c r="K7598"/>
      <c r="L7598"/>
      <c r="M7598"/>
    </row>
    <row r="7599" spans="1:13" s="36" customFormat="1" x14ac:dyDescent="0.3">
      <c r="A7599"/>
      <c r="B7599" s="1"/>
      <c r="C7599"/>
      <c r="D7599"/>
      <c r="E7599"/>
      <c r="F7599"/>
      <c r="G7599"/>
      <c r="H7599"/>
      <c r="I7599"/>
      <c r="J7599"/>
      <c r="K7599"/>
      <c r="L7599"/>
      <c r="M7599"/>
    </row>
    <row r="7600" spans="1:13" s="36" customFormat="1" x14ac:dyDescent="0.3">
      <c r="A7600"/>
      <c r="B7600" s="1"/>
      <c r="C7600"/>
      <c r="D7600"/>
      <c r="E7600"/>
      <c r="F7600"/>
      <c r="G7600"/>
      <c r="H7600"/>
      <c r="I7600"/>
      <c r="J7600"/>
      <c r="K7600"/>
      <c r="L7600"/>
      <c r="M7600"/>
    </row>
    <row r="7601" spans="1:13" s="36" customFormat="1" x14ac:dyDescent="0.3">
      <c r="A7601"/>
      <c r="B7601" s="1"/>
      <c r="C7601"/>
      <c r="D7601"/>
      <c r="E7601"/>
      <c r="F7601"/>
      <c r="G7601"/>
      <c r="H7601"/>
      <c r="I7601"/>
      <c r="J7601"/>
      <c r="K7601"/>
      <c r="L7601"/>
      <c r="M7601"/>
    </row>
    <row r="7602" spans="1:13" s="36" customFormat="1" x14ac:dyDescent="0.3">
      <c r="A7602"/>
      <c r="B7602" s="1"/>
      <c r="C7602"/>
      <c r="D7602"/>
      <c r="E7602"/>
      <c r="F7602"/>
      <c r="G7602"/>
      <c r="H7602"/>
      <c r="I7602"/>
      <c r="J7602"/>
      <c r="K7602"/>
      <c r="L7602"/>
      <c r="M7602"/>
    </row>
    <row r="7603" spans="1:13" s="36" customFormat="1" x14ac:dyDescent="0.3">
      <c r="A7603"/>
      <c r="B7603" s="1"/>
      <c r="C7603"/>
      <c r="D7603"/>
      <c r="E7603"/>
      <c r="F7603"/>
      <c r="G7603"/>
      <c r="H7603"/>
      <c r="I7603"/>
      <c r="J7603"/>
      <c r="K7603"/>
      <c r="L7603"/>
      <c r="M7603"/>
    </row>
    <row r="7604" spans="1:13" s="36" customFormat="1" x14ac:dyDescent="0.3">
      <c r="A7604"/>
      <c r="B7604" s="1"/>
      <c r="C7604"/>
      <c r="D7604"/>
      <c r="E7604"/>
      <c r="F7604"/>
      <c r="G7604"/>
      <c r="H7604"/>
      <c r="I7604"/>
      <c r="J7604"/>
      <c r="K7604"/>
      <c r="L7604"/>
      <c r="M7604"/>
    </row>
    <row r="7605" spans="1:13" s="36" customFormat="1" x14ac:dyDescent="0.3">
      <c r="A7605"/>
      <c r="B7605" s="1"/>
      <c r="C7605"/>
      <c r="D7605"/>
      <c r="E7605"/>
      <c r="F7605"/>
      <c r="G7605"/>
      <c r="H7605"/>
      <c r="I7605"/>
      <c r="J7605"/>
      <c r="K7605"/>
      <c r="L7605"/>
      <c r="M7605"/>
    </row>
    <row r="7606" spans="1:13" s="36" customFormat="1" x14ac:dyDescent="0.3">
      <c r="A7606"/>
      <c r="B7606" s="1"/>
      <c r="C7606"/>
      <c r="D7606"/>
      <c r="E7606"/>
      <c r="F7606"/>
      <c r="G7606"/>
      <c r="H7606"/>
      <c r="I7606"/>
      <c r="J7606"/>
      <c r="K7606"/>
      <c r="L7606"/>
      <c r="M7606"/>
    </row>
    <row r="7607" spans="1:13" s="36" customFormat="1" x14ac:dyDescent="0.3">
      <c r="A7607"/>
      <c r="B7607" s="1"/>
      <c r="C7607"/>
      <c r="D7607"/>
      <c r="E7607"/>
      <c r="F7607"/>
      <c r="G7607"/>
      <c r="H7607"/>
      <c r="I7607"/>
      <c r="J7607"/>
      <c r="K7607"/>
      <c r="L7607"/>
      <c r="M7607"/>
    </row>
    <row r="7608" spans="1:13" s="36" customFormat="1" x14ac:dyDescent="0.3">
      <c r="A7608"/>
      <c r="B7608" s="1"/>
      <c r="C7608"/>
      <c r="D7608"/>
      <c r="E7608"/>
      <c r="F7608"/>
      <c r="G7608"/>
      <c r="H7608"/>
      <c r="I7608"/>
      <c r="J7608"/>
      <c r="K7608"/>
      <c r="L7608"/>
      <c r="M7608"/>
    </row>
    <row r="7609" spans="1:13" s="36" customFormat="1" x14ac:dyDescent="0.3">
      <c r="A7609"/>
      <c r="B7609" s="1"/>
      <c r="C7609"/>
      <c r="D7609"/>
      <c r="E7609"/>
      <c r="F7609"/>
      <c r="G7609"/>
      <c r="H7609"/>
      <c r="I7609"/>
      <c r="J7609"/>
      <c r="K7609"/>
      <c r="L7609"/>
      <c r="M7609"/>
    </row>
    <row r="7610" spans="1:13" s="36" customFormat="1" x14ac:dyDescent="0.3">
      <c r="A7610"/>
      <c r="B7610" s="1"/>
      <c r="C7610"/>
      <c r="D7610"/>
      <c r="E7610"/>
      <c r="F7610"/>
      <c r="G7610"/>
      <c r="H7610"/>
      <c r="I7610"/>
      <c r="J7610"/>
      <c r="K7610"/>
      <c r="L7610"/>
      <c r="M7610"/>
    </row>
    <row r="7611" spans="1:13" s="36" customFormat="1" x14ac:dyDescent="0.3">
      <c r="A7611"/>
      <c r="B7611" s="1"/>
      <c r="C7611"/>
      <c r="D7611"/>
      <c r="E7611"/>
      <c r="F7611"/>
      <c r="G7611"/>
      <c r="H7611"/>
      <c r="I7611"/>
      <c r="J7611"/>
      <c r="K7611"/>
      <c r="L7611"/>
      <c r="M7611"/>
    </row>
    <row r="7612" spans="1:13" s="36" customFormat="1" x14ac:dyDescent="0.3">
      <c r="A7612"/>
      <c r="B7612" s="1"/>
      <c r="C7612"/>
      <c r="D7612"/>
      <c r="E7612"/>
      <c r="F7612"/>
      <c r="G7612"/>
      <c r="H7612"/>
      <c r="I7612"/>
      <c r="J7612"/>
      <c r="K7612"/>
      <c r="L7612"/>
      <c r="M7612"/>
    </row>
    <row r="7613" spans="1:13" s="36" customFormat="1" x14ac:dyDescent="0.3">
      <c r="A7613"/>
      <c r="B7613" s="1"/>
      <c r="C7613"/>
      <c r="D7613"/>
      <c r="E7613"/>
      <c r="F7613"/>
      <c r="G7613"/>
      <c r="H7613"/>
      <c r="I7613"/>
      <c r="J7613"/>
      <c r="K7613"/>
      <c r="L7613"/>
      <c r="M7613"/>
    </row>
    <row r="7614" spans="1:13" s="36" customFormat="1" x14ac:dyDescent="0.3">
      <c r="A7614"/>
      <c r="B7614" s="1"/>
      <c r="C7614"/>
      <c r="D7614"/>
      <c r="E7614"/>
      <c r="F7614"/>
      <c r="G7614"/>
      <c r="H7614"/>
      <c r="I7614"/>
      <c r="J7614"/>
      <c r="K7614"/>
      <c r="L7614"/>
      <c r="M7614"/>
    </row>
    <row r="7615" spans="1:13" s="36" customFormat="1" x14ac:dyDescent="0.3">
      <c r="A7615"/>
      <c r="B7615" s="1"/>
      <c r="C7615"/>
      <c r="D7615"/>
      <c r="E7615"/>
      <c r="F7615"/>
      <c r="G7615"/>
      <c r="H7615"/>
      <c r="I7615"/>
      <c r="J7615"/>
      <c r="K7615"/>
      <c r="L7615"/>
      <c r="M7615"/>
    </row>
    <row r="7616" spans="1:13" s="36" customFormat="1" x14ac:dyDescent="0.3">
      <c r="A7616"/>
      <c r="B7616" s="1"/>
      <c r="C7616"/>
      <c r="D7616"/>
      <c r="E7616"/>
      <c r="F7616"/>
      <c r="G7616"/>
      <c r="H7616"/>
      <c r="I7616"/>
      <c r="J7616"/>
      <c r="K7616"/>
      <c r="L7616"/>
      <c r="M7616"/>
    </row>
    <row r="7617" spans="1:13" s="36" customFormat="1" x14ac:dyDescent="0.3">
      <c r="A7617"/>
      <c r="B7617" s="1"/>
      <c r="C7617"/>
      <c r="D7617"/>
      <c r="E7617"/>
      <c r="F7617"/>
      <c r="G7617"/>
      <c r="H7617"/>
      <c r="I7617"/>
      <c r="J7617"/>
      <c r="K7617"/>
      <c r="L7617"/>
      <c r="M7617"/>
    </row>
    <row r="7618" spans="1:13" s="36" customFormat="1" x14ac:dyDescent="0.3">
      <c r="A7618"/>
      <c r="B7618" s="1"/>
      <c r="C7618"/>
      <c r="D7618"/>
      <c r="E7618"/>
      <c r="F7618"/>
      <c r="G7618"/>
      <c r="H7618"/>
      <c r="I7618"/>
      <c r="J7618"/>
      <c r="K7618"/>
      <c r="L7618"/>
      <c r="M7618"/>
    </row>
    <row r="7619" spans="1:13" s="36" customFormat="1" x14ac:dyDescent="0.3">
      <c r="A7619"/>
      <c r="B7619" s="1"/>
      <c r="C7619"/>
      <c r="D7619"/>
      <c r="E7619"/>
      <c r="F7619"/>
      <c r="G7619"/>
      <c r="H7619"/>
      <c r="I7619"/>
      <c r="J7619"/>
      <c r="K7619"/>
      <c r="L7619"/>
      <c r="M7619"/>
    </row>
    <row r="7620" spans="1:13" s="36" customFormat="1" x14ac:dyDescent="0.3">
      <c r="A7620"/>
      <c r="B7620" s="1"/>
      <c r="C7620"/>
      <c r="D7620"/>
      <c r="E7620"/>
      <c r="F7620"/>
      <c r="G7620"/>
      <c r="H7620"/>
      <c r="I7620"/>
      <c r="J7620"/>
      <c r="K7620"/>
      <c r="L7620"/>
      <c r="M7620"/>
    </row>
    <row r="7621" spans="1:13" s="36" customFormat="1" x14ac:dyDescent="0.3">
      <c r="A7621"/>
      <c r="B7621" s="1"/>
      <c r="C7621"/>
      <c r="D7621"/>
      <c r="E7621"/>
      <c r="F7621"/>
      <c r="G7621"/>
      <c r="H7621"/>
      <c r="I7621"/>
      <c r="J7621"/>
      <c r="K7621"/>
      <c r="L7621"/>
      <c r="M7621"/>
    </row>
    <row r="7622" spans="1:13" s="36" customFormat="1" x14ac:dyDescent="0.3">
      <c r="A7622"/>
      <c r="B7622" s="1"/>
      <c r="C7622"/>
      <c r="D7622"/>
      <c r="E7622"/>
      <c r="F7622"/>
      <c r="G7622"/>
      <c r="H7622"/>
      <c r="I7622"/>
      <c r="J7622"/>
      <c r="K7622"/>
      <c r="L7622"/>
      <c r="M7622"/>
    </row>
    <row r="7623" spans="1:13" s="36" customFormat="1" x14ac:dyDescent="0.3">
      <c r="A7623"/>
      <c r="B7623" s="1"/>
      <c r="C7623"/>
      <c r="D7623"/>
      <c r="E7623"/>
      <c r="F7623"/>
      <c r="G7623"/>
      <c r="H7623"/>
      <c r="I7623"/>
      <c r="J7623"/>
      <c r="K7623"/>
      <c r="L7623"/>
      <c r="M7623"/>
    </row>
    <row r="7624" spans="1:13" s="36" customFormat="1" x14ac:dyDescent="0.3">
      <c r="A7624"/>
      <c r="B7624" s="1"/>
      <c r="C7624"/>
      <c r="D7624"/>
      <c r="E7624"/>
      <c r="F7624"/>
      <c r="G7624"/>
      <c r="H7624"/>
      <c r="I7624"/>
      <c r="J7624"/>
      <c r="K7624"/>
      <c r="L7624"/>
      <c r="M7624"/>
    </row>
    <row r="7625" spans="1:13" s="36" customFormat="1" x14ac:dyDescent="0.3">
      <c r="A7625"/>
      <c r="B7625" s="1"/>
      <c r="C7625"/>
      <c r="D7625"/>
      <c r="E7625"/>
      <c r="F7625"/>
      <c r="G7625"/>
      <c r="H7625"/>
      <c r="I7625"/>
      <c r="J7625"/>
      <c r="K7625"/>
      <c r="L7625"/>
      <c r="M7625"/>
    </row>
    <row r="7626" spans="1:13" s="36" customFormat="1" x14ac:dyDescent="0.3">
      <c r="A7626"/>
      <c r="B7626" s="1"/>
      <c r="C7626"/>
      <c r="D7626"/>
      <c r="E7626"/>
      <c r="F7626"/>
      <c r="G7626"/>
      <c r="H7626"/>
      <c r="I7626"/>
      <c r="J7626"/>
      <c r="K7626"/>
      <c r="L7626"/>
      <c r="M7626"/>
    </row>
    <row r="7627" spans="1:13" s="36" customFormat="1" x14ac:dyDescent="0.3">
      <c r="A7627"/>
      <c r="B7627" s="1"/>
      <c r="C7627"/>
      <c r="D7627"/>
      <c r="E7627"/>
      <c r="F7627"/>
      <c r="G7627"/>
      <c r="H7627"/>
      <c r="I7627"/>
      <c r="J7627"/>
      <c r="K7627"/>
      <c r="L7627"/>
      <c r="M7627"/>
    </row>
    <row r="7628" spans="1:13" s="36" customFormat="1" x14ac:dyDescent="0.3">
      <c r="A7628"/>
      <c r="B7628" s="1"/>
      <c r="C7628"/>
      <c r="D7628"/>
      <c r="E7628"/>
      <c r="F7628"/>
      <c r="G7628"/>
      <c r="H7628"/>
      <c r="I7628"/>
      <c r="J7628"/>
      <c r="K7628"/>
      <c r="L7628"/>
      <c r="M7628"/>
    </row>
    <row r="7629" spans="1:13" s="36" customFormat="1" x14ac:dyDescent="0.3">
      <c r="A7629"/>
      <c r="B7629" s="1"/>
      <c r="C7629"/>
      <c r="D7629"/>
      <c r="E7629"/>
      <c r="F7629"/>
      <c r="G7629"/>
      <c r="H7629"/>
      <c r="I7629"/>
      <c r="J7629"/>
      <c r="K7629"/>
      <c r="L7629"/>
      <c r="M7629"/>
    </row>
    <row r="7630" spans="1:13" s="36" customFormat="1" x14ac:dyDescent="0.3">
      <c r="A7630"/>
      <c r="B7630" s="1"/>
      <c r="C7630"/>
      <c r="D7630"/>
      <c r="E7630"/>
      <c r="F7630"/>
      <c r="G7630"/>
      <c r="H7630"/>
      <c r="I7630"/>
      <c r="J7630"/>
      <c r="K7630"/>
      <c r="L7630"/>
      <c r="M7630"/>
    </row>
    <row r="7631" spans="1:13" s="36" customFormat="1" x14ac:dyDescent="0.3">
      <c r="A7631"/>
      <c r="B7631" s="1"/>
      <c r="C7631"/>
      <c r="D7631"/>
      <c r="E7631"/>
      <c r="F7631"/>
      <c r="G7631"/>
      <c r="H7631"/>
      <c r="I7631"/>
      <c r="J7631"/>
      <c r="K7631"/>
      <c r="L7631"/>
      <c r="M7631"/>
    </row>
    <row r="7632" spans="1:13" s="36" customFormat="1" x14ac:dyDescent="0.3">
      <c r="A7632"/>
      <c r="B7632" s="1"/>
      <c r="C7632"/>
      <c r="D7632"/>
      <c r="E7632"/>
      <c r="F7632"/>
      <c r="G7632"/>
      <c r="H7632"/>
      <c r="I7632"/>
      <c r="J7632"/>
      <c r="K7632"/>
      <c r="L7632"/>
      <c r="M7632"/>
    </row>
    <row r="7633" spans="1:13" s="36" customFormat="1" x14ac:dyDescent="0.3">
      <c r="A7633"/>
      <c r="B7633" s="1"/>
      <c r="C7633"/>
      <c r="D7633"/>
      <c r="E7633"/>
      <c r="F7633"/>
      <c r="G7633"/>
      <c r="H7633"/>
      <c r="I7633"/>
      <c r="J7633"/>
      <c r="K7633"/>
      <c r="L7633"/>
      <c r="M7633"/>
    </row>
    <row r="7634" spans="1:13" s="36" customFormat="1" x14ac:dyDescent="0.3">
      <c r="A7634"/>
      <c r="B7634" s="1"/>
      <c r="C7634"/>
      <c r="D7634"/>
      <c r="E7634"/>
      <c r="F7634"/>
      <c r="G7634"/>
      <c r="H7634"/>
      <c r="I7634"/>
      <c r="J7634"/>
      <c r="K7634"/>
      <c r="L7634"/>
      <c r="M7634"/>
    </row>
    <row r="7635" spans="1:13" s="36" customFormat="1" x14ac:dyDescent="0.3">
      <c r="A7635"/>
      <c r="B7635" s="1"/>
      <c r="C7635"/>
      <c r="D7635"/>
      <c r="E7635"/>
      <c r="F7635"/>
      <c r="G7635"/>
      <c r="H7635"/>
      <c r="I7635"/>
      <c r="J7635"/>
      <c r="K7635"/>
      <c r="L7635"/>
      <c r="M7635"/>
    </row>
    <row r="7636" spans="1:13" s="36" customFormat="1" x14ac:dyDescent="0.3">
      <c r="A7636"/>
      <c r="B7636" s="1"/>
      <c r="C7636"/>
      <c r="D7636"/>
      <c r="E7636"/>
      <c r="F7636"/>
      <c r="G7636"/>
      <c r="H7636"/>
      <c r="I7636"/>
      <c r="J7636"/>
      <c r="K7636"/>
      <c r="L7636"/>
      <c r="M7636"/>
    </row>
    <row r="7637" spans="1:13" s="36" customFormat="1" x14ac:dyDescent="0.3">
      <c r="A7637"/>
      <c r="B7637" s="1"/>
      <c r="C7637"/>
      <c r="D7637"/>
      <c r="E7637"/>
      <c r="F7637"/>
      <c r="G7637"/>
      <c r="H7637"/>
      <c r="I7637"/>
      <c r="J7637"/>
      <c r="K7637"/>
      <c r="L7637"/>
      <c r="M7637"/>
    </row>
    <row r="7638" spans="1:13" s="36" customFormat="1" x14ac:dyDescent="0.3">
      <c r="A7638"/>
      <c r="B7638" s="1"/>
      <c r="C7638"/>
      <c r="D7638"/>
      <c r="E7638"/>
      <c r="F7638"/>
      <c r="G7638"/>
      <c r="H7638"/>
      <c r="I7638"/>
      <c r="J7638"/>
      <c r="K7638"/>
      <c r="L7638"/>
      <c r="M7638"/>
    </row>
    <row r="7639" spans="1:13" s="36" customFormat="1" x14ac:dyDescent="0.3">
      <c r="A7639"/>
      <c r="B7639" s="1"/>
      <c r="C7639"/>
      <c r="D7639"/>
      <c r="E7639"/>
      <c r="F7639"/>
      <c r="G7639"/>
      <c r="H7639"/>
      <c r="I7639"/>
      <c r="J7639"/>
      <c r="K7639"/>
      <c r="L7639"/>
      <c r="M7639"/>
    </row>
    <row r="7640" spans="1:13" s="36" customFormat="1" x14ac:dyDescent="0.3">
      <c r="A7640"/>
      <c r="B7640" s="1"/>
      <c r="C7640"/>
      <c r="D7640"/>
      <c r="E7640"/>
      <c r="F7640"/>
      <c r="G7640"/>
      <c r="H7640"/>
      <c r="I7640"/>
      <c r="J7640"/>
      <c r="K7640"/>
      <c r="L7640"/>
      <c r="M7640"/>
    </row>
    <row r="7641" spans="1:13" s="36" customFormat="1" x14ac:dyDescent="0.3">
      <c r="A7641"/>
      <c r="B7641" s="1"/>
      <c r="C7641"/>
      <c r="D7641"/>
      <c r="E7641"/>
      <c r="F7641"/>
      <c r="G7641"/>
      <c r="H7641"/>
      <c r="I7641"/>
      <c r="J7641"/>
      <c r="K7641"/>
      <c r="L7641"/>
      <c r="M7641"/>
    </row>
    <row r="7642" spans="1:13" s="36" customFormat="1" x14ac:dyDescent="0.3">
      <c r="A7642"/>
      <c r="B7642" s="1"/>
      <c r="C7642"/>
      <c r="D7642"/>
      <c r="E7642"/>
      <c r="F7642"/>
      <c r="G7642"/>
      <c r="H7642"/>
      <c r="I7642"/>
      <c r="J7642"/>
      <c r="K7642"/>
      <c r="L7642"/>
      <c r="M7642"/>
    </row>
    <row r="7643" spans="1:13" s="36" customFormat="1" x14ac:dyDescent="0.3">
      <c r="A7643"/>
      <c r="B7643" s="1"/>
      <c r="C7643"/>
      <c r="D7643"/>
      <c r="E7643"/>
      <c r="F7643"/>
      <c r="G7643"/>
      <c r="H7643"/>
      <c r="I7643"/>
      <c r="J7643"/>
      <c r="K7643"/>
      <c r="L7643"/>
      <c r="M7643"/>
    </row>
    <row r="7644" spans="1:13" s="36" customFormat="1" x14ac:dyDescent="0.3">
      <c r="A7644"/>
      <c r="B7644" s="1"/>
      <c r="C7644"/>
      <c r="D7644"/>
      <c r="E7644"/>
      <c r="F7644"/>
      <c r="G7644"/>
      <c r="H7644"/>
      <c r="I7644"/>
      <c r="J7644"/>
      <c r="K7644"/>
      <c r="L7644"/>
      <c r="M7644"/>
    </row>
    <row r="7645" spans="1:13" s="36" customFormat="1" x14ac:dyDescent="0.3">
      <c r="A7645"/>
      <c r="B7645" s="1"/>
      <c r="C7645"/>
      <c r="D7645"/>
      <c r="E7645"/>
      <c r="F7645"/>
      <c r="G7645"/>
      <c r="H7645"/>
      <c r="I7645"/>
      <c r="J7645"/>
      <c r="K7645"/>
      <c r="L7645"/>
      <c r="M7645"/>
    </row>
    <row r="7646" spans="1:13" s="36" customFormat="1" x14ac:dyDescent="0.3">
      <c r="A7646"/>
      <c r="B7646" s="1"/>
      <c r="C7646"/>
      <c r="D7646"/>
      <c r="E7646"/>
      <c r="F7646"/>
      <c r="G7646"/>
      <c r="H7646"/>
      <c r="I7646"/>
      <c r="J7646"/>
      <c r="K7646"/>
      <c r="L7646"/>
      <c r="M7646"/>
    </row>
    <row r="7647" spans="1:13" s="36" customFormat="1" x14ac:dyDescent="0.3">
      <c r="A7647"/>
      <c r="B7647" s="1"/>
      <c r="C7647"/>
      <c r="D7647"/>
      <c r="E7647"/>
      <c r="F7647"/>
      <c r="G7647"/>
      <c r="H7647"/>
      <c r="I7647"/>
      <c r="J7647"/>
      <c r="K7647"/>
      <c r="L7647"/>
      <c r="M7647"/>
    </row>
    <row r="7648" spans="1:13" s="36" customFormat="1" x14ac:dyDescent="0.3">
      <c r="A7648"/>
      <c r="B7648" s="1"/>
      <c r="C7648"/>
      <c r="D7648"/>
      <c r="E7648"/>
      <c r="F7648"/>
      <c r="G7648"/>
      <c r="H7648"/>
      <c r="I7648"/>
      <c r="J7648"/>
      <c r="K7648"/>
      <c r="L7648"/>
      <c r="M7648"/>
    </row>
    <row r="7649" spans="1:13" s="36" customFormat="1" x14ac:dyDescent="0.3">
      <c r="A7649"/>
      <c r="B7649" s="1"/>
      <c r="C7649"/>
      <c r="D7649"/>
      <c r="E7649"/>
      <c r="F7649"/>
      <c r="G7649"/>
      <c r="H7649"/>
      <c r="I7649"/>
      <c r="J7649"/>
      <c r="K7649"/>
      <c r="L7649"/>
      <c r="M7649"/>
    </row>
    <row r="7650" spans="1:13" s="36" customFormat="1" x14ac:dyDescent="0.3">
      <c r="A7650"/>
      <c r="B7650" s="1"/>
      <c r="C7650"/>
      <c r="D7650"/>
      <c r="E7650"/>
      <c r="F7650"/>
      <c r="G7650"/>
      <c r="H7650"/>
      <c r="I7650"/>
      <c r="J7650"/>
      <c r="K7650"/>
      <c r="L7650"/>
      <c r="M7650"/>
    </row>
    <row r="7651" spans="1:13" s="36" customFormat="1" x14ac:dyDescent="0.3">
      <c r="A7651"/>
      <c r="B7651" s="1"/>
      <c r="C7651"/>
      <c r="D7651"/>
      <c r="E7651"/>
      <c r="F7651"/>
      <c r="G7651"/>
      <c r="H7651"/>
      <c r="I7651"/>
      <c r="J7651"/>
      <c r="K7651"/>
      <c r="L7651"/>
      <c r="M7651"/>
    </row>
    <row r="7652" spans="1:13" s="36" customFormat="1" x14ac:dyDescent="0.3">
      <c r="A7652"/>
      <c r="B7652" s="1"/>
      <c r="C7652"/>
      <c r="D7652"/>
      <c r="E7652"/>
      <c r="F7652"/>
      <c r="G7652"/>
      <c r="H7652"/>
      <c r="I7652"/>
      <c r="J7652"/>
      <c r="K7652"/>
      <c r="L7652"/>
      <c r="M7652"/>
    </row>
    <row r="7653" spans="1:13" s="36" customFormat="1" x14ac:dyDescent="0.3">
      <c r="A7653"/>
      <c r="B7653" s="1"/>
      <c r="C7653"/>
      <c r="D7653"/>
      <c r="E7653"/>
      <c r="F7653"/>
      <c r="G7653"/>
      <c r="H7653"/>
      <c r="I7653"/>
      <c r="J7653"/>
      <c r="K7653"/>
      <c r="L7653"/>
      <c r="M7653"/>
    </row>
    <row r="7654" spans="1:13" s="36" customFormat="1" x14ac:dyDescent="0.3">
      <c r="A7654"/>
      <c r="B7654" s="1"/>
      <c r="C7654"/>
      <c r="D7654"/>
      <c r="E7654"/>
      <c r="F7654"/>
      <c r="G7654"/>
      <c r="H7654"/>
      <c r="I7654"/>
      <c r="J7654"/>
      <c r="K7654"/>
      <c r="L7654"/>
      <c r="M7654"/>
    </row>
    <row r="7655" spans="1:13" s="36" customFormat="1" x14ac:dyDescent="0.3">
      <c r="A7655"/>
      <c r="B7655" s="1"/>
      <c r="C7655"/>
      <c r="D7655"/>
      <c r="E7655"/>
      <c r="F7655"/>
      <c r="G7655"/>
      <c r="H7655"/>
      <c r="I7655"/>
      <c r="J7655"/>
      <c r="K7655"/>
      <c r="L7655"/>
      <c r="M7655"/>
    </row>
    <row r="7656" spans="1:13" s="36" customFormat="1" x14ac:dyDescent="0.3">
      <c r="A7656"/>
      <c r="B7656" s="1"/>
      <c r="C7656"/>
      <c r="D7656"/>
      <c r="E7656"/>
      <c r="F7656"/>
      <c r="G7656"/>
      <c r="H7656"/>
      <c r="I7656"/>
      <c r="J7656"/>
      <c r="K7656"/>
      <c r="L7656"/>
      <c r="M7656"/>
    </row>
    <row r="7657" spans="1:13" s="36" customFormat="1" x14ac:dyDescent="0.3">
      <c r="A7657"/>
      <c r="B7657" s="1"/>
      <c r="C7657"/>
      <c r="D7657"/>
      <c r="E7657"/>
      <c r="F7657"/>
      <c r="G7657"/>
      <c r="H7657"/>
      <c r="I7657"/>
      <c r="J7657"/>
      <c r="K7657"/>
      <c r="L7657"/>
      <c r="M7657"/>
    </row>
    <row r="7658" spans="1:13" s="36" customFormat="1" x14ac:dyDescent="0.3">
      <c r="A7658"/>
      <c r="B7658" s="1"/>
      <c r="C7658"/>
      <c r="D7658"/>
      <c r="E7658"/>
      <c r="F7658"/>
      <c r="G7658"/>
      <c r="H7658"/>
      <c r="I7658"/>
      <c r="J7658"/>
      <c r="K7658"/>
      <c r="L7658"/>
      <c r="M7658"/>
    </row>
    <row r="7659" spans="1:13" s="36" customFormat="1" x14ac:dyDescent="0.3">
      <c r="A7659"/>
      <c r="B7659" s="1"/>
      <c r="C7659"/>
      <c r="D7659"/>
      <c r="E7659"/>
      <c r="F7659"/>
      <c r="G7659"/>
      <c r="H7659"/>
      <c r="I7659"/>
      <c r="J7659"/>
      <c r="K7659"/>
      <c r="L7659"/>
      <c r="M7659"/>
    </row>
    <row r="7660" spans="1:13" s="36" customFormat="1" x14ac:dyDescent="0.3">
      <c r="A7660"/>
      <c r="B7660" s="1"/>
      <c r="C7660"/>
      <c r="D7660"/>
      <c r="E7660"/>
      <c r="F7660"/>
      <c r="G7660"/>
      <c r="H7660"/>
      <c r="I7660"/>
      <c r="J7660"/>
      <c r="K7660"/>
      <c r="L7660"/>
      <c r="M7660"/>
    </row>
    <row r="7661" spans="1:13" s="36" customFormat="1" x14ac:dyDescent="0.3">
      <c r="A7661"/>
      <c r="B7661" s="1"/>
      <c r="C7661"/>
      <c r="D7661"/>
      <c r="E7661"/>
      <c r="F7661"/>
      <c r="G7661"/>
      <c r="H7661"/>
      <c r="I7661"/>
      <c r="J7661"/>
      <c r="K7661"/>
      <c r="L7661"/>
      <c r="M7661"/>
    </row>
    <row r="7662" spans="1:13" s="36" customFormat="1" x14ac:dyDescent="0.3">
      <c r="A7662"/>
      <c r="B7662" s="1"/>
      <c r="C7662"/>
      <c r="D7662"/>
      <c r="E7662"/>
      <c r="F7662"/>
      <c r="G7662"/>
      <c r="H7662"/>
      <c r="I7662"/>
      <c r="J7662"/>
      <c r="K7662"/>
      <c r="L7662"/>
      <c r="M7662"/>
    </row>
    <row r="7663" spans="1:13" s="36" customFormat="1" x14ac:dyDescent="0.3">
      <c r="A7663"/>
      <c r="B7663" s="1"/>
      <c r="C7663"/>
      <c r="D7663"/>
      <c r="E7663"/>
      <c r="F7663"/>
      <c r="G7663"/>
      <c r="H7663"/>
      <c r="I7663"/>
      <c r="J7663"/>
      <c r="K7663"/>
      <c r="L7663"/>
      <c r="M7663"/>
    </row>
    <row r="7664" spans="1:13" s="36" customFormat="1" x14ac:dyDescent="0.3">
      <c r="A7664"/>
      <c r="B7664" s="1"/>
      <c r="C7664"/>
      <c r="D7664"/>
      <c r="E7664"/>
      <c r="F7664"/>
      <c r="G7664"/>
      <c r="H7664"/>
      <c r="I7664"/>
      <c r="J7664"/>
      <c r="K7664"/>
      <c r="L7664"/>
      <c r="M7664"/>
    </row>
    <row r="7665" spans="1:13" s="36" customFormat="1" x14ac:dyDescent="0.3">
      <c r="A7665"/>
      <c r="B7665" s="1"/>
      <c r="C7665"/>
      <c r="D7665"/>
      <c r="E7665"/>
      <c r="F7665"/>
      <c r="G7665"/>
      <c r="H7665"/>
      <c r="I7665"/>
      <c r="J7665"/>
      <c r="K7665"/>
      <c r="L7665"/>
      <c r="M7665"/>
    </row>
    <row r="7666" spans="1:13" s="36" customFormat="1" x14ac:dyDescent="0.3">
      <c r="A7666"/>
      <c r="B7666" s="1"/>
      <c r="C7666"/>
      <c r="D7666"/>
      <c r="E7666"/>
      <c r="F7666"/>
      <c r="G7666"/>
      <c r="H7666"/>
      <c r="I7666"/>
      <c r="J7666"/>
      <c r="K7666"/>
      <c r="L7666"/>
      <c r="M7666"/>
    </row>
    <row r="7667" spans="1:13" s="36" customFormat="1" x14ac:dyDescent="0.3">
      <c r="A7667"/>
      <c r="B7667" s="1"/>
      <c r="C7667"/>
      <c r="D7667"/>
      <c r="E7667"/>
      <c r="F7667"/>
      <c r="G7667"/>
      <c r="H7667"/>
      <c r="I7667"/>
      <c r="J7667"/>
      <c r="K7667"/>
      <c r="L7667"/>
      <c r="M7667"/>
    </row>
    <row r="7668" spans="1:13" s="36" customFormat="1" x14ac:dyDescent="0.3">
      <c r="A7668"/>
      <c r="B7668" s="1"/>
      <c r="C7668"/>
      <c r="D7668"/>
      <c r="E7668"/>
      <c r="F7668"/>
      <c r="G7668"/>
      <c r="H7668"/>
      <c r="I7668"/>
      <c r="J7668"/>
      <c r="K7668"/>
      <c r="L7668"/>
      <c r="M7668"/>
    </row>
    <row r="7669" spans="1:13" s="36" customFormat="1" x14ac:dyDescent="0.3">
      <c r="A7669"/>
      <c r="B7669" s="1"/>
      <c r="C7669"/>
      <c r="D7669"/>
      <c r="E7669"/>
      <c r="F7669"/>
      <c r="G7669"/>
      <c r="H7669"/>
      <c r="I7669"/>
      <c r="J7669"/>
      <c r="K7669"/>
      <c r="L7669"/>
      <c r="M7669"/>
    </row>
    <row r="7670" spans="1:13" s="36" customFormat="1" x14ac:dyDescent="0.3">
      <c r="A7670"/>
      <c r="B7670" s="1"/>
      <c r="C7670"/>
      <c r="D7670"/>
      <c r="E7670"/>
      <c r="F7670"/>
      <c r="G7670"/>
      <c r="H7670"/>
      <c r="I7670"/>
      <c r="J7670"/>
      <c r="K7670"/>
      <c r="L7670"/>
      <c r="M7670"/>
    </row>
    <row r="7671" spans="1:13" s="36" customFormat="1" x14ac:dyDescent="0.3">
      <c r="A7671"/>
      <c r="B7671" s="1"/>
      <c r="C7671"/>
      <c r="D7671"/>
      <c r="E7671"/>
      <c r="F7671"/>
      <c r="G7671"/>
      <c r="H7671"/>
      <c r="I7671"/>
      <c r="J7671"/>
      <c r="K7671"/>
      <c r="L7671"/>
      <c r="M7671"/>
    </row>
    <row r="7672" spans="1:13" s="36" customFormat="1" x14ac:dyDescent="0.3">
      <c r="A7672"/>
      <c r="B7672" s="1"/>
      <c r="C7672"/>
      <c r="D7672"/>
      <c r="E7672"/>
      <c r="F7672"/>
      <c r="G7672"/>
      <c r="H7672"/>
      <c r="I7672"/>
      <c r="J7672"/>
      <c r="K7672"/>
      <c r="L7672"/>
      <c r="M7672"/>
    </row>
    <row r="7673" spans="1:13" s="36" customFormat="1" x14ac:dyDescent="0.3">
      <c r="A7673"/>
      <c r="B7673" s="1"/>
      <c r="C7673"/>
      <c r="D7673"/>
      <c r="E7673"/>
      <c r="F7673"/>
      <c r="G7673"/>
      <c r="H7673"/>
      <c r="I7673"/>
      <c r="J7673"/>
      <c r="K7673"/>
      <c r="L7673"/>
      <c r="M7673"/>
    </row>
    <row r="7674" spans="1:13" s="36" customFormat="1" x14ac:dyDescent="0.3">
      <c r="A7674"/>
      <c r="B7674" s="1"/>
      <c r="C7674"/>
      <c r="D7674"/>
      <c r="E7674"/>
      <c r="F7674"/>
      <c r="G7674"/>
      <c r="H7674"/>
      <c r="I7674"/>
      <c r="J7674"/>
      <c r="K7674"/>
      <c r="L7674"/>
      <c r="M7674"/>
    </row>
    <row r="7675" spans="1:13" s="36" customFormat="1" x14ac:dyDescent="0.3">
      <c r="A7675"/>
      <c r="B7675" s="1"/>
      <c r="C7675"/>
      <c r="D7675"/>
      <c r="E7675"/>
      <c r="F7675"/>
      <c r="G7675"/>
      <c r="H7675"/>
      <c r="I7675"/>
      <c r="J7675"/>
      <c r="K7675"/>
      <c r="L7675"/>
      <c r="M7675"/>
    </row>
    <row r="7676" spans="1:13" s="36" customFormat="1" x14ac:dyDescent="0.3">
      <c r="A7676"/>
      <c r="B7676" s="1"/>
      <c r="C7676"/>
      <c r="D7676"/>
      <c r="E7676"/>
      <c r="F7676"/>
      <c r="G7676"/>
      <c r="H7676"/>
      <c r="I7676"/>
      <c r="J7676"/>
      <c r="K7676"/>
      <c r="L7676"/>
      <c r="M7676"/>
    </row>
    <row r="7677" spans="1:13" s="36" customFormat="1" x14ac:dyDescent="0.3">
      <c r="A7677"/>
      <c r="B7677" s="1"/>
      <c r="C7677"/>
      <c r="D7677"/>
      <c r="E7677"/>
      <c r="F7677"/>
      <c r="G7677"/>
      <c r="H7677"/>
      <c r="I7677"/>
      <c r="J7677"/>
      <c r="K7677"/>
      <c r="L7677"/>
      <c r="M7677"/>
    </row>
    <row r="7678" spans="1:13" s="36" customFormat="1" x14ac:dyDescent="0.3">
      <c r="A7678"/>
      <c r="B7678" s="1"/>
      <c r="C7678"/>
      <c r="D7678"/>
      <c r="E7678"/>
      <c r="F7678"/>
      <c r="G7678"/>
      <c r="H7678"/>
      <c r="I7678"/>
      <c r="J7678"/>
      <c r="K7678"/>
      <c r="L7678"/>
      <c r="M7678"/>
    </row>
    <row r="7679" spans="1:13" s="36" customFormat="1" x14ac:dyDescent="0.3">
      <c r="A7679"/>
      <c r="B7679" s="1"/>
      <c r="C7679"/>
      <c r="D7679"/>
      <c r="E7679"/>
      <c r="F7679"/>
      <c r="G7679"/>
      <c r="H7679"/>
      <c r="I7679"/>
      <c r="J7679"/>
      <c r="K7679"/>
      <c r="L7679"/>
      <c r="M7679"/>
    </row>
    <row r="7680" spans="1:13" s="36" customFormat="1" x14ac:dyDescent="0.3">
      <c r="A7680"/>
      <c r="B7680" s="1"/>
      <c r="C7680"/>
      <c r="D7680"/>
      <c r="E7680"/>
      <c r="F7680"/>
      <c r="G7680"/>
      <c r="H7680"/>
      <c r="I7680"/>
      <c r="J7680"/>
      <c r="K7680"/>
      <c r="L7680"/>
      <c r="M7680"/>
    </row>
    <row r="7681" spans="1:13" s="36" customFormat="1" x14ac:dyDescent="0.3">
      <c r="A7681"/>
      <c r="B7681" s="1"/>
      <c r="C7681"/>
      <c r="D7681"/>
      <c r="E7681"/>
      <c r="F7681"/>
      <c r="G7681"/>
      <c r="H7681"/>
      <c r="I7681"/>
      <c r="J7681"/>
      <c r="K7681"/>
      <c r="L7681"/>
      <c r="M7681"/>
    </row>
    <row r="7682" spans="1:13" s="36" customFormat="1" x14ac:dyDescent="0.3">
      <c r="A7682"/>
      <c r="B7682" s="1"/>
      <c r="C7682"/>
      <c r="D7682"/>
      <c r="E7682"/>
      <c r="F7682"/>
      <c r="G7682"/>
      <c r="H7682"/>
      <c r="I7682"/>
      <c r="J7682"/>
      <c r="K7682"/>
      <c r="L7682"/>
      <c r="M7682"/>
    </row>
    <row r="7683" spans="1:13" s="36" customFormat="1" x14ac:dyDescent="0.3">
      <c r="A7683"/>
      <c r="B7683" s="1"/>
      <c r="C7683"/>
      <c r="D7683"/>
      <c r="E7683"/>
      <c r="F7683"/>
      <c r="G7683"/>
      <c r="H7683"/>
      <c r="I7683"/>
      <c r="J7683"/>
      <c r="K7683"/>
      <c r="L7683"/>
      <c r="M7683"/>
    </row>
    <row r="7684" spans="1:13" s="36" customFormat="1" x14ac:dyDescent="0.3">
      <c r="A7684"/>
      <c r="B7684" s="1"/>
      <c r="C7684"/>
      <c r="D7684"/>
      <c r="E7684"/>
      <c r="F7684"/>
      <c r="G7684"/>
      <c r="H7684"/>
      <c r="I7684"/>
      <c r="J7684"/>
      <c r="K7684"/>
      <c r="L7684"/>
      <c r="M7684"/>
    </row>
    <row r="7685" spans="1:13" s="36" customFormat="1" x14ac:dyDescent="0.3">
      <c r="A7685"/>
      <c r="B7685" s="1"/>
      <c r="C7685"/>
      <c r="D7685"/>
      <c r="E7685"/>
      <c r="F7685"/>
      <c r="G7685"/>
      <c r="H7685"/>
      <c r="I7685"/>
      <c r="J7685"/>
      <c r="K7685"/>
      <c r="L7685"/>
      <c r="M7685"/>
    </row>
    <row r="7686" spans="1:13" s="36" customFormat="1" x14ac:dyDescent="0.3">
      <c r="A7686"/>
      <c r="B7686" s="1"/>
      <c r="C7686"/>
      <c r="D7686"/>
      <c r="E7686"/>
      <c r="F7686"/>
      <c r="G7686"/>
      <c r="H7686"/>
      <c r="I7686"/>
      <c r="J7686"/>
      <c r="K7686"/>
      <c r="L7686"/>
      <c r="M7686"/>
    </row>
    <row r="7687" spans="1:13" s="36" customFormat="1" x14ac:dyDescent="0.3">
      <c r="A7687"/>
      <c r="B7687" s="1"/>
      <c r="C7687"/>
      <c r="D7687"/>
      <c r="E7687"/>
      <c r="F7687"/>
      <c r="G7687"/>
      <c r="H7687"/>
      <c r="I7687"/>
      <c r="J7687"/>
      <c r="K7687"/>
      <c r="L7687"/>
      <c r="M7687"/>
    </row>
    <row r="7688" spans="1:13" s="36" customFormat="1" x14ac:dyDescent="0.3">
      <c r="A7688"/>
      <c r="B7688" s="1"/>
      <c r="C7688"/>
      <c r="D7688"/>
      <c r="E7688"/>
      <c r="F7688"/>
      <c r="G7688"/>
      <c r="H7688"/>
      <c r="I7688"/>
      <c r="J7688"/>
      <c r="K7688"/>
      <c r="L7688"/>
      <c r="M7688"/>
    </row>
    <row r="7689" spans="1:13" s="36" customFormat="1" x14ac:dyDescent="0.3">
      <c r="A7689"/>
      <c r="B7689" s="1"/>
      <c r="C7689"/>
      <c r="D7689"/>
      <c r="E7689"/>
      <c r="F7689"/>
      <c r="G7689"/>
      <c r="H7689"/>
      <c r="I7689"/>
      <c r="J7689"/>
      <c r="K7689"/>
      <c r="L7689"/>
      <c r="M7689"/>
    </row>
    <row r="7690" spans="1:13" s="36" customFormat="1" x14ac:dyDescent="0.3">
      <c r="A7690"/>
      <c r="B7690" s="1"/>
      <c r="C7690"/>
      <c r="D7690"/>
      <c r="E7690"/>
      <c r="F7690"/>
      <c r="G7690"/>
      <c r="H7690"/>
      <c r="I7690"/>
      <c r="J7690"/>
      <c r="K7690"/>
      <c r="L7690"/>
      <c r="M7690"/>
    </row>
    <row r="7691" spans="1:13" s="36" customFormat="1" x14ac:dyDescent="0.3">
      <c r="A7691"/>
      <c r="B7691" s="1"/>
      <c r="C7691"/>
      <c r="D7691"/>
      <c r="E7691"/>
      <c r="F7691"/>
      <c r="G7691"/>
      <c r="H7691"/>
      <c r="I7691"/>
      <c r="J7691"/>
      <c r="K7691"/>
      <c r="L7691"/>
      <c r="M7691"/>
    </row>
    <row r="7692" spans="1:13" s="36" customFormat="1" x14ac:dyDescent="0.3">
      <c r="A7692"/>
      <c r="B7692" s="1"/>
      <c r="C7692"/>
      <c r="D7692"/>
      <c r="E7692"/>
      <c r="F7692"/>
      <c r="G7692"/>
      <c r="H7692"/>
      <c r="I7692"/>
      <c r="J7692"/>
      <c r="K7692"/>
      <c r="L7692"/>
      <c r="M7692"/>
    </row>
    <row r="7693" spans="1:13" s="36" customFormat="1" x14ac:dyDescent="0.3">
      <c r="A7693"/>
      <c r="B7693" s="1"/>
      <c r="C7693"/>
      <c r="D7693"/>
      <c r="E7693"/>
      <c r="F7693"/>
      <c r="G7693"/>
      <c r="H7693"/>
      <c r="I7693"/>
      <c r="J7693"/>
      <c r="K7693"/>
      <c r="L7693"/>
      <c r="M7693"/>
    </row>
    <row r="7694" spans="1:13" s="36" customFormat="1" x14ac:dyDescent="0.3">
      <c r="A7694"/>
      <c r="B7694" s="1"/>
      <c r="C7694"/>
      <c r="D7694"/>
      <c r="E7694"/>
      <c r="F7694"/>
      <c r="G7694"/>
      <c r="H7694"/>
      <c r="I7694"/>
      <c r="J7694"/>
      <c r="K7694"/>
      <c r="L7694"/>
      <c r="M7694"/>
    </row>
    <row r="7695" spans="1:13" s="36" customFormat="1" x14ac:dyDescent="0.3">
      <c r="A7695"/>
      <c r="B7695" s="1"/>
      <c r="C7695"/>
      <c r="D7695"/>
      <c r="E7695"/>
      <c r="F7695"/>
      <c r="G7695"/>
      <c r="H7695"/>
      <c r="I7695"/>
      <c r="J7695"/>
      <c r="K7695"/>
      <c r="L7695"/>
      <c r="M7695"/>
    </row>
    <row r="7696" spans="1:13" s="36" customFormat="1" x14ac:dyDescent="0.3">
      <c r="A7696"/>
      <c r="B7696" s="1"/>
      <c r="C7696"/>
      <c r="D7696"/>
      <c r="E7696"/>
      <c r="F7696"/>
      <c r="G7696"/>
      <c r="H7696"/>
      <c r="I7696"/>
      <c r="J7696"/>
      <c r="K7696"/>
      <c r="L7696"/>
      <c r="M7696"/>
    </row>
    <row r="7697" spans="1:13" s="36" customFormat="1" x14ac:dyDescent="0.3">
      <c r="A7697"/>
      <c r="B7697" s="1"/>
      <c r="C7697"/>
      <c r="D7697"/>
      <c r="E7697"/>
      <c r="F7697"/>
      <c r="G7697"/>
      <c r="H7697"/>
      <c r="I7697"/>
      <c r="J7697"/>
      <c r="K7697"/>
      <c r="L7697"/>
      <c r="M7697"/>
    </row>
    <row r="7698" spans="1:13" s="36" customFormat="1" x14ac:dyDescent="0.3">
      <c r="A7698"/>
      <c r="B7698" s="1"/>
      <c r="C7698"/>
      <c r="D7698"/>
      <c r="E7698"/>
      <c r="F7698"/>
      <c r="G7698"/>
      <c r="H7698"/>
      <c r="I7698"/>
      <c r="J7698"/>
      <c r="K7698"/>
      <c r="L7698"/>
      <c r="M7698"/>
    </row>
    <row r="7699" spans="1:13" s="36" customFormat="1" x14ac:dyDescent="0.3">
      <c r="A7699"/>
      <c r="B7699" s="1"/>
      <c r="C7699"/>
      <c r="D7699"/>
      <c r="E7699"/>
      <c r="F7699"/>
      <c r="G7699"/>
      <c r="H7699"/>
      <c r="I7699"/>
      <c r="J7699"/>
      <c r="K7699"/>
      <c r="L7699"/>
      <c r="M7699"/>
    </row>
    <row r="7700" spans="1:13" s="36" customFormat="1" x14ac:dyDescent="0.3">
      <c r="A7700"/>
      <c r="B7700" s="1"/>
      <c r="C7700"/>
      <c r="D7700"/>
      <c r="E7700"/>
      <c r="F7700"/>
      <c r="G7700"/>
      <c r="H7700"/>
      <c r="I7700"/>
      <c r="J7700"/>
      <c r="K7700"/>
      <c r="L7700"/>
      <c r="M7700"/>
    </row>
    <row r="7701" spans="1:13" s="36" customFormat="1" x14ac:dyDescent="0.3">
      <c r="A7701"/>
      <c r="B7701" s="1"/>
      <c r="C7701"/>
      <c r="D7701"/>
      <c r="E7701"/>
      <c r="F7701"/>
      <c r="G7701"/>
      <c r="H7701"/>
      <c r="I7701"/>
      <c r="J7701"/>
      <c r="K7701"/>
      <c r="L7701"/>
      <c r="M7701"/>
    </row>
    <row r="7702" spans="1:13" s="36" customFormat="1" x14ac:dyDescent="0.3">
      <c r="A7702"/>
      <c r="B7702" s="1"/>
      <c r="C7702"/>
      <c r="D7702"/>
      <c r="E7702"/>
      <c r="F7702"/>
      <c r="G7702"/>
      <c r="H7702"/>
      <c r="I7702"/>
      <c r="J7702"/>
      <c r="K7702"/>
      <c r="L7702"/>
      <c r="M7702"/>
    </row>
    <row r="7703" spans="1:13" s="36" customFormat="1" x14ac:dyDescent="0.3">
      <c r="A7703"/>
      <c r="B7703" s="1"/>
      <c r="C7703"/>
      <c r="D7703"/>
      <c r="E7703"/>
      <c r="F7703"/>
      <c r="G7703"/>
      <c r="H7703"/>
      <c r="I7703"/>
      <c r="J7703"/>
      <c r="K7703"/>
      <c r="L7703"/>
      <c r="M7703"/>
    </row>
    <row r="7704" spans="1:13" s="36" customFormat="1" x14ac:dyDescent="0.3">
      <c r="A7704"/>
      <c r="B7704" s="1"/>
      <c r="C7704"/>
      <c r="D7704"/>
      <c r="E7704"/>
      <c r="F7704"/>
      <c r="G7704"/>
      <c r="H7704"/>
      <c r="I7704"/>
      <c r="J7704"/>
      <c r="K7704"/>
      <c r="L7704"/>
      <c r="M7704"/>
    </row>
    <row r="7705" spans="1:13" s="36" customFormat="1" x14ac:dyDescent="0.3">
      <c r="A7705"/>
      <c r="B7705" s="1"/>
      <c r="C7705"/>
      <c r="D7705"/>
      <c r="E7705"/>
      <c r="F7705"/>
      <c r="G7705"/>
      <c r="H7705"/>
      <c r="I7705"/>
      <c r="J7705"/>
      <c r="K7705"/>
      <c r="L7705"/>
      <c r="M7705"/>
    </row>
    <row r="7706" spans="1:13" s="36" customFormat="1" x14ac:dyDescent="0.3">
      <c r="A7706"/>
      <c r="B7706" s="1"/>
      <c r="C7706"/>
      <c r="D7706"/>
      <c r="E7706"/>
      <c r="F7706"/>
      <c r="G7706"/>
      <c r="H7706"/>
      <c r="I7706"/>
      <c r="J7706"/>
      <c r="K7706"/>
      <c r="L7706"/>
      <c r="M7706"/>
    </row>
    <row r="7707" spans="1:13" s="36" customFormat="1" x14ac:dyDescent="0.3">
      <c r="A7707"/>
      <c r="B7707" s="1"/>
      <c r="C7707"/>
      <c r="D7707"/>
      <c r="E7707"/>
      <c r="F7707"/>
      <c r="G7707"/>
      <c r="H7707"/>
      <c r="I7707"/>
      <c r="J7707"/>
      <c r="K7707"/>
      <c r="L7707"/>
      <c r="M7707"/>
    </row>
    <row r="7708" spans="1:13" s="36" customFormat="1" x14ac:dyDescent="0.3">
      <c r="A7708"/>
      <c r="B7708" s="1"/>
      <c r="C7708"/>
      <c r="D7708"/>
      <c r="E7708"/>
      <c r="F7708"/>
      <c r="G7708"/>
      <c r="H7708"/>
      <c r="I7708"/>
      <c r="J7708"/>
      <c r="K7708"/>
      <c r="L7708"/>
      <c r="M7708"/>
    </row>
    <row r="7709" spans="1:13" s="36" customFormat="1" x14ac:dyDescent="0.3">
      <c r="A7709"/>
      <c r="B7709" s="1"/>
      <c r="C7709"/>
      <c r="D7709"/>
      <c r="E7709"/>
      <c r="F7709"/>
      <c r="G7709"/>
      <c r="H7709"/>
      <c r="I7709"/>
      <c r="J7709"/>
      <c r="K7709"/>
      <c r="L7709"/>
      <c r="M7709"/>
    </row>
    <row r="7710" spans="1:13" s="36" customFormat="1" x14ac:dyDescent="0.3">
      <c r="A7710"/>
      <c r="B7710" s="1"/>
      <c r="C7710"/>
      <c r="D7710"/>
      <c r="E7710"/>
      <c r="F7710"/>
      <c r="G7710"/>
      <c r="H7710"/>
      <c r="I7710"/>
      <c r="J7710"/>
      <c r="K7710"/>
      <c r="L7710"/>
      <c r="M7710"/>
    </row>
    <row r="7711" spans="1:13" s="36" customFormat="1" x14ac:dyDescent="0.3">
      <c r="A7711"/>
      <c r="B7711" s="1"/>
      <c r="C7711"/>
      <c r="D7711"/>
      <c r="E7711"/>
      <c r="F7711"/>
      <c r="G7711"/>
      <c r="H7711"/>
      <c r="I7711"/>
      <c r="J7711"/>
      <c r="K7711"/>
      <c r="L7711"/>
      <c r="M7711"/>
    </row>
    <row r="7712" spans="1:13" s="36" customFormat="1" x14ac:dyDescent="0.3">
      <c r="A7712"/>
      <c r="B7712" s="1"/>
      <c r="C7712"/>
      <c r="D7712"/>
      <c r="E7712"/>
      <c r="F7712"/>
      <c r="G7712"/>
      <c r="H7712"/>
      <c r="I7712"/>
      <c r="J7712"/>
      <c r="K7712"/>
      <c r="L7712"/>
      <c r="M7712"/>
    </row>
    <row r="7713" spans="1:13" s="36" customFormat="1" x14ac:dyDescent="0.3">
      <c r="A7713"/>
      <c r="B7713" s="1"/>
      <c r="C7713"/>
      <c r="D7713"/>
      <c r="E7713"/>
      <c r="F7713"/>
      <c r="G7713"/>
      <c r="H7713"/>
      <c r="I7713"/>
      <c r="J7713"/>
      <c r="K7713"/>
      <c r="L7713"/>
      <c r="M7713"/>
    </row>
    <row r="7714" spans="1:13" s="36" customFormat="1" x14ac:dyDescent="0.3">
      <c r="A7714"/>
      <c r="B7714" s="1"/>
      <c r="C7714"/>
      <c r="D7714"/>
      <c r="E7714"/>
      <c r="F7714"/>
      <c r="G7714"/>
      <c r="H7714"/>
      <c r="I7714"/>
      <c r="J7714"/>
      <c r="K7714"/>
      <c r="L7714"/>
      <c r="M7714"/>
    </row>
    <row r="7715" spans="1:13" s="36" customFormat="1" x14ac:dyDescent="0.3">
      <c r="A7715"/>
      <c r="B7715" s="1"/>
      <c r="C7715"/>
      <c r="D7715"/>
      <c r="E7715"/>
      <c r="F7715"/>
      <c r="G7715"/>
      <c r="H7715"/>
      <c r="I7715"/>
      <c r="J7715"/>
      <c r="K7715"/>
      <c r="L7715"/>
      <c r="M7715"/>
    </row>
    <row r="7716" spans="1:13" s="36" customFormat="1" x14ac:dyDescent="0.3">
      <c r="A7716"/>
      <c r="B7716" s="1"/>
      <c r="C7716"/>
      <c r="D7716"/>
      <c r="E7716"/>
      <c r="F7716"/>
      <c r="G7716"/>
      <c r="H7716"/>
      <c r="I7716"/>
      <c r="J7716"/>
      <c r="K7716"/>
      <c r="L7716"/>
      <c r="M7716"/>
    </row>
    <row r="7717" spans="1:13" s="36" customFormat="1" x14ac:dyDescent="0.3">
      <c r="A7717"/>
      <c r="B7717" s="1"/>
      <c r="C7717"/>
      <c r="D7717"/>
      <c r="E7717"/>
      <c r="F7717"/>
      <c r="G7717"/>
      <c r="H7717"/>
      <c r="I7717"/>
      <c r="J7717"/>
      <c r="K7717"/>
      <c r="L7717"/>
      <c r="M7717"/>
    </row>
    <row r="7718" spans="1:13" s="36" customFormat="1" x14ac:dyDescent="0.3">
      <c r="A7718"/>
      <c r="B7718" s="1"/>
      <c r="C7718"/>
      <c r="D7718"/>
      <c r="E7718"/>
      <c r="F7718"/>
      <c r="G7718"/>
      <c r="H7718"/>
      <c r="I7718"/>
      <c r="J7718"/>
      <c r="K7718"/>
      <c r="L7718"/>
      <c r="M7718"/>
    </row>
    <row r="7719" spans="1:13" s="36" customFormat="1" x14ac:dyDescent="0.3">
      <c r="A7719"/>
      <c r="B7719" s="1"/>
      <c r="C7719"/>
      <c r="D7719"/>
      <c r="E7719"/>
      <c r="F7719"/>
      <c r="G7719"/>
      <c r="H7719"/>
      <c r="I7719"/>
      <c r="J7719"/>
      <c r="K7719"/>
      <c r="L7719"/>
      <c r="M7719"/>
    </row>
    <row r="7720" spans="1:13" s="36" customFormat="1" x14ac:dyDescent="0.3">
      <c r="A7720"/>
      <c r="B7720" s="1"/>
      <c r="C7720"/>
      <c r="D7720"/>
      <c r="E7720"/>
      <c r="F7720"/>
      <c r="G7720"/>
      <c r="H7720"/>
      <c r="I7720"/>
      <c r="J7720"/>
      <c r="K7720"/>
      <c r="L7720"/>
      <c r="M7720"/>
    </row>
    <row r="7721" spans="1:13" s="36" customFormat="1" x14ac:dyDescent="0.3">
      <c r="A7721"/>
      <c r="B7721" s="1"/>
      <c r="C7721"/>
      <c r="D7721"/>
      <c r="E7721"/>
      <c r="F7721"/>
      <c r="G7721"/>
      <c r="H7721"/>
      <c r="I7721"/>
      <c r="J7721"/>
      <c r="K7721"/>
      <c r="L7721"/>
      <c r="M7721"/>
    </row>
    <row r="7722" spans="1:13" s="36" customFormat="1" x14ac:dyDescent="0.3">
      <c r="A7722"/>
      <c r="B7722" s="1"/>
      <c r="C7722"/>
      <c r="D7722"/>
      <c r="E7722"/>
      <c r="F7722"/>
      <c r="G7722"/>
      <c r="H7722"/>
      <c r="I7722"/>
      <c r="J7722"/>
      <c r="K7722"/>
      <c r="L7722"/>
      <c r="M7722"/>
    </row>
    <row r="7723" spans="1:13" s="36" customFormat="1" x14ac:dyDescent="0.3">
      <c r="A7723"/>
      <c r="B7723" s="1"/>
      <c r="C7723"/>
      <c r="D7723"/>
      <c r="E7723"/>
      <c r="F7723"/>
      <c r="G7723"/>
      <c r="H7723"/>
      <c r="I7723"/>
      <c r="J7723"/>
      <c r="K7723"/>
      <c r="L7723"/>
      <c r="M7723"/>
    </row>
    <row r="7724" spans="1:13" s="36" customFormat="1" x14ac:dyDescent="0.3">
      <c r="A7724"/>
      <c r="B7724" s="1"/>
      <c r="C7724"/>
      <c r="D7724"/>
      <c r="E7724"/>
      <c r="F7724"/>
      <c r="G7724"/>
      <c r="H7724"/>
      <c r="I7724"/>
      <c r="J7724"/>
      <c r="K7724"/>
      <c r="L7724"/>
      <c r="M7724"/>
    </row>
    <row r="7725" spans="1:13" s="36" customFormat="1" x14ac:dyDescent="0.3">
      <c r="A7725"/>
      <c r="B7725" s="1"/>
      <c r="C7725"/>
      <c r="D7725"/>
      <c r="E7725"/>
      <c r="F7725"/>
      <c r="G7725"/>
      <c r="H7725"/>
      <c r="I7725"/>
      <c r="J7725"/>
      <c r="K7725"/>
      <c r="L7725"/>
      <c r="M7725"/>
    </row>
    <row r="7726" spans="1:13" s="36" customFormat="1" x14ac:dyDescent="0.3">
      <c r="A7726"/>
      <c r="B7726" s="1"/>
      <c r="C7726"/>
      <c r="D7726"/>
      <c r="E7726"/>
      <c r="F7726"/>
      <c r="G7726"/>
      <c r="H7726"/>
      <c r="I7726"/>
      <c r="J7726"/>
      <c r="K7726"/>
      <c r="L7726"/>
      <c r="M7726"/>
    </row>
    <row r="7727" spans="1:13" s="36" customFormat="1" x14ac:dyDescent="0.3">
      <c r="A7727"/>
      <c r="B7727" s="1"/>
      <c r="C7727"/>
      <c r="D7727"/>
      <c r="E7727"/>
      <c r="F7727"/>
      <c r="G7727"/>
      <c r="H7727"/>
      <c r="I7727"/>
      <c r="J7727"/>
      <c r="K7727"/>
      <c r="L7727"/>
      <c r="M7727"/>
    </row>
    <row r="7728" spans="1:13" s="36" customFormat="1" x14ac:dyDescent="0.3">
      <c r="A7728"/>
      <c r="B7728" s="1"/>
      <c r="C7728"/>
      <c r="D7728"/>
      <c r="E7728"/>
      <c r="F7728"/>
      <c r="G7728"/>
      <c r="H7728"/>
      <c r="I7728"/>
      <c r="J7728"/>
      <c r="K7728"/>
      <c r="L7728"/>
      <c r="M7728"/>
    </row>
    <row r="7729" spans="1:13" s="36" customFormat="1" x14ac:dyDescent="0.3">
      <c r="A7729"/>
      <c r="B7729" s="1"/>
      <c r="C7729"/>
      <c r="D7729"/>
      <c r="E7729"/>
      <c r="F7729"/>
      <c r="G7729"/>
      <c r="H7729"/>
      <c r="I7729"/>
      <c r="J7729"/>
      <c r="K7729"/>
      <c r="L7729"/>
      <c r="M7729"/>
    </row>
    <row r="7730" spans="1:13" s="36" customFormat="1" x14ac:dyDescent="0.3">
      <c r="A7730"/>
      <c r="B7730" s="1"/>
      <c r="C7730"/>
      <c r="D7730"/>
      <c r="E7730"/>
      <c r="F7730"/>
      <c r="G7730"/>
      <c r="H7730"/>
      <c r="I7730"/>
      <c r="J7730"/>
      <c r="K7730"/>
      <c r="L7730"/>
      <c r="M7730"/>
    </row>
    <row r="7731" spans="1:13" s="36" customFormat="1" x14ac:dyDescent="0.3">
      <c r="A7731"/>
      <c r="B7731" s="1"/>
      <c r="C7731"/>
      <c r="D7731"/>
      <c r="E7731"/>
      <c r="F7731"/>
      <c r="G7731"/>
      <c r="H7731"/>
      <c r="I7731"/>
      <c r="J7731"/>
      <c r="K7731"/>
      <c r="L7731"/>
      <c r="M7731"/>
    </row>
    <row r="7732" spans="1:13" s="36" customFormat="1" x14ac:dyDescent="0.3">
      <c r="A7732"/>
      <c r="B7732" s="1"/>
      <c r="C7732"/>
      <c r="D7732"/>
      <c r="E7732"/>
      <c r="F7732"/>
      <c r="G7732"/>
      <c r="H7732"/>
      <c r="I7732"/>
      <c r="J7732"/>
      <c r="K7732"/>
      <c r="L7732"/>
      <c r="M7732"/>
    </row>
    <row r="7733" spans="1:13" s="36" customFormat="1" x14ac:dyDescent="0.3">
      <c r="A7733"/>
      <c r="B7733" s="1"/>
      <c r="C7733"/>
      <c r="D7733"/>
      <c r="E7733"/>
      <c r="F7733"/>
      <c r="G7733"/>
      <c r="H7733"/>
      <c r="I7733"/>
      <c r="J7733"/>
      <c r="K7733"/>
      <c r="L7733"/>
      <c r="M7733"/>
    </row>
    <row r="7734" spans="1:13" s="36" customFormat="1" x14ac:dyDescent="0.3">
      <c r="A7734"/>
      <c r="B7734" s="1"/>
      <c r="C7734"/>
      <c r="D7734"/>
      <c r="E7734"/>
      <c r="F7734"/>
      <c r="G7734"/>
      <c r="H7734"/>
      <c r="I7734"/>
      <c r="J7734"/>
      <c r="K7734"/>
      <c r="L7734"/>
      <c r="M7734"/>
    </row>
    <row r="7735" spans="1:13" s="36" customFormat="1" x14ac:dyDescent="0.3">
      <c r="A7735"/>
      <c r="B7735" s="1"/>
      <c r="C7735"/>
      <c r="D7735"/>
      <c r="E7735"/>
      <c r="F7735"/>
      <c r="G7735"/>
      <c r="H7735"/>
      <c r="I7735"/>
      <c r="J7735"/>
      <c r="K7735"/>
      <c r="L7735"/>
      <c r="M7735"/>
    </row>
    <row r="7736" spans="1:13" s="36" customFormat="1" x14ac:dyDescent="0.3">
      <c r="A7736"/>
      <c r="B7736" s="1"/>
      <c r="C7736"/>
      <c r="D7736"/>
      <c r="E7736"/>
      <c r="F7736"/>
      <c r="G7736"/>
      <c r="H7736"/>
      <c r="I7736"/>
      <c r="J7736"/>
      <c r="K7736"/>
      <c r="L7736"/>
      <c r="M7736"/>
    </row>
    <row r="7737" spans="1:13" s="36" customFormat="1" x14ac:dyDescent="0.3">
      <c r="A7737"/>
      <c r="B7737" s="1"/>
      <c r="C7737"/>
      <c r="D7737"/>
      <c r="E7737"/>
      <c r="F7737"/>
      <c r="G7737"/>
      <c r="H7737"/>
      <c r="I7737"/>
      <c r="J7737"/>
      <c r="K7737"/>
      <c r="L7737"/>
      <c r="M7737"/>
    </row>
    <row r="7738" spans="1:13" s="36" customFormat="1" x14ac:dyDescent="0.3">
      <c r="A7738"/>
      <c r="B7738" s="1"/>
      <c r="C7738"/>
      <c r="D7738"/>
      <c r="E7738"/>
      <c r="F7738"/>
      <c r="G7738"/>
      <c r="H7738"/>
      <c r="I7738"/>
      <c r="J7738"/>
      <c r="K7738"/>
      <c r="L7738"/>
      <c r="M7738"/>
    </row>
    <row r="7739" spans="1:13" s="36" customFormat="1" x14ac:dyDescent="0.3">
      <c r="A7739"/>
      <c r="B7739" s="1"/>
      <c r="C7739"/>
      <c r="D7739"/>
      <c r="E7739"/>
      <c r="F7739"/>
      <c r="G7739"/>
      <c r="H7739"/>
      <c r="I7739"/>
      <c r="J7739"/>
      <c r="K7739"/>
      <c r="L7739"/>
      <c r="M7739"/>
    </row>
    <row r="7740" spans="1:13" s="36" customFormat="1" x14ac:dyDescent="0.3">
      <c r="A7740"/>
      <c r="B7740" s="1"/>
      <c r="C7740"/>
      <c r="D7740"/>
      <c r="E7740"/>
      <c r="F7740"/>
      <c r="G7740"/>
      <c r="H7740"/>
      <c r="I7740"/>
      <c r="J7740"/>
      <c r="K7740"/>
      <c r="L7740"/>
      <c r="M7740"/>
    </row>
    <row r="7741" spans="1:13" s="36" customFormat="1" x14ac:dyDescent="0.3">
      <c r="A7741"/>
      <c r="B7741" s="1"/>
      <c r="C7741"/>
      <c r="D7741"/>
      <c r="E7741"/>
      <c r="F7741"/>
      <c r="G7741"/>
      <c r="H7741"/>
      <c r="I7741"/>
      <c r="J7741"/>
      <c r="K7741"/>
      <c r="L7741"/>
      <c r="M7741"/>
    </row>
    <row r="7742" spans="1:13" s="36" customFormat="1" x14ac:dyDescent="0.3">
      <c r="A7742"/>
      <c r="B7742" s="1"/>
      <c r="C7742"/>
      <c r="D7742"/>
      <c r="E7742"/>
      <c r="F7742"/>
      <c r="G7742"/>
      <c r="H7742"/>
      <c r="I7742"/>
      <c r="J7742"/>
      <c r="K7742"/>
      <c r="L7742"/>
      <c r="M7742"/>
    </row>
    <row r="7743" spans="1:13" s="36" customFormat="1" x14ac:dyDescent="0.3">
      <c r="A7743"/>
      <c r="B7743" s="1"/>
      <c r="C7743"/>
      <c r="D7743"/>
      <c r="E7743"/>
      <c r="F7743"/>
      <c r="G7743"/>
      <c r="H7743"/>
      <c r="I7743"/>
      <c r="J7743"/>
      <c r="K7743"/>
      <c r="L7743"/>
      <c r="M7743"/>
    </row>
    <row r="7744" spans="1:13" s="36" customFormat="1" x14ac:dyDescent="0.3">
      <c r="A7744"/>
      <c r="B7744" s="1"/>
      <c r="C7744"/>
      <c r="D7744"/>
      <c r="E7744"/>
      <c r="F7744"/>
      <c r="G7744"/>
      <c r="H7744"/>
      <c r="I7744"/>
      <c r="J7744"/>
      <c r="K7744"/>
      <c r="L7744"/>
      <c r="M7744"/>
    </row>
    <row r="7745" spans="1:13" s="36" customFormat="1" x14ac:dyDescent="0.3">
      <c r="A7745"/>
      <c r="B7745" s="1"/>
      <c r="C7745"/>
      <c r="D7745"/>
      <c r="E7745"/>
      <c r="F7745"/>
      <c r="G7745"/>
      <c r="H7745"/>
      <c r="I7745"/>
      <c r="J7745"/>
      <c r="K7745"/>
      <c r="L7745"/>
      <c r="M7745"/>
    </row>
    <row r="7746" spans="1:13" s="36" customFormat="1" x14ac:dyDescent="0.3">
      <c r="A7746"/>
      <c r="B7746" s="1"/>
      <c r="C7746"/>
      <c r="D7746"/>
      <c r="E7746"/>
      <c r="F7746"/>
      <c r="G7746"/>
      <c r="H7746"/>
      <c r="I7746"/>
      <c r="J7746"/>
      <c r="K7746"/>
      <c r="L7746"/>
      <c r="M7746"/>
    </row>
    <row r="7747" spans="1:13" s="36" customFormat="1" x14ac:dyDescent="0.3">
      <c r="A7747"/>
      <c r="B7747" s="1"/>
      <c r="C7747"/>
      <c r="D7747"/>
      <c r="E7747"/>
      <c r="F7747"/>
      <c r="G7747"/>
      <c r="H7747"/>
      <c r="I7747"/>
      <c r="J7747"/>
      <c r="K7747"/>
      <c r="L7747"/>
      <c r="M7747"/>
    </row>
    <row r="7748" spans="1:13" s="36" customFormat="1" x14ac:dyDescent="0.3">
      <c r="A7748"/>
      <c r="B7748" s="1"/>
      <c r="C7748"/>
      <c r="D7748"/>
      <c r="E7748"/>
      <c r="F7748"/>
      <c r="G7748"/>
      <c r="H7748"/>
      <c r="I7748"/>
      <c r="J7748"/>
      <c r="K7748"/>
      <c r="L7748"/>
      <c r="M7748"/>
    </row>
    <row r="7749" spans="1:13" s="36" customFormat="1" x14ac:dyDescent="0.3">
      <c r="A7749"/>
      <c r="B7749" s="1"/>
      <c r="C7749"/>
      <c r="D7749"/>
      <c r="E7749"/>
      <c r="F7749"/>
      <c r="G7749"/>
      <c r="H7749"/>
      <c r="I7749"/>
      <c r="J7749"/>
      <c r="K7749"/>
      <c r="L7749"/>
      <c r="M7749"/>
    </row>
    <row r="7750" spans="1:13" s="36" customFormat="1" x14ac:dyDescent="0.3">
      <c r="A7750"/>
      <c r="B7750" s="1"/>
      <c r="C7750"/>
      <c r="D7750"/>
      <c r="E7750"/>
      <c r="F7750"/>
      <c r="G7750"/>
      <c r="H7750"/>
      <c r="I7750"/>
      <c r="J7750"/>
      <c r="K7750"/>
      <c r="L7750"/>
      <c r="M7750"/>
    </row>
    <row r="7751" spans="1:13" s="36" customFormat="1" x14ac:dyDescent="0.3">
      <c r="A7751"/>
      <c r="B7751" s="1"/>
      <c r="C7751"/>
      <c r="D7751"/>
      <c r="E7751"/>
      <c r="F7751"/>
      <c r="G7751"/>
      <c r="H7751"/>
      <c r="I7751"/>
      <c r="J7751"/>
      <c r="K7751"/>
      <c r="L7751"/>
      <c r="M7751"/>
    </row>
    <row r="7752" spans="1:13" s="36" customFormat="1" x14ac:dyDescent="0.3">
      <c r="A7752"/>
      <c r="B7752" s="1"/>
      <c r="C7752"/>
      <c r="D7752"/>
      <c r="E7752"/>
      <c r="F7752"/>
      <c r="G7752"/>
      <c r="H7752"/>
      <c r="I7752"/>
      <c r="J7752"/>
      <c r="K7752"/>
      <c r="L7752"/>
      <c r="M7752"/>
    </row>
    <row r="7753" spans="1:13" s="36" customFormat="1" x14ac:dyDescent="0.3">
      <c r="A7753"/>
      <c r="B7753" s="1"/>
      <c r="C7753"/>
      <c r="D7753"/>
      <c r="E7753"/>
      <c r="F7753"/>
      <c r="G7753"/>
      <c r="H7753"/>
      <c r="I7753"/>
      <c r="J7753"/>
      <c r="K7753"/>
      <c r="L7753"/>
      <c r="M7753"/>
    </row>
    <row r="7754" spans="1:13" s="36" customFormat="1" x14ac:dyDescent="0.3">
      <c r="A7754"/>
      <c r="B7754" s="1"/>
      <c r="C7754"/>
      <c r="D7754"/>
      <c r="E7754"/>
      <c r="F7754"/>
      <c r="G7754"/>
      <c r="H7754"/>
      <c r="I7754"/>
      <c r="J7754"/>
      <c r="K7754"/>
      <c r="L7754"/>
      <c r="M7754"/>
    </row>
    <row r="7755" spans="1:13" s="36" customFormat="1" x14ac:dyDescent="0.3">
      <c r="A7755"/>
      <c r="B7755" s="1"/>
      <c r="C7755"/>
      <c r="D7755"/>
      <c r="E7755"/>
      <c r="F7755"/>
      <c r="G7755"/>
      <c r="H7755"/>
      <c r="I7755"/>
      <c r="J7755"/>
      <c r="K7755"/>
      <c r="L7755"/>
      <c r="M7755"/>
    </row>
    <row r="7756" spans="1:13" s="36" customFormat="1" x14ac:dyDescent="0.3">
      <c r="A7756"/>
      <c r="B7756" s="1"/>
      <c r="C7756"/>
      <c r="D7756"/>
      <c r="E7756"/>
      <c r="F7756"/>
      <c r="G7756"/>
      <c r="H7756"/>
      <c r="I7756"/>
      <c r="J7756"/>
      <c r="K7756"/>
      <c r="L7756"/>
      <c r="M7756"/>
    </row>
    <row r="7757" spans="1:13" s="36" customFormat="1" x14ac:dyDescent="0.3">
      <c r="A7757"/>
      <c r="B7757" s="1"/>
      <c r="C7757"/>
      <c r="D7757"/>
      <c r="E7757"/>
      <c r="F7757"/>
      <c r="G7757"/>
      <c r="H7757"/>
      <c r="I7757"/>
      <c r="J7757"/>
      <c r="K7757"/>
      <c r="L7757"/>
      <c r="M7757"/>
    </row>
    <row r="7758" spans="1:13" s="36" customFormat="1" x14ac:dyDescent="0.3">
      <c r="A7758"/>
      <c r="B7758" s="1"/>
      <c r="C7758"/>
      <c r="D7758"/>
      <c r="E7758"/>
      <c r="F7758"/>
      <c r="G7758"/>
      <c r="H7758"/>
      <c r="I7758"/>
      <c r="J7758"/>
      <c r="K7758"/>
      <c r="L7758"/>
      <c r="M7758"/>
    </row>
    <row r="7759" spans="1:13" s="36" customFormat="1" x14ac:dyDescent="0.3">
      <c r="A7759"/>
      <c r="B7759" s="1"/>
      <c r="C7759"/>
      <c r="D7759"/>
      <c r="E7759"/>
      <c r="F7759"/>
      <c r="G7759"/>
      <c r="H7759"/>
      <c r="I7759"/>
      <c r="J7759"/>
      <c r="K7759"/>
      <c r="L7759"/>
      <c r="M7759"/>
    </row>
    <row r="7760" spans="1:13" s="36" customFormat="1" x14ac:dyDescent="0.3">
      <c r="A7760"/>
      <c r="B7760" s="1"/>
      <c r="C7760"/>
      <c r="D7760"/>
      <c r="E7760"/>
      <c r="F7760"/>
      <c r="G7760"/>
      <c r="H7760"/>
      <c r="I7760"/>
      <c r="J7760"/>
      <c r="K7760"/>
      <c r="L7760"/>
      <c r="M7760"/>
    </row>
    <row r="7761" spans="1:13" s="36" customFormat="1" x14ac:dyDescent="0.3">
      <c r="A7761"/>
      <c r="B7761" s="1"/>
      <c r="C7761"/>
      <c r="D7761"/>
      <c r="E7761"/>
      <c r="F7761"/>
      <c r="G7761"/>
      <c r="H7761"/>
      <c r="I7761"/>
      <c r="J7761"/>
      <c r="K7761"/>
      <c r="L7761"/>
      <c r="M7761"/>
    </row>
    <row r="7762" spans="1:13" s="36" customFormat="1" x14ac:dyDescent="0.3">
      <c r="A7762"/>
      <c r="B7762" s="1"/>
      <c r="C7762"/>
      <c r="D7762"/>
      <c r="E7762"/>
      <c r="F7762"/>
      <c r="G7762"/>
      <c r="H7762"/>
      <c r="I7762"/>
      <c r="J7762"/>
      <c r="K7762"/>
      <c r="L7762"/>
      <c r="M7762"/>
    </row>
    <row r="7763" spans="1:13" s="36" customFormat="1" x14ac:dyDescent="0.3">
      <c r="A7763"/>
      <c r="B7763" s="1"/>
      <c r="C7763"/>
      <c r="D7763"/>
      <c r="E7763"/>
      <c r="F7763"/>
      <c r="G7763"/>
      <c r="H7763"/>
      <c r="I7763"/>
      <c r="J7763"/>
      <c r="K7763"/>
      <c r="L7763"/>
      <c r="M7763"/>
    </row>
    <row r="7764" spans="1:13" s="36" customFormat="1" x14ac:dyDescent="0.3">
      <c r="A7764"/>
      <c r="B7764" s="1"/>
      <c r="C7764"/>
      <c r="D7764"/>
      <c r="E7764"/>
      <c r="F7764"/>
      <c r="G7764"/>
      <c r="H7764"/>
      <c r="I7764"/>
      <c r="J7764"/>
      <c r="K7764"/>
      <c r="L7764"/>
      <c r="M7764"/>
    </row>
    <row r="7765" spans="1:13" s="36" customFormat="1" x14ac:dyDescent="0.3">
      <c r="A7765"/>
      <c r="B7765" s="1"/>
      <c r="C7765"/>
      <c r="D7765"/>
      <c r="E7765"/>
      <c r="F7765"/>
      <c r="G7765"/>
      <c r="H7765"/>
      <c r="I7765"/>
      <c r="J7765"/>
      <c r="K7765"/>
      <c r="L7765"/>
      <c r="M7765"/>
    </row>
    <row r="7766" spans="1:13" s="36" customFormat="1" x14ac:dyDescent="0.3">
      <c r="A7766"/>
      <c r="B7766" s="1"/>
      <c r="C7766"/>
      <c r="D7766"/>
      <c r="E7766"/>
      <c r="F7766"/>
      <c r="G7766"/>
      <c r="H7766"/>
      <c r="I7766"/>
      <c r="J7766"/>
      <c r="K7766"/>
      <c r="L7766"/>
      <c r="M7766"/>
    </row>
    <row r="7767" spans="1:13" s="36" customFormat="1" x14ac:dyDescent="0.3">
      <c r="A7767"/>
      <c r="B7767" s="1"/>
      <c r="C7767"/>
      <c r="D7767"/>
      <c r="E7767"/>
      <c r="F7767"/>
      <c r="G7767"/>
      <c r="H7767"/>
      <c r="I7767"/>
      <c r="J7767"/>
      <c r="K7767"/>
      <c r="L7767"/>
      <c r="M7767"/>
    </row>
    <row r="7768" spans="1:13" s="36" customFormat="1" x14ac:dyDescent="0.3">
      <c r="A7768"/>
      <c r="B7768" s="1"/>
      <c r="C7768"/>
      <c r="D7768"/>
      <c r="E7768"/>
      <c r="F7768"/>
      <c r="G7768"/>
      <c r="H7768"/>
      <c r="I7768"/>
      <c r="J7768"/>
      <c r="K7768"/>
      <c r="L7768"/>
      <c r="M7768"/>
    </row>
    <row r="7769" spans="1:13" s="36" customFormat="1" x14ac:dyDescent="0.3">
      <c r="A7769"/>
      <c r="B7769" s="1"/>
      <c r="C7769"/>
      <c r="D7769"/>
      <c r="E7769"/>
      <c r="F7769"/>
      <c r="G7769"/>
      <c r="H7769"/>
      <c r="I7769"/>
      <c r="J7769"/>
      <c r="K7769"/>
      <c r="L7769"/>
      <c r="M7769"/>
    </row>
    <row r="7770" spans="1:13" s="36" customFormat="1" x14ac:dyDescent="0.3">
      <c r="A7770"/>
      <c r="B7770" s="1"/>
      <c r="C7770"/>
      <c r="D7770"/>
      <c r="E7770"/>
      <c r="F7770"/>
      <c r="G7770"/>
      <c r="H7770"/>
      <c r="I7770"/>
      <c r="J7770"/>
      <c r="K7770"/>
      <c r="L7770"/>
      <c r="M7770"/>
    </row>
    <row r="7771" spans="1:13" s="36" customFormat="1" x14ac:dyDescent="0.3">
      <c r="A7771"/>
      <c r="B7771" s="1"/>
      <c r="C7771"/>
      <c r="D7771"/>
      <c r="E7771"/>
      <c r="F7771"/>
      <c r="G7771"/>
      <c r="H7771"/>
      <c r="I7771"/>
      <c r="J7771"/>
      <c r="K7771"/>
      <c r="L7771"/>
      <c r="M7771"/>
    </row>
    <row r="7772" spans="1:13" s="36" customFormat="1" x14ac:dyDescent="0.3">
      <c r="A7772"/>
      <c r="B7772" s="1"/>
      <c r="C7772"/>
      <c r="D7772"/>
      <c r="E7772"/>
      <c r="F7772"/>
      <c r="G7772"/>
      <c r="H7772"/>
      <c r="I7772"/>
      <c r="J7772"/>
      <c r="K7772"/>
      <c r="L7772"/>
      <c r="M7772"/>
    </row>
    <row r="7773" spans="1:13" s="36" customFormat="1" x14ac:dyDescent="0.3">
      <c r="A7773"/>
      <c r="B7773" s="1"/>
      <c r="C7773"/>
      <c r="D7773"/>
      <c r="E7773"/>
      <c r="F7773"/>
      <c r="G7773"/>
      <c r="H7773"/>
      <c r="I7773"/>
      <c r="J7773"/>
      <c r="K7773"/>
      <c r="L7773"/>
      <c r="M7773"/>
    </row>
    <row r="7774" spans="1:13" s="36" customFormat="1" x14ac:dyDescent="0.3">
      <c r="A7774"/>
      <c r="B7774" s="1"/>
      <c r="C7774"/>
      <c r="D7774"/>
      <c r="E7774"/>
      <c r="F7774"/>
      <c r="G7774"/>
      <c r="H7774"/>
      <c r="I7774"/>
      <c r="J7774"/>
      <c r="K7774"/>
      <c r="L7774"/>
      <c r="M7774"/>
    </row>
    <row r="7775" spans="1:13" s="36" customFormat="1" x14ac:dyDescent="0.3">
      <c r="A7775"/>
      <c r="B7775" s="1"/>
      <c r="C7775"/>
      <c r="D7775"/>
      <c r="E7775"/>
      <c r="F7775"/>
      <c r="G7775"/>
      <c r="H7775"/>
      <c r="I7775"/>
      <c r="J7775"/>
      <c r="K7775"/>
      <c r="L7775"/>
      <c r="M7775"/>
    </row>
    <row r="7776" spans="1:13" s="36" customFormat="1" x14ac:dyDescent="0.3">
      <c r="A7776"/>
      <c r="B7776" s="1"/>
      <c r="C7776"/>
      <c r="D7776"/>
      <c r="E7776"/>
      <c r="F7776"/>
      <c r="G7776"/>
      <c r="H7776"/>
      <c r="I7776"/>
      <c r="J7776"/>
      <c r="K7776"/>
      <c r="L7776"/>
      <c r="M7776"/>
    </row>
    <row r="7777" spans="1:13" s="36" customFormat="1" x14ac:dyDescent="0.3">
      <c r="A7777"/>
      <c r="B7777" s="1"/>
      <c r="C7777"/>
      <c r="D7777"/>
      <c r="E7777"/>
      <c r="F7777"/>
      <c r="G7777"/>
      <c r="H7777"/>
      <c r="I7777"/>
      <c r="J7777"/>
      <c r="K7777"/>
      <c r="L7777"/>
      <c r="M7777"/>
    </row>
    <row r="7778" spans="1:13" s="36" customFormat="1" x14ac:dyDescent="0.3">
      <c r="A7778"/>
      <c r="B7778" s="1"/>
      <c r="C7778"/>
      <c r="D7778"/>
      <c r="E7778"/>
      <c r="F7778"/>
      <c r="G7778"/>
      <c r="H7778"/>
      <c r="I7778"/>
      <c r="J7778"/>
      <c r="K7778"/>
      <c r="L7778"/>
      <c r="M7778"/>
    </row>
    <row r="7779" spans="1:13" s="36" customFormat="1" x14ac:dyDescent="0.3">
      <c r="A7779"/>
      <c r="B7779" s="1"/>
      <c r="C7779"/>
      <c r="D7779"/>
      <c r="E7779"/>
      <c r="F7779"/>
      <c r="G7779"/>
      <c r="H7779"/>
      <c r="I7779"/>
      <c r="J7779"/>
      <c r="K7779"/>
      <c r="L7779"/>
      <c r="M7779"/>
    </row>
    <row r="7780" spans="1:13" s="36" customFormat="1" x14ac:dyDescent="0.3">
      <c r="A7780"/>
      <c r="B7780" s="1"/>
      <c r="C7780"/>
      <c r="D7780"/>
      <c r="E7780"/>
      <c r="F7780"/>
      <c r="G7780"/>
      <c r="H7780"/>
      <c r="I7780"/>
      <c r="J7780"/>
      <c r="K7780"/>
      <c r="L7780"/>
      <c r="M7780"/>
    </row>
    <row r="7781" spans="1:13" s="36" customFormat="1" x14ac:dyDescent="0.3">
      <c r="A7781"/>
      <c r="B7781" s="1"/>
      <c r="C7781"/>
      <c r="D7781"/>
      <c r="E7781"/>
      <c r="F7781"/>
      <c r="G7781"/>
      <c r="H7781"/>
      <c r="I7781"/>
      <c r="J7781"/>
      <c r="K7781"/>
      <c r="L7781"/>
      <c r="M7781"/>
    </row>
    <row r="7782" spans="1:13" s="36" customFormat="1" x14ac:dyDescent="0.3">
      <c r="A7782"/>
      <c r="B7782" s="1"/>
      <c r="C7782"/>
      <c r="D7782"/>
      <c r="E7782"/>
      <c r="F7782"/>
      <c r="G7782"/>
      <c r="H7782"/>
      <c r="I7782"/>
      <c r="J7782"/>
      <c r="K7782"/>
      <c r="L7782"/>
      <c r="M7782"/>
    </row>
    <row r="7783" spans="1:13" s="36" customFormat="1" x14ac:dyDescent="0.3">
      <c r="A7783"/>
      <c r="B7783" s="1"/>
      <c r="C7783"/>
      <c r="D7783"/>
      <c r="E7783"/>
      <c r="F7783"/>
      <c r="G7783"/>
      <c r="H7783"/>
      <c r="I7783"/>
      <c r="J7783"/>
      <c r="K7783"/>
      <c r="L7783"/>
      <c r="M7783"/>
    </row>
    <row r="7784" spans="1:13" s="36" customFormat="1" x14ac:dyDescent="0.3">
      <c r="A7784"/>
      <c r="B7784" s="1"/>
      <c r="C7784"/>
      <c r="D7784"/>
      <c r="E7784"/>
      <c r="F7784"/>
      <c r="G7784"/>
      <c r="H7784"/>
      <c r="I7784"/>
      <c r="J7784"/>
      <c r="K7784"/>
      <c r="L7784"/>
      <c r="M7784"/>
    </row>
    <row r="7785" spans="1:13" s="36" customFormat="1" x14ac:dyDescent="0.3">
      <c r="A7785"/>
      <c r="B7785" s="1"/>
      <c r="C7785"/>
      <c r="D7785"/>
      <c r="E7785"/>
      <c r="F7785"/>
      <c r="G7785"/>
      <c r="H7785"/>
      <c r="I7785"/>
      <c r="J7785"/>
      <c r="K7785"/>
      <c r="L7785"/>
      <c r="M7785"/>
    </row>
    <row r="7786" spans="1:13" s="36" customFormat="1" x14ac:dyDescent="0.3">
      <c r="A7786"/>
      <c r="B7786" s="1"/>
      <c r="C7786"/>
      <c r="D7786"/>
      <c r="E7786"/>
      <c r="F7786"/>
      <c r="G7786"/>
      <c r="H7786"/>
      <c r="I7786"/>
      <c r="J7786"/>
      <c r="K7786"/>
      <c r="L7786"/>
      <c r="M7786"/>
    </row>
    <row r="7787" spans="1:13" s="36" customFormat="1" x14ac:dyDescent="0.3">
      <c r="A7787"/>
      <c r="B7787" s="1"/>
      <c r="C7787"/>
      <c r="D7787"/>
      <c r="E7787"/>
      <c r="F7787"/>
      <c r="G7787"/>
      <c r="H7787"/>
      <c r="I7787"/>
      <c r="J7787"/>
      <c r="K7787"/>
      <c r="L7787"/>
      <c r="M7787"/>
    </row>
    <row r="7788" spans="1:13" s="36" customFormat="1" x14ac:dyDescent="0.3">
      <c r="A7788"/>
      <c r="B7788" s="1"/>
      <c r="C7788"/>
      <c r="D7788"/>
      <c r="E7788"/>
      <c r="F7788"/>
      <c r="G7788"/>
      <c r="H7788"/>
      <c r="I7788"/>
      <c r="J7788"/>
      <c r="K7788"/>
      <c r="L7788"/>
      <c r="M7788"/>
    </row>
    <row r="7789" spans="1:13" s="36" customFormat="1" x14ac:dyDescent="0.3">
      <c r="A7789"/>
      <c r="B7789" s="1"/>
      <c r="C7789"/>
      <c r="D7789"/>
      <c r="E7789"/>
      <c r="F7789"/>
      <c r="G7789"/>
      <c r="H7789"/>
      <c r="I7789"/>
      <c r="J7789"/>
      <c r="K7789"/>
      <c r="L7789"/>
      <c r="M7789"/>
    </row>
    <row r="7790" spans="1:13" s="36" customFormat="1" x14ac:dyDescent="0.3">
      <c r="A7790"/>
      <c r="B7790" s="1"/>
      <c r="C7790"/>
      <c r="D7790"/>
      <c r="E7790"/>
      <c r="F7790"/>
      <c r="G7790"/>
      <c r="H7790"/>
      <c r="I7790"/>
      <c r="J7790"/>
      <c r="K7790"/>
      <c r="L7790"/>
      <c r="M7790"/>
    </row>
    <row r="7791" spans="1:13" s="36" customFormat="1" x14ac:dyDescent="0.3">
      <c r="A7791"/>
      <c r="B7791" s="1"/>
      <c r="C7791"/>
      <c r="D7791"/>
      <c r="E7791"/>
      <c r="F7791"/>
      <c r="G7791"/>
      <c r="H7791"/>
      <c r="I7791"/>
      <c r="J7791"/>
      <c r="K7791"/>
      <c r="L7791"/>
      <c r="M7791"/>
    </row>
    <row r="7792" spans="1:13" s="36" customFormat="1" x14ac:dyDescent="0.3">
      <c r="A7792"/>
      <c r="B7792" s="1"/>
      <c r="C7792"/>
      <c r="D7792"/>
      <c r="E7792"/>
      <c r="F7792"/>
      <c r="G7792"/>
      <c r="H7792"/>
      <c r="I7792"/>
      <c r="J7792"/>
      <c r="K7792"/>
      <c r="L7792"/>
      <c r="M7792"/>
    </row>
    <row r="7793" spans="1:13" s="36" customFormat="1" x14ac:dyDescent="0.3">
      <c r="A7793"/>
      <c r="B7793" s="1"/>
      <c r="C7793"/>
      <c r="D7793"/>
      <c r="E7793"/>
      <c r="F7793"/>
      <c r="G7793"/>
      <c r="H7793"/>
      <c r="I7793"/>
      <c r="J7793"/>
      <c r="K7793"/>
      <c r="L7793"/>
      <c r="M7793"/>
    </row>
    <row r="7794" spans="1:13" s="36" customFormat="1" x14ac:dyDescent="0.3">
      <c r="A7794"/>
      <c r="B7794" s="1"/>
      <c r="C7794"/>
      <c r="D7794"/>
      <c r="E7794"/>
      <c r="F7794"/>
      <c r="G7794"/>
      <c r="H7794"/>
      <c r="I7794"/>
      <c r="J7794"/>
      <c r="K7794"/>
      <c r="L7794"/>
      <c r="M7794"/>
    </row>
    <row r="7795" spans="1:13" s="36" customFormat="1" x14ac:dyDescent="0.3">
      <c r="A7795"/>
      <c r="B7795" s="1"/>
      <c r="C7795"/>
      <c r="D7795"/>
      <c r="E7795"/>
      <c r="F7795"/>
      <c r="G7795"/>
      <c r="H7795"/>
      <c r="I7795"/>
      <c r="J7795"/>
      <c r="K7795"/>
      <c r="L7795"/>
      <c r="M7795"/>
    </row>
    <row r="7796" spans="1:13" s="36" customFormat="1" x14ac:dyDescent="0.3">
      <c r="A7796"/>
      <c r="B7796" s="1"/>
      <c r="C7796"/>
      <c r="D7796"/>
      <c r="E7796"/>
      <c r="F7796"/>
      <c r="G7796"/>
      <c r="H7796"/>
      <c r="I7796"/>
      <c r="J7796"/>
      <c r="K7796"/>
      <c r="L7796"/>
      <c r="M7796"/>
    </row>
    <row r="7797" spans="1:13" s="36" customFormat="1" x14ac:dyDescent="0.3">
      <c r="A7797"/>
      <c r="B7797" s="1"/>
      <c r="C7797"/>
      <c r="D7797"/>
      <c r="E7797"/>
      <c r="F7797"/>
      <c r="G7797"/>
      <c r="H7797"/>
      <c r="I7797"/>
      <c r="J7797"/>
      <c r="K7797"/>
      <c r="L7797"/>
      <c r="M7797"/>
    </row>
    <row r="7798" spans="1:13" s="36" customFormat="1" x14ac:dyDescent="0.3">
      <c r="A7798"/>
      <c r="B7798" s="1"/>
      <c r="C7798"/>
      <c r="D7798"/>
      <c r="E7798"/>
      <c r="F7798"/>
      <c r="G7798"/>
      <c r="H7798"/>
      <c r="I7798"/>
      <c r="J7798"/>
      <c r="K7798"/>
      <c r="L7798"/>
      <c r="M7798"/>
    </row>
    <row r="7799" spans="1:13" s="36" customFormat="1" x14ac:dyDescent="0.3">
      <c r="A7799"/>
      <c r="B7799" s="1"/>
      <c r="C7799"/>
      <c r="D7799"/>
      <c r="E7799"/>
      <c r="F7799"/>
      <c r="G7799"/>
      <c r="H7799"/>
      <c r="I7799"/>
      <c r="J7799"/>
      <c r="K7799"/>
      <c r="L7799"/>
      <c r="M7799"/>
    </row>
    <row r="7800" spans="1:13" s="36" customFormat="1" x14ac:dyDescent="0.3">
      <c r="A7800"/>
      <c r="B7800" s="1"/>
      <c r="C7800"/>
      <c r="D7800"/>
      <c r="E7800"/>
      <c r="F7800"/>
      <c r="G7800"/>
      <c r="H7800"/>
      <c r="I7800"/>
      <c r="J7800"/>
      <c r="K7800"/>
      <c r="L7800"/>
      <c r="M7800"/>
    </row>
    <row r="7801" spans="1:13" s="36" customFormat="1" x14ac:dyDescent="0.3">
      <c r="A7801"/>
      <c r="B7801" s="1"/>
      <c r="C7801"/>
      <c r="D7801"/>
      <c r="E7801"/>
      <c r="F7801"/>
      <c r="G7801"/>
      <c r="H7801"/>
      <c r="I7801"/>
      <c r="J7801"/>
      <c r="K7801"/>
      <c r="L7801"/>
      <c r="M7801"/>
    </row>
    <row r="7802" spans="1:13" s="36" customFormat="1" x14ac:dyDescent="0.3">
      <c r="A7802"/>
      <c r="B7802" s="1"/>
      <c r="C7802"/>
      <c r="D7802"/>
      <c r="E7802"/>
      <c r="F7802"/>
      <c r="G7802"/>
      <c r="H7802"/>
      <c r="I7802"/>
      <c r="J7802"/>
      <c r="K7802"/>
      <c r="L7802"/>
      <c r="M7802"/>
    </row>
    <row r="7803" spans="1:13" s="36" customFormat="1" x14ac:dyDescent="0.3">
      <c r="A7803"/>
      <c r="B7803" s="1"/>
      <c r="C7803"/>
      <c r="D7803"/>
      <c r="E7803"/>
      <c r="F7803"/>
      <c r="G7803"/>
      <c r="H7803"/>
      <c r="I7803"/>
      <c r="J7803"/>
      <c r="K7803"/>
      <c r="L7803"/>
      <c r="M7803"/>
    </row>
    <row r="7804" spans="1:13" s="36" customFormat="1" x14ac:dyDescent="0.3">
      <c r="A7804"/>
      <c r="B7804" s="1"/>
      <c r="C7804"/>
      <c r="D7804"/>
      <c r="E7804"/>
      <c r="F7804"/>
      <c r="G7804"/>
      <c r="H7804"/>
      <c r="I7804"/>
      <c r="J7804"/>
      <c r="K7804"/>
      <c r="L7804"/>
      <c r="M7804"/>
    </row>
    <row r="7805" spans="1:13" s="36" customFormat="1" x14ac:dyDescent="0.3">
      <c r="A7805"/>
      <c r="B7805" s="1"/>
      <c r="C7805"/>
      <c r="D7805"/>
      <c r="E7805"/>
      <c r="F7805"/>
      <c r="G7805"/>
      <c r="H7805"/>
      <c r="I7805"/>
      <c r="J7805"/>
      <c r="K7805"/>
      <c r="L7805"/>
      <c r="M7805"/>
    </row>
    <row r="7806" spans="1:13" s="36" customFormat="1" x14ac:dyDescent="0.3">
      <c r="A7806"/>
      <c r="B7806" s="1"/>
      <c r="C7806"/>
      <c r="D7806"/>
      <c r="E7806"/>
      <c r="F7806"/>
      <c r="G7806"/>
      <c r="H7806"/>
      <c r="I7806"/>
      <c r="J7806"/>
      <c r="K7806"/>
      <c r="L7806"/>
      <c r="M7806"/>
    </row>
    <row r="7807" spans="1:13" s="36" customFormat="1" x14ac:dyDescent="0.3">
      <c r="A7807"/>
      <c r="B7807" s="1"/>
      <c r="C7807"/>
      <c r="D7807"/>
      <c r="E7807"/>
      <c r="F7807"/>
      <c r="G7807"/>
      <c r="H7807"/>
      <c r="I7807"/>
      <c r="J7807"/>
      <c r="K7807"/>
      <c r="L7807"/>
      <c r="M7807"/>
    </row>
    <row r="7808" spans="1:13" s="36" customFormat="1" x14ac:dyDescent="0.3">
      <c r="A7808"/>
      <c r="B7808" s="1"/>
      <c r="C7808"/>
      <c r="D7808"/>
      <c r="E7808"/>
      <c r="F7808"/>
      <c r="G7808"/>
      <c r="H7808"/>
      <c r="I7808"/>
      <c r="J7808"/>
      <c r="K7808"/>
      <c r="L7808"/>
      <c r="M7808"/>
    </row>
    <row r="7809" spans="1:13" s="36" customFormat="1" x14ac:dyDescent="0.3">
      <c r="A7809"/>
      <c r="B7809" s="1"/>
      <c r="C7809"/>
      <c r="D7809"/>
      <c r="E7809"/>
      <c r="F7809"/>
      <c r="G7809"/>
      <c r="H7809"/>
      <c r="I7809"/>
      <c r="J7809"/>
      <c r="K7809"/>
      <c r="L7809"/>
      <c r="M7809"/>
    </row>
    <row r="7810" spans="1:13" s="36" customFormat="1" x14ac:dyDescent="0.3">
      <c r="A7810"/>
      <c r="B7810" s="1"/>
      <c r="C7810"/>
      <c r="D7810"/>
      <c r="E7810"/>
      <c r="F7810"/>
      <c r="G7810"/>
      <c r="H7810"/>
      <c r="I7810"/>
      <c r="J7810"/>
      <c r="K7810"/>
      <c r="L7810"/>
      <c r="M7810"/>
    </row>
    <row r="7811" spans="1:13" s="36" customFormat="1" x14ac:dyDescent="0.3">
      <c r="A7811"/>
      <c r="B7811" s="1"/>
      <c r="C7811"/>
      <c r="D7811"/>
      <c r="E7811"/>
      <c r="F7811"/>
      <c r="G7811"/>
      <c r="H7811"/>
      <c r="I7811"/>
      <c r="J7811"/>
      <c r="K7811"/>
      <c r="L7811"/>
      <c r="M7811"/>
    </row>
    <row r="7812" spans="1:13" s="36" customFormat="1" x14ac:dyDescent="0.3">
      <c r="A7812"/>
      <c r="B7812" s="1"/>
      <c r="C7812"/>
      <c r="D7812"/>
      <c r="E7812"/>
      <c r="F7812"/>
      <c r="G7812"/>
      <c r="H7812"/>
      <c r="I7812"/>
      <c r="J7812"/>
      <c r="K7812"/>
      <c r="L7812"/>
      <c r="M7812"/>
    </row>
    <row r="7813" spans="1:13" s="36" customFormat="1" x14ac:dyDescent="0.3">
      <c r="A7813"/>
      <c r="B7813" s="1"/>
      <c r="C7813"/>
      <c r="D7813"/>
      <c r="E7813"/>
      <c r="F7813"/>
      <c r="G7813"/>
      <c r="H7813"/>
      <c r="I7813"/>
      <c r="J7813"/>
      <c r="K7813"/>
      <c r="L7813"/>
      <c r="M7813"/>
    </row>
    <row r="7814" spans="1:13" s="36" customFormat="1" x14ac:dyDescent="0.3">
      <c r="A7814"/>
      <c r="B7814" s="1"/>
      <c r="C7814"/>
      <c r="D7814"/>
      <c r="E7814"/>
      <c r="F7814"/>
      <c r="G7814"/>
      <c r="H7814"/>
      <c r="I7814"/>
      <c r="J7814"/>
      <c r="K7814"/>
      <c r="L7814"/>
      <c r="M7814"/>
    </row>
    <row r="7815" spans="1:13" s="36" customFormat="1" x14ac:dyDescent="0.3">
      <c r="A7815"/>
      <c r="B7815" s="1"/>
      <c r="C7815"/>
      <c r="D7815"/>
      <c r="E7815"/>
      <c r="F7815"/>
      <c r="G7815"/>
      <c r="H7815"/>
      <c r="I7815"/>
      <c r="J7815"/>
      <c r="K7815"/>
      <c r="L7815"/>
      <c r="M7815"/>
    </row>
    <row r="7816" spans="1:13" s="36" customFormat="1" x14ac:dyDescent="0.3">
      <c r="A7816"/>
      <c r="B7816" s="1"/>
      <c r="C7816"/>
      <c r="D7816"/>
      <c r="E7816"/>
      <c r="F7816"/>
      <c r="G7816"/>
      <c r="H7816"/>
      <c r="I7816"/>
      <c r="J7816"/>
      <c r="K7816"/>
      <c r="L7816"/>
      <c r="M7816"/>
    </row>
    <row r="7817" spans="1:13" s="36" customFormat="1" x14ac:dyDescent="0.3">
      <c r="A7817"/>
      <c r="B7817" s="1"/>
      <c r="C7817"/>
      <c r="D7817"/>
      <c r="E7817"/>
      <c r="F7817"/>
      <c r="G7817"/>
      <c r="H7817"/>
      <c r="I7817"/>
      <c r="J7817"/>
      <c r="K7817"/>
      <c r="L7817"/>
      <c r="M7817"/>
    </row>
    <row r="7818" spans="1:13" s="36" customFormat="1" x14ac:dyDescent="0.3">
      <c r="A7818"/>
      <c r="B7818" s="1"/>
      <c r="C7818"/>
      <c r="D7818"/>
      <c r="E7818"/>
      <c r="F7818"/>
      <c r="G7818"/>
      <c r="H7818"/>
      <c r="I7818"/>
      <c r="J7818"/>
      <c r="K7818"/>
      <c r="L7818"/>
      <c r="M7818"/>
    </row>
    <row r="7819" spans="1:13" s="36" customFormat="1" x14ac:dyDescent="0.3">
      <c r="A7819"/>
      <c r="B7819" s="1"/>
      <c r="C7819"/>
      <c r="D7819"/>
      <c r="E7819"/>
      <c r="F7819"/>
      <c r="G7819"/>
      <c r="H7819"/>
      <c r="I7819"/>
      <c r="J7819"/>
      <c r="K7819"/>
      <c r="L7819"/>
      <c r="M7819"/>
    </row>
    <row r="7820" spans="1:13" s="36" customFormat="1" x14ac:dyDescent="0.3">
      <c r="A7820"/>
      <c r="B7820" s="1"/>
      <c r="C7820"/>
      <c r="D7820"/>
      <c r="E7820"/>
      <c r="F7820"/>
      <c r="G7820"/>
      <c r="H7820"/>
      <c r="I7820"/>
      <c r="J7820"/>
      <c r="K7820"/>
      <c r="L7820"/>
      <c r="M7820"/>
    </row>
    <row r="7821" spans="1:13" s="36" customFormat="1" x14ac:dyDescent="0.3">
      <c r="A7821"/>
      <c r="B7821" s="1"/>
      <c r="C7821"/>
      <c r="D7821"/>
      <c r="E7821"/>
      <c r="F7821"/>
      <c r="G7821"/>
      <c r="H7821"/>
      <c r="I7821"/>
      <c r="J7821"/>
      <c r="K7821"/>
      <c r="L7821"/>
      <c r="M7821"/>
    </row>
    <row r="7822" spans="1:13" s="36" customFormat="1" x14ac:dyDescent="0.3">
      <c r="A7822"/>
      <c r="B7822" s="1"/>
      <c r="C7822"/>
      <c r="D7822"/>
      <c r="E7822"/>
      <c r="F7822"/>
      <c r="G7822"/>
      <c r="H7822"/>
      <c r="I7822"/>
      <c r="J7822"/>
      <c r="K7822"/>
      <c r="L7822"/>
      <c r="M7822"/>
    </row>
    <row r="7823" spans="1:13" s="36" customFormat="1" x14ac:dyDescent="0.3">
      <c r="A7823"/>
      <c r="B7823" s="1"/>
      <c r="C7823"/>
      <c r="D7823"/>
      <c r="E7823"/>
      <c r="F7823"/>
      <c r="G7823"/>
      <c r="H7823"/>
      <c r="I7823"/>
      <c r="J7823"/>
      <c r="K7823"/>
      <c r="L7823"/>
      <c r="M7823"/>
    </row>
    <row r="7824" spans="1:13" s="36" customFormat="1" x14ac:dyDescent="0.3">
      <c r="A7824"/>
      <c r="B7824" s="1"/>
      <c r="C7824"/>
      <c r="D7824"/>
      <c r="E7824"/>
      <c r="F7824"/>
      <c r="G7824"/>
      <c r="H7824"/>
      <c r="I7824"/>
      <c r="J7824"/>
      <c r="K7824"/>
      <c r="L7824"/>
      <c r="M7824"/>
    </row>
    <row r="7825" spans="1:13" s="36" customFormat="1" x14ac:dyDescent="0.3">
      <c r="A7825"/>
      <c r="B7825" s="1"/>
      <c r="C7825"/>
      <c r="D7825"/>
      <c r="E7825"/>
      <c r="F7825"/>
      <c r="G7825"/>
      <c r="H7825"/>
      <c r="I7825"/>
      <c r="J7825"/>
      <c r="K7825"/>
      <c r="L7825"/>
      <c r="M7825"/>
    </row>
    <row r="7826" spans="1:13" s="36" customFormat="1" x14ac:dyDescent="0.3">
      <c r="A7826"/>
      <c r="B7826" s="1"/>
      <c r="C7826"/>
      <c r="D7826"/>
      <c r="E7826"/>
      <c r="F7826"/>
      <c r="G7826"/>
      <c r="H7826"/>
      <c r="I7826"/>
      <c r="J7826"/>
      <c r="K7826"/>
      <c r="L7826"/>
      <c r="M7826"/>
    </row>
    <row r="7827" spans="1:13" s="36" customFormat="1" x14ac:dyDescent="0.3">
      <c r="A7827"/>
      <c r="B7827" s="1"/>
      <c r="C7827"/>
      <c r="D7827"/>
      <c r="E7827"/>
      <c r="F7827"/>
      <c r="G7827"/>
      <c r="H7827"/>
      <c r="I7827"/>
      <c r="J7827"/>
      <c r="K7827"/>
      <c r="L7827"/>
      <c r="M7827"/>
    </row>
    <row r="7828" spans="1:13" s="36" customFormat="1" x14ac:dyDescent="0.3">
      <c r="A7828"/>
      <c r="B7828" s="1"/>
      <c r="C7828"/>
      <c r="D7828"/>
      <c r="E7828"/>
      <c r="F7828"/>
      <c r="G7828"/>
      <c r="H7828"/>
      <c r="I7828"/>
      <c r="J7828"/>
      <c r="K7828"/>
      <c r="L7828"/>
      <c r="M7828"/>
    </row>
    <row r="7829" spans="1:13" s="36" customFormat="1" x14ac:dyDescent="0.3">
      <c r="A7829"/>
      <c r="B7829" s="1"/>
      <c r="C7829"/>
      <c r="D7829"/>
      <c r="E7829"/>
      <c r="F7829"/>
      <c r="G7829"/>
      <c r="H7829"/>
      <c r="I7829"/>
      <c r="J7829"/>
      <c r="K7829"/>
      <c r="L7829"/>
      <c r="M7829"/>
    </row>
    <row r="7830" spans="1:13" s="36" customFormat="1" x14ac:dyDescent="0.3">
      <c r="A7830"/>
      <c r="B7830" s="1"/>
      <c r="C7830"/>
      <c r="D7830"/>
      <c r="E7830"/>
      <c r="F7830"/>
      <c r="G7830"/>
      <c r="H7830"/>
      <c r="I7830"/>
      <c r="J7830"/>
      <c r="K7830"/>
      <c r="L7830"/>
      <c r="M7830"/>
    </row>
    <row r="7831" spans="1:13" s="36" customFormat="1" x14ac:dyDescent="0.3">
      <c r="A7831"/>
      <c r="B7831" s="1"/>
      <c r="C7831"/>
      <c r="D7831"/>
      <c r="E7831"/>
      <c r="F7831"/>
      <c r="G7831"/>
      <c r="H7831"/>
      <c r="I7831"/>
      <c r="J7831"/>
      <c r="K7831"/>
      <c r="L7831"/>
      <c r="M7831"/>
    </row>
    <row r="7832" spans="1:13" s="36" customFormat="1" x14ac:dyDescent="0.3">
      <c r="A7832"/>
      <c r="B7832" s="1"/>
      <c r="C7832"/>
      <c r="D7832"/>
      <c r="E7832"/>
      <c r="F7832"/>
      <c r="G7832"/>
      <c r="H7832"/>
      <c r="I7832"/>
      <c r="J7832"/>
      <c r="K7832"/>
      <c r="L7832"/>
      <c r="M7832"/>
    </row>
    <row r="7833" spans="1:13" s="36" customFormat="1" x14ac:dyDescent="0.3">
      <c r="A7833"/>
      <c r="B7833" s="1"/>
      <c r="C7833"/>
      <c r="D7833"/>
      <c r="E7833"/>
      <c r="F7833"/>
      <c r="G7833"/>
      <c r="H7833"/>
      <c r="I7833"/>
      <c r="J7833"/>
      <c r="K7833"/>
      <c r="L7833"/>
      <c r="M7833"/>
    </row>
    <row r="7834" spans="1:13" s="36" customFormat="1" x14ac:dyDescent="0.3">
      <c r="A7834"/>
      <c r="B7834" s="1"/>
      <c r="C7834"/>
      <c r="D7834"/>
      <c r="E7834"/>
      <c r="F7834"/>
      <c r="G7834"/>
      <c r="H7834"/>
      <c r="I7834"/>
      <c r="J7834"/>
      <c r="K7834"/>
      <c r="L7834"/>
      <c r="M7834"/>
    </row>
    <row r="7835" spans="1:13" s="36" customFormat="1" x14ac:dyDescent="0.3">
      <c r="A7835"/>
      <c r="B7835" s="1"/>
      <c r="C7835"/>
      <c r="D7835"/>
      <c r="E7835"/>
      <c r="F7835"/>
      <c r="G7835"/>
      <c r="H7835"/>
      <c r="I7835"/>
      <c r="J7835"/>
      <c r="K7835"/>
      <c r="L7835"/>
      <c r="M7835"/>
    </row>
    <row r="7836" spans="1:13" s="36" customFormat="1" x14ac:dyDescent="0.3">
      <c r="A7836"/>
      <c r="B7836" s="1"/>
      <c r="C7836"/>
      <c r="D7836"/>
      <c r="E7836"/>
      <c r="F7836"/>
      <c r="G7836"/>
      <c r="H7836"/>
      <c r="I7836"/>
      <c r="J7836"/>
      <c r="K7836"/>
      <c r="L7836"/>
      <c r="M7836"/>
    </row>
    <row r="7837" spans="1:13" s="36" customFormat="1" x14ac:dyDescent="0.3">
      <c r="A7837"/>
      <c r="B7837" s="1"/>
      <c r="C7837"/>
      <c r="D7837"/>
      <c r="E7837"/>
      <c r="F7837"/>
      <c r="G7837"/>
      <c r="H7837"/>
      <c r="I7837"/>
      <c r="J7837"/>
      <c r="K7837"/>
      <c r="L7837"/>
      <c r="M7837"/>
    </row>
    <row r="7838" spans="1:13" s="36" customFormat="1" x14ac:dyDescent="0.3">
      <c r="A7838"/>
      <c r="B7838" s="1"/>
      <c r="C7838"/>
      <c r="D7838"/>
      <c r="E7838"/>
      <c r="F7838"/>
      <c r="G7838"/>
      <c r="H7838"/>
      <c r="I7838"/>
      <c r="J7838"/>
      <c r="K7838"/>
      <c r="L7838"/>
      <c r="M7838"/>
    </row>
    <row r="7839" spans="1:13" s="36" customFormat="1" x14ac:dyDescent="0.3">
      <c r="A7839"/>
      <c r="B7839" s="1"/>
      <c r="C7839"/>
      <c r="D7839"/>
      <c r="E7839"/>
      <c r="F7839"/>
      <c r="G7839"/>
      <c r="H7839"/>
      <c r="I7839"/>
      <c r="J7839"/>
      <c r="K7839"/>
      <c r="L7839"/>
      <c r="M7839"/>
    </row>
    <row r="7840" spans="1:13" s="36" customFormat="1" x14ac:dyDescent="0.3">
      <c r="A7840"/>
      <c r="B7840" s="1"/>
      <c r="C7840"/>
      <c r="D7840"/>
      <c r="E7840"/>
      <c r="F7840"/>
      <c r="G7840"/>
      <c r="H7840"/>
      <c r="I7840"/>
      <c r="J7840"/>
      <c r="K7840"/>
      <c r="L7840"/>
      <c r="M7840"/>
    </row>
    <row r="7841" spans="1:13" s="36" customFormat="1" x14ac:dyDescent="0.3">
      <c r="A7841"/>
      <c r="B7841" s="1"/>
      <c r="C7841"/>
      <c r="D7841"/>
      <c r="E7841"/>
      <c r="F7841"/>
      <c r="G7841"/>
      <c r="H7841"/>
      <c r="I7841"/>
      <c r="J7841"/>
      <c r="K7841"/>
      <c r="L7841"/>
      <c r="M7841"/>
    </row>
    <row r="7842" spans="1:13" s="36" customFormat="1" x14ac:dyDescent="0.3">
      <c r="A7842"/>
      <c r="B7842" s="1"/>
      <c r="C7842"/>
      <c r="D7842"/>
      <c r="E7842"/>
      <c r="F7842"/>
      <c r="G7842"/>
      <c r="H7842"/>
      <c r="I7842"/>
      <c r="J7842"/>
      <c r="K7842"/>
      <c r="L7842"/>
      <c r="M7842"/>
    </row>
    <row r="7843" spans="1:13" s="36" customFormat="1" x14ac:dyDescent="0.3">
      <c r="A7843"/>
      <c r="B7843" s="1"/>
      <c r="C7843"/>
      <c r="D7843"/>
      <c r="E7843"/>
      <c r="F7843"/>
      <c r="G7843"/>
      <c r="H7843"/>
      <c r="I7843"/>
      <c r="J7843"/>
      <c r="K7843"/>
      <c r="L7843"/>
      <c r="M7843"/>
    </row>
    <row r="7844" spans="1:13" s="36" customFormat="1" x14ac:dyDescent="0.3">
      <c r="A7844"/>
      <c r="B7844" s="1"/>
      <c r="C7844"/>
      <c r="D7844"/>
      <c r="E7844"/>
      <c r="F7844"/>
      <c r="G7844"/>
      <c r="H7844"/>
      <c r="I7844"/>
      <c r="J7844"/>
      <c r="K7844"/>
      <c r="L7844"/>
      <c r="M7844"/>
    </row>
    <row r="7845" spans="1:13" s="36" customFormat="1" x14ac:dyDescent="0.3">
      <c r="A7845"/>
      <c r="B7845" s="1"/>
      <c r="C7845"/>
      <c r="D7845"/>
      <c r="E7845"/>
      <c r="F7845"/>
      <c r="G7845"/>
      <c r="H7845"/>
      <c r="I7845"/>
      <c r="J7845"/>
      <c r="K7845"/>
      <c r="L7845"/>
      <c r="M7845"/>
    </row>
    <row r="7846" spans="1:13" s="36" customFormat="1" x14ac:dyDescent="0.3">
      <c r="A7846"/>
      <c r="B7846" s="1"/>
      <c r="C7846"/>
      <c r="D7846"/>
      <c r="E7846"/>
      <c r="F7846"/>
      <c r="G7846"/>
      <c r="H7846"/>
      <c r="I7846"/>
      <c r="J7846"/>
      <c r="K7846"/>
      <c r="L7846"/>
      <c r="M7846"/>
    </row>
    <row r="7847" spans="1:13" s="36" customFormat="1" x14ac:dyDescent="0.3">
      <c r="A7847"/>
      <c r="B7847" s="1"/>
      <c r="C7847"/>
      <c r="D7847"/>
      <c r="E7847"/>
      <c r="F7847"/>
      <c r="G7847"/>
      <c r="H7847"/>
      <c r="I7847"/>
      <c r="J7847"/>
      <c r="K7847"/>
      <c r="L7847"/>
      <c r="M7847"/>
    </row>
    <row r="7848" spans="1:13" s="36" customFormat="1" x14ac:dyDescent="0.3">
      <c r="A7848"/>
      <c r="B7848" s="1"/>
      <c r="C7848"/>
      <c r="D7848"/>
      <c r="E7848"/>
      <c r="F7848"/>
      <c r="G7848"/>
      <c r="H7848"/>
      <c r="I7848"/>
      <c r="J7848"/>
      <c r="K7848"/>
      <c r="L7848"/>
      <c r="M7848"/>
    </row>
    <row r="7849" spans="1:13" s="36" customFormat="1" x14ac:dyDescent="0.3">
      <c r="A7849"/>
      <c r="B7849" s="1"/>
      <c r="C7849"/>
      <c r="D7849"/>
      <c r="E7849"/>
      <c r="F7849"/>
      <c r="G7849"/>
      <c r="H7849"/>
      <c r="I7849"/>
      <c r="J7849"/>
      <c r="K7849"/>
      <c r="L7849"/>
      <c r="M7849"/>
    </row>
    <row r="7850" spans="1:13" s="36" customFormat="1" x14ac:dyDescent="0.3">
      <c r="A7850"/>
      <c r="B7850" s="1"/>
      <c r="C7850"/>
      <c r="D7850"/>
      <c r="E7850"/>
      <c r="F7850"/>
      <c r="G7850"/>
      <c r="H7850"/>
      <c r="I7850"/>
      <c r="J7850"/>
      <c r="K7850"/>
      <c r="L7850"/>
      <c r="M7850"/>
    </row>
    <row r="7851" spans="1:13" s="36" customFormat="1" x14ac:dyDescent="0.3">
      <c r="A7851"/>
      <c r="B7851" s="1"/>
      <c r="C7851"/>
      <c r="D7851"/>
      <c r="E7851"/>
      <c r="F7851"/>
      <c r="G7851"/>
      <c r="H7851"/>
      <c r="I7851"/>
      <c r="J7851"/>
      <c r="K7851"/>
      <c r="L7851"/>
      <c r="M7851"/>
    </row>
    <row r="7852" spans="1:13" s="36" customFormat="1" x14ac:dyDescent="0.3">
      <c r="A7852"/>
      <c r="B7852" s="1"/>
      <c r="C7852"/>
      <c r="D7852"/>
      <c r="E7852"/>
      <c r="F7852"/>
      <c r="G7852"/>
      <c r="H7852"/>
      <c r="I7852"/>
      <c r="J7852"/>
      <c r="K7852"/>
      <c r="L7852"/>
      <c r="M7852"/>
    </row>
    <row r="7853" spans="1:13" s="36" customFormat="1" x14ac:dyDescent="0.3">
      <c r="A7853"/>
      <c r="B7853" s="1"/>
      <c r="C7853"/>
      <c r="D7853"/>
      <c r="E7853"/>
      <c r="F7853"/>
      <c r="G7853"/>
      <c r="H7853"/>
      <c r="I7853"/>
      <c r="J7853"/>
      <c r="K7853"/>
      <c r="L7853"/>
      <c r="M7853"/>
    </row>
    <row r="7854" spans="1:13" s="36" customFormat="1" x14ac:dyDescent="0.3">
      <c r="A7854"/>
      <c r="B7854" s="1"/>
      <c r="C7854"/>
      <c r="D7854"/>
      <c r="E7854"/>
      <c r="F7854"/>
      <c r="G7854"/>
      <c r="H7854"/>
      <c r="I7854"/>
      <c r="J7854"/>
      <c r="K7854"/>
      <c r="L7854"/>
      <c r="M7854"/>
    </row>
    <row r="7855" spans="1:13" s="36" customFormat="1" x14ac:dyDescent="0.3">
      <c r="A7855"/>
      <c r="B7855" s="1"/>
      <c r="C7855"/>
      <c r="D7855"/>
      <c r="E7855"/>
      <c r="F7855"/>
      <c r="G7855"/>
      <c r="H7855"/>
      <c r="I7855"/>
      <c r="J7855"/>
      <c r="K7855"/>
      <c r="L7855"/>
      <c r="M7855"/>
    </row>
    <row r="7856" spans="1:13" s="36" customFormat="1" x14ac:dyDescent="0.3">
      <c r="A7856"/>
      <c r="B7856" s="1"/>
      <c r="C7856"/>
      <c r="D7856"/>
      <c r="E7856"/>
      <c r="F7856"/>
      <c r="G7856"/>
      <c r="H7856"/>
      <c r="I7856"/>
      <c r="J7856"/>
      <c r="K7856"/>
      <c r="L7856"/>
      <c r="M7856"/>
    </row>
    <row r="7857" spans="1:13" s="36" customFormat="1" x14ac:dyDescent="0.3">
      <c r="A7857"/>
      <c r="B7857" s="1"/>
      <c r="C7857"/>
      <c r="D7857"/>
      <c r="E7857"/>
      <c r="F7857"/>
      <c r="G7857"/>
      <c r="H7857"/>
      <c r="I7857"/>
      <c r="J7857"/>
      <c r="K7857"/>
      <c r="L7857"/>
      <c r="M7857"/>
    </row>
    <row r="7858" spans="1:13" s="36" customFormat="1" x14ac:dyDescent="0.3">
      <c r="A7858"/>
      <c r="B7858" s="1"/>
      <c r="C7858"/>
      <c r="D7858"/>
      <c r="E7858"/>
      <c r="F7858"/>
      <c r="G7858"/>
      <c r="H7858"/>
      <c r="I7858"/>
      <c r="J7858"/>
      <c r="K7858"/>
      <c r="L7858"/>
      <c r="M7858"/>
    </row>
    <row r="7859" spans="1:13" s="36" customFormat="1" x14ac:dyDescent="0.3">
      <c r="A7859"/>
      <c r="B7859" s="1"/>
      <c r="C7859"/>
      <c r="D7859"/>
      <c r="E7859"/>
      <c r="F7859"/>
      <c r="G7859"/>
      <c r="H7859"/>
      <c r="I7859"/>
      <c r="J7859"/>
      <c r="K7859"/>
      <c r="L7859"/>
      <c r="M7859"/>
    </row>
    <row r="7860" spans="1:13" s="36" customFormat="1" x14ac:dyDescent="0.3">
      <c r="A7860"/>
      <c r="B7860" s="1"/>
      <c r="C7860"/>
      <c r="D7860"/>
      <c r="E7860"/>
      <c r="F7860"/>
      <c r="G7860"/>
      <c r="H7860"/>
      <c r="I7860"/>
      <c r="J7860"/>
      <c r="K7860"/>
      <c r="L7860"/>
      <c r="M7860"/>
    </row>
    <row r="7861" spans="1:13" s="36" customFormat="1" x14ac:dyDescent="0.3">
      <c r="A7861"/>
      <c r="B7861" s="1"/>
      <c r="C7861"/>
      <c r="D7861"/>
      <c r="E7861"/>
      <c r="F7861"/>
      <c r="G7861"/>
      <c r="H7861"/>
      <c r="I7861"/>
      <c r="J7861"/>
      <c r="K7861"/>
      <c r="L7861"/>
      <c r="M7861"/>
    </row>
    <row r="7862" spans="1:13" s="36" customFormat="1" x14ac:dyDescent="0.3">
      <c r="A7862"/>
      <c r="B7862" s="1"/>
      <c r="C7862"/>
      <c r="D7862"/>
      <c r="E7862"/>
      <c r="F7862"/>
      <c r="G7862"/>
      <c r="H7862"/>
      <c r="I7862"/>
      <c r="J7862"/>
      <c r="K7862"/>
      <c r="L7862"/>
      <c r="M7862"/>
    </row>
    <row r="7863" spans="1:13" s="36" customFormat="1" x14ac:dyDescent="0.3">
      <c r="A7863"/>
      <c r="B7863" s="1"/>
      <c r="C7863"/>
      <c r="D7863"/>
      <c r="E7863"/>
      <c r="F7863"/>
      <c r="G7863"/>
      <c r="H7863"/>
      <c r="I7863"/>
      <c r="J7863"/>
      <c r="K7863"/>
      <c r="L7863"/>
      <c r="M7863"/>
    </row>
    <row r="7864" spans="1:13" s="36" customFormat="1" x14ac:dyDescent="0.3">
      <c r="A7864"/>
      <c r="B7864" s="1"/>
      <c r="C7864"/>
      <c r="D7864"/>
      <c r="E7864"/>
      <c r="F7864"/>
      <c r="G7864"/>
      <c r="H7864"/>
      <c r="I7864"/>
      <c r="J7864"/>
      <c r="K7864"/>
      <c r="L7864"/>
      <c r="M7864"/>
    </row>
    <row r="7865" spans="1:13" s="36" customFormat="1" x14ac:dyDescent="0.3">
      <c r="A7865"/>
      <c r="B7865" s="1"/>
      <c r="C7865"/>
      <c r="D7865"/>
      <c r="E7865"/>
      <c r="F7865"/>
      <c r="G7865"/>
      <c r="H7865"/>
      <c r="I7865"/>
      <c r="J7865"/>
      <c r="K7865"/>
      <c r="L7865"/>
      <c r="M7865"/>
    </row>
    <row r="7866" spans="1:13" s="36" customFormat="1" x14ac:dyDescent="0.3">
      <c r="A7866"/>
      <c r="B7866" s="1"/>
      <c r="C7866"/>
      <c r="D7866"/>
      <c r="E7866"/>
      <c r="F7866"/>
      <c r="G7866"/>
      <c r="H7866"/>
      <c r="I7866"/>
      <c r="J7866"/>
      <c r="K7866"/>
      <c r="L7866"/>
      <c r="M7866"/>
    </row>
    <row r="7867" spans="1:13" s="36" customFormat="1" x14ac:dyDescent="0.3">
      <c r="A7867"/>
      <c r="B7867" s="1"/>
      <c r="C7867"/>
      <c r="D7867"/>
      <c r="E7867"/>
      <c r="F7867"/>
      <c r="G7867"/>
      <c r="H7867"/>
      <c r="I7867"/>
      <c r="J7867"/>
      <c r="K7867"/>
      <c r="L7867"/>
      <c r="M7867"/>
    </row>
    <row r="7868" spans="1:13" s="36" customFormat="1" x14ac:dyDescent="0.3">
      <c r="A7868"/>
      <c r="B7868" s="1"/>
      <c r="C7868"/>
      <c r="D7868"/>
      <c r="E7868"/>
      <c r="F7868"/>
      <c r="G7868"/>
      <c r="H7868"/>
      <c r="I7868"/>
      <c r="J7868"/>
      <c r="K7868"/>
      <c r="L7868"/>
      <c r="M7868"/>
    </row>
    <row r="7869" spans="1:13" s="36" customFormat="1" x14ac:dyDescent="0.3">
      <c r="A7869"/>
      <c r="B7869" s="1"/>
      <c r="C7869"/>
      <c r="D7869"/>
      <c r="E7869"/>
      <c r="F7869"/>
      <c r="G7869"/>
      <c r="H7869"/>
      <c r="I7869"/>
      <c r="J7869"/>
      <c r="K7869"/>
      <c r="L7869"/>
      <c r="M7869"/>
    </row>
    <row r="7870" spans="1:13" s="36" customFormat="1" x14ac:dyDescent="0.3">
      <c r="A7870"/>
      <c r="B7870" s="1"/>
      <c r="C7870"/>
      <c r="D7870"/>
      <c r="E7870"/>
      <c r="F7870"/>
      <c r="G7870"/>
      <c r="H7870"/>
      <c r="I7870"/>
      <c r="J7870"/>
      <c r="K7870"/>
      <c r="L7870"/>
      <c r="M7870"/>
    </row>
    <row r="7871" spans="1:13" s="36" customFormat="1" x14ac:dyDescent="0.3">
      <c r="A7871"/>
      <c r="B7871" s="1"/>
      <c r="C7871"/>
      <c r="D7871"/>
      <c r="E7871"/>
      <c r="F7871"/>
      <c r="G7871"/>
      <c r="H7871"/>
      <c r="I7871"/>
      <c r="J7871"/>
      <c r="K7871"/>
      <c r="L7871"/>
      <c r="M7871"/>
    </row>
    <row r="7872" spans="1:13" s="36" customFormat="1" x14ac:dyDescent="0.3">
      <c r="A7872"/>
      <c r="B7872" s="1"/>
      <c r="C7872"/>
      <c r="D7872"/>
      <c r="E7872"/>
      <c r="F7872"/>
      <c r="G7872"/>
      <c r="H7872"/>
      <c r="I7872"/>
      <c r="J7872"/>
      <c r="K7872"/>
      <c r="L7872"/>
      <c r="M7872"/>
    </row>
    <row r="7873" spans="1:13" s="36" customFormat="1" x14ac:dyDescent="0.3">
      <c r="A7873"/>
      <c r="B7873" s="1"/>
      <c r="C7873"/>
      <c r="D7873"/>
      <c r="E7873"/>
      <c r="F7873"/>
      <c r="G7873"/>
      <c r="H7873"/>
      <c r="I7873"/>
      <c r="J7873"/>
      <c r="K7873"/>
      <c r="L7873"/>
      <c r="M7873"/>
    </row>
    <row r="7874" spans="1:13" s="36" customFormat="1" x14ac:dyDescent="0.3">
      <c r="A7874"/>
      <c r="B7874" s="1"/>
      <c r="C7874"/>
      <c r="D7874"/>
      <c r="E7874"/>
      <c r="F7874"/>
      <c r="G7874"/>
      <c r="H7874"/>
      <c r="I7874"/>
      <c r="J7874"/>
      <c r="K7874"/>
      <c r="L7874"/>
      <c r="M7874"/>
    </row>
    <row r="7875" spans="1:13" s="36" customFormat="1" x14ac:dyDescent="0.3">
      <c r="A7875"/>
      <c r="B7875" s="1"/>
      <c r="C7875"/>
      <c r="D7875"/>
      <c r="E7875"/>
      <c r="F7875"/>
      <c r="G7875"/>
      <c r="H7875"/>
      <c r="I7875"/>
      <c r="J7875"/>
      <c r="K7875"/>
      <c r="L7875"/>
      <c r="M7875"/>
    </row>
    <row r="7876" spans="1:13" s="36" customFormat="1" x14ac:dyDescent="0.3">
      <c r="A7876"/>
      <c r="B7876" s="1"/>
      <c r="C7876"/>
      <c r="D7876"/>
      <c r="E7876"/>
      <c r="F7876"/>
      <c r="G7876"/>
      <c r="H7876"/>
      <c r="I7876"/>
      <c r="J7876"/>
      <c r="K7876"/>
      <c r="L7876"/>
      <c r="M7876"/>
    </row>
    <row r="7877" spans="1:13" s="36" customFormat="1" x14ac:dyDescent="0.3">
      <c r="A7877"/>
      <c r="B7877" s="1"/>
      <c r="C7877"/>
      <c r="D7877"/>
      <c r="E7877"/>
      <c r="F7877"/>
      <c r="G7877"/>
      <c r="H7877"/>
      <c r="I7877"/>
      <c r="J7877"/>
      <c r="K7877"/>
      <c r="L7877"/>
      <c r="M7877"/>
    </row>
    <row r="7878" spans="1:13" s="36" customFormat="1" x14ac:dyDescent="0.3">
      <c r="A7878"/>
      <c r="B7878" s="1"/>
      <c r="C7878"/>
      <c r="D7878"/>
      <c r="E7878"/>
      <c r="F7878"/>
      <c r="G7878"/>
      <c r="H7878"/>
      <c r="I7878"/>
      <c r="J7878"/>
      <c r="K7878"/>
      <c r="L7878"/>
      <c r="M7878"/>
    </row>
    <row r="7879" spans="1:13" s="36" customFormat="1" x14ac:dyDescent="0.3">
      <c r="A7879"/>
      <c r="B7879" s="1"/>
      <c r="C7879"/>
      <c r="D7879"/>
      <c r="E7879"/>
      <c r="F7879"/>
      <c r="G7879"/>
      <c r="H7879"/>
      <c r="I7879"/>
      <c r="J7879"/>
      <c r="K7879"/>
      <c r="L7879"/>
      <c r="M7879"/>
    </row>
    <row r="7880" spans="1:13" s="36" customFormat="1" x14ac:dyDescent="0.3">
      <c r="A7880"/>
      <c r="B7880" s="1"/>
      <c r="C7880"/>
      <c r="D7880"/>
      <c r="E7880"/>
      <c r="F7880"/>
      <c r="G7880"/>
      <c r="H7880"/>
      <c r="I7880"/>
      <c r="J7880"/>
      <c r="K7880"/>
      <c r="L7880"/>
      <c r="M7880"/>
    </row>
    <row r="7881" spans="1:13" s="36" customFormat="1" x14ac:dyDescent="0.3">
      <c r="A7881"/>
      <c r="B7881" s="1"/>
      <c r="C7881"/>
      <c r="D7881"/>
      <c r="E7881"/>
      <c r="F7881"/>
      <c r="G7881"/>
      <c r="H7881"/>
      <c r="I7881"/>
      <c r="J7881"/>
      <c r="K7881"/>
      <c r="L7881"/>
      <c r="M7881"/>
    </row>
    <row r="7882" spans="1:13" s="36" customFormat="1" x14ac:dyDescent="0.3">
      <c r="A7882"/>
      <c r="B7882" s="1"/>
      <c r="C7882"/>
      <c r="D7882"/>
      <c r="E7882"/>
      <c r="F7882"/>
      <c r="G7882"/>
      <c r="H7882"/>
      <c r="I7882"/>
      <c r="J7882"/>
      <c r="K7882"/>
      <c r="L7882"/>
      <c r="M7882"/>
    </row>
    <row r="7883" spans="1:13" s="36" customFormat="1" x14ac:dyDescent="0.3">
      <c r="A7883"/>
      <c r="B7883" s="1"/>
      <c r="C7883"/>
      <c r="D7883"/>
      <c r="E7883"/>
      <c r="F7883"/>
      <c r="G7883"/>
      <c r="H7883"/>
      <c r="I7883"/>
      <c r="J7883"/>
      <c r="K7883"/>
      <c r="L7883"/>
      <c r="M7883"/>
    </row>
    <row r="7884" spans="1:13" s="36" customFormat="1" x14ac:dyDescent="0.3">
      <c r="A7884"/>
      <c r="B7884" s="1"/>
      <c r="C7884"/>
      <c r="D7884"/>
      <c r="E7884"/>
      <c r="F7884"/>
      <c r="G7884"/>
      <c r="H7884"/>
      <c r="I7884"/>
      <c r="J7884"/>
      <c r="K7884"/>
      <c r="L7884"/>
      <c r="M7884"/>
    </row>
    <row r="7885" spans="1:13" s="36" customFormat="1" x14ac:dyDescent="0.3">
      <c r="A7885"/>
      <c r="B7885" s="1"/>
      <c r="C7885"/>
      <c r="D7885"/>
      <c r="E7885"/>
      <c r="F7885"/>
      <c r="G7885"/>
      <c r="H7885"/>
      <c r="I7885"/>
      <c r="J7885"/>
      <c r="K7885"/>
      <c r="L7885"/>
      <c r="M7885"/>
    </row>
    <row r="7886" spans="1:13" s="36" customFormat="1" x14ac:dyDescent="0.3">
      <c r="A7886"/>
      <c r="B7886" s="1"/>
      <c r="C7886"/>
      <c r="D7886"/>
      <c r="E7886"/>
      <c r="F7886"/>
      <c r="G7886"/>
      <c r="H7886"/>
      <c r="I7886"/>
      <c r="J7886"/>
      <c r="K7886"/>
      <c r="L7886"/>
      <c r="M7886"/>
    </row>
    <row r="7887" spans="1:13" s="36" customFormat="1" x14ac:dyDescent="0.3">
      <c r="A7887"/>
      <c r="B7887" s="1"/>
      <c r="C7887"/>
      <c r="D7887"/>
      <c r="E7887"/>
      <c r="F7887"/>
      <c r="G7887"/>
      <c r="H7887"/>
      <c r="I7887"/>
      <c r="J7887"/>
      <c r="K7887"/>
      <c r="L7887"/>
      <c r="M7887"/>
    </row>
    <row r="7888" spans="1:13" s="36" customFormat="1" x14ac:dyDescent="0.3">
      <c r="A7888"/>
      <c r="B7888" s="1"/>
      <c r="C7888"/>
      <c r="D7888"/>
      <c r="E7888"/>
      <c r="F7888"/>
      <c r="G7888"/>
      <c r="H7888"/>
      <c r="I7888"/>
      <c r="J7888"/>
      <c r="K7888"/>
      <c r="L7888"/>
      <c r="M7888"/>
    </row>
    <row r="7889" spans="1:13" s="36" customFormat="1" x14ac:dyDescent="0.3">
      <c r="A7889"/>
      <c r="B7889" s="1"/>
      <c r="C7889"/>
      <c r="D7889"/>
      <c r="E7889"/>
      <c r="F7889"/>
      <c r="G7889"/>
      <c r="H7889"/>
      <c r="I7889"/>
      <c r="J7889"/>
      <c r="K7889"/>
      <c r="L7889"/>
      <c r="M7889"/>
    </row>
    <row r="7890" spans="1:13" s="36" customFormat="1" x14ac:dyDescent="0.3">
      <c r="A7890"/>
      <c r="B7890" s="1"/>
      <c r="C7890"/>
      <c r="D7890"/>
      <c r="E7890"/>
      <c r="F7890"/>
      <c r="G7890"/>
      <c r="H7890"/>
      <c r="I7890"/>
      <c r="J7890"/>
      <c r="K7890"/>
      <c r="L7890"/>
      <c r="M7890"/>
    </row>
    <row r="7891" spans="1:13" s="36" customFormat="1" x14ac:dyDescent="0.3">
      <c r="A7891"/>
      <c r="B7891" s="1"/>
      <c r="C7891"/>
      <c r="D7891"/>
      <c r="E7891"/>
      <c r="F7891"/>
      <c r="G7891"/>
      <c r="H7891"/>
      <c r="I7891"/>
      <c r="J7891"/>
      <c r="K7891"/>
      <c r="L7891"/>
      <c r="M7891"/>
    </row>
    <row r="7892" spans="1:13" s="36" customFormat="1" x14ac:dyDescent="0.3">
      <c r="A7892"/>
      <c r="B7892" s="1"/>
      <c r="C7892"/>
      <c r="D7892"/>
      <c r="E7892"/>
      <c r="F7892"/>
      <c r="G7892"/>
      <c r="H7892"/>
      <c r="I7892"/>
      <c r="J7892"/>
      <c r="K7892"/>
      <c r="L7892"/>
      <c r="M7892"/>
    </row>
    <row r="7893" spans="1:13" s="36" customFormat="1" x14ac:dyDescent="0.3">
      <c r="A7893"/>
      <c r="B7893" s="1"/>
      <c r="C7893"/>
      <c r="D7893"/>
      <c r="E7893"/>
      <c r="F7893"/>
      <c r="G7893"/>
      <c r="H7893"/>
      <c r="I7893"/>
      <c r="J7893"/>
      <c r="K7893"/>
      <c r="L7893"/>
      <c r="M7893"/>
    </row>
    <row r="7894" spans="1:13" s="36" customFormat="1" x14ac:dyDescent="0.3">
      <c r="A7894"/>
      <c r="B7894" s="1"/>
      <c r="C7894"/>
      <c r="D7894"/>
      <c r="E7894"/>
      <c r="F7894"/>
      <c r="G7894"/>
      <c r="H7894"/>
      <c r="I7894"/>
      <c r="J7894"/>
      <c r="K7894"/>
      <c r="L7894"/>
      <c r="M7894"/>
    </row>
    <row r="7895" spans="1:13" s="36" customFormat="1" x14ac:dyDescent="0.3">
      <c r="A7895"/>
      <c r="B7895" s="1"/>
      <c r="C7895"/>
      <c r="D7895"/>
      <c r="E7895"/>
      <c r="F7895"/>
      <c r="G7895"/>
      <c r="H7895"/>
      <c r="I7895"/>
      <c r="J7895"/>
      <c r="K7895"/>
      <c r="L7895"/>
      <c r="M7895"/>
    </row>
    <row r="7896" spans="1:13" s="36" customFormat="1" x14ac:dyDescent="0.3">
      <c r="A7896"/>
      <c r="B7896" s="1"/>
      <c r="C7896"/>
      <c r="D7896"/>
      <c r="E7896"/>
      <c r="F7896"/>
      <c r="G7896"/>
      <c r="H7896"/>
      <c r="I7896"/>
      <c r="J7896"/>
      <c r="K7896"/>
      <c r="L7896"/>
      <c r="M7896"/>
    </row>
    <row r="7897" spans="1:13" s="36" customFormat="1" x14ac:dyDescent="0.3">
      <c r="A7897"/>
      <c r="B7897" s="1"/>
      <c r="C7897"/>
      <c r="D7897"/>
      <c r="E7897"/>
      <c r="F7897"/>
      <c r="G7897"/>
      <c r="H7897"/>
      <c r="I7897"/>
      <c r="J7897"/>
      <c r="K7897"/>
      <c r="L7897"/>
      <c r="M7897"/>
    </row>
    <row r="7898" spans="1:13" s="36" customFormat="1" x14ac:dyDescent="0.3">
      <c r="A7898"/>
      <c r="B7898" s="1"/>
      <c r="C7898"/>
      <c r="D7898"/>
      <c r="E7898"/>
      <c r="F7898"/>
      <c r="G7898"/>
      <c r="H7898"/>
      <c r="I7898"/>
      <c r="J7898"/>
      <c r="K7898"/>
      <c r="L7898"/>
      <c r="M7898"/>
    </row>
    <row r="7899" spans="1:13" s="36" customFormat="1" x14ac:dyDescent="0.3">
      <c r="A7899"/>
      <c r="B7899" s="1"/>
      <c r="C7899"/>
      <c r="D7899"/>
      <c r="E7899"/>
      <c r="F7899"/>
      <c r="G7899"/>
      <c r="H7899"/>
      <c r="I7899"/>
      <c r="J7899"/>
      <c r="K7899"/>
      <c r="L7899"/>
      <c r="M7899"/>
    </row>
    <row r="7900" spans="1:13" s="36" customFormat="1" x14ac:dyDescent="0.3">
      <c r="A7900"/>
      <c r="B7900" s="1"/>
      <c r="C7900"/>
      <c r="D7900"/>
      <c r="E7900"/>
      <c r="F7900"/>
      <c r="G7900"/>
      <c r="H7900"/>
      <c r="I7900"/>
      <c r="J7900"/>
      <c r="K7900"/>
      <c r="L7900"/>
      <c r="M7900"/>
    </row>
    <row r="7901" spans="1:13" s="36" customFormat="1" x14ac:dyDescent="0.3">
      <c r="A7901"/>
      <c r="B7901" s="1"/>
      <c r="C7901"/>
      <c r="D7901"/>
      <c r="E7901"/>
      <c r="F7901"/>
      <c r="G7901"/>
      <c r="H7901"/>
      <c r="I7901"/>
      <c r="J7901"/>
      <c r="K7901"/>
      <c r="L7901"/>
      <c r="M7901"/>
    </row>
    <row r="7902" spans="1:13" s="36" customFormat="1" x14ac:dyDescent="0.3">
      <c r="A7902"/>
      <c r="B7902" s="1"/>
      <c r="C7902"/>
      <c r="D7902"/>
      <c r="E7902"/>
      <c r="F7902"/>
      <c r="G7902"/>
      <c r="H7902"/>
      <c r="I7902"/>
      <c r="J7902"/>
      <c r="K7902"/>
      <c r="L7902"/>
      <c r="M7902"/>
    </row>
    <row r="7903" spans="1:13" s="36" customFormat="1" x14ac:dyDescent="0.3">
      <c r="A7903"/>
      <c r="B7903" s="1"/>
      <c r="C7903"/>
      <c r="D7903"/>
      <c r="E7903"/>
      <c r="F7903"/>
      <c r="G7903"/>
      <c r="H7903"/>
      <c r="I7903"/>
      <c r="J7903"/>
      <c r="K7903"/>
      <c r="L7903"/>
      <c r="M7903"/>
    </row>
    <row r="7904" spans="1:13" s="36" customFormat="1" x14ac:dyDescent="0.3">
      <c r="A7904"/>
      <c r="B7904" s="1"/>
      <c r="C7904"/>
      <c r="D7904"/>
      <c r="E7904"/>
      <c r="F7904"/>
      <c r="G7904"/>
      <c r="H7904"/>
      <c r="I7904"/>
      <c r="J7904"/>
      <c r="K7904"/>
      <c r="L7904"/>
      <c r="M7904"/>
    </row>
    <row r="7905" spans="1:13" s="36" customFormat="1" x14ac:dyDescent="0.3">
      <c r="A7905"/>
      <c r="B7905" s="1"/>
      <c r="C7905"/>
      <c r="D7905"/>
      <c r="E7905"/>
      <c r="F7905"/>
      <c r="G7905"/>
      <c r="H7905"/>
      <c r="I7905"/>
      <c r="J7905"/>
      <c r="K7905"/>
      <c r="L7905"/>
      <c r="M7905"/>
    </row>
    <row r="7906" spans="1:13" s="36" customFormat="1" x14ac:dyDescent="0.3">
      <c r="A7906"/>
      <c r="B7906" s="1"/>
      <c r="C7906"/>
      <c r="D7906"/>
      <c r="E7906"/>
      <c r="F7906"/>
      <c r="G7906"/>
      <c r="H7906"/>
      <c r="I7906"/>
      <c r="J7906"/>
      <c r="K7906"/>
      <c r="L7906"/>
      <c r="M7906"/>
    </row>
    <row r="7907" spans="1:13" s="36" customFormat="1" x14ac:dyDescent="0.3">
      <c r="A7907"/>
      <c r="B7907" s="1"/>
      <c r="C7907"/>
      <c r="D7907"/>
      <c r="E7907"/>
      <c r="F7907"/>
      <c r="G7907"/>
      <c r="H7907"/>
      <c r="I7907"/>
      <c r="J7907"/>
      <c r="K7907"/>
      <c r="L7907"/>
      <c r="M7907"/>
    </row>
    <row r="7908" spans="1:13" s="36" customFormat="1" x14ac:dyDescent="0.3">
      <c r="A7908"/>
      <c r="B7908" s="1"/>
      <c r="C7908"/>
      <c r="D7908"/>
      <c r="E7908"/>
      <c r="F7908"/>
      <c r="G7908"/>
      <c r="H7908"/>
      <c r="I7908"/>
      <c r="J7908"/>
      <c r="K7908"/>
      <c r="L7908"/>
      <c r="M7908"/>
    </row>
    <row r="7909" spans="1:13" s="36" customFormat="1" x14ac:dyDescent="0.3">
      <c r="A7909"/>
      <c r="B7909" s="1"/>
      <c r="C7909"/>
      <c r="D7909"/>
      <c r="E7909"/>
      <c r="F7909"/>
      <c r="G7909"/>
      <c r="H7909"/>
      <c r="I7909"/>
      <c r="J7909"/>
      <c r="K7909"/>
      <c r="L7909"/>
      <c r="M7909"/>
    </row>
    <row r="7910" spans="1:13" s="36" customFormat="1" x14ac:dyDescent="0.3">
      <c r="A7910"/>
      <c r="B7910" s="1"/>
      <c r="C7910"/>
      <c r="D7910"/>
      <c r="E7910"/>
      <c r="F7910"/>
      <c r="G7910"/>
      <c r="H7910"/>
      <c r="I7910"/>
      <c r="J7910"/>
      <c r="K7910"/>
      <c r="L7910"/>
      <c r="M7910"/>
    </row>
    <row r="7911" spans="1:13" s="36" customFormat="1" x14ac:dyDescent="0.3">
      <c r="A7911"/>
      <c r="B7911" s="1"/>
      <c r="C7911"/>
      <c r="D7911"/>
      <c r="E7911"/>
      <c r="F7911"/>
      <c r="G7911"/>
      <c r="H7911"/>
      <c r="I7911"/>
      <c r="J7911"/>
      <c r="K7911"/>
      <c r="L7911"/>
      <c r="M7911"/>
    </row>
    <row r="7912" spans="1:13" s="36" customFormat="1" x14ac:dyDescent="0.3">
      <c r="A7912"/>
      <c r="B7912" s="1"/>
      <c r="C7912"/>
      <c r="D7912"/>
      <c r="E7912"/>
      <c r="F7912"/>
      <c r="G7912"/>
      <c r="H7912"/>
      <c r="I7912"/>
      <c r="J7912"/>
      <c r="K7912"/>
      <c r="L7912"/>
      <c r="M7912"/>
    </row>
    <row r="7913" spans="1:13" s="36" customFormat="1" x14ac:dyDescent="0.3">
      <c r="A7913"/>
      <c r="B7913" s="1"/>
      <c r="C7913"/>
      <c r="D7913"/>
      <c r="E7913"/>
      <c r="F7913"/>
      <c r="G7913"/>
      <c r="H7913"/>
      <c r="I7913"/>
      <c r="J7913"/>
      <c r="K7913"/>
      <c r="L7913"/>
      <c r="M7913"/>
    </row>
    <row r="7914" spans="1:13" s="36" customFormat="1" x14ac:dyDescent="0.3">
      <c r="A7914"/>
      <c r="B7914" s="1"/>
      <c r="C7914"/>
      <c r="D7914"/>
      <c r="E7914"/>
      <c r="F7914"/>
      <c r="G7914"/>
      <c r="H7914"/>
      <c r="I7914"/>
      <c r="J7914"/>
      <c r="K7914"/>
      <c r="L7914"/>
      <c r="M7914"/>
    </row>
    <row r="7915" spans="1:13" s="36" customFormat="1" x14ac:dyDescent="0.3">
      <c r="A7915"/>
      <c r="B7915" s="1"/>
      <c r="C7915"/>
      <c r="D7915"/>
      <c r="E7915"/>
      <c r="F7915"/>
      <c r="G7915"/>
      <c r="H7915"/>
      <c r="I7915"/>
      <c r="J7915"/>
      <c r="K7915"/>
      <c r="L7915"/>
      <c r="M7915"/>
    </row>
    <row r="7916" spans="1:13" s="36" customFormat="1" x14ac:dyDescent="0.3">
      <c r="A7916"/>
      <c r="B7916" s="1"/>
      <c r="C7916"/>
      <c r="D7916"/>
      <c r="E7916"/>
      <c r="F7916"/>
      <c r="G7916"/>
      <c r="H7916"/>
      <c r="I7916"/>
      <c r="J7916"/>
      <c r="K7916"/>
      <c r="L7916"/>
      <c r="M7916"/>
    </row>
    <row r="7917" spans="1:13" s="36" customFormat="1" x14ac:dyDescent="0.3">
      <c r="A7917"/>
      <c r="B7917" s="1"/>
      <c r="C7917"/>
      <c r="D7917"/>
      <c r="E7917"/>
      <c r="F7917"/>
      <c r="G7917"/>
      <c r="H7917"/>
      <c r="I7917"/>
      <c r="J7917"/>
      <c r="K7917"/>
      <c r="L7917"/>
      <c r="M7917"/>
    </row>
    <row r="7918" spans="1:13" s="36" customFormat="1" x14ac:dyDescent="0.3">
      <c r="A7918"/>
      <c r="B7918" s="1"/>
      <c r="C7918"/>
      <c r="D7918"/>
      <c r="E7918"/>
      <c r="F7918"/>
      <c r="G7918"/>
      <c r="H7918"/>
      <c r="I7918"/>
      <c r="J7918"/>
      <c r="K7918"/>
      <c r="L7918"/>
      <c r="M7918"/>
    </row>
    <row r="7919" spans="1:13" s="36" customFormat="1" x14ac:dyDescent="0.3">
      <c r="A7919"/>
      <c r="B7919" s="1"/>
      <c r="C7919"/>
      <c r="D7919"/>
      <c r="E7919"/>
      <c r="F7919"/>
      <c r="G7919"/>
      <c r="H7919"/>
      <c r="I7919"/>
      <c r="J7919"/>
      <c r="K7919"/>
      <c r="L7919"/>
      <c r="M7919"/>
    </row>
    <row r="7920" spans="1:13" s="36" customFormat="1" x14ac:dyDescent="0.3">
      <c r="A7920"/>
      <c r="B7920" s="1"/>
      <c r="C7920"/>
      <c r="D7920"/>
      <c r="E7920"/>
      <c r="F7920"/>
      <c r="G7920"/>
      <c r="H7920"/>
      <c r="I7920"/>
      <c r="J7920"/>
      <c r="K7920"/>
      <c r="L7920"/>
      <c r="M7920"/>
    </row>
    <row r="7921" spans="1:13" s="36" customFormat="1" x14ac:dyDescent="0.3">
      <c r="A7921"/>
      <c r="B7921" s="1"/>
      <c r="C7921"/>
      <c r="D7921"/>
      <c r="E7921"/>
      <c r="F7921"/>
      <c r="G7921"/>
      <c r="H7921"/>
      <c r="I7921"/>
      <c r="J7921"/>
      <c r="K7921"/>
      <c r="L7921"/>
      <c r="M7921"/>
    </row>
    <row r="7922" spans="1:13" s="36" customFormat="1" x14ac:dyDescent="0.3">
      <c r="A7922"/>
      <c r="B7922" s="1"/>
      <c r="C7922"/>
      <c r="D7922"/>
      <c r="E7922"/>
      <c r="F7922"/>
      <c r="G7922"/>
      <c r="H7922"/>
      <c r="I7922"/>
      <c r="J7922"/>
      <c r="K7922"/>
      <c r="L7922"/>
      <c r="M7922"/>
    </row>
    <row r="7923" spans="1:13" s="36" customFormat="1" x14ac:dyDescent="0.3">
      <c r="A7923"/>
      <c r="B7923" s="1"/>
      <c r="C7923"/>
      <c r="D7923"/>
      <c r="E7923"/>
      <c r="F7923"/>
      <c r="G7923"/>
      <c r="H7923"/>
      <c r="I7923"/>
      <c r="J7923"/>
      <c r="K7923"/>
      <c r="L7923"/>
      <c r="M7923"/>
    </row>
    <row r="7924" spans="1:13" s="36" customFormat="1" x14ac:dyDescent="0.3">
      <c r="A7924"/>
      <c r="B7924" s="1"/>
      <c r="C7924"/>
      <c r="D7924"/>
      <c r="E7924"/>
      <c r="F7924"/>
      <c r="G7924"/>
      <c r="H7924"/>
      <c r="I7924"/>
      <c r="J7924"/>
      <c r="K7924"/>
      <c r="L7924"/>
      <c r="M7924"/>
    </row>
    <row r="7925" spans="1:13" s="36" customFormat="1" x14ac:dyDescent="0.3">
      <c r="A7925"/>
      <c r="B7925" s="1"/>
      <c r="C7925"/>
      <c r="D7925"/>
      <c r="E7925"/>
      <c r="F7925"/>
      <c r="G7925"/>
      <c r="H7925"/>
      <c r="I7925"/>
      <c r="J7925"/>
      <c r="K7925"/>
      <c r="L7925"/>
      <c r="M7925"/>
    </row>
    <row r="7926" spans="1:13" s="36" customFormat="1" x14ac:dyDescent="0.3">
      <c r="A7926"/>
      <c r="B7926" s="1"/>
      <c r="C7926"/>
      <c r="D7926"/>
      <c r="E7926"/>
      <c r="F7926"/>
      <c r="G7926"/>
      <c r="H7926"/>
      <c r="I7926"/>
      <c r="J7926"/>
      <c r="K7926"/>
      <c r="L7926"/>
      <c r="M7926"/>
    </row>
    <row r="7927" spans="1:13" s="36" customFormat="1" x14ac:dyDescent="0.3">
      <c r="A7927"/>
      <c r="B7927" s="1"/>
      <c r="C7927"/>
      <c r="D7927"/>
      <c r="E7927"/>
      <c r="F7927"/>
      <c r="G7927"/>
      <c r="H7927"/>
      <c r="I7927"/>
      <c r="J7927"/>
      <c r="K7927"/>
      <c r="L7927"/>
      <c r="M7927"/>
    </row>
    <row r="7928" spans="1:13" s="36" customFormat="1" x14ac:dyDescent="0.3">
      <c r="A7928"/>
      <c r="B7928" s="1"/>
      <c r="C7928"/>
      <c r="D7928"/>
      <c r="E7928"/>
      <c r="F7928"/>
      <c r="G7928"/>
      <c r="H7928"/>
      <c r="I7928"/>
      <c r="J7928"/>
      <c r="K7928"/>
      <c r="L7928"/>
      <c r="M7928"/>
    </row>
    <row r="7929" spans="1:13" s="36" customFormat="1" x14ac:dyDescent="0.3">
      <c r="A7929"/>
      <c r="B7929" s="1"/>
      <c r="C7929"/>
      <c r="D7929"/>
      <c r="E7929"/>
      <c r="F7929"/>
      <c r="G7929"/>
      <c r="H7929"/>
      <c r="I7929"/>
      <c r="J7929"/>
      <c r="K7929"/>
      <c r="L7929"/>
      <c r="M7929"/>
    </row>
    <row r="7930" spans="1:13" s="36" customFormat="1" x14ac:dyDescent="0.3">
      <c r="A7930"/>
      <c r="B7930" s="1"/>
      <c r="C7930"/>
      <c r="D7930"/>
      <c r="E7930"/>
      <c r="F7930"/>
      <c r="G7930"/>
      <c r="H7930"/>
      <c r="I7930"/>
      <c r="J7930"/>
      <c r="K7930"/>
      <c r="L7930"/>
      <c r="M7930"/>
    </row>
    <row r="7931" spans="1:13" s="36" customFormat="1" x14ac:dyDescent="0.3">
      <c r="A7931"/>
      <c r="B7931" s="1"/>
      <c r="C7931"/>
      <c r="D7931"/>
      <c r="E7931"/>
      <c r="F7931"/>
      <c r="G7931"/>
      <c r="H7931"/>
      <c r="I7931"/>
      <c r="J7931"/>
      <c r="K7931"/>
      <c r="L7931"/>
      <c r="M7931"/>
    </row>
    <row r="7932" spans="1:13" s="36" customFormat="1" x14ac:dyDescent="0.3">
      <c r="A7932"/>
      <c r="B7932" s="1"/>
      <c r="C7932"/>
      <c r="D7932"/>
      <c r="E7932"/>
      <c r="F7932"/>
      <c r="G7932"/>
      <c r="H7932"/>
      <c r="I7932"/>
      <c r="J7932"/>
      <c r="K7932"/>
      <c r="L7932"/>
      <c r="M7932"/>
    </row>
    <row r="7933" spans="1:13" s="36" customFormat="1" x14ac:dyDescent="0.3">
      <c r="A7933"/>
      <c r="B7933" s="1"/>
      <c r="C7933"/>
      <c r="D7933"/>
      <c r="E7933"/>
      <c r="F7933"/>
      <c r="G7933"/>
      <c r="H7933"/>
      <c r="I7933"/>
      <c r="J7933"/>
      <c r="K7933"/>
      <c r="L7933"/>
      <c r="M7933"/>
    </row>
    <row r="7934" spans="1:13" s="36" customFormat="1" x14ac:dyDescent="0.3">
      <c r="A7934"/>
      <c r="B7934" s="1"/>
      <c r="C7934"/>
      <c r="D7934"/>
      <c r="E7934"/>
      <c r="F7934"/>
      <c r="G7934"/>
      <c r="H7934"/>
      <c r="I7934"/>
      <c r="J7934"/>
      <c r="K7934"/>
      <c r="L7934"/>
      <c r="M7934"/>
    </row>
    <row r="7935" spans="1:13" s="36" customFormat="1" x14ac:dyDescent="0.3">
      <c r="A7935"/>
      <c r="B7935" s="1"/>
      <c r="C7935"/>
      <c r="D7935"/>
      <c r="E7935"/>
      <c r="F7935"/>
      <c r="G7935"/>
      <c r="H7935"/>
      <c r="I7935"/>
      <c r="J7935"/>
      <c r="K7935"/>
      <c r="L7935"/>
      <c r="M7935"/>
    </row>
    <row r="7936" spans="1:13" s="36" customFormat="1" x14ac:dyDescent="0.3">
      <c r="A7936"/>
      <c r="B7936" s="1"/>
      <c r="C7936"/>
      <c r="D7936"/>
      <c r="E7936"/>
      <c r="F7936"/>
      <c r="G7936"/>
      <c r="H7936"/>
      <c r="I7936"/>
      <c r="J7936"/>
      <c r="K7936"/>
      <c r="L7936"/>
      <c r="M7936"/>
    </row>
    <row r="7937" spans="1:13" s="36" customFormat="1" x14ac:dyDescent="0.3">
      <c r="A7937"/>
      <c r="B7937" s="1"/>
      <c r="C7937"/>
      <c r="D7937"/>
      <c r="E7937"/>
      <c r="F7937"/>
      <c r="G7937"/>
      <c r="H7937"/>
      <c r="I7937"/>
      <c r="J7937"/>
      <c r="K7937"/>
      <c r="L7937"/>
      <c r="M7937"/>
    </row>
    <row r="7938" spans="1:13" s="36" customFormat="1" x14ac:dyDescent="0.3">
      <c r="A7938"/>
      <c r="B7938" s="1"/>
      <c r="C7938"/>
      <c r="D7938"/>
      <c r="E7938"/>
      <c r="F7938"/>
      <c r="G7938"/>
      <c r="H7938"/>
      <c r="I7938"/>
      <c r="J7938"/>
      <c r="K7938"/>
      <c r="L7938"/>
      <c r="M7938"/>
    </row>
    <row r="7939" spans="1:13" s="36" customFormat="1" x14ac:dyDescent="0.3">
      <c r="A7939"/>
      <c r="B7939" s="1"/>
      <c r="C7939"/>
      <c r="D7939"/>
      <c r="E7939"/>
      <c r="F7939"/>
      <c r="G7939"/>
      <c r="H7939"/>
      <c r="I7939"/>
      <c r="J7939"/>
      <c r="K7939"/>
      <c r="L7939"/>
      <c r="M7939"/>
    </row>
    <row r="7940" spans="1:13" s="36" customFormat="1" x14ac:dyDescent="0.3">
      <c r="A7940"/>
      <c r="B7940" s="1"/>
      <c r="C7940"/>
      <c r="D7940"/>
      <c r="E7940"/>
      <c r="F7940"/>
      <c r="G7940"/>
      <c r="H7940"/>
      <c r="I7940"/>
      <c r="J7940"/>
      <c r="K7940"/>
      <c r="L7940"/>
      <c r="M7940"/>
    </row>
    <row r="7941" spans="1:13" s="36" customFormat="1" x14ac:dyDescent="0.3">
      <c r="A7941"/>
      <c r="B7941" s="1"/>
      <c r="C7941"/>
      <c r="D7941"/>
      <c r="E7941"/>
      <c r="F7941"/>
      <c r="G7941"/>
      <c r="H7941"/>
      <c r="I7941"/>
      <c r="J7941"/>
      <c r="K7941"/>
      <c r="L7941"/>
      <c r="M7941"/>
    </row>
    <row r="7942" spans="1:13" s="36" customFormat="1" x14ac:dyDescent="0.3">
      <c r="A7942"/>
      <c r="B7942" s="1"/>
      <c r="C7942"/>
      <c r="D7942"/>
      <c r="E7942"/>
      <c r="F7942"/>
      <c r="G7942"/>
      <c r="H7942"/>
      <c r="I7942"/>
      <c r="J7942"/>
      <c r="K7942"/>
      <c r="L7942"/>
      <c r="M7942"/>
    </row>
    <row r="7943" spans="1:13" s="36" customFormat="1" x14ac:dyDescent="0.3">
      <c r="A7943"/>
      <c r="B7943" s="1"/>
      <c r="C7943"/>
      <c r="D7943"/>
      <c r="E7943"/>
      <c r="F7943"/>
      <c r="G7943"/>
      <c r="H7943"/>
      <c r="I7943"/>
      <c r="J7943"/>
      <c r="K7943"/>
      <c r="L7943"/>
      <c r="M7943"/>
    </row>
    <row r="7944" spans="1:13" s="36" customFormat="1" x14ac:dyDescent="0.3">
      <c r="A7944"/>
      <c r="B7944" s="1"/>
      <c r="C7944"/>
      <c r="D7944"/>
      <c r="E7944"/>
      <c r="F7944"/>
      <c r="G7944"/>
      <c r="H7944"/>
      <c r="I7944"/>
      <c r="J7944"/>
      <c r="K7944"/>
      <c r="L7944"/>
      <c r="M7944"/>
    </row>
    <row r="7945" spans="1:13" s="36" customFormat="1" x14ac:dyDescent="0.3">
      <c r="A7945"/>
      <c r="B7945" s="1"/>
      <c r="C7945"/>
      <c r="D7945"/>
      <c r="E7945"/>
      <c r="F7945"/>
      <c r="G7945"/>
      <c r="H7945"/>
      <c r="I7945"/>
      <c r="J7945"/>
      <c r="K7945"/>
      <c r="L7945"/>
      <c r="M7945"/>
    </row>
    <row r="7946" spans="1:13" s="36" customFormat="1" x14ac:dyDescent="0.3">
      <c r="A7946"/>
      <c r="B7946" s="1"/>
      <c r="C7946"/>
      <c r="D7946"/>
      <c r="E7946"/>
      <c r="F7946"/>
      <c r="G7946"/>
      <c r="H7946"/>
      <c r="I7946"/>
      <c r="J7946"/>
      <c r="K7946"/>
      <c r="L7946"/>
      <c r="M7946"/>
    </row>
    <row r="7947" spans="1:13" s="36" customFormat="1" x14ac:dyDescent="0.3">
      <c r="A7947"/>
      <c r="B7947" s="1"/>
      <c r="C7947"/>
      <c r="D7947"/>
      <c r="E7947"/>
      <c r="F7947"/>
      <c r="G7947"/>
      <c r="H7947"/>
      <c r="I7947"/>
      <c r="J7947"/>
      <c r="K7947"/>
      <c r="L7947"/>
      <c r="M7947"/>
    </row>
    <row r="7948" spans="1:13" s="36" customFormat="1" x14ac:dyDescent="0.3">
      <c r="A7948"/>
      <c r="B7948" s="1"/>
      <c r="C7948"/>
      <c r="D7948"/>
      <c r="E7948"/>
      <c r="F7948"/>
      <c r="G7948"/>
      <c r="H7948"/>
      <c r="I7948"/>
      <c r="J7948"/>
      <c r="K7948"/>
      <c r="L7948"/>
      <c r="M7948"/>
    </row>
    <row r="7949" spans="1:13" s="36" customFormat="1" x14ac:dyDescent="0.3">
      <c r="A7949"/>
      <c r="B7949" s="1"/>
      <c r="C7949"/>
      <c r="D7949"/>
      <c r="E7949"/>
      <c r="F7949"/>
      <c r="G7949"/>
      <c r="H7949"/>
      <c r="I7949"/>
      <c r="J7949"/>
      <c r="K7949"/>
      <c r="L7949"/>
      <c r="M7949"/>
    </row>
    <row r="7950" spans="1:13" s="36" customFormat="1" x14ac:dyDescent="0.3">
      <c r="A7950"/>
      <c r="B7950" s="1"/>
      <c r="C7950"/>
      <c r="D7950"/>
      <c r="E7950"/>
      <c r="F7950"/>
      <c r="G7950"/>
      <c r="H7950"/>
      <c r="I7950"/>
      <c r="J7950"/>
      <c r="K7950"/>
      <c r="L7950"/>
      <c r="M7950"/>
    </row>
    <row r="7951" spans="1:13" s="36" customFormat="1" x14ac:dyDescent="0.3">
      <c r="A7951"/>
      <c r="B7951" s="1"/>
      <c r="C7951"/>
      <c r="D7951"/>
      <c r="E7951"/>
      <c r="F7951"/>
      <c r="G7951"/>
      <c r="H7951"/>
      <c r="I7951"/>
      <c r="J7951"/>
      <c r="K7951"/>
      <c r="L7951"/>
      <c r="M7951"/>
    </row>
    <row r="7952" spans="1:13" s="36" customFormat="1" x14ac:dyDescent="0.3">
      <c r="A7952"/>
      <c r="B7952" s="1"/>
      <c r="C7952"/>
      <c r="D7952"/>
      <c r="E7952"/>
      <c r="F7952"/>
      <c r="G7952"/>
      <c r="H7952"/>
      <c r="I7952"/>
      <c r="J7952"/>
      <c r="K7952"/>
      <c r="L7952"/>
      <c r="M7952"/>
    </row>
    <row r="7953" spans="1:13" s="36" customFormat="1" x14ac:dyDescent="0.3">
      <c r="A7953"/>
      <c r="B7953" s="1"/>
      <c r="C7953"/>
      <c r="D7953"/>
      <c r="E7953"/>
      <c r="F7953"/>
      <c r="G7953"/>
      <c r="H7953"/>
      <c r="I7953"/>
      <c r="J7953"/>
      <c r="K7953"/>
      <c r="L7953"/>
      <c r="M7953"/>
    </row>
    <row r="7954" spans="1:13" s="36" customFormat="1" x14ac:dyDescent="0.3">
      <c r="A7954"/>
      <c r="B7954" s="1"/>
      <c r="C7954"/>
      <c r="D7954"/>
      <c r="E7954"/>
      <c r="F7954"/>
      <c r="G7954"/>
      <c r="H7954"/>
      <c r="I7954"/>
      <c r="J7954"/>
      <c r="K7954"/>
      <c r="L7954"/>
      <c r="M7954"/>
    </row>
    <row r="7955" spans="1:13" s="36" customFormat="1" x14ac:dyDescent="0.3">
      <c r="A7955"/>
      <c r="B7955" s="1"/>
      <c r="C7955"/>
      <c r="D7955"/>
      <c r="E7955"/>
      <c r="F7955"/>
      <c r="G7955"/>
      <c r="H7955"/>
      <c r="I7955"/>
      <c r="J7955"/>
      <c r="K7955"/>
      <c r="L7955"/>
      <c r="M7955"/>
    </row>
    <row r="7956" spans="1:13" s="36" customFormat="1" x14ac:dyDescent="0.3">
      <c r="A7956"/>
      <c r="B7956" s="1"/>
      <c r="C7956"/>
      <c r="D7956"/>
      <c r="E7956"/>
      <c r="F7956"/>
      <c r="G7956"/>
      <c r="H7956"/>
      <c r="I7956"/>
      <c r="J7956"/>
      <c r="K7956"/>
      <c r="L7956"/>
      <c r="M7956"/>
    </row>
    <row r="7957" spans="1:13" s="36" customFormat="1" x14ac:dyDescent="0.3">
      <c r="A7957"/>
      <c r="B7957" s="1"/>
      <c r="C7957"/>
      <c r="D7957"/>
      <c r="E7957"/>
      <c r="F7957"/>
      <c r="G7957"/>
      <c r="H7957"/>
      <c r="I7957"/>
      <c r="J7957"/>
      <c r="K7957"/>
      <c r="L7957"/>
      <c r="M7957"/>
    </row>
    <row r="7958" spans="1:13" s="36" customFormat="1" x14ac:dyDescent="0.3">
      <c r="A7958"/>
      <c r="B7958" s="1"/>
      <c r="C7958"/>
      <c r="D7958"/>
      <c r="E7958"/>
      <c r="F7958"/>
      <c r="G7958"/>
      <c r="H7958"/>
      <c r="I7958"/>
      <c r="J7958"/>
      <c r="K7958"/>
      <c r="L7958"/>
      <c r="M7958"/>
    </row>
    <row r="7959" spans="1:13" s="36" customFormat="1" x14ac:dyDescent="0.3">
      <c r="A7959"/>
      <c r="B7959" s="1"/>
      <c r="C7959"/>
      <c r="D7959"/>
      <c r="E7959"/>
      <c r="F7959"/>
      <c r="G7959"/>
      <c r="H7959"/>
      <c r="I7959"/>
      <c r="J7959"/>
      <c r="K7959"/>
      <c r="L7959"/>
      <c r="M7959"/>
    </row>
    <row r="7960" spans="1:13" s="36" customFormat="1" x14ac:dyDescent="0.3">
      <c r="A7960"/>
      <c r="B7960" s="1"/>
      <c r="C7960"/>
      <c r="D7960"/>
      <c r="E7960"/>
      <c r="F7960"/>
      <c r="G7960"/>
      <c r="H7960"/>
      <c r="I7960"/>
      <c r="J7960"/>
      <c r="K7960"/>
      <c r="L7960"/>
      <c r="M7960"/>
    </row>
    <row r="7961" spans="1:13" s="36" customFormat="1" x14ac:dyDescent="0.3">
      <c r="A7961"/>
      <c r="B7961" s="1"/>
      <c r="C7961"/>
      <c r="D7961"/>
      <c r="E7961"/>
      <c r="F7961"/>
      <c r="G7961"/>
      <c r="H7961"/>
      <c r="I7961"/>
      <c r="J7961"/>
      <c r="K7961"/>
      <c r="L7961"/>
      <c r="M7961"/>
    </row>
    <row r="7962" spans="1:13" s="36" customFormat="1" x14ac:dyDescent="0.3">
      <c r="A7962"/>
      <c r="B7962" s="1"/>
      <c r="C7962"/>
      <c r="D7962"/>
      <c r="E7962"/>
      <c r="F7962"/>
      <c r="G7962"/>
      <c r="H7962"/>
      <c r="I7962"/>
      <c r="J7962"/>
      <c r="K7962"/>
      <c r="L7962"/>
      <c r="M7962"/>
    </row>
    <row r="7963" spans="1:13" s="36" customFormat="1" x14ac:dyDescent="0.3">
      <c r="A7963"/>
      <c r="B7963" s="1"/>
      <c r="C7963"/>
      <c r="D7963"/>
      <c r="E7963"/>
      <c r="F7963"/>
      <c r="G7963"/>
      <c r="H7963"/>
      <c r="I7963"/>
      <c r="J7963"/>
      <c r="K7963"/>
      <c r="L7963"/>
      <c r="M7963"/>
    </row>
    <row r="7964" spans="1:13" s="36" customFormat="1" x14ac:dyDescent="0.3">
      <c r="A7964"/>
      <c r="B7964" s="1"/>
      <c r="C7964"/>
      <c r="D7964"/>
      <c r="E7964"/>
      <c r="F7964"/>
      <c r="G7964"/>
      <c r="H7964"/>
      <c r="I7964"/>
      <c r="J7964"/>
      <c r="K7964"/>
      <c r="L7964"/>
      <c r="M7964"/>
    </row>
    <row r="7965" spans="1:13" s="36" customFormat="1" x14ac:dyDescent="0.3">
      <c r="A7965"/>
      <c r="B7965" s="1"/>
      <c r="C7965"/>
      <c r="D7965"/>
      <c r="E7965"/>
      <c r="F7965"/>
      <c r="G7965"/>
      <c r="H7965"/>
      <c r="I7965"/>
      <c r="J7965"/>
      <c r="K7965"/>
      <c r="L7965"/>
      <c r="M7965"/>
    </row>
    <row r="7966" spans="1:13" s="36" customFormat="1" x14ac:dyDescent="0.3">
      <c r="A7966"/>
      <c r="B7966" s="1"/>
      <c r="C7966"/>
      <c r="D7966"/>
      <c r="E7966"/>
      <c r="F7966"/>
      <c r="G7966"/>
      <c r="H7966"/>
      <c r="I7966"/>
      <c r="J7966"/>
      <c r="K7966"/>
      <c r="L7966"/>
      <c r="M7966"/>
    </row>
    <row r="7967" spans="1:13" s="36" customFormat="1" x14ac:dyDescent="0.3">
      <c r="A7967"/>
      <c r="B7967" s="1"/>
      <c r="C7967"/>
      <c r="D7967"/>
      <c r="E7967"/>
      <c r="F7967"/>
      <c r="G7967"/>
      <c r="H7967"/>
      <c r="I7967"/>
      <c r="J7967"/>
      <c r="K7967"/>
      <c r="L7967"/>
      <c r="M7967"/>
    </row>
    <row r="7968" spans="1:13" s="36" customFormat="1" x14ac:dyDescent="0.3">
      <c r="A7968"/>
      <c r="B7968" s="1"/>
      <c r="C7968"/>
      <c r="D7968"/>
      <c r="E7968"/>
      <c r="F7968"/>
      <c r="G7968"/>
      <c r="H7968"/>
      <c r="I7968"/>
      <c r="J7968"/>
      <c r="K7968"/>
      <c r="L7968"/>
      <c r="M7968"/>
    </row>
    <row r="7969" spans="1:13" s="36" customFormat="1" x14ac:dyDescent="0.3">
      <c r="A7969"/>
      <c r="B7969" s="1"/>
      <c r="C7969"/>
      <c r="D7969"/>
      <c r="E7969"/>
      <c r="F7969"/>
      <c r="G7969"/>
      <c r="H7969"/>
      <c r="I7969"/>
      <c r="J7969"/>
      <c r="K7969"/>
      <c r="L7969"/>
      <c r="M7969"/>
    </row>
    <row r="7970" spans="1:13" s="36" customFormat="1" x14ac:dyDescent="0.3">
      <c r="A7970"/>
      <c r="B7970" s="1"/>
      <c r="C7970"/>
      <c r="D7970"/>
      <c r="E7970"/>
      <c r="F7970"/>
      <c r="G7970"/>
      <c r="H7970"/>
      <c r="I7970"/>
      <c r="J7970"/>
      <c r="K7970"/>
      <c r="L7970"/>
      <c r="M7970"/>
    </row>
    <row r="7971" spans="1:13" s="36" customFormat="1" x14ac:dyDescent="0.3">
      <c r="A7971"/>
      <c r="B7971" s="1"/>
      <c r="C7971"/>
      <c r="D7971"/>
      <c r="E7971"/>
      <c r="F7971"/>
      <c r="G7971"/>
      <c r="H7971"/>
      <c r="I7971"/>
      <c r="J7971"/>
      <c r="K7971"/>
      <c r="L7971"/>
      <c r="M7971"/>
    </row>
    <row r="7972" spans="1:13" s="36" customFormat="1" x14ac:dyDescent="0.3">
      <c r="A7972"/>
      <c r="B7972" s="1"/>
      <c r="C7972"/>
      <c r="D7972"/>
      <c r="E7972"/>
      <c r="F7972"/>
      <c r="G7972"/>
      <c r="H7972"/>
      <c r="I7972"/>
      <c r="J7972"/>
      <c r="K7972"/>
      <c r="L7972"/>
      <c r="M7972"/>
    </row>
    <row r="7973" spans="1:13" s="36" customFormat="1" x14ac:dyDescent="0.3">
      <c r="A7973"/>
      <c r="B7973" s="1"/>
      <c r="C7973"/>
      <c r="D7973"/>
      <c r="E7973"/>
      <c r="F7973"/>
      <c r="G7973"/>
      <c r="H7973"/>
      <c r="I7973"/>
      <c r="J7973"/>
      <c r="K7973"/>
      <c r="L7973"/>
      <c r="M7973"/>
    </row>
    <row r="7974" spans="1:13" s="36" customFormat="1" x14ac:dyDescent="0.3">
      <c r="A7974"/>
      <c r="B7974" s="1"/>
      <c r="C7974"/>
      <c r="D7974"/>
      <c r="E7974"/>
      <c r="F7974"/>
      <c r="G7974"/>
      <c r="H7974"/>
      <c r="I7974"/>
      <c r="J7974"/>
      <c r="K7974"/>
      <c r="L7974"/>
      <c r="M7974"/>
    </row>
    <row r="7975" spans="1:13" s="36" customFormat="1" x14ac:dyDescent="0.3">
      <c r="A7975"/>
      <c r="B7975" s="1"/>
      <c r="C7975"/>
      <c r="D7975"/>
      <c r="E7975"/>
      <c r="F7975"/>
      <c r="G7975"/>
      <c r="H7975"/>
      <c r="I7975"/>
      <c r="J7975"/>
      <c r="K7975"/>
      <c r="L7975"/>
      <c r="M7975"/>
    </row>
    <row r="7976" spans="1:13" s="36" customFormat="1" x14ac:dyDescent="0.3">
      <c r="A7976"/>
      <c r="B7976" s="1"/>
      <c r="C7976"/>
      <c r="D7976"/>
      <c r="E7976"/>
      <c r="F7976"/>
      <c r="G7976"/>
      <c r="H7976"/>
      <c r="I7976"/>
      <c r="J7976"/>
      <c r="K7976"/>
      <c r="L7976"/>
      <c r="M7976"/>
    </row>
    <row r="7977" spans="1:13" s="36" customFormat="1" x14ac:dyDescent="0.3">
      <c r="A7977"/>
      <c r="B7977" s="1"/>
      <c r="C7977"/>
      <c r="D7977"/>
      <c r="E7977"/>
      <c r="F7977"/>
      <c r="G7977"/>
      <c r="H7977"/>
      <c r="I7977"/>
      <c r="J7977"/>
      <c r="K7977"/>
      <c r="L7977"/>
      <c r="M7977"/>
    </row>
    <row r="7978" spans="1:13" s="36" customFormat="1" x14ac:dyDescent="0.3">
      <c r="A7978"/>
      <c r="B7978" s="1"/>
      <c r="C7978"/>
      <c r="D7978"/>
      <c r="E7978"/>
      <c r="F7978"/>
      <c r="G7978"/>
      <c r="H7978"/>
      <c r="I7978"/>
      <c r="J7978"/>
      <c r="K7978"/>
      <c r="L7978"/>
      <c r="M7978"/>
    </row>
    <row r="7979" spans="1:13" s="36" customFormat="1" x14ac:dyDescent="0.3">
      <c r="A7979"/>
      <c r="B7979" s="1"/>
      <c r="C7979"/>
      <c r="D7979"/>
      <c r="E7979"/>
      <c r="F7979"/>
      <c r="G7979"/>
      <c r="H7979"/>
      <c r="I7979"/>
      <c r="J7979"/>
      <c r="K7979"/>
      <c r="L7979"/>
      <c r="M7979"/>
    </row>
    <row r="7980" spans="1:13" s="36" customFormat="1" x14ac:dyDescent="0.3">
      <c r="A7980"/>
      <c r="B7980" s="1"/>
      <c r="C7980"/>
      <c r="D7980"/>
      <c r="E7980"/>
      <c r="F7980"/>
      <c r="G7980"/>
      <c r="H7980"/>
      <c r="I7980"/>
      <c r="J7980"/>
      <c r="K7980"/>
      <c r="L7980"/>
      <c r="M7980"/>
    </row>
    <row r="7981" spans="1:13" s="36" customFormat="1" x14ac:dyDescent="0.3">
      <c r="A7981"/>
      <c r="B7981" s="1"/>
      <c r="C7981"/>
      <c r="D7981"/>
      <c r="E7981"/>
      <c r="F7981"/>
      <c r="G7981"/>
      <c r="H7981"/>
      <c r="I7981"/>
      <c r="J7981"/>
      <c r="K7981"/>
      <c r="L7981"/>
      <c r="M7981"/>
    </row>
    <row r="7982" spans="1:13" s="36" customFormat="1" x14ac:dyDescent="0.3">
      <c r="A7982"/>
      <c r="B7982" s="1"/>
      <c r="C7982"/>
      <c r="D7982"/>
      <c r="E7982"/>
      <c r="F7982"/>
      <c r="G7982"/>
      <c r="H7982"/>
      <c r="I7982"/>
      <c r="J7982"/>
      <c r="K7982"/>
      <c r="L7982"/>
      <c r="M7982"/>
    </row>
    <row r="7983" spans="1:13" s="36" customFormat="1" x14ac:dyDescent="0.3">
      <c r="A7983"/>
      <c r="B7983" s="1"/>
      <c r="C7983"/>
      <c r="D7983"/>
      <c r="E7983"/>
      <c r="F7983"/>
      <c r="G7983"/>
      <c r="H7983"/>
      <c r="I7983"/>
      <c r="J7983"/>
      <c r="K7983"/>
      <c r="L7983"/>
      <c r="M7983"/>
    </row>
    <row r="7984" spans="1:13" s="36" customFormat="1" x14ac:dyDescent="0.3">
      <c r="A7984"/>
      <c r="B7984" s="1"/>
      <c r="C7984"/>
      <c r="D7984"/>
      <c r="E7984"/>
      <c r="F7984"/>
      <c r="G7984"/>
      <c r="H7984"/>
      <c r="I7984"/>
      <c r="J7984"/>
      <c r="K7984"/>
      <c r="L7984"/>
      <c r="M7984"/>
    </row>
    <row r="7985" spans="1:13" s="36" customFormat="1" x14ac:dyDescent="0.3">
      <c r="A7985"/>
      <c r="B7985" s="1"/>
      <c r="C7985"/>
      <c r="D7985"/>
      <c r="E7985"/>
      <c r="F7985"/>
      <c r="G7985"/>
      <c r="H7985"/>
      <c r="I7985"/>
      <c r="J7985"/>
      <c r="K7985"/>
      <c r="L7985"/>
      <c r="M7985"/>
    </row>
    <row r="7986" spans="1:13" s="36" customFormat="1" x14ac:dyDescent="0.3">
      <c r="A7986"/>
      <c r="B7986" s="1"/>
      <c r="C7986"/>
      <c r="D7986"/>
      <c r="E7986"/>
      <c r="F7986"/>
      <c r="G7986"/>
      <c r="H7986"/>
      <c r="I7986"/>
      <c r="J7986"/>
      <c r="K7986"/>
      <c r="L7986"/>
      <c r="M7986"/>
    </row>
    <row r="7987" spans="1:13" s="36" customFormat="1" x14ac:dyDescent="0.3">
      <c r="A7987"/>
      <c r="B7987" s="1"/>
      <c r="C7987"/>
      <c r="D7987"/>
      <c r="E7987"/>
      <c r="F7987"/>
      <c r="G7987"/>
      <c r="H7987"/>
      <c r="I7987"/>
      <c r="J7987"/>
      <c r="K7987"/>
      <c r="L7987"/>
      <c r="M7987"/>
    </row>
    <row r="7988" spans="1:13" s="36" customFormat="1" x14ac:dyDescent="0.3">
      <c r="A7988"/>
      <c r="B7988" s="1"/>
      <c r="C7988"/>
      <c r="D7988"/>
      <c r="E7988"/>
      <c r="F7988"/>
      <c r="G7988"/>
      <c r="H7988"/>
      <c r="I7988"/>
      <c r="J7988"/>
      <c r="K7988"/>
      <c r="L7988"/>
      <c r="M7988"/>
    </row>
    <row r="7989" spans="1:13" s="36" customFormat="1" x14ac:dyDescent="0.3">
      <c r="A7989"/>
      <c r="B7989" s="1"/>
      <c r="C7989"/>
      <c r="D7989"/>
      <c r="E7989"/>
      <c r="F7989"/>
      <c r="G7989"/>
      <c r="H7989"/>
      <c r="I7989"/>
      <c r="J7989"/>
      <c r="K7989"/>
      <c r="L7989"/>
      <c r="M7989"/>
    </row>
    <row r="7990" spans="1:13" s="36" customFormat="1" x14ac:dyDescent="0.3">
      <c r="A7990"/>
      <c r="B7990" s="1"/>
      <c r="C7990"/>
      <c r="D7990"/>
      <c r="E7990"/>
      <c r="F7990"/>
      <c r="G7990"/>
      <c r="H7990"/>
      <c r="I7990"/>
      <c r="J7990"/>
      <c r="K7990"/>
      <c r="L7990"/>
      <c r="M7990"/>
    </row>
    <row r="7991" spans="1:13" s="36" customFormat="1" x14ac:dyDescent="0.3">
      <c r="A7991"/>
      <c r="B7991" s="1"/>
      <c r="C7991"/>
      <c r="D7991"/>
      <c r="E7991"/>
      <c r="F7991"/>
      <c r="G7991"/>
      <c r="H7991"/>
      <c r="I7991"/>
      <c r="J7991"/>
      <c r="K7991"/>
      <c r="L7991"/>
      <c r="M7991"/>
    </row>
    <row r="7992" spans="1:13" s="36" customFormat="1" x14ac:dyDescent="0.3">
      <c r="A7992"/>
      <c r="B7992" s="1"/>
      <c r="C7992"/>
      <c r="D7992"/>
      <c r="E7992"/>
      <c r="F7992"/>
      <c r="G7992"/>
      <c r="H7992"/>
      <c r="I7992"/>
      <c r="J7992"/>
      <c r="K7992"/>
      <c r="L7992"/>
      <c r="M7992"/>
    </row>
    <row r="7993" spans="1:13" s="36" customFormat="1" x14ac:dyDescent="0.3">
      <c r="A7993"/>
      <c r="B7993" s="1"/>
      <c r="C7993"/>
      <c r="D7993"/>
      <c r="E7993"/>
      <c r="F7993"/>
      <c r="G7993"/>
      <c r="H7993"/>
      <c r="I7993"/>
      <c r="J7993"/>
      <c r="K7993"/>
      <c r="L7993"/>
      <c r="M7993"/>
    </row>
    <row r="7994" spans="1:13" s="36" customFormat="1" x14ac:dyDescent="0.3">
      <c r="A7994"/>
      <c r="B7994" s="1"/>
      <c r="C7994"/>
      <c r="D7994"/>
      <c r="E7994"/>
      <c r="F7994"/>
      <c r="G7994"/>
      <c r="H7994"/>
      <c r="I7994"/>
      <c r="J7994"/>
      <c r="K7994"/>
      <c r="L7994"/>
      <c r="M7994"/>
    </row>
    <row r="7995" spans="1:13" s="36" customFormat="1" x14ac:dyDescent="0.3">
      <c r="A7995"/>
      <c r="B7995" s="1"/>
      <c r="C7995"/>
      <c r="D7995"/>
      <c r="E7995"/>
      <c r="F7995"/>
      <c r="G7995"/>
      <c r="H7995"/>
      <c r="I7995"/>
      <c r="J7995"/>
      <c r="K7995"/>
      <c r="L7995"/>
      <c r="M7995"/>
    </row>
    <row r="7996" spans="1:13" s="36" customFormat="1" x14ac:dyDescent="0.3">
      <c r="A7996"/>
      <c r="B7996" s="1"/>
      <c r="C7996"/>
      <c r="D7996"/>
      <c r="E7996"/>
      <c r="F7996"/>
      <c r="G7996"/>
      <c r="H7996"/>
      <c r="I7996"/>
      <c r="J7996"/>
      <c r="K7996"/>
      <c r="L7996"/>
      <c r="M7996"/>
    </row>
    <row r="7997" spans="1:13" s="36" customFormat="1" x14ac:dyDescent="0.3">
      <c r="A7997"/>
      <c r="B7997" s="1"/>
      <c r="C7997"/>
      <c r="D7997"/>
      <c r="E7997"/>
      <c r="F7997"/>
      <c r="G7997"/>
      <c r="H7997"/>
      <c r="I7997"/>
      <c r="J7997"/>
      <c r="K7997"/>
      <c r="L7997"/>
      <c r="M7997"/>
    </row>
    <row r="7998" spans="1:13" s="36" customFormat="1" x14ac:dyDescent="0.3">
      <c r="A7998"/>
      <c r="B7998" s="1"/>
      <c r="C7998"/>
      <c r="D7998"/>
      <c r="E7998"/>
      <c r="F7998"/>
      <c r="G7998"/>
      <c r="H7998"/>
      <c r="I7998"/>
      <c r="J7998"/>
      <c r="K7998"/>
      <c r="L7998"/>
      <c r="M7998"/>
    </row>
    <row r="7999" spans="1:13" s="36" customFormat="1" x14ac:dyDescent="0.3">
      <c r="A7999"/>
      <c r="B7999" s="1"/>
      <c r="C7999"/>
      <c r="D7999"/>
      <c r="E7999"/>
      <c r="F7999"/>
      <c r="G7999"/>
      <c r="H7999"/>
      <c r="I7999"/>
      <c r="J7999"/>
      <c r="K7999"/>
      <c r="L7999"/>
      <c r="M7999"/>
    </row>
    <row r="8000" spans="1:13" s="36" customFormat="1" x14ac:dyDescent="0.3">
      <c r="A8000"/>
      <c r="B8000" s="1"/>
      <c r="C8000"/>
      <c r="D8000"/>
      <c r="E8000"/>
      <c r="F8000"/>
      <c r="G8000"/>
      <c r="H8000"/>
      <c r="I8000"/>
      <c r="J8000"/>
      <c r="K8000"/>
      <c r="L8000"/>
      <c r="M8000"/>
    </row>
    <row r="8001" spans="1:13" s="36" customFormat="1" x14ac:dyDescent="0.3">
      <c r="A8001"/>
      <c r="B8001" s="1"/>
      <c r="C8001"/>
      <c r="D8001"/>
      <c r="E8001"/>
      <c r="F8001"/>
      <c r="G8001"/>
      <c r="H8001"/>
      <c r="I8001"/>
      <c r="J8001"/>
      <c r="K8001"/>
      <c r="L8001"/>
      <c r="M8001"/>
    </row>
    <row r="8002" spans="1:13" s="36" customFormat="1" x14ac:dyDescent="0.3">
      <c r="A8002"/>
      <c r="B8002" s="1"/>
      <c r="C8002"/>
      <c r="D8002"/>
      <c r="E8002"/>
      <c r="F8002"/>
      <c r="G8002"/>
      <c r="H8002"/>
      <c r="I8002"/>
      <c r="J8002"/>
      <c r="K8002"/>
      <c r="L8002"/>
      <c r="M8002"/>
    </row>
    <row r="8003" spans="1:13" s="36" customFormat="1" x14ac:dyDescent="0.3">
      <c r="A8003"/>
      <c r="B8003" s="1"/>
      <c r="C8003"/>
      <c r="D8003"/>
      <c r="E8003"/>
      <c r="F8003"/>
      <c r="G8003"/>
      <c r="H8003"/>
      <c r="I8003"/>
      <c r="J8003"/>
      <c r="K8003"/>
      <c r="L8003"/>
      <c r="M8003"/>
    </row>
    <row r="8004" spans="1:13" s="36" customFormat="1" x14ac:dyDescent="0.3">
      <c r="A8004"/>
      <c r="B8004" s="1"/>
      <c r="C8004"/>
      <c r="D8004"/>
      <c r="E8004"/>
      <c r="F8004"/>
      <c r="G8004"/>
      <c r="H8004"/>
      <c r="I8004"/>
      <c r="J8004"/>
      <c r="K8004"/>
      <c r="L8004"/>
      <c r="M8004"/>
    </row>
    <row r="8005" spans="1:13" s="36" customFormat="1" x14ac:dyDescent="0.3">
      <c r="A8005"/>
      <c r="B8005" s="1"/>
      <c r="C8005"/>
      <c r="D8005"/>
      <c r="E8005"/>
      <c r="F8005"/>
      <c r="G8005"/>
      <c r="H8005"/>
      <c r="I8005"/>
      <c r="J8005"/>
      <c r="K8005"/>
      <c r="L8005"/>
      <c r="M8005"/>
    </row>
    <row r="8006" spans="1:13" s="36" customFormat="1" x14ac:dyDescent="0.3">
      <c r="A8006"/>
      <c r="B8006" s="1"/>
      <c r="C8006"/>
      <c r="D8006"/>
      <c r="E8006"/>
      <c r="F8006"/>
      <c r="G8006"/>
      <c r="H8006"/>
      <c r="I8006"/>
      <c r="J8006"/>
      <c r="K8006"/>
      <c r="L8006"/>
      <c r="M8006"/>
    </row>
    <row r="8007" spans="1:13" s="36" customFormat="1" x14ac:dyDescent="0.3">
      <c r="A8007"/>
      <c r="B8007" s="1"/>
      <c r="C8007"/>
      <c r="D8007"/>
      <c r="E8007"/>
      <c r="F8007"/>
      <c r="G8007"/>
      <c r="H8007"/>
      <c r="I8007"/>
      <c r="J8007"/>
      <c r="K8007"/>
      <c r="L8007"/>
      <c r="M8007"/>
    </row>
    <row r="8008" spans="1:13" s="36" customFormat="1" x14ac:dyDescent="0.3">
      <c r="A8008"/>
      <c r="B8008" s="1"/>
      <c r="C8008"/>
      <c r="D8008"/>
      <c r="E8008"/>
      <c r="F8008"/>
      <c r="G8008"/>
      <c r="H8008"/>
      <c r="I8008"/>
      <c r="J8008"/>
      <c r="K8008"/>
      <c r="L8008"/>
      <c r="M8008"/>
    </row>
    <row r="8009" spans="1:13" s="36" customFormat="1" x14ac:dyDescent="0.3">
      <c r="A8009"/>
      <c r="B8009" s="1"/>
      <c r="C8009"/>
      <c r="D8009"/>
      <c r="E8009"/>
      <c r="F8009"/>
      <c r="G8009"/>
      <c r="H8009"/>
      <c r="I8009"/>
      <c r="J8009"/>
      <c r="K8009"/>
      <c r="L8009"/>
      <c r="M8009"/>
    </row>
    <row r="8010" spans="1:13" s="36" customFormat="1" x14ac:dyDescent="0.3">
      <c r="A8010"/>
      <c r="B8010" s="1"/>
      <c r="C8010"/>
      <c r="D8010"/>
      <c r="E8010"/>
      <c r="F8010"/>
      <c r="G8010"/>
      <c r="H8010"/>
      <c r="I8010"/>
      <c r="J8010"/>
      <c r="K8010"/>
      <c r="L8010"/>
      <c r="M8010"/>
    </row>
    <row r="8011" spans="1:13" s="36" customFormat="1" x14ac:dyDescent="0.3">
      <c r="A8011"/>
      <c r="B8011" s="1"/>
      <c r="C8011"/>
      <c r="D8011"/>
      <c r="E8011"/>
      <c r="F8011"/>
      <c r="G8011"/>
      <c r="H8011"/>
      <c r="I8011"/>
      <c r="J8011"/>
      <c r="K8011"/>
      <c r="L8011"/>
      <c r="M8011"/>
    </row>
    <row r="8012" spans="1:13" s="36" customFormat="1" x14ac:dyDescent="0.3">
      <c r="A8012"/>
      <c r="B8012" s="1"/>
      <c r="C8012"/>
      <c r="D8012"/>
      <c r="E8012"/>
      <c r="F8012"/>
      <c r="G8012"/>
      <c r="H8012"/>
      <c r="I8012"/>
      <c r="J8012"/>
      <c r="K8012"/>
      <c r="L8012"/>
      <c r="M8012"/>
    </row>
    <row r="8013" spans="1:13" s="36" customFormat="1" x14ac:dyDescent="0.3">
      <c r="A8013"/>
      <c r="B8013" s="1"/>
      <c r="C8013"/>
      <c r="D8013"/>
      <c r="E8013"/>
      <c r="F8013"/>
      <c r="G8013"/>
      <c r="H8013"/>
      <c r="I8013"/>
      <c r="J8013"/>
      <c r="K8013"/>
      <c r="L8013"/>
      <c r="M8013"/>
    </row>
    <row r="8014" spans="1:13" s="36" customFormat="1" x14ac:dyDescent="0.3">
      <c r="A8014"/>
      <c r="B8014" s="1"/>
      <c r="C8014"/>
      <c r="D8014"/>
      <c r="E8014"/>
      <c r="F8014"/>
      <c r="G8014"/>
      <c r="H8014"/>
      <c r="I8014"/>
      <c r="J8014"/>
      <c r="K8014"/>
      <c r="L8014"/>
      <c r="M8014"/>
    </row>
    <row r="8015" spans="1:13" s="36" customFormat="1" x14ac:dyDescent="0.3">
      <c r="A8015"/>
      <c r="B8015" s="1"/>
      <c r="C8015"/>
      <c r="D8015"/>
      <c r="E8015"/>
      <c r="F8015"/>
      <c r="G8015"/>
      <c r="H8015"/>
      <c r="I8015"/>
      <c r="J8015"/>
      <c r="K8015"/>
      <c r="L8015"/>
      <c r="M8015"/>
    </row>
    <row r="8016" spans="1:13" s="36" customFormat="1" x14ac:dyDescent="0.3">
      <c r="A8016"/>
      <c r="B8016" s="1"/>
      <c r="C8016"/>
      <c r="D8016"/>
      <c r="E8016"/>
      <c r="F8016"/>
      <c r="G8016"/>
      <c r="H8016"/>
      <c r="I8016"/>
      <c r="J8016"/>
      <c r="K8016"/>
      <c r="L8016"/>
      <c r="M8016"/>
    </row>
    <row r="8017" spans="1:13" s="36" customFormat="1" x14ac:dyDescent="0.3">
      <c r="A8017"/>
      <c r="B8017" s="1"/>
      <c r="C8017"/>
      <c r="D8017"/>
      <c r="E8017"/>
      <c r="F8017"/>
      <c r="G8017"/>
      <c r="H8017"/>
      <c r="I8017"/>
      <c r="J8017"/>
      <c r="K8017"/>
      <c r="L8017"/>
      <c r="M8017"/>
    </row>
    <row r="8018" spans="1:13" s="36" customFormat="1" x14ac:dyDescent="0.3">
      <c r="A8018"/>
      <c r="B8018" s="1"/>
      <c r="C8018"/>
      <c r="D8018"/>
      <c r="E8018"/>
      <c r="F8018"/>
      <c r="G8018"/>
      <c r="H8018"/>
      <c r="I8018"/>
      <c r="J8018"/>
      <c r="K8018"/>
      <c r="L8018"/>
      <c r="M8018"/>
    </row>
    <row r="8019" spans="1:13" s="36" customFormat="1" x14ac:dyDescent="0.3">
      <c r="A8019"/>
      <c r="B8019" s="1"/>
      <c r="C8019"/>
      <c r="D8019"/>
      <c r="E8019"/>
      <c r="F8019"/>
      <c r="G8019"/>
      <c r="H8019"/>
      <c r="I8019"/>
      <c r="J8019"/>
      <c r="K8019"/>
      <c r="L8019"/>
      <c r="M8019"/>
    </row>
    <row r="8020" spans="1:13" s="36" customFormat="1" x14ac:dyDescent="0.3">
      <c r="A8020"/>
      <c r="B8020" s="1"/>
      <c r="C8020"/>
      <c r="D8020"/>
      <c r="E8020"/>
      <c r="F8020"/>
      <c r="G8020"/>
      <c r="H8020"/>
      <c r="I8020"/>
      <c r="J8020"/>
      <c r="K8020"/>
      <c r="L8020"/>
      <c r="M8020"/>
    </row>
    <row r="8021" spans="1:13" s="36" customFormat="1" x14ac:dyDescent="0.3">
      <c r="A8021"/>
      <c r="B8021" s="1"/>
      <c r="C8021"/>
      <c r="D8021"/>
      <c r="E8021"/>
      <c r="F8021"/>
      <c r="G8021"/>
      <c r="H8021"/>
      <c r="I8021"/>
      <c r="J8021"/>
      <c r="K8021"/>
      <c r="L8021"/>
      <c r="M8021"/>
    </row>
    <row r="8022" spans="1:13" s="36" customFormat="1" x14ac:dyDescent="0.3">
      <c r="A8022"/>
      <c r="B8022" s="1"/>
      <c r="C8022"/>
      <c r="D8022"/>
      <c r="E8022"/>
      <c r="F8022"/>
      <c r="G8022"/>
      <c r="H8022"/>
      <c r="I8022"/>
      <c r="J8022"/>
      <c r="K8022"/>
      <c r="L8022"/>
      <c r="M8022"/>
    </row>
    <row r="8023" spans="1:13" s="36" customFormat="1" x14ac:dyDescent="0.3">
      <c r="A8023"/>
      <c r="B8023" s="1"/>
      <c r="C8023"/>
      <c r="D8023"/>
      <c r="E8023"/>
      <c r="F8023"/>
      <c r="G8023"/>
      <c r="H8023"/>
      <c r="I8023"/>
      <c r="J8023"/>
      <c r="K8023"/>
      <c r="L8023"/>
      <c r="M8023"/>
    </row>
    <row r="8024" spans="1:13" s="36" customFormat="1" x14ac:dyDescent="0.3">
      <c r="A8024"/>
      <c r="B8024" s="1"/>
      <c r="C8024"/>
      <c r="D8024"/>
      <c r="E8024"/>
      <c r="F8024"/>
      <c r="G8024"/>
      <c r="H8024"/>
      <c r="I8024"/>
      <c r="J8024"/>
      <c r="K8024"/>
      <c r="L8024"/>
      <c r="M8024"/>
    </row>
    <row r="8025" spans="1:13" s="36" customFormat="1" x14ac:dyDescent="0.3">
      <c r="A8025"/>
      <c r="B8025" s="1"/>
      <c r="C8025"/>
      <c r="D8025"/>
      <c r="E8025"/>
      <c r="F8025"/>
      <c r="G8025"/>
      <c r="H8025"/>
      <c r="I8025"/>
      <c r="J8025"/>
      <c r="K8025"/>
      <c r="L8025"/>
      <c r="M8025"/>
    </row>
    <row r="8026" spans="1:13" s="36" customFormat="1" x14ac:dyDescent="0.3">
      <c r="A8026"/>
      <c r="B8026" s="1"/>
      <c r="C8026"/>
      <c r="D8026"/>
      <c r="E8026"/>
      <c r="F8026"/>
      <c r="G8026"/>
      <c r="H8026"/>
      <c r="I8026"/>
      <c r="J8026"/>
      <c r="K8026"/>
      <c r="L8026"/>
      <c r="M8026"/>
    </row>
    <row r="8027" spans="1:13" s="36" customFormat="1" x14ac:dyDescent="0.3">
      <c r="A8027"/>
      <c r="B8027" s="1"/>
      <c r="C8027"/>
      <c r="D8027"/>
      <c r="E8027"/>
      <c r="F8027"/>
      <c r="G8027"/>
      <c r="H8027"/>
      <c r="I8027"/>
      <c r="J8027"/>
      <c r="K8027"/>
      <c r="L8027"/>
      <c r="M8027"/>
    </row>
    <row r="8028" spans="1:13" s="36" customFormat="1" x14ac:dyDescent="0.3">
      <c r="A8028"/>
      <c r="B8028" s="1"/>
      <c r="C8028"/>
      <c r="D8028"/>
      <c r="E8028"/>
      <c r="F8028"/>
      <c r="G8028"/>
      <c r="H8028"/>
      <c r="I8028"/>
      <c r="J8028"/>
      <c r="K8028"/>
      <c r="L8028"/>
      <c r="M8028"/>
    </row>
    <row r="8029" spans="1:13" s="36" customFormat="1" x14ac:dyDescent="0.3">
      <c r="A8029"/>
      <c r="B8029" s="1"/>
      <c r="C8029"/>
      <c r="D8029"/>
      <c r="E8029"/>
      <c r="F8029"/>
      <c r="G8029"/>
      <c r="H8029"/>
      <c r="I8029"/>
      <c r="J8029"/>
      <c r="K8029"/>
      <c r="L8029"/>
      <c r="M8029"/>
    </row>
    <row r="8030" spans="1:13" s="36" customFormat="1" x14ac:dyDescent="0.3">
      <c r="A8030"/>
      <c r="B8030" s="1"/>
      <c r="C8030"/>
      <c r="D8030"/>
      <c r="E8030"/>
      <c r="F8030"/>
      <c r="G8030"/>
      <c r="H8030"/>
      <c r="I8030"/>
      <c r="J8030"/>
      <c r="K8030"/>
      <c r="L8030"/>
      <c r="M8030"/>
    </row>
    <row r="8031" spans="1:13" s="36" customFormat="1" x14ac:dyDescent="0.3">
      <c r="A8031"/>
      <c r="B8031" s="1"/>
      <c r="C8031"/>
      <c r="D8031"/>
      <c r="E8031"/>
      <c r="F8031"/>
      <c r="G8031"/>
      <c r="H8031"/>
      <c r="I8031"/>
      <c r="J8031"/>
      <c r="K8031"/>
      <c r="L8031"/>
      <c r="M8031"/>
    </row>
    <row r="8032" spans="1:13" s="36" customFormat="1" x14ac:dyDescent="0.3">
      <c r="A8032"/>
      <c r="B8032" s="1"/>
      <c r="C8032"/>
      <c r="D8032"/>
      <c r="E8032"/>
      <c r="F8032"/>
      <c r="G8032"/>
      <c r="H8032"/>
      <c r="I8032"/>
      <c r="J8032"/>
      <c r="K8032"/>
      <c r="L8032"/>
      <c r="M8032"/>
    </row>
    <row r="8033" spans="1:13" s="36" customFormat="1" x14ac:dyDescent="0.3">
      <c r="A8033"/>
      <c r="B8033" s="1"/>
      <c r="C8033"/>
      <c r="D8033"/>
      <c r="E8033"/>
      <c r="F8033"/>
      <c r="G8033"/>
      <c r="H8033"/>
      <c r="I8033"/>
      <c r="J8033"/>
      <c r="K8033"/>
      <c r="L8033"/>
      <c r="M8033"/>
    </row>
    <row r="8034" spans="1:13" s="36" customFormat="1" x14ac:dyDescent="0.3">
      <c r="A8034"/>
      <c r="B8034" s="1"/>
      <c r="C8034"/>
      <c r="D8034"/>
      <c r="E8034"/>
      <c r="F8034"/>
      <c r="G8034"/>
      <c r="H8034"/>
      <c r="I8034"/>
      <c r="J8034"/>
      <c r="K8034"/>
      <c r="L8034"/>
      <c r="M8034"/>
    </row>
    <row r="8035" spans="1:13" s="36" customFormat="1" x14ac:dyDescent="0.3">
      <c r="A8035"/>
      <c r="B8035" s="1"/>
      <c r="C8035"/>
      <c r="D8035"/>
      <c r="E8035"/>
      <c r="F8035"/>
      <c r="G8035"/>
      <c r="H8035"/>
      <c r="I8035"/>
      <c r="J8035"/>
      <c r="K8035"/>
      <c r="L8035"/>
      <c r="M8035"/>
    </row>
    <row r="8036" spans="1:13" s="36" customFormat="1" x14ac:dyDescent="0.3">
      <c r="A8036"/>
      <c r="B8036" s="1"/>
      <c r="C8036"/>
      <c r="D8036"/>
      <c r="E8036"/>
      <c r="F8036"/>
      <c r="G8036"/>
      <c r="H8036"/>
      <c r="I8036"/>
      <c r="J8036"/>
      <c r="K8036"/>
      <c r="L8036"/>
      <c r="M8036"/>
    </row>
    <row r="8037" spans="1:13" s="36" customFormat="1" x14ac:dyDescent="0.3">
      <c r="A8037"/>
      <c r="B8037" s="1"/>
      <c r="C8037"/>
      <c r="D8037"/>
      <c r="E8037"/>
      <c r="F8037"/>
      <c r="G8037"/>
      <c r="H8037"/>
      <c r="I8037"/>
      <c r="J8037"/>
      <c r="K8037"/>
      <c r="L8037"/>
      <c r="M8037"/>
    </row>
    <row r="8038" spans="1:13" s="36" customFormat="1" x14ac:dyDescent="0.3">
      <c r="A8038"/>
      <c r="B8038" s="1"/>
      <c r="C8038"/>
      <c r="D8038"/>
      <c r="E8038"/>
      <c r="F8038"/>
      <c r="G8038"/>
      <c r="H8038"/>
      <c r="I8038"/>
      <c r="J8038"/>
      <c r="K8038"/>
      <c r="L8038"/>
      <c r="M8038"/>
    </row>
    <row r="8039" spans="1:13" s="36" customFormat="1" x14ac:dyDescent="0.3">
      <c r="A8039"/>
      <c r="B8039" s="1"/>
      <c r="C8039"/>
      <c r="D8039"/>
      <c r="E8039"/>
      <c r="F8039"/>
      <c r="G8039"/>
      <c r="H8039"/>
      <c r="I8039"/>
      <c r="J8039"/>
      <c r="K8039"/>
      <c r="L8039"/>
      <c r="M8039"/>
    </row>
    <row r="8040" spans="1:13" s="36" customFormat="1" x14ac:dyDescent="0.3">
      <c r="A8040"/>
      <c r="B8040" s="1"/>
      <c r="C8040"/>
      <c r="D8040"/>
      <c r="E8040"/>
      <c r="F8040"/>
      <c r="G8040"/>
      <c r="H8040"/>
      <c r="I8040"/>
      <c r="J8040"/>
      <c r="K8040"/>
      <c r="L8040"/>
      <c r="M8040"/>
    </row>
    <row r="8041" spans="1:13" s="36" customFormat="1" x14ac:dyDescent="0.3">
      <c r="A8041"/>
      <c r="B8041" s="1"/>
      <c r="C8041"/>
      <c r="D8041"/>
      <c r="E8041"/>
      <c r="F8041"/>
      <c r="G8041"/>
      <c r="H8041"/>
      <c r="I8041"/>
      <c r="J8041"/>
      <c r="K8041"/>
      <c r="L8041"/>
      <c r="M8041"/>
    </row>
    <row r="8042" spans="1:13" s="36" customFormat="1" x14ac:dyDescent="0.3">
      <c r="A8042"/>
      <c r="B8042" s="1"/>
      <c r="C8042"/>
      <c r="D8042"/>
      <c r="E8042"/>
      <c r="F8042"/>
      <c r="G8042"/>
      <c r="H8042"/>
      <c r="I8042"/>
      <c r="J8042"/>
      <c r="K8042"/>
      <c r="L8042"/>
      <c r="M8042"/>
    </row>
    <row r="8043" spans="1:13" s="36" customFormat="1" x14ac:dyDescent="0.3">
      <c r="A8043"/>
      <c r="B8043" s="1"/>
      <c r="C8043"/>
      <c r="D8043"/>
      <c r="E8043"/>
      <c r="F8043"/>
      <c r="G8043"/>
      <c r="H8043"/>
      <c r="I8043"/>
      <c r="J8043"/>
      <c r="K8043"/>
      <c r="L8043"/>
      <c r="M8043"/>
    </row>
    <row r="8044" spans="1:13" s="36" customFormat="1" x14ac:dyDescent="0.3">
      <c r="A8044"/>
      <c r="B8044" s="1"/>
      <c r="C8044"/>
      <c r="D8044"/>
      <c r="E8044"/>
      <c r="F8044"/>
      <c r="G8044"/>
      <c r="H8044"/>
      <c r="I8044"/>
      <c r="J8044"/>
      <c r="K8044"/>
      <c r="L8044"/>
      <c r="M8044"/>
    </row>
    <row r="8045" spans="1:13" s="36" customFormat="1" x14ac:dyDescent="0.3">
      <c r="A8045"/>
      <c r="B8045" s="1"/>
      <c r="C8045"/>
      <c r="D8045"/>
      <c r="E8045"/>
      <c r="F8045"/>
      <c r="G8045"/>
      <c r="H8045"/>
      <c r="I8045"/>
      <c r="J8045"/>
      <c r="K8045"/>
      <c r="L8045"/>
      <c r="M8045"/>
    </row>
    <row r="8046" spans="1:13" s="36" customFormat="1" x14ac:dyDescent="0.3">
      <c r="A8046"/>
      <c r="B8046" s="1"/>
      <c r="C8046"/>
      <c r="D8046"/>
      <c r="E8046"/>
      <c r="F8046"/>
      <c r="G8046"/>
      <c r="H8046"/>
      <c r="I8046"/>
      <c r="J8046"/>
      <c r="K8046"/>
      <c r="L8046"/>
      <c r="M8046"/>
    </row>
    <row r="8047" spans="1:13" s="36" customFormat="1" x14ac:dyDescent="0.3">
      <c r="A8047"/>
      <c r="B8047" s="1"/>
      <c r="C8047"/>
      <c r="D8047"/>
      <c r="E8047"/>
      <c r="F8047"/>
      <c r="G8047"/>
      <c r="H8047"/>
      <c r="I8047"/>
      <c r="J8047"/>
      <c r="K8047"/>
      <c r="L8047"/>
      <c r="M8047"/>
    </row>
    <row r="8048" spans="1:13" s="36" customFormat="1" x14ac:dyDescent="0.3">
      <c r="A8048"/>
      <c r="B8048" s="1"/>
      <c r="C8048"/>
      <c r="D8048"/>
      <c r="E8048"/>
      <c r="F8048"/>
      <c r="G8048"/>
      <c r="H8048"/>
      <c r="I8048"/>
      <c r="J8048"/>
      <c r="K8048"/>
      <c r="L8048"/>
      <c r="M8048"/>
    </row>
    <row r="8049" spans="1:13" s="36" customFormat="1" x14ac:dyDescent="0.3">
      <c r="A8049"/>
      <c r="B8049" s="1"/>
      <c r="C8049"/>
      <c r="D8049"/>
      <c r="E8049"/>
      <c r="F8049"/>
      <c r="G8049"/>
      <c r="H8049"/>
      <c r="I8049"/>
      <c r="J8049"/>
      <c r="K8049"/>
      <c r="L8049"/>
      <c r="M8049"/>
    </row>
    <row r="8050" spans="1:13" s="36" customFormat="1" x14ac:dyDescent="0.3">
      <c r="A8050"/>
      <c r="B8050" s="1"/>
      <c r="C8050"/>
      <c r="D8050"/>
      <c r="E8050"/>
      <c r="F8050"/>
      <c r="G8050"/>
      <c r="H8050"/>
      <c r="I8050"/>
      <c r="J8050"/>
      <c r="K8050"/>
      <c r="L8050"/>
      <c r="M8050"/>
    </row>
    <row r="8051" spans="1:13" s="36" customFormat="1" x14ac:dyDescent="0.3">
      <c r="A8051"/>
      <c r="B8051" s="1"/>
      <c r="C8051"/>
      <c r="D8051"/>
      <c r="E8051"/>
      <c r="F8051"/>
      <c r="G8051"/>
      <c r="H8051"/>
      <c r="I8051"/>
      <c r="J8051"/>
      <c r="K8051"/>
      <c r="L8051"/>
      <c r="M8051"/>
    </row>
    <row r="8052" spans="1:13" s="36" customFormat="1" x14ac:dyDescent="0.3">
      <c r="A8052"/>
      <c r="B8052" s="1"/>
      <c r="C8052"/>
      <c r="D8052"/>
      <c r="E8052"/>
      <c r="F8052"/>
      <c r="G8052"/>
      <c r="H8052"/>
      <c r="I8052"/>
      <c r="J8052"/>
      <c r="K8052"/>
      <c r="L8052"/>
      <c r="M8052"/>
    </row>
    <row r="8053" spans="1:13" s="36" customFormat="1" x14ac:dyDescent="0.3">
      <c r="A8053"/>
      <c r="B8053" s="1"/>
      <c r="C8053"/>
      <c r="D8053"/>
      <c r="E8053"/>
      <c r="F8053"/>
      <c r="G8053"/>
      <c r="H8053"/>
      <c r="I8053"/>
      <c r="J8053"/>
      <c r="K8053"/>
      <c r="L8053"/>
      <c r="M8053"/>
    </row>
    <row r="8054" spans="1:13" s="36" customFormat="1" x14ac:dyDescent="0.3">
      <c r="A8054"/>
      <c r="B8054" s="1"/>
      <c r="C8054"/>
      <c r="D8054"/>
      <c r="E8054"/>
      <c r="F8054"/>
      <c r="G8054"/>
      <c r="H8054"/>
      <c r="I8054"/>
      <c r="J8054"/>
      <c r="K8054"/>
      <c r="L8054"/>
      <c r="M8054"/>
    </row>
    <row r="8055" spans="1:13" s="36" customFormat="1" x14ac:dyDescent="0.3">
      <c r="A8055"/>
      <c r="B8055" s="1"/>
      <c r="C8055"/>
      <c r="D8055"/>
      <c r="E8055"/>
      <c r="F8055"/>
      <c r="G8055"/>
      <c r="H8055"/>
      <c r="I8055"/>
      <c r="J8055"/>
      <c r="K8055"/>
      <c r="L8055"/>
      <c r="M8055"/>
    </row>
    <row r="8056" spans="1:13" s="36" customFormat="1" x14ac:dyDescent="0.3">
      <c r="A8056"/>
      <c r="B8056" s="1"/>
      <c r="C8056"/>
      <c r="D8056"/>
      <c r="E8056"/>
      <c r="F8056"/>
      <c r="G8056"/>
      <c r="H8056"/>
      <c r="I8056"/>
      <c r="J8056"/>
      <c r="K8056"/>
      <c r="L8056"/>
      <c r="M8056"/>
    </row>
    <row r="8057" spans="1:13" s="36" customFormat="1" x14ac:dyDescent="0.3">
      <c r="A8057"/>
      <c r="B8057" s="1"/>
      <c r="C8057"/>
      <c r="D8057"/>
      <c r="E8057"/>
      <c r="F8057"/>
      <c r="G8057"/>
      <c r="H8057"/>
      <c r="I8057"/>
      <c r="J8057"/>
      <c r="K8057"/>
      <c r="L8057"/>
      <c r="M8057"/>
    </row>
    <row r="8058" spans="1:13" s="36" customFormat="1" x14ac:dyDescent="0.3">
      <c r="A8058"/>
      <c r="B8058" s="1"/>
      <c r="C8058"/>
      <c r="D8058"/>
      <c r="E8058"/>
      <c r="F8058"/>
      <c r="G8058"/>
      <c r="H8058"/>
      <c r="I8058"/>
      <c r="J8058"/>
      <c r="K8058"/>
      <c r="L8058"/>
      <c r="M8058"/>
    </row>
    <row r="8059" spans="1:13" s="36" customFormat="1" x14ac:dyDescent="0.3">
      <c r="A8059"/>
      <c r="B8059" s="1"/>
      <c r="C8059"/>
      <c r="D8059"/>
      <c r="E8059"/>
      <c r="F8059"/>
      <c r="G8059"/>
      <c r="H8059"/>
      <c r="I8059"/>
      <c r="J8059"/>
      <c r="K8059"/>
      <c r="L8059"/>
      <c r="M8059"/>
    </row>
    <row r="8060" spans="1:13" s="36" customFormat="1" x14ac:dyDescent="0.3">
      <c r="A8060"/>
      <c r="B8060" s="1"/>
      <c r="C8060"/>
      <c r="D8060"/>
      <c r="E8060"/>
      <c r="F8060"/>
      <c r="G8060"/>
      <c r="H8060"/>
      <c r="I8060"/>
      <c r="J8060"/>
      <c r="K8060"/>
      <c r="L8060"/>
      <c r="M8060"/>
    </row>
    <row r="8061" spans="1:13" s="36" customFormat="1" x14ac:dyDescent="0.3">
      <c r="A8061"/>
      <c r="B8061" s="1"/>
      <c r="C8061"/>
      <c r="D8061"/>
      <c r="E8061"/>
      <c r="F8061"/>
      <c r="G8061"/>
      <c r="H8061"/>
      <c r="I8061"/>
      <c r="J8061"/>
      <c r="K8061"/>
      <c r="L8061"/>
      <c r="M8061"/>
    </row>
    <row r="8062" spans="1:13" s="36" customFormat="1" x14ac:dyDescent="0.3">
      <c r="A8062"/>
      <c r="B8062" s="1"/>
      <c r="C8062"/>
      <c r="D8062"/>
      <c r="E8062"/>
      <c r="F8062"/>
      <c r="G8062"/>
      <c r="H8062"/>
      <c r="I8062"/>
      <c r="J8062"/>
      <c r="K8062"/>
      <c r="L8062"/>
      <c r="M8062"/>
    </row>
    <row r="8063" spans="1:13" s="36" customFormat="1" x14ac:dyDescent="0.3">
      <c r="A8063"/>
      <c r="B8063" s="1"/>
      <c r="C8063"/>
      <c r="D8063"/>
      <c r="E8063"/>
      <c r="F8063"/>
      <c r="G8063"/>
      <c r="H8063"/>
      <c r="I8063"/>
      <c r="J8063"/>
      <c r="K8063"/>
      <c r="L8063"/>
      <c r="M8063"/>
    </row>
    <row r="8064" spans="1:13" s="36" customFormat="1" x14ac:dyDescent="0.3">
      <c r="A8064"/>
      <c r="B8064" s="1"/>
      <c r="C8064"/>
      <c r="D8064"/>
      <c r="E8064"/>
      <c r="F8064"/>
      <c r="G8064"/>
      <c r="H8064"/>
      <c r="I8064"/>
      <c r="J8064"/>
      <c r="K8064"/>
      <c r="L8064"/>
      <c r="M8064"/>
    </row>
    <row r="8065" spans="1:13" s="36" customFormat="1" x14ac:dyDescent="0.3">
      <c r="A8065"/>
      <c r="B8065" s="1"/>
      <c r="C8065"/>
      <c r="D8065"/>
      <c r="E8065"/>
      <c r="F8065"/>
      <c r="G8065"/>
      <c r="H8065"/>
      <c r="I8065"/>
      <c r="J8065"/>
      <c r="K8065"/>
      <c r="L8065"/>
      <c r="M8065"/>
    </row>
    <row r="8066" spans="1:13" s="36" customFormat="1" x14ac:dyDescent="0.3">
      <c r="A8066"/>
      <c r="B8066" s="1"/>
      <c r="C8066"/>
      <c r="D8066"/>
      <c r="E8066"/>
      <c r="F8066"/>
      <c r="G8066"/>
      <c r="H8066"/>
      <c r="I8066"/>
      <c r="J8066"/>
      <c r="K8066"/>
      <c r="L8066"/>
      <c r="M8066"/>
    </row>
    <row r="8067" spans="1:13" s="36" customFormat="1" x14ac:dyDescent="0.3">
      <c r="A8067"/>
      <c r="B8067" s="1"/>
      <c r="C8067"/>
      <c r="D8067"/>
      <c r="E8067"/>
      <c r="F8067"/>
      <c r="G8067"/>
      <c r="H8067"/>
      <c r="I8067"/>
      <c r="J8067"/>
      <c r="K8067"/>
      <c r="L8067"/>
      <c r="M8067"/>
    </row>
    <row r="8068" spans="1:13" s="36" customFormat="1" x14ac:dyDescent="0.3">
      <c r="A8068"/>
      <c r="B8068" s="1"/>
      <c r="C8068"/>
      <c r="D8068"/>
      <c r="E8068"/>
      <c r="F8068"/>
      <c r="G8068"/>
      <c r="H8068"/>
      <c r="I8068"/>
      <c r="J8068"/>
      <c r="K8068"/>
      <c r="L8068"/>
      <c r="M8068"/>
    </row>
    <row r="8069" spans="1:13" s="36" customFormat="1" x14ac:dyDescent="0.3">
      <c r="A8069"/>
      <c r="B8069" s="1"/>
      <c r="C8069"/>
      <c r="D8069"/>
      <c r="E8069"/>
      <c r="F8069"/>
      <c r="G8069"/>
      <c r="H8069"/>
      <c r="I8069"/>
      <c r="J8069"/>
      <c r="K8069"/>
      <c r="L8069"/>
      <c r="M8069"/>
    </row>
    <row r="8070" spans="1:13" s="36" customFormat="1" x14ac:dyDescent="0.3">
      <c r="A8070"/>
      <c r="B8070" s="1"/>
      <c r="C8070"/>
      <c r="D8070"/>
      <c r="E8070"/>
      <c r="F8070"/>
      <c r="G8070"/>
      <c r="H8070"/>
      <c r="I8070"/>
      <c r="J8070"/>
      <c r="K8070"/>
      <c r="L8070"/>
      <c r="M8070"/>
    </row>
    <row r="8071" spans="1:13" s="36" customFormat="1" x14ac:dyDescent="0.3">
      <c r="A8071"/>
      <c r="B8071" s="1"/>
      <c r="C8071"/>
      <c r="D8071"/>
      <c r="E8071"/>
      <c r="F8071"/>
      <c r="G8071"/>
      <c r="H8071"/>
      <c r="I8071"/>
      <c r="J8071"/>
      <c r="K8071"/>
      <c r="L8071"/>
      <c r="M8071"/>
    </row>
    <row r="8072" spans="1:13" s="36" customFormat="1" x14ac:dyDescent="0.3">
      <c r="A8072"/>
      <c r="B8072" s="1"/>
      <c r="C8072"/>
      <c r="D8072"/>
      <c r="E8072"/>
      <c r="F8072"/>
      <c r="G8072"/>
      <c r="H8072"/>
      <c r="I8072"/>
      <c r="J8072"/>
      <c r="K8072"/>
      <c r="L8072"/>
      <c r="M8072"/>
    </row>
    <row r="8073" spans="1:13" s="36" customFormat="1" x14ac:dyDescent="0.3">
      <c r="A8073"/>
      <c r="B8073" s="1"/>
      <c r="C8073"/>
      <c r="D8073"/>
      <c r="E8073"/>
      <c r="F8073"/>
      <c r="G8073"/>
      <c r="H8073"/>
      <c r="I8073"/>
      <c r="J8073"/>
      <c r="K8073"/>
      <c r="L8073"/>
      <c r="M8073"/>
    </row>
    <row r="8074" spans="1:13" s="36" customFormat="1" x14ac:dyDescent="0.3">
      <c r="A8074"/>
      <c r="B8074" s="1"/>
      <c r="C8074"/>
      <c r="D8074"/>
      <c r="E8074"/>
      <c r="F8074"/>
      <c r="G8074"/>
      <c r="H8074"/>
      <c r="I8074"/>
      <c r="J8074"/>
      <c r="K8074"/>
      <c r="L8074"/>
      <c r="M8074"/>
    </row>
    <row r="8075" spans="1:13" s="36" customFormat="1" x14ac:dyDescent="0.3">
      <c r="A8075"/>
      <c r="B8075" s="1"/>
      <c r="C8075"/>
      <c r="D8075"/>
      <c r="E8075"/>
      <c r="F8075"/>
      <c r="G8075"/>
      <c r="H8075"/>
      <c r="I8075"/>
      <c r="J8075"/>
      <c r="K8075"/>
      <c r="L8075"/>
      <c r="M8075"/>
    </row>
    <row r="8076" spans="1:13" s="36" customFormat="1" x14ac:dyDescent="0.3">
      <c r="A8076"/>
      <c r="B8076" s="1"/>
      <c r="C8076"/>
      <c r="D8076"/>
      <c r="E8076"/>
      <c r="F8076"/>
      <c r="G8076"/>
      <c r="H8076"/>
      <c r="I8076"/>
      <c r="J8076"/>
      <c r="K8076"/>
      <c r="L8076"/>
      <c r="M8076"/>
    </row>
    <row r="8077" spans="1:13" s="36" customFormat="1" x14ac:dyDescent="0.3">
      <c r="A8077"/>
      <c r="B8077" s="1"/>
      <c r="C8077"/>
      <c r="D8077"/>
      <c r="E8077"/>
      <c r="F8077"/>
      <c r="G8077"/>
      <c r="H8077"/>
      <c r="I8077"/>
      <c r="J8077"/>
      <c r="K8077"/>
      <c r="L8077"/>
      <c r="M8077"/>
    </row>
    <row r="8078" spans="1:13" s="36" customFormat="1" x14ac:dyDescent="0.3">
      <c r="A8078"/>
      <c r="B8078" s="1"/>
      <c r="C8078"/>
      <c r="D8078"/>
      <c r="E8078"/>
      <c r="F8078"/>
      <c r="G8078"/>
      <c r="H8078"/>
      <c r="I8078"/>
      <c r="J8078"/>
      <c r="K8078"/>
      <c r="L8078"/>
      <c r="M8078"/>
    </row>
    <row r="8079" spans="1:13" s="36" customFormat="1" x14ac:dyDescent="0.3">
      <c r="A8079"/>
      <c r="B8079" s="1"/>
      <c r="C8079"/>
      <c r="D8079"/>
      <c r="E8079"/>
      <c r="F8079"/>
      <c r="G8079"/>
      <c r="H8079"/>
      <c r="I8079"/>
      <c r="J8079"/>
      <c r="K8079"/>
      <c r="L8079"/>
      <c r="M8079"/>
    </row>
    <row r="8080" spans="1:13" s="36" customFormat="1" x14ac:dyDescent="0.3">
      <c r="A8080"/>
      <c r="B8080" s="1"/>
      <c r="C8080"/>
      <c r="D8080"/>
      <c r="E8080"/>
      <c r="F8080"/>
      <c r="G8080"/>
      <c r="H8080"/>
      <c r="I8080"/>
      <c r="J8080"/>
      <c r="K8080"/>
      <c r="L8080"/>
      <c r="M8080"/>
    </row>
    <row r="8081" spans="1:13" s="36" customFormat="1" x14ac:dyDescent="0.3">
      <c r="A8081"/>
      <c r="B8081" s="1"/>
      <c r="C8081"/>
      <c r="D8081"/>
      <c r="E8081"/>
      <c r="F8081"/>
      <c r="G8081"/>
      <c r="H8081"/>
      <c r="I8081"/>
      <c r="J8081"/>
      <c r="K8081"/>
      <c r="L8081"/>
      <c r="M8081"/>
    </row>
    <row r="8082" spans="1:13" s="36" customFormat="1" x14ac:dyDescent="0.3">
      <c r="A8082"/>
      <c r="B8082" s="1"/>
      <c r="C8082"/>
      <c r="D8082"/>
      <c r="E8082"/>
      <c r="F8082"/>
      <c r="G8082"/>
      <c r="H8082"/>
      <c r="I8082"/>
      <c r="J8082"/>
      <c r="K8082"/>
      <c r="L8082"/>
      <c r="M8082"/>
    </row>
    <row r="8083" spans="1:13" s="36" customFormat="1" x14ac:dyDescent="0.3">
      <c r="A8083"/>
      <c r="B8083" s="1"/>
      <c r="C8083"/>
      <c r="D8083"/>
      <c r="E8083"/>
      <c r="F8083"/>
      <c r="G8083"/>
      <c r="H8083"/>
      <c r="I8083"/>
      <c r="J8083"/>
      <c r="K8083"/>
      <c r="L8083"/>
      <c r="M8083"/>
    </row>
    <row r="8084" spans="1:13" s="36" customFormat="1" x14ac:dyDescent="0.3">
      <c r="A8084"/>
      <c r="B8084" s="1"/>
      <c r="C8084"/>
      <c r="D8084"/>
      <c r="E8084"/>
      <c r="F8084"/>
      <c r="G8084"/>
      <c r="H8084"/>
      <c r="I8084"/>
      <c r="J8084"/>
      <c r="K8084"/>
      <c r="L8084"/>
      <c r="M8084"/>
    </row>
    <row r="8085" spans="1:13" s="36" customFormat="1" x14ac:dyDescent="0.3">
      <c r="A8085"/>
      <c r="B8085" s="1"/>
      <c r="C8085"/>
      <c r="D8085"/>
      <c r="E8085"/>
      <c r="F8085"/>
      <c r="G8085"/>
      <c r="H8085"/>
      <c r="I8085"/>
      <c r="J8085"/>
      <c r="K8085"/>
      <c r="L8085"/>
      <c r="M8085"/>
    </row>
    <row r="8086" spans="1:13" s="36" customFormat="1" x14ac:dyDescent="0.3">
      <c r="A8086"/>
      <c r="B8086" s="1"/>
      <c r="C8086"/>
      <c r="D8086"/>
      <c r="E8086"/>
      <c r="F8086"/>
      <c r="G8086"/>
      <c r="H8086"/>
      <c r="I8086"/>
      <c r="J8086"/>
      <c r="K8086"/>
      <c r="L8086"/>
      <c r="M8086"/>
    </row>
    <row r="8087" spans="1:13" s="36" customFormat="1" x14ac:dyDescent="0.3">
      <c r="A8087"/>
      <c r="B8087" s="1"/>
      <c r="C8087"/>
      <c r="D8087"/>
      <c r="E8087"/>
      <c r="F8087"/>
      <c r="G8087"/>
      <c r="H8087"/>
      <c r="I8087"/>
      <c r="J8087"/>
      <c r="K8087"/>
      <c r="L8087"/>
      <c r="M8087"/>
    </row>
    <row r="8088" spans="1:13" s="36" customFormat="1" x14ac:dyDescent="0.3">
      <c r="A8088"/>
      <c r="B8088" s="1"/>
      <c r="C8088"/>
      <c r="D8088"/>
      <c r="E8088"/>
      <c r="F8088"/>
      <c r="G8088"/>
      <c r="H8088"/>
      <c r="I8088"/>
      <c r="J8088"/>
      <c r="K8088"/>
      <c r="L8088"/>
      <c r="M8088"/>
    </row>
    <row r="8089" spans="1:13" s="36" customFormat="1" x14ac:dyDescent="0.3">
      <c r="A8089"/>
      <c r="B8089" s="1"/>
      <c r="C8089"/>
      <c r="D8089"/>
      <c r="E8089"/>
      <c r="F8089"/>
      <c r="G8089"/>
      <c r="H8089"/>
      <c r="I8089"/>
      <c r="J8089"/>
      <c r="K8089"/>
      <c r="L8089"/>
      <c r="M8089"/>
    </row>
    <row r="8090" spans="1:13" s="36" customFormat="1" x14ac:dyDescent="0.3">
      <c r="A8090"/>
      <c r="B8090" s="1"/>
      <c r="C8090"/>
      <c r="D8090"/>
      <c r="E8090"/>
      <c r="F8090"/>
      <c r="G8090"/>
      <c r="H8090"/>
      <c r="I8090"/>
      <c r="J8090"/>
      <c r="K8090"/>
      <c r="L8090"/>
      <c r="M8090"/>
    </row>
    <row r="8091" spans="1:13" s="36" customFormat="1" x14ac:dyDescent="0.3">
      <c r="A8091"/>
      <c r="B8091" s="1"/>
      <c r="C8091"/>
      <c r="D8091"/>
      <c r="E8091"/>
      <c r="F8091"/>
      <c r="G8091"/>
      <c r="H8091"/>
      <c r="I8091"/>
      <c r="J8091"/>
      <c r="K8091"/>
      <c r="L8091"/>
      <c r="M8091"/>
    </row>
    <row r="8092" spans="1:13" s="36" customFormat="1" x14ac:dyDescent="0.3">
      <c r="A8092"/>
      <c r="B8092" s="1"/>
      <c r="C8092"/>
      <c r="D8092"/>
      <c r="E8092"/>
      <c r="F8092"/>
      <c r="G8092"/>
      <c r="H8092"/>
      <c r="I8092"/>
      <c r="J8092"/>
      <c r="K8092"/>
      <c r="L8092"/>
      <c r="M8092"/>
    </row>
    <row r="8093" spans="1:13" s="36" customFormat="1" x14ac:dyDescent="0.3">
      <c r="A8093"/>
      <c r="B8093" s="1"/>
      <c r="C8093"/>
      <c r="D8093"/>
      <c r="E8093"/>
      <c r="F8093"/>
      <c r="G8093"/>
      <c r="H8093"/>
      <c r="I8093"/>
      <c r="J8093"/>
      <c r="K8093"/>
      <c r="L8093"/>
      <c r="M8093"/>
    </row>
    <row r="8094" spans="1:13" s="36" customFormat="1" x14ac:dyDescent="0.3">
      <c r="A8094"/>
      <c r="B8094" s="1"/>
      <c r="C8094"/>
      <c r="D8094"/>
      <c r="E8094"/>
      <c r="F8094"/>
      <c r="G8094"/>
      <c r="H8094"/>
      <c r="I8094"/>
      <c r="J8094"/>
      <c r="K8094"/>
      <c r="L8094"/>
      <c r="M8094"/>
    </row>
    <row r="8095" spans="1:13" s="36" customFormat="1" x14ac:dyDescent="0.3">
      <c r="A8095"/>
      <c r="B8095" s="1"/>
      <c r="C8095"/>
      <c r="D8095"/>
      <c r="E8095"/>
      <c r="F8095"/>
      <c r="G8095"/>
      <c r="H8095"/>
      <c r="I8095"/>
      <c r="J8095"/>
      <c r="K8095"/>
      <c r="L8095"/>
      <c r="M8095"/>
    </row>
    <row r="8096" spans="1:13" s="36" customFormat="1" x14ac:dyDescent="0.3">
      <c r="A8096"/>
      <c r="B8096" s="1"/>
      <c r="C8096"/>
      <c r="D8096"/>
      <c r="E8096"/>
      <c r="F8096"/>
      <c r="G8096"/>
      <c r="H8096"/>
      <c r="I8096"/>
      <c r="J8096"/>
      <c r="K8096"/>
      <c r="L8096"/>
      <c r="M8096"/>
    </row>
    <row r="8097" spans="1:13" s="36" customFormat="1" x14ac:dyDescent="0.3">
      <c r="A8097"/>
      <c r="B8097" s="1"/>
      <c r="C8097"/>
      <c r="D8097"/>
      <c r="E8097"/>
      <c r="F8097"/>
      <c r="G8097"/>
      <c r="H8097"/>
      <c r="I8097"/>
      <c r="J8097"/>
      <c r="K8097"/>
      <c r="L8097"/>
      <c r="M8097"/>
    </row>
    <row r="8098" spans="1:13" s="36" customFormat="1" x14ac:dyDescent="0.3">
      <c r="A8098"/>
      <c r="B8098" s="1"/>
      <c r="C8098"/>
      <c r="D8098"/>
      <c r="E8098"/>
      <c r="F8098"/>
      <c r="G8098"/>
      <c r="H8098"/>
      <c r="I8098"/>
      <c r="J8098"/>
      <c r="K8098"/>
      <c r="L8098"/>
      <c r="M8098"/>
    </row>
    <row r="8099" spans="1:13" s="36" customFormat="1" x14ac:dyDescent="0.3">
      <c r="A8099"/>
      <c r="B8099" s="1"/>
      <c r="C8099"/>
      <c r="D8099"/>
      <c r="E8099"/>
      <c r="F8099"/>
      <c r="G8099"/>
      <c r="H8099"/>
      <c r="I8099"/>
      <c r="J8099"/>
      <c r="K8099"/>
      <c r="L8099"/>
      <c r="M8099"/>
    </row>
    <row r="8100" spans="1:13" s="36" customFormat="1" x14ac:dyDescent="0.3">
      <c r="A8100"/>
      <c r="B8100" s="1"/>
      <c r="C8100"/>
      <c r="D8100"/>
      <c r="E8100"/>
      <c r="F8100"/>
      <c r="G8100"/>
      <c r="H8100"/>
      <c r="I8100"/>
      <c r="J8100"/>
      <c r="K8100"/>
      <c r="L8100"/>
      <c r="M8100"/>
    </row>
    <row r="8101" spans="1:13" s="36" customFormat="1" x14ac:dyDescent="0.3">
      <c r="A8101"/>
      <c r="B8101" s="1"/>
      <c r="C8101"/>
      <c r="D8101"/>
      <c r="E8101"/>
      <c r="F8101"/>
      <c r="G8101"/>
      <c r="H8101"/>
      <c r="I8101"/>
      <c r="J8101"/>
      <c r="K8101"/>
      <c r="L8101"/>
      <c r="M8101"/>
    </row>
    <row r="8102" spans="1:13" s="36" customFormat="1" x14ac:dyDescent="0.3">
      <c r="A8102"/>
      <c r="B8102" s="1"/>
      <c r="C8102"/>
      <c r="D8102"/>
      <c r="E8102"/>
      <c r="F8102"/>
      <c r="G8102"/>
      <c r="H8102"/>
      <c r="I8102"/>
      <c r="J8102"/>
      <c r="K8102"/>
      <c r="L8102"/>
      <c r="M8102"/>
    </row>
    <row r="8103" spans="1:13" s="36" customFormat="1" x14ac:dyDescent="0.3">
      <c r="A8103"/>
      <c r="B8103" s="1"/>
      <c r="C8103"/>
      <c r="D8103"/>
      <c r="E8103"/>
      <c r="F8103"/>
      <c r="G8103"/>
      <c r="H8103"/>
      <c r="I8103"/>
      <c r="J8103"/>
      <c r="K8103"/>
      <c r="L8103"/>
      <c r="M8103"/>
    </row>
    <row r="8104" spans="1:13" s="36" customFormat="1" x14ac:dyDescent="0.3">
      <c r="A8104"/>
      <c r="B8104" s="1"/>
      <c r="C8104"/>
      <c r="D8104"/>
      <c r="E8104"/>
      <c r="F8104"/>
      <c r="G8104"/>
      <c r="H8104"/>
      <c r="I8104"/>
      <c r="J8104"/>
      <c r="K8104"/>
      <c r="L8104"/>
      <c r="M8104"/>
    </row>
    <row r="8105" spans="1:13" s="36" customFormat="1" x14ac:dyDescent="0.3">
      <c r="A8105"/>
      <c r="B8105" s="1"/>
      <c r="C8105"/>
      <c r="D8105"/>
      <c r="E8105"/>
      <c r="F8105"/>
      <c r="G8105"/>
      <c r="H8105"/>
      <c r="I8105"/>
      <c r="J8105"/>
      <c r="K8105"/>
      <c r="L8105"/>
      <c r="M8105"/>
    </row>
    <row r="8106" spans="1:13" s="36" customFormat="1" x14ac:dyDescent="0.3">
      <c r="A8106"/>
      <c r="B8106" s="1"/>
      <c r="C8106"/>
      <c r="D8106"/>
      <c r="E8106"/>
      <c r="F8106"/>
      <c r="G8106"/>
      <c r="H8106"/>
      <c r="I8106"/>
      <c r="J8106"/>
      <c r="K8106"/>
      <c r="L8106"/>
      <c r="M8106"/>
    </row>
    <row r="8107" spans="1:13" s="36" customFormat="1" x14ac:dyDescent="0.3">
      <c r="A8107"/>
      <c r="B8107" s="1"/>
      <c r="C8107"/>
      <c r="D8107"/>
      <c r="E8107"/>
      <c r="F8107"/>
      <c r="G8107"/>
      <c r="H8107"/>
      <c r="I8107"/>
      <c r="J8107"/>
      <c r="K8107"/>
      <c r="L8107"/>
      <c r="M8107"/>
    </row>
    <row r="8108" spans="1:13" s="36" customFormat="1" x14ac:dyDescent="0.3">
      <c r="A8108"/>
      <c r="B8108" s="1"/>
      <c r="C8108"/>
      <c r="D8108"/>
      <c r="E8108"/>
      <c r="F8108"/>
      <c r="G8108"/>
      <c r="H8108"/>
      <c r="I8108"/>
      <c r="J8108"/>
      <c r="K8108"/>
      <c r="L8108"/>
      <c r="M8108"/>
    </row>
    <row r="8109" spans="1:13" s="36" customFormat="1" x14ac:dyDescent="0.3">
      <c r="A8109"/>
      <c r="B8109" s="1"/>
      <c r="C8109"/>
      <c r="D8109"/>
      <c r="E8109"/>
      <c r="F8109"/>
      <c r="G8109"/>
      <c r="H8109"/>
      <c r="I8109"/>
      <c r="J8109"/>
      <c r="K8109"/>
      <c r="L8109"/>
      <c r="M8109"/>
    </row>
    <row r="8110" spans="1:13" s="36" customFormat="1" x14ac:dyDescent="0.3">
      <c r="A8110"/>
      <c r="B8110" s="1"/>
      <c r="C8110"/>
      <c r="D8110"/>
      <c r="E8110"/>
      <c r="F8110"/>
      <c r="G8110"/>
      <c r="H8110"/>
      <c r="I8110"/>
      <c r="J8110"/>
      <c r="K8110"/>
      <c r="L8110"/>
      <c r="M8110"/>
    </row>
    <row r="8111" spans="1:13" s="36" customFormat="1" x14ac:dyDescent="0.3">
      <c r="A8111"/>
      <c r="B8111" s="1"/>
      <c r="C8111"/>
      <c r="D8111"/>
      <c r="E8111"/>
      <c r="F8111"/>
      <c r="G8111"/>
      <c r="H8111"/>
      <c r="I8111"/>
      <c r="J8111"/>
      <c r="K8111"/>
      <c r="L8111"/>
      <c r="M8111"/>
    </row>
    <row r="8112" spans="1:13" s="36" customFormat="1" x14ac:dyDescent="0.3">
      <c r="A8112"/>
      <c r="B8112" s="1"/>
      <c r="C8112"/>
      <c r="D8112"/>
      <c r="E8112"/>
      <c r="F8112"/>
      <c r="G8112"/>
      <c r="H8112"/>
      <c r="I8112"/>
      <c r="J8112"/>
      <c r="K8112"/>
      <c r="L8112"/>
      <c r="M8112"/>
    </row>
    <row r="8113" spans="1:13" s="36" customFormat="1" x14ac:dyDescent="0.3">
      <c r="A8113"/>
      <c r="B8113" s="1"/>
      <c r="C8113"/>
      <c r="D8113"/>
      <c r="E8113"/>
      <c r="F8113"/>
      <c r="G8113"/>
      <c r="H8113"/>
      <c r="I8113"/>
      <c r="J8113"/>
      <c r="K8113"/>
      <c r="L8113"/>
      <c r="M8113"/>
    </row>
    <row r="8114" spans="1:13" s="36" customFormat="1" x14ac:dyDescent="0.3">
      <c r="A8114"/>
      <c r="B8114" s="1"/>
      <c r="C8114"/>
      <c r="D8114"/>
      <c r="E8114"/>
      <c r="F8114"/>
      <c r="G8114"/>
      <c r="H8114"/>
      <c r="I8114"/>
      <c r="J8114"/>
      <c r="K8114"/>
      <c r="L8114"/>
      <c r="M8114"/>
    </row>
    <row r="8115" spans="1:13" s="36" customFormat="1" x14ac:dyDescent="0.3">
      <c r="A8115"/>
      <c r="B8115" s="1"/>
      <c r="C8115"/>
      <c r="D8115"/>
      <c r="E8115"/>
      <c r="F8115"/>
      <c r="G8115"/>
      <c r="H8115"/>
      <c r="I8115"/>
      <c r="J8115"/>
      <c r="K8115"/>
      <c r="L8115"/>
      <c r="M8115"/>
    </row>
    <row r="8116" spans="1:13" s="36" customFormat="1" x14ac:dyDescent="0.3">
      <c r="A8116"/>
      <c r="B8116" s="1"/>
      <c r="C8116"/>
      <c r="D8116"/>
      <c r="E8116"/>
      <c r="F8116"/>
      <c r="G8116"/>
      <c r="H8116"/>
      <c r="I8116"/>
      <c r="J8116"/>
      <c r="K8116"/>
      <c r="L8116"/>
      <c r="M8116"/>
    </row>
    <row r="8117" spans="1:13" s="36" customFormat="1" x14ac:dyDescent="0.3">
      <c r="A8117"/>
      <c r="B8117" s="1"/>
      <c r="C8117"/>
      <c r="D8117"/>
      <c r="E8117"/>
      <c r="F8117"/>
      <c r="G8117"/>
      <c r="H8117"/>
      <c r="I8117"/>
      <c r="J8117"/>
      <c r="K8117"/>
      <c r="L8117"/>
      <c r="M8117"/>
    </row>
    <row r="8118" spans="1:13" s="36" customFormat="1" x14ac:dyDescent="0.3">
      <c r="A8118"/>
      <c r="B8118" s="1"/>
      <c r="C8118"/>
      <c r="D8118"/>
      <c r="E8118"/>
      <c r="F8118"/>
      <c r="G8118"/>
      <c r="H8118"/>
      <c r="I8118"/>
      <c r="J8118"/>
      <c r="K8118"/>
      <c r="L8118"/>
      <c r="M8118"/>
    </row>
    <row r="8119" spans="1:13" s="36" customFormat="1" x14ac:dyDescent="0.3">
      <c r="A8119"/>
      <c r="B8119" s="1"/>
      <c r="C8119"/>
      <c r="D8119"/>
      <c r="E8119"/>
      <c r="F8119"/>
      <c r="G8119"/>
      <c r="H8119"/>
      <c r="I8119"/>
      <c r="J8119"/>
      <c r="K8119"/>
      <c r="L8119"/>
      <c r="M8119"/>
    </row>
    <row r="8120" spans="1:13" s="36" customFormat="1" x14ac:dyDescent="0.3">
      <c r="A8120"/>
      <c r="B8120" s="1"/>
      <c r="C8120"/>
      <c r="D8120"/>
      <c r="E8120"/>
      <c r="F8120"/>
      <c r="G8120"/>
      <c r="H8120"/>
      <c r="I8120"/>
      <c r="J8120"/>
      <c r="K8120"/>
      <c r="L8120"/>
      <c r="M8120"/>
    </row>
    <row r="8121" spans="1:13" s="36" customFormat="1" x14ac:dyDescent="0.3">
      <c r="A8121"/>
      <c r="B8121" s="1"/>
      <c r="C8121"/>
      <c r="D8121"/>
      <c r="E8121"/>
      <c r="F8121"/>
      <c r="G8121"/>
      <c r="H8121"/>
      <c r="I8121"/>
      <c r="J8121"/>
      <c r="K8121"/>
      <c r="L8121"/>
      <c r="M8121"/>
    </row>
    <row r="8122" spans="1:13" s="36" customFormat="1" x14ac:dyDescent="0.3">
      <c r="A8122"/>
      <c r="B8122" s="1"/>
      <c r="C8122"/>
      <c r="D8122"/>
      <c r="E8122"/>
      <c r="F8122"/>
      <c r="G8122"/>
      <c r="H8122"/>
      <c r="I8122"/>
      <c r="J8122"/>
      <c r="K8122"/>
      <c r="L8122"/>
      <c r="M8122"/>
    </row>
    <row r="8123" spans="1:13" s="36" customFormat="1" x14ac:dyDescent="0.3">
      <c r="A8123"/>
      <c r="B8123" s="1"/>
      <c r="C8123"/>
      <c r="D8123"/>
      <c r="E8123"/>
      <c r="F8123"/>
      <c r="G8123"/>
      <c r="H8123"/>
      <c r="I8123"/>
      <c r="J8123"/>
      <c r="K8123"/>
      <c r="L8123"/>
      <c r="M8123"/>
    </row>
    <row r="8124" spans="1:13" s="36" customFormat="1" x14ac:dyDescent="0.3">
      <c r="A8124"/>
      <c r="B8124" s="1"/>
      <c r="C8124"/>
      <c r="D8124"/>
      <c r="E8124"/>
      <c r="F8124"/>
      <c r="G8124"/>
      <c r="H8124"/>
      <c r="I8124"/>
      <c r="J8124"/>
      <c r="K8124"/>
      <c r="L8124"/>
      <c r="M8124"/>
    </row>
    <row r="8125" spans="1:13" s="36" customFormat="1" x14ac:dyDescent="0.3">
      <c r="A8125"/>
      <c r="B8125" s="1"/>
      <c r="C8125"/>
      <c r="D8125"/>
      <c r="E8125"/>
      <c r="F8125"/>
      <c r="G8125"/>
      <c r="H8125"/>
      <c r="I8125"/>
      <c r="J8125"/>
      <c r="K8125"/>
      <c r="L8125"/>
      <c r="M8125"/>
    </row>
    <row r="8126" spans="1:13" s="36" customFormat="1" x14ac:dyDescent="0.3">
      <c r="A8126"/>
      <c r="B8126" s="1"/>
      <c r="C8126"/>
      <c r="D8126"/>
      <c r="E8126"/>
      <c r="F8126"/>
      <c r="G8126"/>
      <c r="H8126"/>
      <c r="I8126"/>
      <c r="J8126"/>
      <c r="K8126"/>
      <c r="L8126"/>
      <c r="M8126"/>
    </row>
    <row r="8127" spans="1:13" s="36" customFormat="1" x14ac:dyDescent="0.3">
      <c r="A8127"/>
      <c r="B8127" s="1"/>
      <c r="C8127"/>
      <c r="D8127"/>
      <c r="E8127"/>
      <c r="F8127"/>
      <c r="G8127"/>
      <c r="H8127"/>
      <c r="I8127"/>
      <c r="J8127"/>
      <c r="K8127"/>
      <c r="L8127"/>
      <c r="M8127"/>
    </row>
    <row r="8128" spans="1:13" s="36" customFormat="1" x14ac:dyDescent="0.3">
      <c r="A8128"/>
      <c r="B8128" s="1"/>
      <c r="C8128"/>
      <c r="D8128"/>
      <c r="E8128"/>
      <c r="F8128"/>
      <c r="G8128"/>
      <c r="H8128"/>
      <c r="I8128"/>
      <c r="J8128"/>
      <c r="K8128"/>
      <c r="L8128"/>
      <c r="M8128"/>
    </row>
    <row r="8129" spans="1:13" s="36" customFormat="1" x14ac:dyDescent="0.3">
      <c r="A8129"/>
      <c r="B8129" s="1"/>
      <c r="C8129"/>
      <c r="D8129"/>
      <c r="E8129"/>
      <c r="F8129"/>
      <c r="G8129"/>
      <c r="H8129"/>
      <c r="I8129"/>
      <c r="J8129"/>
      <c r="K8129"/>
      <c r="L8129"/>
      <c r="M8129"/>
    </row>
    <row r="8130" spans="1:13" s="36" customFormat="1" x14ac:dyDescent="0.3">
      <c r="A8130"/>
      <c r="B8130" s="1"/>
      <c r="C8130"/>
      <c r="D8130"/>
      <c r="E8130"/>
      <c r="F8130"/>
      <c r="G8130"/>
      <c r="H8130"/>
      <c r="I8130"/>
      <c r="J8130"/>
      <c r="K8130"/>
      <c r="L8130"/>
      <c r="M8130"/>
    </row>
    <row r="8131" spans="1:13" s="36" customFormat="1" x14ac:dyDescent="0.3">
      <c r="A8131"/>
      <c r="B8131" s="1"/>
      <c r="C8131"/>
      <c r="D8131"/>
      <c r="E8131"/>
      <c r="F8131"/>
      <c r="G8131"/>
      <c r="H8131"/>
      <c r="I8131"/>
      <c r="J8131"/>
      <c r="K8131"/>
      <c r="L8131"/>
      <c r="M8131"/>
    </row>
    <row r="8132" spans="1:13" s="36" customFormat="1" x14ac:dyDescent="0.3">
      <c r="A8132"/>
      <c r="B8132" s="1"/>
      <c r="C8132"/>
      <c r="D8132"/>
      <c r="E8132"/>
      <c r="F8132"/>
      <c r="G8132"/>
      <c r="H8132"/>
      <c r="I8132"/>
      <c r="J8132"/>
      <c r="K8132"/>
      <c r="L8132"/>
      <c r="M8132"/>
    </row>
    <row r="8133" spans="1:13" s="36" customFormat="1" x14ac:dyDescent="0.3">
      <c r="A8133"/>
      <c r="B8133" s="1"/>
      <c r="C8133"/>
      <c r="D8133"/>
      <c r="E8133"/>
      <c r="F8133"/>
      <c r="G8133"/>
      <c r="H8133"/>
      <c r="I8133"/>
      <c r="J8133"/>
      <c r="K8133"/>
      <c r="L8133"/>
      <c r="M8133"/>
    </row>
    <row r="8134" spans="1:13" s="36" customFormat="1" x14ac:dyDescent="0.3">
      <c r="A8134"/>
      <c r="B8134" s="1"/>
      <c r="C8134"/>
      <c r="D8134"/>
      <c r="E8134"/>
      <c r="F8134"/>
      <c r="G8134"/>
      <c r="H8134"/>
      <c r="I8134"/>
      <c r="J8134"/>
      <c r="K8134"/>
      <c r="L8134"/>
      <c r="M8134"/>
    </row>
    <row r="8135" spans="1:13" s="36" customFormat="1" x14ac:dyDescent="0.3">
      <c r="A8135"/>
      <c r="B8135" s="1"/>
      <c r="C8135"/>
      <c r="D8135"/>
      <c r="E8135"/>
      <c r="F8135"/>
      <c r="G8135"/>
      <c r="H8135"/>
      <c r="I8135"/>
      <c r="J8135"/>
      <c r="K8135"/>
      <c r="L8135"/>
      <c r="M8135"/>
    </row>
    <row r="8136" spans="1:13" s="36" customFormat="1" x14ac:dyDescent="0.3">
      <c r="A8136"/>
      <c r="B8136" s="1"/>
      <c r="C8136"/>
      <c r="D8136"/>
      <c r="E8136"/>
      <c r="F8136"/>
      <c r="G8136"/>
      <c r="H8136"/>
      <c r="I8136"/>
      <c r="J8136"/>
      <c r="K8136"/>
      <c r="L8136"/>
      <c r="M8136"/>
    </row>
    <row r="8137" spans="1:13" s="36" customFormat="1" x14ac:dyDescent="0.3">
      <c r="A8137"/>
      <c r="B8137" s="1"/>
      <c r="C8137"/>
      <c r="D8137"/>
      <c r="E8137"/>
      <c r="F8137"/>
      <c r="G8137"/>
      <c r="H8137"/>
      <c r="I8137"/>
      <c r="J8137"/>
      <c r="K8137"/>
      <c r="L8137"/>
      <c r="M8137"/>
    </row>
    <row r="8138" spans="1:13" s="36" customFormat="1" x14ac:dyDescent="0.3">
      <c r="A8138"/>
      <c r="B8138" s="1"/>
      <c r="C8138"/>
      <c r="D8138"/>
      <c r="E8138"/>
      <c r="F8138"/>
      <c r="G8138"/>
      <c r="H8138"/>
      <c r="I8138"/>
      <c r="J8138"/>
      <c r="K8138"/>
      <c r="L8138"/>
      <c r="M8138"/>
    </row>
    <row r="8139" spans="1:13" s="36" customFormat="1" x14ac:dyDescent="0.3">
      <c r="A8139"/>
      <c r="B8139" s="1"/>
      <c r="C8139"/>
      <c r="D8139"/>
      <c r="E8139"/>
      <c r="F8139"/>
      <c r="G8139"/>
      <c r="H8139"/>
      <c r="I8139"/>
      <c r="J8139"/>
      <c r="K8139"/>
      <c r="L8139"/>
      <c r="M8139"/>
    </row>
    <row r="8140" spans="1:13" s="36" customFormat="1" x14ac:dyDescent="0.3">
      <c r="A8140"/>
      <c r="B8140" s="1"/>
      <c r="C8140"/>
      <c r="D8140"/>
      <c r="E8140"/>
      <c r="F8140"/>
      <c r="G8140"/>
      <c r="H8140"/>
      <c r="I8140"/>
      <c r="J8140"/>
      <c r="K8140"/>
      <c r="L8140"/>
      <c r="M8140"/>
    </row>
    <row r="8141" spans="1:13" s="36" customFormat="1" x14ac:dyDescent="0.3">
      <c r="A8141"/>
      <c r="B8141" s="1"/>
      <c r="C8141"/>
      <c r="D8141"/>
      <c r="E8141"/>
      <c r="F8141"/>
      <c r="G8141"/>
      <c r="H8141"/>
      <c r="I8141"/>
      <c r="J8141"/>
      <c r="K8141"/>
      <c r="L8141"/>
      <c r="M8141"/>
    </row>
    <row r="8142" spans="1:13" s="36" customFormat="1" x14ac:dyDescent="0.3">
      <c r="A8142"/>
      <c r="B8142" s="1"/>
      <c r="C8142"/>
      <c r="D8142"/>
      <c r="E8142"/>
      <c r="F8142"/>
      <c r="G8142"/>
      <c r="H8142"/>
      <c r="I8142"/>
      <c r="J8142"/>
      <c r="K8142"/>
      <c r="L8142"/>
      <c r="M8142"/>
    </row>
    <row r="8143" spans="1:13" s="36" customFormat="1" x14ac:dyDescent="0.3">
      <c r="A8143"/>
      <c r="B8143" s="1"/>
      <c r="C8143"/>
      <c r="D8143"/>
      <c r="E8143"/>
      <c r="F8143"/>
      <c r="G8143"/>
      <c r="H8143"/>
      <c r="I8143"/>
      <c r="J8143"/>
      <c r="K8143"/>
      <c r="L8143"/>
      <c r="M8143"/>
    </row>
    <row r="8144" spans="1:13" s="36" customFormat="1" x14ac:dyDescent="0.3">
      <c r="A8144"/>
      <c r="B8144" s="1"/>
      <c r="C8144"/>
      <c r="D8144"/>
      <c r="E8144"/>
      <c r="F8144"/>
      <c r="G8144"/>
      <c r="H8144"/>
      <c r="I8144"/>
      <c r="J8144"/>
      <c r="K8144"/>
      <c r="L8144"/>
      <c r="M8144"/>
    </row>
    <row r="8145" spans="1:13" s="36" customFormat="1" x14ac:dyDescent="0.3">
      <c r="A8145"/>
      <c r="B8145" s="1"/>
      <c r="C8145"/>
      <c r="D8145"/>
      <c r="E8145"/>
      <c r="F8145"/>
      <c r="G8145"/>
      <c r="H8145"/>
      <c r="I8145"/>
      <c r="J8145"/>
      <c r="K8145"/>
      <c r="L8145"/>
      <c r="M8145"/>
    </row>
    <row r="8146" spans="1:13" s="36" customFormat="1" x14ac:dyDescent="0.3">
      <c r="A8146"/>
      <c r="B8146" s="1"/>
      <c r="C8146"/>
      <c r="D8146"/>
      <c r="E8146"/>
      <c r="F8146"/>
      <c r="G8146"/>
      <c r="H8146"/>
      <c r="I8146"/>
      <c r="J8146"/>
      <c r="K8146"/>
      <c r="L8146"/>
      <c r="M8146"/>
    </row>
    <row r="8147" spans="1:13" s="36" customFormat="1" x14ac:dyDescent="0.3">
      <c r="A8147"/>
      <c r="B8147" s="1"/>
      <c r="C8147"/>
      <c r="D8147"/>
      <c r="E8147"/>
      <c r="F8147"/>
      <c r="G8147"/>
      <c r="H8147"/>
      <c r="I8147"/>
      <c r="J8147"/>
      <c r="K8147"/>
      <c r="L8147"/>
      <c r="M8147"/>
    </row>
    <row r="8148" spans="1:13" s="36" customFormat="1" x14ac:dyDescent="0.3">
      <c r="A8148"/>
      <c r="B8148" s="1"/>
      <c r="C8148"/>
      <c r="D8148"/>
      <c r="E8148"/>
      <c r="F8148"/>
      <c r="G8148"/>
      <c r="H8148"/>
      <c r="I8148"/>
      <c r="J8148"/>
      <c r="K8148"/>
      <c r="L8148"/>
      <c r="M8148"/>
    </row>
    <row r="8149" spans="1:13" s="36" customFormat="1" x14ac:dyDescent="0.3">
      <c r="A8149"/>
      <c r="B8149" s="1"/>
      <c r="C8149"/>
      <c r="D8149"/>
      <c r="E8149"/>
      <c r="F8149"/>
      <c r="G8149"/>
      <c r="H8149"/>
      <c r="I8149"/>
      <c r="J8149"/>
      <c r="K8149"/>
      <c r="L8149"/>
      <c r="M8149"/>
    </row>
    <row r="8150" spans="1:13" s="36" customFormat="1" x14ac:dyDescent="0.3">
      <c r="A8150"/>
      <c r="B8150" s="1"/>
      <c r="C8150"/>
      <c r="D8150"/>
      <c r="E8150"/>
      <c r="F8150"/>
      <c r="G8150"/>
      <c r="H8150"/>
      <c r="I8150"/>
      <c r="J8150"/>
      <c r="K8150"/>
      <c r="L8150"/>
      <c r="M8150"/>
    </row>
    <row r="8151" spans="1:13" s="36" customFormat="1" x14ac:dyDescent="0.3">
      <c r="A8151"/>
      <c r="B8151" s="1"/>
      <c r="C8151"/>
      <c r="D8151"/>
      <c r="E8151"/>
      <c r="F8151"/>
      <c r="G8151"/>
      <c r="H8151"/>
      <c r="I8151"/>
      <c r="J8151"/>
      <c r="K8151"/>
      <c r="L8151"/>
      <c r="M8151"/>
    </row>
    <row r="8152" spans="1:13" s="36" customFormat="1" x14ac:dyDescent="0.3">
      <c r="A8152"/>
      <c r="B8152" s="1"/>
      <c r="C8152"/>
      <c r="D8152"/>
      <c r="E8152"/>
      <c r="F8152"/>
      <c r="G8152"/>
      <c r="H8152"/>
      <c r="I8152"/>
      <c r="J8152"/>
      <c r="K8152"/>
      <c r="L8152"/>
      <c r="M8152"/>
    </row>
    <row r="8153" spans="1:13" s="36" customFormat="1" x14ac:dyDescent="0.3">
      <c r="A8153"/>
      <c r="B8153" s="1"/>
      <c r="C8153"/>
      <c r="D8153"/>
      <c r="E8153"/>
      <c r="F8153"/>
      <c r="G8153"/>
      <c r="H8153"/>
      <c r="I8153"/>
      <c r="J8153"/>
      <c r="K8153"/>
      <c r="L8153"/>
      <c r="M8153"/>
    </row>
    <row r="8154" spans="1:13" s="36" customFormat="1" x14ac:dyDescent="0.3">
      <c r="A8154"/>
      <c r="B8154" s="1"/>
      <c r="C8154"/>
      <c r="D8154"/>
      <c r="E8154"/>
      <c r="F8154"/>
      <c r="G8154"/>
      <c r="H8154"/>
      <c r="I8154"/>
      <c r="J8154"/>
      <c r="K8154"/>
      <c r="L8154"/>
      <c r="M8154"/>
    </row>
    <row r="8155" spans="1:13" s="36" customFormat="1" x14ac:dyDescent="0.3">
      <c r="A8155"/>
      <c r="B8155" s="1"/>
      <c r="C8155"/>
      <c r="D8155"/>
      <c r="E8155"/>
      <c r="F8155"/>
      <c r="G8155"/>
      <c r="H8155"/>
      <c r="I8155"/>
      <c r="J8155"/>
      <c r="K8155"/>
      <c r="L8155"/>
      <c r="M8155"/>
    </row>
    <row r="8156" spans="1:13" s="36" customFormat="1" x14ac:dyDescent="0.3">
      <c r="A8156"/>
      <c r="B8156" s="1"/>
      <c r="C8156"/>
      <c r="D8156"/>
      <c r="E8156"/>
      <c r="F8156"/>
      <c r="G8156"/>
      <c r="H8156"/>
      <c r="I8156"/>
      <c r="J8156"/>
      <c r="K8156"/>
      <c r="L8156"/>
      <c r="M8156"/>
    </row>
    <row r="8157" spans="1:13" s="36" customFormat="1" x14ac:dyDescent="0.3">
      <c r="A8157"/>
      <c r="B8157" s="1"/>
      <c r="C8157"/>
      <c r="D8157"/>
      <c r="E8157"/>
      <c r="F8157"/>
      <c r="G8157"/>
      <c r="H8157"/>
      <c r="I8157"/>
      <c r="J8157"/>
      <c r="K8157"/>
      <c r="L8157"/>
      <c r="M8157"/>
    </row>
    <row r="8158" spans="1:13" s="36" customFormat="1" x14ac:dyDescent="0.3">
      <c r="A8158"/>
      <c r="B8158" s="1"/>
      <c r="C8158"/>
      <c r="D8158"/>
      <c r="E8158"/>
      <c r="F8158"/>
      <c r="G8158"/>
      <c r="H8158"/>
      <c r="I8158"/>
      <c r="J8158"/>
      <c r="K8158"/>
      <c r="L8158"/>
      <c r="M8158"/>
    </row>
    <row r="8159" spans="1:13" s="36" customFormat="1" x14ac:dyDescent="0.3">
      <c r="A8159"/>
      <c r="B8159" s="1"/>
      <c r="C8159"/>
      <c r="D8159"/>
      <c r="E8159"/>
      <c r="F8159"/>
      <c r="G8159"/>
      <c r="H8159"/>
      <c r="I8159"/>
      <c r="J8159"/>
      <c r="K8159"/>
      <c r="L8159"/>
      <c r="M8159"/>
    </row>
    <row r="8160" spans="1:13" s="36" customFormat="1" x14ac:dyDescent="0.3">
      <c r="A8160"/>
      <c r="B8160" s="1"/>
      <c r="C8160"/>
      <c r="D8160"/>
      <c r="E8160"/>
      <c r="F8160"/>
      <c r="G8160"/>
      <c r="H8160"/>
      <c r="I8160"/>
      <c r="J8160"/>
      <c r="K8160"/>
      <c r="L8160"/>
      <c r="M8160"/>
    </row>
    <row r="8161" spans="1:13" s="36" customFormat="1" x14ac:dyDescent="0.3">
      <c r="A8161"/>
      <c r="B8161" s="1"/>
      <c r="C8161"/>
      <c r="D8161"/>
      <c r="E8161"/>
      <c r="F8161"/>
      <c r="G8161"/>
      <c r="H8161"/>
      <c r="I8161"/>
      <c r="J8161"/>
      <c r="K8161"/>
      <c r="L8161"/>
      <c r="M8161"/>
    </row>
    <row r="8162" spans="1:13" s="36" customFormat="1" x14ac:dyDescent="0.3">
      <c r="A8162"/>
      <c r="B8162" s="1"/>
      <c r="C8162"/>
      <c r="D8162"/>
      <c r="E8162"/>
      <c r="F8162"/>
      <c r="G8162"/>
      <c r="H8162"/>
      <c r="I8162"/>
      <c r="J8162"/>
      <c r="K8162"/>
      <c r="L8162"/>
      <c r="M8162"/>
    </row>
    <row r="8163" spans="1:13" s="36" customFormat="1" x14ac:dyDescent="0.3">
      <c r="A8163"/>
      <c r="B8163" s="1"/>
      <c r="C8163"/>
      <c r="D8163"/>
      <c r="E8163"/>
      <c r="F8163"/>
      <c r="G8163"/>
      <c r="H8163"/>
      <c r="I8163"/>
      <c r="J8163"/>
      <c r="K8163"/>
      <c r="L8163"/>
      <c r="M8163"/>
    </row>
    <row r="8164" spans="1:13" s="36" customFormat="1" x14ac:dyDescent="0.3">
      <c r="A8164"/>
      <c r="B8164" s="1"/>
      <c r="C8164"/>
      <c r="D8164"/>
      <c r="E8164"/>
      <c r="F8164"/>
      <c r="G8164"/>
      <c r="H8164"/>
      <c r="I8164"/>
      <c r="J8164"/>
      <c r="K8164"/>
      <c r="L8164"/>
      <c r="M8164"/>
    </row>
    <row r="8165" spans="1:13" s="36" customFormat="1" x14ac:dyDescent="0.3">
      <c r="A8165"/>
      <c r="B8165" s="1"/>
      <c r="C8165"/>
      <c r="D8165"/>
      <c r="E8165"/>
      <c r="F8165"/>
      <c r="G8165"/>
      <c r="H8165"/>
      <c r="I8165"/>
      <c r="J8165"/>
      <c r="K8165"/>
      <c r="L8165"/>
      <c r="M8165"/>
    </row>
    <row r="8166" spans="1:13" s="36" customFormat="1" x14ac:dyDescent="0.3">
      <c r="A8166"/>
      <c r="B8166" s="1"/>
      <c r="C8166"/>
      <c r="D8166"/>
      <c r="E8166"/>
      <c r="F8166"/>
      <c r="G8166"/>
      <c r="H8166"/>
      <c r="I8166"/>
      <c r="J8166"/>
      <c r="K8166"/>
      <c r="L8166"/>
      <c r="M8166"/>
    </row>
    <row r="8167" spans="1:13" s="36" customFormat="1" x14ac:dyDescent="0.3">
      <c r="A8167"/>
      <c r="B8167" s="1"/>
      <c r="C8167"/>
      <c r="D8167"/>
      <c r="E8167"/>
      <c r="F8167"/>
      <c r="G8167"/>
      <c r="H8167"/>
      <c r="I8167"/>
      <c r="J8167"/>
      <c r="K8167"/>
      <c r="L8167"/>
      <c r="M8167"/>
    </row>
    <row r="8168" spans="1:13" s="36" customFormat="1" x14ac:dyDescent="0.3">
      <c r="A8168"/>
      <c r="B8168" s="1"/>
      <c r="C8168"/>
      <c r="D8168"/>
      <c r="E8168"/>
      <c r="F8168"/>
      <c r="G8168"/>
      <c r="H8168"/>
      <c r="I8168"/>
      <c r="J8168"/>
      <c r="K8168"/>
      <c r="L8168"/>
      <c r="M8168"/>
    </row>
    <row r="8169" spans="1:13" s="36" customFormat="1" x14ac:dyDescent="0.3">
      <c r="A8169"/>
      <c r="B8169" s="1"/>
      <c r="C8169"/>
      <c r="D8169"/>
      <c r="E8169"/>
      <c r="F8169"/>
      <c r="G8169"/>
      <c r="H8169"/>
      <c r="I8169"/>
      <c r="J8169"/>
      <c r="K8169"/>
      <c r="L8169"/>
      <c r="M8169"/>
    </row>
    <row r="8170" spans="1:13" s="36" customFormat="1" x14ac:dyDescent="0.3">
      <c r="A8170"/>
      <c r="B8170" s="1"/>
      <c r="C8170"/>
      <c r="D8170"/>
      <c r="E8170"/>
      <c r="F8170"/>
      <c r="G8170"/>
      <c r="H8170"/>
      <c r="I8170"/>
      <c r="J8170"/>
      <c r="K8170"/>
      <c r="L8170"/>
      <c r="M8170"/>
    </row>
    <row r="8171" spans="1:13" s="36" customFormat="1" x14ac:dyDescent="0.3">
      <c r="A8171"/>
      <c r="B8171" s="1"/>
      <c r="C8171"/>
      <c r="D8171"/>
      <c r="E8171"/>
      <c r="F8171"/>
      <c r="G8171"/>
      <c r="H8171"/>
      <c r="I8171"/>
      <c r="J8171"/>
      <c r="K8171"/>
      <c r="L8171"/>
      <c r="M8171"/>
    </row>
    <row r="8172" spans="1:13" s="36" customFormat="1" x14ac:dyDescent="0.3">
      <c r="A8172"/>
      <c r="B8172" s="1"/>
      <c r="C8172"/>
      <c r="D8172"/>
      <c r="E8172"/>
      <c r="F8172"/>
      <c r="G8172"/>
      <c r="H8172"/>
      <c r="I8172"/>
      <c r="J8172"/>
      <c r="K8172"/>
      <c r="L8172"/>
      <c r="M8172"/>
    </row>
    <row r="8173" spans="1:13" s="36" customFormat="1" x14ac:dyDescent="0.3">
      <c r="A8173"/>
      <c r="B8173" s="1"/>
      <c r="C8173"/>
      <c r="D8173"/>
      <c r="E8173"/>
      <c r="F8173"/>
      <c r="G8173"/>
      <c r="H8173"/>
      <c r="I8173"/>
      <c r="J8173"/>
      <c r="K8173"/>
      <c r="L8173"/>
      <c r="M8173"/>
    </row>
    <row r="8174" spans="1:13" s="36" customFormat="1" x14ac:dyDescent="0.3">
      <c r="A8174"/>
      <c r="B8174" s="1"/>
      <c r="C8174"/>
      <c r="D8174"/>
      <c r="E8174"/>
      <c r="F8174"/>
      <c r="G8174"/>
      <c r="H8174"/>
      <c r="I8174"/>
      <c r="J8174"/>
      <c r="K8174"/>
      <c r="L8174"/>
      <c r="M8174"/>
    </row>
    <row r="8175" spans="1:13" s="36" customFormat="1" x14ac:dyDescent="0.3">
      <c r="A8175"/>
      <c r="B8175" s="1"/>
      <c r="C8175"/>
      <c r="D8175"/>
      <c r="E8175"/>
      <c r="F8175"/>
      <c r="G8175"/>
      <c r="H8175"/>
      <c r="I8175"/>
      <c r="J8175"/>
      <c r="K8175"/>
      <c r="L8175"/>
      <c r="M8175"/>
    </row>
    <row r="8176" spans="1:13" s="36" customFormat="1" x14ac:dyDescent="0.3">
      <c r="A8176"/>
      <c r="B8176" s="1"/>
      <c r="C8176"/>
      <c r="D8176"/>
      <c r="E8176"/>
      <c r="F8176"/>
      <c r="G8176"/>
      <c r="H8176"/>
      <c r="I8176"/>
      <c r="J8176"/>
      <c r="K8176"/>
      <c r="L8176"/>
      <c r="M8176"/>
    </row>
    <row r="8177" spans="1:13" s="36" customFormat="1" x14ac:dyDescent="0.3">
      <c r="A8177"/>
      <c r="B8177" s="1"/>
      <c r="C8177"/>
      <c r="D8177"/>
      <c r="E8177"/>
      <c r="F8177"/>
      <c r="G8177"/>
      <c r="H8177"/>
      <c r="I8177"/>
      <c r="J8177"/>
      <c r="K8177"/>
      <c r="L8177"/>
      <c r="M8177"/>
    </row>
    <row r="8178" spans="1:13" s="36" customFormat="1" x14ac:dyDescent="0.3">
      <c r="A8178"/>
      <c r="B8178" s="1"/>
      <c r="C8178"/>
      <c r="D8178"/>
      <c r="E8178"/>
      <c r="F8178"/>
      <c r="G8178"/>
      <c r="H8178"/>
      <c r="I8178"/>
      <c r="J8178"/>
      <c r="K8178"/>
      <c r="L8178"/>
      <c r="M8178"/>
    </row>
    <row r="8179" spans="1:13" s="36" customFormat="1" x14ac:dyDescent="0.3">
      <c r="A8179"/>
      <c r="B8179" s="1"/>
      <c r="C8179"/>
      <c r="D8179"/>
      <c r="E8179"/>
      <c r="F8179"/>
      <c r="G8179"/>
      <c r="H8179"/>
      <c r="I8179"/>
      <c r="J8179"/>
      <c r="K8179"/>
      <c r="L8179"/>
      <c r="M8179"/>
    </row>
    <row r="8180" spans="1:13" s="36" customFormat="1" x14ac:dyDescent="0.3">
      <c r="A8180"/>
      <c r="B8180" s="1"/>
      <c r="C8180"/>
      <c r="D8180"/>
      <c r="E8180"/>
      <c r="F8180"/>
      <c r="G8180"/>
      <c r="H8180"/>
      <c r="I8180"/>
      <c r="J8180"/>
      <c r="K8180"/>
      <c r="L8180"/>
      <c r="M8180"/>
    </row>
    <row r="8181" spans="1:13" s="36" customFormat="1" x14ac:dyDescent="0.3">
      <c r="A8181"/>
      <c r="B8181" s="1"/>
      <c r="C8181"/>
      <c r="D8181"/>
      <c r="E8181"/>
      <c r="F8181"/>
      <c r="G8181"/>
      <c r="H8181"/>
      <c r="I8181"/>
      <c r="J8181"/>
      <c r="K8181"/>
      <c r="L8181"/>
      <c r="M8181"/>
    </row>
    <row r="8182" spans="1:13" s="36" customFormat="1" x14ac:dyDescent="0.3">
      <c r="A8182"/>
      <c r="B8182" s="1"/>
      <c r="C8182"/>
      <c r="D8182"/>
      <c r="E8182"/>
      <c r="F8182"/>
      <c r="G8182"/>
      <c r="H8182"/>
      <c r="I8182"/>
      <c r="J8182"/>
      <c r="K8182"/>
      <c r="L8182"/>
      <c r="M8182"/>
    </row>
    <row r="8183" spans="1:13" s="36" customFormat="1" x14ac:dyDescent="0.3">
      <c r="A8183"/>
      <c r="B8183" s="1"/>
      <c r="C8183"/>
      <c r="D8183"/>
      <c r="E8183"/>
      <c r="F8183"/>
      <c r="G8183"/>
      <c r="H8183"/>
      <c r="I8183"/>
      <c r="J8183"/>
      <c r="K8183"/>
      <c r="L8183"/>
      <c r="M8183"/>
    </row>
    <row r="8184" spans="1:13" s="36" customFormat="1" x14ac:dyDescent="0.3">
      <c r="A8184"/>
      <c r="B8184" s="1"/>
      <c r="C8184"/>
      <c r="D8184"/>
      <c r="E8184"/>
      <c r="F8184"/>
      <c r="G8184"/>
      <c r="H8184"/>
      <c r="I8184"/>
      <c r="J8184"/>
      <c r="K8184"/>
      <c r="L8184"/>
      <c r="M8184"/>
    </row>
    <row r="8185" spans="1:13" s="36" customFormat="1" x14ac:dyDescent="0.3">
      <c r="A8185"/>
      <c r="B8185" s="1"/>
      <c r="C8185"/>
      <c r="D8185"/>
      <c r="E8185"/>
      <c r="F8185"/>
      <c r="G8185"/>
      <c r="H8185"/>
      <c r="I8185"/>
      <c r="J8185"/>
      <c r="K8185"/>
      <c r="L8185"/>
      <c r="M8185"/>
    </row>
    <row r="8186" spans="1:13" s="36" customFormat="1" x14ac:dyDescent="0.3">
      <c r="A8186"/>
      <c r="B8186" s="1"/>
      <c r="C8186"/>
      <c r="D8186"/>
      <c r="E8186"/>
      <c r="F8186"/>
      <c r="G8186"/>
      <c r="H8186"/>
      <c r="I8186"/>
      <c r="J8186"/>
      <c r="K8186"/>
      <c r="L8186"/>
      <c r="M8186"/>
    </row>
    <row r="8187" spans="1:13" s="36" customFormat="1" x14ac:dyDescent="0.3">
      <c r="A8187"/>
      <c r="B8187" s="1"/>
      <c r="C8187"/>
      <c r="D8187"/>
      <c r="E8187"/>
      <c r="F8187"/>
      <c r="G8187"/>
      <c r="H8187"/>
      <c r="I8187"/>
      <c r="J8187"/>
      <c r="K8187"/>
      <c r="L8187"/>
      <c r="M8187"/>
    </row>
    <row r="8188" spans="1:13" s="36" customFormat="1" x14ac:dyDescent="0.3">
      <c r="A8188"/>
      <c r="B8188" s="1"/>
      <c r="C8188"/>
      <c r="D8188"/>
      <c r="E8188"/>
      <c r="F8188"/>
      <c r="G8188"/>
      <c r="H8188"/>
      <c r="I8188"/>
      <c r="J8188"/>
      <c r="K8188"/>
      <c r="L8188"/>
      <c r="M8188"/>
    </row>
    <row r="8189" spans="1:13" s="36" customFormat="1" x14ac:dyDescent="0.3">
      <c r="A8189"/>
      <c r="B8189" s="1"/>
      <c r="C8189"/>
      <c r="D8189"/>
      <c r="E8189"/>
      <c r="F8189"/>
      <c r="G8189"/>
      <c r="H8189"/>
      <c r="I8189"/>
      <c r="J8189"/>
      <c r="K8189"/>
      <c r="L8189"/>
      <c r="M8189"/>
    </row>
    <row r="8190" spans="1:13" s="36" customFormat="1" x14ac:dyDescent="0.3">
      <c r="A8190"/>
      <c r="B8190" s="1"/>
      <c r="C8190"/>
      <c r="D8190"/>
      <c r="E8190"/>
      <c r="F8190"/>
      <c r="G8190"/>
      <c r="H8190"/>
      <c r="I8190"/>
      <c r="J8190"/>
      <c r="K8190"/>
      <c r="L8190"/>
      <c r="M8190"/>
    </row>
    <row r="8191" spans="1:13" s="36" customFormat="1" x14ac:dyDescent="0.3">
      <c r="A8191"/>
      <c r="B8191" s="1"/>
      <c r="C8191"/>
      <c r="D8191"/>
      <c r="E8191"/>
      <c r="F8191"/>
      <c r="G8191"/>
      <c r="H8191"/>
      <c r="I8191"/>
      <c r="J8191"/>
      <c r="K8191"/>
      <c r="L8191"/>
      <c r="M8191"/>
    </row>
    <row r="8192" spans="1:13" s="36" customFormat="1" x14ac:dyDescent="0.3">
      <c r="A8192"/>
      <c r="B8192" s="1"/>
      <c r="C8192"/>
      <c r="D8192"/>
      <c r="E8192"/>
      <c r="F8192"/>
      <c r="G8192"/>
      <c r="H8192"/>
      <c r="I8192"/>
      <c r="J8192"/>
      <c r="K8192"/>
      <c r="L8192"/>
      <c r="M8192"/>
    </row>
    <row r="8193" spans="1:13" s="36" customFormat="1" x14ac:dyDescent="0.3">
      <c r="A8193"/>
      <c r="B8193" s="1"/>
      <c r="C8193"/>
      <c r="D8193"/>
      <c r="E8193"/>
      <c r="F8193"/>
      <c r="G8193"/>
      <c r="H8193"/>
      <c r="I8193"/>
      <c r="J8193"/>
      <c r="K8193"/>
      <c r="L8193"/>
      <c r="M8193"/>
    </row>
    <row r="8194" spans="1:13" s="36" customFormat="1" x14ac:dyDescent="0.3">
      <c r="A8194"/>
      <c r="B8194" s="1"/>
      <c r="C8194"/>
      <c r="D8194"/>
      <c r="E8194"/>
      <c r="F8194"/>
      <c r="G8194"/>
      <c r="H8194"/>
      <c r="I8194"/>
      <c r="J8194"/>
      <c r="K8194"/>
      <c r="L8194"/>
      <c r="M8194"/>
    </row>
    <row r="8195" spans="1:13" s="36" customFormat="1" x14ac:dyDescent="0.3">
      <c r="A8195"/>
      <c r="B8195" s="1"/>
      <c r="C8195"/>
      <c r="D8195"/>
      <c r="E8195"/>
      <c r="F8195"/>
      <c r="G8195"/>
      <c r="H8195"/>
      <c r="I8195"/>
      <c r="J8195"/>
      <c r="K8195"/>
      <c r="L8195"/>
      <c r="M8195"/>
    </row>
    <row r="8196" spans="1:13" s="36" customFormat="1" x14ac:dyDescent="0.3">
      <c r="A8196"/>
      <c r="B8196" s="1"/>
      <c r="C8196"/>
      <c r="D8196"/>
      <c r="E8196"/>
      <c r="F8196"/>
      <c r="G8196"/>
      <c r="H8196"/>
      <c r="I8196"/>
      <c r="J8196"/>
      <c r="K8196"/>
      <c r="L8196"/>
      <c r="M8196"/>
    </row>
    <row r="8197" spans="1:13" s="36" customFormat="1" x14ac:dyDescent="0.3">
      <c r="A8197"/>
      <c r="B8197" s="1"/>
      <c r="C8197"/>
      <c r="D8197"/>
      <c r="E8197"/>
      <c r="F8197"/>
      <c r="G8197"/>
      <c r="H8197"/>
      <c r="I8197"/>
      <c r="J8197"/>
      <c r="K8197"/>
      <c r="L8197"/>
      <c r="M8197"/>
    </row>
    <row r="8198" spans="1:13" s="36" customFormat="1" x14ac:dyDescent="0.3">
      <c r="A8198"/>
      <c r="B8198" s="1"/>
      <c r="C8198"/>
      <c r="D8198"/>
      <c r="E8198"/>
      <c r="F8198"/>
      <c r="G8198"/>
      <c r="H8198"/>
      <c r="I8198"/>
      <c r="J8198"/>
      <c r="K8198"/>
      <c r="L8198"/>
      <c r="M8198"/>
    </row>
    <row r="8199" spans="1:13" s="36" customFormat="1" x14ac:dyDescent="0.3">
      <c r="A8199"/>
      <c r="B8199" s="1"/>
      <c r="C8199"/>
      <c r="D8199"/>
      <c r="E8199"/>
      <c r="F8199"/>
      <c r="G8199"/>
      <c r="H8199"/>
      <c r="I8199"/>
      <c r="J8199"/>
      <c r="K8199"/>
      <c r="L8199"/>
      <c r="M8199"/>
    </row>
    <row r="8200" spans="1:13" s="36" customFormat="1" x14ac:dyDescent="0.3">
      <c r="A8200"/>
      <c r="B8200" s="1"/>
      <c r="C8200"/>
      <c r="D8200"/>
      <c r="E8200"/>
      <c r="F8200"/>
      <c r="G8200"/>
      <c r="H8200"/>
      <c r="I8200"/>
      <c r="J8200"/>
      <c r="K8200"/>
      <c r="L8200"/>
      <c r="M8200"/>
    </row>
    <row r="8201" spans="1:13" s="36" customFormat="1" x14ac:dyDescent="0.3">
      <c r="A8201"/>
      <c r="B8201" s="1"/>
      <c r="C8201"/>
      <c r="D8201"/>
      <c r="E8201"/>
      <c r="F8201"/>
      <c r="G8201"/>
      <c r="H8201"/>
      <c r="I8201"/>
      <c r="J8201"/>
      <c r="K8201"/>
      <c r="L8201"/>
      <c r="M8201"/>
    </row>
    <row r="8202" spans="1:13" s="36" customFormat="1" x14ac:dyDescent="0.3">
      <c r="A8202"/>
      <c r="B8202" s="1"/>
      <c r="C8202"/>
      <c r="D8202"/>
      <c r="E8202"/>
      <c r="F8202"/>
      <c r="G8202"/>
      <c r="H8202"/>
      <c r="I8202"/>
      <c r="J8202"/>
      <c r="K8202"/>
      <c r="L8202"/>
      <c r="M8202"/>
    </row>
    <row r="8203" spans="1:13" s="36" customFormat="1" x14ac:dyDescent="0.3">
      <c r="A8203"/>
      <c r="B8203" s="1"/>
      <c r="C8203"/>
      <c r="D8203"/>
      <c r="E8203"/>
      <c r="F8203"/>
      <c r="G8203"/>
      <c r="H8203"/>
      <c r="I8203"/>
      <c r="J8203"/>
      <c r="K8203"/>
      <c r="L8203"/>
      <c r="M8203"/>
    </row>
    <row r="8204" spans="1:13" s="36" customFormat="1" x14ac:dyDescent="0.3">
      <c r="A8204"/>
      <c r="B8204" s="1"/>
      <c r="C8204"/>
      <c r="D8204"/>
      <c r="E8204"/>
      <c r="F8204"/>
      <c r="G8204"/>
      <c r="H8204"/>
      <c r="I8204"/>
      <c r="J8204"/>
      <c r="K8204"/>
      <c r="L8204"/>
      <c r="M8204"/>
    </row>
    <row r="8205" spans="1:13" s="36" customFormat="1" x14ac:dyDescent="0.3">
      <c r="A8205"/>
      <c r="B8205" s="1"/>
      <c r="C8205"/>
      <c r="D8205"/>
      <c r="E8205"/>
      <c r="F8205"/>
      <c r="G8205"/>
      <c r="H8205"/>
      <c r="I8205"/>
      <c r="J8205"/>
      <c r="K8205"/>
      <c r="L8205"/>
      <c r="M8205"/>
    </row>
    <row r="8206" spans="1:13" s="36" customFormat="1" x14ac:dyDescent="0.3">
      <c r="A8206"/>
      <c r="B8206" s="1"/>
      <c r="C8206"/>
      <c r="D8206"/>
      <c r="E8206"/>
      <c r="F8206"/>
      <c r="G8206"/>
      <c r="H8206"/>
      <c r="I8206"/>
      <c r="J8206"/>
      <c r="K8206"/>
      <c r="L8206"/>
      <c r="M8206"/>
    </row>
    <row r="8207" spans="1:13" s="36" customFormat="1" x14ac:dyDescent="0.3">
      <c r="A8207"/>
      <c r="B8207" s="1"/>
      <c r="C8207"/>
      <c r="D8207"/>
      <c r="E8207"/>
      <c r="F8207"/>
      <c r="G8207"/>
      <c r="H8207"/>
      <c r="I8207"/>
      <c r="J8207"/>
      <c r="K8207"/>
      <c r="L8207"/>
      <c r="M8207"/>
    </row>
    <row r="8208" spans="1:13" s="36" customFormat="1" x14ac:dyDescent="0.3">
      <c r="A8208"/>
      <c r="B8208" s="1"/>
      <c r="C8208"/>
      <c r="D8208"/>
      <c r="E8208"/>
      <c r="F8208"/>
      <c r="G8208"/>
      <c r="H8208"/>
      <c r="I8208"/>
      <c r="J8208"/>
      <c r="K8208"/>
      <c r="L8208"/>
      <c r="M8208"/>
    </row>
    <row r="8209" spans="1:13" s="36" customFormat="1" x14ac:dyDescent="0.3">
      <c r="A8209"/>
      <c r="B8209" s="1"/>
      <c r="C8209"/>
      <c r="D8209"/>
      <c r="E8209"/>
      <c r="F8209"/>
      <c r="G8209"/>
      <c r="H8209"/>
      <c r="I8209"/>
      <c r="J8209"/>
      <c r="K8209"/>
      <c r="L8209"/>
      <c r="M8209"/>
    </row>
    <row r="8210" spans="1:13" s="36" customFormat="1" x14ac:dyDescent="0.3">
      <c r="A8210"/>
      <c r="B8210" s="1"/>
      <c r="C8210"/>
      <c r="D8210"/>
      <c r="E8210"/>
      <c r="F8210"/>
      <c r="G8210"/>
      <c r="H8210"/>
      <c r="I8210"/>
      <c r="J8210"/>
      <c r="K8210"/>
      <c r="L8210"/>
      <c r="M8210"/>
    </row>
    <row r="8211" spans="1:13" s="36" customFormat="1" x14ac:dyDescent="0.3">
      <c r="A8211"/>
      <c r="B8211" s="1"/>
      <c r="C8211"/>
      <c r="D8211"/>
      <c r="E8211"/>
      <c r="F8211"/>
      <c r="G8211"/>
      <c r="H8211"/>
      <c r="I8211"/>
      <c r="J8211"/>
      <c r="K8211"/>
      <c r="L8211"/>
      <c r="M8211"/>
    </row>
    <row r="8212" spans="1:13" s="36" customFormat="1" x14ac:dyDescent="0.3">
      <c r="A8212"/>
      <c r="B8212" s="1"/>
      <c r="C8212"/>
      <c r="D8212"/>
      <c r="E8212"/>
      <c r="F8212"/>
      <c r="G8212"/>
      <c r="H8212"/>
      <c r="I8212"/>
      <c r="J8212"/>
      <c r="K8212"/>
      <c r="L8212"/>
      <c r="M8212"/>
    </row>
    <row r="8213" spans="1:13" s="36" customFormat="1" x14ac:dyDescent="0.3">
      <c r="A8213"/>
      <c r="B8213" s="1"/>
      <c r="C8213"/>
      <c r="D8213"/>
      <c r="E8213"/>
      <c r="F8213"/>
      <c r="G8213"/>
      <c r="H8213"/>
      <c r="I8213"/>
      <c r="J8213"/>
      <c r="K8213"/>
      <c r="L8213"/>
      <c r="M8213"/>
    </row>
    <row r="8214" spans="1:13" s="36" customFormat="1" x14ac:dyDescent="0.3">
      <c r="A8214"/>
      <c r="B8214" s="1"/>
      <c r="C8214"/>
      <c r="D8214"/>
      <c r="E8214"/>
      <c r="F8214"/>
      <c r="G8214"/>
      <c r="H8214"/>
      <c r="I8214"/>
      <c r="J8214"/>
      <c r="K8214"/>
      <c r="L8214"/>
      <c r="M8214"/>
    </row>
    <row r="8215" spans="1:13" s="36" customFormat="1" x14ac:dyDescent="0.3">
      <c r="A8215"/>
      <c r="B8215" s="1"/>
      <c r="C8215"/>
      <c r="D8215"/>
      <c r="E8215"/>
      <c r="F8215"/>
      <c r="G8215"/>
      <c r="H8215"/>
      <c r="I8215"/>
      <c r="J8215"/>
      <c r="K8215"/>
      <c r="L8215"/>
      <c r="M8215"/>
    </row>
    <row r="8216" spans="1:13" s="36" customFormat="1" x14ac:dyDescent="0.3">
      <c r="A8216"/>
      <c r="B8216" s="1"/>
      <c r="C8216"/>
      <c r="D8216"/>
      <c r="E8216"/>
      <c r="F8216"/>
      <c r="G8216"/>
      <c r="H8216"/>
      <c r="I8216"/>
      <c r="J8216"/>
      <c r="K8216"/>
      <c r="L8216"/>
      <c r="M8216"/>
    </row>
    <row r="8217" spans="1:13" s="36" customFormat="1" x14ac:dyDescent="0.3">
      <c r="A8217"/>
      <c r="B8217" s="1"/>
      <c r="C8217"/>
      <c r="D8217"/>
      <c r="E8217"/>
      <c r="F8217"/>
      <c r="G8217"/>
      <c r="H8217"/>
      <c r="I8217"/>
      <c r="J8217"/>
      <c r="K8217"/>
      <c r="L8217"/>
      <c r="M8217"/>
    </row>
    <row r="8218" spans="1:13" s="36" customFormat="1" x14ac:dyDescent="0.3">
      <c r="A8218"/>
      <c r="B8218" s="1"/>
      <c r="C8218"/>
      <c r="D8218"/>
      <c r="E8218"/>
      <c r="F8218"/>
      <c r="G8218"/>
      <c r="H8218"/>
      <c r="I8218"/>
      <c r="J8218"/>
      <c r="K8218"/>
      <c r="L8218"/>
      <c r="M8218"/>
    </row>
    <row r="8219" spans="1:13" s="36" customFormat="1" x14ac:dyDescent="0.3">
      <c r="A8219"/>
      <c r="B8219" s="1"/>
      <c r="C8219"/>
      <c r="D8219"/>
      <c r="E8219"/>
      <c r="F8219"/>
      <c r="G8219"/>
      <c r="H8219"/>
      <c r="I8219"/>
      <c r="J8219"/>
      <c r="K8219"/>
      <c r="L8219"/>
      <c r="M8219"/>
    </row>
    <row r="8220" spans="1:13" s="36" customFormat="1" x14ac:dyDescent="0.3">
      <c r="A8220"/>
      <c r="B8220" s="1"/>
      <c r="C8220"/>
      <c r="D8220"/>
      <c r="E8220"/>
      <c r="F8220"/>
      <c r="G8220"/>
      <c r="H8220"/>
      <c r="I8220"/>
      <c r="J8220"/>
      <c r="K8220"/>
      <c r="L8220"/>
      <c r="M8220"/>
    </row>
    <row r="8221" spans="1:13" s="36" customFormat="1" x14ac:dyDescent="0.3">
      <c r="A8221"/>
      <c r="B8221" s="1"/>
      <c r="C8221"/>
      <c r="D8221"/>
      <c r="E8221"/>
      <c r="F8221"/>
      <c r="G8221"/>
      <c r="H8221"/>
      <c r="I8221"/>
      <c r="J8221"/>
      <c r="K8221"/>
      <c r="L8221"/>
      <c r="M8221"/>
    </row>
    <row r="8222" spans="1:13" s="36" customFormat="1" x14ac:dyDescent="0.3">
      <c r="A8222"/>
      <c r="B8222" s="1"/>
      <c r="C8222"/>
      <c r="D8222"/>
      <c r="E8222"/>
      <c r="F8222"/>
      <c r="G8222"/>
      <c r="H8222"/>
      <c r="I8222"/>
      <c r="J8222"/>
      <c r="K8222"/>
      <c r="L8222"/>
      <c r="M8222"/>
    </row>
    <row r="8223" spans="1:13" s="36" customFormat="1" x14ac:dyDescent="0.3">
      <c r="A8223"/>
      <c r="B8223" s="1"/>
      <c r="C8223"/>
      <c r="D8223"/>
      <c r="E8223"/>
      <c r="F8223"/>
      <c r="G8223"/>
      <c r="H8223"/>
      <c r="I8223"/>
      <c r="J8223"/>
      <c r="K8223"/>
      <c r="L8223"/>
      <c r="M8223"/>
    </row>
    <row r="8224" spans="1:13" s="36" customFormat="1" x14ac:dyDescent="0.3">
      <c r="A8224"/>
      <c r="B8224" s="1"/>
      <c r="C8224"/>
      <c r="D8224"/>
      <c r="E8224"/>
      <c r="F8224"/>
      <c r="G8224"/>
      <c r="H8224"/>
      <c r="I8224"/>
      <c r="J8224"/>
      <c r="K8224"/>
      <c r="L8224"/>
      <c r="M8224"/>
    </row>
    <row r="8225" spans="1:13" s="36" customFormat="1" x14ac:dyDescent="0.3">
      <c r="A8225"/>
      <c r="B8225" s="1"/>
      <c r="C8225"/>
      <c r="D8225"/>
      <c r="E8225"/>
      <c r="F8225"/>
      <c r="G8225"/>
      <c r="H8225"/>
      <c r="I8225"/>
      <c r="J8225"/>
      <c r="K8225"/>
      <c r="L8225"/>
      <c r="M8225"/>
    </row>
    <row r="8226" spans="1:13" s="36" customFormat="1" x14ac:dyDescent="0.3">
      <c r="A8226"/>
      <c r="B8226" s="1"/>
      <c r="C8226"/>
      <c r="D8226"/>
      <c r="E8226"/>
      <c r="F8226"/>
      <c r="G8226"/>
      <c r="H8226"/>
      <c r="I8226"/>
      <c r="J8226"/>
      <c r="K8226"/>
      <c r="L8226"/>
      <c r="M8226"/>
    </row>
    <row r="8227" spans="1:13" s="36" customFormat="1" x14ac:dyDescent="0.3">
      <c r="A8227"/>
      <c r="B8227" s="1"/>
      <c r="C8227"/>
      <c r="D8227"/>
      <c r="E8227"/>
      <c r="F8227"/>
      <c r="G8227"/>
      <c r="H8227"/>
      <c r="I8227"/>
      <c r="J8227"/>
      <c r="K8227"/>
      <c r="L8227"/>
      <c r="M8227"/>
    </row>
    <row r="8228" spans="1:13" s="36" customFormat="1" x14ac:dyDescent="0.3">
      <c r="A8228"/>
      <c r="B8228" s="1"/>
      <c r="C8228"/>
      <c r="D8228"/>
      <c r="E8228"/>
      <c r="F8228"/>
      <c r="G8228"/>
      <c r="H8228"/>
      <c r="I8228"/>
      <c r="J8228"/>
      <c r="K8228"/>
      <c r="L8228"/>
      <c r="M8228"/>
    </row>
    <row r="8229" spans="1:13" s="36" customFormat="1" x14ac:dyDescent="0.3">
      <c r="A8229"/>
      <c r="B8229" s="1"/>
      <c r="C8229"/>
      <c r="D8229"/>
      <c r="E8229"/>
      <c r="F8229"/>
      <c r="G8229"/>
      <c r="H8229"/>
      <c r="I8229"/>
      <c r="J8229"/>
      <c r="K8229"/>
      <c r="L8229"/>
      <c r="M8229"/>
    </row>
    <row r="8230" spans="1:13" s="36" customFormat="1" x14ac:dyDescent="0.3">
      <c r="A8230"/>
      <c r="B8230" s="1"/>
      <c r="C8230"/>
      <c r="D8230"/>
      <c r="E8230"/>
      <c r="F8230"/>
      <c r="G8230"/>
      <c r="H8230"/>
      <c r="I8230"/>
      <c r="J8230"/>
      <c r="K8230"/>
      <c r="L8230"/>
      <c r="M8230"/>
    </row>
    <row r="8231" spans="1:13" s="36" customFormat="1" x14ac:dyDescent="0.3">
      <c r="A8231"/>
      <c r="B8231" s="1"/>
      <c r="C8231"/>
      <c r="D8231"/>
      <c r="E8231"/>
      <c r="F8231"/>
      <c r="G8231"/>
      <c r="H8231"/>
      <c r="I8231"/>
      <c r="J8231"/>
      <c r="K8231"/>
      <c r="L8231"/>
      <c r="M8231"/>
    </row>
    <row r="8232" spans="1:13" s="36" customFormat="1" x14ac:dyDescent="0.3">
      <c r="A8232"/>
      <c r="B8232" s="1"/>
      <c r="C8232"/>
      <c r="D8232"/>
      <c r="E8232"/>
      <c r="F8232"/>
      <c r="G8232"/>
      <c r="H8232"/>
      <c r="I8232"/>
      <c r="J8232"/>
      <c r="K8232"/>
      <c r="L8232"/>
      <c r="M8232"/>
    </row>
    <row r="8233" spans="1:13" s="36" customFormat="1" x14ac:dyDescent="0.3">
      <c r="A8233"/>
      <c r="B8233" s="1"/>
      <c r="C8233"/>
      <c r="D8233"/>
      <c r="E8233"/>
      <c r="F8233"/>
      <c r="G8233"/>
      <c r="H8233"/>
      <c r="I8233"/>
      <c r="J8233"/>
      <c r="K8233"/>
      <c r="L8233"/>
      <c r="M8233"/>
    </row>
    <row r="8234" spans="1:13" s="36" customFormat="1" x14ac:dyDescent="0.3">
      <c r="A8234"/>
      <c r="B8234" s="1"/>
      <c r="C8234"/>
      <c r="D8234"/>
      <c r="E8234"/>
      <c r="F8234"/>
      <c r="G8234"/>
      <c r="H8234"/>
      <c r="I8234"/>
      <c r="J8234"/>
      <c r="K8234"/>
      <c r="L8234"/>
      <c r="M8234"/>
    </row>
    <row r="8235" spans="1:13" s="36" customFormat="1" x14ac:dyDescent="0.3">
      <c r="A8235"/>
      <c r="B8235" s="1"/>
      <c r="C8235"/>
      <c r="D8235"/>
      <c r="E8235"/>
      <c r="F8235"/>
      <c r="G8235"/>
      <c r="H8235"/>
      <c r="I8235"/>
      <c r="J8235"/>
      <c r="K8235"/>
      <c r="L8235"/>
      <c r="M8235"/>
    </row>
    <row r="8236" spans="1:13" s="36" customFormat="1" x14ac:dyDescent="0.3">
      <c r="A8236"/>
      <c r="B8236" s="1"/>
      <c r="C8236"/>
      <c r="D8236"/>
      <c r="E8236"/>
      <c r="F8236"/>
      <c r="G8236"/>
      <c r="H8236"/>
      <c r="I8236"/>
      <c r="J8236"/>
      <c r="K8236"/>
      <c r="L8236"/>
      <c r="M8236"/>
    </row>
    <row r="8237" spans="1:13" s="36" customFormat="1" x14ac:dyDescent="0.3">
      <c r="A8237"/>
      <c r="B8237" s="1"/>
      <c r="C8237"/>
      <c r="D8237"/>
      <c r="E8237"/>
      <c r="F8237"/>
      <c r="G8237"/>
      <c r="H8237"/>
      <c r="I8237"/>
      <c r="J8237"/>
      <c r="K8237"/>
      <c r="L8237"/>
      <c r="M8237"/>
    </row>
    <row r="8238" spans="1:13" s="36" customFormat="1" x14ac:dyDescent="0.3">
      <c r="A8238"/>
      <c r="B8238" s="1"/>
      <c r="C8238"/>
      <c r="D8238"/>
      <c r="E8238"/>
      <c r="F8238"/>
      <c r="G8238"/>
      <c r="H8238"/>
      <c r="I8238"/>
      <c r="J8238"/>
      <c r="K8238"/>
      <c r="L8238"/>
      <c r="M8238"/>
    </row>
    <row r="8239" spans="1:13" s="36" customFormat="1" x14ac:dyDescent="0.3">
      <c r="A8239"/>
      <c r="B8239" s="1"/>
      <c r="C8239"/>
      <c r="D8239"/>
      <c r="E8239"/>
      <c r="F8239"/>
      <c r="G8239"/>
      <c r="H8239"/>
      <c r="I8239"/>
      <c r="J8239"/>
      <c r="K8239"/>
      <c r="L8239"/>
      <c r="M8239"/>
    </row>
    <row r="8240" spans="1:13" s="36" customFormat="1" x14ac:dyDescent="0.3">
      <c r="A8240"/>
      <c r="B8240" s="1"/>
      <c r="C8240"/>
      <c r="D8240"/>
      <c r="E8240"/>
      <c r="F8240"/>
      <c r="G8240"/>
      <c r="H8240"/>
      <c r="I8240"/>
      <c r="J8240"/>
      <c r="K8240"/>
      <c r="L8240"/>
      <c r="M8240"/>
    </row>
    <row r="8241" spans="1:13" s="36" customFormat="1" x14ac:dyDescent="0.3">
      <c r="A8241"/>
      <c r="B8241" s="1"/>
      <c r="C8241"/>
      <c r="D8241"/>
      <c r="E8241"/>
      <c r="F8241"/>
      <c r="G8241"/>
      <c r="H8241"/>
      <c r="I8241"/>
      <c r="J8241"/>
      <c r="K8241"/>
      <c r="L8241"/>
      <c r="M8241"/>
    </row>
    <row r="8242" spans="1:13" s="36" customFormat="1" x14ac:dyDescent="0.3">
      <c r="A8242"/>
      <c r="B8242" s="1"/>
      <c r="C8242"/>
      <c r="D8242"/>
      <c r="E8242"/>
      <c r="F8242"/>
      <c r="G8242"/>
      <c r="H8242"/>
      <c r="I8242"/>
      <c r="J8242"/>
      <c r="K8242"/>
      <c r="L8242"/>
      <c r="M8242"/>
    </row>
    <row r="8243" spans="1:13" s="36" customFormat="1" x14ac:dyDescent="0.3">
      <c r="A8243"/>
      <c r="B8243" s="1"/>
      <c r="C8243"/>
      <c r="D8243"/>
      <c r="E8243"/>
      <c r="F8243"/>
      <c r="G8243"/>
      <c r="H8243"/>
      <c r="I8243"/>
      <c r="J8243"/>
      <c r="K8243"/>
      <c r="L8243"/>
      <c r="M8243"/>
    </row>
    <row r="8244" spans="1:13" s="36" customFormat="1" x14ac:dyDescent="0.3">
      <c r="A8244"/>
      <c r="B8244" s="1"/>
      <c r="C8244"/>
      <c r="D8244"/>
      <c r="E8244"/>
      <c r="F8244"/>
      <c r="G8244"/>
      <c r="H8244"/>
      <c r="I8244"/>
      <c r="J8244"/>
      <c r="K8244"/>
      <c r="L8244"/>
      <c r="M8244"/>
    </row>
    <row r="8245" spans="1:13" s="36" customFormat="1" x14ac:dyDescent="0.3">
      <c r="A8245"/>
      <c r="B8245" s="1"/>
      <c r="C8245"/>
      <c r="D8245"/>
      <c r="E8245"/>
      <c r="F8245"/>
      <c r="G8245"/>
      <c r="H8245"/>
      <c r="I8245"/>
      <c r="J8245"/>
      <c r="K8245"/>
      <c r="L8245"/>
      <c r="M8245"/>
    </row>
    <row r="8246" spans="1:13" s="36" customFormat="1" x14ac:dyDescent="0.3">
      <c r="A8246"/>
      <c r="B8246" s="1"/>
      <c r="C8246"/>
      <c r="D8246"/>
      <c r="E8246"/>
      <c r="F8246"/>
      <c r="G8246"/>
      <c r="H8246"/>
      <c r="I8246"/>
      <c r="J8246"/>
      <c r="K8246"/>
      <c r="L8246"/>
      <c r="M8246"/>
    </row>
    <row r="8247" spans="1:13" s="36" customFormat="1" x14ac:dyDescent="0.3">
      <c r="A8247"/>
      <c r="B8247" s="1"/>
      <c r="C8247"/>
      <c r="D8247"/>
      <c r="E8247"/>
      <c r="F8247"/>
      <c r="G8247"/>
      <c r="H8247"/>
      <c r="I8247"/>
      <c r="J8247"/>
      <c r="K8247"/>
      <c r="L8247"/>
      <c r="M8247"/>
    </row>
    <row r="8248" spans="1:13" s="36" customFormat="1" x14ac:dyDescent="0.3">
      <c r="A8248"/>
      <c r="B8248" s="1"/>
      <c r="C8248"/>
      <c r="D8248"/>
      <c r="E8248"/>
      <c r="F8248"/>
      <c r="G8248"/>
      <c r="H8248"/>
      <c r="I8248"/>
      <c r="J8248"/>
      <c r="K8248"/>
      <c r="L8248"/>
      <c r="M8248"/>
    </row>
    <row r="8249" spans="1:13" s="36" customFormat="1" x14ac:dyDescent="0.3">
      <c r="A8249"/>
      <c r="B8249" s="1"/>
      <c r="C8249"/>
      <c r="D8249"/>
      <c r="E8249"/>
      <c r="F8249"/>
      <c r="G8249"/>
      <c r="H8249"/>
      <c r="I8249"/>
      <c r="J8249"/>
      <c r="K8249"/>
      <c r="L8249"/>
      <c r="M8249"/>
    </row>
    <row r="8250" spans="1:13" s="36" customFormat="1" x14ac:dyDescent="0.3">
      <c r="A8250"/>
      <c r="B8250" s="1"/>
      <c r="C8250"/>
      <c r="D8250"/>
      <c r="E8250"/>
      <c r="F8250"/>
      <c r="G8250"/>
      <c r="H8250"/>
      <c r="I8250"/>
      <c r="J8250"/>
      <c r="K8250"/>
      <c r="L8250"/>
      <c r="M8250"/>
    </row>
    <row r="8251" spans="1:13" s="36" customFormat="1" x14ac:dyDescent="0.3">
      <c r="A8251"/>
      <c r="B8251" s="1"/>
      <c r="C8251"/>
      <c r="D8251"/>
      <c r="E8251"/>
      <c r="F8251"/>
      <c r="G8251"/>
      <c r="H8251"/>
      <c r="I8251"/>
      <c r="J8251"/>
      <c r="K8251"/>
      <c r="L8251"/>
      <c r="M8251"/>
    </row>
    <row r="8252" spans="1:13" s="36" customFormat="1" x14ac:dyDescent="0.3">
      <c r="A8252"/>
      <c r="B8252" s="1"/>
      <c r="C8252"/>
      <c r="D8252"/>
      <c r="E8252"/>
      <c r="F8252"/>
      <c r="G8252"/>
      <c r="H8252"/>
      <c r="I8252"/>
      <c r="J8252"/>
      <c r="K8252"/>
      <c r="L8252"/>
      <c r="M8252"/>
    </row>
    <row r="8253" spans="1:13" s="36" customFormat="1" x14ac:dyDescent="0.3">
      <c r="A8253"/>
      <c r="B8253" s="1"/>
      <c r="C8253"/>
      <c r="D8253"/>
      <c r="E8253"/>
      <c r="F8253"/>
      <c r="G8253"/>
      <c r="H8253"/>
      <c r="I8253"/>
      <c r="J8253"/>
      <c r="K8253"/>
      <c r="L8253"/>
      <c r="M8253"/>
    </row>
    <row r="8254" spans="1:13" s="36" customFormat="1" x14ac:dyDescent="0.3">
      <c r="A8254"/>
      <c r="B8254" s="1"/>
      <c r="C8254"/>
      <c r="D8254"/>
      <c r="E8254"/>
      <c r="F8254"/>
      <c r="G8254"/>
      <c r="H8254"/>
      <c r="I8254"/>
      <c r="J8254"/>
      <c r="K8254"/>
      <c r="L8254"/>
      <c r="M8254"/>
    </row>
    <row r="8255" spans="1:13" s="36" customFormat="1" x14ac:dyDescent="0.3">
      <c r="A8255"/>
      <c r="B8255" s="1"/>
      <c r="C8255"/>
      <c r="D8255"/>
      <c r="E8255"/>
      <c r="F8255"/>
      <c r="G8255"/>
      <c r="H8255"/>
      <c r="I8255"/>
      <c r="J8255"/>
      <c r="K8255"/>
      <c r="L8255"/>
      <c r="M8255"/>
    </row>
    <row r="8256" spans="1:13" s="36" customFormat="1" x14ac:dyDescent="0.3">
      <c r="A8256"/>
      <c r="B8256" s="1"/>
      <c r="C8256"/>
      <c r="D8256"/>
      <c r="E8256"/>
      <c r="F8256"/>
      <c r="G8256"/>
      <c r="H8256"/>
      <c r="I8256"/>
      <c r="J8256"/>
      <c r="K8256"/>
      <c r="L8256"/>
      <c r="M8256"/>
    </row>
    <row r="8257" spans="1:13" s="36" customFormat="1" x14ac:dyDescent="0.3">
      <c r="A8257"/>
      <c r="B8257" s="1"/>
      <c r="C8257"/>
      <c r="D8257"/>
      <c r="E8257"/>
      <c r="F8257"/>
      <c r="G8257"/>
      <c r="H8257"/>
      <c r="I8257"/>
      <c r="J8257"/>
      <c r="K8257"/>
      <c r="L8257"/>
      <c r="M8257"/>
    </row>
    <row r="8258" spans="1:13" s="36" customFormat="1" x14ac:dyDescent="0.3">
      <c r="A8258"/>
      <c r="B8258" s="1"/>
      <c r="C8258"/>
      <c r="D8258"/>
      <c r="E8258"/>
      <c r="F8258"/>
      <c r="G8258"/>
      <c r="H8258"/>
      <c r="I8258"/>
      <c r="J8258"/>
      <c r="K8258"/>
      <c r="L8258"/>
      <c r="M8258"/>
    </row>
    <row r="8259" spans="1:13" s="36" customFormat="1" x14ac:dyDescent="0.3">
      <c r="A8259"/>
      <c r="B8259" s="1"/>
      <c r="C8259"/>
      <c r="D8259"/>
      <c r="E8259"/>
      <c r="F8259"/>
      <c r="G8259"/>
      <c r="H8259"/>
      <c r="I8259"/>
      <c r="J8259"/>
      <c r="K8259"/>
      <c r="L8259"/>
      <c r="M8259"/>
    </row>
    <row r="8260" spans="1:13" s="36" customFormat="1" x14ac:dyDescent="0.3">
      <c r="A8260"/>
      <c r="B8260" s="1"/>
      <c r="C8260"/>
      <c r="D8260"/>
      <c r="E8260"/>
      <c r="F8260"/>
      <c r="G8260"/>
      <c r="H8260"/>
      <c r="I8260"/>
      <c r="J8260"/>
      <c r="K8260"/>
      <c r="L8260"/>
      <c r="M8260"/>
    </row>
    <row r="8261" spans="1:13" s="36" customFormat="1" x14ac:dyDescent="0.3">
      <c r="A8261"/>
      <c r="B8261" s="1"/>
      <c r="C8261"/>
      <c r="D8261"/>
      <c r="E8261"/>
      <c r="F8261"/>
      <c r="G8261"/>
      <c r="H8261"/>
      <c r="I8261"/>
      <c r="J8261"/>
      <c r="K8261"/>
      <c r="L8261"/>
      <c r="M8261"/>
    </row>
    <row r="8262" spans="1:13" s="36" customFormat="1" x14ac:dyDescent="0.3">
      <c r="A8262"/>
      <c r="B8262" s="1"/>
      <c r="C8262"/>
      <c r="D8262"/>
      <c r="E8262"/>
      <c r="F8262"/>
      <c r="G8262"/>
      <c r="H8262"/>
      <c r="I8262"/>
      <c r="J8262"/>
      <c r="K8262"/>
      <c r="L8262"/>
      <c r="M8262"/>
    </row>
    <row r="8263" spans="1:13" s="36" customFormat="1" x14ac:dyDescent="0.3">
      <c r="A8263"/>
      <c r="B8263" s="1"/>
      <c r="C8263"/>
      <c r="D8263"/>
      <c r="E8263"/>
      <c r="F8263"/>
      <c r="G8263"/>
      <c r="H8263"/>
      <c r="I8263"/>
      <c r="J8263"/>
      <c r="K8263"/>
      <c r="L8263"/>
      <c r="M8263"/>
    </row>
    <row r="8264" spans="1:13" s="36" customFormat="1" x14ac:dyDescent="0.3">
      <c r="A8264"/>
      <c r="B8264" s="1"/>
      <c r="C8264"/>
      <c r="D8264"/>
      <c r="E8264"/>
      <c r="F8264"/>
      <c r="G8264"/>
      <c r="H8264"/>
      <c r="I8264"/>
      <c r="J8264"/>
      <c r="K8264"/>
      <c r="L8264"/>
      <c r="M8264"/>
    </row>
    <row r="8265" spans="1:13" s="36" customFormat="1" x14ac:dyDescent="0.3">
      <c r="A8265"/>
      <c r="B8265" s="1"/>
      <c r="C8265"/>
      <c r="D8265"/>
      <c r="E8265"/>
      <c r="F8265"/>
      <c r="G8265"/>
      <c r="H8265"/>
      <c r="I8265"/>
      <c r="J8265"/>
      <c r="K8265"/>
      <c r="L8265"/>
      <c r="M8265"/>
    </row>
    <row r="8266" spans="1:13" s="36" customFormat="1" x14ac:dyDescent="0.3">
      <c r="A8266"/>
      <c r="B8266" s="1"/>
      <c r="C8266"/>
      <c r="D8266"/>
      <c r="E8266"/>
      <c r="F8266"/>
      <c r="G8266"/>
      <c r="H8266"/>
      <c r="I8266"/>
      <c r="J8266"/>
      <c r="K8266"/>
      <c r="L8266"/>
      <c r="M8266"/>
    </row>
    <row r="8267" spans="1:13" s="36" customFormat="1" x14ac:dyDescent="0.3">
      <c r="A8267"/>
      <c r="B8267" s="1"/>
      <c r="C8267"/>
      <c r="D8267"/>
      <c r="E8267"/>
      <c r="F8267"/>
      <c r="G8267"/>
      <c r="H8267"/>
      <c r="I8267"/>
      <c r="J8267"/>
      <c r="K8267"/>
      <c r="L8267"/>
      <c r="M8267"/>
    </row>
    <row r="8268" spans="1:13" s="36" customFormat="1" x14ac:dyDescent="0.3">
      <c r="A8268"/>
      <c r="B8268" s="1"/>
      <c r="C8268"/>
      <c r="D8268"/>
      <c r="E8268"/>
      <c r="F8268"/>
      <c r="G8268"/>
      <c r="H8268"/>
      <c r="I8268"/>
      <c r="J8268"/>
      <c r="K8268"/>
      <c r="L8268"/>
      <c r="M8268"/>
    </row>
    <row r="8269" spans="1:13" s="36" customFormat="1" x14ac:dyDescent="0.3">
      <c r="A8269"/>
      <c r="B8269" s="1"/>
      <c r="C8269"/>
      <c r="D8269"/>
      <c r="E8269"/>
      <c r="F8269"/>
      <c r="G8269"/>
      <c r="H8269"/>
      <c r="I8269"/>
      <c r="J8269"/>
      <c r="K8269"/>
      <c r="L8269"/>
      <c r="M8269"/>
    </row>
    <row r="8270" spans="1:13" s="36" customFormat="1" x14ac:dyDescent="0.3">
      <c r="A8270"/>
      <c r="B8270" s="1"/>
      <c r="C8270"/>
      <c r="D8270"/>
      <c r="E8270"/>
      <c r="F8270"/>
      <c r="G8270"/>
      <c r="H8270"/>
      <c r="I8270"/>
      <c r="J8270"/>
      <c r="K8270"/>
      <c r="L8270"/>
      <c r="M8270"/>
    </row>
    <row r="8271" spans="1:13" s="36" customFormat="1" x14ac:dyDescent="0.3">
      <c r="A8271"/>
      <c r="B8271" s="1"/>
      <c r="C8271"/>
      <c r="D8271"/>
      <c r="E8271"/>
      <c r="F8271"/>
      <c r="G8271"/>
      <c r="H8271"/>
      <c r="I8271"/>
      <c r="J8271"/>
      <c r="K8271"/>
      <c r="L8271"/>
      <c r="M8271"/>
    </row>
    <row r="8272" spans="1:13" s="36" customFormat="1" x14ac:dyDescent="0.3">
      <c r="A8272"/>
      <c r="B8272" s="1"/>
      <c r="C8272"/>
      <c r="D8272"/>
      <c r="E8272"/>
      <c r="F8272"/>
      <c r="G8272"/>
      <c r="H8272"/>
      <c r="I8272"/>
      <c r="J8272"/>
      <c r="K8272"/>
      <c r="L8272"/>
      <c r="M8272"/>
    </row>
    <row r="8273" spans="1:13" s="36" customFormat="1" x14ac:dyDescent="0.3">
      <c r="A8273"/>
      <c r="B8273" s="1"/>
      <c r="C8273"/>
      <c r="D8273"/>
      <c r="E8273"/>
      <c r="F8273"/>
      <c r="G8273"/>
      <c r="H8273"/>
      <c r="I8273"/>
      <c r="J8273"/>
      <c r="K8273"/>
      <c r="L8273"/>
      <c r="M8273"/>
    </row>
    <row r="8274" spans="1:13" s="36" customFormat="1" x14ac:dyDescent="0.3">
      <c r="A8274"/>
      <c r="B8274" s="1"/>
      <c r="C8274"/>
      <c r="D8274"/>
      <c r="E8274"/>
      <c r="F8274"/>
      <c r="G8274"/>
      <c r="H8274"/>
      <c r="I8274"/>
      <c r="J8274"/>
      <c r="K8274"/>
      <c r="L8274"/>
      <c r="M8274"/>
    </row>
    <row r="8275" spans="1:13" s="36" customFormat="1" x14ac:dyDescent="0.3">
      <c r="A8275"/>
      <c r="B8275" s="1"/>
      <c r="C8275"/>
      <c r="D8275"/>
      <c r="E8275"/>
      <c r="F8275"/>
      <c r="G8275"/>
      <c r="H8275"/>
      <c r="I8275"/>
      <c r="J8275"/>
      <c r="K8275"/>
      <c r="L8275"/>
      <c r="M8275"/>
    </row>
    <row r="8276" spans="1:13" s="36" customFormat="1" x14ac:dyDescent="0.3">
      <c r="A8276"/>
      <c r="B8276" s="1"/>
      <c r="C8276"/>
      <c r="D8276"/>
      <c r="E8276"/>
      <c r="F8276"/>
      <c r="G8276"/>
      <c r="H8276"/>
      <c r="I8276"/>
      <c r="J8276"/>
      <c r="K8276"/>
      <c r="L8276"/>
      <c r="M8276"/>
    </row>
    <row r="8277" spans="1:13" s="36" customFormat="1" x14ac:dyDescent="0.3">
      <c r="A8277"/>
      <c r="B8277" s="1"/>
      <c r="C8277"/>
      <c r="D8277"/>
      <c r="E8277"/>
      <c r="F8277"/>
      <c r="G8277"/>
      <c r="H8277"/>
      <c r="I8277"/>
      <c r="J8277"/>
      <c r="K8277"/>
      <c r="L8277"/>
      <c r="M8277"/>
    </row>
    <row r="8278" spans="1:13" s="36" customFormat="1" x14ac:dyDescent="0.3">
      <c r="A8278"/>
      <c r="B8278" s="1"/>
      <c r="C8278"/>
      <c r="D8278"/>
      <c r="E8278"/>
      <c r="F8278"/>
      <c r="G8278"/>
      <c r="H8278"/>
      <c r="I8278"/>
      <c r="J8278"/>
      <c r="K8278"/>
      <c r="L8278"/>
      <c r="M8278"/>
    </row>
    <row r="8279" spans="1:13" s="36" customFormat="1" x14ac:dyDescent="0.3">
      <c r="A8279"/>
      <c r="B8279" s="1"/>
      <c r="C8279"/>
      <c r="D8279"/>
      <c r="E8279"/>
      <c r="F8279"/>
      <c r="G8279"/>
      <c r="H8279"/>
      <c r="I8279"/>
      <c r="J8279"/>
      <c r="K8279"/>
      <c r="L8279"/>
      <c r="M8279"/>
    </row>
    <row r="8280" spans="1:13" s="36" customFormat="1" x14ac:dyDescent="0.3">
      <c r="A8280"/>
      <c r="B8280" s="1"/>
      <c r="C8280"/>
      <c r="D8280"/>
      <c r="E8280"/>
      <c r="F8280"/>
      <c r="G8280"/>
      <c r="H8280"/>
      <c r="I8280"/>
      <c r="J8280"/>
      <c r="K8280"/>
      <c r="L8280"/>
      <c r="M8280"/>
    </row>
    <row r="8281" spans="1:13" s="36" customFormat="1" x14ac:dyDescent="0.3">
      <c r="A8281"/>
      <c r="B8281" s="1"/>
      <c r="C8281"/>
      <c r="D8281"/>
      <c r="E8281"/>
      <c r="F8281"/>
      <c r="G8281"/>
      <c r="H8281"/>
      <c r="I8281"/>
      <c r="J8281"/>
      <c r="K8281"/>
      <c r="L8281"/>
      <c r="M8281"/>
    </row>
    <row r="8282" spans="1:13" s="36" customFormat="1" x14ac:dyDescent="0.3">
      <c r="A8282"/>
      <c r="B8282" s="1"/>
      <c r="C8282"/>
      <c r="D8282"/>
      <c r="E8282"/>
      <c r="F8282"/>
      <c r="G8282"/>
      <c r="H8282"/>
      <c r="I8282"/>
      <c r="J8282"/>
      <c r="K8282"/>
      <c r="L8282"/>
      <c r="M8282"/>
    </row>
    <row r="8283" spans="1:13" s="36" customFormat="1" x14ac:dyDescent="0.3">
      <c r="A8283"/>
      <c r="B8283" s="1"/>
      <c r="C8283"/>
      <c r="D8283"/>
      <c r="E8283"/>
      <c r="F8283"/>
      <c r="G8283"/>
      <c r="H8283"/>
      <c r="I8283"/>
      <c r="J8283"/>
      <c r="K8283"/>
      <c r="L8283"/>
      <c r="M8283"/>
    </row>
    <row r="8284" spans="1:13" s="36" customFormat="1" x14ac:dyDescent="0.3">
      <c r="A8284"/>
      <c r="B8284" s="1"/>
      <c r="C8284"/>
      <c r="D8284"/>
      <c r="E8284"/>
      <c r="F8284"/>
      <c r="G8284"/>
      <c r="H8284"/>
      <c r="I8284"/>
      <c r="J8284"/>
      <c r="K8284"/>
      <c r="L8284"/>
      <c r="M8284"/>
    </row>
    <row r="8285" spans="1:13" s="36" customFormat="1" x14ac:dyDescent="0.3">
      <c r="A8285"/>
      <c r="B8285" s="1"/>
      <c r="C8285"/>
      <c r="D8285"/>
      <c r="E8285"/>
      <c r="F8285"/>
      <c r="G8285"/>
      <c r="H8285"/>
      <c r="I8285"/>
      <c r="J8285"/>
      <c r="K8285"/>
      <c r="L8285"/>
      <c r="M8285"/>
    </row>
    <row r="8286" spans="1:13" s="36" customFormat="1" x14ac:dyDescent="0.3">
      <c r="A8286"/>
      <c r="B8286" s="1"/>
      <c r="C8286"/>
      <c r="D8286"/>
      <c r="E8286"/>
      <c r="F8286"/>
      <c r="G8286"/>
      <c r="H8286"/>
      <c r="I8286"/>
      <c r="J8286"/>
      <c r="K8286"/>
      <c r="L8286"/>
      <c r="M8286"/>
    </row>
    <row r="8287" spans="1:13" s="36" customFormat="1" x14ac:dyDescent="0.3">
      <c r="A8287"/>
      <c r="B8287" s="1"/>
      <c r="C8287"/>
      <c r="D8287"/>
      <c r="E8287"/>
      <c r="F8287"/>
      <c r="G8287"/>
      <c r="H8287"/>
      <c r="I8287"/>
      <c r="J8287"/>
      <c r="K8287"/>
      <c r="L8287"/>
      <c r="M8287"/>
    </row>
    <row r="8288" spans="1:13" s="36" customFormat="1" x14ac:dyDescent="0.3">
      <c r="A8288"/>
      <c r="B8288" s="1"/>
      <c r="C8288"/>
      <c r="D8288"/>
      <c r="E8288"/>
      <c r="F8288"/>
      <c r="G8288"/>
      <c r="H8288"/>
      <c r="I8288"/>
      <c r="J8288"/>
      <c r="K8288"/>
      <c r="L8288"/>
      <c r="M8288"/>
    </row>
    <row r="8289" spans="1:13" s="36" customFormat="1" x14ac:dyDescent="0.3">
      <c r="A8289"/>
      <c r="B8289" s="1"/>
      <c r="C8289"/>
      <c r="D8289"/>
      <c r="E8289"/>
      <c r="F8289"/>
      <c r="G8289"/>
      <c r="H8289"/>
      <c r="I8289"/>
      <c r="J8289"/>
      <c r="K8289"/>
      <c r="L8289"/>
      <c r="M8289"/>
    </row>
    <row r="8290" spans="1:13" s="36" customFormat="1" x14ac:dyDescent="0.3">
      <c r="A8290"/>
      <c r="B8290" s="1"/>
      <c r="C8290"/>
      <c r="D8290"/>
      <c r="E8290"/>
      <c r="F8290"/>
      <c r="G8290"/>
      <c r="H8290"/>
      <c r="I8290"/>
      <c r="J8290"/>
      <c r="K8290"/>
      <c r="L8290"/>
      <c r="M8290"/>
    </row>
    <row r="8291" spans="1:13" s="36" customFormat="1" x14ac:dyDescent="0.3">
      <c r="A8291"/>
      <c r="B8291" s="1"/>
      <c r="C8291"/>
      <c r="D8291"/>
      <c r="E8291"/>
      <c r="F8291"/>
      <c r="G8291"/>
      <c r="H8291"/>
      <c r="I8291"/>
      <c r="J8291"/>
      <c r="K8291"/>
      <c r="L8291"/>
      <c r="M8291"/>
    </row>
    <row r="8292" spans="1:13" s="36" customFormat="1" x14ac:dyDescent="0.3">
      <c r="A8292"/>
      <c r="B8292" s="1"/>
      <c r="C8292"/>
      <c r="D8292"/>
      <c r="E8292"/>
      <c r="F8292"/>
      <c r="G8292"/>
      <c r="H8292"/>
      <c r="I8292"/>
      <c r="J8292"/>
      <c r="K8292"/>
      <c r="L8292"/>
      <c r="M8292"/>
    </row>
    <row r="8293" spans="1:13" s="36" customFormat="1" x14ac:dyDescent="0.3">
      <c r="A8293"/>
      <c r="B8293" s="1"/>
      <c r="C8293"/>
      <c r="D8293"/>
      <c r="E8293"/>
      <c r="F8293"/>
      <c r="G8293"/>
      <c r="H8293"/>
      <c r="I8293"/>
      <c r="J8293"/>
      <c r="K8293"/>
      <c r="L8293"/>
      <c r="M8293"/>
    </row>
    <row r="8294" spans="1:13" s="36" customFormat="1" x14ac:dyDescent="0.3">
      <c r="A8294"/>
      <c r="B8294" s="1"/>
      <c r="C8294"/>
      <c r="D8294"/>
      <c r="E8294"/>
      <c r="F8294"/>
      <c r="G8294"/>
      <c r="H8294"/>
      <c r="I8294"/>
      <c r="J8294"/>
      <c r="K8294"/>
      <c r="L8294"/>
      <c r="M8294"/>
    </row>
    <row r="8295" spans="1:13" s="36" customFormat="1" x14ac:dyDescent="0.3">
      <c r="A8295"/>
      <c r="B8295" s="1"/>
      <c r="C8295"/>
      <c r="D8295"/>
      <c r="E8295"/>
      <c r="F8295"/>
      <c r="G8295"/>
      <c r="H8295"/>
      <c r="I8295"/>
      <c r="J8295"/>
      <c r="K8295"/>
      <c r="L8295"/>
      <c r="M8295"/>
    </row>
    <row r="8296" spans="1:13" s="36" customFormat="1" x14ac:dyDescent="0.3">
      <c r="A8296"/>
      <c r="B8296" s="1"/>
      <c r="C8296"/>
      <c r="D8296"/>
      <c r="E8296"/>
      <c r="F8296"/>
      <c r="G8296"/>
      <c r="H8296"/>
      <c r="I8296"/>
      <c r="J8296"/>
      <c r="K8296"/>
      <c r="L8296"/>
      <c r="M8296"/>
    </row>
    <row r="8297" spans="1:13" s="36" customFormat="1" x14ac:dyDescent="0.3">
      <c r="A8297"/>
      <c r="B8297" s="1"/>
      <c r="C8297"/>
      <c r="D8297"/>
      <c r="E8297"/>
      <c r="F8297"/>
      <c r="G8297"/>
      <c r="H8297"/>
      <c r="I8297"/>
      <c r="J8297"/>
      <c r="K8297"/>
      <c r="L8297"/>
      <c r="M8297"/>
    </row>
    <row r="8298" spans="1:13" s="36" customFormat="1" x14ac:dyDescent="0.3">
      <c r="A8298"/>
      <c r="B8298" s="1"/>
      <c r="C8298"/>
      <c r="D8298"/>
      <c r="E8298"/>
      <c r="F8298"/>
      <c r="G8298"/>
      <c r="H8298"/>
      <c r="I8298"/>
      <c r="J8298"/>
      <c r="K8298"/>
      <c r="L8298"/>
      <c r="M8298"/>
    </row>
    <row r="8299" spans="1:13" s="36" customFormat="1" x14ac:dyDescent="0.3">
      <c r="A8299"/>
      <c r="B8299" s="1"/>
      <c r="C8299"/>
      <c r="D8299"/>
      <c r="E8299"/>
      <c r="F8299"/>
      <c r="G8299"/>
      <c r="H8299"/>
      <c r="I8299"/>
      <c r="J8299"/>
      <c r="K8299"/>
      <c r="L8299"/>
      <c r="M8299"/>
    </row>
    <row r="8300" spans="1:13" s="36" customFormat="1" x14ac:dyDescent="0.3">
      <c r="A8300"/>
      <c r="B8300" s="1"/>
      <c r="C8300"/>
      <c r="D8300"/>
      <c r="E8300"/>
      <c r="F8300"/>
      <c r="G8300"/>
      <c r="H8300"/>
      <c r="I8300"/>
      <c r="J8300"/>
      <c r="K8300"/>
      <c r="L8300"/>
      <c r="M8300"/>
    </row>
    <row r="8301" spans="1:13" s="36" customFormat="1" x14ac:dyDescent="0.3">
      <c r="A8301"/>
      <c r="B8301" s="1"/>
      <c r="C8301"/>
      <c r="D8301"/>
      <c r="E8301"/>
      <c r="F8301"/>
      <c r="G8301"/>
      <c r="H8301"/>
      <c r="I8301"/>
      <c r="J8301"/>
      <c r="K8301"/>
      <c r="L8301"/>
      <c r="M8301"/>
    </row>
    <row r="8302" spans="1:13" s="36" customFormat="1" x14ac:dyDescent="0.3">
      <c r="A8302"/>
      <c r="B8302" s="1"/>
      <c r="C8302"/>
      <c r="D8302"/>
      <c r="E8302"/>
      <c r="F8302"/>
      <c r="G8302"/>
      <c r="H8302"/>
      <c r="I8302"/>
      <c r="J8302"/>
      <c r="K8302"/>
      <c r="L8302"/>
      <c r="M8302"/>
    </row>
    <row r="8303" spans="1:13" s="36" customFormat="1" x14ac:dyDescent="0.3">
      <c r="A8303"/>
      <c r="B8303" s="1"/>
      <c r="C8303"/>
      <c r="D8303"/>
      <c r="E8303"/>
      <c r="F8303"/>
      <c r="G8303"/>
      <c r="H8303"/>
      <c r="I8303"/>
      <c r="J8303"/>
      <c r="K8303"/>
      <c r="L8303"/>
      <c r="M8303"/>
    </row>
    <row r="8304" spans="1:13" s="36" customFormat="1" x14ac:dyDescent="0.3">
      <c r="A8304"/>
      <c r="B8304" s="1"/>
      <c r="C8304"/>
      <c r="D8304"/>
      <c r="E8304"/>
      <c r="F8304"/>
      <c r="G8304"/>
      <c r="H8304"/>
      <c r="I8304"/>
      <c r="J8304"/>
      <c r="K8304"/>
      <c r="L8304"/>
      <c r="M8304"/>
    </row>
    <row r="8305" spans="1:13" s="36" customFormat="1" x14ac:dyDescent="0.3">
      <c r="A8305"/>
      <c r="B8305" s="1"/>
      <c r="C8305"/>
      <c r="D8305"/>
      <c r="E8305"/>
      <c r="F8305"/>
      <c r="G8305"/>
      <c r="H8305"/>
      <c r="I8305"/>
      <c r="J8305"/>
      <c r="K8305"/>
      <c r="L8305"/>
      <c r="M8305"/>
    </row>
    <row r="8306" spans="1:13" s="36" customFormat="1" x14ac:dyDescent="0.3">
      <c r="A8306"/>
      <c r="B8306" s="1"/>
      <c r="C8306"/>
      <c r="D8306"/>
      <c r="E8306"/>
      <c r="F8306"/>
      <c r="G8306"/>
      <c r="H8306"/>
      <c r="I8306"/>
      <c r="J8306"/>
      <c r="K8306"/>
      <c r="L8306"/>
      <c r="M8306"/>
    </row>
    <row r="8307" spans="1:13" s="36" customFormat="1" x14ac:dyDescent="0.3">
      <c r="A8307"/>
      <c r="B8307" s="1"/>
      <c r="C8307"/>
      <c r="D8307"/>
      <c r="E8307"/>
      <c r="F8307"/>
      <c r="G8307"/>
      <c r="H8307"/>
      <c r="I8307"/>
      <c r="J8307"/>
      <c r="K8307"/>
      <c r="L8307"/>
      <c r="M8307"/>
    </row>
    <row r="8308" spans="1:13" s="36" customFormat="1" x14ac:dyDescent="0.3">
      <c r="A8308"/>
      <c r="B8308" s="1"/>
      <c r="C8308"/>
      <c r="D8308"/>
      <c r="E8308"/>
      <c r="F8308"/>
      <c r="G8308"/>
      <c r="H8308"/>
      <c r="I8308"/>
      <c r="J8308"/>
      <c r="K8308"/>
      <c r="L8308"/>
      <c r="M8308"/>
    </row>
    <row r="8309" spans="1:13" s="36" customFormat="1" x14ac:dyDescent="0.3">
      <c r="A8309"/>
      <c r="B8309" s="1"/>
      <c r="C8309"/>
      <c r="D8309"/>
      <c r="E8309"/>
      <c r="F8309"/>
      <c r="G8309"/>
      <c r="H8309"/>
      <c r="I8309"/>
      <c r="J8309"/>
      <c r="K8309"/>
      <c r="L8309"/>
      <c r="M8309"/>
    </row>
    <row r="8310" spans="1:13" s="36" customFormat="1" x14ac:dyDescent="0.3">
      <c r="A8310"/>
      <c r="B8310" s="1"/>
      <c r="C8310"/>
      <c r="D8310"/>
      <c r="E8310"/>
      <c r="F8310"/>
      <c r="G8310"/>
      <c r="H8310"/>
      <c r="I8310"/>
      <c r="J8310"/>
      <c r="K8310"/>
      <c r="L8310"/>
      <c r="M8310"/>
    </row>
    <row r="8311" spans="1:13" s="36" customFormat="1" x14ac:dyDescent="0.3">
      <c r="A8311"/>
      <c r="B8311" s="1"/>
      <c r="C8311"/>
      <c r="D8311"/>
      <c r="E8311"/>
      <c r="F8311"/>
      <c r="G8311"/>
      <c r="H8311"/>
      <c r="I8311"/>
      <c r="J8311"/>
      <c r="K8311"/>
      <c r="L8311"/>
      <c r="M8311"/>
    </row>
    <row r="8312" spans="1:13" s="36" customFormat="1" x14ac:dyDescent="0.3">
      <c r="A8312"/>
      <c r="B8312" s="1"/>
      <c r="C8312"/>
      <c r="D8312"/>
      <c r="E8312"/>
      <c r="F8312"/>
      <c r="G8312"/>
      <c r="H8312"/>
      <c r="I8312"/>
      <c r="J8312"/>
      <c r="K8312"/>
      <c r="L8312"/>
      <c r="M8312"/>
    </row>
    <row r="8313" spans="1:13" s="36" customFormat="1" x14ac:dyDescent="0.3">
      <c r="A8313"/>
      <c r="B8313" s="1"/>
      <c r="C8313"/>
      <c r="D8313"/>
      <c r="E8313"/>
      <c r="F8313"/>
      <c r="G8313"/>
      <c r="H8313"/>
      <c r="I8313"/>
      <c r="J8313"/>
      <c r="K8313"/>
      <c r="L8313"/>
      <c r="M8313"/>
    </row>
    <row r="8314" spans="1:13" s="36" customFormat="1" x14ac:dyDescent="0.3">
      <c r="A8314"/>
      <c r="B8314" s="1"/>
      <c r="C8314"/>
      <c r="D8314"/>
      <c r="E8314"/>
      <c r="F8314"/>
      <c r="G8314"/>
      <c r="H8314"/>
      <c r="I8314"/>
      <c r="J8314"/>
      <c r="K8314"/>
      <c r="L8314"/>
      <c r="M8314"/>
    </row>
    <row r="8315" spans="1:13" s="36" customFormat="1" x14ac:dyDescent="0.3">
      <c r="A8315"/>
      <c r="B8315" s="1"/>
      <c r="C8315"/>
      <c r="D8315"/>
      <c r="E8315"/>
      <c r="F8315"/>
      <c r="G8315"/>
      <c r="H8315"/>
      <c r="I8315"/>
      <c r="J8315"/>
      <c r="K8315"/>
      <c r="L8315"/>
      <c r="M8315"/>
    </row>
    <row r="8316" spans="1:13" s="36" customFormat="1" x14ac:dyDescent="0.3">
      <c r="A8316"/>
      <c r="B8316" s="1"/>
      <c r="C8316"/>
      <c r="D8316"/>
      <c r="E8316"/>
      <c r="F8316"/>
      <c r="G8316"/>
      <c r="H8316"/>
      <c r="I8316"/>
      <c r="J8316"/>
      <c r="K8316"/>
      <c r="L8316"/>
      <c r="M8316"/>
    </row>
    <row r="8317" spans="1:13" s="36" customFormat="1" x14ac:dyDescent="0.3">
      <c r="A8317"/>
      <c r="B8317" s="1"/>
      <c r="C8317"/>
      <c r="D8317"/>
      <c r="E8317"/>
      <c r="F8317"/>
      <c r="G8317"/>
      <c r="H8317"/>
      <c r="I8317"/>
      <c r="J8317"/>
      <c r="K8317"/>
      <c r="L8317"/>
      <c r="M8317"/>
    </row>
    <row r="8318" spans="1:13" s="36" customFormat="1" x14ac:dyDescent="0.3">
      <c r="A8318"/>
      <c r="B8318" s="1"/>
      <c r="C8318"/>
      <c r="D8318"/>
      <c r="E8318"/>
      <c r="F8318"/>
      <c r="G8318"/>
      <c r="H8318"/>
      <c r="I8318"/>
      <c r="J8318"/>
      <c r="K8318"/>
      <c r="L8318"/>
      <c r="M8318"/>
    </row>
    <row r="8319" spans="1:13" s="36" customFormat="1" x14ac:dyDescent="0.3">
      <c r="A8319"/>
      <c r="B8319" s="1"/>
      <c r="C8319"/>
      <c r="D8319"/>
      <c r="E8319"/>
      <c r="F8319"/>
      <c r="G8319"/>
      <c r="H8319"/>
      <c r="I8319"/>
      <c r="J8319"/>
      <c r="K8319"/>
      <c r="L8319"/>
      <c r="M8319"/>
    </row>
    <row r="8320" spans="1:13" s="36" customFormat="1" x14ac:dyDescent="0.3">
      <c r="A8320"/>
      <c r="B8320" s="1"/>
      <c r="C8320"/>
      <c r="D8320"/>
      <c r="E8320"/>
      <c r="F8320"/>
      <c r="G8320"/>
      <c r="H8320"/>
      <c r="I8320"/>
      <c r="J8320"/>
      <c r="K8320"/>
      <c r="L8320"/>
      <c r="M8320"/>
    </row>
    <row r="8321" spans="1:13" s="36" customFormat="1" x14ac:dyDescent="0.3">
      <c r="A8321"/>
      <c r="B8321" s="1"/>
      <c r="C8321"/>
      <c r="D8321"/>
      <c r="E8321"/>
      <c r="F8321"/>
      <c r="G8321"/>
      <c r="H8321"/>
      <c r="I8321"/>
      <c r="J8321"/>
      <c r="K8321"/>
      <c r="L8321"/>
      <c r="M8321"/>
    </row>
    <row r="8322" spans="1:13" s="36" customFormat="1" x14ac:dyDescent="0.3">
      <c r="A8322"/>
      <c r="B8322" s="1"/>
      <c r="C8322"/>
      <c r="D8322"/>
      <c r="E8322"/>
      <c r="F8322"/>
      <c r="G8322"/>
      <c r="H8322"/>
      <c r="I8322"/>
      <c r="J8322"/>
      <c r="K8322"/>
      <c r="L8322"/>
      <c r="M8322"/>
    </row>
    <row r="8323" spans="1:13" s="36" customFormat="1" x14ac:dyDescent="0.3">
      <c r="A8323"/>
      <c r="B8323" s="1"/>
      <c r="C8323"/>
      <c r="D8323"/>
      <c r="E8323"/>
      <c r="F8323"/>
      <c r="G8323"/>
      <c r="H8323"/>
      <c r="I8323"/>
      <c r="J8323"/>
      <c r="K8323"/>
      <c r="L8323"/>
      <c r="M8323"/>
    </row>
    <row r="8324" spans="1:13" s="36" customFormat="1" x14ac:dyDescent="0.3">
      <c r="A8324"/>
      <c r="B8324" s="1"/>
      <c r="C8324"/>
      <c r="D8324"/>
      <c r="E8324"/>
      <c r="F8324"/>
      <c r="G8324"/>
      <c r="H8324"/>
      <c r="I8324"/>
      <c r="J8324"/>
      <c r="K8324"/>
      <c r="L8324"/>
      <c r="M8324"/>
    </row>
    <row r="8325" spans="1:13" s="36" customFormat="1" x14ac:dyDescent="0.3">
      <c r="A8325"/>
      <c r="B8325" s="1"/>
      <c r="C8325"/>
      <c r="D8325"/>
      <c r="E8325"/>
      <c r="F8325"/>
      <c r="G8325"/>
      <c r="H8325"/>
      <c r="I8325"/>
      <c r="J8325"/>
      <c r="K8325"/>
      <c r="L8325"/>
      <c r="M8325"/>
    </row>
    <row r="8326" spans="1:13" s="36" customFormat="1" x14ac:dyDescent="0.3">
      <c r="A8326"/>
      <c r="B8326" s="1"/>
      <c r="C8326"/>
      <c r="D8326"/>
      <c r="E8326"/>
      <c r="F8326"/>
      <c r="G8326"/>
      <c r="H8326"/>
      <c r="I8326"/>
      <c r="J8326"/>
      <c r="K8326"/>
      <c r="L8326"/>
      <c r="M8326"/>
    </row>
    <row r="8327" spans="1:13" s="36" customFormat="1" x14ac:dyDescent="0.3">
      <c r="A8327"/>
      <c r="B8327" s="1"/>
      <c r="C8327"/>
      <c r="D8327"/>
      <c r="E8327"/>
      <c r="F8327"/>
      <c r="G8327"/>
      <c r="H8327"/>
      <c r="I8327"/>
      <c r="J8327"/>
      <c r="K8327"/>
      <c r="L8327"/>
      <c r="M8327"/>
    </row>
    <row r="8328" spans="1:13" s="36" customFormat="1" x14ac:dyDescent="0.3">
      <c r="A8328"/>
      <c r="B8328" s="1"/>
      <c r="C8328"/>
      <c r="D8328"/>
      <c r="E8328"/>
      <c r="F8328"/>
      <c r="G8328"/>
      <c r="H8328"/>
      <c r="I8328"/>
      <c r="J8328"/>
      <c r="K8328"/>
      <c r="L8328"/>
      <c r="M8328"/>
    </row>
    <row r="8329" spans="1:13" s="36" customFormat="1" x14ac:dyDescent="0.3">
      <c r="A8329"/>
      <c r="B8329" s="1"/>
      <c r="C8329"/>
      <c r="D8329"/>
      <c r="E8329"/>
      <c r="F8329"/>
      <c r="G8329"/>
      <c r="H8329"/>
      <c r="I8329"/>
      <c r="J8329"/>
      <c r="K8329"/>
      <c r="L8329"/>
      <c r="M8329"/>
    </row>
    <row r="8330" spans="1:13" s="36" customFormat="1" x14ac:dyDescent="0.3">
      <c r="A8330"/>
      <c r="B8330" s="1"/>
      <c r="C8330"/>
      <c r="D8330"/>
      <c r="E8330"/>
      <c r="F8330"/>
      <c r="G8330"/>
      <c r="H8330"/>
      <c r="I8330"/>
      <c r="J8330"/>
      <c r="K8330"/>
      <c r="L8330"/>
      <c r="M8330"/>
    </row>
    <row r="8331" spans="1:13" s="36" customFormat="1" x14ac:dyDescent="0.3">
      <c r="A8331"/>
      <c r="B8331" s="1"/>
      <c r="C8331"/>
      <c r="D8331"/>
      <c r="E8331"/>
      <c r="F8331"/>
      <c r="G8331"/>
      <c r="H8331"/>
      <c r="I8331"/>
      <c r="J8331"/>
      <c r="K8331"/>
      <c r="L8331"/>
      <c r="M8331"/>
    </row>
    <row r="8332" spans="1:13" s="36" customFormat="1" x14ac:dyDescent="0.3">
      <c r="A8332"/>
      <c r="B8332" s="1"/>
      <c r="C8332"/>
      <c r="D8332"/>
      <c r="E8332"/>
      <c r="F8332"/>
      <c r="G8332"/>
      <c r="H8332"/>
      <c r="I8332"/>
      <c r="J8332"/>
      <c r="K8332"/>
      <c r="L8332"/>
      <c r="M8332"/>
    </row>
    <row r="8333" spans="1:13" s="36" customFormat="1" x14ac:dyDescent="0.3">
      <c r="A8333"/>
      <c r="B8333" s="1"/>
      <c r="C8333"/>
      <c r="D8333"/>
      <c r="E8333"/>
      <c r="F8333"/>
      <c r="G8333"/>
      <c r="H8333"/>
      <c r="I8333"/>
      <c r="J8333"/>
      <c r="K8333"/>
      <c r="L8333"/>
      <c r="M8333"/>
    </row>
    <row r="8334" spans="1:13" s="36" customFormat="1" x14ac:dyDescent="0.3">
      <c r="A8334"/>
      <c r="B8334" s="1"/>
      <c r="C8334"/>
      <c r="D8334"/>
      <c r="E8334"/>
      <c r="F8334"/>
      <c r="G8334"/>
      <c r="H8334"/>
      <c r="I8334"/>
      <c r="J8334"/>
      <c r="K8334"/>
      <c r="L8334"/>
      <c r="M8334"/>
    </row>
    <row r="8335" spans="1:13" s="36" customFormat="1" x14ac:dyDescent="0.3">
      <c r="A8335"/>
      <c r="B8335" s="1"/>
      <c r="C8335"/>
      <c r="D8335"/>
      <c r="E8335"/>
      <c r="F8335"/>
      <c r="G8335"/>
      <c r="H8335"/>
      <c r="I8335"/>
      <c r="J8335"/>
      <c r="K8335"/>
      <c r="L8335"/>
      <c r="M8335"/>
    </row>
    <row r="8336" spans="1:13" s="36" customFormat="1" x14ac:dyDescent="0.3">
      <c r="A8336"/>
      <c r="B8336" s="1"/>
      <c r="C8336"/>
      <c r="D8336"/>
      <c r="E8336"/>
      <c r="F8336"/>
      <c r="G8336"/>
      <c r="H8336"/>
      <c r="I8336"/>
      <c r="J8336"/>
      <c r="K8336"/>
      <c r="L8336"/>
      <c r="M8336"/>
    </row>
    <row r="8337" spans="1:13" s="36" customFormat="1" x14ac:dyDescent="0.3">
      <c r="A8337"/>
      <c r="B8337" s="1"/>
      <c r="C8337"/>
      <c r="D8337"/>
      <c r="E8337"/>
      <c r="F8337"/>
      <c r="G8337"/>
      <c r="H8337"/>
      <c r="I8337"/>
      <c r="J8337"/>
      <c r="K8337"/>
      <c r="L8337"/>
      <c r="M8337"/>
    </row>
    <row r="8338" spans="1:13" s="36" customFormat="1" x14ac:dyDescent="0.3">
      <c r="A8338"/>
      <c r="B8338" s="1"/>
      <c r="C8338"/>
      <c r="D8338"/>
      <c r="E8338"/>
      <c r="F8338"/>
      <c r="G8338"/>
      <c r="H8338"/>
      <c r="I8338"/>
      <c r="J8338"/>
      <c r="K8338"/>
      <c r="L8338"/>
      <c r="M8338"/>
    </row>
    <row r="8339" spans="1:13" s="36" customFormat="1" x14ac:dyDescent="0.3">
      <c r="A8339"/>
      <c r="B8339" s="1"/>
      <c r="C8339"/>
      <c r="D8339"/>
      <c r="E8339"/>
      <c r="F8339"/>
      <c r="G8339"/>
      <c r="H8339"/>
      <c r="I8339"/>
      <c r="J8339"/>
      <c r="K8339"/>
      <c r="L8339"/>
      <c r="M8339"/>
    </row>
    <row r="8340" spans="1:13" s="36" customFormat="1" x14ac:dyDescent="0.3">
      <c r="A8340"/>
      <c r="B8340" s="1"/>
      <c r="C8340"/>
      <c r="D8340"/>
      <c r="E8340"/>
      <c r="F8340"/>
      <c r="G8340"/>
      <c r="H8340"/>
      <c r="I8340"/>
      <c r="J8340"/>
      <c r="K8340"/>
      <c r="L8340"/>
      <c r="M8340"/>
    </row>
    <row r="8341" spans="1:13" s="36" customFormat="1" x14ac:dyDescent="0.3">
      <c r="A8341"/>
      <c r="B8341" s="1"/>
      <c r="C8341"/>
      <c r="D8341"/>
      <c r="E8341"/>
      <c r="F8341"/>
      <c r="G8341"/>
      <c r="H8341"/>
      <c r="I8341"/>
      <c r="J8341"/>
      <c r="K8341"/>
      <c r="L8341"/>
      <c r="M8341"/>
    </row>
    <row r="8342" spans="1:13" s="36" customFormat="1" x14ac:dyDescent="0.3">
      <c r="A8342"/>
      <c r="B8342" s="1"/>
      <c r="C8342"/>
      <c r="D8342"/>
      <c r="E8342"/>
      <c r="F8342"/>
      <c r="G8342"/>
      <c r="H8342"/>
      <c r="I8342"/>
      <c r="J8342"/>
      <c r="K8342"/>
      <c r="L8342"/>
      <c r="M8342"/>
    </row>
    <row r="8343" spans="1:13" s="36" customFormat="1" x14ac:dyDescent="0.3">
      <c r="A8343"/>
      <c r="B8343" s="1"/>
      <c r="C8343"/>
      <c r="D8343"/>
      <c r="E8343"/>
      <c r="F8343"/>
      <c r="G8343"/>
      <c r="H8343"/>
      <c r="I8343"/>
      <c r="J8343"/>
      <c r="K8343"/>
      <c r="L8343"/>
      <c r="M8343"/>
    </row>
    <row r="8344" spans="1:13" s="36" customFormat="1" x14ac:dyDescent="0.3">
      <c r="A8344"/>
      <c r="B8344" s="1"/>
      <c r="C8344"/>
      <c r="D8344"/>
      <c r="E8344"/>
      <c r="F8344"/>
      <c r="G8344"/>
      <c r="H8344"/>
      <c r="I8344"/>
      <c r="J8344"/>
      <c r="K8344"/>
      <c r="L8344"/>
      <c r="M8344"/>
    </row>
    <row r="8345" spans="1:13" s="36" customFormat="1" x14ac:dyDescent="0.3">
      <c r="A8345"/>
      <c r="B8345" s="1"/>
      <c r="C8345"/>
      <c r="D8345"/>
      <c r="E8345"/>
      <c r="F8345"/>
      <c r="G8345"/>
      <c r="H8345"/>
      <c r="I8345"/>
      <c r="J8345"/>
      <c r="K8345"/>
      <c r="L8345"/>
      <c r="M8345"/>
    </row>
    <row r="8346" spans="1:13" s="36" customFormat="1" x14ac:dyDescent="0.3">
      <c r="A8346"/>
      <c r="B8346" s="1"/>
      <c r="C8346"/>
      <c r="D8346"/>
      <c r="E8346"/>
      <c r="F8346"/>
      <c r="G8346"/>
      <c r="H8346"/>
      <c r="I8346"/>
      <c r="J8346"/>
      <c r="K8346"/>
      <c r="L8346"/>
      <c r="M8346"/>
    </row>
    <row r="8347" spans="1:13" s="36" customFormat="1" x14ac:dyDescent="0.3">
      <c r="A8347"/>
      <c r="B8347" s="1"/>
      <c r="C8347"/>
      <c r="D8347"/>
      <c r="E8347"/>
      <c r="F8347"/>
      <c r="G8347"/>
      <c r="H8347"/>
      <c r="I8347"/>
      <c r="J8347"/>
      <c r="K8347"/>
      <c r="L8347"/>
      <c r="M8347"/>
    </row>
    <row r="8348" spans="1:13" s="36" customFormat="1" x14ac:dyDescent="0.3">
      <c r="A8348"/>
      <c r="B8348" s="1"/>
      <c r="C8348"/>
      <c r="D8348"/>
      <c r="E8348"/>
      <c r="F8348"/>
      <c r="G8348"/>
      <c r="H8348"/>
      <c r="I8348"/>
      <c r="J8348"/>
      <c r="K8348"/>
      <c r="L8348"/>
      <c r="M8348"/>
    </row>
    <row r="8349" spans="1:13" s="36" customFormat="1" x14ac:dyDescent="0.3">
      <c r="A8349"/>
      <c r="B8349" s="1"/>
      <c r="C8349"/>
      <c r="D8349"/>
      <c r="E8349"/>
      <c r="F8349"/>
      <c r="G8349"/>
      <c r="H8349"/>
      <c r="I8349"/>
      <c r="J8349"/>
      <c r="K8349"/>
      <c r="L8349"/>
      <c r="M8349"/>
    </row>
    <row r="8350" spans="1:13" s="36" customFormat="1" x14ac:dyDescent="0.3">
      <c r="A8350"/>
      <c r="B8350" s="1"/>
      <c r="C8350"/>
      <c r="D8350"/>
      <c r="E8350"/>
      <c r="F8350"/>
      <c r="G8350"/>
      <c r="H8350"/>
      <c r="I8350"/>
      <c r="J8350"/>
      <c r="K8350"/>
      <c r="L8350"/>
      <c r="M8350"/>
    </row>
    <row r="8351" spans="1:13" s="36" customFormat="1" x14ac:dyDescent="0.3">
      <c r="A8351"/>
      <c r="B8351" s="1"/>
      <c r="C8351"/>
      <c r="D8351"/>
      <c r="E8351"/>
      <c r="F8351"/>
      <c r="G8351"/>
      <c r="H8351"/>
      <c r="I8351"/>
      <c r="J8351"/>
      <c r="K8351"/>
      <c r="L8351"/>
      <c r="M8351"/>
    </row>
    <row r="8352" spans="1:13" s="36" customFormat="1" x14ac:dyDescent="0.3">
      <c r="A8352"/>
      <c r="B8352" s="1"/>
      <c r="C8352"/>
      <c r="D8352"/>
      <c r="E8352"/>
      <c r="F8352"/>
      <c r="G8352"/>
      <c r="H8352"/>
      <c r="I8352"/>
      <c r="J8352"/>
      <c r="K8352"/>
      <c r="L8352"/>
      <c r="M8352"/>
    </row>
    <row r="8353" spans="1:13" s="36" customFormat="1" x14ac:dyDescent="0.3">
      <c r="A8353"/>
      <c r="B8353" s="1"/>
      <c r="C8353"/>
      <c r="D8353"/>
      <c r="E8353"/>
      <c r="F8353"/>
      <c r="G8353"/>
      <c r="H8353"/>
      <c r="I8353"/>
      <c r="J8353"/>
      <c r="K8353"/>
      <c r="L8353"/>
      <c r="M8353"/>
    </row>
    <row r="8354" spans="1:13" s="36" customFormat="1" x14ac:dyDescent="0.3">
      <c r="A8354"/>
      <c r="B8354" s="1"/>
      <c r="C8354"/>
      <c r="D8354"/>
      <c r="E8354"/>
      <c r="F8354"/>
      <c r="G8354"/>
      <c r="H8354"/>
      <c r="I8354"/>
      <c r="J8354"/>
      <c r="K8354"/>
      <c r="L8354"/>
      <c r="M8354"/>
    </row>
    <row r="8355" spans="1:13" s="36" customFormat="1" x14ac:dyDescent="0.3">
      <c r="A8355"/>
      <c r="B8355" s="1"/>
      <c r="C8355"/>
      <c r="D8355"/>
      <c r="E8355"/>
      <c r="F8355"/>
      <c r="G8355"/>
      <c r="H8355"/>
      <c r="I8355"/>
      <c r="J8355"/>
      <c r="K8355"/>
      <c r="L8355"/>
      <c r="M8355"/>
    </row>
    <row r="8356" spans="1:13" s="36" customFormat="1" x14ac:dyDescent="0.3">
      <c r="A8356"/>
      <c r="B8356" s="1"/>
      <c r="C8356"/>
      <c r="D8356"/>
      <c r="E8356"/>
      <c r="F8356"/>
      <c r="G8356"/>
      <c r="H8356"/>
      <c r="I8356"/>
      <c r="J8356"/>
      <c r="K8356"/>
      <c r="L8356"/>
      <c r="M8356"/>
    </row>
    <row r="8357" spans="1:13" s="36" customFormat="1" x14ac:dyDescent="0.3">
      <c r="A8357"/>
      <c r="B8357" s="1"/>
      <c r="C8357"/>
      <c r="D8357"/>
      <c r="E8357"/>
      <c r="F8357"/>
      <c r="G8357"/>
      <c r="H8357"/>
      <c r="I8357"/>
      <c r="J8357"/>
      <c r="K8357"/>
      <c r="L8357"/>
      <c r="M8357"/>
    </row>
    <row r="8358" spans="1:13" s="36" customFormat="1" x14ac:dyDescent="0.3">
      <c r="A8358"/>
      <c r="B8358" s="1"/>
      <c r="C8358"/>
      <c r="D8358"/>
      <c r="E8358"/>
      <c r="F8358"/>
      <c r="G8358"/>
      <c r="H8358"/>
      <c r="I8358"/>
      <c r="J8358"/>
      <c r="K8358"/>
      <c r="L8358"/>
      <c r="M8358"/>
    </row>
    <row r="8359" spans="1:13" s="36" customFormat="1" x14ac:dyDescent="0.3">
      <c r="A8359"/>
      <c r="B8359" s="1"/>
      <c r="C8359"/>
      <c r="D8359"/>
      <c r="E8359"/>
      <c r="F8359"/>
      <c r="G8359"/>
      <c r="H8359"/>
      <c r="I8359"/>
      <c r="J8359"/>
      <c r="K8359"/>
      <c r="L8359"/>
      <c r="M8359"/>
    </row>
    <row r="8360" spans="1:13" s="36" customFormat="1" x14ac:dyDescent="0.3">
      <c r="A8360"/>
      <c r="B8360" s="1"/>
      <c r="C8360"/>
      <c r="D8360"/>
      <c r="E8360"/>
      <c r="F8360"/>
      <c r="G8360"/>
      <c r="H8360"/>
      <c r="I8360"/>
      <c r="J8360"/>
      <c r="K8360"/>
      <c r="L8360"/>
      <c r="M8360"/>
    </row>
    <row r="8361" spans="1:13" s="36" customFormat="1" x14ac:dyDescent="0.3">
      <c r="A8361"/>
      <c r="B8361" s="1"/>
      <c r="C8361"/>
      <c r="D8361"/>
      <c r="E8361"/>
      <c r="F8361"/>
      <c r="G8361"/>
      <c r="H8361"/>
      <c r="I8361"/>
      <c r="J8361"/>
      <c r="K8361"/>
      <c r="L8361"/>
      <c r="M8361"/>
    </row>
    <row r="8362" spans="1:13" s="36" customFormat="1" x14ac:dyDescent="0.3">
      <c r="A8362"/>
      <c r="B8362" s="1"/>
      <c r="C8362"/>
      <c r="D8362"/>
      <c r="E8362"/>
      <c r="F8362"/>
      <c r="G8362"/>
      <c r="H8362"/>
      <c r="I8362"/>
      <c r="J8362"/>
      <c r="K8362"/>
      <c r="L8362"/>
      <c r="M8362"/>
    </row>
    <row r="8363" spans="1:13" s="36" customFormat="1" x14ac:dyDescent="0.3">
      <c r="A8363"/>
      <c r="B8363" s="1"/>
      <c r="C8363"/>
      <c r="D8363"/>
      <c r="E8363"/>
      <c r="F8363"/>
      <c r="G8363"/>
      <c r="H8363"/>
      <c r="I8363"/>
      <c r="J8363"/>
      <c r="K8363"/>
      <c r="L8363"/>
      <c r="M8363"/>
    </row>
    <row r="8364" spans="1:13" s="36" customFormat="1" x14ac:dyDescent="0.3">
      <c r="A8364"/>
      <c r="B8364" s="1"/>
      <c r="C8364"/>
      <c r="D8364"/>
      <c r="E8364"/>
      <c r="F8364"/>
      <c r="G8364"/>
      <c r="H8364"/>
      <c r="I8364"/>
      <c r="J8364"/>
      <c r="K8364"/>
      <c r="L8364"/>
      <c r="M8364"/>
    </row>
    <row r="8365" spans="1:13" s="36" customFormat="1" x14ac:dyDescent="0.3">
      <c r="A8365"/>
      <c r="B8365" s="1"/>
      <c r="C8365"/>
      <c r="D8365"/>
      <c r="E8365"/>
      <c r="F8365"/>
      <c r="G8365"/>
      <c r="H8365"/>
      <c r="I8365"/>
      <c r="J8365"/>
      <c r="K8365"/>
      <c r="L8365"/>
      <c r="M8365"/>
    </row>
    <row r="8366" spans="1:13" s="36" customFormat="1" x14ac:dyDescent="0.3">
      <c r="A8366"/>
      <c r="B8366" s="1"/>
      <c r="C8366"/>
      <c r="D8366"/>
      <c r="E8366"/>
      <c r="F8366"/>
      <c r="G8366"/>
      <c r="H8366"/>
      <c r="I8366"/>
      <c r="J8366"/>
      <c r="K8366"/>
      <c r="L8366"/>
      <c r="M8366"/>
    </row>
    <row r="8367" spans="1:13" s="36" customFormat="1" x14ac:dyDescent="0.3">
      <c r="A8367"/>
      <c r="B8367" s="1"/>
      <c r="C8367"/>
      <c r="D8367"/>
      <c r="E8367"/>
      <c r="F8367"/>
      <c r="G8367"/>
      <c r="H8367"/>
      <c r="I8367"/>
      <c r="J8367"/>
      <c r="K8367"/>
      <c r="L8367"/>
      <c r="M8367"/>
    </row>
    <row r="8368" spans="1:13" s="36" customFormat="1" x14ac:dyDescent="0.3">
      <c r="A8368"/>
      <c r="B8368" s="1"/>
      <c r="C8368"/>
      <c r="D8368"/>
      <c r="E8368"/>
      <c r="F8368"/>
      <c r="G8368"/>
      <c r="H8368"/>
      <c r="I8368"/>
      <c r="J8368"/>
      <c r="K8368"/>
      <c r="L8368"/>
      <c r="M8368"/>
    </row>
    <row r="8369" spans="1:13" s="36" customFormat="1" x14ac:dyDescent="0.3">
      <c r="A8369"/>
      <c r="B8369" s="1"/>
      <c r="C8369"/>
      <c r="D8369"/>
      <c r="E8369"/>
      <c r="F8369"/>
      <c r="G8369"/>
      <c r="H8369"/>
      <c r="I8369"/>
      <c r="J8369"/>
      <c r="K8369"/>
      <c r="L8369"/>
      <c r="M8369"/>
    </row>
    <row r="8370" spans="1:13" s="36" customFormat="1" x14ac:dyDescent="0.3">
      <c r="A8370"/>
      <c r="B8370" s="1"/>
      <c r="C8370"/>
      <c r="D8370"/>
      <c r="E8370"/>
      <c r="F8370"/>
      <c r="G8370"/>
      <c r="H8370"/>
      <c r="I8370"/>
      <c r="J8370"/>
      <c r="K8370"/>
      <c r="L8370"/>
      <c r="M8370"/>
    </row>
    <row r="8371" spans="1:13" s="36" customFormat="1" x14ac:dyDescent="0.3">
      <c r="A8371"/>
      <c r="B8371" s="1"/>
      <c r="C8371"/>
      <c r="D8371"/>
      <c r="E8371"/>
      <c r="F8371"/>
      <c r="G8371"/>
      <c r="H8371"/>
      <c r="I8371"/>
      <c r="J8371"/>
      <c r="K8371"/>
      <c r="L8371"/>
      <c r="M8371"/>
    </row>
    <row r="8372" spans="1:13" s="36" customFormat="1" x14ac:dyDescent="0.3">
      <c r="A8372"/>
      <c r="B8372" s="1"/>
      <c r="C8372"/>
      <c r="D8372"/>
      <c r="E8372"/>
      <c r="F8372"/>
      <c r="G8372"/>
      <c r="H8372"/>
      <c r="I8372"/>
      <c r="J8372"/>
      <c r="K8372"/>
      <c r="L8372"/>
      <c r="M8372"/>
    </row>
    <row r="8373" spans="1:13" s="36" customFormat="1" x14ac:dyDescent="0.3">
      <c r="A8373"/>
      <c r="B8373" s="1"/>
      <c r="C8373"/>
      <c r="D8373"/>
      <c r="E8373"/>
      <c r="F8373"/>
      <c r="G8373"/>
      <c r="H8373"/>
      <c r="I8373"/>
      <c r="J8373"/>
      <c r="K8373"/>
      <c r="L8373"/>
      <c r="M8373"/>
    </row>
    <row r="8374" spans="1:13" s="36" customFormat="1" x14ac:dyDescent="0.3">
      <c r="A8374"/>
      <c r="B8374" s="1"/>
      <c r="C8374"/>
      <c r="D8374"/>
      <c r="E8374"/>
      <c r="F8374"/>
      <c r="G8374"/>
      <c r="H8374"/>
      <c r="I8374"/>
      <c r="J8374"/>
      <c r="K8374"/>
      <c r="L8374"/>
      <c r="M8374"/>
    </row>
    <row r="8375" spans="1:13" s="36" customFormat="1" x14ac:dyDescent="0.3">
      <c r="A8375"/>
      <c r="B8375" s="1"/>
      <c r="C8375"/>
      <c r="D8375"/>
      <c r="E8375"/>
      <c r="F8375"/>
      <c r="G8375"/>
      <c r="H8375"/>
      <c r="I8375"/>
      <c r="J8375"/>
      <c r="K8375"/>
      <c r="L8375"/>
      <c r="M8375"/>
    </row>
    <row r="8376" spans="1:13" s="36" customFormat="1" x14ac:dyDescent="0.3">
      <c r="A8376"/>
      <c r="B8376" s="1"/>
      <c r="C8376"/>
      <c r="D8376"/>
      <c r="E8376"/>
      <c r="F8376"/>
      <c r="G8376"/>
      <c r="H8376"/>
      <c r="I8376"/>
      <c r="J8376"/>
      <c r="K8376"/>
      <c r="L8376"/>
      <c r="M8376"/>
    </row>
    <row r="8377" spans="1:13" s="36" customFormat="1" x14ac:dyDescent="0.3">
      <c r="A8377"/>
      <c r="B8377" s="1"/>
      <c r="C8377"/>
      <c r="D8377"/>
      <c r="E8377"/>
      <c r="F8377"/>
      <c r="G8377"/>
      <c r="H8377"/>
      <c r="I8377"/>
      <c r="J8377"/>
      <c r="K8377"/>
      <c r="L8377"/>
      <c r="M8377"/>
    </row>
    <row r="8378" spans="1:13" s="36" customFormat="1" x14ac:dyDescent="0.3">
      <c r="A8378"/>
      <c r="B8378" s="1"/>
      <c r="C8378"/>
      <c r="D8378"/>
      <c r="E8378"/>
      <c r="F8378"/>
      <c r="G8378"/>
      <c r="H8378"/>
      <c r="I8378"/>
      <c r="J8378"/>
      <c r="K8378"/>
      <c r="L8378"/>
      <c r="M8378"/>
    </row>
    <row r="8379" spans="1:13" s="36" customFormat="1" x14ac:dyDescent="0.3">
      <c r="A8379"/>
      <c r="B8379" s="1"/>
      <c r="C8379"/>
      <c r="D8379"/>
      <c r="E8379"/>
      <c r="F8379"/>
      <c r="G8379"/>
      <c r="H8379"/>
      <c r="I8379"/>
      <c r="J8379"/>
      <c r="K8379"/>
      <c r="L8379"/>
      <c r="M8379"/>
    </row>
    <row r="8380" spans="1:13" s="36" customFormat="1" x14ac:dyDescent="0.3">
      <c r="A8380"/>
      <c r="B8380" s="1"/>
      <c r="C8380"/>
      <c r="D8380"/>
      <c r="E8380"/>
      <c r="F8380"/>
      <c r="G8380"/>
      <c r="H8380"/>
      <c r="I8380"/>
      <c r="J8380"/>
      <c r="K8380"/>
      <c r="L8380"/>
      <c r="M8380"/>
    </row>
    <row r="8381" spans="1:13" s="36" customFormat="1" x14ac:dyDescent="0.3">
      <c r="A8381"/>
      <c r="B8381" s="1"/>
      <c r="C8381"/>
      <c r="D8381"/>
      <c r="E8381"/>
      <c r="F8381"/>
      <c r="G8381"/>
      <c r="H8381"/>
      <c r="I8381"/>
      <c r="J8381"/>
      <c r="K8381"/>
      <c r="L8381"/>
      <c r="M8381"/>
    </row>
    <row r="8382" spans="1:13" s="36" customFormat="1" x14ac:dyDescent="0.3">
      <c r="A8382"/>
      <c r="B8382" s="1"/>
      <c r="C8382"/>
      <c r="D8382"/>
      <c r="E8382"/>
      <c r="F8382"/>
      <c r="G8382"/>
      <c r="H8382"/>
      <c r="I8382"/>
      <c r="J8382"/>
      <c r="K8382"/>
      <c r="L8382"/>
      <c r="M8382"/>
    </row>
    <row r="8383" spans="1:13" s="36" customFormat="1" x14ac:dyDescent="0.3">
      <c r="A8383"/>
      <c r="B8383" s="1"/>
      <c r="C8383"/>
      <c r="D8383"/>
      <c r="E8383"/>
      <c r="F8383"/>
      <c r="G8383"/>
      <c r="H8383"/>
      <c r="I8383"/>
      <c r="J8383"/>
      <c r="K8383"/>
      <c r="L8383"/>
      <c r="M8383"/>
    </row>
    <row r="8384" spans="1:13" s="36" customFormat="1" x14ac:dyDescent="0.3">
      <c r="A8384"/>
      <c r="B8384" s="1"/>
      <c r="C8384"/>
      <c r="D8384"/>
      <c r="E8384"/>
      <c r="F8384"/>
      <c r="G8384"/>
      <c r="H8384"/>
      <c r="I8384"/>
      <c r="J8384"/>
      <c r="K8384"/>
      <c r="L8384"/>
      <c r="M8384"/>
    </row>
    <row r="8385" spans="1:13" s="36" customFormat="1" x14ac:dyDescent="0.3">
      <c r="A8385"/>
      <c r="B8385" s="1"/>
      <c r="C8385"/>
      <c r="D8385"/>
      <c r="E8385"/>
      <c r="F8385"/>
      <c r="G8385"/>
      <c r="H8385"/>
      <c r="I8385"/>
      <c r="J8385"/>
      <c r="K8385"/>
      <c r="L8385"/>
      <c r="M8385"/>
    </row>
    <row r="8386" spans="1:13" s="36" customFormat="1" x14ac:dyDescent="0.3">
      <c r="A8386"/>
      <c r="B8386" s="1"/>
      <c r="C8386"/>
      <c r="D8386"/>
      <c r="E8386"/>
      <c r="F8386"/>
      <c r="G8386"/>
      <c r="H8386"/>
      <c r="I8386"/>
      <c r="J8386"/>
      <c r="K8386"/>
      <c r="L8386"/>
      <c r="M8386"/>
    </row>
    <row r="8387" spans="1:13" s="36" customFormat="1" x14ac:dyDescent="0.3">
      <c r="A8387"/>
      <c r="B8387" s="1"/>
      <c r="C8387"/>
      <c r="D8387"/>
      <c r="E8387"/>
      <c r="F8387"/>
      <c r="G8387"/>
      <c r="H8387"/>
      <c r="I8387"/>
      <c r="J8387"/>
      <c r="K8387"/>
      <c r="L8387"/>
      <c r="M8387"/>
    </row>
    <row r="8388" spans="1:13" s="36" customFormat="1" x14ac:dyDescent="0.3">
      <c r="A8388"/>
      <c r="B8388" s="1"/>
      <c r="C8388"/>
      <c r="D8388"/>
      <c r="E8388"/>
      <c r="F8388"/>
      <c r="G8388"/>
      <c r="H8388"/>
      <c r="I8388"/>
      <c r="J8388"/>
      <c r="K8388"/>
      <c r="L8388"/>
      <c r="M8388"/>
    </row>
    <row r="8389" spans="1:13" s="36" customFormat="1" x14ac:dyDescent="0.3">
      <c r="A8389"/>
      <c r="B8389" s="1"/>
      <c r="C8389"/>
      <c r="D8389"/>
      <c r="E8389"/>
      <c r="F8389"/>
      <c r="G8389"/>
      <c r="H8389"/>
      <c r="I8389"/>
      <c r="J8389"/>
      <c r="K8389"/>
      <c r="L8389"/>
      <c r="M8389"/>
    </row>
    <row r="8390" spans="1:13" s="36" customFormat="1" x14ac:dyDescent="0.3">
      <c r="A8390"/>
      <c r="B8390" s="1"/>
      <c r="C8390"/>
      <c r="D8390"/>
      <c r="E8390"/>
      <c r="F8390"/>
      <c r="G8390"/>
      <c r="H8390"/>
      <c r="I8390"/>
      <c r="J8390"/>
      <c r="K8390"/>
      <c r="L8390"/>
      <c r="M8390"/>
    </row>
    <row r="8391" spans="1:13" s="36" customFormat="1" x14ac:dyDescent="0.3">
      <c r="A8391"/>
      <c r="B8391" s="1"/>
      <c r="C8391"/>
      <c r="D8391"/>
      <c r="E8391"/>
      <c r="F8391"/>
      <c r="G8391"/>
      <c r="H8391"/>
      <c r="I8391"/>
      <c r="J8391"/>
      <c r="K8391"/>
      <c r="L8391"/>
      <c r="M8391"/>
    </row>
    <row r="8392" spans="1:13" s="36" customFormat="1" x14ac:dyDescent="0.3">
      <c r="A8392"/>
      <c r="B8392" s="1"/>
      <c r="C8392"/>
      <c r="D8392"/>
      <c r="E8392"/>
      <c r="F8392"/>
      <c r="G8392"/>
      <c r="H8392"/>
      <c r="I8392"/>
      <c r="J8392"/>
      <c r="K8392"/>
      <c r="L8392"/>
      <c r="M8392"/>
    </row>
    <row r="8393" spans="1:13" s="36" customFormat="1" x14ac:dyDescent="0.3">
      <c r="A8393"/>
      <c r="B8393" s="1"/>
      <c r="C8393"/>
      <c r="D8393"/>
      <c r="E8393"/>
      <c r="F8393"/>
      <c r="G8393"/>
      <c r="H8393"/>
      <c r="I8393"/>
      <c r="J8393"/>
      <c r="K8393"/>
      <c r="L8393"/>
      <c r="M8393"/>
    </row>
    <row r="8394" spans="1:13" s="36" customFormat="1" x14ac:dyDescent="0.3">
      <c r="A8394"/>
      <c r="B8394" s="1"/>
      <c r="C8394"/>
      <c r="D8394"/>
      <c r="E8394"/>
      <c r="F8394"/>
      <c r="G8394"/>
      <c r="H8394"/>
      <c r="I8394"/>
      <c r="J8394"/>
      <c r="K8394"/>
      <c r="L8394"/>
      <c r="M8394"/>
    </row>
    <row r="8395" spans="1:13" s="36" customFormat="1" x14ac:dyDescent="0.3">
      <c r="A8395"/>
      <c r="B8395" s="1"/>
      <c r="C8395"/>
      <c r="D8395"/>
      <c r="E8395"/>
      <c r="F8395"/>
      <c r="G8395"/>
      <c r="H8395"/>
      <c r="I8395"/>
      <c r="J8395"/>
      <c r="K8395"/>
      <c r="L8395"/>
      <c r="M8395"/>
    </row>
    <row r="8396" spans="1:13" s="36" customFormat="1" x14ac:dyDescent="0.3">
      <c r="A8396"/>
      <c r="B8396" s="1"/>
      <c r="C8396"/>
      <c r="D8396"/>
      <c r="E8396"/>
      <c r="F8396"/>
      <c r="G8396"/>
      <c r="H8396"/>
      <c r="I8396"/>
      <c r="J8396"/>
      <c r="K8396"/>
      <c r="L8396"/>
      <c r="M8396"/>
    </row>
    <row r="8397" spans="1:13" s="36" customFormat="1" x14ac:dyDescent="0.3">
      <c r="A8397"/>
      <c r="B8397" s="1"/>
      <c r="C8397"/>
      <c r="D8397"/>
      <c r="E8397"/>
      <c r="F8397"/>
      <c r="G8397"/>
      <c r="H8397"/>
      <c r="I8397"/>
      <c r="J8397"/>
      <c r="K8397"/>
      <c r="L8397"/>
      <c r="M8397"/>
    </row>
    <row r="8398" spans="1:13" s="36" customFormat="1" x14ac:dyDescent="0.3">
      <c r="A8398"/>
      <c r="B8398" s="1"/>
      <c r="C8398"/>
      <c r="D8398"/>
      <c r="E8398"/>
      <c r="F8398"/>
      <c r="G8398"/>
      <c r="H8398"/>
      <c r="I8398"/>
      <c r="J8398"/>
      <c r="K8398"/>
      <c r="L8398"/>
      <c r="M8398"/>
    </row>
    <row r="8399" spans="1:13" s="36" customFormat="1" x14ac:dyDescent="0.3">
      <c r="A8399"/>
      <c r="B8399" s="1"/>
      <c r="C8399"/>
      <c r="D8399"/>
      <c r="E8399"/>
      <c r="F8399"/>
      <c r="G8399"/>
      <c r="H8399"/>
      <c r="I8399"/>
      <c r="J8399"/>
      <c r="K8399"/>
      <c r="L8399"/>
      <c r="M8399"/>
    </row>
    <row r="8400" spans="1:13" s="36" customFormat="1" x14ac:dyDescent="0.3">
      <c r="A8400"/>
      <c r="B8400" s="1"/>
      <c r="C8400"/>
      <c r="D8400"/>
      <c r="E8400"/>
      <c r="F8400"/>
      <c r="G8400"/>
      <c r="H8400"/>
      <c r="I8400"/>
      <c r="J8400"/>
      <c r="K8400"/>
      <c r="L8400"/>
      <c r="M8400"/>
    </row>
    <row r="8401" spans="1:13" s="36" customFormat="1" x14ac:dyDescent="0.3">
      <c r="A8401"/>
      <c r="B8401" s="1"/>
      <c r="C8401"/>
      <c r="D8401"/>
      <c r="E8401"/>
      <c r="F8401"/>
      <c r="G8401"/>
      <c r="H8401"/>
      <c r="I8401"/>
      <c r="J8401"/>
      <c r="K8401"/>
      <c r="L8401"/>
      <c r="M8401"/>
    </row>
    <row r="8402" spans="1:13" s="36" customFormat="1" x14ac:dyDescent="0.3">
      <c r="A8402"/>
      <c r="B8402" s="1"/>
      <c r="C8402"/>
      <c r="D8402"/>
      <c r="E8402"/>
      <c r="F8402"/>
      <c r="G8402"/>
      <c r="H8402"/>
      <c r="I8402"/>
      <c r="J8402"/>
      <c r="K8402"/>
      <c r="L8402"/>
      <c r="M8402"/>
    </row>
    <row r="8403" spans="1:13" s="36" customFormat="1" x14ac:dyDescent="0.3">
      <c r="A8403"/>
      <c r="B8403" s="1"/>
      <c r="C8403"/>
      <c r="D8403"/>
      <c r="E8403"/>
      <c r="F8403"/>
      <c r="G8403"/>
      <c r="H8403"/>
      <c r="I8403"/>
      <c r="J8403"/>
      <c r="K8403"/>
      <c r="L8403"/>
      <c r="M8403"/>
    </row>
    <row r="8404" spans="1:13" s="36" customFormat="1" x14ac:dyDescent="0.3">
      <c r="A8404"/>
      <c r="B8404" s="1"/>
      <c r="C8404"/>
      <c r="D8404"/>
      <c r="E8404"/>
      <c r="F8404"/>
      <c r="G8404"/>
      <c r="H8404"/>
      <c r="I8404"/>
      <c r="J8404"/>
      <c r="K8404"/>
      <c r="L8404"/>
      <c r="M8404"/>
    </row>
    <row r="8405" spans="1:13" s="36" customFormat="1" x14ac:dyDescent="0.3">
      <c r="A8405"/>
      <c r="B8405" s="1"/>
      <c r="C8405"/>
      <c r="D8405"/>
      <c r="E8405"/>
      <c r="F8405"/>
      <c r="G8405"/>
      <c r="H8405"/>
      <c r="I8405"/>
      <c r="J8405"/>
      <c r="K8405"/>
      <c r="L8405"/>
      <c r="M8405"/>
    </row>
    <row r="8406" spans="1:13" s="36" customFormat="1" x14ac:dyDescent="0.3">
      <c r="A8406"/>
      <c r="B8406" s="1"/>
      <c r="C8406"/>
      <c r="D8406"/>
      <c r="E8406"/>
      <c r="F8406"/>
      <c r="G8406"/>
      <c r="H8406"/>
      <c r="I8406"/>
      <c r="J8406"/>
      <c r="K8406"/>
      <c r="L8406"/>
      <c r="M8406"/>
    </row>
    <row r="8407" spans="1:13" s="36" customFormat="1" x14ac:dyDescent="0.3">
      <c r="A8407"/>
      <c r="B8407" s="1"/>
      <c r="C8407"/>
      <c r="D8407"/>
      <c r="E8407"/>
      <c r="F8407"/>
      <c r="G8407"/>
      <c r="H8407"/>
      <c r="I8407"/>
      <c r="J8407"/>
      <c r="K8407"/>
      <c r="L8407"/>
      <c r="M8407"/>
    </row>
    <row r="8408" spans="1:13" s="36" customFormat="1" x14ac:dyDescent="0.3">
      <c r="A8408"/>
      <c r="B8408" s="1"/>
      <c r="C8408"/>
      <c r="D8408"/>
      <c r="E8408"/>
      <c r="F8408"/>
      <c r="G8408"/>
      <c r="H8408"/>
      <c r="I8408"/>
      <c r="J8408"/>
      <c r="K8408"/>
      <c r="L8408"/>
      <c r="M8408"/>
    </row>
    <row r="8409" spans="1:13" s="36" customFormat="1" x14ac:dyDescent="0.3">
      <c r="A8409"/>
      <c r="B8409" s="1"/>
      <c r="C8409"/>
      <c r="D8409"/>
      <c r="E8409"/>
      <c r="F8409"/>
      <c r="G8409"/>
      <c r="H8409"/>
      <c r="I8409"/>
      <c r="J8409"/>
      <c r="K8409"/>
      <c r="L8409"/>
      <c r="M8409"/>
    </row>
    <row r="8410" spans="1:13" s="36" customFormat="1" x14ac:dyDescent="0.3">
      <c r="A8410"/>
      <c r="B8410" s="1"/>
      <c r="C8410"/>
      <c r="D8410"/>
      <c r="E8410"/>
      <c r="F8410"/>
      <c r="G8410"/>
      <c r="H8410"/>
      <c r="I8410"/>
      <c r="J8410"/>
      <c r="K8410"/>
      <c r="L8410"/>
      <c r="M8410"/>
    </row>
    <row r="8411" spans="1:13" s="36" customFormat="1" x14ac:dyDescent="0.3">
      <c r="A8411"/>
      <c r="B8411" s="1"/>
      <c r="C8411"/>
      <c r="D8411"/>
      <c r="E8411"/>
      <c r="F8411"/>
      <c r="G8411"/>
      <c r="H8411"/>
      <c r="I8411"/>
      <c r="J8411"/>
      <c r="K8411"/>
      <c r="L8411"/>
      <c r="M8411"/>
    </row>
    <row r="8412" spans="1:13" s="36" customFormat="1" x14ac:dyDescent="0.3">
      <c r="A8412"/>
      <c r="B8412" s="1"/>
      <c r="C8412"/>
      <c r="D8412"/>
      <c r="E8412"/>
      <c r="F8412"/>
      <c r="G8412"/>
      <c r="H8412"/>
      <c r="I8412"/>
      <c r="J8412"/>
      <c r="K8412"/>
      <c r="L8412"/>
      <c r="M8412"/>
    </row>
    <row r="8413" spans="1:13" s="36" customFormat="1" x14ac:dyDescent="0.3">
      <c r="A8413"/>
      <c r="B8413" s="1"/>
      <c r="C8413"/>
      <c r="D8413"/>
      <c r="E8413"/>
      <c r="F8413"/>
      <c r="G8413"/>
      <c r="H8413"/>
      <c r="I8413"/>
      <c r="J8413"/>
      <c r="K8413"/>
      <c r="L8413"/>
      <c r="M8413"/>
    </row>
    <row r="8414" spans="1:13" s="36" customFormat="1" x14ac:dyDescent="0.3">
      <c r="A8414"/>
      <c r="B8414" s="1"/>
      <c r="C8414"/>
      <c r="D8414"/>
      <c r="E8414"/>
      <c r="F8414"/>
      <c r="G8414"/>
      <c r="H8414"/>
      <c r="I8414"/>
      <c r="J8414"/>
      <c r="K8414"/>
      <c r="L8414"/>
      <c r="M8414"/>
    </row>
    <row r="8415" spans="1:13" s="36" customFormat="1" x14ac:dyDescent="0.3">
      <c r="A8415"/>
      <c r="B8415" s="1"/>
      <c r="C8415"/>
      <c r="D8415"/>
      <c r="E8415"/>
      <c r="F8415"/>
      <c r="G8415"/>
      <c r="H8415"/>
      <c r="I8415"/>
      <c r="J8415"/>
      <c r="K8415"/>
      <c r="L8415"/>
      <c r="M8415"/>
    </row>
    <row r="8416" spans="1:13" s="36" customFormat="1" x14ac:dyDescent="0.3">
      <c r="A8416"/>
      <c r="B8416" s="1"/>
      <c r="C8416"/>
      <c r="D8416"/>
      <c r="E8416"/>
      <c r="F8416"/>
      <c r="G8416"/>
      <c r="H8416"/>
      <c r="I8416"/>
      <c r="J8416"/>
      <c r="K8416"/>
      <c r="L8416"/>
      <c r="M8416"/>
    </row>
    <row r="8417" spans="1:13" s="36" customFormat="1" x14ac:dyDescent="0.3">
      <c r="A8417"/>
      <c r="B8417" s="1"/>
      <c r="C8417"/>
      <c r="D8417"/>
      <c r="E8417"/>
      <c r="F8417"/>
      <c r="G8417"/>
      <c r="H8417"/>
      <c r="I8417"/>
      <c r="J8417"/>
      <c r="K8417"/>
      <c r="L8417"/>
      <c r="M8417"/>
    </row>
    <row r="8418" spans="1:13" s="36" customFormat="1" x14ac:dyDescent="0.3">
      <c r="A8418"/>
      <c r="B8418" s="1"/>
      <c r="C8418"/>
      <c r="D8418"/>
      <c r="E8418"/>
      <c r="F8418"/>
      <c r="G8418"/>
      <c r="H8418"/>
      <c r="I8418"/>
      <c r="J8418"/>
      <c r="K8418"/>
      <c r="L8418"/>
      <c r="M8418"/>
    </row>
    <row r="8419" spans="1:13" s="36" customFormat="1" x14ac:dyDescent="0.3">
      <c r="A8419"/>
      <c r="B8419" s="1"/>
      <c r="C8419"/>
      <c r="D8419"/>
      <c r="E8419"/>
      <c r="F8419"/>
      <c r="G8419"/>
      <c r="H8419"/>
      <c r="I8419"/>
      <c r="J8419"/>
      <c r="K8419"/>
      <c r="L8419"/>
      <c r="M8419"/>
    </row>
    <row r="8420" spans="1:13" s="36" customFormat="1" x14ac:dyDescent="0.3">
      <c r="A8420"/>
      <c r="B8420" s="1"/>
      <c r="C8420"/>
      <c r="D8420"/>
      <c r="E8420"/>
      <c r="F8420"/>
      <c r="G8420"/>
      <c r="H8420"/>
      <c r="I8420"/>
      <c r="J8420"/>
      <c r="K8420"/>
      <c r="L8420"/>
      <c r="M8420"/>
    </row>
    <row r="8421" spans="1:13" s="36" customFormat="1" x14ac:dyDescent="0.3">
      <c r="A8421"/>
      <c r="B8421" s="1"/>
      <c r="C8421"/>
      <c r="D8421"/>
      <c r="E8421"/>
      <c r="F8421"/>
      <c r="G8421"/>
      <c r="H8421"/>
      <c r="I8421"/>
      <c r="J8421"/>
      <c r="K8421"/>
      <c r="L8421"/>
      <c r="M8421"/>
    </row>
    <row r="8422" spans="1:13" s="36" customFormat="1" x14ac:dyDescent="0.3">
      <c r="A8422"/>
      <c r="B8422" s="1"/>
      <c r="C8422"/>
      <c r="D8422"/>
      <c r="E8422"/>
      <c r="F8422"/>
      <c r="G8422"/>
      <c r="H8422"/>
      <c r="I8422"/>
      <c r="J8422"/>
      <c r="K8422"/>
      <c r="L8422"/>
      <c r="M8422"/>
    </row>
    <row r="8423" spans="1:13" s="36" customFormat="1" x14ac:dyDescent="0.3">
      <c r="A8423"/>
      <c r="B8423" s="1"/>
      <c r="C8423"/>
      <c r="D8423"/>
      <c r="E8423"/>
      <c r="F8423"/>
      <c r="G8423"/>
      <c r="H8423"/>
      <c r="I8423"/>
      <c r="J8423"/>
      <c r="K8423"/>
      <c r="L8423"/>
      <c r="M8423"/>
    </row>
    <row r="8424" spans="1:13" s="36" customFormat="1" x14ac:dyDescent="0.3">
      <c r="A8424"/>
      <c r="B8424" s="1"/>
      <c r="C8424"/>
      <c r="D8424"/>
      <c r="E8424"/>
      <c r="F8424"/>
      <c r="G8424"/>
      <c r="H8424"/>
      <c r="I8424"/>
      <c r="J8424"/>
      <c r="K8424"/>
      <c r="L8424"/>
      <c r="M8424"/>
    </row>
    <row r="8425" spans="1:13" s="36" customFormat="1" x14ac:dyDescent="0.3">
      <c r="A8425"/>
      <c r="B8425" s="1"/>
      <c r="C8425"/>
      <c r="D8425"/>
      <c r="E8425"/>
      <c r="F8425"/>
      <c r="G8425"/>
      <c r="H8425"/>
      <c r="I8425"/>
      <c r="J8425"/>
      <c r="K8425"/>
      <c r="L8425"/>
      <c r="M8425"/>
    </row>
    <row r="8426" spans="1:13" s="36" customFormat="1" x14ac:dyDescent="0.3">
      <c r="A8426"/>
      <c r="B8426" s="1"/>
      <c r="C8426"/>
      <c r="D8426"/>
      <c r="E8426"/>
      <c r="F8426"/>
      <c r="G8426"/>
      <c r="H8426"/>
      <c r="I8426"/>
      <c r="J8426"/>
      <c r="K8426"/>
      <c r="L8426"/>
      <c r="M8426"/>
    </row>
    <row r="8427" spans="1:13" s="36" customFormat="1" x14ac:dyDescent="0.3">
      <c r="A8427"/>
      <c r="B8427" s="1"/>
      <c r="C8427"/>
      <c r="D8427"/>
      <c r="E8427"/>
      <c r="F8427"/>
      <c r="G8427"/>
      <c r="H8427"/>
      <c r="I8427"/>
      <c r="J8427"/>
      <c r="K8427"/>
      <c r="L8427"/>
      <c r="M8427"/>
    </row>
    <row r="8428" spans="1:13" s="36" customFormat="1" x14ac:dyDescent="0.3">
      <c r="A8428"/>
      <c r="B8428" s="1"/>
      <c r="C8428"/>
      <c r="D8428"/>
      <c r="E8428"/>
      <c r="F8428"/>
      <c r="G8428"/>
      <c r="H8428"/>
      <c r="I8428"/>
      <c r="J8428"/>
      <c r="K8428"/>
      <c r="L8428"/>
      <c r="M8428"/>
    </row>
    <row r="8429" spans="1:13" s="36" customFormat="1" x14ac:dyDescent="0.3">
      <c r="A8429"/>
      <c r="B8429" s="1"/>
      <c r="C8429"/>
      <c r="D8429"/>
      <c r="E8429"/>
      <c r="F8429"/>
      <c r="G8429"/>
      <c r="H8429"/>
      <c r="I8429"/>
      <c r="J8429"/>
      <c r="K8429"/>
      <c r="L8429"/>
      <c r="M8429"/>
    </row>
    <row r="8430" spans="1:13" s="36" customFormat="1" x14ac:dyDescent="0.3">
      <c r="A8430"/>
      <c r="B8430" s="1"/>
      <c r="C8430"/>
      <c r="D8430"/>
      <c r="E8430"/>
      <c r="F8430"/>
      <c r="G8430"/>
      <c r="H8430"/>
      <c r="I8430"/>
      <c r="J8430"/>
      <c r="K8430"/>
      <c r="L8430"/>
      <c r="M8430"/>
    </row>
    <row r="8431" spans="1:13" s="36" customFormat="1" x14ac:dyDescent="0.3">
      <c r="A8431"/>
      <c r="B8431" s="1"/>
      <c r="C8431"/>
      <c r="D8431"/>
      <c r="E8431"/>
      <c r="F8431"/>
      <c r="G8431"/>
      <c r="H8431"/>
      <c r="I8431"/>
      <c r="J8431"/>
      <c r="K8431"/>
      <c r="L8431"/>
      <c r="M8431"/>
    </row>
    <row r="8432" spans="1:13" s="36" customFormat="1" x14ac:dyDescent="0.3">
      <c r="A8432"/>
      <c r="B8432" s="1"/>
      <c r="C8432"/>
      <c r="D8432"/>
      <c r="E8432"/>
      <c r="F8432"/>
      <c r="G8432"/>
      <c r="H8432"/>
      <c r="I8432"/>
      <c r="J8432"/>
      <c r="K8432"/>
      <c r="L8432"/>
      <c r="M8432"/>
    </row>
    <row r="8433" spans="1:13" s="36" customFormat="1" x14ac:dyDescent="0.3">
      <c r="A8433"/>
      <c r="B8433" s="1"/>
      <c r="C8433"/>
      <c r="D8433"/>
      <c r="E8433"/>
      <c r="F8433"/>
      <c r="G8433"/>
      <c r="H8433"/>
      <c r="I8433"/>
      <c r="J8433"/>
      <c r="K8433"/>
      <c r="L8433"/>
      <c r="M8433"/>
    </row>
    <row r="8434" spans="1:13" s="36" customFormat="1" x14ac:dyDescent="0.3">
      <c r="A8434"/>
      <c r="B8434" s="1"/>
      <c r="C8434"/>
      <c r="D8434"/>
      <c r="E8434"/>
      <c r="F8434"/>
      <c r="G8434"/>
      <c r="H8434"/>
      <c r="I8434"/>
      <c r="J8434"/>
      <c r="K8434"/>
      <c r="L8434"/>
      <c r="M8434"/>
    </row>
    <row r="8435" spans="1:13" s="36" customFormat="1" x14ac:dyDescent="0.3">
      <c r="A8435"/>
      <c r="B8435" s="1"/>
      <c r="C8435"/>
      <c r="D8435"/>
      <c r="E8435"/>
      <c r="F8435"/>
      <c r="G8435"/>
      <c r="H8435"/>
      <c r="I8435"/>
      <c r="J8435"/>
      <c r="K8435"/>
      <c r="L8435"/>
      <c r="M8435"/>
    </row>
    <row r="8436" spans="1:13" s="36" customFormat="1" x14ac:dyDescent="0.3">
      <c r="A8436"/>
      <c r="B8436" s="1"/>
      <c r="C8436"/>
      <c r="D8436"/>
      <c r="E8436"/>
      <c r="F8436"/>
      <c r="G8436"/>
      <c r="H8436"/>
      <c r="I8436"/>
      <c r="J8436"/>
      <c r="K8436"/>
      <c r="L8436"/>
      <c r="M8436"/>
    </row>
    <row r="8437" spans="1:13" s="36" customFormat="1" x14ac:dyDescent="0.3">
      <c r="A8437"/>
      <c r="B8437" s="1"/>
      <c r="C8437"/>
      <c r="D8437"/>
      <c r="E8437"/>
      <c r="F8437"/>
      <c r="G8437"/>
      <c r="H8437"/>
      <c r="I8437"/>
      <c r="J8437"/>
      <c r="K8437"/>
      <c r="L8437"/>
      <c r="M8437"/>
    </row>
    <row r="8438" spans="1:13" s="36" customFormat="1" x14ac:dyDescent="0.3">
      <c r="A8438"/>
      <c r="B8438" s="1"/>
      <c r="C8438"/>
      <c r="D8438"/>
      <c r="E8438"/>
      <c r="F8438"/>
      <c r="G8438"/>
      <c r="H8438"/>
      <c r="I8438"/>
      <c r="J8438"/>
      <c r="K8438"/>
      <c r="L8438"/>
      <c r="M8438"/>
    </row>
    <row r="8439" spans="1:13" s="36" customFormat="1" x14ac:dyDescent="0.3">
      <c r="A8439"/>
      <c r="B8439" s="1"/>
      <c r="C8439"/>
      <c r="D8439"/>
      <c r="E8439"/>
      <c r="F8439"/>
      <c r="G8439"/>
      <c r="H8439"/>
      <c r="I8439"/>
      <c r="J8439"/>
      <c r="K8439"/>
      <c r="L8439"/>
      <c r="M8439"/>
    </row>
    <row r="8440" spans="1:13" s="36" customFormat="1" x14ac:dyDescent="0.3">
      <c r="A8440"/>
      <c r="B8440" s="1"/>
      <c r="C8440"/>
      <c r="D8440"/>
      <c r="E8440"/>
      <c r="F8440"/>
      <c r="G8440"/>
      <c r="H8440"/>
      <c r="I8440"/>
      <c r="J8440"/>
      <c r="K8440"/>
      <c r="L8440"/>
      <c r="M8440"/>
    </row>
    <row r="8441" spans="1:13" s="36" customFormat="1" x14ac:dyDescent="0.3">
      <c r="A8441"/>
      <c r="B8441" s="1"/>
      <c r="C8441"/>
      <c r="D8441"/>
      <c r="E8441"/>
      <c r="F8441"/>
      <c r="G8441"/>
      <c r="H8441"/>
      <c r="I8441"/>
      <c r="J8441"/>
      <c r="K8441"/>
      <c r="L8441"/>
      <c r="M8441"/>
    </row>
    <row r="8442" spans="1:13" s="36" customFormat="1" x14ac:dyDescent="0.3">
      <c r="A8442"/>
      <c r="B8442" s="1"/>
      <c r="C8442"/>
      <c r="D8442"/>
      <c r="E8442"/>
      <c r="F8442"/>
      <c r="G8442"/>
      <c r="H8442"/>
      <c r="I8442"/>
      <c r="J8442"/>
      <c r="K8442"/>
      <c r="L8442"/>
      <c r="M8442"/>
    </row>
    <row r="8443" spans="1:13" s="36" customFormat="1" x14ac:dyDescent="0.3">
      <c r="A8443"/>
      <c r="B8443" s="1"/>
      <c r="C8443"/>
      <c r="D8443"/>
      <c r="E8443"/>
      <c r="F8443"/>
      <c r="G8443"/>
      <c r="H8443"/>
      <c r="I8443"/>
      <c r="J8443"/>
      <c r="K8443"/>
      <c r="L8443"/>
      <c r="M8443"/>
    </row>
    <row r="8444" spans="1:13" s="36" customFormat="1" x14ac:dyDescent="0.3">
      <c r="A8444"/>
      <c r="B8444" s="1"/>
      <c r="C8444"/>
      <c r="D8444"/>
      <c r="E8444"/>
      <c r="F8444"/>
      <c r="G8444"/>
      <c r="H8444"/>
      <c r="I8444"/>
      <c r="J8444"/>
      <c r="K8444"/>
      <c r="L8444"/>
      <c r="M8444"/>
    </row>
    <row r="8445" spans="1:13" s="36" customFormat="1" x14ac:dyDescent="0.3">
      <c r="A8445"/>
      <c r="B8445" s="1"/>
      <c r="C8445"/>
      <c r="D8445"/>
      <c r="E8445"/>
      <c r="F8445"/>
      <c r="G8445"/>
      <c r="H8445"/>
      <c r="I8445"/>
      <c r="J8445"/>
      <c r="K8445"/>
      <c r="L8445"/>
      <c r="M8445"/>
    </row>
    <row r="8446" spans="1:13" s="36" customFormat="1" x14ac:dyDescent="0.3">
      <c r="A8446"/>
      <c r="B8446" s="1"/>
      <c r="C8446"/>
      <c r="D8446"/>
      <c r="E8446"/>
      <c r="F8446"/>
      <c r="G8446"/>
      <c r="H8446"/>
      <c r="I8446"/>
      <c r="J8446"/>
      <c r="K8446"/>
      <c r="L8446"/>
      <c r="M8446"/>
    </row>
    <row r="8447" spans="1:13" s="36" customFormat="1" x14ac:dyDescent="0.3">
      <c r="A8447"/>
      <c r="B8447" s="1"/>
      <c r="C8447"/>
      <c r="D8447"/>
      <c r="E8447"/>
      <c r="F8447"/>
      <c r="G8447"/>
      <c r="H8447"/>
      <c r="I8447"/>
      <c r="J8447"/>
      <c r="K8447"/>
      <c r="L8447"/>
      <c r="M8447"/>
    </row>
    <row r="8448" spans="1:13" s="36" customFormat="1" x14ac:dyDescent="0.3">
      <c r="A8448"/>
      <c r="B8448" s="1"/>
      <c r="C8448"/>
      <c r="D8448"/>
      <c r="E8448"/>
      <c r="F8448"/>
      <c r="G8448"/>
      <c r="H8448"/>
      <c r="I8448"/>
      <c r="J8448"/>
      <c r="K8448"/>
      <c r="L8448"/>
      <c r="M8448"/>
    </row>
    <row r="8449" spans="1:13" s="36" customFormat="1" x14ac:dyDescent="0.3">
      <c r="A8449"/>
      <c r="B8449" s="1"/>
      <c r="C8449"/>
      <c r="D8449"/>
      <c r="E8449"/>
      <c r="F8449"/>
      <c r="G8449"/>
      <c r="H8449"/>
      <c r="I8449"/>
      <c r="J8449"/>
      <c r="K8449"/>
      <c r="L8449"/>
      <c r="M8449"/>
    </row>
    <row r="8450" spans="1:13" s="36" customFormat="1" x14ac:dyDescent="0.3">
      <c r="A8450"/>
      <c r="B8450" s="1"/>
      <c r="C8450"/>
      <c r="D8450"/>
      <c r="E8450"/>
      <c r="F8450"/>
      <c r="G8450"/>
      <c r="H8450"/>
      <c r="I8450"/>
      <c r="J8450"/>
      <c r="K8450"/>
      <c r="L8450"/>
      <c r="M8450"/>
    </row>
    <row r="8451" spans="1:13" s="36" customFormat="1" x14ac:dyDescent="0.3">
      <c r="A8451"/>
      <c r="B8451" s="1"/>
      <c r="C8451"/>
      <c r="D8451"/>
      <c r="E8451"/>
      <c r="F8451"/>
      <c r="G8451"/>
      <c r="H8451"/>
      <c r="I8451"/>
      <c r="J8451"/>
      <c r="K8451"/>
      <c r="L8451"/>
      <c r="M8451"/>
    </row>
    <row r="8452" spans="1:13" s="36" customFormat="1" x14ac:dyDescent="0.3">
      <c r="A8452"/>
      <c r="B8452" s="1"/>
      <c r="C8452"/>
      <c r="D8452"/>
      <c r="E8452"/>
      <c r="F8452"/>
      <c r="G8452"/>
      <c r="H8452"/>
      <c r="I8452"/>
      <c r="J8452"/>
      <c r="K8452"/>
      <c r="L8452"/>
      <c r="M8452"/>
    </row>
    <row r="8453" spans="1:13" s="36" customFormat="1" x14ac:dyDescent="0.3">
      <c r="A8453"/>
      <c r="B8453" s="1"/>
      <c r="C8453"/>
      <c r="D8453"/>
      <c r="E8453"/>
      <c r="F8453"/>
      <c r="G8453"/>
      <c r="H8453"/>
      <c r="I8453"/>
      <c r="J8453"/>
      <c r="K8453"/>
      <c r="L8453"/>
      <c r="M8453"/>
    </row>
    <row r="8454" spans="1:13" s="36" customFormat="1" x14ac:dyDescent="0.3">
      <c r="A8454"/>
      <c r="B8454" s="1"/>
      <c r="C8454"/>
      <c r="D8454"/>
      <c r="E8454"/>
      <c r="F8454"/>
      <c r="G8454"/>
      <c r="H8454"/>
      <c r="I8454"/>
      <c r="J8454"/>
      <c r="K8454"/>
      <c r="L8454"/>
      <c r="M8454"/>
    </row>
    <row r="8455" spans="1:13" s="36" customFormat="1" x14ac:dyDescent="0.3">
      <c r="A8455"/>
      <c r="B8455" s="1"/>
      <c r="C8455"/>
      <c r="D8455"/>
      <c r="E8455"/>
      <c r="F8455"/>
      <c r="G8455"/>
      <c r="H8455"/>
      <c r="I8455"/>
      <c r="J8455"/>
      <c r="K8455"/>
      <c r="L8455"/>
      <c r="M8455"/>
    </row>
    <row r="8456" spans="1:13" s="36" customFormat="1" x14ac:dyDescent="0.3">
      <c r="A8456"/>
      <c r="B8456" s="1"/>
      <c r="C8456"/>
      <c r="D8456"/>
      <c r="E8456"/>
      <c r="F8456"/>
      <c r="G8456"/>
      <c r="H8456"/>
      <c r="I8456"/>
      <c r="J8456"/>
      <c r="K8456"/>
      <c r="L8456"/>
      <c r="M8456"/>
    </row>
    <row r="8457" spans="1:13" s="36" customFormat="1" x14ac:dyDescent="0.3">
      <c r="A8457"/>
      <c r="B8457" s="1"/>
      <c r="C8457"/>
      <c r="D8457"/>
      <c r="E8457"/>
      <c r="F8457"/>
      <c r="G8457"/>
      <c r="H8457"/>
      <c r="I8457"/>
      <c r="J8457"/>
      <c r="K8457"/>
      <c r="L8457"/>
      <c r="M8457"/>
    </row>
    <row r="8458" spans="1:13" s="36" customFormat="1" x14ac:dyDescent="0.3">
      <c r="A8458"/>
      <c r="B8458" s="1"/>
      <c r="C8458"/>
      <c r="D8458"/>
      <c r="E8458"/>
      <c r="F8458"/>
      <c r="G8458"/>
      <c r="H8458"/>
      <c r="I8458"/>
      <c r="J8458"/>
      <c r="K8458"/>
      <c r="L8458"/>
      <c r="M8458"/>
    </row>
    <row r="8459" spans="1:13" s="36" customFormat="1" x14ac:dyDescent="0.3">
      <c r="A8459"/>
      <c r="B8459" s="1"/>
      <c r="C8459"/>
      <c r="D8459"/>
      <c r="E8459"/>
      <c r="F8459"/>
      <c r="G8459"/>
      <c r="H8459"/>
      <c r="I8459"/>
      <c r="J8459"/>
      <c r="K8459"/>
      <c r="L8459"/>
      <c r="M8459"/>
    </row>
    <row r="8460" spans="1:13" s="36" customFormat="1" x14ac:dyDescent="0.3">
      <c r="A8460"/>
      <c r="B8460" s="1"/>
      <c r="C8460"/>
      <c r="D8460"/>
      <c r="E8460"/>
      <c r="F8460"/>
      <c r="G8460"/>
      <c r="H8460"/>
      <c r="I8460"/>
      <c r="J8460"/>
      <c r="K8460"/>
      <c r="L8460"/>
      <c r="M8460"/>
    </row>
    <row r="8461" spans="1:13" s="36" customFormat="1" x14ac:dyDescent="0.3">
      <c r="A8461"/>
      <c r="B8461" s="1"/>
      <c r="C8461"/>
      <c r="D8461"/>
      <c r="E8461"/>
      <c r="F8461"/>
      <c r="G8461"/>
      <c r="H8461"/>
      <c r="I8461"/>
      <c r="J8461"/>
      <c r="K8461"/>
      <c r="L8461"/>
      <c r="M8461"/>
    </row>
    <row r="8462" spans="1:13" s="36" customFormat="1" x14ac:dyDescent="0.3">
      <c r="A8462"/>
      <c r="B8462" s="1"/>
      <c r="C8462"/>
      <c r="D8462"/>
      <c r="E8462"/>
      <c r="F8462"/>
      <c r="G8462"/>
      <c r="H8462"/>
      <c r="I8462"/>
      <c r="J8462"/>
      <c r="K8462"/>
      <c r="L8462"/>
      <c r="M8462"/>
    </row>
    <row r="8463" spans="1:13" s="36" customFormat="1" x14ac:dyDescent="0.3">
      <c r="A8463"/>
      <c r="B8463" s="1"/>
      <c r="C8463"/>
      <c r="D8463"/>
      <c r="E8463"/>
      <c r="F8463"/>
      <c r="G8463"/>
      <c r="H8463"/>
      <c r="I8463"/>
      <c r="J8463"/>
      <c r="K8463"/>
      <c r="L8463"/>
      <c r="M8463"/>
    </row>
    <row r="8464" spans="1:13" s="36" customFormat="1" x14ac:dyDescent="0.3">
      <c r="A8464"/>
      <c r="B8464" s="1"/>
      <c r="C8464"/>
      <c r="D8464"/>
      <c r="E8464"/>
      <c r="F8464"/>
      <c r="G8464"/>
      <c r="H8464"/>
      <c r="I8464"/>
      <c r="J8464"/>
      <c r="K8464"/>
      <c r="L8464"/>
      <c r="M8464"/>
    </row>
    <row r="8465" spans="1:13" s="36" customFormat="1" x14ac:dyDescent="0.3">
      <c r="A8465"/>
      <c r="B8465" s="1"/>
      <c r="C8465"/>
      <c r="D8465"/>
      <c r="E8465"/>
      <c r="F8465"/>
      <c r="G8465"/>
      <c r="H8465"/>
      <c r="I8465"/>
      <c r="J8465"/>
      <c r="K8465"/>
      <c r="L8465"/>
      <c r="M8465"/>
    </row>
    <row r="8466" spans="1:13" s="36" customFormat="1" x14ac:dyDescent="0.3">
      <c r="A8466"/>
      <c r="B8466" s="1"/>
      <c r="C8466"/>
      <c r="D8466"/>
      <c r="E8466"/>
      <c r="F8466"/>
      <c r="G8466"/>
      <c r="H8466"/>
      <c r="I8466"/>
      <c r="J8466"/>
      <c r="K8466"/>
      <c r="L8466"/>
      <c r="M8466"/>
    </row>
    <row r="8467" spans="1:13" s="36" customFormat="1" x14ac:dyDescent="0.3">
      <c r="A8467"/>
      <c r="B8467" s="1"/>
      <c r="C8467"/>
      <c r="D8467"/>
      <c r="E8467"/>
      <c r="F8467"/>
      <c r="G8467"/>
      <c r="H8467"/>
      <c r="I8467"/>
      <c r="J8467"/>
      <c r="K8467"/>
      <c r="L8467"/>
      <c r="M8467"/>
    </row>
    <row r="8468" spans="1:13" s="36" customFormat="1" x14ac:dyDescent="0.3">
      <c r="A8468"/>
      <c r="B8468" s="1"/>
      <c r="C8468"/>
      <c r="D8468"/>
      <c r="E8468"/>
      <c r="F8468"/>
      <c r="G8468"/>
      <c r="H8468"/>
      <c r="I8468"/>
      <c r="J8468"/>
      <c r="K8468"/>
      <c r="L8468"/>
      <c r="M8468"/>
    </row>
    <row r="8469" spans="1:13" s="36" customFormat="1" x14ac:dyDescent="0.3">
      <c r="A8469"/>
      <c r="B8469" s="1"/>
      <c r="C8469"/>
      <c r="D8469"/>
      <c r="E8469"/>
      <c r="F8469"/>
      <c r="G8469"/>
      <c r="H8469"/>
      <c r="I8469"/>
      <c r="J8469"/>
      <c r="K8469"/>
      <c r="L8469"/>
      <c r="M8469"/>
    </row>
    <row r="8470" spans="1:13" s="36" customFormat="1" x14ac:dyDescent="0.3">
      <c r="A8470"/>
      <c r="B8470" s="1"/>
      <c r="C8470"/>
      <c r="D8470"/>
      <c r="E8470"/>
      <c r="F8470"/>
      <c r="G8470"/>
      <c r="H8470"/>
      <c r="I8470"/>
      <c r="J8470"/>
      <c r="K8470"/>
      <c r="L8470"/>
      <c r="M8470"/>
    </row>
    <row r="8471" spans="1:13" s="36" customFormat="1" x14ac:dyDescent="0.3">
      <c r="A8471"/>
      <c r="B8471" s="1"/>
      <c r="C8471"/>
      <c r="D8471"/>
      <c r="E8471"/>
      <c r="F8471"/>
      <c r="G8471"/>
      <c r="H8471"/>
      <c r="I8471"/>
      <c r="J8471"/>
      <c r="K8471"/>
      <c r="L8471"/>
      <c r="M8471"/>
    </row>
    <row r="8472" spans="1:13" s="36" customFormat="1" x14ac:dyDescent="0.3">
      <c r="A8472"/>
      <c r="B8472" s="1"/>
      <c r="C8472"/>
      <c r="D8472"/>
      <c r="E8472"/>
      <c r="F8472"/>
      <c r="G8472"/>
      <c r="H8472"/>
      <c r="I8472"/>
      <c r="J8472"/>
      <c r="K8472"/>
      <c r="L8472"/>
      <c r="M8472"/>
    </row>
    <row r="8473" spans="1:13" s="36" customFormat="1" x14ac:dyDescent="0.3">
      <c r="A8473"/>
      <c r="B8473" s="1"/>
      <c r="C8473"/>
      <c r="D8473"/>
      <c r="E8473"/>
      <c r="F8473"/>
      <c r="G8473"/>
      <c r="H8473"/>
      <c r="I8473"/>
      <c r="J8473"/>
      <c r="K8473"/>
      <c r="L8473"/>
      <c r="M8473"/>
    </row>
    <row r="8474" spans="1:13" s="36" customFormat="1" x14ac:dyDescent="0.3">
      <c r="A8474"/>
      <c r="B8474" s="1"/>
      <c r="C8474"/>
      <c r="D8474"/>
      <c r="E8474"/>
      <c r="F8474"/>
      <c r="G8474"/>
      <c r="H8474"/>
      <c r="I8474"/>
      <c r="J8474"/>
      <c r="K8474"/>
      <c r="L8474"/>
      <c r="M8474"/>
    </row>
    <row r="8475" spans="1:13" s="36" customFormat="1" x14ac:dyDescent="0.3">
      <c r="A8475"/>
      <c r="B8475" s="1"/>
      <c r="C8475"/>
      <c r="D8475"/>
      <c r="E8475"/>
      <c r="F8475"/>
      <c r="G8475"/>
      <c r="H8475"/>
      <c r="I8475"/>
      <c r="J8475"/>
      <c r="K8475"/>
      <c r="L8475"/>
      <c r="M8475"/>
    </row>
    <row r="8476" spans="1:13" s="36" customFormat="1" x14ac:dyDescent="0.3">
      <c r="A8476"/>
      <c r="B8476" s="1"/>
      <c r="C8476"/>
      <c r="D8476"/>
      <c r="E8476"/>
      <c r="F8476"/>
      <c r="G8476"/>
      <c r="H8476"/>
      <c r="I8476"/>
      <c r="J8476"/>
      <c r="K8476"/>
      <c r="L8476"/>
      <c r="M8476"/>
    </row>
    <row r="8477" spans="1:13" s="36" customFormat="1" x14ac:dyDescent="0.3">
      <c r="A8477"/>
      <c r="B8477" s="1"/>
      <c r="C8477"/>
      <c r="D8477"/>
      <c r="E8477"/>
      <c r="F8477"/>
      <c r="G8477"/>
      <c r="H8477"/>
      <c r="I8477"/>
      <c r="J8477"/>
      <c r="K8477"/>
      <c r="L8477"/>
      <c r="M8477"/>
    </row>
    <row r="8478" spans="1:13" s="36" customFormat="1" x14ac:dyDescent="0.3">
      <c r="A8478"/>
      <c r="B8478" s="1"/>
      <c r="C8478"/>
      <c r="D8478"/>
      <c r="E8478"/>
      <c r="F8478"/>
      <c r="G8478"/>
      <c r="H8478"/>
      <c r="I8478"/>
      <c r="J8478"/>
      <c r="K8478"/>
      <c r="L8478"/>
      <c r="M8478"/>
    </row>
    <row r="8479" spans="1:13" s="36" customFormat="1" x14ac:dyDescent="0.3">
      <c r="A8479"/>
      <c r="B8479" s="1"/>
      <c r="C8479"/>
      <c r="D8479"/>
      <c r="E8479"/>
      <c r="F8479"/>
      <c r="G8479"/>
      <c r="H8479"/>
      <c r="I8479"/>
      <c r="J8479"/>
      <c r="K8479"/>
      <c r="L8479"/>
      <c r="M8479"/>
    </row>
    <row r="8480" spans="1:13" s="36" customFormat="1" x14ac:dyDescent="0.3">
      <c r="A8480"/>
      <c r="B8480" s="1"/>
      <c r="C8480"/>
      <c r="D8480"/>
      <c r="E8480"/>
      <c r="F8480"/>
      <c r="G8480"/>
      <c r="H8480"/>
      <c r="I8480"/>
      <c r="J8480"/>
      <c r="K8480"/>
      <c r="L8480"/>
      <c r="M8480"/>
    </row>
    <row r="8481" spans="1:13" s="36" customFormat="1" x14ac:dyDescent="0.3">
      <c r="A8481"/>
      <c r="B8481" s="1"/>
      <c r="C8481"/>
      <c r="D8481"/>
      <c r="E8481"/>
      <c r="F8481"/>
      <c r="G8481"/>
      <c r="H8481"/>
      <c r="I8481"/>
      <c r="J8481"/>
      <c r="K8481"/>
      <c r="L8481"/>
      <c r="M8481"/>
    </row>
    <row r="8482" spans="1:13" s="36" customFormat="1" x14ac:dyDescent="0.3">
      <c r="A8482"/>
      <c r="B8482" s="1"/>
      <c r="C8482"/>
      <c r="D8482"/>
      <c r="E8482"/>
      <c r="F8482"/>
      <c r="G8482"/>
      <c r="H8482"/>
      <c r="I8482"/>
      <c r="J8482"/>
      <c r="K8482"/>
      <c r="L8482"/>
      <c r="M8482"/>
    </row>
    <row r="8483" spans="1:13" s="36" customFormat="1" x14ac:dyDescent="0.3">
      <c r="A8483"/>
      <c r="B8483" s="1"/>
      <c r="C8483"/>
      <c r="D8483"/>
      <c r="E8483"/>
      <c r="F8483"/>
      <c r="G8483"/>
      <c r="H8483"/>
      <c r="I8483"/>
      <c r="J8483"/>
      <c r="K8483"/>
      <c r="L8483"/>
      <c r="M8483"/>
    </row>
    <row r="8484" spans="1:13" s="36" customFormat="1" x14ac:dyDescent="0.3">
      <c r="A8484"/>
      <c r="B8484" s="1"/>
      <c r="C8484"/>
      <c r="D8484"/>
      <c r="E8484"/>
      <c r="F8484"/>
      <c r="G8484"/>
      <c r="H8484"/>
      <c r="I8484"/>
      <c r="J8484"/>
      <c r="K8484"/>
      <c r="L8484"/>
      <c r="M8484"/>
    </row>
    <row r="8485" spans="1:13" s="36" customFormat="1" x14ac:dyDescent="0.3">
      <c r="A8485"/>
      <c r="B8485" s="1"/>
      <c r="C8485"/>
      <c r="D8485"/>
      <c r="E8485"/>
      <c r="F8485"/>
      <c r="G8485"/>
      <c r="H8485"/>
      <c r="I8485"/>
      <c r="J8485"/>
      <c r="K8485"/>
      <c r="L8485"/>
      <c r="M8485"/>
    </row>
    <row r="8486" spans="1:13" s="36" customFormat="1" x14ac:dyDescent="0.3">
      <c r="A8486"/>
      <c r="B8486" s="1"/>
      <c r="C8486"/>
      <c r="D8486"/>
      <c r="E8486"/>
      <c r="F8486"/>
      <c r="G8486"/>
      <c r="H8486"/>
      <c r="I8486"/>
      <c r="J8486"/>
      <c r="K8486"/>
      <c r="L8486"/>
      <c r="M8486"/>
    </row>
    <row r="8487" spans="1:13" s="36" customFormat="1" x14ac:dyDescent="0.3">
      <c r="A8487"/>
      <c r="B8487" s="1"/>
      <c r="C8487"/>
      <c r="D8487"/>
      <c r="E8487"/>
      <c r="F8487"/>
      <c r="G8487"/>
      <c r="H8487"/>
      <c r="I8487"/>
      <c r="J8487"/>
      <c r="K8487"/>
      <c r="L8487"/>
      <c r="M8487"/>
    </row>
    <row r="8488" spans="1:13" s="36" customFormat="1" x14ac:dyDescent="0.3">
      <c r="A8488"/>
      <c r="B8488" s="1"/>
      <c r="C8488"/>
      <c r="D8488"/>
      <c r="E8488"/>
      <c r="F8488"/>
      <c r="G8488"/>
      <c r="H8488"/>
      <c r="I8488"/>
      <c r="J8488"/>
      <c r="K8488"/>
      <c r="L8488"/>
      <c r="M8488"/>
    </row>
    <row r="8489" spans="1:13" s="36" customFormat="1" x14ac:dyDescent="0.3">
      <c r="A8489"/>
      <c r="B8489" s="1"/>
      <c r="C8489"/>
      <c r="D8489"/>
      <c r="E8489"/>
      <c r="F8489"/>
      <c r="G8489"/>
      <c r="H8489"/>
      <c r="I8489"/>
      <c r="J8489"/>
      <c r="K8489"/>
      <c r="L8489"/>
      <c r="M8489"/>
    </row>
    <row r="8490" spans="1:13" s="36" customFormat="1" x14ac:dyDescent="0.3">
      <c r="A8490"/>
      <c r="B8490" s="1"/>
      <c r="C8490"/>
      <c r="D8490"/>
      <c r="E8490"/>
      <c r="F8490"/>
      <c r="G8490"/>
      <c r="H8490"/>
      <c r="I8490"/>
      <c r="J8490"/>
      <c r="K8490"/>
      <c r="L8490"/>
      <c r="M8490"/>
    </row>
    <row r="8491" spans="1:13" s="36" customFormat="1" x14ac:dyDescent="0.3">
      <c r="A8491"/>
      <c r="B8491" s="1"/>
      <c r="C8491"/>
      <c r="D8491"/>
      <c r="E8491"/>
      <c r="F8491"/>
      <c r="G8491"/>
      <c r="H8491"/>
      <c r="I8491"/>
      <c r="J8491"/>
      <c r="K8491"/>
      <c r="L8491"/>
      <c r="M8491"/>
    </row>
    <row r="8492" spans="1:13" s="36" customFormat="1" x14ac:dyDescent="0.3">
      <c r="A8492"/>
      <c r="B8492" s="1"/>
      <c r="C8492"/>
      <c r="D8492"/>
      <c r="E8492"/>
      <c r="F8492"/>
      <c r="G8492"/>
      <c r="H8492"/>
      <c r="I8492"/>
      <c r="J8492"/>
      <c r="K8492"/>
      <c r="L8492"/>
      <c r="M8492"/>
    </row>
    <row r="8493" spans="1:13" s="36" customFormat="1" x14ac:dyDescent="0.3">
      <c r="A8493"/>
      <c r="B8493" s="1"/>
      <c r="C8493"/>
      <c r="D8493"/>
      <c r="E8493"/>
      <c r="F8493"/>
      <c r="G8493"/>
      <c r="H8493"/>
      <c r="I8493"/>
      <c r="J8493"/>
      <c r="K8493"/>
      <c r="L8493"/>
      <c r="M8493"/>
    </row>
    <row r="8494" spans="1:13" s="36" customFormat="1" x14ac:dyDescent="0.3">
      <c r="A8494"/>
      <c r="B8494" s="1"/>
      <c r="C8494"/>
      <c r="D8494"/>
      <c r="E8494"/>
      <c r="F8494"/>
      <c r="G8494"/>
      <c r="H8494"/>
      <c r="I8494"/>
      <c r="J8494"/>
      <c r="K8494"/>
      <c r="L8494"/>
      <c r="M8494"/>
    </row>
    <row r="8495" spans="1:13" s="36" customFormat="1" x14ac:dyDescent="0.3">
      <c r="A8495"/>
      <c r="B8495" s="1"/>
      <c r="C8495"/>
      <c r="D8495"/>
      <c r="E8495"/>
      <c r="F8495"/>
      <c r="G8495"/>
      <c r="H8495"/>
      <c r="I8495"/>
      <c r="J8495"/>
      <c r="K8495"/>
      <c r="L8495"/>
      <c r="M8495"/>
    </row>
    <row r="8496" spans="1:13" s="36" customFormat="1" x14ac:dyDescent="0.3">
      <c r="A8496"/>
      <c r="B8496" s="1"/>
      <c r="C8496"/>
      <c r="D8496"/>
      <c r="E8496"/>
      <c r="F8496"/>
      <c r="G8496"/>
      <c r="H8496"/>
      <c r="I8496"/>
      <c r="J8496"/>
      <c r="K8496"/>
      <c r="L8496"/>
      <c r="M8496"/>
    </row>
    <row r="8497" spans="1:13" s="36" customFormat="1" x14ac:dyDescent="0.3">
      <c r="A8497"/>
      <c r="B8497" s="1"/>
      <c r="C8497"/>
      <c r="D8497"/>
      <c r="E8497"/>
      <c r="F8497"/>
      <c r="G8497"/>
      <c r="H8497"/>
      <c r="I8497"/>
      <c r="J8497"/>
      <c r="K8497"/>
      <c r="L8497"/>
      <c r="M8497"/>
    </row>
    <row r="8498" spans="1:13" s="36" customFormat="1" x14ac:dyDescent="0.3">
      <c r="A8498"/>
      <c r="B8498" s="1"/>
      <c r="C8498"/>
      <c r="D8498"/>
      <c r="E8498"/>
      <c r="F8498"/>
      <c r="G8498"/>
      <c r="H8498"/>
      <c r="I8498"/>
      <c r="J8498"/>
      <c r="K8498"/>
      <c r="L8498"/>
      <c r="M8498"/>
    </row>
    <row r="8499" spans="1:13" s="36" customFormat="1" x14ac:dyDescent="0.3">
      <c r="A8499"/>
      <c r="B8499" s="1"/>
      <c r="C8499"/>
      <c r="D8499"/>
      <c r="E8499"/>
      <c r="F8499"/>
      <c r="G8499"/>
      <c r="H8499"/>
      <c r="I8499"/>
      <c r="J8499"/>
      <c r="K8499"/>
      <c r="L8499"/>
      <c r="M8499"/>
    </row>
    <row r="8500" spans="1:13" s="36" customFormat="1" x14ac:dyDescent="0.3">
      <c r="A8500"/>
      <c r="B8500" s="1"/>
      <c r="C8500"/>
      <c r="D8500"/>
      <c r="E8500"/>
      <c r="F8500"/>
      <c r="G8500"/>
      <c r="H8500"/>
      <c r="I8500"/>
      <c r="J8500"/>
      <c r="K8500"/>
      <c r="L8500"/>
      <c r="M8500"/>
    </row>
    <row r="8501" spans="1:13" s="36" customFormat="1" x14ac:dyDescent="0.3">
      <c r="A8501"/>
      <c r="B8501" s="1"/>
      <c r="C8501"/>
      <c r="D8501"/>
      <c r="E8501"/>
      <c r="F8501"/>
      <c r="G8501"/>
      <c r="H8501"/>
      <c r="I8501"/>
      <c r="J8501"/>
      <c r="K8501"/>
      <c r="L8501"/>
      <c r="M8501"/>
    </row>
    <row r="8502" spans="1:13" s="36" customFormat="1" x14ac:dyDescent="0.3">
      <c r="A8502"/>
      <c r="B8502" s="1"/>
      <c r="C8502"/>
      <c r="D8502"/>
      <c r="E8502"/>
      <c r="F8502"/>
      <c r="G8502"/>
      <c r="H8502"/>
      <c r="I8502"/>
      <c r="J8502"/>
      <c r="K8502"/>
      <c r="L8502"/>
      <c r="M8502"/>
    </row>
    <row r="8503" spans="1:13" s="36" customFormat="1" x14ac:dyDescent="0.3">
      <c r="A8503"/>
      <c r="B8503" s="1"/>
      <c r="C8503"/>
      <c r="D8503"/>
      <c r="E8503"/>
      <c r="F8503"/>
      <c r="G8503"/>
      <c r="H8503"/>
      <c r="I8503"/>
      <c r="J8503"/>
      <c r="K8503"/>
      <c r="L8503"/>
      <c r="M8503"/>
    </row>
    <row r="8504" spans="1:13" s="36" customFormat="1" x14ac:dyDescent="0.3">
      <c r="A8504"/>
      <c r="B8504" s="1"/>
      <c r="C8504"/>
      <c r="D8504"/>
      <c r="E8504"/>
      <c r="F8504"/>
      <c r="G8504"/>
      <c r="H8504"/>
      <c r="I8504"/>
      <c r="J8504"/>
      <c r="K8504"/>
      <c r="L8504"/>
      <c r="M8504"/>
    </row>
    <row r="8505" spans="1:13" s="36" customFormat="1" x14ac:dyDescent="0.3">
      <c r="A8505"/>
      <c r="B8505" s="1"/>
      <c r="C8505"/>
      <c r="D8505"/>
      <c r="E8505"/>
      <c r="F8505"/>
      <c r="G8505"/>
      <c r="H8505"/>
      <c r="I8505"/>
      <c r="J8505"/>
      <c r="K8505"/>
      <c r="L8505"/>
      <c r="M8505"/>
    </row>
    <row r="8506" spans="1:13" s="36" customFormat="1" x14ac:dyDescent="0.3">
      <c r="A8506"/>
      <c r="B8506" s="1"/>
      <c r="C8506"/>
      <c r="D8506"/>
      <c r="E8506"/>
      <c r="F8506"/>
      <c r="G8506"/>
      <c r="H8506"/>
      <c r="I8506"/>
      <c r="J8506"/>
      <c r="K8506"/>
      <c r="L8506"/>
      <c r="M8506"/>
    </row>
    <row r="8507" spans="1:13" s="36" customFormat="1" x14ac:dyDescent="0.3">
      <c r="A8507"/>
      <c r="B8507" s="1"/>
      <c r="C8507"/>
      <c r="D8507"/>
      <c r="E8507"/>
      <c r="F8507"/>
      <c r="G8507"/>
      <c r="H8507"/>
      <c r="I8507"/>
      <c r="J8507"/>
      <c r="K8507"/>
      <c r="L8507"/>
      <c r="M8507"/>
    </row>
    <row r="8508" spans="1:13" s="36" customFormat="1" x14ac:dyDescent="0.3">
      <c r="A8508"/>
      <c r="B8508" s="1"/>
      <c r="C8508"/>
      <c r="D8508"/>
      <c r="E8508"/>
      <c r="F8508"/>
      <c r="G8508"/>
      <c r="H8508"/>
      <c r="I8508"/>
      <c r="J8508"/>
      <c r="K8508"/>
      <c r="L8508"/>
      <c r="M8508"/>
    </row>
    <row r="8509" spans="1:13" s="36" customFormat="1" x14ac:dyDescent="0.3">
      <c r="A8509"/>
      <c r="B8509" s="1"/>
      <c r="C8509"/>
      <c r="D8509"/>
      <c r="E8509"/>
      <c r="F8509"/>
      <c r="G8509"/>
      <c r="H8509"/>
      <c r="I8509"/>
      <c r="J8509"/>
      <c r="K8509"/>
      <c r="L8509"/>
      <c r="M8509"/>
    </row>
    <row r="8510" spans="1:13" s="36" customFormat="1" x14ac:dyDescent="0.3">
      <c r="A8510"/>
      <c r="B8510" s="1"/>
      <c r="C8510"/>
      <c r="D8510"/>
      <c r="E8510"/>
      <c r="F8510"/>
      <c r="G8510"/>
      <c r="H8510"/>
      <c r="I8510"/>
      <c r="J8510"/>
      <c r="K8510"/>
      <c r="L8510"/>
      <c r="M8510"/>
    </row>
    <row r="8511" spans="1:13" s="36" customFormat="1" x14ac:dyDescent="0.3">
      <c r="A8511"/>
      <c r="B8511" s="1"/>
      <c r="C8511"/>
      <c r="D8511"/>
      <c r="E8511"/>
      <c r="F8511"/>
      <c r="G8511"/>
      <c r="H8511"/>
      <c r="I8511"/>
      <c r="J8511"/>
      <c r="K8511"/>
      <c r="L8511"/>
      <c r="M8511"/>
    </row>
    <row r="8512" spans="1:13" s="36" customFormat="1" x14ac:dyDescent="0.3">
      <c r="A8512"/>
      <c r="B8512" s="1"/>
      <c r="C8512"/>
      <c r="D8512"/>
      <c r="E8512"/>
      <c r="F8512"/>
      <c r="G8512"/>
      <c r="H8512"/>
      <c r="I8512"/>
      <c r="J8512"/>
      <c r="K8512"/>
      <c r="L8512"/>
      <c r="M8512"/>
    </row>
    <row r="8513" spans="1:13" s="36" customFormat="1" x14ac:dyDescent="0.3">
      <c r="A8513"/>
      <c r="B8513" s="1"/>
      <c r="C8513"/>
      <c r="D8513"/>
      <c r="E8513"/>
      <c r="F8513"/>
      <c r="G8513"/>
      <c r="H8513"/>
      <c r="I8513"/>
      <c r="J8513"/>
      <c r="K8513"/>
      <c r="L8513"/>
      <c r="M8513"/>
    </row>
    <row r="8514" spans="1:13" s="36" customFormat="1" x14ac:dyDescent="0.3">
      <c r="A8514"/>
      <c r="B8514" s="1"/>
      <c r="C8514"/>
      <c r="D8514"/>
      <c r="E8514"/>
      <c r="F8514"/>
      <c r="G8514"/>
      <c r="H8514"/>
      <c r="I8514"/>
      <c r="J8514"/>
      <c r="K8514"/>
      <c r="L8514"/>
      <c r="M8514"/>
    </row>
    <row r="8515" spans="1:13" s="36" customFormat="1" x14ac:dyDescent="0.3">
      <c r="A8515"/>
      <c r="B8515" s="1"/>
      <c r="C8515"/>
      <c r="D8515"/>
      <c r="E8515"/>
      <c r="F8515"/>
      <c r="G8515"/>
      <c r="H8515"/>
      <c r="I8515"/>
      <c r="J8515"/>
      <c r="K8515"/>
      <c r="L8515"/>
      <c r="M8515"/>
    </row>
    <row r="8516" spans="1:13" s="36" customFormat="1" x14ac:dyDescent="0.3">
      <c r="A8516"/>
      <c r="B8516" s="1"/>
      <c r="C8516"/>
      <c r="D8516"/>
      <c r="E8516"/>
      <c r="F8516"/>
      <c r="G8516"/>
      <c r="H8516"/>
      <c r="I8516"/>
      <c r="J8516"/>
      <c r="K8516"/>
      <c r="L8516"/>
      <c r="M8516"/>
    </row>
    <row r="8517" spans="1:13" s="36" customFormat="1" x14ac:dyDescent="0.3">
      <c r="A8517"/>
      <c r="B8517" s="1"/>
      <c r="C8517"/>
      <c r="D8517"/>
      <c r="E8517"/>
      <c r="F8517"/>
      <c r="G8517"/>
      <c r="H8517"/>
      <c r="I8517"/>
      <c r="J8517"/>
      <c r="K8517"/>
      <c r="L8517"/>
      <c r="M8517"/>
    </row>
    <row r="8518" spans="1:13" s="36" customFormat="1" x14ac:dyDescent="0.3">
      <c r="A8518"/>
      <c r="B8518" s="1"/>
      <c r="C8518"/>
      <c r="D8518"/>
      <c r="E8518"/>
      <c r="F8518"/>
      <c r="G8518"/>
      <c r="H8518"/>
      <c r="I8518"/>
      <c r="J8518"/>
      <c r="K8518"/>
      <c r="L8518"/>
      <c r="M8518"/>
    </row>
    <row r="8519" spans="1:13" s="36" customFormat="1" x14ac:dyDescent="0.3">
      <c r="A8519"/>
      <c r="B8519" s="1"/>
      <c r="C8519"/>
      <c r="D8519"/>
      <c r="E8519"/>
      <c r="F8519"/>
      <c r="G8519"/>
      <c r="H8519"/>
      <c r="I8519"/>
      <c r="J8519"/>
      <c r="K8519"/>
      <c r="L8519"/>
      <c r="M8519"/>
    </row>
    <row r="8520" spans="1:13" s="36" customFormat="1" x14ac:dyDescent="0.3">
      <c r="A8520"/>
      <c r="B8520" s="1"/>
      <c r="C8520"/>
      <c r="D8520"/>
      <c r="E8520"/>
      <c r="F8520"/>
      <c r="G8520"/>
      <c r="H8520"/>
      <c r="I8520"/>
      <c r="J8520"/>
      <c r="K8520"/>
      <c r="L8520"/>
      <c r="M8520"/>
    </row>
    <row r="8521" spans="1:13" s="36" customFormat="1" x14ac:dyDescent="0.3">
      <c r="A8521"/>
      <c r="B8521" s="1"/>
      <c r="C8521"/>
      <c r="D8521"/>
      <c r="E8521"/>
      <c r="F8521"/>
      <c r="G8521"/>
      <c r="H8521"/>
      <c r="I8521"/>
      <c r="J8521"/>
      <c r="K8521"/>
      <c r="L8521"/>
      <c r="M8521"/>
    </row>
    <row r="8522" spans="1:13" s="36" customFormat="1" x14ac:dyDescent="0.3">
      <c r="A8522"/>
      <c r="B8522" s="1"/>
      <c r="C8522"/>
      <c r="D8522"/>
      <c r="E8522"/>
      <c r="F8522"/>
      <c r="G8522"/>
      <c r="H8522"/>
      <c r="I8522"/>
      <c r="J8522"/>
      <c r="K8522"/>
      <c r="L8522"/>
      <c r="M8522"/>
    </row>
    <row r="8523" spans="1:13" s="36" customFormat="1" x14ac:dyDescent="0.3">
      <c r="A8523"/>
      <c r="B8523" s="1"/>
      <c r="C8523"/>
      <c r="D8523"/>
      <c r="E8523"/>
      <c r="F8523"/>
      <c r="G8523"/>
      <c r="H8523"/>
      <c r="I8523"/>
      <c r="J8523"/>
      <c r="K8523"/>
      <c r="L8523"/>
      <c r="M8523"/>
    </row>
    <row r="8524" spans="1:13" s="36" customFormat="1" x14ac:dyDescent="0.3">
      <c r="A8524"/>
      <c r="B8524" s="1"/>
      <c r="C8524"/>
      <c r="D8524"/>
      <c r="E8524"/>
      <c r="F8524"/>
      <c r="G8524"/>
      <c r="H8524"/>
      <c r="I8524"/>
      <c r="J8524"/>
      <c r="K8524"/>
      <c r="L8524"/>
      <c r="M8524"/>
    </row>
    <row r="8525" spans="1:13" s="36" customFormat="1" x14ac:dyDescent="0.3">
      <c r="A8525"/>
      <c r="B8525" s="1"/>
      <c r="C8525"/>
      <c r="D8525"/>
      <c r="E8525"/>
      <c r="F8525"/>
      <c r="G8525"/>
      <c r="H8525"/>
      <c r="I8525"/>
      <c r="J8525"/>
      <c r="K8525"/>
      <c r="L8525"/>
      <c r="M8525"/>
    </row>
    <row r="8526" spans="1:13" s="36" customFormat="1" x14ac:dyDescent="0.3">
      <c r="A8526"/>
      <c r="B8526" s="1"/>
      <c r="C8526"/>
      <c r="D8526"/>
      <c r="E8526"/>
      <c r="F8526"/>
      <c r="G8526"/>
      <c r="H8526"/>
      <c r="I8526"/>
      <c r="J8526"/>
      <c r="K8526"/>
      <c r="L8526"/>
      <c r="M8526"/>
    </row>
    <row r="8527" spans="1:13" s="36" customFormat="1" x14ac:dyDescent="0.3">
      <c r="A8527"/>
      <c r="B8527" s="1"/>
      <c r="C8527"/>
      <c r="D8527"/>
      <c r="E8527"/>
      <c r="F8527"/>
      <c r="G8527"/>
      <c r="H8527"/>
      <c r="I8527"/>
      <c r="J8527"/>
      <c r="K8527"/>
      <c r="L8527"/>
      <c r="M8527"/>
    </row>
    <row r="8528" spans="1:13" s="36" customFormat="1" x14ac:dyDescent="0.3">
      <c r="A8528"/>
      <c r="B8528" s="1"/>
      <c r="C8528"/>
      <c r="D8528"/>
      <c r="E8528"/>
      <c r="F8528"/>
      <c r="G8528"/>
      <c r="H8528"/>
      <c r="I8528"/>
      <c r="J8528"/>
      <c r="K8528"/>
      <c r="L8528"/>
      <c r="M8528"/>
    </row>
    <row r="8529" spans="1:13" s="36" customFormat="1" x14ac:dyDescent="0.3">
      <c r="A8529"/>
      <c r="B8529" s="1"/>
      <c r="C8529"/>
      <c r="D8529"/>
      <c r="E8529"/>
      <c r="F8529"/>
      <c r="G8529"/>
      <c r="H8529"/>
      <c r="I8529"/>
      <c r="J8529"/>
      <c r="K8529"/>
      <c r="L8529"/>
      <c r="M8529"/>
    </row>
    <row r="8530" spans="1:13" s="36" customFormat="1" x14ac:dyDescent="0.3">
      <c r="A8530"/>
      <c r="B8530" s="1"/>
      <c r="C8530"/>
      <c r="D8530"/>
      <c r="E8530"/>
      <c r="F8530"/>
      <c r="G8530"/>
      <c r="H8530"/>
      <c r="I8530"/>
      <c r="J8530"/>
      <c r="K8530"/>
      <c r="L8530"/>
      <c r="M8530"/>
    </row>
    <row r="8531" spans="1:13" s="36" customFormat="1" x14ac:dyDescent="0.3">
      <c r="A8531"/>
      <c r="B8531" s="1"/>
      <c r="C8531"/>
      <c r="D8531"/>
      <c r="E8531"/>
      <c r="F8531"/>
      <c r="G8531"/>
      <c r="H8531"/>
      <c r="I8531"/>
      <c r="J8531"/>
      <c r="K8531"/>
      <c r="L8531"/>
      <c r="M8531"/>
    </row>
    <row r="8532" spans="1:13" s="36" customFormat="1" x14ac:dyDescent="0.3">
      <c r="A8532"/>
      <c r="B8532" s="1"/>
      <c r="C8532"/>
      <c r="D8532"/>
      <c r="E8532"/>
      <c r="F8532"/>
      <c r="G8532"/>
      <c r="H8532"/>
      <c r="I8532"/>
      <c r="J8532"/>
      <c r="K8532"/>
      <c r="L8532"/>
      <c r="M8532"/>
    </row>
    <row r="8533" spans="1:13" s="36" customFormat="1" x14ac:dyDescent="0.3">
      <c r="A8533"/>
      <c r="B8533" s="1"/>
      <c r="C8533"/>
      <c r="D8533"/>
      <c r="E8533"/>
      <c r="F8533"/>
      <c r="G8533"/>
      <c r="H8533"/>
      <c r="I8533"/>
      <c r="J8533"/>
      <c r="K8533"/>
      <c r="L8533"/>
      <c r="M8533"/>
    </row>
    <row r="8534" spans="1:13" s="36" customFormat="1" x14ac:dyDescent="0.3">
      <c r="A8534"/>
      <c r="B8534" s="1"/>
      <c r="C8534"/>
      <c r="D8534"/>
      <c r="E8534"/>
      <c r="F8534"/>
      <c r="G8534"/>
      <c r="H8534"/>
      <c r="I8534"/>
      <c r="J8534"/>
      <c r="K8534"/>
      <c r="L8534"/>
      <c r="M8534"/>
    </row>
    <row r="8535" spans="1:13" s="36" customFormat="1" x14ac:dyDescent="0.3">
      <c r="A8535"/>
      <c r="B8535" s="1"/>
      <c r="C8535"/>
      <c r="D8535"/>
      <c r="E8535"/>
      <c r="F8535"/>
      <c r="G8535"/>
      <c r="H8535"/>
      <c r="I8535"/>
      <c r="J8535"/>
      <c r="K8535"/>
      <c r="L8535"/>
      <c r="M8535"/>
    </row>
    <row r="8536" spans="1:13" s="36" customFormat="1" x14ac:dyDescent="0.3">
      <c r="A8536"/>
      <c r="B8536" s="1"/>
      <c r="C8536"/>
      <c r="D8536"/>
      <c r="E8536"/>
      <c r="F8536"/>
      <c r="G8536"/>
      <c r="H8536"/>
      <c r="I8536"/>
      <c r="J8536"/>
      <c r="K8536"/>
      <c r="L8536"/>
      <c r="M8536"/>
    </row>
    <row r="8537" spans="1:13" s="36" customFormat="1" x14ac:dyDescent="0.3">
      <c r="A8537"/>
      <c r="B8537" s="1"/>
      <c r="C8537"/>
      <c r="D8537"/>
      <c r="E8537"/>
      <c r="F8537"/>
      <c r="G8537"/>
      <c r="H8537"/>
      <c r="I8537"/>
      <c r="J8537"/>
      <c r="K8537"/>
      <c r="L8537"/>
      <c r="M8537"/>
    </row>
    <row r="8538" spans="1:13" s="36" customFormat="1" x14ac:dyDescent="0.3">
      <c r="A8538"/>
      <c r="B8538" s="1"/>
      <c r="C8538"/>
      <c r="D8538"/>
      <c r="E8538"/>
      <c r="F8538"/>
      <c r="G8538"/>
      <c r="H8538"/>
      <c r="I8538"/>
      <c r="J8538"/>
      <c r="K8538"/>
      <c r="L8538"/>
      <c r="M8538"/>
    </row>
    <row r="8539" spans="1:13" s="36" customFormat="1" x14ac:dyDescent="0.3">
      <c r="A8539"/>
      <c r="B8539" s="1"/>
      <c r="C8539"/>
      <c r="D8539"/>
      <c r="E8539"/>
      <c r="F8539"/>
      <c r="G8539"/>
      <c r="H8539"/>
      <c r="I8539"/>
      <c r="J8539"/>
      <c r="K8539"/>
      <c r="L8539"/>
      <c r="M8539"/>
    </row>
    <row r="8540" spans="1:13" s="36" customFormat="1" x14ac:dyDescent="0.3">
      <c r="A8540"/>
      <c r="B8540" s="1"/>
      <c r="C8540"/>
      <c r="D8540"/>
      <c r="E8540"/>
      <c r="F8540"/>
      <c r="G8540"/>
      <c r="H8540"/>
      <c r="I8540"/>
      <c r="J8540"/>
      <c r="K8540"/>
      <c r="L8540"/>
      <c r="M8540"/>
    </row>
    <row r="8541" spans="1:13" s="36" customFormat="1" x14ac:dyDescent="0.3">
      <c r="A8541"/>
      <c r="B8541" s="1"/>
      <c r="C8541"/>
      <c r="D8541"/>
      <c r="E8541"/>
      <c r="F8541"/>
      <c r="G8541"/>
      <c r="H8541"/>
      <c r="I8541"/>
      <c r="J8541"/>
      <c r="K8541"/>
      <c r="L8541"/>
      <c r="M8541"/>
    </row>
    <row r="8542" spans="1:13" s="36" customFormat="1" x14ac:dyDescent="0.3">
      <c r="A8542"/>
      <c r="B8542" s="1"/>
      <c r="C8542"/>
      <c r="D8542"/>
      <c r="E8542"/>
      <c r="F8542"/>
      <c r="G8542"/>
      <c r="H8542"/>
      <c r="I8542"/>
      <c r="J8542"/>
      <c r="K8542"/>
      <c r="L8542"/>
      <c r="M8542"/>
    </row>
    <row r="8543" spans="1:13" s="36" customFormat="1" x14ac:dyDescent="0.3">
      <c r="A8543"/>
      <c r="B8543" s="1"/>
      <c r="C8543"/>
      <c r="D8543"/>
      <c r="E8543"/>
      <c r="F8543"/>
      <c r="G8543"/>
      <c r="H8543"/>
      <c r="I8543"/>
      <c r="J8543"/>
      <c r="K8543"/>
      <c r="L8543"/>
      <c r="M8543"/>
    </row>
    <row r="8544" spans="1:13" s="36" customFormat="1" x14ac:dyDescent="0.3">
      <c r="A8544"/>
      <c r="B8544" s="1"/>
      <c r="C8544"/>
      <c r="D8544"/>
      <c r="E8544"/>
      <c r="F8544"/>
      <c r="G8544"/>
      <c r="H8544"/>
      <c r="I8544"/>
      <c r="J8544"/>
      <c r="K8544"/>
      <c r="L8544"/>
      <c r="M8544"/>
    </row>
    <row r="8545" spans="1:13" s="36" customFormat="1" x14ac:dyDescent="0.3">
      <c r="A8545"/>
      <c r="B8545" s="1"/>
      <c r="C8545"/>
      <c r="D8545"/>
      <c r="E8545"/>
      <c r="F8545"/>
      <c r="G8545"/>
      <c r="H8545"/>
      <c r="I8545"/>
      <c r="J8545"/>
      <c r="K8545"/>
      <c r="L8545"/>
      <c r="M8545"/>
    </row>
    <row r="8546" spans="1:13" s="36" customFormat="1" x14ac:dyDescent="0.3">
      <c r="A8546"/>
      <c r="B8546" s="1"/>
      <c r="C8546"/>
      <c r="D8546"/>
      <c r="E8546"/>
      <c r="F8546"/>
      <c r="G8546"/>
      <c r="H8546"/>
      <c r="I8546"/>
      <c r="J8546"/>
      <c r="K8546"/>
      <c r="L8546"/>
      <c r="M8546"/>
    </row>
    <row r="8547" spans="1:13" s="36" customFormat="1" x14ac:dyDescent="0.3">
      <c r="A8547"/>
      <c r="B8547" s="1"/>
      <c r="C8547"/>
      <c r="D8547"/>
      <c r="E8547"/>
      <c r="F8547"/>
      <c r="G8547"/>
      <c r="H8547"/>
      <c r="I8547"/>
      <c r="J8547"/>
      <c r="K8547"/>
      <c r="L8547"/>
      <c r="M8547"/>
    </row>
    <row r="8548" spans="1:13" s="36" customFormat="1" x14ac:dyDescent="0.3">
      <c r="A8548"/>
      <c r="B8548" s="1"/>
      <c r="C8548"/>
      <c r="D8548"/>
      <c r="E8548"/>
      <c r="F8548"/>
      <c r="G8548"/>
      <c r="H8548"/>
      <c r="I8548"/>
      <c r="J8548"/>
      <c r="K8548"/>
      <c r="L8548"/>
      <c r="M8548"/>
    </row>
    <row r="8549" spans="1:13" s="36" customFormat="1" x14ac:dyDescent="0.3">
      <c r="A8549"/>
      <c r="B8549" s="1"/>
      <c r="C8549"/>
      <c r="D8549"/>
      <c r="E8549"/>
      <c r="F8549"/>
      <c r="G8549"/>
      <c r="H8549"/>
      <c r="I8549"/>
      <c r="J8549"/>
      <c r="K8549"/>
      <c r="L8549"/>
      <c r="M8549"/>
    </row>
    <row r="8550" spans="1:13" s="36" customFormat="1" x14ac:dyDescent="0.3">
      <c r="A8550"/>
      <c r="B8550" s="1"/>
      <c r="C8550"/>
      <c r="D8550"/>
      <c r="E8550"/>
      <c r="F8550"/>
      <c r="G8550"/>
      <c r="H8550"/>
      <c r="I8550"/>
      <c r="J8550"/>
      <c r="K8550"/>
      <c r="L8550"/>
      <c r="M8550"/>
    </row>
    <row r="8551" spans="1:13" s="36" customFormat="1" x14ac:dyDescent="0.3">
      <c r="A8551"/>
      <c r="B8551" s="1"/>
      <c r="C8551"/>
      <c r="D8551"/>
      <c r="E8551"/>
      <c r="F8551"/>
      <c r="G8551"/>
      <c r="H8551"/>
      <c r="I8551"/>
      <c r="J8551"/>
      <c r="K8551"/>
      <c r="L8551"/>
      <c r="M8551"/>
    </row>
    <row r="8552" spans="1:13" s="36" customFormat="1" x14ac:dyDescent="0.3">
      <c r="A8552"/>
      <c r="B8552" s="1"/>
      <c r="C8552"/>
      <c r="D8552"/>
      <c r="E8552"/>
      <c r="F8552"/>
      <c r="G8552"/>
      <c r="H8552"/>
      <c r="I8552"/>
      <c r="J8552"/>
      <c r="K8552"/>
      <c r="L8552"/>
      <c r="M8552"/>
    </row>
    <row r="8553" spans="1:13" s="36" customFormat="1" x14ac:dyDescent="0.3">
      <c r="A8553"/>
      <c r="B8553" s="1"/>
      <c r="C8553"/>
      <c r="D8553"/>
      <c r="E8553"/>
      <c r="F8553"/>
      <c r="G8553"/>
      <c r="H8553"/>
      <c r="I8553"/>
      <c r="J8553"/>
      <c r="K8553"/>
      <c r="L8553"/>
      <c r="M8553"/>
    </row>
    <row r="8554" spans="1:13" s="36" customFormat="1" x14ac:dyDescent="0.3">
      <c r="A8554"/>
      <c r="B8554" s="1"/>
      <c r="C8554"/>
      <c r="D8554"/>
      <c r="E8554"/>
      <c r="F8554"/>
      <c r="G8554"/>
      <c r="H8554"/>
      <c r="I8554"/>
      <c r="J8554"/>
      <c r="K8554"/>
      <c r="L8554"/>
      <c r="M8554"/>
    </row>
    <row r="8555" spans="1:13" s="36" customFormat="1" x14ac:dyDescent="0.3">
      <c r="A8555"/>
      <c r="B8555" s="1"/>
      <c r="C8555"/>
      <c r="D8555"/>
      <c r="E8555"/>
      <c r="F8555"/>
      <c r="G8555"/>
      <c r="H8555"/>
      <c r="I8555"/>
      <c r="J8555"/>
      <c r="K8555"/>
      <c r="L8555"/>
      <c r="M8555"/>
    </row>
    <row r="8556" spans="1:13" s="36" customFormat="1" x14ac:dyDescent="0.3">
      <c r="A8556"/>
      <c r="B8556" s="1"/>
      <c r="C8556"/>
      <c r="D8556"/>
      <c r="E8556"/>
      <c r="F8556"/>
      <c r="G8556"/>
      <c r="H8556"/>
      <c r="I8556"/>
      <c r="J8556"/>
      <c r="K8556"/>
      <c r="L8556"/>
      <c r="M8556"/>
    </row>
    <row r="8557" spans="1:13" s="36" customFormat="1" x14ac:dyDescent="0.3">
      <c r="A8557"/>
      <c r="B8557" s="1"/>
      <c r="C8557"/>
      <c r="D8557"/>
      <c r="E8557"/>
      <c r="F8557"/>
      <c r="G8557"/>
      <c r="H8557"/>
      <c r="I8557"/>
      <c r="J8557"/>
      <c r="K8557"/>
      <c r="L8557"/>
      <c r="M8557"/>
    </row>
    <row r="8558" spans="1:13" s="36" customFormat="1" x14ac:dyDescent="0.3">
      <c r="A8558"/>
      <c r="B8558" s="1"/>
      <c r="C8558"/>
      <c r="D8558"/>
      <c r="E8558"/>
      <c r="F8558"/>
      <c r="G8558"/>
      <c r="H8558"/>
      <c r="I8558"/>
      <c r="J8558"/>
      <c r="K8558"/>
      <c r="L8558"/>
      <c r="M8558"/>
    </row>
    <row r="8559" spans="1:13" s="36" customFormat="1" x14ac:dyDescent="0.3">
      <c r="A8559"/>
      <c r="B8559" s="1"/>
      <c r="C8559"/>
      <c r="D8559"/>
      <c r="E8559"/>
      <c r="F8559"/>
      <c r="G8559"/>
      <c r="H8559"/>
      <c r="I8559"/>
      <c r="J8559"/>
      <c r="K8559"/>
      <c r="L8559"/>
      <c r="M8559"/>
    </row>
    <row r="8560" spans="1:13" s="36" customFormat="1" x14ac:dyDescent="0.3">
      <c r="A8560"/>
      <c r="B8560" s="1"/>
      <c r="C8560"/>
      <c r="D8560"/>
      <c r="E8560"/>
      <c r="F8560"/>
      <c r="G8560"/>
      <c r="H8560"/>
      <c r="I8560"/>
      <c r="J8560"/>
      <c r="K8560"/>
      <c r="L8560"/>
      <c r="M8560"/>
    </row>
    <row r="8561" spans="1:13" s="36" customFormat="1" x14ac:dyDescent="0.3">
      <c r="A8561"/>
      <c r="B8561" s="1"/>
      <c r="C8561"/>
      <c r="D8561"/>
      <c r="E8561"/>
      <c r="F8561"/>
      <c r="G8561"/>
      <c r="H8561"/>
      <c r="I8561"/>
      <c r="J8561"/>
      <c r="K8561"/>
      <c r="L8561"/>
      <c r="M8561"/>
    </row>
    <row r="8562" spans="1:13" s="36" customFormat="1" x14ac:dyDescent="0.3">
      <c r="A8562"/>
      <c r="B8562" s="1"/>
      <c r="C8562"/>
      <c r="D8562"/>
      <c r="E8562"/>
      <c r="F8562"/>
      <c r="G8562"/>
      <c r="H8562"/>
      <c r="I8562"/>
      <c r="J8562"/>
      <c r="K8562"/>
      <c r="L8562"/>
      <c r="M8562"/>
    </row>
    <row r="8563" spans="1:13" s="36" customFormat="1" x14ac:dyDescent="0.3">
      <c r="A8563"/>
      <c r="B8563" s="1"/>
      <c r="C8563"/>
      <c r="D8563"/>
      <c r="E8563"/>
      <c r="F8563"/>
      <c r="G8563"/>
      <c r="H8563"/>
      <c r="I8563"/>
      <c r="J8563"/>
      <c r="K8563"/>
      <c r="L8563"/>
      <c r="M8563"/>
    </row>
    <row r="8564" spans="1:13" s="36" customFormat="1" x14ac:dyDescent="0.3">
      <c r="A8564"/>
      <c r="B8564" s="1"/>
      <c r="C8564"/>
      <c r="D8564"/>
      <c r="E8564"/>
      <c r="F8564"/>
      <c r="G8564"/>
      <c r="H8564"/>
      <c r="I8564"/>
      <c r="J8564"/>
      <c r="K8564"/>
      <c r="L8564"/>
      <c r="M8564"/>
    </row>
    <row r="8565" spans="1:13" s="36" customFormat="1" x14ac:dyDescent="0.3">
      <c r="A8565"/>
      <c r="B8565" s="1"/>
      <c r="C8565"/>
      <c r="D8565"/>
      <c r="E8565"/>
      <c r="F8565"/>
      <c r="G8565"/>
      <c r="H8565"/>
      <c r="I8565"/>
      <c r="J8565"/>
      <c r="K8565"/>
      <c r="L8565"/>
      <c r="M8565"/>
    </row>
    <row r="8566" spans="1:13" s="36" customFormat="1" x14ac:dyDescent="0.3">
      <c r="A8566"/>
      <c r="B8566" s="1"/>
      <c r="C8566"/>
      <c r="D8566"/>
      <c r="E8566"/>
      <c r="F8566"/>
      <c r="G8566"/>
      <c r="H8566"/>
      <c r="I8566"/>
      <c r="J8566"/>
      <c r="K8566"/>
      <c r="L8566"/>
      <c r="M8566"/>
    </row>
    <row r="8567" spans="1:13" s="36" customFormat="1" x14ac:dyDescent="0.3">
      <c r="A8567"/>
      <c r="B8567" s="1"/>
      <c r="C8567"/>
      <c r="D8567"/>
      <c r="E8567"/>
      <c r="F8567"/>
      <c r="G8567"/>
      <c r="H8567"/>
      <c r="I8567"/>
      <c r="J8567"/>
      <c r="K8567"/>
      <c r="L8567"/>
      <c r="M8567"/>
    </row>
    <row r="8568" spans="1:13" s="36" customFormat="1" x14ac:dyDescent="0.3">
      <c r="A8568"/>
      <c r="B8568" s="1"/>
      <c r="C8568"/>
      <c r="D8568"/>
      <c r="E8568"/>
      <c r="F8568"/>
      <c r="G8568"/>
      <c r="H8568"/>
      <c r="I8568"/>
      <c r="J8568"/>
      <c r="K8568"/>
      <c r="L8568"/>
      <c r="M8568"/>
    </row>
    <row r="8569" spans="1:13" s="36" customFormat="1" x14ac:dyDescent="0.3">
      <c r="A8569"/>
      <c r="B8569" s="1"/>
      <c r="C8569"/>
      <c r="D8569"/>
      <c r="E8569"/>
      <c r="F8569"/>
      <c r="G8569"/>
      <c r="H8569"/>
      <c r="I8569"/>
      <c r="J8569"/>
      <c r="K8569"/>
      <c r="L8569"/>
      <c r="M8569"/>
    </row>
    <row r="8570" spans="1:13" s="36" customFormat="1" x14ac:dyDescent="0.3">
      <c r="A8570"/>
      <c r="B8570" s="1"/>
      <c r="C8570"/>
      <c r="D8570"/>
      <c r="E8570"/>
      <c r="F8570"/>
      <c r="G8570"/>
      <c r="H8570"/>
      <c r="I8570"/>
      <c r="J8570"/>
      <c r="K8570"/>
      <c r="L8570"/>
      <c r="M8570"/>
    </row>
    <row r="8571" spans="1:13" s="36" customFormat="1" x14ac:dyDescent="0.3">
      <c r="A8571"/>
      <c r="B8571" s="1"/>
      <c r="C8571"/>
      <c r="D8571"/>
      <c r="E8571"/>
      <c r="F8571"/>
      <c r="G8571"/>
      <c r="H8571"/>
      <c r="I8571"/>
      <c r="J8571"/>
      <c r="K8571"/>
      <c r="L8571"/>
      <c r="M8571"/>
    </row>
    <row r="8572" spans="1:13" s="36" customFormat="1" x14ac:dyDescent="0.3">
      <c r="A8572"/>
      <c r="B8572" s="1"/>
      <c r="C8572"/>
      <c r="D8572"/>
      <c r="E8572"/>
      <c r="F8572"/>
      <c r="G8572"/>
      <c r="H8572"/>
      <c r="I8572"/>
      <c r="J8572"/>
      <c r="K8572"/>
      <c r="L8572"/>
      <c r="M8572"/>
    </row>
    <row r="8573" spans="1:13" s="36" customFormat="1" x14ac:dyDescent="0.3">
      <c r="A8573"/>
      <c r="B8573" s="1"/>
      <c r="C8573"/>
      <c r="D8573"/>
      <c r="E8573"/>
      <c r="F8573"/>
      <c r="G8573"/>
      <c r="H8573"/>
      <c r="I8573"/>
      <c r="J8573"/>
      <c r="K8573"/>
      <c r="L8573"/>
      <c r="M8573"/>
    </row>
    <row r="8574" spans="1:13" s="36" customFormat="1" x14ac:dyDescent="0.3">
      <c r="A8574"/>
      <c r="B8574" s="1"/>
      <c r="C8574"/>
      <c r="D8574"/>
      <c r="E8574"/>
      <c r="F8574"/>
      <c r="G8574"/>
      <c r="H8574"/>
      <c r="I8574"/>
      <c r="J8574"/>
      <c r="K8574"/>
      <c r="L8574"/>
      <c r="M8574"/>
    </row>
    <row r="8575" spans="1:13" s="36" customFormat="1" x14ac:dyDescent="0.3">
      <c r="A8575"/>
      <c r="B8575" s="1"/>
      <c r="C8575"/>
      <c r="D8575"/>
      <c r="E8575"/>
      <c r="F8575"/>
      <c r="G8575"/>
      <c r="H8575"/>
      <c r="I8575"/>
      <c r="J8575"/>
      <c r="K8575"/>
      <c r="L8575"/>
      <c r="M8575"/>
    </row>
    <row r="8576" spans="1:13" s="36" customFormat="1" x14ac:dyDescent="0.3">
      <c r="A8576"/>
      <c r="B8576" s="1"/>
      <c r="C8576"/>
      <c r="D8576"/>
      <c r="E8576"/>
      <c r="F8576"/>
      <c r="G8576"/>
      <c r="H8576"/>
      <c r="I8576"/>
      <c r="J8576"/>
      <c r="K8576"/>
      <c r="L8576"/>
      <c r="M8576"/>
    </row>
    <row r="8577" spans="1:13" s="36" customFormat="1" x14ac:dyDescent="0.3">
      <c r="A8577"/>
      <c r="B8577" s="1"/>
      <c r="C8577"/>
      <c r="D8577"/>
      <c r="E8577"/>
      <c r="F8577"/>
      <c r="G8577"/>
      <c r="H8577"/>
      <c r="I8577"/>
      <c r="J8577"/>
      <c r="K8577"/>
      <c r="L8577"/>
      <c r="M8577"/>
    </row>
    <row r="8578" spans="1:13" s="36" customFormat="1" x14ac:dyDescent="0.3">
      <c r="A8578"/>
      <c r="B8578" s="1"/>
      <c r="C8578"/>
      <c r="D8578"/>
      <c r="E8578"/>
      <c r="F8578"/>
      <c r="G8578"/>
      <c r="H8578"/>
      <c r="I8578"/>
      <c r="J8578"/>
      <c r="K8578"/>
      <c r="L8578"/>
      <c r="M8578"/>
    </row>
    <row r="8579" spans="1:13" s="36" customFormat="1" x14ac:dyDescent="0.3">
      <c r="A8579"/>
      <c r="B8579" s="1"/>
      <c r="C8579"/>
      <c r="D8579"/>
      <c r="E8579"/>
      <c r="F8579"/>
      <c r="G8579"/>
      <c r="H8579"/>
      <c r="I8579"/>
      <c r="J8579"/>
      <c r="K8579"/>
      <c r="L8579"/>
      <c r="M8579"/>
    </row>
    <row r="8580" spans="1:13" s="36" customFormat="1" x14ac:dyDescent="0.3">
      <c r="A8580"/>
      <c r="B8580" s="1"/>
      <c r="C8580"/>
      <c r="D8580"/>
      <c r="E8580"/>
      <c r="F8580"/>
      <c r="G8580"/>
      <c r="H8580"/>
      <c r="I8580"/>
      <c r="J8580"/>
      <c r="K8580"/>
      <c r="L8580"/>
      <c r="M8580"/>
    </row>
    <row r="8581" spans="1:13" s="36" customFormat="1" x14ac:dyDescent="0.3">
      <c r="A8581"/>
      <c r="B8581" s="1"/>
      <c r="C8581"/>
      <c r="D8581"/>
      <c r="E8581"/>
      <c r="F8581"/>
      <c r="G8581"/>
      <c r="H8581"/>
      <c r="I8581"/>
      <c r="J8581"/>
      <c r="K8581"/>
      <c r="L8581"/>
      <c r="M8581"/>
    </row>
    <row r="8582" spans="1:13" s="36" customFormat="1" x14ac:dyDescent="0.3">
      <c r="A8582"/>
      <c r="B8582" s="1"/>
      <c r="C8582"/>
      <c r="D8582"/>
      <c r="E8582"/>
      <c r="F8582"/>
      <c r="G8582"/>
      <c r="H8582"/>
      <c r="I8582"/>
      <c r="J8582"/>
      <c r="K8582"/>
      <c r="L8582"/>
      <c r="M8582"/>
    </row>
    <row r="8583" spans="1:13" s="36" customFormat="1" x14ac:dyDescent="0.3">
      <c r="A8583"/>
      <c r="B8583" s="1"/>
      <c r="C8583"/>
      <c r="D8583"/>
      <c r="E8583"/>
      <c r="F8583"/>
      <c r="G8583"/>
      <c r="H8583"/>
      <c r="I8583"/>
      <c r="J8583"/>
      <c r="K8583"/>
      <c r="L8583"/>
      <c r="M8583"/>
    </row>
    <row r="8584" spans="1:13" s="36" customFormat="1" x14ac:dyDescent="0.3">
      <c r="A8584"/>
      <c r="B8584" s="1"/>
      <c r="C8584"/>
      <c r="D8584"/>
      <c r="E8584"/>
      <c r="F8584"/>
      <c r="G8584"/>
      <c r="H8584"/>
      <c r="I8584"/>
      <c r="J8584"/>
      <c r="K8584"/>
      <c r="L8584"/>
      <c r="M8584"/>
    </row>
    <row r="8585" spans="1:13" s="36" customFormat="1" x14ac:dyDescent="0.3">
      <c r="A8585"/>
      <c r="B8585" s="1"/>
      <c r="C8585"/>
      <c r="D8585"/>
      <c r="E8585"/>
      <c r="F8585"/>
      <c r="G8585"/>
      <c r="H8585"/>
      <c r="I8585"/>
      <c r="J8585"/>
      <c r="K8585"/>
      <c r="L8585"/>
      <c r="M8585"/>
    </row>
    <row r="8586" spans="1:13" s="36" customFormat="1" x14ac:dyDescent="0.3">
      <c r="A8586"/>
      <c r="B8586" s="1"/>
      <c r="C8586"/>
      <c r="D8586"/>
      <c r="E8586"/>
      <c r="F8586"/>
      <c r="G8586"/>
      <c r="H8586"/>
      <c r="I8586"/>
      <c r="J8586"/>
      <c r="K8586"/>
      <c r="L8586"/>
      <c r="M8586"/>
    </row>
    <row r="8587" spans="1:13" s="36" customFormat="1" x14ac:dyDescent="0.3">
      <c r="A8587"/>
      <c r="B8587" s="1"/>
      <c r="C8587"/>
      <c r="D8587"/>
      <c r="E8587"/>
      <c r="F8587"/>
      <c r="G8587"/>
      <c r="H8587"/>
      <c r="I8587"/>
      <c r="J8587"/>
      <c r="K8587"/>
      <c r="L8587"/>
      <c r="M8587"/>
    </row>
    <row r="8588" spans="1:13" s="36" customFormat="1" x14ac:dyDescent="0.3">
      <c r="A8588"/>
      <c r="B8588" s="1"/>
      <c r="C8588"/>
      <c r="D8588"/>
      <c r="E8588"/>
      <c r="F8588"/>
      <c r="G8588"/>
      <c r="H8588"/>
      <c r="I8588"/>
      <c r="J8588"/>
      <c r="K8588"/>
      <c r="L8588"/>
      <c r="M8588"/>
    </row>
    <row r="8589" spans="1:13" s="36" customFormat="1" x14ac:dyDescent="0.3">
      <c r="A8589"/>
      <c r="B8589" s="1"/>
      <c r="C8589"/>
      <c r="D8589"/>
      <c r="E8589"/>
      <c r="F8589"/>
      <c r="G8589"/>
      <c r="H8589"/>
      <c r="I8589"/>
      <c r="J8589"/>
      <c r="K8589"/>
      <c r="L8589"/>
      <c r="M8589"/>
    </row>
    <row r="8590" spans="1:13" s="36" customFormat="1" x14ac:dyDescent="0.3">
      <c r="A8590"/>
      <c r="B8590" s="1"/>
      <c r="C8590"/>
      <c r="D8590"/>
      <c r="E8590"/>
      <c r="F8590"/>
      <c r="G8590"/>
      <c r="H8590"/>
      <c r="I8590"/>
      <c r="J8590"/>
      <c r="K8590"/>
      <c r="L8590"/>
      <c r="M8590"/>
    </row>
    <row r="8591" spans="1:13" s="36" customFormat="1" x14ac:dyDescent="0.3">
      <c r="A8591"/>
      <c r="B8591" s="1"/>
      <c r="C8591"/>
      <c r="D8591"/>
      <c r="E8591"/>
      <c r="F8591"/>
      <c r="G8591"/>
      <c r="H8591"/>
      <c r="I8591"/>
      <c r="J8591"/>
      <c r="K8591"/>
      <c r="L8591"/>
      <c r="M8591"/>
    </row>
    <row r="8592" spans="1:13" s="36" customFormat="1" x14ac:dyDescent="0.3">
      <c r="A8592"/>
      <c r="B8592" s="1"/>
      <c r="C8592"/>
      <c r="D8592"/>
      <c r="E8592"/>
      <c r="F8592"/>
      <c r="G8592"/>
      <c r="H8592"/>
      <c r="I8592"/>
      <c r="J8592"/>
      <c r="K8592"/>
      <c r="L8592"/>
      <c r="M8592"/>
    </row>
    <row r="8593" spans="1:13" s="36" customFormat="1" x14ac:dyDescent="0.3">
      <c r="A8593"/>
      <c r="B8593" s="1"/>
      <c r="C8593"/>
      <c r="D8593"/>
      <c r="E8593"/>
      <c r="F8593"/>
      <c r="G8593"/>
      <c r="H8593"/>
      <c r="I8593"/>
      <c r="J8593"/>
      <c r="K8593"/>
      <c r="L8593"/>
      <c r="M8593"/>
    </row>
    <row r="8594" spans="1:13" s="36" customFormat="1" x14ac:dyDescent="0.3">
      <c r="A8594"/>
      <c r="B8594" s="1"/>
      <c r="C8594"/>
      <c r="D8594"/>
      <c r="E8594"/>
      <c r="F8594"/>
      <c r="G8594"/>
      <c r="H8594"/>
      <c r="I8594"/>
      <c r="J8594"/>
      <c r="K8594"/>
      <c r="L8594"/>
      <c r="M8594"/>
    </row>
    <row r="8595" spans="1:13" s="36" customFormat="1" x14ac:dyDescent="0.3">
      <c r="A8595"/>
      <c r="B8595" s="1"/>
      <c r="C8595"/>
      <c r="D8595"/>
      <c r="E8595"/>
      <c r="F8595"/>
      <c r="G8595"/>
      <c r="H8595"/>
      <c r="I8595"/>
      <c r="J8595"/>
      <c r="K8595"/>
      <c r="L8595"/>
      <c r="M8595"/>
    </row>
    <row r="8596" spans="1:13" s="36" customFormat="1" x14ac:dyDescent="0.3">
      <c r="A8596"/>
      <c r="B8596" s="1"/>
      <c r="C8596"/>
      <c r="D8596"/>
      <c r="E8596"/>
      <c r="F8596"/>
      <c r="G8596"/>
      <c r="H8596"/>
      <c r="I8596"/>
      <c r="J8596"/>
      <c r="K8596"/>
      <c r="L8596"/>
      <c r="M8596"/>
    </row>
    <row r="8597" spans="1:13" s="36" customFormat="1" x14ac:dyDescent="0.3">
      <c r="A8597"/>
      <c r="B8597" s="1"/>
      <c r="C8597"/>
      <c r="D8597"/>
      <c r="E8597"/>
      <c r="F8597"/>
      <c r="G8597"/>
      <c r="H8597"/>
      <c r="I8597"/>
      <c r="J8597"/>
      <c r="K8597"/>
      <c r="L8597"/>
      <c r="M8597"/>
    </row>
    <row r="8598" spans="1:13" s="36" customFormat="1" x14ac:dyDescent="0.3">
      <c r="A8598"/>
      <c r="B8598" s="1"/>
      <c r="C8598"/>
      <c r="D8598"/>
      <c r="E8598"/>
      <c r="F8598"/>
      <c r="G8598"/>
      <c r="H8598"/>
      <c r="I8598"/>
      <c r="J8598"/>
      <c r="K8598"/>
      <c r="L8598"/>
      <c r="M8598"/>
    </row>
    <row r="8599" spans="1:13" s="36" customFormat="1" x14ac:dyDescent="0.3">
      <c r="A8599"/>
      <c r="B8599" s="1"/>
      <c r="C8599"/>
      <c r="D8599"/>
      <c r="E8599"/>
      <c r="F8599"/>
      <c r="G8599"/>
      <c r="H8599"/>
      <c r="I8599"/>
      <c r="J8599"/>
      <c r="K8599"/>
      <c r="L8599"/>
      <c r="M8599"/>
    </row>
    <row r="8600" spans="1:13" s="36" customFormat="1" x14ac:dyDescent="0.3">
      <c r="A8600"/>
      <c r="B8600" s="1"/>
      <c r="C8600"/>
      <c r="D8600"/>
      <c r="E8600"/>
      <c r="F8600"/>
      <c r="G8600"/>
      <c r="H8600"/>
      <c r="I8600"/>
      <c r="J8600"/>
      <c r="K8600"/>
      <c r="L8600"/>
      <c r="M8600"/>
    </row>
    <row r="8601" spans="1:13" s="36" customFormat="1" x14ac:dyDescent="0.3">
      <c r="A8601"/>
      <c r="B8601" s="1"/>
      <c r="C8601"/>
      <c r="D8601"/>
      <c r="E8601"/>
      <c r="F8601"/>
      <c r="G8601"/>
      <c r="H8601"/>
      <c r="I8601"/>
      <c r="J8601"/>
      <c r="K8601"/>
      <c r="L8601"/>
      <c r="M8601"/>
    </row>
    <row r="8602" spans="1:13" s="36" customFormat="1" x14ac:dyDescent="0.3">
      <c r="A8602"/>
      <c r="B8602" s="1"/>
      <c r="C8602"/>
      <c r="D8602"/>
      <c r="E8602"/>
      <c r="F8602"/>
      <c r="G8602"/>
      <c r="H8602"/>
      <c r="I8602"/>
      <c r="J8602"/>
      <c r="K8602"/>
      <c r="L8602"/>
      <c r="M8602"/>
    </row>
    <row r="8603" spans="1:13" s="36" customFormat="1" x14ac:dyDescent="0.3">
      <c r="A8603"/>
      <c r="B8603" s="1"/>
      <c r="C8603"/>
      <c r="D8603"/>
      <c r="E8603"/>
      <c r="F8603"/>
      <c r="G8603"/>
      <c r="H8603"/>
      <c r="I8603"/>
      <c r="J8603"/>
      <c r="K8603"/>
      <c r="L8603"/>
      <c r="M8603"/>
    </row>
    <row r="8604" spans="1:13" s="36" customFormat="1" x14ac:dyDescent="0.3">
      <c r="A8604"/>
      <c r="B8604" s="1"/>
      <c r="C8604"/>
      <c r="D8604"/>
      <c r="E8604"/>
      <c r="F8604"/>
      <c r="G8604"/>
      <c r="H8604"/>
      <c r="I8604"/>
      <c r="J8604"/>
      <c r="K8604"/>
      <c r="L8604"/>
      <c r="M8604"/>
    </row>
    <row r="8605" spans="1:13" s="36" customFormat="1" x14ac:dyDescent="0.3">
      <c r="A8605"/>
      <c r="B8605" s="1"/>
      <c r="C8605"/>
      <c r="D8605"/>
      <c r="E8605"/>
      <c r="F8605"/>
      <c r="G8605"/>
      <c r="H8605"/>
      <c r="I8605"/>
      <c r="J8605"/>
      <c r="K8605"/>
      <c r="L8605"/>
      <c r="M8605"/>
    </row>
    <row r="8606" spans="1:13" s="36" customFormat="1" x14ac:dyDescent="0.3">
      <c r="A8606"/>
      <c r="B8606" s="1"/>
      <c r="C8606"/>
      <c r="D8606"/>
      <c r="E8606"/>
      <c r="F8606"/>
      <c r="G8606"/>
      <c r="H8606"/>
      <c r="I8606"/>
      <c r="J8606"/>
      <c r="K8606"/>
      <c r="L8606"/>
      <c r="M8606"/>
    </row>
    <row r="8607" spans="1:13" s="36" customFormat="1" x14ac:dyDescent="0.3">
      <c r="A8607"/>
      <c r="B8607" s="1"/>
      <c r="C8607"/>
      <c r="D8607"/>
      <c r="E8607"/>
      <c r="F8607"/>
      <c r="G8607"/>
      <c r="H8607"/>
      <c r="I8607"/>
      <c r="J8607"/>
      <c r="K8607"/>
      <c r="L8607"/>
      <c r="M8607"/>
    </row>
    <row r="8608" spans="1:13" s="36" customFormat="1" x14ac:dyDescent="0.3">
      <c r="A8608"/>
      <c r="B8608" s="1"/>
      <c r="C8608"/>
      <c r="D8608"/>
      <c r="E8608"/>
      <c r="F8608"/>
      <c r="G8608"/>
      <c r="H8608"/>
      <c r="I8608"/>
      <c r="J8608"/>
      <c r="K8608"/>
      <c r="L8608"/>
      <c r="M8608"/>
    </row>
    <row r="8609" spans="1:13" s="36" customFormat="1" x14ac:dyDescent="0.3">
      <c r="A8609"/>
      <c r="B8609" s="1"/>
      <c r="C8609"/>
      <c r="D8609"/>
      <c r="E8609"/>
      <c r="F8609"/>
      <c r="G8609"/>
      <c r="H8609"/>
      <c r="I8609"/>
      <c r="J8609"/>
      <c r="K8609"/>
      <c r="L8609"/>
      <c r="M8609"/>
    </row>
    <row r="8610" spans="1:13" s="36" customFormat="1" x14ac:dyDescent="0.3">
      <c r="A8610"/>
      <c r="B8610" s="1"/>
      <c r="C8610"/>
      <c r="D8610"/>
      <c r="E8610"/>
      <c r="F8610"/>
      <c r="G8610"/>
      <c r="H8610"/>
      <c r="I8610"/>
      <c r="J8610"/>
      <c r="K8610"/>
      <c r="L8610"/>
      <c r="M8610"/>
    </row>
    <row r="8611" spans="1:13" s="36" customFormat="1" x14ac:dyDescent="0.3">
      <c r="A8611"/>
      <c r="B8611" s="1"/>
      <c r="C8611"/>
      <c r="D8611"/>
      <c r="E8611"/>
      <c r="F8611"/>
      <c r="G8611"/>
      <c r="H8611"/>
      <c r="I8611"/>
      <c r="J8611"/>
      <c r="K8611"/>
      <c r="L8611"/>
      <c r="M8611"/>
    </row>
    <row r="8612" spans="1:13" s="36" customFormat="1" x14ac:dyDescent="0.3">
      <c r="A8612"/>
      <c r="B8612" s="1"/>
      <c r="C8612"/>
      <c r="D8612"/>
      <c r="E8612"/>
      <c r="F8612"/>
      <c r="G8612"/>
      <c r="H8612"/>
      <c r="I8612"/>
      <c r="J8612"/>
      <c r="K8612"/>
      <c r="L8612"/>
      <c r="M8612"/>
    </row>
    <row r="8613" spans="1:13" s="36" customFormat="1" x14ac:dyDescent="0.3">
      <c r="A8613"/>
      <c r="B8613" s="1"/>
      <c r="C8613"/>
      <c r="D8613"/>
      <c r="E8613"/>
      <c r="F8613"/>
      <c r="G8613"/>
      <c r="H8613"/>
      <c r="I8613"/>
      <c r="J8613"/>
      <c r="K8613"/>
      <c r="L8613"/>
      <c r="M8613"/>
    </row>
    <row r="8614" spans="1:13" s="36" customFormat="1" x14ac:dyDescent="0.3">
      <c r="A8614"/>
      <c r="B8614" s="1"/>
      <c r="C8614"/>
      <c r="D8614"/>
      <c r="E8614"/>
      <c r="F8614"/>
      <c r="G8614"/>
      <c r="H8614"/>
      <c r="I8614"/>
      <c r="J8614"/>
      <c r="K8614"/>
      <c r="L8614"/>
      <c r="M8614"/>
    </row>
    <row r="8615" spans="1:13" s="36" customFormat="1" x14ac:dyDescent="0.3">
      <c r="A8615"/>
      <c r="B8615" s="1"/>
      <c r="C8615"/>
      <c r="D8615"/>
      <c r="E8615"/>
      <c r="F8615"/>
      <c r="G8615"/>
      <c r="H8615"/>
      <c r="I8615"/>
      <c r="J8615"/>
      <c r="K8615"/>
      <c r="L8615"/>
      <c r="M8615"/>
    </row>
    <row r="8616" spans="1:13" s="36" customFormat="1" x14ac:dyDescent="0.3">
      <c r="A8616"/>
      <c r="B8616" s="1"/>
      <c r="C8616"/>
      <c r="D8616"/>
      <c r="E8616"/>
      <c r="F8616"/>
      <c r="G8616"/>
      <c r="H8616"/>
      <c r="I8616"/>
      <c r="J8616"/>
      <c r="K8616"/>
      <c r="L8616"/>
      <c r="M8616"/>
    </row>
    <row r="8617" spans="1:13" s="36" customFormat="1" x14ac:dyDescent="0.3">
      <c r="A8617"/>
      <c r="B8617" s="1"/>
      <c r="C8617"/>
      <c r="D8617"/>
      <c r="E8617"/>
      <c r="F8617"/>
      <c r="G8617"/>
      <c r="H8617"/>
      <c r="I8617"/>
      <c r="J8617"/>
      <c r="K8617"/>
      <c r="L8617"/>
      <c r="M8617"/>
    </row>
    <row r="8618" spans="1:13" s="36" customFormat="1" x14ac:dyDescent="0.3">
      <c r="A8618"/>
      <c r="B8618" s="1"/>
      <c r="C8618"/>
      <c r="D8618"/>
      <c r="E8618"/>
      <c r="F8618"/>
      <c r="G8618"/>
      <c r="H8618"/>
      <c r="I8618"/>
      <c r="J8618"/>
      <c r="K8618"/>
      <c r="L8618"/>
      <c r="M8618"/>
    </row>
    <row r="8619" spans="1:13" s="36" customFormat="1" x14ac:dyDescent="0.3">
      <c r="A8619"/>
      <c r="B8619" s="1"/>
      <c r="C8619"/>
      <c r="D8619"/>
      <c r="E8619"/>
      <c r="F8619"/>
      <c r="G8619"/>
      <c r="H8619"/>
      <c r="I8619"/>
      <c r="J8619"/>
      <c r="K8619"/>
      <c r="L8619"/>
      <c r="M8619"/>
    </row>
    <row r="8620" spans="1:13" s="36" customFormat="1" x14ac:dyDescent="0.3">
      <c r="A8620"/>
      <c r="B8620" s="1"/>
      <c r="C8620"/>
      <c r="D8620"/>
      <c r="E8620"/>
      <c r="F8620"/>
      <c r="G8620"/>
      <c r="H8620"/>
      <c r="I8620"/>
      <c r="J8620"/>
      <c r="K8620"/>
      <c r="L8620"/>
      <c r="M8620"/>
    </row>
    <row r="8621" spans="1:13" s="36" customFormat="1" x14ac:dyDescent="0.3">
      <c r="A8621"/>
      <c r="B8621" s="1"/>
      <c r="C8621"/>
      <c r="D8621"/>
      <c r="E8621"/>
      <c r="F8621"/>
      <c r="G8621"/>
      <c r="H8621"/>
      <c r="I8621"/>
      <c r="J8621"/>
      <c r="K8621"/>
      <c r="L8621"/>
      <c r="M8621"/>
    </row>
    <row r="8622" spans="1:13" s="36" customFormat="1" x14ac:dyDescent="0.3">
      <c r="A8622"/>
      <c r="B8622" s="1"/>
      <c r="C8622"/>
      <c r="D8622"/>
      <c r="E8622"/>
      <c r="F8622"/>
      <c r="G8622"/>
      <c r="H8622"/>
      <c r="I8622"/>
      <c r="J8622"/>
      <c r="K8622"/>
      <c r="L8622"/>
      <c r="M8622"/>
    </row>
    <row r="8623" spans="1:13" s="36" customFormat="1" x14ac:dyDescent="0.3">
      <c r="A8623"/>
      <c r="B8623" s="1"/>
      <c r="C8623"/>
      <c r="D8623"/>
      <c r="E8623"/>
      <c r="F8623"/>
      <c r="G8623"/>
      <c r="H8623"/>
      <c r="I8623"/>
      <c r="J8623"/>
      <c r="K8623"/>
      <c r="L8623"/>
      <c r="M8623"/>
    </row>
    <row r="8624" spans="1:13" s="36" customFormat="1" x14ac:dyDescent="0.3">
      <c r="A8624"/>
      <c r="B8624" s="1"/>
      <c r="C8624"/>
      <c r="D8624"/>
      <c r="E8624"/>
      <c r="F8624"/>
      <c r="G8624"/>
      <c r="H8624"/>
      <c r="I8624"/>
      <c r="J8624"/>
      <c r="K8624"/>
      <c r="L8624"/>
      <c r="M8624"/>
    </row>
    <row r="8625" spans="1:13" s="36" customFormat="1" x14ac:dyDescent="0.3">
      <c r="A8625"/>
      <c r="B8625" s="1"/>
      <c r="C8625"/>
      <c r="D8625"/>
      <c r="E8625"/>
      <c r="F8625"/>
      <c r="G8625"/>
      <c r="H8625"/>
      <c r="I8625"/>
      <c r="J8625"/>
      <c r="K8625"/>
      <c r="L8625"/>
      <c r="M8625"/>
    </row>
    <row r="8626" spans="1:13" s="36" customFormat="1" x14ac:dyDescent="0.3">
      <c r="A8626"/>
      <c r="B8626" s="1"/>
      <c r="C8626"/>
      <c r="D8626"/>
      <c r="E8626"/>
      <c r="F8626"/>
      <c r="G8626"/>
      <c r="H8626"/>
      <c r="I8626"/>
      <c r="J8626"/>
      <c r="K8626"/>
      <c r="L8626"/>
      <c r="M8626"/>
    </row>
    <row r="8627" spans="1:13" s="36" customFormat="1" x14ac:dyDescent="0.3">
      <c r="A8627"/>
      <c r="B8627" s="1"/>
      <c r="C8627"/>
      <c r="D8627"/>
      <c r="E8627"/>
      <c r="F8627"/>
      <c r="G8627"/>
      <c r="H8627"/>
      <c r="I8627"/>
      <c r="J8627"/>
      <c r="K8627"/>
      <c r="L8627"/>
      <c r="M8627"/>
    </row>
    <row r="8628" spans="1:13" s="36" customFormat="1" x14ac:dyDescent="0.3">
      <c r="A8628"/>
      <c r="B8628" s="1"/>
      <c r="C8628"/>
      <c r="D8628"/>
      <c r="E8628"/>
      <c r="F8628"/>
      <c r="G8628"/>
      <c r="H8628"/>
      <c r="I8628"/>
      <c r="J8628"/>
      <c r="K8628"/>
      <c r="L8628"/>
      <c r="M8628"/>
    </row>
    <row r="8629" spans="1:13" s="36" customFormat="1" x14ac:dyDescent="0.3">
      <c r="A8629"/>
      <c r="B8629" s="1"/>
      <c r="C8629"/>
      <c r="D8629"/>
      <c r="E8629"/>
      <c r="F8629"/>
      <c r="G8629"/>
      <c r="H8629"/>
      <c r="I8629"/>
      <c r="J8629"/>
      <c r="K8629"/>
      <c r="L8629"/>
      <c r="M8629"/>
    </row>
    <row r="8630" spans="1:13" s="36" customFormat="1" x14ac:dyDescent="0.3">
      <c r="A8630"/>
      <c r="B8630" s="1"/>
      <c r="C8630"/>
      <c r="D8630"/>
      <c r="E8630"/>
      <c r="F8630"/>
      <c r="G8630"/>
      <c r="H8630"/>
      <c r="I8630"/>
      <c r="J8630"/>
      <c r="K8630"/>
      <c r="L8630"/>
      <c r="M8630"/>
    </row>
    <row r="8631" spans="1:13" s="36" customFormat="1" x14ac:dyDescent="0.3">
      <c r="A8631"/>
      <c r="B8631" s="1"/>
      <c r="C8631"/>
      <c r="D8631"/>
      <c r="E8631"/>
      <c r="F8631"/>
      <c r="G8631"/>
      <c r="H8631"/>
      <c r="I8631"/>
      <c r="J8631"/>
      <c r="K8631"/>
      <c r="L8631"/>
      <c r="M8631"/>
    </row>
    <row r="8632" spans="1:13" s="36" customFormat="1" x14ac:dyDescent="0.3">
      <c r="A8632"/>
      <c r="B8632" s="1"/>
      <c r="C8632"/>
      <c r="D8632"/>
      <c r="E8632"/>
      <c r="F8632"/>
      <c r="G8632"/>
      <c r="H8632"/>
      <c r="I8632"/>
      <c r="J8632"/>
      <c r="K8632"/>
      <c r="L8632"/>
      <c r="M8632"/>
    </row>
    <row r="8633" spans="1:13" s="36" customFormat="1" x14ac:dyDescent="0.3">
      <c r="A8633"/>
      <c r="B8633" s="1"/>
      <c r="C8633"/>
      <c r="D8633"/>
      <c r="E8633"/>
      <c r="F8633"/>
      <c r="G8633"/>
      <c r="H8633"/>
      <c r="I8633"/>
      <c r="J8633"/>
      <c r="K8633"/>
      <c r="L8633"/>
      <c r="M8633"/>
    </row>
    <row r="8634" spans="1:13" s="36" customFormat="1" x14ac:dyDescent="0.3">
      <c r="A8634"/>
      <c r="B8634" s="1"/>
      <c r="C8634"/>
      <c r="D8634"/>
      <c r="E8634"/>
      <c r="F8634"/>
      <c r="G8634"/>
      <c r="H8634"/>
      <c r="I8634"/>
      <c r="J8634"/>
      <c r="K8634"/>
      <c r="L8634"/>
      <c r="M8634"/>
    </row>
    <row r="8635" spans="1:13" s="36" customFormat="1" x14ac:dyDescent="0.3">
      <c r="A8635"/>
      <c r="B8635" s="1"/>
      <c r="C8635"/>
      <c r="D8635"/>
      <c r="E8635"/>
      <c r="F8635"/>
      <c r="G8635"/>
      <c r="H8635"/>
      <c r="I8635"/>
      <c r="J8635"/>
      <c r="K8635"/>
      <c r="L8635"/>
      <c r="M8635"/>
    </row>
    <row r="8636" spans="1:13" s="36" customFormat="1" x14ac:dyDescent="0.3">
      <c r="A8636"/>
      <c r="B8636" s="1"/>
      <c r="C8636"/>
      <c r="D8636"/>
      <c r="E8636"/>
      <c r="F8636"/>
      <c r="G8636"/>
      <c r="H8636"/>
      <c r="I8636"/>
      <c r="J8636"/>
      <c r="K8636"/>
      <c r="L8636"/>
      <c r="M8636"/>
    </row>
    <row r="8637" spans="1:13" s="36" customFormat="1" x14ac:dyDescent="0.3">
      <c r="A8637"/>
      <c r="B8637" s="1"/>
      <c r="C8637"/>
      <c r="D8637"/>
      <c r="E8637"/>
      <c r="F8637"/>
      <c r="G8637"/>
      <c r="H8637"/>
      <c r="I8637"/>
      <c r="J8637"/>
      <c r="K8637"/>
      <c r="L8637"/>
      <c r="M8637"/>
    </row>
    <row r="8638" spans="1:13" s="36" customFormat="1" x14ac:dyDescent="0.3">
      <c r="A8638"/>
      <c r="B8638" s="1"/>
      <c r="C8638"/>
      <c r="D8638"/>
      <c r="E8638"/>
      <c r="F8638"/>
      <c r="G8638"/>
      <c r="H8638"/>
      <c r="I8638"/>
      <c r="J8638"/>
      <c r="K8638"/>
      <c r="L8638"/>
      <c r="M8638"/>
    </row>
    <row r="8639" spans="1:13" x14ac:dyDescent="0.3">
      <c r="B8639" s="1"/>
    </row>
    <row r="8640" spans="1:13" x14ac:dyDescent="0.3">
      <c r="B8640" s="1"/>
    </row>
    <row r="8641" spans="2:2" x14ac:dyDescent="0.3">
      <c r="B8641" s="1"/>
    </row>
    <row r="8642" spans="2:2" x14ac:dyDescent="0.3">
      <c r="B8642" s="1"/>
    </row>
    <row r="8643" spans="2:2" x14ac:dyDescent="0.3">
      <c r="B8643" s="1"/>
    </row>
    <row r="8644" spans="2:2" x14ac:dyDescent="0.3">
      <c r="B8644" s="1"/>
    </row>
    <row r="8645" spans="2:2" x14ac:dyDescent="0.3">
      <c r="B8645" s="1"/>
    </row>
    <row r="8646" spans="2:2" x14ac:dyDescent="0.3">
      <c r="B8646" s="1"/>
    </row>
    <row r="8647" spans="2:2" x14ac:dyDescent="0.3">
      <c r="B8647" s="1"/>
    </row>
    <row r="8648" spans="2:2" x14ac:dyDescent="0.3">
      <c r="B8648" s="1"/>
    </row>
    <row r="8649" spans="2:2" x14ac:dyDescent="0.3">
      <c r="B8649" s="1"/>
    </row>
    <row r="8650" spans="2:2" x14ac:dyDescent="0.3">
      <c r="B8650" s="1"/>
    </row>
    <row r="8651" spans="2:2" x14ac:dyDescent="0.3">
      <c r="B8651" s="1"/>
    </row>
    <row r="8652" spans="2:2" x14ac:dyDescent="0.3">
      <c r="B8652" s="1"/>
    </row>
    <row r="8653" spans="2:2" x14ac:dyDescent="0.3">
      <c r="B8653" s="1"/>
    </row>
    <row r="8654" spans="2:2" x14ac:dyDescent="0.3">
      <c r="B8654" s="1"/>
    </row>
    <row r="8655" spans="2:2" x14ac:dyDescent="0.3">
      <c r="B8655" s="1"/>
    </row>
    <row r="8656" spans="2:2" x14ac:dyDescent="0.3">
      <c r="B8656" s="1"/>
    </row>
    <row r="8657" spans="2:2" x14ac:dyDescent="0.3">
      <c r="B8657" s="1"/>
    </row>
    <row r="8658" spans="2:2" x14ac:dyDescent="0.3">
      <c r="B8658" s="1"/>
    </row>
    <row r="8659" spans="2:2" x14ac:dyDescent="0.3">
      <c r="B8659" s="1"/>
    </row>
    <row r="8660" spans="2:2" x14ac:dyDescent="0.3">
      <c r="B8660" s="1"/>
    </row>
    <row r="8661" spans="2:2" x14ac:dyDescent="0.3">
      <c r="B8661" s="1"/>
    </row>
    <row r="8662" spans="2:2" x14ac:dyDescent="0.3">
      <c r="B8662" s="1"/>
    </row>
    <row r="8663" spans="2:2" x14ac:dyDescent="0.3">
      <c r="B8663" s="1"/>
    </row>
    <row r="8664" spans="2:2" x14ac:dyDescent="0.3">
      <c r="B8664" s="1"/>
    </row>
    <row r="8665" spans="2:2" x14ac:dyDescent="0.3">
      <c r="B8665" s="1"/>
    </row>
    <row r="8666" spans="2:2" x14ac:dyDescent="0.3">
      <c r="B8666" s="1"/>
    </row>
    <row r="8667" spans="2:2" x14ac:dyDescent="0.3">
      <c r="B8667" s="1"/>
    </row>
    <row r="8668" spans="2:2" x14ac:dyDescent="0.3">
      <c r="B8668" s="1"/>
    </row>
    <row r="8669" spans="2:2" x14ac:dyDescent="0.3">
      <c r="B8669" s="1"/>
    </row>
    <row r="8670" spans="2:2" x14ac:dyDescent="0.3">
      <c r="B8670" s="1"/>
    </row>
    <row r="8671" spans="2:2" x14ac:dyDescent="0.3">
      <c r="B8671" s="1"/>
    </row>
    <row r="8672" spans="2:2" x14ac:dyDescent="0.3">
      <c r="B8672" s="1"/>
    </row>
    <row r="8673" spans="2:2" x14ac:dyDescent="0.3">
      <c r="B8673" s="1"/>
    </row>
    <row r="8674" spans="2:2" x14ac:dyDescent="0.3">
      <c r="B8674" s="1"/>
    </row>
    <row r="8675" spans="2:2" x14ac:dyDescent="0.3">
      <c r="B8675" s="1"/>
    </row>
    <row r="8676" spans="2:2" x14ac:dyDescent="0.3">
      <c r="B8676" s="1"/>
    </row>
    <row r="8677" spans="2:2" x14ac:dyDescent="0.3">
      <c r="B8677" s="1"/>
    </row>
    <row r="8678" spans="2:2" x14ac:dyDescent="0.3">
      <c r="B8678" s="1"/>
    </row>
    <row r="8679" spans="2:2" x14ac:dyDescent="0.3">
      <c r="B8679" s="1"/>
    </row>
    <row r="8680" spans="2:2" x14ac:dyDescent="0.3">
      <c r="B8680" s="1"/>
    </row>
    <row r="8681" spans="2:2" x14ac:dyDescent="0.3">
      <c r="B8681" s="1"/>
    </row>
    <row r="8682" spans="2:2" x14ac:dyDescent="0.3">
      <c r="B8682" s="1"/>
    </row>
    <row r="8683" spans="2:2" x14ac:dyDescent="0.3">
      <c r="B8683" s="1"/>
    </row>
    <row r="8684" spans="2:2" x14ac:dyDescent="0.3">
      <c r="B8684" s="1"/>
    </row>
    <row r="8685" spans="2:2" x14ac:dyDescent="0.3">
      <c r="B8685" s="1"/>
    </row>
    <row r="8686" spans="2:2" x14ac:dyDescent="0.3">
      <c r="B8686" s="1"/>
    </row>
    <row r="8687" spans="2:2" x14ac:dyDescent="0.3">
      <c r="B8687" s="1"/>
    </row>
    <row r="8688" spans="2:2" x14ac:dyDescent="0.3">
      <c r="B8688" s="1"/>
    </row>
    <row r="8689" spans="2:2" x14ac:dyDescent="0.3">
      <c r="B8689" s="1"/>
    </row>
    <row r="8690" spans="2:2" x14ac:dyDescent="0.3">
      <c r="B8690" s="1"/>
    </row>
    <row r="8691" spans="2:2" x14ac:dyDescent="0.3">
      <c r="B8691" s="1"/>
    </row>
    <row r="8692" spans="2:2" x14ac:dyDescent="0.3">
      <c r="B8692" s="1"/>
    </row>
    <row r="8693" spans="2:2" x14ac:dyDescent="0.3">
      <c r="B8693" s="1"/>
    </row>
    <row r="8694" spans="2:2" x14ac:dyDescent="0.3">
      <c r="B8694" s="1"/>
    </row>
    <row r="8695" spans="2:2" x14ac:dyDescent="0.3">
      <c r="B8695" s="1"/>
    </row>
    <row r="8696" spans="2:2" x14ac:dyDescent="0.3">
      <c r="B8696" s="1"/>
    </row>
    <row r="8697" spans="2:2" x14ac:dyDescent="0.3">
      <c r="B8697" s="1"/>
    </row>
    <row r="8698" spans="2:2" x14ac:dyDescent="0.3">
      <c r="B8698" s="1"/>
    </row>
    <row r="8699" spans="2:2" x14ac:dyDescent="0.3">
      <c r="B8699" s="1"/>
    </row>
    <row r="8700" spans="2:2" x14ac:dyDescent="0.3">
      <c r="B8700" s="1"/>
    </row>
    <row r="8701" spans="2:2" x14ac:dyDescent="0.3">
      <c r="B8701" s="1"/>
    </row>
    <row r="8702" spans="2:2" x14ac:dyDescent="0.3">
      <c r="B8702" s="1"/>
    </row>
    <row r="8703" spans="2:2" x14ac:dyDescent="0.3">
      <c r="B8703" s="1"/>
    </row>
    <row r="8704" spans="2:2" x14ac:dyDescent="0.3">
      <c r="B8704" s="1"/>
    </row>
    <row r="8705" spans="2:2" x14ac:dyDescent="0.3">
      <c r="B8705" s="1"/>
    </row>
    <row r="8706" spans="2:2" x14ac:dyDescent="0.3">
      <c r="B8706" s="1"/>
    </row>
    <row r="8707" spans="2:2" x14ac:dyDescent="0.3">
      <c r="B8707" s="1"/>
    </row>
    <row r="8708" spans="2:2" x14ac:dyDescent="0.3">
      <c r="B8708" s="1"/>
    </row>
    <row r="8709" spans="2:2" x14ac:dyDescent="0.3">
      <c r="B8709" s="1"/>
    </row>
    <row r="8710" spans="2:2" x14ac:dyDescent="0.3">
      <c r="B8710" s="1"/>
    </row>
    <row r="8711" spans="2:2" x14ac:dyDescent="0.3">
      <c r="B8711" s="1"/>
    </row>
    <row r="8712" spans="2:2" x14ac:dyDescent="0.3">
      <c r="B8712" s="1"/>
    </row>
    <row r="8713" spans="2:2" x14ac:dyDescent="0.3">
      <c r="B8713" s="1"/>
    </row>
    <row r="8714" spans="2:2" x14ac:dyDescent="0.3">
      <c r="B8714" s="1"/>
    </row>
    <row r="8715" spans="2:2" x14ac:dyDescent="0.3">
      <c r="B8715" s="1"/>
    </row>
    <row r="8716" spans="2:2" x14ac:dyDescent="0.3">
      <c r="B8716" s="1"/>
    </row>
    <row r="8717" spans="2:2" x14ac:dyDescent="0.3">
      <c r="B8717" s="1"/>
    </row>
    <row r="8718" spans="2:2" x14ac:dyDescent="0.3">
      <c r="B8718" s="1"/>
    </row>
    <row r="8719" spans="2:2" x14ac:dyDescent="0.3">
      <c r="B8719" s="1"/>
    </row>
    <row r="8720" spans="2:2" x14ac:dyDescent="0.3">
      <c r="B8720" s="1"/>
    </row>
    <row r="8721" spans="2:2" x14ac:dyDescent="0.3">
      <c r="B8721" s="1"/>
    </row>
    <row r="8722" spans="2:2" x14ac:dyDescent="0.3">
      <c r="B8722" s="1"/>
    </row>
    <row r="8723" spans="2:2" x14ac:dyDescent="0.3">
      <c r="B8723" s="1"/>
    </row>
    <row r="8724" spans="2:2" x14ac:dyDescent="0.3">
      <c r="B8724" s="1"/>
    </row>
    <row r="8725" spans="2:2" x14ac:dyDescent="0.3">
      <c r="B8725" s="1"/>
    </row>
    <row r="8726" spans="2:2" x14ac:dyDescent="0.3">
      <c r="B8726" s="1"/>
    </row>
    <row r="8727" spans="2:2" x14ac:dyDescent="0.3">
      <c r="B8727" s="1"/>
    </row>
    <row r="8728" spans="2:2" x14ac:dyDescent="0.3">
      <c r="B8728" s="1"/>
    </row>
    <row r="8729" spans="2:2" x14ac:dyDescent="0.3">
      <c r="B8729" s="1"/>
    </row>
    <row r="8730" spans="2:2" x14ac:dyDescent="0.3">
      <c r="B8730" s="1"/>
    </row>
    <row r="8731" spans="2:2" x14ac:dyDescent="0.3">
      <c r="B8731" s="1"/>
    </row>
    <row r="8732" spans="2:2" x14ac:dyDescent="0.3">
      <c r="B8732" s="1"/>
    </row>
    <row r="8733" spans="2:2" x14ac:dyDescent="0.3">
      <c r="B8733" s="1"/>
    </row>
    <row r="8734" spans="2:2" x14ac:dyDescent="0.3">
      <c r="B8734" s="1"/>
    </row>
    <row r="8735" spans="2:2" x14ac:dyDescent="0.3">
      <c r="B8735" s="1"/>
    </row>
    <row r="8736" spans="2:2" x14ac:dyDescent="0.3">
      <c r="B8736" s="1"/>
    </row>
    <row r="8737" spans="2:2" x14ac:dyDescent="0.3">
      <c r="B8737" s="1"/>
    </row>
    <row r="8738" spans="2:2" x14ac:dyDescent="0.3">
      <c r="B8738" s="1"/>
    </row>
    <row r="8739" spans="2:2" x14ac:dyDescent="0.3">
      <c r="B8739" s="1"/>
    </row>
    <row r="8740" spans="2:2" x14ac:dyDescent="0.3">
      <c r="B8740" s="1"/>
    </row>
    <row r="8741" spans="2:2" x14ac:dyDescent="0.3">
      <c r="B8741" s="1"/>
    </row>
    <row r="8742" spans="2:2" x14ac:dyDescent="0.3">
      <c r="B8742" s="1"/>
    </row>
    <row r="8743" spans="2:2" x14ac:dyDescent="0.3">
      <c r="B8743" s="1"/>
    </row>
    <row r="8744" spans="2:2" x14ac:dyDescent="0.3">
      <c r="B8744" s="1"/>
    </row>
    <row r="8745" spans="2:2" x14ac:dyDescent="0.3">
      <c r="B8745" s="1"/>
    </row>
    <row r="8746" spans="2:2" x14ac:dyDescent="0.3">
      <c r="B8746" s="1"/>
    </row>
    <row r="8747" spans="2:2" x14ac:dyDescent="0.3">
      <c r="B8747" s="1"/>
    </row>
    <row r="8748" spans="2:2" x14ac:dyDescent="0.3">
      <c r="B8748" s="1"/>
    </row>
    <row r="8749" spans="2:2" x14ac:dyDescent="0.3">
      <c r="B8749" s="1"/>
    </row>
    <row r="8750" spans="2:2" x14ac:dyDescent="0.3">
      <c r="B8750" s="1"/>
    </row>
    <row r="8751" spans="2:2" x14ac:dyDescent="0.3">
      <c r="B8751" s="1"/>
    </row>
    <row r="8752" spans="2:2" x14ac:dyDescent="0.3">
      <c r="B8752" s="1"/>
    </row>
    <row r="8753" spans="2:2" x14ac:dyDescent="0.3">
      <c r="B8753" s="1"/>
    </row>
    <row r="8754" spans="2:2" x14ac:dyDescent="0.3">
      <c r="B8754" s="1"/>
    </row>
    <row r="8755" spans="2:2" x14ac:dyDescent="0.3">
      <c r="B8755" s="1"/>
    </row>
    <row r="8756" spans="2:2" x14ac:dyDescent="0.3">
      <c r="B8756" s="1"/>
    </row>
    <row r="8757" spans="2:2" x14ac:dyDescent="0.3">
      <c r="B8757" s="1"/>
    </row>
    <row r="8758" spans="2:2" x14ac:dyDescent="0.3">
      <c r="B8758" s="1"/>
    </row>
    <row r="8759" spans="2:2" x14ac:dyDescent="0.3">
      <c r="B8759" s="1"/>
    </row>
    <row r="8760" spans="2:2" x14ac:dyDescent="0.3">
      <c r="B8760" s="1"/>
    </row>
    <row r="8761" spans="2:2" x14ac:dyDescent="0.3">
      <c r="B8761" s="1"/>
    </row>
    <row r="8762" spans="2:2" x14ac:dyDescent="0.3">
      <c r="B8762" s="1"/>
    </row>
    <row r="8763" spans="2:2" x14ac:dyDescent="0.3">
      <c r="B8763" s="1"/>
    </row>
    <row r="8764" spans="2:2" x14ac:dyDescent="0.3">
      <c r="B8764" s="1"/>
    </row>
    <row r="8765" spans="2:2" x14ac:dyDescent="0.3">
      <c r="B8765" s="1"/>
    </row>
    <row r="8766" spans="2:2" x14ac:dyDescent="0.3">
      <c r="B8766" s="1"/>
    </row>
    <row r="8767" spans="2:2" x14ac:dyDescent="0.3">
      <c r="B8767" s="1"/>
    </row>
    <row r="8768" spans="2:2" x14ac:dyDescent="0.3">
      <c r="B8768" s="1"/>
    </row>
    <row r="8769" spans="2:2" x14ac:dyDescent="0.3">
      <c r="B8769" s="1"/>
    </row>
    <row r="8770" spans="2:2" x14ac:dyDescent="0.3">
      <c r="B8770" s="1"/>
    </row>
    <row r="8771" spans="2:2" x14ac:dyDescent="0.3">
      <c r="B8771" s="1"/>
    </row>
    <row r="8772" spans="2:2" x14ac:dyDescent="0.3">
      <c r="B8772" s="1"/>
    </row>
    <row r="8773" spans="2:2" x14ac:dyDescent="0.3">
      <c r="B8773" s="1"/>
    </row>
    <row r="8774" spans="2:2" x14ac:dyDescent="0.3">
      <c r="B8774" s="1"/>
    </row>
    <row r="8775" spans="2:2" x14ac:dyDescent="0.3">
      <c r="B8775" s="1"/>
    </row>
    <row r="8776" spans="2:2" x14ac:dyDescent="0.3">
      <c r="B8776" s="1"/>
    </row>
    <row r="8777" spans="2:2" x14ac:dyDescent="0.3">
      <c r="B8777" s="1"/>
    </row>
    <row r="8778" spans="2:2" x14ac:dyDescent="0.3">
      <c r="B8778" s="1"/>
    </row>
    <row r="8779" spans="2:2" x14ac:dyDescent="0.3">
      <c r="B8779" s="1"/>
    </row>
    <row r="8780" spans="2:2" x14ac:dyDescent="0.3">
      <c r="B8780" s="1"/>
    </row>
    <row r="8781" spans="2:2" x14ac:dyDescent="0.3">
      <c r="B8781" s="1"/>
    </row>
    <row r="8782" spans="2:2" x14ac:dyDescent="0.3">
      <c r="B8782" s="1"/>
    </row>
    <row r="8783" spans="2:2" x14ac:dyDescent="0.3">
      <c r="B8783" s="1"/>
    </row>
    <row r="8784" spans="2:2" x14ac:dyDescent="0.3">
      <c r="B8784" s="1"/>
    </row>
    <row r="8785" spans="2:2" x14ac:dyDescent="0.3">
      <c r="B8785" s="1"/>
    </row>
    <row r="8786" spans="2:2" x14ac:dyDescent="0.3">
      <c r="B8786" s="1"/>
    </row>
    <row r="8787" spans="2:2" x14ac:dyDescent="0.3">
      <c r="B8787" s="1"/>
    </row>
    <row r="8788" spans="2:2" x14ac:dyDescent="0.3">
      <c r="B8788" s="1"/>
    </row>
    <row r="8789" spans="2:2" x14ac:dyDescent="0.3">
      <c r="B8789" s="1"/>
    </row>
    <row r="8790" spans="2:2" x14ac:dyDescent="0.3">
      <c r="B8790" s="1"/>
    </row>
    <row r="8791" spans="2:2" x14ac:dyDescent="0.3">
      <c r="B8791" s="1"/>
    </row>
    <row r="8792" spans="2:2" x14ac:dyDescent="0.3">
      <c r="B8792" s="1"/>
    </row>
    <row r="8793" spans="2:2" x14ac:dyDescent="0.3">
      <c r="B8793" s="1"/>
    </row>
    <row r="8794" spans="2:2" x14ac:dyDescent="0.3">
      <c r="B8794" s="1"/>
    </row>
    <row r="8795" spans="2:2" x14ac:dyDescent="0.3">
      <c r="B8795" s="1"/>
    </row>
    <row r="8796" spans="2:2" x14ac:dyDescent="0.3">
      <c r="B8796" s="1"/>
    </row>
    <row r="8797" spans="2:2" x14ac:dyDescent="0.3">
      <c r="B8797" s="1"/>
    </row>
    <row r="8798" spans="2:2" x14ac:dyDescent="0.3">
      <c r="B8798" s="1"/>
    </row>
    <row r="8799" spans="2:2" x14ac:dyDescent="0.3">
      <c r="B8799" s="1"/>
    </row>
    <row r="8800" spans="2:2" x14ac:dyDescent="0.3">
      <c r="B8800" s="1"/>
    </row>
    <row r="8801" spans="2:2" x14ac:dyDescent="0.3">
      <c r="B8801" s="1"/>
    </row>
    <row r="8802" spans="2:2" x14ac:dyDescent="0.3">
      <c r="B8802" s="1"/>
    </row>
    <row r="8803" spans="2:2" x14ac:dyDescent="0.3">
      <c r="B8803" s="1"/>
    </row>
    <row r="8804" spans="2:2" x14ac:dyDescent="0.3">
      <c r="B8804" s="1"/>
    </row>
    <row r="8805" spans="2:2" x14ac:dyDescent="0.3">
      <c r="B8805" s="1"/>
    </row>
    <row r="8806" spans="2:2" x14ac:dyDescent="0.3">
      <c r="B8806" s="1"/>
    </row>
    <row r="8807" spans="2:2" x14ac:dyDescent="0.3">
      <c r="B8807" s="1"/>
    </row>
    <row r="8808" spans="2:2" x14ac:dyDescent="0.3">
      <c r="B8808" s="1"/>
    </row>
    <row r="8809" spans="2:2" x14ac:dyDescent="0.3">
      <c r="B8809" s="1"/>
    </row>
    <row r="8810" spans="2:2" x14ac:dyDescent="0.3">
      <c r="B8810" s="1"/>
    </row>
    <row r="8811" spans="2:2" x14ac:dyDescent="0.3">
      <c r="B8811" s="1"/>
    </row>
    <row r="8812" spans="2:2" x14ac:dyDescent="0.3">
      <c r="B8812" s="1"/>
    </row>
    <row r="8813" spans="2:2" x14ac:dyDescent="0.3">
      <c r="B8813" s="1"/>
    </row>
    <row r="8814" spans="2:2" x14ac:dyDescent="0.3">
      <c r="B8814" s="1"/>
    </row>
    <row r="8815" spans="2:2" x14ac:dyDescent="0.3">
      <c r="B8815" s="1"/>
    </row>
    <row r="8816" spans="2:2" x14ac:dyDescent="0.3">
      <c r="B8816" s="1"/>
    </row>
    <row r="8817" spans="2:2" x14ac:dyDescent="0.3">
      <c r="B8817" s="1"/>
    </row>
    <row r="8818" spans="2:2" x14ac:dyDescent="0.3">
      <c r="B8818" s="1"/>
    </row>
    <row r="8819" spans="2:2" x14ac:dyDescent="0.3">
      <c r="B8819" s="1"/>
    </row>
    <row r="8820" spans="2:2" x14ac:dyDescent="0.3">
      <c r="B8820" s="1"/>
    </row>
    <row r="8821" spans="2:2" x14ac:dyDescent="0.3">
      <c r="B8821" s="1"/>
    </row>
    <row r="8822" spans="2:2" x14ac:dyDescent="0.3">
      <c r="B8822" s="1"/>
    </row>
    <row r="8823" spans="2:2" x14ac:dyDescent="0.3">
      <c r="B8823" s="1"/>
    </row>
    <row r="8824" spans="2:2" x14ac:dyDescent="0.3">
      <c r="B8824" s="1"/>
    </row>
    <row r="8825" spans="2:2" x14ac:dyDescent="0.3">
      <c r="B8825" s="1"/>
    </row>
    <row r="8826" spans="2:2" x14ac:dyDescent="0.3">
      <c r="B8826" s="1"/>
    </row>
    <row r="8827" spans="2:2" x14ac:dyDescent="0.3">
      <c r="B8827" s="1"/>
    </row>
    <row r="8828" spans="2:2" x14ac:dyDescent="0.3">
      <c r="B8828" s="1"/>
    </row>
    <row r="8829" spans="2:2" x14ac:dyDescent="0.3">
      <c r="B8829" s="1"/>
    </row>
    <row r="8830" spans="2:2" x14ac:dyDescent="0.3">
      <c r="B8830" s="1"/>
    </row>
    <row r="8831" spans="2:2" x14ac:dyDescent="0.3">
      <c r="B8831" s="1"/>
    </row>
    <row r="8832" spans="2:2" x14ac:dyDescent="0.3">
      <c r="B8832" s="1"/>
    </row>
    <row r="8833" spans="2:2" x14ac:dyDescent="0.3">
      <c r="B8833" s="1"/>
    </row>
    <row r="8834" spans="2:2" x14ac:dyDescent="0.3">
      <c r="B8834" s="1"/>
    </row>
    <row r="8835" spans="2:2" x14ac:dyDescent="0.3">
      <c r="B8835" s="1"/>
    </row>
    <row r="8836" spans="2:2" x14ac:dyDescent="0.3">
      <c r="B8836" s="1"/>
    </row>
    <row r="8837" spans="2:2" x14ac:dyDescent="0.3">
      <c r="B8837" s="1"/>
    </row>
    <row r="8838" spans="2:2" x14ac:dyDescent="0.3">
      <c r="B8838" s="1"/>
    </row>
    <row r="8839" spans="2:2" x14ac:dyDescent="0.3">
      <c r="B8839" s="1"/>
    </row>
    <row r="8840" spans="2:2" x14ac:dyDescent="0.3">
      <c r="B8840" s="1"/>
    </row>
    <row r="8841" spans="2:2" x14ac:dyDescent="0.3">
      <c r="B8841" s="1"/>
    </row>
    <row r="8842" spans="2:2" x14ac:dyDescent="0.3">
      <c r="B8842" s="1"/>
    </row>
    <row r="8843" spans="2:2" x14ac:dyDescent="0.3">
      <c r="B8843" s="1"/>
    </row>
    <row r="8844" spans="2:2" x14ac:dyDescent="0.3">
      <c r="B8844" s="1"/>
    </row>
    <row r="8845" spans="2:2" x14ac:dyDescent="0.3">
      <c r="B8845" s="1"/>
    </row>
    <row r="8846" spans="2:2" x14ac:dyDescent="0.3">
      <c r="B8846" s="1"/>
    </row>
    <row r="8847" spans="2:2" x14ac:dyDescent="0.3">
      <c r="B8847" s="1"/>
    </row>
    <row r="8848" spans="2:2" x14ac:dyDescent="0.3">
      <c r="B8848" s="1"/>
    </row>
    <row r="8849" spans="2:2" x14ac:dyDescent="0.3">
      <c r="B8849" s="1"/>
    </row>
    <row r="8850" spans="2:2" x14ac:dyDescent="0.3">
      <c r="B8850" s="1"/>
    </row>
    <row r="8851" spans="2:2" x14ac:dyDescent="0.3">
      <c r="B8851" s="1"/>
    </row>
    <row r="8852" spans="2:2" x14ac:dyDescent="0.3">
      <c r="B8852" s="1"/>
    </row>
    <row r="8853" spans="2:2" x14ac:dyDescent="0.3">
      <c r="B8853" s="1"/>
    </row>
    <row r="8854" spans="2:2" x14ac:dyDescent="0.3">
      <c r="B8854" s="1"/>
    </row>
    <row r="8855" spans="2:2" x14ac:dyDescent="0.3">
      <c r="B8855" s="1"/>
    </row>
    <row r="8856" spans="2:2" x14ac:dyDescent="0.3">
      <c r="B8856" s="1"/>
    </row>
    <row r="8857" spans="2:2" x14ac:dyDescent="0.3">
      <c r="B8857" s="1"/>
    </row>
    <row r="8858" spans="2:2" x14ac:dyDescent="0.3">
      <c r="B8858" s="1"/>
    </row>
    <row r="8859" spans="2:2" x14ac:dyDescent="0.3">
      <c r="B8859" s="1"/>
    </row>
    <row r="8860" spans="2:2" x14ac:dyDescent="0.3">
      <c r="B8860" s="1"/>
    </row>
    <row r="8861" spans="2:2" x14ac:dyDescent="0.3">
      <c r="B8861" s="1"/>
    </row>
    <row r="8862" spans="2:2" x14ac:dyDescent="0.3">
      <c r="B8862" s="1"/>
    </row>
    <row r="8863" spans="2:2" x14ac:dyDescent="0.3">
      <c r="B8863" s="1"/>
    </row>
    <row r="8864" spans="2:2" x14ac:dyDescent="0.3">
      <c r="B8864" s="1"/>
    </row>
    <row r="8865" spans="2:2" x14ac:dyDescent="0.3">
      <c r="B8865" s="1"/>
    </row>
    <row r="8866" spans="2:2" x14ac:dyDescent="0.3">
      <c r="B8866" s="1"/>
    </row>
    <row r="8867" spans="2:2" x14ac:dyDescent="0.3">
      <c r="B8867" s="1"/>
    </row>
    <row r="8868" spans="2:2" x14ac:dyDescent="0.3">
      <c r="B8868" s="1"/>
    </row>
    <row r="8869" spans="2:2" x14ac:dyDescent="0.3">
      <c r="B8869" s="1"/>
    </row>
    <row r="8870" spans="2:2" x14ac:dyDescent="0.3">
      <c r="B8870" s="1"/>
    </row>
    <row r="8871" spans="2:2" x14ac:dyDescent="0.3">
      <c r="B8871" s="1"/>
    </row>
    <row r="8872" spans="2:2" x14ac:dyDescent="0.3">
      <c r="B8872" s="1"/>
    </row>
    <row r="8873" spans="2:2" x14ac:dyDescent="0.3">
      <c r="B8873" s="1"/>
    </row>
    <row r="8874" spans="2:2" x14ac:dyDescent="0.3">
      <c r="B8874" s="1"/>
    </row>
    <row r="8875" spans="2:2" x14ac:dyDescent="0.3">
      <c r="B8875" s="1"/>
    </row>
    <row r="8876" spans="2:2" x14ac:dyDescent="0.3">
      <c r="B8876" s="1"/>
    </row>
    <row r="8877" spans="2:2" x14ac:dyDescent="0.3">
      <c r="B8877" s="1"/>
    </row>
    <row r="8878" spans="2:2" x14ac:dyDescent="0.3">
      <c r="B8878" s="1"/>
    </row>
    <row r="8879" spans="2:2" x14ac:dyDescent="0.3">
      <c r="B8879" s="1"/>
    </row>
    <row r="8880" spans="2:2" x14ac:dyDescent="0.3">
      <c r="B8880" s="1"/>
    </row>
    <row r="8881" spans="2:2" x14ac:dyDescent="0.3">
      <c r="B8881" s="1"/>
    </row>
    <row r="8882" spans="2:2" x14ac:dyDescent="0.3">
      <c r="B8882" s="1"/>
    </row>
    <row r="8883" spans="2:2" x14ac:dyDescent="0.3">
      <c r="B8883" s="1"/>
    </row>
    <row r="8884" spans="2:2" x14ac:dyDescent="0.3">
      <c r="B8884" s="1"/>
    </row>
    <row r="8885" spans="2:2" x14ac:dyDescent="0.3">
      <c r="B8885" s="1"/>
    </row>
    <row r="8886" spans="2:2" x14ac:dyDescent="0.3">
      <c r="B8886" s="1"/>
    </row>
    <row r="8887" spans="2:2" x14ac:dyDescent="0.3">
      <c r="B8887" s="1"/>
    </row>
    <row r="8888" spans="2:2" x14ac:dyDescent="0.3">
      <c r="B8888" s="1"/>
    </row>
    <row r="8889" spans="2:2" x14ac:dyDescent="0.3">
      <c r="B8889" s="1"/>
    </row>
    <row r="8890" spans="2:2" x14ac:dyDescent="0.3">
      <c r="B8890" s="1"/>
    </row>
    <row r="8891" spans="2:2" x14ac:dyDescent="0.3">
      <c r="B8891" s="1"/>
    </row>
    <row r="8892" spans="2:2" x14ac:dyDescent="0.3">
      <c r="B8892" s="1"/>
    </row>
    <row r="8893" spans="2:2" x14ac:dyDescent="0.3">
      <c r="B8893" s="1"/>
    </row>
    <row r="8894" spans="2:2" x14ac:dyDescent="0.3">
      <c r="B8894" s="1"/>
    </row>
    <row r="8895" spans="2:2" x14ac:dyDescent="0.3">
      <c r="B8895" s="1"/>
    </row>
    <row r="8896" spans="2:2" x14ac:dyDescent="0.3">
      <c r="B8896" s="1"/>
    </row>
    <row r="8897" spans="2:2" x14ac:dyDescent="0.3">
      <c r="B8897" s="1"/>
    </row>
    <row r="8898" spans="2:2" x14ac:dyDescent="0.3">
      <c r="B8898" s="1"/>
    </row>
    <row r="8899" spans="2:2" x14ac:dyDescent="0.3">
      <c r="B8899" s="1"/>
    </row>
    <row r="8900" spans="2:2" x14ac:dyDescent="0.3">
      <c r="B8900" s="1"/>
    </row>
    <row r="8901" spans="2:2" x14ac:dyDescent="0.3">
      <c r="B8901" s="1"/>
    </row>
    <row r="8902" spans="2:2" x14ac:dyDescent="0.3">
      <c r="B8902" s="1"/>
    </row>
    <row r="8903" spans="2:2" x14ac:dyDescent="0.3">
      <c r="B8903" s="1"/>
    </row>
    <row r="8904" spans="2:2" x14ac:dyDescent="0.3">
      <c r="B8904" s="1"/>
    </row>
    <row r="8905" spans="2:2" x14ac:dyDescent="0.3">
      <c r="B8905" s="1"/>
    </row>
    <row r="8906" spans="2:2" x14ac:dyDescent="0.3">
      <c r="B8906" s="1"/>
    </row>
    <row r="8907" spans="2:2" x14ac:dyDescent="0.3">
      <c r="B8907" s="1"/>
    </row>
    <row r="8908" spans="2:2" x14ac:dyDescent="0.3">
      <c r="B8908" s="1"/>
    </row>
    <row r="8909" spans="2:2" x14ac:dyDescent="0.3">
      <c r="B8909" s="1"/>
    </row>
    <row r="8910" spans="2:2" x14ac:dyDescent="0.3">
      <c r="B8910" s="1"/>
    </row>
    <row r="8911" spans="2:2" x14ac:dyDescent="0.3">
      <c r="B8911" s="1"/>
    </row>
    <row r="8912" spans="2:2" x14ac:dyDescent="0.3">
      <c r="B8912" s="1"/>
    </row>
    <row r="8913" spans="2:2" x14ac:dyDescent="0.3">
      <c r="B8913" s="1"/>
    </row>
    <row r="8914" spans="2:2" x14ac:dyDescent="0.3">
      <c r="B8914" s="1"/>
    </row>
    <row r="8915" spans="2:2" x14ac:dyDescent="0.3">
      <c r="B8915" s="1"/>
    </row>
    <row r="8916" spans="2:2" x14ac:dyDescent="0.3">
      <c r="B8916" s="1"/>
    </row>
    <row r="8917" spans="2:2" x14ac:dyDescent="0.3">
      <c r="B8917" s="1"/>
    </row>
    <row r="8918" spans="2:2" x14ac:dyDescent="0.3">
      <c r="B8918" s="1"/>
    </row>
    <row r="8919" spans="2:2" x14ac:dyDescent="0.3">
      <c r="B8919" s="1"/>
    </row>
    <row r="8920" spans="2:2" x14ac:dyDescent="0.3">
      <c r="B8920" s="1"/>
    </row>
    <row r="8921" spans="2:2" x14ac:dyDescent="0.3">
      <c r="B8921" s="1"/>
    </row>
    <row r="8922" spans="2:2" x14ac:dyDescent="0.3">
      <c r="B8922" s="1"/>
    </row>
    <row r="8923" spans="2:2" x14ac:dyDescent="0.3">
      <c r="B8923" s="1"/>
    </row>
    <row r="8924" spans="2:2" x14ac:dyDescent="0.3">
      <c r="B8924" s="1"/>
    </row>
    <row r="8925" spans="2:2" x14ac:dyDescent="0.3">
      <c r="B8925" s="1"/>
    </row>
    <row r="8926" spans="2:2" x14ac:dyDescent="0.3">
      <c r="B8926" s="1"/>
    </row>
    <row r="8927" spans="2:2" x14ac:dyDescent="0.3">
      <c r="B8927" s="1"/>
    </row>
    <row r="8928" spans="2:2" x14ac:dyDescent="0.3">
      <c r="B8928" s="1"/>
    </row>
    <row r="8929" spans="2:2" x14ac:dyDescent="0.3">
      <c r="B8929" s="1"/>
    </row>
    <row r="8930" spans="2:2" x14ac:dyDescent="0.3">
      <c r="B8930" s="1"/>
    </row>
    <row r="8931" spans="2:2" x14ac:dyDescent="0.3">
      <c r="B8931" s="1"/>
    </row>
    <row r="8932" spans="2:2" x14ac:dyDescent="0.3">
      <c r="B8932" s="1"/>
    </row>
    <row r="8933" spans="2:2" x14ac:dyDescent="0.3">
      <c r="B8933" s="1"/>
    </row>
    <row r="8934" spans="2:2" x14ac:dyDescent="0.3">
      <c r="B8934" s="1"/>
    </row>
    <row r="8935" spans="2:2" x14ac:dyDescent="0.3">
      <c r="B8935" s="1"/>
    </row>
    <row r="8936" spans="2:2" x14ac:dyDescent="0.3">
      <c r="B8936" s="1"/>
    </row>
    <row r="8937" spans="2:2" x14ac:dyDescent="0.3">
      <c r="B8937" s="1"/>
    </row>
    <row r="8938" spans="2:2" x14ac:dyDescent="0.3">
      <c r="B8938" s="1"/>
    </row>
    <row r="8939" spans="2:2" x14ac:dyDescent="0.3">
      <c r="B8939" s="1"/>
    </row>
    <row r="8940" spans="2:2" x14ac:dyDescent="0.3">
      <c r="B8940" s="1"/>
    </row>
    <row r="8941" spans="2:2" x14ac:dyDescent="0.3">
      <c r="B8941" s="1"/>
    </row>
    <row r="8942" spans="2:2" x14ac:dyDescent="0.3">
      <c r="B8942" s="1"/>
    </row>
    <row r="8943" spans="2:2" x14ac:dyDescent="0.3">
      <c r="B8943" s="1"/>
    </row>
    <row r="8944" spans="2:2" x14ac:dyDescent="0.3">
      <c r="B8944" s="1"/>
    </row>
    <row r="8945" spans="2:2" x14ac:dyDescent="0.3">
      <c r="B8945" s="1"/>
    </row>
    <row r="8946" spans="2:2" x14ac:dyDescent="0.3">
      <c r="B8946" s="1"/>
    </row>
    <row r="8947" spans="2:2" x14ac:dyDescent="0.3">
      <c r="B8947" s="1"/>
    </row>
    <row r="8948" spans="2:2" x14ac:dyDescent="0.3">
      <c r="B8948" s="1"/>
    </row>
    <row r="8949" spans="2:2" x14ac:dyDescent="0.3">
      <c r="B8949" s="1"/>
    </row>
    <row r="8950" spans="2:2" x14ac:dyDescent="0.3">
      <c r="B8950" s="1"/>
    </row>
    <row r="8951" spans="2:2" x14ac:dyDescent="0.3">
      <c r="B8951" s="1"/>
    </row>
    <row r="8952" spans="2:2" x14ac:dyDescent="0.3">
      <c r="B8952" s="1"/>
    </row>
    <row r="8953" spans="2:2" x14ac:dyDescent="0.3">
      <c r="B8953" s="1"/>
    </row>
    <row r="8954" spans="2:2" x14ac:dyDescent="0.3">
      <c r="B8954" s="1"/>
    </row>
    <row r="8955" spans="2:2" x14ac:dyDescent="0.3">
      <c r="B8955" s="1"/>
    </row>
    <row r="8956" spans="2:2" x14ac:dyDescent="0.3">
      <c r="B8956" s="1"/>
    </row>
    <row r="8957" spans="2:2" x14ac:dyDescent="0.3">
      <c r="B8957" s="1"/>
    </row>
    <row r="8958" spans="2:2" x14ac:dyDescent="0.3">
      <c r="B8958" s="1"/>
    </row>
    <row r="8959" spans="2:2" x14ac:dyDescent="0.3">
      <c r="B8959" s="1"/>
    </row>
    <row r="8960" spans="2:2" x14ac:dyDescent="0.3">
      <c r="B8960" s="1"/>
    </row>
    <row r="8961" spans="2:2" x14ac:dyDescent="0.3">
      <c r="B8961" s="1"/>
    </row>
    <row r="8962" spans="2:2" x14ac:dyDescent="0.3">
      <c r="B8962" s="1"/>
    </row>
    <row r="8963" spans="2:2" x14ac:dyDescent="0.3">
      <c r="B8963" s="1"/>
    </row>
    <row r="8964" spans="2:2" x14ac:dyDescent="0.3">
      <c r="B8964" s="1"/>
    </row>
    <row r="8965" spans="2:2" x14ac:dyDescent="0.3">
      <c r="B8965" s="1"/>
    </row>
    <row r="8966" spans="2:2" x14ac:dyDescent="0.3">
      <c r="B8966" s="1"/>
    </row>
    <row r="8967" spans="2:2" x14ac:dyDescent="0.3">
      <c r="B8967" s="1"/>
    </row>
    <row r="8968" spans="2:2" x14ac:dyDescent="0.3">
      <c r="B8968" s="1"/>
    </row>
    <row r="8969" spans="2:2" x14ac:dyDescent="0.3">
      <c r="B8969" s="1"/>
    </row>
    <row r="8970" spans="2:2" x14ac:dyDescent="0.3">
      <c r="B8970" s="1"/>
    </row>
    <row r="8971" spans="2:2" x14ac:dyDescent="0.3">
      <c r="B8971" s="1"/>
    </row>
    <row r="8972" spans="2:2" x14ac:dyDescent="0.3">
      <c r="B8972" s="1"/>
    </row>
    <row r="8973" spans="2:2" x14ac:dyDescent="0.3">
      <c r="B8973" s="1"/>
    </row>
    <row r="8974" spans="2:2" x14ac:dyDescent="0.3">
      <c r="B8974" s="1"/>
    </row>
    <row r="8975" spans="2:2" x14ac:dyDescent="0.3">
      <c r="B8975" s="1"/>
    </row>
    <row r="8976" spans="2:2" x14ac:dyDescent="0.3">
      <c r="B8976" s="1"/>
    </row>
    <row r="8977" spans="2:2" x14ac:dyDescent="0.3">
      <c r="B8977" s="1"/>
    </row>
    <row r="8978" spans="2:2" x14ac:dyDescent="0.3">
      <c r="B8978" s="1"/>
    </row>
    <row r="8979" spans="2:2" x14ac:dyDescent="0.3">
      <c r="B8979" s="1"/>
    </row>
    <row r="8980" spans="2:2" x14ac:dyDescent="0.3">
      <c r="B8980" s="1"/>
    </row>
    <row r="8981" spans="2:2" x14ac:dyDescent="0.3">
      <c r="B8981" s="1"/>
    </row>
    <row r="8982" spans="2:2" x14ac:dyDescent="0.3">
      <c r="B8982" s="1"/>
    </row>
    <row r="8983" spans="2:2" x14ac:dyDescent="0.3">
      <c r="B8983" s="1"/>
    </row>
    <row r="8984" spans="2:2" x14ac:dyDescent="0.3">
      <c r="B8984" s="1"/>
    </row>
    <row r="8985" spans="2:2" x14ac:dyDescent="0.3">
      <c r="B8985" s="1"/>
    </row>
    <row r="8986" spans="2:2" x14ac:dyDescent="0.3">
      <c r="B8986" s="1"/>
    </row>
    <row r="8987" spans="2:2" x14ac:dyDescent="0.3">
      <c r="B8987" s="1"/>
    </row>
    <row r="8988" spans="2:2" x14ac:dyDescent="0.3">
      <c r="B8988" s="1"/>
    </row>
    <row r="8989" spans="2:2" x14ac:dyDescent="0.3">
      <c r="B8989" s="1"/>
    </row>
    <row r="8990" spans="2:2" x14ac:dyDescent="0.3">
      <c r="B8990" s="1"/>
    </row>
    <row r="8991" spans="2:2" x14ac:dyDescent="0.3">
      <c r="B8991" s="1"/>
    </row>
    <row r="8992" spans="2:2" x14ac:dyDescent="0.3">
      <c r="B8992" s="1"/>
    </row>
    <row r="8993" spans="2:2" x14ac:dyDescent="0.3">
      <c r="B8993" s="1"/>
    </row>
    <row r="8994" spans="2:2" x14ac:dyDescent="0.3">
      <c r="B8994" s="1"/>
    </row>
    <row r="8995" spans="2:2" x14ac:dyDescent="0.3">
      <c r="B8995" s="1"/>
    </row>
    <row r="8996" spans="2:2" x14ac:dyDescent="0.3">
      <c r="B8996" s="1"/>
    </row>
    <row r="8997" spans="2:2" x14ac:dyDescent="0.3">
      <c r="B8997" s="1"/>
    </row>
    <row r="8998" spans="2:2" x14ac:dyDescent="0.3">
      <c r="B8998" s="1"/>
    </row>
    <row r="8999" spans="2:2" x14ac:dyDescent="0.3">
      <c r="B8999" s="1"/>
    </row>
    <row r="9000" spans="2:2" x14ac:dyDescent="0.3">
      <c r="B9000" s="1"/>
    </row>
    <row r="9001" spans="2:2" x14ac:dyDescent="0.3">
      <c r="B9001" s="1"/>
    </row>
    <row r="9002" spans="2:2" x14ac:dyDescent="0.3">
      <c r="B9002" s="1"/>
    </row>
    <row r="9003" spans="2:2" x14ac:dyDescent="0.3">
      <c r="B9003" s="1"/>
    </row>
    <row r="9004" spans="2:2" x14ac:dyDescent="0.3">
      <c r="B9004" s="1"/>
    </row>
    <row r="9005" spans="2:2" x14ac:dyDescent="0.3">
      <c r="B9005" s="1"/>
    </row>
    <row r="9006" spans="2:2" x14ac:dyDescent="0.3">
      <c r="B9006" s="1"/>
    </row>
    <row r="9007" spans="2:2" x14ac:dyDescent="0.3">
      <c r="B9007" s="1"/>
    </row>
    <row r="9008" spans="2:2" x14ac:dyDescent="0.3">
      <c r="B9008" s="1"/>
    </row>
    <row r="9009" spans="2:2" x14ac:dyDescent="0.3">
      <c r="B9009" s="1"/>
    </row>
    <row r="9010" spans="2:2" x14ac:dyDescent="0.3">
      <c r="B9010" s="1"/>
    </row>
    <row r="9011" spans="2:2" x14ac:dyDescent="0.3">
      <c r="B9011" s="1"/>
    </row>
    <row r="9012" spans="2:2" x14ac:dyDescent="0.3">
      <c r="B9012" s="1"/>
    </row>
    <row r="9013" spans="2:2" x14ac:dyDescent="0.3">
      <c r="B9013" s="1"/>
    </row>
    <row r="9014" spans="2:2" x14ac:dyDescent="0.3">
      <c r="B9014" s="1"/>
    </row>
    <row r="9015" spans="2:2" x14ac:dyDescent="0.3">
      <c r="B9015" s="1"/>
    </row>
    <row r="9016" spans="2:2" x14ac:dyDescent="0.3">
      <c r="B9016" s="1"/>
    </row>
    <row r="9017" spans="2:2" x14ac:dyDescent="0.3">
      <c r="B9017" s="1"/>
    </row>
    <row r="9018" spans="2:2" x14ac:dyDescent="0.3">
      <c r="B9018" s="1"/>
    </row>
    <row r="9019" spans="2:2" x14ac:dyDescent="0.3">
      <c r="B9019" s="1"/>
    </row>
    <row r="9020" spans="2:2" x14ac:dyDescent="0.3">
      <c r="B9020" s="1"/>
    </row>
    <row r="9021" spans="2:2" x14ac:dyDescent="0.3">
      <c r="B9021" s="1"/>
    </row>
    <row r="9022" spans="2:2" x14ac:dyDescent="0.3">
      <c r="B9022" s="1"/>
    </row>
    <row r="9023" spans="2:2" x14ac:dyDescent="0.3">
      <c r="B9023" s="1"/>
    </row>
    <row r="9024" spans="2:2" x14ac:dyDescent="0.3">
      <c r="B9024" s="1"/>
    </row>
    <row r="9025" spans="2:2" x14ac:dyDescent="0.3">
      <c r="B9025" s="1"/>
    </row>
    <row r="9026" spans="2:2" x14ac:dyDescent="0.3">
      <c r="B9026" s="1"/>
    </row>
    <row r="9027" spans="2:2" x14ac:dyDescent="0.3">
      <c r="B9027" s="1"/>
    </row>
    <row r="9028" spans="2:2" x14ac:dyDescent="0.3">
      <c r="B9028" s="1"/>
    </row>
    <row r="9029" spans="2:2" x14ac:dyDescent="0.3">
      <c r="B9029" s="1"/>
    </row>
    <row r="9030" spans="2:2" x14ac:dyDescent="0.3">
      <c r="B9030" s="1"/>
    </row>
    <row r="9031" spans="2:2" x14ac:dyDescent="0.3">
      <c r="B9031" s="1"/>
    </row>
    <row r="9032" spans="2:2" x14ac:dyDescent="0.3">
      <c r="B9032" s="1"/>
    </row>
    <row r="9033" spans="2:2" x14ac:dyDescent="0.3">
      <c r="B9033" s="1"/>
    </row>
    <row r="9034" spans="2:2" x14ac:dyDescent="0.3">
      <c r="B9034" s="1"/>
    </row>
    <row r="9035" spans="2:2" x14ac:dyDescent="0.3">
      <c r="B9035" s="1"/>
    </row>
    <row r="9036" spans="2:2" x14ac:dyDescent="0.3">
      <c r="B9036" s="1"/>
    </row>
    <row r="9037" spans="2:2" x14ac:dyDescent="0.3">
      <c r="B9037" s="1"/>
    </row>
    <row r="9038" spans="2:2" x14ac:dyDescent="0.3">
      <c r="B9038" s="1"/>
    </row>
    <row r="9039" spans="2:2" x14ac:dyDescent="0.3">
      <c r="B9039" s="1"/>
    </row>
    <row r="9040" spans="2:2" x14ac:dyDescent="0.3">
      <c r="B9040" s="1"/>
    </row>
    <row r="9041" spans="2:2" x14ac:dyDescent="0.3">
      <c r="B9041" s="1"/>
    </row>
    <row r="9042" spans="2:2" x14ac:dyDescent="0.3">
      <c r="B9042" s="1"/>
    </row>
    <row r="9043" spans="2:2" x14ac:dyDescent="0.3">
      <c r="B9043" s="1"/>
    </row>
    <row r="9044" spans="2:2" x14ac:dyDescent="0.3">
      <c r="B9044" s="1"/>
    </row>
    <row r="9045" spans="2:2" x14ac:dyDescent="0.3">
      <c r="B9045" s="1"/>
    </row>
    <row r="9046" spans="2:2" x14ac:dyDescent="0.3">
      <c r="B9046" s="1"/>
    </row>
    <row r="9047" spans="2:2" x14ac:dyDescent="0.3">
      <c r="B9047" s="1"/>
    </row>
    <row r="9048" spans="2:2" x14ac:dyDescent="0.3">
      <c r="B9048" s="1"/>
    </row>
    <row r="9049" spans="2:2" x14ac:dyDescent="0.3">
      <c r="B9049" s="1"/>
    </row>
    <row r="9050" spans="2:2" x14ac:dyDescent="0.3">
      <c r="B9050" s="1"/>
    </row>
    <row r="9051" spans="2:2" x14ac:dyDescent="0.3">
      <c r="B9051" s="1"/>
    </row>
    <row r="9052" spans="2:2" x14ac:dyDescent="0.3">
      <c r="B9052" s="1"/>
    </row>
    <row r="9053" spans="2:2" x14ac:dyDescent="0.3">
      <c r="B9053" s="1"/>
    </row>
    <row r="9054" spans="2:2" x14ac:dyDescent="0.3">
      <c r="B9054" s="1"/>
    </row>
    <row r="9055" spans="2:2" x14ac:dyDescent="0.3">
      <c r="B9055" s="1"/>
    </row>
    <row r="9056" spans="2:2" x14ac:dyDescent="0.3">
      <c r="B9056" s="1"/>
    </row>
    <row r="9057" spans="2:2" x14ac:dyDescent="0.3">
      <c r="B9057" s="1"/>
    </row>
    <row r="9058" spans="2:2" x14ac:dyDescent="0.3">
      <c r="B9058" s="1"/>
    </row>
    <row r="9059" spans="2:2" x14ac:dyDescent="0.3">
      <c r="B9059" s="1"/>
    </row>
    <row r="9060" spans="2:2" x14ac:dyDescent="0.3">
      <c r="B9060" s="1"/>
    </row>
    <row r="9061" spans="2:2" x14ac:dyDescent="0.3">
      <c r="B9061" s="1"/>
    </row>
    <row r="9062" spans="2:2" x14ac:dyDescent="0.3">
      <c r="B9062" s="1"/>
    </row>
    <row r="9063" spans="2:2" x14ac:dyDescent="0.3">
      <c r="B9063" s="1"/>
    </row>
    <row r="9064" spans="2:2" x14ac:dyDescent="0.3">
      <c r="B9064" s="1"/>
    </row>
    <row r="9065" spans="2:2" x14ac:dyDescent="0.3">
      <c r="B9065" s="1"/>
    </row>
    <row r="9066" spans="2:2" x14ac:dyDescent="0.3">
      <c r="B9066" s="1"/>
    </row>
    <row r="9067" spans="2:2" x14ac:dyDescent="0.3">
      <c r="B9067" s="1"/>
    </row>
    <row r="9068" spans="2:2" x14ac:dyDescent="0.3">
      <c r="B9068" s="1"/>
    </row>
    <row r="9069" spans="2:2" x14ac:dyDescent="0.3">
      <c r="B9069" s="1"/>
    </row>
    <row r="9070" spans="2:2" x14ac:dyDescent="0.3">
      <c r="B9070" s="1"/>
    </row>
    <row r="9071" spans="2:2" x14ac:dyDescent="0.3">
      <c r="B9071" s="1"/>
    </row>
    <row r="9072" spans="2:2" x14ac:dyDescent="0.3">
      <c r="B9072" s="1"/>
    </row>
    <row r="9073" spans="2:2" x14ac:dyDescent="0.3">
      <c r="B9073" s="1"/>
    </row>
    <row r="9074" spans="2:2" x14ac:dyDescent="0.3">
      <c r="B9074" s="1"/>
    </row>
    <row r="9075" spans="2:2" x14ac:dyDescent="0.3">
      <c r="B9075" s="1"/>
    </row>
    <row r="9076" spans="2:2" x14ac:dyDescent="0.3">
      <c r="B9076" s="1"/>
    </row>
    <row r="9077" spans="2:2" x14ac:dyDescent="0.3">
      <c r="B9077" s="1"/>
    </row>
    <row r="9078" spans="2:2" x14ac:dyDescent="0.3">
      <c r="B9078" s="1"/>
    </row>
    <row r="9079" spans="2:2" x14ac:dyDescent="0.3">
      <c r="B9079" s="1"/>
    </row>
    <row r="9080" spans="2:2" x14ac:dyDescent="0.3">
      <c r="B9080" s="1"/>
    </row>
    <row r="9081" spans="2:2" x14ac:dyDescent="0.3">
      <c r="B9081" s="1"/>
    </row>
    <row r="9082" spans="2:2" x14ac:dyDescent="0.3">
      <c r="B9082" s="1"/>
    </row>
    <row r="9083" spans="2:2" x14ac:dyDescent="0.3">
      <c r="B9083" s="1"/>
    </row>
    <row r="9084" spans="2:2" x14ac:dyDescent="0.3">
      <c r="B9084" s="1"/>
    </row>
    <row r="9085" spans="2:2" x14ac:dyDescent="0.3">
      <c r="B9085" s="1"/>
    </row>
    <row r="9086" spans="2:2" x14ac:dyDescent="0.3">
      <c r="B9086" s="1"/>
    </row>
    <row r="9087" spans="2:2" x14ac:dyDescent="0.3">
      <c r="B9087" s="1"/>
    </row>
    <row r="9088" spans="2:2" x14ac:dyDescent="0.3">
      <c r="B9088" s="1"/>
    </row>
    <row r="9089" spans="2:2" x14ac:dyDescent="0.3">
      <c r="B9089" s="1"/>
    </row>
    <row r="9090" spans="2:2" x14ac:dyDescent="0.3">
      <c r="B9090" s="1"/>
    </row>
    <row r="9091" spans="2:2" x14ac:dyDescent="0.3">
      <c r="B9091" s="1"/>
    </row>
    <row r="9092" spans="2:2" x14ac:dyDescent="0.3">
      <c r="B9092" s="1"/>
    </row>
    <row r="9093" spans="2:2" x14ac:dyDescent="0.3">
      <c r="B9093" s="1"/>
    </row>
    <row r="9094" spans="2:2" x14ac:dyDescent="0.3">
      <c r="B9094" s="1"/>
    </row>
    <row r="9095" spans="2:2" x14ac:dyDescent="0.3">
      <c r="B9095" s="1"/>
    </row>
    <row r="9096" spans="2:2" x14ac:dyDescent="0.3">
      <c r="B9096" s="1"/>
    </row>
    <row r="9097" spans="2:2" x14ac:dyDescent="0.3">
      <c r="B9097" s="1"/>
    </row>
    <row r="9098" spans="2:2" x14ac:dyDescent="0.3">
      <c r="B9098" s="1"/>
    </row>
    <row r="9099" spans="2:2" x14ac:dyDescent="0.3">
      <c r="B9099" s="1"/>
    </row>
    <row r="9100" spans="2:2" x14ac:dyDescent="0.3">
      <c r="B9100" s="1"/>
    </row>
    <row r="9101" spans="2:2" x14ac:dyDescent="0.3">
      <c r="B9101" s="1"/>
    </row>
    <row r="9102" spans="2:2" x14ac:dyDescent="0.3">
      <c r="B9102" s="1"/>
    </row>
    <row r="9103" spans="2:2" x14ac:dyDescent="0.3">
      <c r="B9103" s="1"/>
    </row>
    <row r="9104" spans="2:2" x14ac:dyDescent="0.3">
      <c r="B9104" s="1"/>
    </row>
    <row r="9105" spans="2:2" x14ac:dyDescent="0.3">
      <c r="B9105" s="1"/>
    </row>
    <row r="9106" spans="2:2" x14ac:dyDescent="0.3">
      <c r="B9106" s="1"/>
    </row>
    <row r="9107" spans="2:2" x14ac:dyDescent="0.3">
      <c r="B9107" s="1"/>
    </row>
    <row r="9108" spans="2:2" x14ac:dyDescent="0.3">
      <c r="B9108" s="1"/>
    </row>
    <row r="9109" spans="2:2" x14ac:dyDescent="0.3">
      <c r="B9109" s="1"/>
    </row>
    <row r="9110" spans="2:2" x14ac:dyDescent="0.3">
      <c r="B9110" s="1"/>
    </row>
    <row r="9111" spans="2:2" x14ac:dyDescent="0.3">
      <c r="B9111" s="1"/>
    </row>
    <row r="9112" spans="2:2" x14ac:dyDescent="0.3">
      <c r="B9112" s="1"/>
    </row>
    <row r="9113" spans="2:2" x14ac:dyDescent="0.3">
      <c r="B9113" s="1"/>
    </row>
    <row r="9114" spans="2:2" x14ac:dyDescent="0.3">
      <c r="B9114" s="1"/>
    </row>
    <row r="9115" spans="2:2" x14ac:dyDescent="0.3">
      <c r="B9115" s="1"/>
    </row>
    <row r="9116" spans="2:2" x14ac:dyDescent="0.3">
      <c r="B9116" s="1"/>
    </row>
    <row r="9117" spans="2:2" x14ac:dyDescent="0.3">
      <c r="B9117" s="1"/>
    </row>
    <row r="9118" spans="2:2" x14ac:dyDescent="0.3">
      <c r="B9118" s="1"/>
    </row>
    <row r="9119" spans="2:2" x14ac:dyDescent="0.3">
      <c r="B9119" s="1"/>
    </row>
    <row r="9120" spans="2:2" x14ac:dyDescent="0.3">
      <c r="B9120" s="1"/>
    </row>
    <row r="9121" spans="2:2" x14ac:dyDescent="0.3">
      <c r="B9121" s="1"/>
    </row>
    <row r="9122" spans="2:2" x14ac:dyDescent="0.3">
      <c r="B9122" s="1"/>
    </row>
    <row r="9123" spans="2:2" x14ac:dyDescent="0.3">
      <c r="B9123" s="1"/>
    </row>
    <row r="9124" spans="2:2" x14ac:dyDescent="0.3">
      <c r="B9124" s="1"/>
    </row>
    <row r="9125" spans="2:2" x14ac:dyDescent="0.3">
      <c r="B9125" s="1"/>
    </row>
    <row r="9126" spans="2:2" x14ac:dyDescent="0.3">
      <c r="B9126" s="1"/>
    </row>
    <row r="9127" spans="2:2" x14ac:dyDescent="0.3">
      <c r="B9127" s="1"/>
    </row>
    <row r="9128" spans="2:2" x14ac:dyDescent="0.3">
      <c r="B9128" s="1"/>
    </row>
    <row r="9129" spans="2:2" x14ac:dyDescent="0.3">
      <c r="B9129" s="1"/>
    </row>
    <row r="9130" spans="2:2" x14ac:dyDescent="0.3">
      <c r="B9130" s="1"/>
    </row>
    <row r="9131" spans="2:2" x14ac:dyDescent="0.3">
      <c r="B9131" s="1"/>
    </row>
    <row r="9132" spans="2:2" x14ac:dyDescent="0.3">
      <c r="B9132" s="1"/>
    </row>
    <row r="9133" spans="2:2" x14ac:dyDescent="0.3">
      <c r="B9133" s="1"/>
    </row>
    <row r="9134" spans="2:2" x14ac:dyDescent="0.3">
      <c r="B9134" s="1"/>
    </row>
    <row r="9135" spans="2:2" x14ac:dyDescent="0.3">
      <c r="B9135" s="1"/>
    </row>
    <row r="9136" spans="2:2" x14ac:dyDescent="0.3">
      <c r="B9136" s="1"/>
    </row>
    <row r="9137" spans="2:2" x14ac:dyDescent="0.3">
      <c r="B9137" s="1"/>
    </row>
    <row r="9138" spans="2:2" x14ac:dyDescent="0.3">
      <c r="B9138" s="1"/>
    </row>
    <row r="9139" spans="2:2" x14ac:dyDescent="0.3">
      <c r="B9139" s="1"/>
    </row>
    <row r="9140" spans="2:2" x14ac:dyDescent="0.3">
      <c r="B9140" s="1"/>
    </row>
    <row r="9141" spans="2:2" x14ac:dyDescent="0.3">
      <c r="B9141" s="1"/>
    </row>
    <row r="9142" spans="2:2" x14ac:dyDescent="0.3">
      <c r="B9142" s="1"/>
    </row>
    <row r="9143" spans="2:2" x14ac:dyDescent="0.3">
      <c r="B9143" s="1"/>
    </row>
    <row r="9144" spans="2:2" x14ac:dyDescent="0.3">
      <c r="B9144" s="1"/>
    </row>
    <row r="9145" spans="2:2" x14ac:dyDescent="0.3">
      <c r="B9145" s="1"/>
    </row>
    <row r="9146" spans="2:2" x14ac:dyDescent="0.3">
      <c r="B9146" s="1"/>
    </row>
    <row r="9147" spans="2:2" x14ac:dyDescent="0.3">
      <c r="B9147" s="1"/>
    </row>
    <row r="9148" spans="2:2" x14ac:dyDescent="0.3">
      <c r="B9148" s="1"/>
    </row>
    <row r="9149" spans="2:2" x14ac:dyDescent="0.3">
      <c r="B9149" s="1"/>
    </row>
    <row r="9150" spans="2:2" x14ac:dyDescent="0.3">
      <c r="B9150" s="1"/>
    </row>
    <row r="9151" spans="2:2" x14ac:dyDescent="0.3">
      <c r="B9151" s="1"/>
    </row>
    <row r="9152" spans="2:2" x14ac:dyDescent="0.3">
      <c r="B9152" s="1"/>
    </row>
    <row r="9153" spans="2:2" x14ac:dyDescent="0.3">
      <c r="B9153" s="1"/>
    </row>
    <row r="9154" spans="2:2" x14ac:dyDescent="0.3">
      <c r="B9154" s="1"/>
    </row>
    <row r="9155" spans="2:2" x14ac:dyDescent="0.3">
      <c r="B9155" s="1"/>
    </row>
    <row r="9156" spans="2:2" x14ac:dyDescent="0.3">
      <c r="B9156" s="1"/>
    </row>
    <row r="9157" spans="2:2" x14ac:dyDescent="0.3">
      <c r="B9157" s="1"/>
    </row>
    <row r="9158" spans="2:2" x14ac:dyDescent="0.3">
      <c r="B9158" s="1"/>
    </row>
    <row r="9159" spans="2:2" x14ac:dyDescent="0.3">
      <c r="B9159" s="1"/>
    </row>
    <row r="9160" spans="2:2" x14ac:dyDescent="0.3">
      <c r="B9160" s="1"/>
    </row>
    <row r="9161" spans="2:2" x14ac:dyDescent="0.3">
      <c r="B9161" s="1"/>
    </row>
    <row r="9162" spans="2:2" x14ac:dyDescent="0.3">
      <c r="B9162" s="1"/>
    </row>
    <row r="9163" spans="2:2" x14ac:dyDescent="0.3">
      <c r="B9163" s="1"/>
    </row>
    <row r="9164" spans="2:2" x14ac:dyDescent="0.3">
      <c r="B9164" s="1"/>
    </row>
    <row r="9165" spans="2:2" x14ac:dyDescent="0.3">
      <c r="B9165" s="1"/>
    </row>
    <row r="9166" spans="2:2" x14ac:dyDescent="0.3">
      <c r="B9166" s="1"/>
    </row>
    <row r="9167" spans="2:2" x14ac:dyDescent="0.3">
      <c r="B9167" s="1"/>
    </row>
    <row r="9168" spans="2:2" x14ac:dyDescent="0.3">
      <c r="B9168" s="1"/>
    </row>
    <row r="9169" spans="2:2" x14ac:dyDescent="0.3">
      <c r="B9169" s="1"/>
    </row>
    <row r="9170" spans="2:2" x14ac:dyDescent="0.3">
      <c r="B9170" s="1"/>
    </row>
    <row r="9171" spans="2:2" x14ac:dyDescent="0.3">
      <c r="B9171" s="1"/>
    </row>
    <row r="9172" spans="2:2" x14ac:dyDescent="0.3">
      <c r="B9172" s="1"/>
    </row>
    <row r="9173" spans="2:2" x14ac:dyDescent="0.3">
      <c r="B9173" s="1"/>
    </row>
    <row r="9174" spans="2:2" x14ac:dyDescent="0.3">
      <c r="B9174" s="1"/>
    </row>
    <row r="9175" spans="2:2" x14ac:dyDescent="0.3">
      <c r="B9175" s="1"/>
    </row>
    <row r="9176" spans="2:2" x14ac:dyDescent="0.3">
      <c r="B9176" s="1"/>
    </row>
    <row r="9177" spans="2:2" x14ac:dyDescent="0.3">
      <c r="B9177" s="1"/>
    </row>
    <row r="9178" spans="2:2" x14ac:dyDescent="0.3">
      <c r="B9178" s="1"/>
    </row>
    <row r="9179" spans="2:2" x14ac:dyDescent="0.3">
      <c r="B9179" s="1"/>
    </row>
    <row r="9180" spans="2:2" x14ac:dyDescent="0.3">
      <c r="B9180" s="1"/>
    </row>
    <row r="9181" spans="2:2" x14ac:dyDescent="0.3">
      <c r="B9181" s="1"/>
    </row>
    <row r="9182" spans="2:2" x14ac:dyDescent="0.3">
      <c r="B9182" s="1"/>
    </row>
    <row r="9183" spans="2:2" x14ac:dyDescent="0.3">
      <c r="B9183" s="1"/>
    </row>
    <row r="9184" spans="2:2" x14ac:dyDescent="0.3">
      <c r="B9184" s="1"/>
    </row>
    <row r="9185" spans="2:2" x14ac:dyDescent="0.3">
      <c r="B9185" s="1"/>
    </row>
    <row r="9186" spans="2:2" x14ac:dyDescent="0.3">
      <c r="B9186" s="1"/>
    </row>
    <row r="9187" spans="2:2" x14ac:dyDescent="0.3">
      <c r="B9187" s="1"/>
    </row>
    <row r="9188" spans="2:2" x14ac:dyDescent="0.3">
      <c r="B9188" s="1"/>
    </row>
    <row r="9189" spans="2:2" x14ac:dyDescent="0.3">
      <c r="B9189" s="1"/>
    </row>
    <row r="9190" spans="2:2" x14ac:dyDescent="0.3">
      <c r="B9190" s="1"/>
    </row>
    <row r="9191" spans="2:2" x14ac:dyDescent="0.3">
      <c r="B9191" s="1"/>
    </row>
    <row r="9192" spans="2:2" x14ac:dyDescent="0.3">
      <c r="B9192" s="1"/>
    </row>
    <row r="9193" spans="2:2" x14ac:dyDescent="0.3">
      <c r="B9193" s="1"/>
    </row>
    <row r="9194" spans="2:2" x14ac:dyDescent="0.3">
      <c r="B9194" s="1"/>
    </row>
    <row r="9195" spans="2:2" x14ac:dyDescent="0.3">
      <c r="B9195" s="1"/>
    </row>
    <row r="9196" spans="2:2" x14ac:dyDescent="0.3">
      <c r="B9196" s="1"/>
    </row>
    <row r="9197" spans="2:2" x14ac:dyDescent="0.3">
      <c r="B9197" s="1"/>
    </row>
    <row r="9198" spans="2:2" x14ac:dyDescent="0.3">
      <c r="B9198" s="1"/>
    </row>
    <row r="9199" spans="2:2" x14ac:dyDescent="0.3">
      <c r="B9199" s="1"/>
    </row>
    <row r="9200" spans="2:2" x14ac:dyDescent="0.3">
      <c r="B9200" s="1"/>
    </row>
    <row r="9201" spans="2:2" x14ac:dyDescent="0.3">
      <c r="B9201" s="1"/>
    </row>
    <row r="9202" spans="2:2" x14ac:dyDescent="0.3">
      <c r="B9202" s="1"/>
    </row>
    <row r="9203" spans="2:2" x14ac:dyDescent="0.3">
      <c r="B9203" s="1"/>
    </row>
    <row r="9204" spans="2:2" x14ac:dyDescent="0.3">
      <c r="B9204" s="1"/>
    </row>
    <row r="9205" spans="2:2" x14ac:dyDescent="0.3">
      <c r="B9205" s="1"/>
    </row>
    <row r="9206" spans="2:2" x14ac:dyDescent="0.3">
      <c r="B9206" s="1"/>
    </row>
    <row r="9207" spans="2:2" x14ac:dyDescent="0.3">
      <c r="B9207" s="1"/>
    </row>
    <row r="9208" spans="2:2" x14ac:dyDescent="0.3">
      <c r="B9208" s="1"/>
    </row>
    <row r="9209" spans="2:2" x14ac:dyDescent="0.3">
      <c r="B9209" s="1"/>
    </row>
    <row r="9210" spans="2:2" x14ac:dyDescent="0.3">
      <c r="B9210" s="1"/>
    </row>
    <row r="9211" spans="2:2" x14ac:dyDescent="0.3">
      <c r="B9211" s="1"/>
    </row>
    <row r="9212" spans="2:2" x14ac:dyDescent="0.3">
      <c r="B9212" s="1"/>
    </row>
    <row r="9213" spans="2:2" x14ac:dyDescent="0.3">
      <c r="B9213" s="1"/>
    </row>
    <row r="9214" spans="2:2" x14ac:dyDescent="0.3">
      <c r="B9214" s="1"/>
    </row>
    <row r="9215" spans="2:2" x14ac:dyDescent="0.3">
      <c r="B9215" s="1"/>
    </row>
    <row r="9216" spans="2:2" x14ac:dyDescent="0.3">
      <c r="B9216" s="1"/>
    </row>
    <row r="9217" spans="2:2" x14ac:dyDescent="0.3">
      <c r="B9217" s="1"/>
    </row>
    <row r="9218" spans="2:2" x14ac:dyDescent="0.3">
      <c r="B9218" s="1"/>
    </row>
    <row r="9219" spans="2:2" x14ac:dyDescent="0.3">
      <c r="B9219" s="1"/>
    </row>
    <row r="9220" spans="2:2" x14ac:dyDescent="0.3">
      <c r="B9220" s="1"/>
    </row>
    <row r="9221" spans="2:2" x14ac:dyDescent="0.3">
      <c r="B9221" s="1"/>
    </row>
    <row r="9222" spans="2:2" x14ac:dyDescent="0.3">
      <c r="B9222" s="1"/>
    </row>
    <row r="9223" spans="2:2" x14ac:dyDescent="0.3">
      <c r="B9223" s="1"/>
    </row>
    <row r="9224" spans="2:2" x14ac:dyDescent="0.3">
      <c r="B9224" s="1"/>
    </row>
    <row r="9225" spans="2:2" x14ac:dyDescent="0.3">
      <c r="B9225" s="1"/>
    </row>
    <row r="9226" spans="2:2" x14ac:dyDescent="0.3">
      <c r="B9226" s="1"/>
    </row>
    <row r="9227" spans="2:2" x14ac:dyDescent="0.3">
      <c r="B9227" s="1"/>
    </row>
    <row r="9228" spans="2:2" x14ac:dyDescent="0.3">
      <c r="B9228" s="1"/>
    </row>
    <row r="9229" spans="2:2" x14ac:dyDescent="0.3">
      <c r="B9229" s="1"/>
    </row>
    <row r="9230" spans="2:2" x14ac:dyDescent="0.3">
      <c r="B9230" s="1"/>
    </row>
    <row r="9231" spans="2:2" x14ac:dyDescent="0.3">
      <c r="B9231" s="1"/>
    </row>
    <row r="9232" spans="2:2" x14ac:dyDescent="0.3">
      <c r="B9232" s="1"/>
    </row>
    <row r="9233" spans="2:2" x14ac:dyDescent="0.3">
      <c r="B9233" s="1"/>
    </row>
    <row r="9234" spans="2:2" x14ac:dyDescent="0.3">
      <c r="B9234" s="1"/>
    </row>
    <row r="9235" spans="2:2" x14ac:dyDescent="0.3">
      <c r="B9235" s="1"/>
    </row>
    <row r="9236" spans="2:2" x14ac:dyDescent="0.3">
      <c r="B9236" s="1"/>
    </row>
    <row r="9237" spans="2:2" x14ac:dyDescent="0.3">
      <c r="B9237" s="1"/>
    </row>
    <row r="9238" spans="2:2" x14ac:dyDescent="0.3">
      <c r="B9238" s="1"/>
    </row>
    <row r="9239" spans="2:2" x14ac:dyDescent="0.3">
      <c r="B9239" s="1"/>
    </row>
    <row r="9240" spans="2:2" x14ac:dyDescent="0.3">
      <c r="B9240" s="1"/>
    </row>
    <row r="9241" spans="2:2" x14ac:dyDescent="0.3">
      <c r="B9241" s="1"/>
    </row>
    <row r="9242" spans="2:2" x14ac:dyDescent="0.3">
      <c r="B9242" s="1"/>
    </row>
    <row r="9243" spans="2:2" x14ac:dyDescent="0.3">
      <c r="B9243" s="1"/>
    </row>
    <row r="9244" spans="2:2" x14ac:dyDescent="0.3">
      <c r="B9244" s="1"/>
    </row>
    <row r="9245" spans="2:2" x14ac:dyDescent="0.3">
      <c r="B9245" s="1"/>
    </row>
    <row r="9246" spans="2:2" x14ac:dyDescent="0.3">
      <c r="B9246" s="1"/>
    </row>
    <row r="9247" spans="2:2" x14ac:dyDescent="0.3">
      <c r="B9247" s="1"/>
    </row>
    <row r="9248" spans="2:2" x14ac:dyDescent="0.3">
      <c r="B9248" s="1"/>
    </row>
    <row r="9249" spans="2:2" x14ac:dyDescent="0.3">
      <c r="B9249" s="1"/>
    </row>
    <row r="9250" spans="2:2" x14ac:dyDescent="0.3">
      <c r="B9250" s="1"/>
    </row>
    <row r="9251" spans="2:2" x14ac:dyDescent="0.3">
      <c r="B9251" s="1"/>
    </row>
    <row r="9252" spans="2:2" x14ac:dyDescent="0.3">
      <c r="B9252" s="1"/>
    </row>
    <row r="9253" spans="2:2" x14ac:dyDescent="0.3">
      <c r="B9253" s="1"/>
    </row>
    <row r="9254" spans="2:2" x14ac:dyDescent="0.3">
      <c r="B9254" s="1"/>
    </row>
    <row r="9255" spans="2:2" x14ac:dyDescent="0.3">
      <c r="B9255" s="1"/>
    </row>
    <row r="9256" spans="2:2" x14ac:dyDescent="0.3">
      <c r="B9256" s="1"/>
    </row>
    <row r="9257" spans="2:2" x14ac:dyDescent="0.3">
      <c r="B9257" s="1"/>
    </row>
    <row r="9258" spans="2:2" x14ac:dyDescent="0.3">
      <c r="B9258" s="1"/>
    </row>
    <row r="9259" spans="2:2" x14ac:dyDescent="0.3">
      <c r="B9259" s="1"/>
    </row>
    <row r="9260" spans="2:2" x14ac:dyDescent="0.3">
      <c r="B9260" s="1"/>
    </row>
    <row r="9261" spans="2:2" x14ac:dyDescent="0.3">
      <c r="B9261" s="1"/>
    </row>
    <row r="9262" spans="2:2" x14ac:dyDescent="0.3">
      <c r="B9262" s="1"/>
    </row>
    <row r="9263" spans="2:2" x14ac:dyDescent="0.3">
      <c r="B9263" s="1"/>
    </row>
    <row r="9264" spans="2:2" x14ac:dyDescent="0.3">
      <c r="B9264" s="1"/>
    </row>
    <row r="9265" spans="2:2" x14ac:dyDescent="0.3">
      <c r="B9265" s="1"/>
    </row>
    <row r="9266" spans="2:2" x14ac:dyDescent="0.3">
      <c r="B9266" s="1"/>
    </row>
    <row r="9267" spans="2:2" x14ac:dyDescent="0.3">
      <c r="B9267" s="1"/>
    </row>
    <row r="9268" spans="2:2" x14ac:dyDescent="0.3">
      <c r="B9268" s="1"/>
    </row>
    <row r="9269" spans="2:2" x14ac:dyDescent="0.3">
      <c r="B9269" s="1"/>
    </row>
    <row r="9270" spans="2:2" x14ac:dyDescent="0.3">
      <c r="B9270" s="1"/>
    </row>
    <row r="9271" spans="2:2" x14ac:dyDescent="0.3">
      <c r="B9271" s="1"/>
    </row>
    <row r="9272" spans="2:2" x14ac:dyDescent="0.3">
      <c r="B9272" s="1"/>
    </row>
    <row r="9273" spans="2:2" x14ac:dyDescent="0.3">
      <c r="B9273" s="1"/>
    </row>
    <row r="9274" spans="2:2" x14ac:dyDescent="0.3">
      <c r="B9274" s="1"/>
    </row>
    <row r="9275" spans="2:2" x14ac:dyDescent="0.3">
      <c r="B9275" s="1"/>
    </row>
    <row r="9276" spans="2:2" x14ac:dyDescent="0.3">
      <c r="B9276" s="1"/>
    </row>
    <row r="9277" spans="2:2" x14ac:dyDescent="0.3">
      <c r="B9277" s="1"/>
    </row>
    <row r="9278" spans="2:2" x14ac:dyDescent="0.3">
      <c r="B9278" s="1"/>
    </row>
    <row r="9279" spans="2:2" x14ac:dyDescent="0.3">
      <c r="B9279" s="1"/>
    </row>
    <row r="9280" spans="2:2" x14ac:dyDescent="0.3">
      <c r="B9280" s="1"/>
    </row>
    <row r="9281" spans="2:2" x14ac:dyDescent="0.3">
      <c r="B9281" s="1"/>
    </row>
    <row r="9282" spans="2:2" x14ac:dyDescent="0.3">
      <c r="B9282" s="1"/>
    </row>
    <row r="9283" spans="2:2" x14ac:dyDescent="0.3">
      <c r="B9283" s="1"/>
    </row>
    <row r="9284" spans="2:2" x14ac:dyDescent="0.3">
      <c r="B9284" s="1"/>
    </row>
    <row r="9285" spans="2:2" x14ac:dyDescent="0.3">
      <c r="B9285" s="1"/>
    </row>
    <row r="9286" spans="2:2" x14ac:dyDescent="0.3">
      <c r="B9286" s="1"/>
    </row>
    <row r="9287" spans="2:2" x14ac:dyDescent="0.3">
      <c r="B9287" s="1"/>
    </row>
    <row r="9288" spans="2:2" x14ac:dyDescent="0.3">
      <c r="B9288" s="1"/>
    </row>
    <row r="9289" spans="2:2" x14ac:dyDescent="0.3">
      <c r="B9289" s="1"/>
    </row>
    <row r="9290" spans="2:2" x14ac:dyDescent="0.3">
      <c r="B9290" s="1"/>
    </row>
    <row r="9291" spans="2:2" x14ac:dyDescent="0.3">
      <c r="B9291" s="1"/>
    </row>
    <row r="9292" spans="2:2" x14ac:dyDescent="0.3">
      <c r="B9292" s="1"/>
    </row>
    <row r="9293" spans="2:2" x14ac:dyDescent="0.3">
      <c r="B9293" s="1"/>
    </row>
    <row r="9294" spans="2:2" x14ac:dyDescent="0.3">
      <c r="B9294" s="1"/>
    </row>
    <row r="9295" spans="2:2" x14ac:dyDescent="0.3">
      <c r="B9295" s="1"/>
    </row>
    <row r="9296" spans="2:2" x14ac:dyDescent="0.3">
      <c r="B9296" s="1"/>
    </row>
    <row r="9297" spans="2:2" x14ac:dyDescent="0.3">
      <c r="B9297" s="1"/>
    </row>
    <row r="9298" spans="2:2" x14ac:dyDescent="0.3">
      <c r="B9298" s="1"/>
    </row>
    <row r="9299" spans="2:2" x14ac:dyDescent="0.3">
      <c r="B9299" s="1"/>
    </row>
    <row r="9300" spans="2:2" x14ac:dyDescent="0.3">
      <c r="B9300" s="1"/>
    </row>
    <row r="9301" spans="2:2" x14ac:dyDescent="0.3">
      <c r="B9301" s="1"/>
    </row>
    <row r="9302" spans="2:2" x14ac:dyDescent="0.3">
      <c r="B9302" s="1"/>
    </row>
    <row r="9303" spans="2:2" x14ac:dyDescent="0.3">
      <c r="B9303" s="1"/>
    </row>
    <row r="9304" spans="2:2" x14ac:dyDescent="0.3">
      <c r="B9304" s="1"/>
    </row>
    <row r="9305" spans="2:2" x14ac:dyDescent="0.3">
      <c r="B9305" s="1"/>
    </row>
    <row r="9306" spans="2:2" x14ac:dyDescent="0.3">
      <c r="B9306" s="1"/>
    </row>
    <row r="9307" spans="2:2" x14ac:dyDescent="0.3">
      <c r="B9307" s="1"/>
    </row>
    <row r="9308" spans="2:2" x14ac:dyDescent="0.3">
      <c r="B9308" s="1"/>
    </row>
    <row r="9309" spans="2:2" x14ac:dyDescent="0.3">
      <c r="B9309" s="1"/>
    </row>
    <row r="9310" spans="2:2" x14ac:dyDescent="0.3">
      <c r="B9310" s="1"/>
    </row>
    <row r="9311" spans="2:2" x14ac:dyDescent="0.3">
      <c r="B9311" s="1"/>
    </row>
    <row r="9312" spans="2:2" x14ac:dyDescent="0.3">
      <c r="B9312" s="1"/>
    </row>
    <row r="9313" spans="2:2" x14ac:dyDescent="0.3">
      <c r="B9313" s="1"/>
    </row>
    <row r="9314" spans="2:2" x14ac:dyDescent="0.3">
      <c r="B9314" s="1"/>
    </row>
    <row r="9315" spans="2:2" x14ac:dyDescent="0.3">
      <c r="B9315" s="1"/>
    </row>
    <row r="9316" spans="2:2" x14ac:dyDescent="0.3">
      <c r="B9316" s="1"/>
    </row>
    <row r="9317" spans="2:2" x14ac:dyDescent="0.3">
      <c r="B9317" s="1"/>
    </row>
    <row r="9318" spans="2:2" x14ac:dyDescent="0.3">
      <c r="B9318" s="1"/>
    </row>
    <row r="9319" spans="2:2" x14ac:dyDescent="0.3">
      <c r="B9319" s="1"/>
    </row>
    <row r="9320" spans="2:2" x14ac:dyDescent="0.3">
      <c r="B9320" s="1"/>
    </row>
    <row r="9321" spans="2:2" x14ac:dyDescent="0.3">
      <c r="B9321" s="1"/>
    </row>
    <row r="9322" spans="2:2" x14ac:dyDescent="0.3">
      <c r="B9322" s="1"/>
    </row>
    <row r="9323" spans="2:2" x14ac:dyDescent="0.3">
      <c r="B9323" s="1"/>
    </row>
    <row r="9324" spans="2:2" x14ac:dyDescent="0.3">
      <c r="B9324" s="1"/>
    </row>
    <row r="9325" spans="2:2" x14ac:dyDescent="0.3">
      <c r="B9325" s="1"/>
    </row>
    <row r="9326" spans="2:2" x14ac:dyDescent="0.3">
      <c r="B9326" s="1"/>
    </row>
    <row r="9327" spans="2:2" x14ac:dyDescent="0.3">
      <c r="B9327" s="1"/>
    </row>
    <row r="9328" spans="2:2" x14ac:dyDescent="0.3">
      <c r="B9328" s="1"/>
    </row>
    <row r="9329" spans="2:2" x14ac:dyDescent="0.3">
      <c r="B9329" s="1"/>
    </row>
    <row r="9330" spans="2:2" x14ac:dyDescent="0.3">
      <c r="B9330" s="1"/>
    </row>
    <row r="9331" spans="2:2" x14ac:dyDescent="0.3">
      <c r="B9331" s="1"/>
    </row>
    <row r="9332" spans="2:2" x14ac:dyDescent="0.3">
      <c r="B9332" s="1"/>
    </row>
    <row r="9333" spans="2:2" x14ac:dyDescent="0.3">
      <c r="B9333" s="1"/>
    </row>
    <row r="9334" spans="2:2" x14ac:dyDescent="0.3">
      <c r="B9334" s="1"/>
    </row>
    <row r="9335" spans="2:2" x14ac:dyDescent="0.3">
      <c r="B9335" s="1"/>
    </row>
    <row r="9336" spans="2:2" x14ac:dyDescent="0.3">
      <c r="B9336" s="1"/>
    </row>
    <row r="9337" spans="2:2" x14ac:dyDescent="0.3">
      <c r="B9337" s="1"/>
    </row>
    <row r="9338" spans="2:2" x14ac:dyDescent="0.3">
      <c r="B9338" s="1"/>
    </row>
    <row r="9339" spans="2:2" x14ac:dyDescent="0.3">
      <c r="B9339" s="1"/>
    </row>
    <row r="9340" spans="2:2" x14ac:dyDescent="0.3">
      <c r="B9340" s="1"/>
    </row>
    <row r="9341" spans="2:2" x14ac:dyDescent="0.3">
      <c r="B9341" s="1"/>
    </row>
    <row r="9342" spans="2:2" x14ac:dyDescent="0.3">
      <c r="B9342" s="1"/>
    </row>
    <row r="9343" spans="2:2" x14ac:dyDescent="0.3">
      <c r="B9343" s="1"/>
    </row>
    <row r="9344" spans="2:2" x14ac:dyDescent="0.3">
      <c r="B9344" s="1"/>
    </row>
    <row r="9345" spans="2:2" x14ac:dyDescent="0.3">
      <c r="B9345" s="1"/>
    </row>
    <row r="9346" spans="2:2" x14ac:dyDescent="0.3">
      <c r="B9346" s="1"/>
    </row>
    <row r="9347" spans="2:2" x14ac:dyDescent="0.3">
      <c r="B9347" s="1"/>
    </row>
    <row r="9348" spans="2:2" x14ac:dyDescent="0.3">
      <c r="B9348" s="1"/>
    </row>
    <row r="9349" spans="2:2" x14ac:dyDescent="0.3">
      <c r="B9349" s="1"/>
    </row>
    <row r="9350" spans="2:2" x14ac:dyDescent="0.3">
      <c r="B9350" s="1"/>
    </row>
    <row r="9351" spans="2:2" x14ac:dyDescent="0.3">
      <c r="B9351" s="1"/>
    </row>
    <row r="9352" spans="2:2" x14ac:dyDescent="0.3">
      <c r="B9352" s="1"/>
    </row>
    <row r="9353" spans="2:2" x14ac:dyDescent="0.3">
      <c r="B9353" s="1"/>
    </row>
    <row r="9354" spans="2:2" x14ac:dyDescent="0.3">
      <c r="B9354" s="1"/>
    </row>
    <row r="9355" spans="2:2" x14ac:dyDescent="0.3">
      <c r="B9355" s="1"/>
    </row>
    <row r="9356" spans="2:2" x14ac:dyDescent="0.3">
      <c r="B9356" s="1"/>
    </row>
    <row r="9357" spans="2:2" x14ac:dyDescent="0.3">
      <c r="B9357" s="1"/>
    </row>
    <row r="9358" spans="2:2" x14ac:dyDescent="0.3">
      <c r="B9358" s="1"/>
    </row>
    <row r="9359" spans="2:2" x14ac:dyDescent="0.3">
      <c r="B9359" s="1"/>
    </row>
    <row r="9360" spans="2:2" x14ac:dyDescent="0.3">
      <c r="B9360" s="1"/>
    </row>
    <row r="9361" spans="2:2" x14ac:dyDescent="0.3">
      <c r="B9361" s="1"/>
    </row>
    <row r="9362" spans="2:2" x14ac:dyDescent="0.3">
      <c r="B9362" s="1"/>
    </row>
    <row r="9363" spans="2:2" x14ac:dyDescent="0.3">
      <c r="B9363" s="1"/>
    </row>
    <row r="9364" spans="2:2" x14ac:dyDescent="0.3">
      <c r="B9364" s="1"/>
    </row>
    <row r="9365" spans="2:2" x14ac:dyDescent="0.3">
      <c r="B9365" s="1"/>
    </row>
    <row r="9366" spans="2:2" x14ac:dyDescent="0.3">
      <c r="B9366" s="1"/>
    </row>
    <row r="9367" spans="2:2" x14ac:dyDescent="0.3">
      <c r="B9367" s="1"/>
    </row>
    <row r="9368" spans="2:2" x14ac:dyDescent="0.3">
      <c r="B9368" s="1"/>
    </row>
    <row r="9369" spans="2:2" x14ac:dyDescent="0.3">
      <c r="B9369" s="1"/>
    </row>
    <row r="9370" spans="2:2" x14ac:dyDescent="0.3">
      <c r="B9370" s="1"/>
    </row>
    <row r="9371" spans="2:2" x14ac:dyDescent="0.3">
      <c r="B9371" s="1"/>
    </row>
    <row r="9372" spans="2:2" x14ac:dyDescent="0.3">
      <c r="B9372" s="1"/>
    </row>
    <row r="9373" spans="2:2" x14ac:dyDescent="0.3">
      <c r="B9373" s="1"/>
    </row>
    <row r="9374" spans="2:2" x14ac:dyDescent="0.3">
      <c r="B9374" s="1"/>
    </row>
    <row r="9375" spans="2:2" x14ac:dyDescent="0.3">
      <c r="B9375" s="1"/>
    </row>
    <row r="9376" spans="2:2" x14ac:dyDescent="0.3">
      <c r="B9376" s="1"/>
    </row>
    <row r="9377" spans="2:2" x14ac:dyDescent="0.3">
      <c r="B9377" s="1"/>
    </row>
    <row r="9378" spans="2:2" x14ac:dyDescent="0.3">
      <c r="B9378" s="1"/>
    </row>
    <row r="9379" spans="2:2" x14ac:dyDescent="0.3">
      <c r="B9379" s="1"/>
    </row>
    <row r="9380" spans="2:2" x14ac:dyDescent="0.3">
      <c r="B9380" s="1"/>
    </row>
    <row r="9381" spans="2:2" x14ac:dyDescent="0.3">
      <c r="B9381" s="1"/>
    </row>
    <row r="9382" spans="2:2" x14ac:dyDescent="0.3">
      <c r="B9382" s="1"/>
    </row>
    <row r="9383" spans="2:2" x14ac:dyDescent="0.3">
      <c r="B9383" s="1"/>
    </row>
    <row r="9384" spans="2:2" x14ac:dyDescent="0.3">
      <c r="B9384" s="1"/>
    </row>
    <row r="9385" spans="2:2" x14ac:dyDescent="0.3">
      <c r="B9385" s="1"/>
    </row>
    <row r="9386" spans="2:2" x14ac:dyDescent="0.3">
      <c r="B9386" s="1"/>
    </row>
    <row r="9387" spans="2:2" x14ac:dyDescent="0.3">
      <c r="B9387" s="1"/>
    </row>
    <row r="9388" spans="2:2" x14ac:dyDescent="0.3">
      <c r="B9388" s="1"/>
    </row>
    <row r="9389" spans="2:2" x14ac:dyDescent="0.3">
      <c r="B9389" s="1"/>
    </row>
    <row r="9390" spans="2:2" x14ac:dyDescent="0.3">
      <c r="B9390" s="1"/>
    </row>
    <row r="9391" spans="2:2" x14ac:dyDescent="0.3">
      <c r="B9391" s="1"/>
    </row>
    <row r="9392" spans="2:2" x14ac:dyDescent="0.3">
      <c r="B9392" s="1"/>
    </row>
    <row r="9393" spans="2:2" x14ac:dyDescent="0.3">
      <c r="B9393" s="1"/>
    </row>
    <row r="9394" spans="2:2" x14ac:dyDescent="0.3">
      <c r="B9394" s="1"/>
    </row>
    <row r="9395" spans="2:2" x14ac:dyDescent="0.3">
      <c r="B9395" s="1"/>
    </row>
    <row r="9396" spans="2:2" x14ac:dyDescent="0.3">
      <c r="B9396" s="1"/>
    </row>
    <row r="9397" spans="2:2" x14ac:dyDescent="0.3">
      <c r="B9397" s="1"/>
    </row>
    <row r="9398" spans="2:2" x14ac:dyDescent="0.3">
      <c r="B9398" s="1"/>
    </row>
    <row r="9399" spans="2:2" x14ac:dyDescent="0.3">
      <c r="B9399" s="1"/>
    </row>
    <row r="9400" spans="2:2" x14ac:dyDescent="0.3">
      <c r="B9400" s="1"/>
    </row>
    <row r="9401" spans="2:2" x14ac:dyDescent="0.3">
      <c r="B9401" s="1"/>
    </row>
    <row r="9402" spans="2:2" x14ac:dyDescent="0.3">
      <c r="B9402" s="1"/>
    </row>
    <row r="9403" spans="2:2" x14ac:dyDescent="0.3">
      <c r="B9403" s="1"/>
    </row>
    <row r="9404" spans="2:2" x14ac:dyDescent="0.3">
      <c r="B9404" s="1"/>
    </row>
    <row r="9405" spans="2:2" x14ac:dyDescent="0.3">
      <c r="B9405" s="1"/>
    </row>
    <row r="9406" spans="2:2" x14ac:dyDescent="0.3">
      <c r="B9406" s="1"/>
    </row>
    <row r="9407" spans="2:2" x14ac:dyDescent="0.3">
      <c r="B9407" s="1"/>
    </row>
    <row r="9408" spans="2:2" x14ac:dyDescent="0.3">
      <c r="B9408" s="1"/>
    </row>
    <row r="9409" spans="2:2" x14ac:dyDescent="0.3">
      <c r="B9409" s="1"/>
    </row>
    <row r="9410" spans="2:2" x14ac:dyDescent="0.3">
      <c r="B9410" s="1"/>
    </row>
    <row r="9411" spans="2:2" x14ac:dyDescent="0.3">
      <c r="B9411" s="1"/>
    </row>
    <row r="9412" spans="2:2" x14ac:dyDescent="0.3">
      <c r="B9412" s="1"/>
    </row>
    <row r="9413" spans="2:2" x14ac:dyDescent="0.3">
      <c r="B9413" s="1"/>
    </row>
    <row r="9414" spans="2:2" x14ac:dyDescent="0.3">
      <c r="B9414" s="1"/>
    </row>
    <row r="9415" spans="2:2" x14ac:dyDescent="0.3">
      <c r="B9415" s="1"/>
    </row>
    <row r="9416" spans="2:2" x14ac:dyDescent="0.3">
      <c r="B9416" s="1"/>
    </row>
    <row r="9417" spans="2:2" x14ac:dyDescent="0.3">
      <c r="B9417" s="1"/>
    </row>
    <row r="9418" spans="2:2" x14ac:dyDescent="0.3">
      <c r="B9418" s="1"/>
    </row>
    <row r="9419" spans="2:2" x14ac:dyDescent="0.3">
      <c r="B9419" s="1"/>
    </row>
    <row r="9420" spans="2:2" x14ac:dyDescent="0.3">
      <c r="B9420" s="1"/>
    </row>
    <row r="9421" spans="2:2" x14ac:dyDescent="0.3">
      <c r="B9421" s="1"/>
    </row>
    <row r="9422" spans="2:2" x14ac:dyDescent="0.3">
      <c r="B9422" s="1"/>
    </row>
    <row r="9423" spans="2:2" x14ac:dyDescent="0.3">
      <c r="B9423" s="1"/>
    </row>
    <row r="9424" spans="2:2" x14ac:dyDescent="0.3">
      <c r="B9424" s="1"/>
    </row>
    <row r="9425" spans="2:2" x14ac:dyDescent="0.3">
      <c r="B9425" s="1"/>
    </row>
    <row r="9426" spans="2:2" x14ac:dyDescent="0.3">
      <c r="B9426" s="1"/>
    </row>
    <row r="9427" spans="2:2" x14ac:dyDescent="0.3">
      <c r="B9427" s="1"/>
    </row>
    <row r="9428" spans="2:2" x14ac:dyDescent="0.3">
      <c r="B9428" s="1"/>
    </row>
    <row r="9429" spans="2:2" x14ac:dyDescent="0.3">
      <c r="B9429" s="1"/>
    </row>
    <row r="9430" spans="2:2" x14ac:dyDescent="0.3">
      <c r="B9430" s="1"/>
    </row>
    <row r="9431" spans="2:2" x14ac:dyDescent="0.3">
      <c r="B9431" s="1"/>
    </row>
    <row r="9432" spans="2:2" x14ac:dyDescent="0.3">
      <c r="B9432" s="1"/>
    </row>
    <row r="9433" spans="2:2" x14ac:dyDescent="0.3">
      <c r="B9433" s="1"/>
    </row>
    <row r="9434" spans="2:2" x14ac:dyDescent="0.3">
      <c r="B9434" s="1"/>
    </row>
    <row r="9435" spans="2:2" x14ac:dyDescent="0.3">
      <c r="B9435" s="1"/>
    </row>
    <row r="9436" spans="2:2" x14ac:dyDescent="0.3">
      <c r="B9436" s="1"/>
    </row>
    <row r="9437" spans="2:2" x14ac:dyDescent="0.3">
      <c r="B9437" s="1"/>
    </row>
    <row r="9438" spans="2:2" x14ac:dyDescent="0.3">
      <c r="B9438" s="1"/>
    </row>
    <row r="9439" spans="2:2" x14ac:dyDescent="0.3">
      <c r="B9439" s="1"/>
    </row>
    <row r="9440" spans="2:2" x14ac:dyDescent="0.3">
      <c r="B9440" s="1"/>
    </row>
    <row r="9441" spans="2:2" x14ac:dyDescent="0.3">
      <c r="B9441" s="1"/>
    </row>
    <row r="9442" spans="2:2" x14ac:dyDescent="0.3">
      <c r="B9442" s="1"/>
    </row>
    <row r="9443" spans="2:2" x14ac:dyDescent="0.3">
      <c r="B9443" s="1"/>
    </row>
    <row r="9444" spans="2:2" x14ac:dyDescent="0.3">
      <c r="B9444" s="1"/>
    </row>
    <row r="9445" spans="2:2" x14ac:dyDescent="0.3">
      <c r="B9445" s="1"/>
    </row>
    <row r="9446" spans="2:2" x14ac:dyDescent="0.3">
      <c r="B9446" s="1"/>
    </row>
    <row r="9447" spans="2:2" x14ac:dyDescent="0.3">
      <c r="B9447" s="1"/>
    </row>
    <row r="9448" spans="2:2" x14ac:dyDescent="0.3">
      <c r="B9448" s="1"/>
    </row>
    <row r="9449" spans="2:2" x14ac:dyDescent="0.3">
      <c r="B9449" s="1"/>
    </row>
    <row r="9450" spans="2:2" x14ac:dyDescent="0.3">
      <c r="B9450" s="1"/>
    </row>
    <row r="9451" spans="2:2" x14ac:dyDescent="0.3">
      <c r="B9451" s="1"/>
    </row>
    <row r="9452" spans="2:2" x14ac:dyDescent="0.3">
      <c r="B9452" s="1"/>
    </row>
    <row r="9453" spans="2:2" x14ac:dyDescent="0.3">
      <c r="B9453" s="1"/>
    </row>
    <row r="9454" spans="2:2" x14ac:dyDescent="0.3">
      <c r="B9454" s="1"/>
    </row>
    <row r="9455" spans="2:2" x14ac:dyDescent="0.3">
      <c r="B9455" s="1"/>
    </row>
    <row r="9456" spans="2:2" x14ac:dyDescent="0.3">
      <c r="B9456" s="1"/>
    </row>
    <row r="9457" spans="2:2" x14ac:dyDescent="0.3">
      <c r="B9457" s="1"/>
    </row>
    <row r="9458" spans="2:2" x14ac:dyDescent="0.3">
      <c r="B9458" s="1"/>
    </row>
    <row r="9459" spans="2:2" x14ac:dyDescent="0.3">
      <c r="B9459" s="1"/>
    </row>
    <row r="9460" spans="2:2" x14ac:dyDescent="0.3">
      <c r="B9460" s="1"/>
    </row>
    <row r="9461" spans="2:2" x14ac:dyDescent="0.3">
      <c r="B9461" s="1"/>
    </row>
    <row r="9462" spans="2:2" x14ac:dyDescent="0.3">
      <c r="B9462" s="1"/>
    </row>
    <row r="9463" spans="2:2" x14ac:dyDescent="0.3">
      <c r="B9463" s="1"/>
    </row>
    <row r="9464" spans="2:2" x14ac:dyDescent="0.3">
      <c r="B9464" s="1"/>
    </row>
    <row r="9465" spans="2:2" x14ac:dyDescent="0.3">
      <c r="B9465" s="1"/>
    </row>
    <row r="9466" spans="2:2" x14ac:dyDescent="0.3">
      <c r="B9466" s="1"/>
    </row>
    <row r="9467" spans="2:2" x14ac:dyDescent="0.3">
      <c r="B9467" s="1"/>
    </row>
    <row r="9468" spans="2:2" x14ac:dyDescent="0.3">
      <c r="B9468" s="1"/>
    </row>
    <row r="9469" spans="2:2" x14ac:dyDescent="0.3">
      <c r="B9469" s="1"/>
    </row>
    <row r="9470" spans="2:2" x14ac:dyDescent="0.3">
      <c r="B9470" s="1"/>
    </row>
    <row r="9471" spans="2:2" x14ac:dyDescent="0.3">
      <c r="B9471" s="1"/>
    </row>
    <row r="9472" spans="2:2" x14ac:dyDescent="0.3">
      <c r="B9472" s="1"/>
    </row>
    <row r="9473" spans="2:2" x14ac:dyDescent="0.3">
      <c r="B9473" s="1"/>
    </row>
    <row r="9474" spans="2:2" x14ac:dyDescent="0.3">
      <c r="B9474" s="1"/>
    </row>
    <row r="9475" spans="2:2" x14ac:dyDescent="0.3">
      <c r="B9475" s="1"/>
    </row>
    <row r="9476" spans="2:2" x14ac:dyDescent="0.3">
      <c r="B9476" s="1"/>
    </row>
    <row r="9477" spans="2:2" x14ac:dyDescent="0.3">
      <c r="B9477" s="1"/>
    </row>
    <row r="9478" spans="2:2" x14ac:dyDescent="0.3">
      <c r="B9478" s="1"/>
    </row>
    <row r="9479" spans="2:2" x14ac:dyDescent="0.3">
      <c r="B9479" s="1"/>
    </row>
    <row r="9480" spans="2:2" x14ac:dyDescent="0.3">
      <c r="B9480" s="1"/>
    </row>
    <row r="9481" spans="2:2" x14ac:dyDescent="0.3">
      <c r="B9481" s="1"/>
    </row>
    <row r="9482" spans="2:2" x14ac:dyDescent="0.3">
      <c r="B9482" s="1"/>
    </row>
    <row r="9483" spans="2:2" x14ac:dyDescent="0.3">
      <c r="B9483" s="1"/>
    </row>
    <row r="9484" spans="2:2" x14ac:dyDescent="0.3">
      <c r="B9484" s="1"/>
    </row>
    <row r="9485" spans="2:2" x14ac:dyDescent="0.3">
      <c r="B9485" s="1"/>
    </row>
    <row r="9486" spans="2:2" x14ac:dyDescent="0.3">
      <c r="B9486" s="1"/>
    </row>
    <row r="9487" spans="2:2" x14ac:dyDescent="0.3">
      <c r="B9487" s="1"/>
    </row>
    <row r="9488" spans="2:2" x14ac:dyDescent="0.3">
      <c r="B9488" s="1"/>
    </row>
    <row r="9489" spans="2:2" x14ac:dyDescent="0.3">
      <c r="B9489" s="1"/>
    </row>
    <row r="9490" spans="2:2" x14ac:dyDescent="0.3">
      <c r="B9490" s="1"/>
    </row>
    <row r="9491" spans="2:2" x14ac:dyDescent="0.3">
      <c r="B9491" s="1"/>
    </row>
    <row r="9492" spans="2:2" x14ac:dyDescent="0.3">
      <c r="B9492" s="1"/>
    </row>
    <row r="9493" spans="2:2" x14ac:dyDescent="0.3">
      <c r="B9493" s="1"/>
    </row>
    <row r="9494" spans="2:2" x14ac:dyDescent="0.3">
      <c r="B9494" s="1"/>
    </row>
    <row r="9495" spans="2:2" x14ac:dyDescent="0.3">
      <c r="B9495" s="1"/>
    </row>
    <row r="9496" spans="2:2" x14ac:dyDescent="0.3">
      <c r="B9496" s="1"/>
    </row>
    <row r="9497" spans="2:2" x14ac:dyDescent="0.3">
      <c r="B9497" s="1"/>
    </row>
    <row r="9498" spans="2:2" x14ac:dyDescent="0.3">
      <c r="B9498" s="1"/>
    </row>
    <row r="9499" spans="2:2" x14ac:dyDescent="0.3">
      <c r="B9499" s="1"/>
    </row>
    <row r="9500" spans="2:2" x14ac:dyDescent="0.3">
      <c r="B9500" s="1"/>
    </row>
    <row r="9501" spans="2:2" x14ac:dyDescent="0.3">
      <c r="B9501" s="1"/>
    </row>
    <row r="9502" spans="2:2" x14ac:dyDescent="0.3">
      <c r="B9502" s="1"/>
    </row>
    <row r="9503" spans="2:2" x14ac:dyDescent="0.3">
      <c r="B9503" s="1"/>
    </row>
    <row r="9504" spans="2:2" x14ac:dyDescent="0.3">
      <c r="B9504" s="1"/>
    </row>
    <row r="9505" spans="2:2" x14ac:dyDescent="0.3">
      <c r="B9505" s="1"/>
    </row>
    <row r="9506" spans="2:2" x14ac:dyDescent="0.3">
      <c r="B9506" s="1"/>
    </row>
    <row r="9507" spans="2:2" x14ac:dyDescent="0.3">
      <c r="B9507" s="1"/>
    </row>
    <row r="9508" spans="2:2" x14ac:dyDescent="0.3">
      <c r="B9508" s="1"/>
    </row>
    <row r="9509" spans="2:2" x14ac:dyDescent="0.3">
      <c r="B9509" s="1"/>
    </row>
    <row r="9510" spans="2:2" x14ac:dyDescent="0.3">
      <c r="B9510" s="1"/>
    </row>
    <row r="9511" spans="2:2" x14ac:dyDescent="0.3">
      <c r="B9511" s="1"/>
    </row>
    <row r="9512" spans="2:2" x14ac:dyDescent="0.3">
      <c r="B9512" s="1"/>
    </row>
    <row r="9513" spans="2:2" x14ac:dyDescent="0.3">
      <c r="B9513" s="1"/>
    </row>
    <row r="9514" spans="2:2" x14ac:dyDescent="0.3">
      <c r="B9514" s="1"/>
    </row>
    <row r="9515" spans="2:2" x14ac:dyDescent="0.3">
      <c r="B9515" s="1"/>
    </row>
    <row r="9516" spans="2:2" x14ac:dyDescent="0.3">
      <c r="B9516" s="1"/>
    </row>
    <row r="9517" spans="2:2" x14ac:dyDescent="0.3">
      <c r="B9517" s="1"/>
    </row>
    <row r="9518" spans="2:2" x14ac:dyDescent="0.3">
      <c r="B9518" s="1"/>
    </row>
    <row r="9519" spans="2:2" x14ac:dyDescent="0.3">
      <c r="B9519" s="1"/>
    </row>
    <row r="9520" spans="2:2" x14ac:dyDescent="0.3">
      <c r="B9520" s="1"/>
    </row>
    <row r="9521" spans="2:2" x14ac:dyDescent="0.3">
      <c r="B9521" s="1"/>
    </row>
    <row r="9522" spans="2:2" x14ac:dyDescent="0.3">
      <c r="B9522" s="1"/>
    </row>
    <row r="9523" spans="2:2" x14ac:dyDescent="0.3">
      <c r="B9523" s="1"/>
    </row>
    <row r="9524" spans="2:2" x14ac:dyDescent="0.3">
      <c r="B9524" s="1"/>
    </row>
    <row r="9525" spans="2:2" x14ac:dyDescent="0.3">
      <c r="B9525" s="1"/>
    </row>
    <row r="9526" spans="2:2" x14ac:dyDescent="0.3">
      <c r="B9526" s="1"/>
    </row>
    <row r="9527" spans="2:2" x14ac:dyDescent="0.3">
      <c r="B9527" s="1"/>
    </row>
    <row r="9528" spans="2:2" x14ac:dyDescent="0.3">
      <c r="B9528" s="1"/>
    </row>
    <row r="9529" spans="2:2" x14ac:dyDescent="0.3">
      <c r="B9529" s="1"/>
    </row>
    <row r="9530" spans="2:2" x14ac:dyDescent="0.3">
      <c r="B9530" s="1"/>
    </row>
    <row r="9531" spans="2:2" x14ac:dyDescent="0.3">
      <c r="B9531" s="1"/>
    </row>
    <row r="9532" spans="2:2" x14ac:dyDescent="0.3">
      <c r="B9532" s="1"/>
    </row>
    <row r="9533" spans="2:2" x14ac:dyDescent="0.3">
      <c r="B9533" s="1"/>
    </row>
    <row r="9534" spans="2:2" x14ac:dyDescent="0.3">
      <c r="B9534" s="1"/>
    </row>
    <row r="9535" spans="2:2" x14ac:dyDescent="0.3">
      <c r="B9535" s="1"/>
    </row>
    <row r="9536" spans="2:2" x14ac:dyDescent="0.3">
      <c r="B9536" s="1"/>
    </row>
    <row r="9537" spans="2:2" x14ac:dyDescent="0.3">
      <c r="B9537" s="1"/>
    </row>
    <row r="9538" spans="2:2" x14ac:dyDescent="0.3">
      <c r="B9538" s="1"/>
    </row>
    <row r="9539" spans="2:2" x14ac:dyDescent="0.3">
      <c r="B9539" s="1"/>
    </row>
    <row r="9540" spans="2:2" x14ac:dyDescent="0.3">
      <c r="B9540" s="1"/>
    </row>
    <row r="9541" spans="2:2" x14ac:dyDescent="0.3">
      <c r="B9541" s="1"/>
    </row>
    <row r="9542" spans="2:2" x14ac:dyDescent="0.3">
      <c r="B9542" s="1"/>
    </row>
    <row r="9543" spans="2:2" x14ac:dyDescent="0.3">
      <c r="B9543" s="1"/>
    </row>
    <row r="9544" spans="2:2" x14ac:dyDescent="0.3">
      <c r="B9544" s="1"/>
    </row>
    <row r="9545" spans="2:2" x14ac:dyDescent="0.3">
      <c r="B9545" s="1"/>
    </row>
    <row r="9546" spans="2:2" x14ac:dyDescent="0.3">
      <c r="B9546" s="1"/>
    </row>
    <row r="9547" spans="2:2" x14ac:dyDescent="0.3">
      <c r="B9547" s="1"/>
    </row>
    <row r="9548" spans="2:2" x14ac:dyDescent="0.3">
      <c r="B9548" s="1"/>
    </row>
    <row r="9549" spans="2:2" x14ac:dyDescent="0.3">
      <c r="B9549" s="1"/>
    </row>
    <row r="9550" spans="2:2" x14ac:dyDescent="0.3">
      <c r="B9550" s="1"/>
    </row>
    <row r="9551" spans="2:2" x14ac:dyDescent="0.3">
      <c r="B9551" s="1"/>
    </row>
    <row r="9552" spans="2:2" x14ac:dyDescent="0.3">
      <c r="B9552" s="1"/>
    </row>
    <row r="9553" spans="2:2" x14ac:dyDescent="0.3">
      <c r="B9553" s="1"/>
    </row>
    <row r="9554" spans="2:2" x14ac:dyDescent="0.3">
      <c r="B9554" s="1"/>
    </row>
    <row r="9555" spans="2:2" x14ac:dyDescent="0.3">
      <c r="B9555" s="1"/>
    </row>
    <row r="9556" spans="2:2" x14ac:dyDescent="0.3">
      <c r="B9556" s="1"/>
    </row>
    <row r="9557" spans="2:2" x14ac:dyDescent="0.3">
      <c r="B9557" s="1"/>
    </row>
    <row r="9558" spans="2:2" x14ac:dyDescent="0.3">
      <c r="B9558" s="1"/>
    </row>
    <row r="9559" spans="2:2" x14ac:dyDescent="0.3">
      <c r="B9559" s="1"/>
    </row>
    <row r="9560" spans="2:2" x14ac:dyDescent="0.3">
      <c r="B9560" s="1"/>
    </row>
    <row r="9561" spans="2:2" x14ac:dyDescent="0.3">
      <c r="B9561" s="1"/>
    </row>
    <row r="9562" spans="2:2" x14ac:dyDescent="0.3">
      <c r="B9562" s="1"/>
    </row>
    <row r="9563" spans="2:2" x14ac:dyDescent="0.3">
      <c r="B9563" s="1"/>
    </row>
    <row r="9564" spans="2:2" x14ac:dyDescent="0.3">
      <c r="B9564" s="1"/>
    </row>
    <row r="9565" spans="2:2" x14ac:dyDescent="0.3">
      <c r="B9565" s="1"/>
    </row>
    <row r="9566" spans="2:2" x14ac:dyDescent="0.3">
      <c r="B9566" s="1"/>
    </row>
    <row r="9567" spans="2:2" x14ac:dyDescent="0.3">
      <c r="B9567" s="1"/>
    </row>
    <row r="9568" spans="2:2" x14ac:dyDescent="0.3">
      <c r="B9568" s="1"/>
    </row>
    <row r="9569" spans="2:2" x14ac:dyDescent="0.3">
      <c r="B9569" s="1"/>
    </row>
    <row r="9570" spans="2:2" x14ac:dyDescent="0.3">
      <c r="B9570" s="1"/>
    </row>
    <row r="9571" spans="2:2" x14ac:dyDescent="0.3">
      <c r="B9571" s="1"/>
    </row>
    <row r="9572" spans="2:2" x14ac:dyDescent="0.3">
      <c r="B9572" s="1"/>
    </row>
    <row r="9573" spans="2:2" x14ac:dyDescent="0.3">
      <c r="B9573" s="1"/>
    </row>
    <row r="9574" spans="2:2" x14ac:dyDescent="0.3">
      <c r="B9574" s="1"/>
    </row>
    <row r="9575" spans="2:2" x14ac:dyDescent="0.3">
      <c r="B9575" s="1"/>
    </row>
    <row r="9576" spans="2:2" x14ac:dyDescent="0.3">
      <c r="B9576" s="1"/>
    </row>
    <row r="9577" spans="2:2" x14ac:dyDescent="0.3">
      <c r="B9577" s="1"/>
    </row>
    <row r="9578" spans="2:2" x14ac:dyDescent="0.3">
      <c r="B9578" s="1"/>
    </row>
    <row r="9579" spans="2:2" x14ac:dyDescent="0.3">
      <c r="B9579" s="1"/>
    </row>
    <row r="9580" spans="2:2" x14ac:dyDescent="0.3">
      <c r="B9580" s="1"/>
    </row>
    <row r="9581" spans="2:2" x14ac:dyDescent="0.3">
      <c r="B9581" s="1"/>
    </row>
    <row r="9582" spans="2:2" x14ac:dyDescent="0.3">
      <c r="B9582" s="1"/>
    </row>
    <row r="9583" spans="2:2" x14ac:dyDescent="0.3">
      <c r="B9583" s="1"/>
    </row>
    <row r="9584" spans="2:2" x14ac:dyDescent="0.3">
      <c r="B9584" s="1"/>
    </row>
    <row r="9585" spans="2:2" x14ac:dyDescent="0.3">
      <c r="B9585" s="1"/>
    </row>
    <row r="9586" spans="2:2" x14ac:dyDescent="0.3">
      <c r="B9586" s="1"/>
    </row>
    <row r="9587" spans="2:2" x14ac:dyDescent="0.3">
      <c r="B9587" s="1"/>
    </row>
    <row r="9588" spans="2:2" x14ac:dyDescent="0.3">
      <c r="B9588" s="1"/>
    </row>
    <row r="9589" spans="2:2" x14ac:dyDescent="0.3">
      <c r="B9589" s="1"/>
    </row>
    <row r="9590" spans="2:2" x14ac:dyDescent="0.3">
      <c r="B9590" s="1"/>
    </row>
    <row r="9591" spans="2:2" x14ac:dyDescent="0.3">
      <c r="B9591" s="1"/>
    </row>
    <row r="9592" spans="2:2" x14ac:dyDescent="0.3">
      <c r="B9592" s="1"/>
    </row>
    <row r="9593" spans="2:2" x14ac:dyDescent="0.3">
      <c r="B9593" s="1"/>
    </row>
    <row r="9594" spans="2:2" x14ac:dyDescent="0.3">
      <c r="B9594" s="1"/>
    </row>
    <row r="9595" spans="2:2" x14ac:dyDescent="0.3">
      <c r="B9595" s="1"/>
    </row>
    <row r="9596" spans="2:2" x14ac:dyDescent="0.3">
      <c r="B9596" s="1"/>
    </row>
    <row r="9597" spans="2:2" x14ac:dyDescent="0.3">
      <c r="B9597" s="1"/>
    </row>
    <row r="9598" spans="2:2" x14ac:dyDescent="0.3">
      <c r="B9598" s="1"/>
    </row>
    <row r="9599" spans="2:2" x14ac:dyDescent="0.3">
      <c r="B9599" s="1"/>
    </row>
    <row r="9600" spans="2:2" x14ac:dyDescent="0.3">
      <c r="B9600" s="1"/>
    </row>
    <row r="9601" spans="2:2" x14ac:dyDescent="0.3">
      <c r="B9601" s="1"/>
    </row>
    <row r="9602" spans="2:2" x14ac:dyDescent="0.3">
      <c r="B9602" s="1"/>
    </row>
    <row r="9603" spans="2:2" x14ac:dyDescent="0.3">
      <c r="B9603" s="1"/>
    </row>
    <row r="9604" spans="2:2" x14ac:dyDescent="0.3">
      <c r="B9604" s="1"/>
    </row>
    <row r="9605" spans="2:2" x14ac:dyDescent="0.3">
      <c r="B9605" s="1"/>
    </row>
    <row r="9606" spans="2:2" x14ac:dyDescent="0.3">
      <c r="B9606" s="1"/>
    </row>
    <row r="9607" spans="2:2" x14ac:dyDescent="0.3">
      <c r="B9607" s="1"/>
    </row>
    <row r="9608" spans="2:2" x14ac:dyDescent="0.3">
      <c r="B9608" s="1"/>
    </row>
    <row r="9609" spans="2:2" x14ac:dyDescent="0.3">
      <c r="B9609" s="1"/>
    </row>
    <row r="9610" spans="2:2" x14ac:dyDescent="0.3">
      <c r="B9610" s="1"/>
    </row>
    <row r="9611" spans="2:2" x14ac:dyDescent="0.3">
      <c r="B9611" s="1"/>
    </row>
    <row r="9612" spans="2:2" x14ac:dyDescent="0.3">
      <c r="B9612" s="1"/>
    </row>
    <row r="9613" spans="2:2" x14ac:dyDescent="0.3">
      <c r="B9613" s="1"/>
    </row>
    <row r="9614" spans="2:2" x14ac:dyDescent="0.3">
      <c r="B9614" s="1"/>
    </row>
    <row r="9615" spans="2:2" x14ac:dyDescent="0.3">
      <c r="B9615" s="1"/>
    </row>
    <row r="9616" spans="2:2" x14ac:dyDescent="0.3">
      <c r="B9616" s="1"/>
    </row>
    <row r="9617" spans="2:2" x14ac:dyDescent="0.3">
      <c r="B9617" s="1"/>
    </row>
    <row r="9618" spans="2:2" x14ac:dyDescent="0.3">
      <c r="B9618" s="1"/>
    </row>
    <row r="9619" spans="2:2" x14ac:dyDescent="0.3">
      <c r="B9619" s="1"/>
    </row>
    <row r="9620" spans="2:2" x14ac:dyDescent="0.3">
      <c r="B9620" s="1"/>
    </row>
    <row r="9621" spans="2:2" x14ac:dyDescent="0.3">
      <c r="B9621" s="1"/>
    </row>
    <row r="9622" spans="2:2" x14ac:dyDescent="0.3">
      <c r="B9622" s="1"/>
    </row>
    <row r="9623" spans="2:2" x14ac:dyDescent="0.3">
      <c r="B9623" s="1"/>
    </row>
    <row r="9624" spans="2:2" x14ac:dyDescent="0.3">
      <c r="B9624" s="1"/>
    </row>
    <row r="9625" spans="2:2" x14ac:dyDescent="0.3">
      <c r="B9625" s="1"/>
    </row>
    <row r="9626" spans="2:2" x14ac:dyDescent="0.3">
      <c r="B9626" s="1"/>
    </row>
    <row r="9627" spans="2:2" x14ac:dyDescent="0.3">
      <c r="B9627" s="1"/>
    </row>
    <row r="9628" spans="2:2" x14ac:dyDescent="0.3">
      <c r="B9628" s="1"/>
    </row>
    <row r="9629" spans="2:2" x14ac:dyDescent="0.3">
      <c r="B9629" s="1"/>
    </row>
    <row r="9630" spans="2:2" x14ac:dyDescent="0.3">
      <c r="B9630" s="1"/>
    </row>
    <row r="9631" spans="2:2" x14ac:dyDescent="0.3">
      <c r="B9631" s="1"/>
    </row>
    <row r="9632" spans="2:2" x14ac:dyDescent="0.3">
      <c r="B9632" s="1"/>
    </row>
    <row r="9633" spans="2:2" x14ac:dyDescent="0.3">
      <c r="B9633" s="1"/>
    </row>
    <row r="9634" spans="2:2" x14ac:dyDescent="0.3">
      <c r="B9634" s="1"/>
    </row>
    <row r="9635" spans="2:2" x14ac:dyDescent="0.3">
      <c r="B9635" s="1"/>
    </row>
    <row r="9636" spans="2:2" x14ac:dyDescent="0.3">
      <c r="B9636" s="1"/>
    </row>
    <row r="9637" spans="2:2" x14ac:dyDescent="0.3">
      <c r="B9637" s="1"/>
    </row>
    <row r="9638" spans="2:2" x14ac:dyDescent="0.3">
      <c r="B9638" s="1"/>
    </row>
    <row r="9639" spans="2:2" x14ac:dyDescent="0.3">
      <c r="B9639" s="1"/>
    </row>
    <row r="9640" spans="2:2" x14ac:dyDescent="0.3">
      <c r="B9640" s="1"/>
    </row>
    <row r="9641" spans="2:2" x14ac:dyDescent="0.3">
      <c r="B9641" s="1"/>
    </row>
    <row r="9642" spans="2:2" x14ac:dyDescent="0.3">
      <c r="B9642" s="1"/>
    </row>
    <row r="9643" spans="2:2" x14ac:dyDescent="0.3">
      <c r="B9643" s="1"/>
    </row>
    <row r="9644" spans="2:2" x14ac:dyDescent="0.3">
      <c r="B9644" s="1"/>
    </row>
    <row r="9645" spans="2:2" x14ac:dyDescent="0.3">
      <c r="B9645" s="1"/>
    </row>
    <row r="9646" spans="2:2" x14ac:dyDescent="0.3">
      <c r="B9646" s="1"/>
    </row>
    <row r="9647" spans="2:2" x14ac:dyDescent="0.3">
      <c r="B9647" s="1"/>
    </row>
    <row r="9648" spans="2:2" x14ac:dyDescent="0.3">
      <c r="B9648" s="1"/>
    </row>
    <row r="9649" spans="2:2" x14ac:dyDescent="0.3">
      <c r="B9649" s="1"/>
    </row>
    <row r="9650" spans="2:2" x14ac:dyDescent="0.3">
      <c r="B9650" s="1"/>
    </row>
    <row r="9651" spans="2:2" x14ac:dyDescent="0.3">
      <c r="B9651" s="1"/>
    </row>
    <row r="9652" spans="2:2" x14ac:dyDescent="0.3">
      <c r="B9652" s="1"/>
    </row>
    <row r="9653" spans="2:2" x14ac:dyDescent="0.3">
      <c r="B9653" s="1"/>
    </row>
    <row r="9654" spans="2:2" x14ac:dyDescent="0.3">
      <c r="B9654" s="1"/>
    </row>
    <row r="9655" spans="2:2" x14ac:dyDescent="0.3">
      <c r="B9655" s="1"/>
    </row>
    <row r="9656" spans="2:2" x14ac:dyDescent="0.3">
      <c r="B9656" s="1"/>
    </row>
    <row r="9657" spans="2:2" x14ac:dyDescent="0.3">
      <c r="B9657" s="1"/>
    </row>
    <row r="9658" spans="2:2" x14ac:dyDescent="0.3">
      <c r="B9658" s="1"/>
    </row>
    <row r="9659" spans="2:2" x14ac:dyDescent="0.3">
      <c r="B9659" s="1"/>
    </row>
    <row r="9660" spans="2:2" x14ac:dyDescent="0.3">
      <c r="B9660" s="1"/>
    </row>
    <row r="9661" spans="2:2" x14ac:dyDescent="0.3">
      <c r="B9661" s="1"/>
    </row>
    <row r="9662" spans="2:2" x14ac:dyDescent="0.3">
      <c r="B9662" s="1"/>
    </row>
    <row r="9663" spans="2:2" x14ac:dyDescent="0.3">
      <c r="B9663" s="1"/>
    </row>
    <row r="9664" spans="2:2" x14ac:dyDescent="0.3">
      <c r="B9664" s="1"/>
    </row>
    <row r="9665" spans="2:2" x14ac:dyDescent="0.3">
      <c r="B9665" s="1"/>
    </row>
    <row r="9666" spans="2:2" x14ac:dyDescent="0.3">
      <c r="B9666" s="1"/>
    </row>
    <row r="9667" spans="2:2" x14ac:dyDescent="0.3">
      <c r="B9667" s="1"/>
    </row>
    <row r="9668" spans="2:2" x14ac:dyDescent="0.3">
      <c r="B9668" s="1"/>
    </row>
    <row r="9669" spans="2:2" x14ac:dyDescent="0.3">
      <c r="B9669" s="1"/>
    </row>
    <row r="9670" spans="2:2" x14ac:dyDescent="0.3">
      <c r="B9670" s="1"/>
    </row>
    <row r="9671" spans="2:2" x14ac:dyDescent="0.3">
      <c r="B9671" s="1"/>
    </row>
    <row r="9672" spans="2:2" x14ac:dyDescent="0.3">
      <c r="B9672" s="1"/>
    </row>
    <row r="9673" spans="2:2" x14ac:dyDescent="0.3">
      <c r="B9673" s="1"/>
    </row>
    <row r="9674" spans="2:2" x14ac:dyDescent="0.3">
      <c r="B9674" s="1"/>
    </row>
    <row r="9675" spans="2:2" x14ac:dyDescent="0.3">
      <c r="B9675" s="1"/>
    </row>
    <row r="9676" spans="2:2" x14ac:dyDescent="0.3">
      <c r="B9676" s="1"/>
    </row>
    <row r="9677" spans="2:2" x14ac:dyDescent="0.3">
      <c r="B9677" s="1"/>
    </row>
    <row r="9678" spans="2:2" x14ac:dyDescent="0.3">
      <c r="B9678" s="1"/>
    </row>
    <row r="9679" spans="2:2" x14ac:dyDescent="0.3">
      <c r="B9679" s="1"/>
    </row>
    <row r="9680" spans="2:2" x14ac:dyDescent="0.3">
      <c r="B9680" s="1"/>
    </row>
    <row r="9681" spans="2:2" x14ac:dyDescent="0.3">
      <c r="B9681" s="1"/>
    </row>
    <row r="9682" spans="2:2" x14ac:dyDescent="0.3">
      <c r="B9682" s="1"/>
    </row>
    <row r="9683" spans="2:2" x14ac:dyDescent="0.3">
      <c r="B9683" s="1"/>
    </row>
    <row r="9684" spans="2:2" x14ac:dyDescent="0.3">
      <c r="B9684" s="1"/>
    </row>
    <row r="9685" spans="2:2" x14ac:dyDescent="0.3">
      <c r="B9685" s="1"/>
    </row>
    <row r="9686" spans="2:2" x14ac:dyDescent="0.3">
      <c r="B9686" s="1"/>
    </row>
    <row r="9687" spans="2:2" x14ac:dyDescent="0.3">
      <c r="B9687" s="1"/>
    </row>
    <row r="9688" spans="2:2" x14ac:dyDescent="0.3">
      <c r="B9688" s="1"/>
    </row>
    <row r="9689" spans="2:2" x14ac:dyDescent="0.3">
      <c r="B9689" s="1"/>
    </row>
    <row r="9690" spans="2:2" x14ac:dyDescent="0.3">
      <c r="B9690" s="1"/>
    </row>
    <row r="9691" spans="2:2" x14ac:dyDescent="0.3">
      <c r="B9691" s="1"/>
    </row>
    <row r="9692" spans="2:2" x14ac:dyDescent="0.3">
      <c r="B9692" s="1"/>
    </row>
    <row r="9693" spans="2:2" x14ac:dyDescent="0.3">
      <c r="B9693" s="1"/>
    </row>
    <row r="9694" spans="2:2" x14ac:dyDescent="0.3">
      <c r="B9694" s="1"/>
    </row>
    <row r="9695" spans="2:2" x14ac:dyDescent="0.3">
      <c r="B9695" s="1"/>
    </row>
    <row r="9696" spans="2:2" x14ac:dyDescent="0.3">
      <c r="B9696" s="1"/>
    </row>
    <row r="9697" spans="2:2" x14ac:dyDescent="0.3">
      <c r="B9697" s="1"/>
    </row>
    <row r="9698" spans="2:2" x14ac:dyDescent="0.3">
      <c r="B9698" s="1"/>
    </row>
    <row r="9699" spans="2:2" x14ac:dyDescent="0.3">
      <c r="B9699" s="1"/>
    </row>
    <row r="9700" spans="2:2" x14ac:dyDescent="0.3">
      <c r="B9700" s="1"/>
    </row>
    <row r="9701" spans="2:2" x14ac:dyDescent="0.3">
      <c r="B9701" s="1"/>
    </row>
    <row r="9702" spans="2:2" x14ac:dyDescent="0.3">
      <c r="B9702" s="1"/>
    </row>
    <row r="9703" spans="2:2" x14ac:dyDescent="0.3">
      <c r="B9703" s="1"/>
    </row>
    <row r="9704" spans="2:2" x14ac:dyDescent="0.3">
      <c r="B9704" s="1"/>
    </row>
    <row r="9705" spans="2:2" x14ac:dyDescent="0.3">
      <c r="B9705" s="1"/>
    </row>
    <row r="9706" spans="2:2" x14ac:dyDescent="0.3">
      <c r="B9706" s="1"/>
    </row>
    <row r="9707" spans="2:2" x14ac:dyDescent="0.3">
      <c r="B9707" s="1"/>
    </row>
    <row r="9708" spans="2:2" x14ac:dyDescent="0.3">
      <c r="B9708" s="1"/>
    </row>
    <row r="9709" spans="2:2" x14ac:dyDescent="0.3">
      <c r="B9709" s="1"/>
    </row>
    <row r="9710" spans="2:2" x14ac:dyDescent="0.3">
      <c r="B9710" s="1"/>
    </row>
    <row r="9711" spans="2:2" x14ac:dyDescent="0.3">
      <c r="B9711" s="1"/>
    </row>
    <row r="9712" spans="2:2" x14ac:dyDescent="0.3">
      <c r="B9712" s="1"/>
    </row>
    <row r="9713" spans="2:2" x14ac:dyDescent="0.3">
      <c r="B9713" s="1"/>
    </row>
    <row r="9714" spans="2:2" x14ac:dyDescent="0.3">
      <c r="B9714" s="1"/>
    </row>
    <row r="9715" spans="2:2" x14ac:dyDescent="0.3">
      <c r="B9715" s="1"/>
    </row>
    <row r="9716" spans="2:2" x14ac:dyDescent="0.3">
      <c r="B9716" s="1"/>
    </row>
    <row r="9717" spans="2:2" x14ac:dyDescent="0.3">
      <c r="B9717" s="1"/>
    </row>
    <row r="9718" spans="2:2" x14ac:dyDescent="0.3">
      <c r="B9718" s="1"/>
    </row>
    <row r="9719" spans="2:2" x14ac:dyDescent="0.3">
      <c r="B9719" s="1"/>
    </row>
    <row r="9720" spans="2:2" x14ac:dyDescent="0.3">
      <c r="B9720" s="1"/>
    </row>
    <row r="9721" spans="2:2" x14ac:dyDescent="0.3">
      <c r="B9721" s="1"/>
    </row>
    <row r="9722" spans="2:2" x14ac:dyDescent="0.3">
      <c r="B9722" s="1"/>
    </row>
    <row r="9723" spans="2:2" x14ac:dyDescent="0.3">
      <c r="B9723" s="1"/>
    </row>
    <row r="9724" spans="2:2" x14ac:dyDescent="0.3">
      <c r="B9724" s="1"/>
    </row>
    <row r="9725" spans="2:2" x14ac:dyDescent="0.3">
      <c r="B9725" s="1"/>
    </row>
    <row r="9726" spans="2:2" x14ac:dyDescent="0.3">
      <c r="B9726" s="1"/>
    </row>
    <row r="9727" spans="2:2" x14ac:dyDescent="0.3">
      <c r="B9727" s="1"/>
    </row>
    <row r="9728" spans="2:2" x14ac:dyDescent="0.3">
      <c r="B9728" s="1"/>
    </row>
    <row r="9729" spans="2:2" x14ac:dyDescent="0.3">
      <c r="B9729" s="1"/>
    </row>
    <row r="9730" spans="2:2" x14ac:dyDescent="0.3">
      <c r="B9730" s="1"/>
    </row>
    <row r="9731" spans="2:2" x14ac:dyDescent="0.3">
      <c r="B9731" s="1"/>
    </row>
    <row r="9732" spans="2:2" x14ac:dyDescent="0.3">
      <c r="B9732" s="1"/>
    </row>
    <row r="9733" spans="2:2" x14ac:dyDescent="0.3">
      <c r="B9733" s="1"/>
    </row>
    <row r="9734" spans="2:2" x14ac:dyDescent="0.3">
      <c r="B9734" s="1"/>
    </row>
    <row r="9735" spans="2:2" x14ac:dyDescent="0.3">
      <c r="B9735" s="1"/>
    </row>
    <row r="9736" spans="2:2" x14ac:dyDescent="0.3">
      <c r="B9736" s="1"/>
    </row>
    <row r="9737" spans="2:2" x14ac:dyDescent="0.3">
      <c r="B9737" s="1"/>
    </row>
    <row r="9738" spans="2:2" x14ac:dyDescent="0.3">
      <c r="B9738" s="1"/>
    </row>
    <row r="9739" spans="2:2" x14ac:dyDescent="0.3">
      <c r="B9739" s="1"/>
    </row>
    <row r="9740" spans="2:2" x14ac:dyDescent="0.3">
      <c r="B9740" s="1"/>
    </row>
    <row r="9741" spans="2:2" x14ac:dyDescent="0.3">
      <c r="B9741" s="1"/>
    </row>
    <row r="9742" spans="2:2" x14ac:dyDescent="0.3">
      <c r="B9742" s="1"/>
    </row>
    <row r="9743" spans="2:2" x14ac:dyDescent="0.3">
      <c r="B9743" s="1"/>
    </row>
    <row r="9744" spans="2:2" x14ac:dyDescent="0.3">
      <c r="B9744" s="1"/>
    </row>
    <row r="9745" spans="2:2" x14ac:dyDescent="0.3">
      <c r="B9745" s="1"/>
    </row>
    <row r="9746" spans="2:2" x14ac:dyDescent="0.3">
      <c r="B9746" s="1"/>
    </row>
    <row r="9747" spans="2:2" x14ac:dyDescent="0.3">
      <c r="B9747" s="1"/>
    </row>
    <row r="9748" spans="2:2" x14ac:dyDescent="0.3">
      <c r="B9748" s="1"/>
    </row>
    <row r="9749" spans="2:2" x14ac:dyDescent="0.3">
      <c r="B9749" s="1"/>
    </row>
    <row r="9750" spans="2:2" x14ac:dyDescent="0.3">
      <c r="B9750" s="1"/>
    </row>
    <row r="9751" spans="2:2" x14ac:dyDescent="0.3">
      <c r="B9751" s="1"/>
    </row>
    <row r="9752" spans="2:2" x14ac:dyDescent="0.3">
      <c r="B9752" s="1"/>
    </row>
    <row r="9753" spans="2:2" x14ac:dyDescent="0.3">
      <c r="B9753" s="1"/>
    </row>
    <row r="9754" spans="2:2" x14ac:dyDescent="0.3">
      <c r="B9754" s="1"/>
    </row>
    <row r="9755" spans="2:2" x14ac:dyDescent="0.3">
      <c r="B9755" s="1"/>
    </row>
    <row r="9756" spans="2:2" x14ac:dyDescent="0.3">
      <c r="B9756" s="1"/>
    </row>
    <row r="9757" spans="2:2" x14ac:dyDescent="0.3">
      <c r="B9757" s="1"/>
    </row>
    <row r="9758" spans="2:2" x14ac:dyDescent="0.3">
      <c r="B9758" s="1"/>
    </row>
    <row r="9759" spans="2:2" x14ac:dyDescent="0.3">
      <c r="B9759" s="1"/>
    </row>
    <row r="9760" spans="2:2" x14ac:dyDescent="0.3">
      <c r="B9760" s="1"/>
    </row>
    <row r="9761" spans="2:2" x14ac:dyDescent="0.3">
      <c r="B9761" s="1"/>
    </row>
    <row r="9762" spans="2:2" x14ac:dyDescent="0.3">
      <c r="B9762" s="1"/>
    </row>
    <row r="9763" spans="2:2" x14ac:dyDescent="0.3">
      <c r="B9763" s="1"/>
    </row>
    <row r="9764" spans="2:2" x14ac:dyDescent="0.3">
      <c r="B9764" s="1"/>
    </row>
    <row r="9765" spans="2:2" x14ac:dyDescent="0.3">
      <c r="B9765" s="1"/>
    </row>
    <row r="9766" spans="2:2" x14ac:dyDescent="0.3">
      <c r="B9766" s="1"/>
    </row>
    <row r="9767" spans="2:2" x14ac:dyDescent="0.3">
      <c r="B9767" s="1"/>
    </row>
    <row r="9768" spans="2:2" x14ac:dyDescent="0.3">
      <c r="B9768" s="1"/>
    </row>
    <row r="9769" spans="2:2" x14ac:dyDescent="0.3">
      <c r="B9769" s="1"/>
    </row>
    <row r="9770" spans="2:2" x14ac:dyDescent="0.3">
      <c r="B9770" s="1"/>
    </row>
    <row r="9771" spans="2:2" x14ac:dyDescent="0.3">
      <c r="B9771" s="1"/>
    </row>
    <row r="9772" spans="2:2" x14ac:dyDescent="0.3">
      <c r="B9772" s="1"/>
    </row>
    <row r="9773" spans="2:2" x14ac:dyDescent="0.3">
      <c r="B9773" s="1"/>
    </row>
    <row r="9774" spans="2:2" x14ac:dyDescent="0.3">
      <c r="B9774" s="1"/>
    </row>
    <row r="9775" spans="2:2" x14ac:dyDescent="0.3">
      <c r="B9775" s="1"/>
    </row>
    <row r="9776" spans="2:2" x14ac:dyDescent="0.3">
      <c r="B9776" s="1"/>
    </row>
    <row r="9777" spans="2:2" x14ac:dyDescent="0.3">
      <c r="B9777" s="1"/>
    </row>
    <row r="9778" spans="2:2" x14ac:dyDescent="0.3">
      <c r="B9778" s="1"/>
    </row>
    <row r="9779" spans="2:2" x14ac:dyDescent="0.3">
      <c r="B9779" s="1"/>
    </row>
    <row r="9780" spans="2:2" x14ac:dyDescent="0.3">
      <c r="B9780" s="1"/>
    </row>
    <row r="9781" spans="2:2" x14ac:dyDescent="0.3">
      <c r="B9781" s="1"/>
    </row>
    <row r="9782" spans="2:2" x14ac:dyDescent="0.3">
      <c r="B9782" s="1"/>
    </row>
    <row r="9783" spans="2:2" x14ac:dyDescent="0.3">
      <c r="B9783" s="1"/>
    </row>
    <row r="9784" spans="2:2" x14ac:dyDescent="0.3">
      <c r="B9784" s="1"/>
    </row>
    <row r="9785" spans="2:2" x14ac:dyDescent="0.3">
      <c r="B9785" s="1"/>
    </row>
    <row r="9786" spans="2:2" x14ac:dyDescent="0.3">
      <c r="B9786" s="1"/>
    </row>
    <row r="9787" spans="2:2" x14ac:dyDescent="0.3">
      <c r="B9787" s="1"/>
    </row>
    <row r="9788" spans="2:2" x14ac:dyDescent="0.3">
      <c r="B9788" s="1"/>
    </row>
    <row r="9789" spans="2:2" x14ac:dyDescent="0.3">
      <c r="B9789" s="1"/>
    </row>
    <row r="9790" spans="2:2" x14ac:dyDescent="0.3">
      <c r="B9790" s="1"/>
    </row>
    <row r="9791" spans="2:2" x14ac:dyDescent="0.3">
      <c r="B9791" s="1"/>
    </row>
    <row r="9792" spans="2:2" x14ac:dyDescent="0.3">
      <c r="B9792" s="1"/>
    </row>
    <row r="9793" spans="2:2" x14ac:dyDescent="0.3">
      <c r="B9793" s="1"/>
    </row>
    <row r="9794" spans="2:2" x14ac:dyDescent="0.3">
      <c r="B9794" s="1"/>
    </row>
    <row r="9795" spans="2:2" x14ac:dyDescent="0.3">
      <c r="B9795" s="1"/>
    </row>
    <row r="9796" spans="2:2" x14ac:dyDescent="0.3">
      <c r="B9796" s="1"/>
    </row>
    <row r="9797" spans="2:2" x14ac:dyDescent="0.3">
      <c r="B9797" s="1"/>
    </row>
    <row r="9798" spans="2:2" x14ac:dyDescent="0.3">
      <c r="B9798" s="1"/>
    </row>
    <row r="9799" spans="2:2" x14ac:dyDescent="0.3">
      <c r="B9799" s="1"/>
    </row>
    <row r="9800" spans="2:2" x14ac:dyDescent="0.3">
      <c r="B9800" s="1"/>
    </row>
    <row r="9801" spans="2:2" x14ac:dyDescent="0.3">
      <c r="B9801" s="1"/>
    </row>
    <row r="9802" spans="2:2" x14ac:dyDescent="0.3">
      <c r="B9802" s="1"/>
    </row>
    <row r="9803" spans="2:2" x14ac:dyDescent="0.3">
      <c r="B9803" s="1"/>
    </row>
    <row r="9804" spans="2:2" x14ac:dyDescent="0.3">
      <c r="B9804" s="1"/>
    </row>
    <row r="9805" spans="2:2" x14ac:dyDescent="0.3">
      <c r="B9805" s="1"/>
    </row>
    <row r="9806" spans="2:2" x14ac:dyDescent="0.3">
      <c r="B9806" s="1"/>
    </row>
    <row r="9807" spans="2:2" x14ac:dyDescent="0.3">
      <c r="B9807" s="1"/>
    </row>
    <row r="9808" spans="2:2" x14ac:dyDescent="0.3">
      <c r="B9808" s="1"/>
    </row>
    <row r="9809" spans="2:2" x14ac:dyDescent="0.3">
      <c r="B9809" s="1"/>
    </row>
    <row r="9810" spans="2:2" x14ac:dyDescent="0.3">
      <c r="B9810" s="1"/>
    </row>
    <row r="9811" spans="2:2" x14ac:dyDescent="0.3">
      <c r="B9811" s="1"/>
    </row>
    <row r="9812" spans="2:2" x14ac:dyDescent="0.3">
      <c r="B9812" s="1"/>
    </row>
    <row r="9813" spans="2:2" x14ac:dyDescent="0.3">
      <c r="B9813" s="1"/>
    </row>
    <row r="9814" spans="2:2" x14ac:dyDescent="0.3">
      <c r="B9814" s="1"/>
    </row>
    <row r="9815" spans="2:2" x14ac:dyDescent="0.3">
      <c r="B9815" s="1"/>
    </row>
    <row r="9816" spans="2:2" x14ac:dyDescent="0.3">
      <c r="B9816" s="1"/>
    </row>
    <row r="9817" spans="2:2" x14ac:dyDescent="0.3">
      <c r="B9817" s="1"/>
    </row>
    <row r="9818" spans="2:2" x14ac:dyDescent="0.3">
      <c r="B9818" s="1"/>
    </row>
    <row r="9819" spans="2:2" x14ac:dyDescent="0.3">
      <c r="B9819" s="1"/>
    </row>
    <row r="9820" spans="2:2" x14ac:dyDescent="0.3">
      <c r="B9820" s="1"/>
    </row>
    <row r="9821" spans="2:2" x14ac:dyDescent="0.3">
      <c r="B9821" s="1"/>
    </row>
    <row r="9822" spans="2:2" x14ac:dyDescent="0.3">
      <c r="B9822" s="1"/>
    </row>
    <row r="9823" spans="2:2" x14ac:dyDescent="0.3">
      <c r="B9823" s="1"/>
    </row>
    <row r="9824" spans="2:2" x14ac:dyDescent="0.3">
      <c r="B9824" s="1"/>
    </row>
    <row r="9825" spans="2:2" x14ac:dyDescent="0.3">
      <c r="B9825" s="1"/>
    </row>
    <row r="9826" spans="2:2" x14ac:dyDescent="0.3">
      <c r="B9826" s="1"/>
    </row>
    <row r="9827" spans="2:2" x14ac:dyDescent="0.3">
      <c r="B9827" s="1"/>
    </row>
    <row r="9828" spans="2:2" x14ac:dyDescent="0.3">
      <c r="B9828" s="1"/>
    </row>
    <row r="9829" spans="2:2" x14ac:dyDescent="0.3">
      <c r="B9829" s="1"/>
    </row>
    <row r="9830" spans="2:2" x14ac:dyDescent="0.3">
      <c r="B9830" s="1"/>
    </row>
    <row r="9831" spans="2:2" x14ac:dyDescent="0.3">
      <c r="B9831" s="1"/>
    </row>
    <row r="9832" spans="2:2" x14ac:dyDescent="0.3">
      <c r="B9832" s="1"/>
    </row>
    <row r="9833" spans="2:2" x14ac:dyDescent="0.3">
      <c r="B9833" s="1"/>
    </row>
    <row r="9834" spans="2:2" x14ac:dyDescent="0.3">
      <c r="B9834" s="1"/>
    </row>
    <row r="9835" spans="2:2" x14ac:dyDescent="0.3">
      <c r="B9835" s="1"/>
    </row>
    <row r="9836" spans="2:2" x14ac:dyDescent="0.3">
      <c r="B9836" s="1"/>
    </row>
    <row r="9837" spans="2:2" x14ac:dyDescent="0.3">
      <c r="B9837" s="1"/>
    </row>
    <row r="9838" spans="2:2" x14ac:dyDescent="0.3">
      <c r="B9838" s="1"/>
    </row>
    <row r="9839" spans="2:2" x14ac:dyDescent="0.3">
      <c r="B9839" s="1"/>
    </row>
    <row r="9840" spans="2:2" x14ac:dyDescent="0.3">
      <c r="B9840" s="1"/>
    </row>
    <row r="9841" spans="2:2" x14ac:dyDescent="0.3">
      <c r="B9841" s="1"/>
    </row>
    <row r="9842" spans="2:2" x14ac:dyDescent="0.3">
      <c r="B9842" s="1"/>
    </row>
    <row r="9843" spans="2:2" x14ac:dyDescent="0.3">
      <c r="B9843" s="1"/>
    </row>
    <row r="9844" spans="2:2" x14ac:dyDescent="0.3">
      <c r="B9844" s="1"/>
    </row>
    <row r="9845" spans="2:2" x14ac:dyDescent="0.3">
      <c r="B9845" s="1"/>
    </row>
    <row r="9846" spans="2:2" x14ac:dyDescent="0.3">
      <c r="B9846" s="1"/>
    </row>
    <row r="9847" spans="2:2" x14ac:dyDescent="0.3">
      <c r="B9847" s="1"/>
    </row>
    <row r="9848" spans="2:2" x14ac:dyDescent="0.3">
      <c r="B9848" s="1"/>
    </row>
    <row r="9849" spans="2:2" x14ac:dyDescent="0.3">
      <c r="B9849" s="1"/>
    </row>
    <row r="9850" spans="2:2" x14ac:dyDescent="0.3">
      <c r="B9850" s="1"/>
    </row>
    <row r="9851" spans="2:2" x14ac:dyDescent="0.3">
      <c r="B9851" s="1"/>
    </row>
    <row r="9852" spans="2:2" x14ac:dyDescent="0.3">
      <c r="B9852" s="1"/>
    </row>
    <row r="9853" spans="2:2" x14ac:dyDescent="0.3">
      <c r="B9853" s="1"/>
    </row>
    <row r="9854" spans="2:2" x14ac:dyDescent="0.3">
      <c r="B9854" s="1"/>
    </row>
    <row r="9855" spans="2:2" x14ac:dyDescent="0.3">
      <c r="B9855" s="1"/>
    </row>
    <row r="9856" spans="2:2" x14ac:dyDescent="0.3">
      <c r="B9856" s="1"/>
    </row>
    <row r="9857" spans="2:2" x14ac:dyDescent="0.3">
      <c r="B9857" s="1"/>
    </row>
    <row r="9858" spans="2:2" x14ac:dyDescent="0.3">
      <c r="B9858" s="1"/>
    </row>
    <row r="9859" spans="2:2" x14ac:dyDescent="0.3">
      <c r="B9859" s="1"/>
    </row>
    <row r="9860" spans="2:2" x14ac:dyDescent="0.3">
      <c r="B9860" s="1"/>
    </row>
    <row r="9861" spans="2:2" x14ac:dyDescent="0.3">
      <c r="B9861" s="1"/>
    </row>
    <row r="9862" spans="2:2" x14ac:dyDescent="0.3">
      <c r="B9862" s="1"/>
    </row>
    <row r="9863" spans="2:2" x14ac:dyDescent="0.3">
      <c r="B9863" s="1"/>
    </row>
    <row r="9864" spans="2:2" x14ac:dyDescent="0.3">
      <c r="B9864" s="1"/>
    </row>
    <row r="9865" spans="2:2" x14ac:dyDescent="0.3">
      <c r="B9865" s="1"/>
    </row>
    <row r="9866" spans="2:2" x14ac:dyDescent="0.3">
      <c r="B9866" s="1"/>
    </row>
    <row r="9867" spans="2:2" x14ac:dyDescent="0.3">
      <c r="B9867" s="1"/>
    </row>
    <row r="9868" spans="2:2" x14ac:dyDescent="0.3">
      <c r="B9868" s="1"/>
    </row>
    <row r="9869" spans="2:2" x14ac:dyDescent="0.3">
      <c r="B9869" s="1"/>
    </row>
    <row r="9870" spans="2:2" x14ac:dyDescent="0.3">
      <c r="B9870" s="1"/>
    </row>
    <row r="9871" spans="2:2" x14ac:dyDescent="0.3">
      <c r="B9871" s="1"/>
    </row>
    <row r="9872" spans="2:2" x14ac:dyDescent="0.3">
      <c r="B9872" s="1"/>
    </row>
    <row r="9873" spans="2:2" x14ac:dyDescent="0.3">
      <c r="B9873" s="1"/>
    </row>
    <row r="9874" spans="2:2" x14ac:dyDescent="0.3">
      <c r="B9874" s="1"/>
    </row>
    <row r="9875" spans="2:2" x14ac:dyDescent="0.3">
      <c r="B9875" s="1"/>
    </row>
    <row r="9876" spans="2:2" x14ac:dyDescent="0.3">
      <c r="B9876" s="1"/>
    </row>
    <row r="9877" spans="2:2" x14ac:dyDescent="0.3">
      <c r="B9877" s="1"/>
    </row>
    <row r="9878" spans="2:2" x14ac:dyDescent="0.3">
      <c r="B9878" s="1"/>
    </row>
    <row r="9879" spans="2:2" x14ac:dyDescent="0.3">
      <c r="B9879" s="1"/>
    </row>
    <row r="9880" spans="2:2" x14ac:dyDescent="0.3">
      <c r="B9880" s="1"/>
    </row>
    <row r="9881" spans="2:2" x14ac:dyDescent="0.3">
      <c r="B9881" s="1"/>
    </row>
    <row r="9882" spans="2:2" x14ac:dyDescent="0.3">
      <c r="B9882" s="1"/>
    </row>
    <row r="9883" spans="2:2" x14ac:dyDescent="0.3">
      <c r="B9883" s="1"/>
    </row>
    <row r="9884" spans="2:2" x14ac:dyDescent="0.3">
      <c r="B9884" s="1"/>
    </row>
    <row r="9885" spans="2:2" x14ac:dyDescent="0.3">
      <c r="B9885" s="1"/>
    </row>
    <row r="9886" spans="2:2" x14ac:dyDescent="0.3">
      <c r="B9886" s="1"/>
    </row>
    <row r="9887" spans="2:2" x14ac:dyDescent="0.3">
      <c r="B9887" s="1"/>
    </row>
    <row r="9888" spans="2:2" x14ac:dyDescent="0.3">
      <c r="B9888" s="1"/>
    </row>
    <row r="9889" spans="2:2" x14ac:dyDescent="0.3">
      <c r="B9889" s="1"/>
    </row>
    <row r="9890" spans="2:2" x14ac:dyDescent="0.3">
      <c r="B9890" s="1"/>
    </row>
    <row r="9891" spans="2:2" x14ac:dyDescent="0.3">
      <c r="B9891" s="1"/>
    </row>
    <row r="9892" spans="2:2" x14ac:dyDescent="0.3">
      <c r="B9892" s="1"/>
    </row>
    <row r="9893" spans="2:2" x14ac:dyDescent="0.3">
      <c r="B9893" s="1"/>
    </row>
    <row r="9894" spans="2:2" x14ac:dyDescent="0.3">
      <c r="B9894" s="1"/>
    </row>
    <row r="9895" spans="2:2" x14ac:dyDescent="0.3">
      <c r="B9895" s="1"/>
    </row>
    <row r="9896" spans="2:2" x14ac:dyDescent="0.3">
      <c r="B9896" s="1"/>
    </row>
    <row r="9897" spans="2:2" x14ac:dyDescent="0.3">
      <c r="B9897" s="1"/>
    </row>
    <row r="9898" spans="2:2" x14ac:dyDescent="0.3">
      <c r="B9898" s="1"/>
    </row>
    <row r="9899" spans="2:2" x14ac:dyDescent="0.3">
      <c r="B9899" s="1"/>
    </row>
    <row r="9900" spans="2:2" x14ac:dyDescent="0.3">
      <c r="B9900" s="1"/>
    </row>
    <row r="9901" spans="2:2" x14ac:dyDescent="0.3">
      <c r="B9901" s="1"/>
    </row>
    <row r="9902" spans="2:2" x14ac:dyDescent="0.3">
      <c r="B9902" s="1"/>
    </row>
    <row r="9903" spans="2:2" x14ac:dyDescent="0.3">
      <c r="B9903" s="1"/>
    </row>
    <row r="9904" spans="2:2" x14ac:dyDescent="0.3">
      <c r="B9904" s="1"/>
    </row>
    <row r="9905" spans="2:2" x14ac:dyDescent="0.3">
      <c r="B9905" s="1"/>
    </row>
    <row r="9906" spans="2:2" x14ac:dyDescent="0.3">
      <c r="B9906" s="1"/>
    </row>
    <row r="9907" spans="2:2" x14ac:dyDescent="0.3">
      <c r="B9907" s="1"/>
    </row>
    <row r="9908" spans="2:2" x14ac:dyDescent="0.3">
      <c r="B9908" s="1"/>
    </row>
    <row r="9909" spans="2:2" x14ac:dyDescent="0.3">
      <c r="B9909" s="1"/>
    </row>
    <row r="9910" spans="2:2" x14ac:dyDescent="0.3">
      <c r="B9910" s="1"/>
    </row>
    <row r="9911" spans="2:2" x14ac:dyDescent="0.3">
      <c r="B9911" s="1"/>
    </row>
    <row r="9912" spans="2:2" x14ac:dyDescent="0.3">
      <c r="B9912" s="1"/>
    </row>
    <row r="9913" spans="2:2" x14ac:dyDescent="0.3">
      <c r="B9913" s="1"/>
    </row>
    <row r="9914" spans="2:2" x14ac:dyDescent="0.3">
      <c r="B9914" s="1"/>
    </row>
    <row r="9915" spans="2:2" x14ac:dyDescent="0.3">
      <c r="B9915" s="1"/>
    </row>
    <row r="9916" spans="2:2" x14ac:dyDescent="0.3">
      <c r="B9916" s="1"/>
    </row>
    <row r="9917" spans="2:2" x14ac:dyDescent="0.3">
      <c r="B9917" s="1"/>
    </row>
    <row r="9918" spans="2:2" x14ac:dyDescent="0.3">
      <c r="B9918" s="1"/>
    </row>
    <row r="9919" spans="2:2" x14ac:dyDescent="0.3">
      <c r="B9919" s="1"/>
    </row>
    <row r="9920" spans="2:2" x14ac:dyDescent="0.3">
      <c r="B9920" s="1"/>
    </row>
    <row r="9921" spans="2:2" x14ac:dyDescent="0.3">
      <c r="B9921" s="1"/>
    </row>
    <row r="9922" spans="2:2" x14ac:dyDescent="0.3">
      <c r="B9922" s="1"/>
    </row>
    <row r="9923" spans="2:2" x14ac:dyDescent="0.3">
      <c r="B9923" s="1"/>
    </row>
    <row r="9924" spans="2:2" x14ac:dyDescent="0.3">
      <c r="B9924" s="1"/>
    </row>
    <row r="9925" spans="2:2" x14ac:dyDescent="0.3">
      <c r="B9925" s="1"/>
    </row>
    <row r="9926" spans="2:2" x14ac:dyDescent="0.3">
      <c r="B9926" s="1"/>
    </row>
    <row r="9927" spans="2:2" x14ac:dyDescent="0.3">
      <c r="B9927" s="1"/>
    </row>
    <row r="9928" spans="2:2" x14ac:dyDescent="0.3">
      <c r="B9928" s="1"/>
    </row>
    <row r="9929" spans="2:2" x14ac:dyDescent="0.3">
      <c r="B9929" s="1"/>
    </row>
    <row r="9930" spans="2:2" x14ac:dyDescent="0.3">
      <c r="B9930" s="1"/>
    </row>
    <row r="9931" spans="2:2" x14ac:dyDescent="0.3">
      <c r="B9931" s="1"/>
    </row>
    <row r="9932" spans="2:2" x14ac:dyDescent="0.3">
      <c r="B9932" s="1"/>
    </row>
    <row r="9933" spans="2:2" x14ac:dyDescent="0.3">
      <c r="B9933" s="1"/>
    </row>
    <row r="9934" spans="2:2" x14ac:dyDescent="0.3">
      <c r="B9934" s="1"/>
    </row>
    <row r="9935" spans="2:2" x14ac:dyDescent="0.3">
      <c r="B9935" s="1"/>
    </row>
    <row r="9936" spans="2:2" x14ac:dyDescent="0.3">
      <c r="B9936" s="1"/>
    </row>
    <row r="9937" spans="2:2" x14ac:dyDescent="0.3">
      <c r="B9937" s="1"/>
    </row>
    <row r="9938" spans="2:2" x14ac:dyDescent="0.3">
      <c r="B9938" s="1"/>
    </row>
    <row r="9939" spans="2:2" x14ac:dyDescent="0.3">
      <c r="B9939" s="1"/>
    </row>
    <row r="9940" spans="2:2" x14ac:dyDescent="0.3">
      <c r="B9940" s="1"/>
    </row>
    <row r="9941" spans="2:2" x14ac:dyDescent="0.3">
      <c r="B9941" s="1"/>
    </row>
    <row r="9942" spans="2:2" x14ac:dyDescent="0.3">
      <c r="B9942" s="1"/>
    </row>
    <row r="9943" spans="2:2" x14ac:dyDescent="0.3">
      <c r="B9943" s="1"/>
    </row>
    <row r="9944" spans="2:2" x14ac:dyDescent="0.3">
      <c r="B9944" s="1"/>
    </row>
    <row r="9945" spans="2:2" x14ac:dyDescent="0.3">
      <c r="B9945" s="1"/>
    </row>
    <row r="9946" spans="2:2" x14ac:dyDescent="0.3">
      <c r="B9946" s="1"/>
    </row>
    <row r="9947" spans="2:2" x14ac:dyDescent="0.3">
      <c r="B9947" s="1"/>
    </row>
    <row r="9948" spans="2:2" x14ac:dyDescent="0.3">
      <c r="B9948" s="1"/>
    </row>
    <row r="9949" spans="2:2" x14ac:dyDescent="0.3">
      <c r="B9949" s="1"/>
    </row>
    <row r="9950" spans="2:2" x14ac:dyDescent="0.3">
      <c r="B9950" s="1"/>
    </row>
    <row r="9951" spans="2:2" x14ac:dyDescent="0.3">
      <c r="B9951" s="1"/>
    </row>
    <row r="9952" spans="2:2" x14ac:dyDescent="0.3">
      <c r="B9952" s="1"/>
    </row>
    <row r="9953" spans="2:2" x14ac:dyDescent="0.3">
      <c r="B9953" s="1"/>
    </row>
    <row r="9954" spans="2:2" x14ac:dyDescent="0.3">
      <c r="B9954" s="1"/>
    </row>
    <row r="9955" spans="2:2" x14ac:dyDescent="0.3">
      <c r="B9955" s="1"/>
    </row>
    <row r="9956" spans="2:2" x14ac:dyDescent="0.3">
      <c r="B9956" s="1"/>
    </row>
    <row r="9957" spans="2:2" x14ac:dyDescent="0.3">
      <c r="B9957" s="1"/>
    </row>
    <row r="9958" spans="2:2" x14ac:dyDescent="0.3">
      <c r="B9958" s="1"/>
    </row>
    <row r="9959" spans="2:2" x14ac:dyDescent="0.3">
      <c r="B9959" s="1"/>
    </row>
    <row r="9960" spans="2:2" x14ac:dyDescent="0.3">
      <c r="B9960" s="1"/>
    </row>
    <row r="9961" spans="2:2" x14ac:dyDescent="0.3">
      <c r="B9961" s="1"/>
    </row>
    <row r="9962" spans="2:2" x14ac:dyDescent="0.3">
      <c r="B9962" s="1"/>
    </row>
    <row r="9963" spans="2:2" x14ac:dyDescent="0.3">
      <c r="B9963" s="1"/>
    </row>
    <row r="9964" spans="2:2" x14ac:dyDescent="0.3">
      <c r="B9964" s="1"/>
    </row>
    <row r="9965" spans="2:2" x14ac:dyDescent="0.3">
      <c r="B9965" s="1"/>
    </row>
    <row r="9966" spans="2:2" x14ac:dyDescent="0.3">
      <c r="B9966" s="1"/>
    </row>
    <row r="9967" spans="2:2" x14ac:dyDescent="0.3">
      <c r="B9967" s="1"/>
    </row>
    <row r="9968" spans="2:2" x14ac:dyDescent="0.3">
      <c r="B9968" s="1"/>
    </row>
    <row r="9969" spans="2:2" x14ac:dyDescent="0.3">
      <c r="B9969" s="1"/>
    </row>
    <row r="9970" spans="2:2" x14ac:dyDescent="0.3">
      <c r="B9970" s="1"/>
    </row>
    <row r="9971" spans="2:2" x14ac:dyDescent="0.3">
      <c r="B9971" s="1"/>
    </row>
    <row r="9972" spans="2:2" x14ac:dyDescent="0.3">
      <c r="B9972" s="1"/>
    </row>
    <row r="9973" spans="2:2" x14ac:dyDescent="0.3">
      <c r="B9973" s="1"/>
    </row>
    <row r="9974" spans="2:2" x14ac:dyDescent="0.3">
      <c r="B9974" s="1"/>
    </row>
    <row r="9975" spans="2:2" x14ac:dyDescent="0.3">
      <c r="B9975" s="1"/>
    </row>
    <row r="9976" spans="2:2" x14ac:dyDescent="0.3">
      <c r="B9976" s="1"/>
    </row>
    <row r="9977" spans="2:2" x14ac:dyDescent="0.3">
      <c r="B9977" s="1"/>
    </row>
    <row r="9978" spans="2:2" x14ac:dyDescent="0.3">
      <c r="B9978" s="1"/>
    </row>
    <row r="9979" spans="2:2" x14ac:dyDescent="0.3">
      <c r="B9979" s="1"/>
    </row>
    <row r="9980" spans="2:2" x14ac:dyDescent="0.3">
      <c r="B9980" s="1"/>
    </row>
    <row r="9981" spans="2:2" x14ac:dyDescent="0.3">
      <c r="B9981" s="1"/>
    </row>
    <row r="9982" spans="2:2" x14ac:dyDescent="0.3">
      <c r="B9982" s="1"/>
    </row>
    <row r="9983" spans="2:2" x14ac:dyDescent="0.3">
      <c r="B9983" s="1"/>
    </row>
    <row r="9984" spans="2:2" x14ac:dyDescent="0.3">
      <c r="B9984" s="1"/>
    </row>
    <row r="9985" spans="2:2" x14ac:dyDescent="0.3">
      <c r="B9985" s="1"/>
    </row>
    <row r="9986" spans="2:2" x14ac:dyDescent="0.3">
      <c r="B9986" s="1"/>
    </row>
    <row r="9987" spans="2:2" x14ac:dyDescent="0.3">
      <c r="B9987" s="1"/>
    </row>
    <row r="9988" spans="2:2" x14ac:dyDescent="0.3">
      <c r="B9988" s="1"/>
    </row>
    <row r="9989" spans="2:2" x14ac:dyDescent="0.3">
      <c r="B9989" s="1"/>
    </row>
    <row r="9990" spans="2:2" x14ac:dyDescent="0.3">
      <c r="B9990" s="1"/>
    </row>
    <row r="9991" spans="2:2" x14ac:dyDescent="0.3">
      <c r="B9991" s="1"/>
    </row>
    <row r="9992" spans="2:2" x14ac:dyDescent="0.3">
      <c r="B9992" s="1"/>
    </row>
    <row r="9993" spans="2:2" x14ac:dyDescent="0.3">
      <c r="B9993" s="1"/>
    </row>
    <row r="9994" spans="2:2" x14ac:dyDescent="0.3">
      <c r="B9994" s="1"/>
    </row>
    <row r="9995" spans="2:2" x14ac:dyDescent="0.3">
      <c r="B9995" s="1"/>
    </row>
    <row r="9996" spans="2:2" x14ac:dyDescent="0.3">
      <c r="B9996" s="1"/>
    </row>
    <row r="9997" spans="2:2" x14ac:dyDescent="0.3">
      <c r="B9997" s="1"/>
    </row>
    <row r="9998" spans="2:2" x14ac:dyDescent="0.3">
      <c r="B9998" s="1"/>
    </row>
    <row r="9999" spans="2:2" x14ac:dyDescent="0.3">
      <c r="B9999" s="1"/>
    </row>
    <row r="10000" spans="2:2" x14ac:dyDescent="0.3">
      <c r="B10000" s="1"/>
    </row>
    <row r="10001" spans="2:2" x14ac:dyDescent="0.3">
      <c r="B10001" s="1"/>
    </row>
    <row r="10002" spans="2:2" x14ac:dyDescent="0.3">
      <c r="B10002" s="1"/>
    </row>
    <row r="10003" spans="2:2" x14ac:dyDescent="0.3">
      <c r="B10003" s="1"/>
    </row>
    <row r="10004" spans="2:2" x14ac:dyDescent="0.3">
      <c r="B10004" s="1"/>
    </row>
    <row r="10005" spans="2:2" x14ac:dyDescent="0.3">
      <c r="B10005" s="1"/>
    </row>
    <row r="10006" spans="2:2" x14ac:dyDescent="0.3">
      <c r="B10006" s="1"/>
    </row>
    <row r="10007" spans="2:2" x14ac:dyDescent="0.3">
      <c r="B10007" s="1"/>
    </row>
    <row r="10008" spans="2:2" x14ac:dyDescent="0.3">
      <c r="B10008" s="1"/>
    </row>
    <row r="10009" spans="2:2" x14ac:dyDescent="0.3">
      <c r="B10009" s="1"/>
    </row>
    <row r="10010" spans="2:2" x14ac:dyDescent="0.3">
      <c r="B10010" s="1"/>
    </row>
    <row r="10011" spans="2:2" x14ac:dyDescent="0.3">
      <c r="B10011" s="1"/>
    </row>
    <row r="10012" spans="2:2" x14ac:dyDescent="0.3">
      <c r="B10012" s="1"/>
    </row>
    <row r="10013" spans="2:2" x14ac:dyDescent="0.3">
      <c r="B10013" s="1"/>
    </row>
    <row r="10014" spans="2:2" x14ac:dyDescent="0.3">
      <c r="B10014" s="1"/>
    </row>
    <row r="10015" spans="2:2" x14ac:dyDescent="0.3">
      <c r="B10015" s="1"/>
    </row>
    <row r="10016" spans="2:2" x14ac:dyDescent="0.3">
      <c r="B10016" s="1"/>
    </row>
    <row r="10017" spans="2:2" x14ac:dyDescent="0.3">
      <c r="B10017" s="1"/>
    </row>
    <row r="10018" spans="2:2" x14ac:dyDescent="0.3">
      <c r="B10018" s="1"/>
    </row>
    <row r="10019" spans="2:2" x14ac:dyDescent="0.3">
      <c r="B10019" s="1"/>
    </row>
    <row r="10020" spans="2:2" x14ac:dyDescent="0.3">
      <c r="B10020" s="1"/>
    </row>
    <row r="10021" spans="2:2" x14ac:dyDescent="0.3">
      <c r="B10021" s="1"/>
    </row>
    <row r="10022" spans="2:2" x14ac:dyDescent="0.3">
      <c r="B10022" s="1"/>
    </row>
    <row r="10023" spans="2:2" x14ac:dyDescent="0.3">
      <c r="B10023" s="1"/>
    </row>
    <row r="10024" spans="2:2" x14ac:dyDescent="0.3">
      <c r="B10024" s="1"/>
    </row>
    <row r="10025" spans="2:2" x14ac:dyDescent="0.3">
      <c r="B10025" s="1"/>
    </row>
    <row r="10026" spans="2:2" x14ac:dyDescent="0.3">
      <c r="B10026" s="1"/>
    </row>
    <row r="10027" spans="2:2" x14ac:dyDescent="0.3">
      <c r="B10027" s="1"/>
    </row>
    <row r="10028" spans="2:2" x14ac:dyDescent="0.3">
      <c r="B10028" s="1"/>
    </row>
    <row r="10029" spans="2:2" x14ac:dyDescent="0.3">
      <c r="B10029" s="1"/>
    </row>
    <row r="10030" spans="2:2" x14ac:dyDescent="0.3">
      <c r="B10030" s="1"/>
    </row>
    <row r="10031" spans="2:2" x14ac:dyDescent="0.3">
      <c r="B10031" s="1"/>
    </row>
    <row r="10032" spans="2:2" x14ac:dyDescent="0.3">
      <c r="B10032" s="1"/>
    </row>
    <row r="10033" spans="2:2" x14ac:dyDescent="0.3">
      <c r="B10033" s="1"/>
    </row>
    <row r="10034" spans="2:2" x14ac:dyDescent="0.3">
      <c r="B10034" s="1"/>
    </row>
    <row r="10035" spans="2:2" x14ac:dyDescent="0.3">
      <c r="B10035" s="1"/>
    </row>
    <row r="10036" spans="2:2" x14ac:dyDescent="0.3">
      <c r="B10036" s="1"/>
    </row>
    <row r="10037" spans="2:2" x14ac:dyDescent="0.3">
      <c r="B10037" s="1"/>
    </row>
    <row r="10038" spans="2:2" x14ac:dyDescent="0.3">
      <c r="B10038" s="1"/>
    </row>
    <row r="10039" spans="2:2" x14ac:dyDescent="0.3">
      <c r="B10039" s="1"/>
    </row>
    <row r="10040" spans="2:2" x14ac:dyDescent="0.3">
      <c r="B10040" s="1"/>
    </row>
    <row r="10041" spans="2:2" x14ac:dyDescent="0.3">
      <c r="B10041" s="1"/>
    </row>
    <row r="10042" spans="2:2" x14ac:dyDescent="0.3">
      <c r="B10042" s="1"/>
    </row>
    <row r="10043" spans="2:2" x14ac:dyDescent="0.3">
      <c r="B10043" s="1"/>
    </row>
    <row r="10044" spans="2:2" x14ac:dyDescent="0.3">
      <c r="B10044" s="1"/>
    </row>
    <row r="10045" spans="2:2" x14ac:dyDescent="0.3">
      <c r="B10045" s="1"/>
    </row>
    <row r="10046" spans="2:2" x14ac:dyDescent="0.3">
      <c r="B10046" s="1"/>
    </row>
    <row r="10047" spans="2:2" x14ac:dyDescent="0.3">
      <c r="B10047" s="1"/>
    </row>
    <row r="10048" spans="2:2" x14ac:dyDescent="0.3">
      <c r="B10048" s="1"/>
    </row>
    <row r="10049" spans="2:2" x14ac:dyDescent="0.3">
      <c r="B10049" s="1"/>
    </row>
    <row r="10050" spans="2:2" x14ac:dyDescent="0.3">
      <c r="B10050" s="1"/>
    </row>
    <row r="10051" spans="2:2" x14ac:dyDescent="0.3">
      <c r="B10051" s="1"/>
    </row>
    <row r="10052" spans="2:2" x14ac:dyDescent="0.3">
      <c r="B10052" s="1"/>
    </row>
    <row r="10053" spans="2:2" x14ac:dyDescent="0.3">
      <c r="B10053" s="1"/>
    </row>
    <row r="10054" spans="2:2" x14ac:dyDescent="0.3">
      <c r="B10054" s="1"/>
    </row>
    <row r="10055" spans="2:2" x14ac:dyDescent="0.3">
      <c r="B10055" s="1"/>
    </row>
    <row r="10056" spans="2:2" x14ac:dyDescent="0.3">
      <c r="B10056" s="1"/>
    </row>
    <row r="10057" spans="2:2" x14ac:dyDescent="0.3">
      <c r="B10057" s="1"/>
    </row>
    <row r="10058" spans="2:2" x14ac:dyDescent="0.3">
      <c r="B10058" s="1"/>
    </row>
    <row r="10059" spans="2:2" x14ac:dyDescent="0.3">
      <c r="B10059" s="1"/>
    </row>
    <row r="10060" spans="2:2" x14ac:dyDescent="0.3">
      <c r="B10060" s="1"/>
    </row>
    <row r="10061" spans="2:2" x14ac:dyDescent="0.3">
      <c r="B10061" s="1"/>
    </row>
    <row r="10062" spans="2:2" x14ac:dyDescent="0.3">
      <c r="B10062" s="1"/>
    </row>
    <row r="10063" spans="2:2" x14ac:dyDescent="0.3">
      <c r="B10063" s="1"/>
    </row>
    <row r="10064" spans="2:2" x14ac:dyDescent="0.3">
      <c r="B10064" s="1"/>
    </row>
    <row r="10065" spans="2:2" x14ac:dyDescent="0.3">
      <c r="B10065" s="1"/>
    </row>
    <row r="10066" spans="2:2" x14ac:dyDescent="0.3">
      <c r="B10066" s="1"/>
    </row>
    <row r="10067" spans="2:2" x14ac:dyDescent="0.3">
      <c r="B10067" s="1"/>
    </row>
    <row r="10068" spans="2:2" x14ac:dyDescent="0.3">
      <c r="B10068" s="1"/>
    </row>
    <row r="10069" spans="2:2" x14ac:dyDescent="0.3">
      <c r="B10069" s="1"/>
    </row>
    <row r="10070" spans="2:2" x14ac:dyDescent="0.3">
      <c r="B10070" s="1"/>
    </row>
    <row r="10071" spans="2:2" x14ac:dyDescent="0.3">
      <c r="B10071" s="1"/>
    </row>
    <row r="10072" spans="2:2" x14ac:dyDescent="0.3">
      <c r="B10072" s="1"/>
    </row>
    <row r="10073" spans="2:2" x14ac:dyDescent="0.3">
      <c r="B10073" s="1"/>
    </row>
    <row r="10074" spans="2:2" x14ac:dyDescent="0.3">
      <c r="B10074" s="1"/>
    </row>
    <row r="10075" spans="2:2" x14ac:dyDescent="0.3">
      <c r="B10075" s="1"/>
    </row>
    <row r="10076" spans="2:2" x14ac:dyDescent="0.3">
      <c r="B10076" s="1"/>
    </row>
    <row r="10077" spans="2:2" x14ac:dyDescent="0.3">
      <c r="B10077" s="1"/>
    </row>
    <row r="10078" spans="2:2" x14ac:dyDescent="0.3">
      <c r="B10078" s="1"/>
    </row>
    <row r="10079" spans="2:2" x14ac:dyDescent="0.3">
      <c r="B10079" s="1"/>
    </row>
    <row r="10080" spans="2:2" x14ac:dyDescent="0.3">
      <c r="B10080" s="1"/>
    </row>
    <row r="10081" spans="2:2" x14ac:dyDescent="0.3">
      <c r="B10081" s="1"/>
    </row>
    <row r="10082" spans="2:2" x14ac:dyDescent="0.3">
      <c r="B10082" s="1"/>
    </row>
    <row r="10083" spans="2:2" x14ac:dyDescent="0.3">
      <c r="B10083" s="1"/>
    </row>
    <row r="10084" spans="2:2" x14ac:dyDescent="0.3">
      <c r="B10084" s="1"/>
    </row>
    <row r="10085" spans="2:2" x14ac:dyDescent="0.3">
      <c r="B10085" s="1"/>
    </row>
    <row r="10086" spans="2:2" x14ac:dyDescent="0.3">
      <c r="B10086" s="1"/>
    </row>
    <row r="10087" spans="2:2" x14ac:dyDescent="0.3">
      <c r="B10087" s="1"/>
    </row>
    <row r="10088" spans="2:2" x14ac:dyDescent="0.3">
      <c r="B10088" s="1"/>
    </row>
    <row r="10089" spans="2:2" x14ac:dyDescent="0.3">
      <c r="B10089" s="1"/>
    </row>
    <row r="10090" spans="2:2" x14ac:dyDescent="0.3">
      <c r="B10090" s="1"/>
    </row>
    <row r="10091" spans="2:2" x14ac:dyDescent="0.3">
      <c r="B10091" s="1"/>
    </row>
    <row r="10092" spans="2:2" x14ac:dyDescent="0.3">
      <c r="B10092" s="1"/>
    </row>
    <row r="10093" spans="2:2" x14ac:dyDescent="0.3">
      <c r="B10093" s="1"/>
    </row>
    <row r="10094" spans="2:2" x14ac:dyDescent="0.3">
      <c r="B10094" s="1"/>
    </row>
    <row r="10095" spans="2:2" x14ac:dyDescent="0.3">
      <c r="B10095" s="1"/>
    </row>
    <row r="10096" spans="2:2" x14ac:dyDescent="0.3">
      <c r="B10096" s="1"/>
    </row>
    <row r="10097" spans="2:2" x14ac:dyDescent="0.3">
      <c r="B10097" s="1"/>
    </row>
    <row r="10098" spans="2:2" x14ac:dyDescent="0.3">
      <c r="B10098" s="1"/>
    </row>
    <row r="10099" spans="2:2" x14ac:dyDescent="0.3">
      <c r="B10099" s="1"/>
    </row>
    <row r="10100" spans="2:2" x14ac:dyDescent="0.3">
      <c r="B10100" s="1"/>
    </row>
    <row r="10101" spans="2:2" x14ac:dyDescent="0.3">
      <c r="B10101" s="1"/>
    </row>
    <row r="10102" spans="2:2" x14ac:dyDescent="0.3">
      <c r="B10102" s="1"/>
    </row>
    <row r="10103" spans="2:2" x14ac:dyDescent="0.3">
      <c r="B10103" s="1"/>
    </row>
    <row r="10104" spans="2:2" x14ac:dyDescent="0.3">
      <c r="B10104" s="1"/>
    </row>
    <row r="10105" spans="2:2" x14ac:dyDescent="0.3">
      <c r="B10105" s="1"/>
    </row>
    <row r="10106" spans="2:2" x14ac:dyDescent="0.3">
      <c r="B10106" s="1"/>
    </row>
    <row r="10107" spans="2:2" x14ac:dyDescent="0.3">
      <c r="B10107" s="1"/>
    </row>
    <row r="10108" spans="2:2" x14ac:dyDescent="0.3">
      <c r="B10108" s="1"/>
    </row>
    <row r="10109" spans="2:2" x14ac:dyDescent="0.3">
      <c r="B10109" s="1"/>
    </row>
    <row r="10110" spans="2:2" x14ac:dyDescent="0.3">
      <c r="B10110" s="1"/>
    </row>
    <row r="10111" spans="2:2" x14ac:dyDescent="0.3">
      <c r="B10111" s="1"/>
    </row>
    <row r="10112" spans="2:2" x14ac:dyDescent="0.3">
      <c r="B10112" s="1"/>
    </row>
    <row r="10113" spans="2:2" x14ac:dyDescent="0.3">
      <c r="B10113" s="1"/>
    </row>
    <row r="10114" spans="2:2" x14ac:dyDescent="0.3">
      <c r="B10114" s="1"/>
    </row>
    <row r="10115" spans="2:2" x14ac:dyDescent="0.3">
      <c r="B10115" s="1"/>
    </row>
    <row r="10116" spans="2:2" x14ac:dyDescent="0.3">
      <c r="B10116" s="1"/>
    </row>
    <row r="10117" spans="2:2" x14ac:dyDescent="0.3">
      <c r="B10117" s="1"/>
    </row>
    <row r="10118" spans="2:2" x14ac:dyDescent="0.3">
      <c r="B10118" s="1"/>
    </row>
    <row r="10119" spans="2:2" x14ac:dyDescent="0.3">
      <c r="B10119" s="1"/>
    </row>
    <row r="10120" spans="2:2" x14ac:dyDescent="0.3">
      <c r="B10120" s="1"/>
    </row>
    <row r="10121" spans="2:2" x14ac:dyDescent="0.3">
      <c r="B10121" s="1"/>
    </row>
    <row r="10122" spans="2:2" x14ac:dyDescent="0.3">
      <c r="B10122" s="1"/>
    </row>
    <row r="10123" spans="2:2" x14ac:dyDescent="0.3">
      <c r="B10123" s="1"/>
    </row>
    <row r="10124" spans="2:2" x14ac:dyDescent="0.3">
      <c r="B10124" s="1"/>
    </row>
    <row r="10125" spans="2:2" x14ac:dyDescent="0.3">
      <c r="B10125" s="1"/>
    </row>
    <row r="10126" spans="2:2" x14ac:dyDescent="0.3">
      <c r="B10126" s="1"/>
    </row>
    <row r="10127" spans="2:2" x14ac:dyDescent="0.3">
      <c r="B10127" s="1"/>
    </row>
    <row r="10128" spans="2:2" x14ac:dyDescent="0.3">
      <c r="B10128" s="1"/>
    </row>
    <row r="10129" spans="2:2" x14ac:dyDescent="0.3">
      <c r="B10129" s="1"/>
    </row>
    <row r="10130" spans="2:2" x14ac:dyDescent="0.3">
      <c r="B10130" s="1"/>
    </row>
    <row r="10131" spans="2:2" x14ac:dyDescent="0.3">
      <c r="B10131" s="1"/>
    </row>
    <row r="10132" spans="2:2" x14ac:dyDescent="0.3">
      <c r="B10132" s="1"/>
    </row>
    <row r="10133" spans="2:2" x14ac:dyDescent="0.3">
      <c r="B10133" s="1"/>
    </row>
    <row r="10134" spans="2:2" x14ac:dyDescent="0.3">
      <c r="B10134" s="1"/>
    </row>
    <row r="10135" spans="2:2" x14ac:dyDescent="0.3">
      <c r="B10135" s="1"/>
    </row>
    <row r="10136" spans="2:2" x14ac:dyDescent="0.3">
      <c r="B10136" s="1"/>
    </row>
    <row r="10137" spans="2:2" x14ac:dyDescent="0.3">
      <c r="B10137" s="1"/>
    </row>
    <row r="10138" spans="2:2" x14ac:dyDescent="0.3">
      <c r="B10138" s="1"/>
    </row>
    <row r="10139" spans="2:2" x14ac:dyDescent="0.3">
      <c r="B10139" s="1"/>
    </row>
    <row r="10140" spans="2:2" x14ac:dyDescent="0.3">
      <c r="B10140" s="1"/>
    </row>
    <row r="10141" spans="2:2" x14ac:dyDescent="0.3">
      <c r="B10141" s="1"/>
    </row>
    <row r="10142" spans="2:2" x14ac:dyDescent="0.3">
      <c r="B10142" s="1"/>
    </row>
    <row r="10143" spans="2:2" x14ac:dyDescent="0.3">
      <c r="B10143" s="1"/>
    </row>
    <row r="10144" spans="2:2" x14ac:dyDescent="0.3">
      <c r="B10144" s="1"/>
    </row>
    <row r="10145" spans="2:2" x14ac:dyDescent="0.3">
      <c r="B10145" s="1"/>
    </row>
    <row r="10146" spans="2:2" x14ac:dyDescent="0.3">
      <c r="B10146" s="1"/>
    </row>
    <row r="10147" spans="2:2" x14ac:dyDescent="0.3">
      <c r="B10147" s="1"/>
    </row>
    <row r="10148" spans="2:2" x14ac:dyDescent="0.3">
      <c r="B10148" s="1"/>
    </row>
    <row r="10149" spans="2:2" x14ac:dyDescent="0.3">
      <c r="B10149" s="1"/>
    </row>
    <row r="10150" spans="2:2" x14ac:dyDescent="0.3">
      <c r="B10150" s="1"/>
    </row>
    <row r="10151" spans="2:2" x14ac:dyDescent="0.3">
      <c r="B10151" s="1"/>
    </row>
    <row r="10152" spans="2:2" x14ac:dyDescent="0.3">
      <c r="B10152" s="1"/>
    </row>
    <row r="10153" spans="2:2" x14ac:dyDescent="0.3">
      <c r="B10153" s="1"/>
    </row>
    <row r="10154" spans="2:2" x14ac:dyDescent="0.3">
      <c r="B10154" s="1"/>
    </row>
    <row r="10155" spans="2:2" x14ac:dyDescent="0.3">
      <c r="B10155" s="1"/>
    </row>
    <row r="10156" spans="2:2" x14ac:dyDescent="0.3">
      <c r="B10156" s="1"/>
    </row>
    <row r="10157" spans="2:2" x14ac:dyDescent="0.3">
      <c r="B10157" s="1"/>
    </row>
    <row r="10158" spans="2:2" x14ac:dyDescent="0.3">
      <c r="B10158" s="1"/>
    </row>
    <row r="10159" spans="2:2" x14ac:dyDescent="0.3">
      <c r="B10159" s="1"/>
    </row>
    <row r="10160" spans="2:2" x14ac:dyDescent="0.3">
      <c r="B10160" s="1"/>
    </row>
    <row r="10161" spans="2:2" x14ac:dyDescent="0.3">
      <c r="B10161" s="1"/>
    </row>
    <row r="10162" spans="2:2" x14ac:dyDescent="0.3">
      <c r="B10162" s="1"/>
    </row>
    <row r="10163" spans="2:2" x14ac:dyDescent="0.3">
      <c r="B10163" s="1"/>
    </row>
    <row r="10164" spans="2:2" x14ac:dyDescent="0.3">
      <c r="B10164" s="1"/>
    </row>
    <row r="10165" spans="2:2" x14ac:dyDescent="0.3">
      <c r="B10165" s="1"/>
    </row>
    <row r="10166" spans="2:2" x14ac:dyDescent="0.3">
      <c r="B10166" s="1"/>
    </row>
    <row r="10167" spans="2:2" x14ac:dyDescent="0.3">
      <c r="B10167" s="1"/>
    </row>
    <row r="10168" spans="2:2" x14ac:dyDescent="0.3">
      <c r="B10168" s="1"/>
    </row>
    <row r="10169" spans="2:2" x14ac:dyDescent="0.3">
      <c r="B10169" s="1"/>
    </row>
    <row r="10170" spans="2:2" x14ac:dyDescent="0.3">
      <c r="B10170" s="1"/>
    </row>
    <row r="10171" spans="2:2" x14ac:dyDescent="0.3">
      <c r="B10171" s="1"/>
    </row>
    <row r="10172" spans="2:2" x14ac:dyDescent="0.3">
      <c r="B10172" s="1"/>
    </row>
    <row r="10173" spans="2:2" x14ac:dyDescent="0.3">
      <c r="B10173" s="1"/>
    </row>
    <row r="10174" spans="2:2" x14ac:dyDescent="0.3">
      <c r="B10174" s="1"/>
    </row>
    <row r="10175" spans="2:2" x14ac:dyDescent="0.3">
      <c r="B10175" s="1"/>
    </row>
    <row r="10176" spans="2:2" x14ac:dyDescent="0.3">
      <c r="B10176" s="1"/>
    </row>
    <row r="10177" spans="2:2" x14ac:dyDescent="0.3">
      <c r="B10177" s="1"/>
    </row>
    <row r="10178" spans="2:2" x14ac:dyDescent="0.3">
      <c r="B10178" s="1"/>
    </row>
    <row r="10179" spans="2:2" x14ac:dyDescent="0.3">
      <c r="B10179" s="1"/>
    </row>
    <row r="10180" spans="2:2" x14ac:dyDescent="0.3">
      <c r="B10180" s="1"/>
    </row>
    <row r="10181" spans="2:2" x14ac:dyDescent="0.3">
      <c r="B10181" s="1"/>
    </row>
    <row r="10182" spans="2:2" x14ac:dyDescent="0.3">
      <c r="B10182" s="1"/>
    </row>
    <row r="10183" spans="2:2" x14ac:dyDescent="0.3">
      <c r="B10183" s="1"/>
    </row>
    <row r="10184" spans="2:2" x14ac:dyDescent="0.3">
      <c r="B10184" s="1"/>
    </row>
    <row r="10185" spans="2:2" x14ac:dyDescent="0.3">
      <c r="B10185" s="1"/>
    </row>
    <row r="10186" spans="2:2" x14ac:dyDescent="0.3">
      <c r="B10186" s="1"/>
    </row>
    <row r="10187" spans="2:2" x14ac:dyDescent="0.3">
      <c r="B10187" s="1"/>
    </row>
    <row r="10188" spans="2:2" x14ac:dyDescent="0.3">
      <c r="B10188" s="1"/>
    </row>
    <row r="10189" spans="2:2" x14ac:dyDescent="0.3">
      <c r="B10189" s="1"/>
    </row>
    <row r="10190" spans="2:2" x14ac:dyDescent="0.3">
      <c r="B10190" s="1"/>
    </row>
    <row r="10191" spans="2:2" x14ac:dyDescent="0.3">
      <c r="B10191" s="1"/>
    </row>
    <row r="10192" spans="2:2" x14ac:dyDescent="0.3">
      <c r="B10192" s="1"/>
    </row>
    <row r="10193" spans="2:2" x14ac:dyDescent="0.3">
      <c r="B10193" s="1"/>
    </row>
    <row r="10194" spans="2:2" x14ac:dyDescent="0.3">
      <c r="B10194" s="1"/>
    </row>
    <row r="10195" spans="2:2" x14ac:dyDescent="0.3">
      <c r="B10195" s="1"/>
    </row>
    <row r="10196" spans="2:2" x14ac:dyDescent="0.3">
      <c r="B10196" s="1"/>
    </row>
    <row r="10197" spans="2:2" x14ac:dyDescent="0.3">
      <c r="B10197" s="1"/>
    </row>
    <row r="10198" spans="2:2" x14ac:dyDescent="0.3">
      <c r="B10198" s="1"/>
    </row>
    <row r="10199" spans="2:2" x14ac:dyDescent="0.3">
      <c r="B10199" s="1"/>
    </row>
    <row r="10200" spans="2:2" x14ac:dyDescent="0.3">
      <c r="B10200" s="1"/>
    </row>
    <row r="10201" spans="2:2" x14ac:dyDescent="0.3">
      <c r="B10201" s="1"/>
    </row>
    <row r="10202" spans="2:2" x14ac:dyDescent="0.3">
      <c r="B10202" s="1"/>
    </row>
    <row r="10203" spans="2:2" x14ac:dyDescent="0.3">
      <c r="B10203" s="1"/>
    </row>
    <row r="10204" spans="2:2" x14ac:dyDescent="0.3">
      <c r="B10204" s="1"/>
    </row>
    <row r="10205" spans="2:2" x14ac:dyDescent="0.3">
      <c r="B10205" s="1"/>
    </row>
    <row r="10206" spans="2:2" x14ac:dyDescent="0.3">
      <c r="B10206" s="1"/>
    </row>
    <row r="10207" spans="2:2" x14ac:dyDescent="0.3">
      <c r="B10207" s="1"/>
    </row>
    <row r="10208" spans="2:2" x14ac:dyDescent="0.3">
      <c r="B10208" s="1"/>
    </row>
    <row r="10209" spans="2:2" x14ac:dyDescent="0.3">
      <c r="B10209" s="1"/>
    </row>
    <row r="10210" spans="2:2" x14ac:dyDescent="0.3">
      <c r="B10210" s="1"/>
    </row>
    <row r="10211" spans="2:2" x14ac:dyDescent="0.3">
      <c r="B10211" s="1"/>
    </row>
    <row r="10212" spans="2:2" x14ac:dyDescent="0.3">
      <c r="B10212" s="1"/>
    </row>
    <row r="10213" spans="2:2" x14ac:dyDescent="0.3">
      <c r="B10213" s="1"/>
    </row>
    <row r="10214" spans="2:2" x14ac:dyDescent="0.3">
      <c r="B10214" s="1"/>
    </row>
    <row r="10215" spans="2:2" x14ac:dyDescent="0.3">
      <c r="B10215" s="1"/>
    </row>
    <row r="10216" spans="2:2" x14ac:dyDescent="0.3">
      <c r="B10216" s="1"/>
    </row>
    <row r="10217" spans="2:2" x14ac:dyDescent="0.3">
      <c r="B10217" s="1"/>
    </row>
    <row r="10218" spans="2:2" x14ac:dyDescent="0.3">
      <c r="B10218" s="1"/>
    </row>
    <row r="10219" spans="2:2" x14ac:dyDescent="0.3">
      <c r="B10219" s="1"/>
    </row>
    <row r="10220" spans="2:2" x14ac:dyDescent="0.3">
      <c r="B10220" s="1"/>
    </row>
    <row r="10221" spans="2:2" x14ac:dyDescent="0.3">
      <c r="B10221" s="1"/>
    </row>
    <row r="10222" spans="2:2" x14ac:dyDescent="0.3">
      <c r="B10222" s="1"/>
    </row>
    <row r="10223" spans="2:2" x14ac:dyDescent="0.3">
      <c r="B10223" s="1"/>
    </row>
    <row r="10224" spans="2:2" x14ac:dyDescent="0.3">
      <c r="B10224" s="1"/>
    </row>
    <row r="10225" spans="2:2" x14ac:dyDescent="0.3">
      <c r="B10225" s="1"/>
    </row>
    <row r="10226" spans="2:2" x14ac:dyDescent="0.3">
      <c r="B10226" s="1"/>
    </row>
    <row r="10227" spans="2:2" x14ac:dyDescent="0.3">
      <c r="B10227" s="1"/>
    </row>
    <row r="10228" spans="2:2" x14ac:dyDescent="0.3">
      <c r="B10228" s="1"/>
    </row>
    <row r="10229" spans="2:2" x14ac:dyDescent="0.3">
      <c r="B10229" s="1"/>
    </row>
    <row r="10230" spans="2:2" x14ac:dyDescent="0.3">
      <c r="B10230" s="1"/>
    </row>
    <row r="10231" spans="2:2" x14ac:dyDescent="0.3">
      <c r="B10231" s="1"/>
    </row>
    <row r="10232" spans="2:2" x14ac:dyDescent="0.3">
      <c r="B10232" s="1"/>
    </row>
    <row r="10233" spans="2:2" x14ac:dyDescent="0.3">
      <c r="B10233" s="1"/>
    </row>
    <row r="10234" spans="2:2" x14ac:dyDescent="0.3">
      <c r="B10234" s="1"/>
    </row>
    <row r="10235" spans="2:2" x14ac:dyDescent="0.3">
      <c r="B10235" s="1"/>
    </row>
    <row r="10236" spans="2:2" x14ac:dyDescent="0.3">
      <c r="B10236" s="1"/>
    </row>
    <row r="10237" spans="2:2" x14ac:dyDescent="0.3">
      <c r="B10237" s="1"/>
    </row>
    <row r="10238" spans="2:2" x14ac:dyDescent="0.3">
      <c r="B10238" s="1"/>
    </row>
    <row r="10239" spans="2:2" x14ac:dyDescent="0.3">
      <c r="B10239" s="1"/>
    </row>
    <row r="10240" spans="2:2" x14ac:dyDescent="0.3">
      <c r="B10240" s="1"/>
    </row>
    <row r="10241" spans="2:2" x14ac:dyDescent="0.3">
      <c r="B10241" s="1"/>
    </row>
    <row r="10242" spans="2:2" x14ac:dyDescent="0.3">
      <c r="B10242" s="1"/>
    </row>
    <row r="10243" spans="2:2" x14ac:dyDescent="0.3">
      <c r="B10243" s="1"/>
    </row>
    <row r="10244" spans="2:2" x14ac:dyDescent="0.3">
      <c r="B10244" s="1"/>
    </row>
    <row r="10245" spans="2:2" x14ac:dyDescent="0.3">
      <c r="B10245" s="1"/>
    </row>
    <row r="10246" spans="2:2" x14ac:dyDescent="0.3">
      <c r="B10246" s="1"/>
    </row>
    <row r="10247" spans="2:2" x14ac:dyDescent="0.3">
      <c r="B10247" s="1"/>
    </row>
    <row r="10248" spans="2:2" x14ac:dyDescent="0.3">
      <c r="B10248" s="1"/>
    </row>
    <row r="10249" spans="2:2" x14ac:dyDescent="0.3">
      <c r="B10249" s="1"/>
    </row>
    <row r="10250" spans="2:2" x14ac:dyDescent="0.3">
      <c r="B10250" s="1"/>
    </row>
    <row r="10251" spans="2:2" x14ac:dyDescent="0.3">
      <c r="B10251" s="1"/>
    </row>
    <row r="10252" spans="2:2" x14ac:dyDescent="0.3">
      <c r="B10252" s="1"/>
    </row>
    <row r="10253" spans="2:2" x14ac:dyDescent="0.3">
      <c r="B10253" s="1"/>
    </row>
    <row r="10254" spans="2:2" x14ac:dyDescent="0.3">
      <c r="B10254" s="1"/>
    </row>
    <row r="10255" spans="2:2" x14ac:dyDescent="0.3">
      <c r="B10255" s="1"/>
    </row>
    <row r="10256" spans="2:2" x14ac:dyDescent="0.3">
      <c r="B10256" s="1"/>
    </row>
    <row r="10257" spans="2:2" x14ac:dyDescent="0.3">
      <c r="B10257" s="1"/>
    </row>
    <row r="10258" spans="2:2" x14ac:dyDescent="0.3">
      <c r="B10258" s="1"/>
    </row>
    <row r="10259" spans="2:2" x14ac:dyDescent="0.3">
      <c r="B10259" s="1"/>
    </row>
    <row r="10260" spans="2:2" x14ac:dyDescent="0.3">
      <c r="B10260" s="1"/>
    </row>
    <row r="10261" spans="2:2" x14ac:dyDescent="0.3">
      <c r="B10261" s="1"/>
    </row>
    <row r="10262" spans="2:2" x14ac:dyDescent="0.3">
      <c r="B10262" s="1"/>
    </row>
    <row r="10263" spans="2:2" x14ac:dyDescent="0.3">
      <c r="B10263" s="1"/>
    </row>
    <row r="10264" spans="2:2" x14ac:dyDescent="0.3">
      <c r="B10264" s="1"/>
    </row>
    <row r="10265" spans="2:2" x14ac:dyDescent="0.3">
      <c r="B10265" s="1"/>
    </row>
    <row r="10266" spans="2:2" x14ac:dyDescent="0.3">
      <c r="B10266" s="1"/>
    </row>
    <row r="10267" spans="2:2" x14ac:dyDescent="0.3">
      <c r="B10267" s="1"/>
    </row>
    <row r="10268" spans="2:2" x14ac:dyDescent="0.3">
      <c r="B10268" s="1"/>
    </row>
    <row r="10269" spans="2:2" x14ac:dyDescent="0.3">
      <c r="B10269" s="1"/>
    </row>
    <row r="10270" spans="2:2" x14ac:dyDescent="0.3">
      <c r="B10270" s="1"/>
    </row>
    <row r="10271" spans="2:2" x14ac:dyDescent="0.3">
      <c r="B10271" s="1"/>
    </row>
    <row r="10272" spans="2:2" x14ac:dyDescent="0.3">
      <c r="B10272" s="1"/>
    </row>
    <row r="10273" spans="2:2" x14ac:dyDescent="0.3">
      <c r="B10273" s="1"/>
    </row>
    <row r="10274" spans="2:2" x14ac:dyDescent="0.3">
      <c r="B10274" s="1"/>
    </row>
    <row r="10275" spans="2:2" x14ac:dyDescent="0.3">
      <c r="B10275" s="1"/>
    </row>
    <row r="10276" spans="2:2" x14ac:dyDescent="0.3">
      <c r="B10276" s="1"/>
    </row>
    <row r="10277" spans="2:2" x14ac:dyDescent="0.3">
      <c r="B10277" s="1"/>
    </row>
    <row r="10278" spans="2:2" x14ac:dyDescent="0.3">
      <c r="B10278" s="1"/>
    </row>
    <row r="10279" spans="2:2" x14ac:dyDescent="0.3">
      <c r="B10279" s="1"/>
    </row>
    <row r="10280" spans="2:2" x14ac:dyDescent="0.3">
      <c r="B10280" s="1"/>
    </row>
    <row r="10281" spans="2:2" x14ac:dyDescent="0.3">
      <c r="B10281" s="1"/>
    </row>
    <row r="10282" spans="2:2" x14ac:dyDescent="0.3">
      <c r="B10282" s="1"/>
    </row>
    <row r="10283" spans="2:2" x14ac:dyDescent="0.3">
      <c r="B10283" s="1"/>
    </row>
    <row r="10284" spans="2:2" x14ac:dyDescent="0.3">
      <c r="B10284" s="1"/>
    </row>
    <row r="10285" spans="2:2" x14ac:dyDescent="0.3">
      <c r="B10285" s="1"/>
    </row>
    <row r="10286" spans="2:2" x14ac:dyDescent="0.3">
      <c r="B10286" s="1"/>
    </row>
    <row r="10287" spans="2:2" x14ac:dyDescent="0.3">
      <c r="B10287" s="1"/>
    </row>
    <row r="10288" spans="2:2" x14ac:dyDescent="0.3">
      <c r="B10288" s="1"/>
    </row>
    <row r="10289" spans="2:2" x14ac:dyDescent="0.3">
      <c r="B10289" s="1"/>
    </row>
    <row r="10290" spans="2:2" x14ac:dyDescent="0.3">
      <c r="B10290" s="1"/>
    </row>
    <row r="10291" spans="2:2" x14ac:dyDescent="0.3">
      <c r="B10291" s="1"/>
    </row>
    <row r="10292" spans="2:2" x14ac:dyDescent="0.3">
      <c r="B10292" s="1"/>
    </row>
    <row r="10293" spans="2:2" x14ac:dyDescent="0.3">
      <c r="B10293" s="1"/>
    </row>
    <row r="10294" spans="2:2" x14ac:dyDescent="0.3">
      <c r="B10294" s="1"/>
    </row>
    <row r="10295" spans="2:2" x14ac:dyDescent="0.3">
      <c r="B10295" s="1"/>
    </row>
    <row r="10296" spans="2:2" x14ac:dyDescent="0.3">
      <c r="B10296" s="1"/>
    </row>
    <row r="10297" spans="2:2" x14ac:dyDescent="0.3">
      <c r="B10297" s="1"/>
    </row>
    <row r="10298" spans="2:2" x14ac:dyDescent="0.3">
      <c r="B10298" s="1"/>
    </row>
    <row r="10299" spans="2:2" x14ac:dyDescent="0.3">
      <c r="B10299" s="1"/>
    </row>
    <row r="10300" spans="2:2" x14ac:dyDescent="0.3">
      <c r="B10300" s="1"/>
    </row>
    <row r="10301" spans="2:2" x14ac:dyDescent="0.3">
      <c r="B10301" s="1"/>
    </row>
    <row r="10302" spans="2:2" x14ac:dyDescent="0.3">
      <c r="B10302" s="1"/>
    </row>
    <row r="10303" spans="2:2" x14ac:dyDescent="0.3">
      <c r="B10303" s="1"/>
    </row>
    <row r="10304" spans="2:2" x14ac:dyDescent="0.3">
      <c r="B10304" s="1"/>
    </row>
    <row r="10305" spans="2:2" x14ac:dyDescent="0.3">
      <c r="B10305" s="1"/>
    </row>
    <row r="10306" spans="2:2" x14ac:dyDescent="0.3">
      <c r="B10306" s="1"/>
    </row>
    <row r="10307" spans="2:2" x14ac:dyDescent="0.3">
      <c r="B10307" s="1"/>
    </row>
    <row r="10308" spans="2:2" x14ac:dyDescent="0.3">
      <c r="B10308" s="1"/>
    </row>
    <row r="10309" spans="2:2" x14ac:dyDescent="0.3">
      <c r="B10309" s="1"/>
    </row>
    <row r="10310" spans="2:2" x14ac:dyDescent="0.3">
      <c r="B10310" s="1"/>
    </row>
    <row r="10311" spans="2:2" x14ac:dyDescent="0.3">
      <c r="B10311" s="1"/>
    </row>
    <row r="10312" spans="2:2" x14ac:dyDescent="0.3">
      <c r="B10312" s="1"/>
    </row>
    <row r="10313" spans="2:2" x14ac:dyDescent="0.3">
      <c r="B10313" s="1"/>
    </row>
    <row r="10314" spans="2:2" x14ac:dyDescent="0.3">
      <c r="B10314" s="1"/>
    </row>
    <row r="10315" spans="2:2" x14ac:dyDescent="0.3">
      <c r="B10315" s="1"/>
    </row>
    <row r="10316" spans="2:2" x14ac:dyDescent="0.3">
      <c r="B10316" s="1"/>
    </row>
    <row r="10317" spans="2:2" x14ac:dyDescent="0.3">
      <c r="B10317" s="1"/>
    </row>
    <row r="10318" spans="2:2" x14ac:dyDescent="0.3">
      <c r="B10318" s="1"/>
    </row>
    <row r="10319" spans="2:2" x14ac:dyDescent="0.3">
      <c r="B10319" s="1"/>
    </row>
    <row r="10320" spans="2:2" x14ac:dyDescent="0.3">
      <c r="B10320" s="1"/>
    </row>
    <row r="10321" spans="2:2" x14ac:dyDescent="0.3">
      <c r="B10321" s="1"/>
    </row>
    <row r="10322" spans="2:2" x14ac:dyDescent="0.3">
      <c r="B10322" s="1"/>
    </row>
    <row r="10323" spans="2:2" x14ac:dyDescent="0.3">
      <c r="B10323" s="1"/>
    </row>
    <row r="10324" spans="2:2" x14ac:dyDescent="0.3">
      <c r="B10324" s="1"/>
    </row>
    <row r="10325" spans="2:2" x14ac:dyDescent="0.3">
      <c r="B10325" s="1"/>
    </row>
    <row r="10326" spans="2:2" x14ac:dyDescent="0.3">
      <c r="B10326" s="1"/>
    </row>
    <row r="10327" spans="2:2" x14ac:dyDescent="0.3">
      <c r="B10327" s="1"/>
    </row>
    <row r="10328" spans="2:2" x14ac:dyDescent="0.3">
      <c r="B10328" s="1"/>
    </row>
    <row r="10329" spans="2:2" x14ac:dyDescent="0.3">
      <c r="B10329" s="1"/>
    </row>
    <row r="10330" spans="2:2" x14ac:dyDescent="0.3">
      <c r="B10330" s="1"/>
    </row>
    <row r="10331" spans="2:2" x14ac:dyDescent="0.3">
      <c r="B10331" s="1"/>
    </row>
    <row r="10332" spans="2:2" x14ac:dyDescent="0.3">
      <c r="B10332" s="1"/>
    </row>
    <row r="10333" spans="2:2" x14ac:dyDescent="0.3">
      <c r="B10333" s="1"/>
    </row>
    <row r="10334" spans="2:2" x14ac:dyDescent="0.3">
      <c r="B10334" s="1"/>
    </row>
    <row r="10335" spans="2:2" x14ac:dyDescent="0.3">
      <c r="B10335" s="1"/>
    </row>
    <row r="10336" spans="2:2" x14ac:dyDescent="0.3">
      <c r="B10336" s="1"/>
    </row>
    <row r="10337" spans="2:2" x14ac:dyDescent="0.3">
      <c r="B10337" s="1"/>
    </row>
    <row r="10338" spans="2:2" x14ac:dyDescent="0.3">
      <c r="B10338" s="1"/>
    </row>
    <row r="10339" spans="2:2" x14ac:dyDescent="0.3">
      <c r="B10339" s="1"/>
    </row>
    <row r="10340" spans="2:2" x14ac:dyDescent="0.3">
      <c r="B10340" s="1"/>
    </row>
    <row r="10341" spans="2:2" x14ac:dyDescent="0.3">
      <c r="B10341" s="1"/>
    </row>
    <row r="10342" spans="2:2" x14ac:dyDescent="0.3">
      <c r="B10342" s="1"/>
    </row>
    <row r="10343" spans="2:2" x14ac:dyDescent="0.3">
      <c r="B10343" s="1"/>
    </row>
    <row r="10344" spans="2:2" x14ac:dyDescent="0.3">
      <c r="B10344" s="1"/>
    </row>
    <row r="10345" spans="2:2" x14ac:dyDescent="0.3">
      <c r="B10345" s="1"/>
    </row>
    <row r="10346" spans="2:2" x14ac:dyDescent="0.3">
      <c r="B10346" s="1"/>
    </row>
    <row r="10347" spans="2:2" x14ac:dyDescent="0.3">
      <c r="B10347" s="1"/>
    </row>
    <row r="10348" spans="2:2" x14ac:dyDescent="0.3">
      <c r="B10348" s="1"/>
    </row>
    <row r="10349" spans="2:2" x14ac:dyDescent="0.3">
      <c r="B10349" s="1"/>
    </row>
    <row r="10350" spans="2:2" x14ac:dyDescent="0.3">
      <c r="B10350" s="1"/>
    </row>
    <row r="10351" spans="2:2" x14ac:dyDescent="0.3">
      <c r="B10351" s="1"/>
    </row>
    <row r="10352" spans="2:2" x14ac:dyDescent="0.3">
      <c r="B10352" s="1"/>
    </row>
    <row r="10353" spans="2:2" x14ac:dyDescent="0.3">
      <c r="B10353" s="1"/>
    </row>
    <row r="10354" spans="2:2" x14ac:dyDescent="0.3">
      <c r="B10354" s="1"/>
    </row>
    <row r="10355" spans="2:2" x14ac:dyDescent="0.3">
      <c r="B10355" s="1"/>
    </row>
    <row r="10356" spans="2:2" x14ac:dyDescent="0.3">
      <c r="B10356" s="1"/>
    </row>
    <row r="10357" spans="2:2" x14ac:dyDescent="0.3">
      <c r="B10357" s="1"/>
    </row>
    <row r="10358" spans="2:2" x14ac:dyDescent="0.3">
      <c r="B10358" s="1"/>
    </row>
    <row r="10359" spans="2:2" x14ac:dyDescent="0.3">
      <c r="B10359" s="1"/>
    </row>
    <row r="10360" spans="2:2" x14ac:dyDescent="0.3">
      <c r="B10360" s="1"/>
    </row>
    <row r="10361" spans="2:2" x14ac:dyDescent="0.3">
      <c r="B10361" s="1"/>
    </row>
    <row r="10362" spans="2:2" x14ac:dyDescent="0.3">
      <c r="B10362" s="1"/>
    </row>
    <row r="10363" spans="2:2" x14ac:dyDescent="0.3">
      <c r="B10363" s="1"/>
    </row>
    <row r="10364" spans="2:2" x14ac:dyDescent="0.3">
      <c r="B10364" s="1"/>
    </row>
    <row r="10365" spans="2:2" x14ac:dyDescent="0.3">
      <c r="B10365" s="1"/>
    </row>
    <row r="10366" spans="2:2" x14ac:dyDescent="0.3">
      <c r="B10366" s="1"/>
    </row>
    <row r="10367" spans="2:2" x14ac:dyDescent="0.3">
      <c r="B10367" s="1"/>
    </row>
    <row r="10368" spans="2:2" x14ac:dyDescent="0.3">
      <c r="B10368" s="1"/>
    </row>
    <row r="10369" spans="2:2" x14ac:dyDescent="0.3">
      <c r="B10369" s="1"/>
    </row>
    <row r="10370" spans="2:2" x14ac:dyDescent="0.3">
      <c r="B10370" s="1"/>
    </row>
    <row r="10371" spans="2:2" x14ac:dyDescent="0.3">
      <c r="B10371" s="1"/>
    </row>
    <row r="10372" spans="2:2" x14ac:dyDescent="0.3">
      <c r="B10372" s="1"/>
    </row>
    <row r="10373" spans="2:2" x14ac:dyDescent="0.3">
      <c r="B10373" s="1"/>
    </row>
    <row r="10374" spans="2:2" x14ac:dyDescent="0.3">
      <c r="B10374" s="1"/>
    </row>
    <row r="10375" spans="2:2" x14ac:dyDescent="0.3">
      <c r="B10375" s="1"/>
    </row>
    <row r="10376" spans="2:2" x14ac:dyDescent="0.3">
      <c r="B10376" s="1"/>
    </row>
    <row r="10377" spans="2:2" x14ac:dyDescent="0.3">
      <c r="B10377" s="1"/>
    </row>
    <row r="10378" spans="2:2" x14ac:dyDescent="0.3">
      <c r="B10378" s="1"/>
    </row>
    <row r="10379" spans="2:2" x14ac:dyDescent="0.3">
      <c r="B10379" s="1"/>
    </row>
    <row r="10380" spans="2:2" x14ac:dyDescent="0.3">
      <c r="B10380" s="1"/>
    </row>
    <row r="10381" spans="2:2" x14ac:dyDescent="0.3">
      <c r="B10381" s="1"/>
    </row>
    <row r="10382" spans="2:2" x14ac:dyDescent="0.3">
      <c r="B10382" s="1"/>
    </row>
    <row r="10383" spans="2:2" x14ac:dyDescent="0.3">
      <c r="B10383" s="1"/>
    </row>
    <row r="10384" spans="2:2" x14ac:dyDescent="0.3">
      <c r="B10384" s="1"/>
    </row>
    <row r="10385" spans="2:2" x14ac:dyDescent="0.3">
      <c r="B10385" s="1"/>
    </row>
    <row r="10386" spans="2:2" x14ac:dyDescent="0.3">
      <c r="B10386" s="1"/>
    </row>
    <row r="10387" spans="2:2" x14ac:dyDescent="0.3">
      <c r="B10387" s="1"/>
    </row>
    <row r="10388" spans="2:2" x14ac:dyDescent="0.3">
      <c r="B10388" s="1"/>
    </row>
    <row r="10389" spans="2:2" x14ac:dyDescent="0.3">
      <c r="B10389" s="1"/>
    </row>
    <row r="10390" spans="2:2" x14ac:dyDescent="0.3">
      <c r="B10390" s="1"/>
    </row>
    <row r="10391" spans="2:2" x14ac:dyDescent="0.3">
      <c r="B10391" s="1"/>
    </row>
    <row r="10392" spans="2:2" x14ac:dyDescent="0.3">
      <c r="B10392" s="1"/>
    </row>
    <row r="10393" spans="2:2" x14ac:dyDescent="0.3">
      <c r="B10393" s="1"/>
    </row>
    <row r="10394" spans="2:2" x14ac:dyDescent="0.3">
      <c r="B10394" s="1"/>
    </row>
    <row r="10395" spans="2:2" x14ac:dyDescent="0.3">
      <c r="B10395" s="1"/>
    </row>
    <row r="10396" spans="2:2" x14ac:dyDescent="0.3">
      <c r="B10396" s="1"/>
    </row>
    <row r="10397" spans="2:2" x14ac:dyDescent="0.3">
      <c r="B10397" s="1"/>
    </row>
    <row r="10398" spans="2:2" x14ac:dyDescent="0.3">
      <c r="B10398" s="1"/>
    </row>
    <row r="10399" spans="2:2" x14ac:dyDescent="0.3">
      <c r="B10399" s="1"/>
    </row>
    <row r="10400" spans="2:2" x14ac:dyDescent="0.3">
      <c r="B10400" s="1"/>
    </row>
    <row r="10401" spans="2:2" x14ac:dyDescent="0.3">
      <c r="B10401" s="1"/>
    </row>
    <row r="10402" spans="2:2" x14ac:dyDescent="0.3">
      <c r="B10402" s="1"/>
    </row>
    <row r="10403" spans="2:2" x14ac:dyDescent="0.3">
      <c r="B10403" s="1"/>
    </row>
    <row r="10404" spans="2:2" x14ac:dyDescent="0.3">
      <c r="B10404" s="1"/>
    </row>
    <row r="10405" spans="2:2" x14ac:dyDescent="0.3">
      <c r="B10405" s="1"/>
    </row>
    <row r="10406" spans="2:2" x14ac:dyDescent="0.3">
      <c r="B10406" s="1"/>
    </row>
    <row r="10407" spans="2:2" x14ac:dyDescent="0.3">
      <c r="B10407" s="1"/>
    </row>
    <row r="10408" spans="2:2" x14ac:dyDescent="0.3">
      <c r="B10408" s="1"/>
    </row>
    <row r="10409" spans="2:2" x14ac:dyDescent="0.3">
      <c r="B10409" s="1"/>
    </row>
    <row r="10410" spans="2:2" x14ac:dyDescent="0.3">
      <c r="B10410" s="1"/>
    </row>
    <row r="10411" spans="2:2" x14ac:dyDescent="0.3">
      <c r="B10411" s="1"/>
    </row>
    <row r="10412" spans="2:2" x14ac:dyDescent="0.3">
      <c r="B10412" s="1"/>
    </row>
    <row r="10413" spans="2:2" x14ac:dyDescent="0.3">
      <c r="B10413" s="1"/>
    </row>
    <row r="10414" spans="2:2" x14ac:dyDescent="0.3">
      <c r="B10414" s="1"/>
    </row>
    <row r="10415" spans="2:2" x14ac:dyDescent="0.3">
      <c r="B10415" s="1"/>
    </row>
    <row r="10416" spans="2:2" x14ac:dyDescent="0.3">
      <c r="B10416" s="1"/>
    </row>
    <row r="10417" spans="2:2" x14ac:dyDescent="0.3">
      <c r="B10417" s="1"/>
    </row>
    <row r="10418" spans="2:2" x14ac:dyDescent="0.3">
      <c r="B10418" s="1"/>
    </row>
    <row r="10419" spans="2:2" x14ac:dyDescent="0.3">
      <c r="B10419" s="1"/>
    </row>
    <row r="10420" spans="2:2" x14ac:dyDescent="0.3">
      <c r="B10420" s="1"/>
    </row>
    <row r="10421" spans="2:2" x14ac:dyDescent="0.3">
      <c r="B10421" s="1"/>
    </row>
    <row r="10422" spans="2:2" x14ac:dyDescent="0.3">
      <c r="B10422" s="1"/>
    </row>
    <row r="10423" spans="2:2" x14ac:dyDescent="0.3">
      <c r="B10423" s="1"/>
    </row>
    <row r="10424" spans="2:2" x14ac:dyDescent="0.3">
      <c r="B10424" s="1"/>
    </row>
    <row r="10425" spans="2:2" x14ac:dyDescent="0.3">
      <c r="B10425" s="1"/>
    </row>
    <row r="10426" spans="2:2" x14ac:dyDescent="0.3">
      <c r="B10426" s="1"/>
    </row>
    <row r="10427" spans="2:2" x14ac:dyDescent="0.3">
      <c r="B10427" s="1"/>
    </row>
    <row r="10428" spans="2:2" x14ac:dyDescent="0.3">
      <c r="B10428" s="1"/>
    </row>
    <row r="10429" spans="2:2" x14ac:dyDescent="0.3">
      <c r="B10429" s="1"/>
    </row>
    <row r="10430" spans="2:2" x14ac:dyDescent="0.3">
      <c r="B10430" s="1"/>
    </row>
    <row r="10431" spans="2:2" x14ac:dyDescent="0.3">
      <c r="B10431" s="1"/>
    </row>
    <row r="10432" spans="2:2" x14ac:dyDescent="0.3">
      <c r="B10432" s="1"/>
    </row>
    <row r="10433" spans="2:2" x14ac:dyDescent="0.3">
      <c r="B10433" s="1"/>
    </row>
    <row r="10434" spans="2:2" x14ac:dyDescent="0.3">
      <c r="B10434" s="1"/>
    </row>
    <row r="10435" spans="2:2" x14ac:dyDescent="0.3">
      <c r="B10435" s="1"/>
    </row>
    <row r="10436" spans="2:2" x14ac:dyDescent="0.3">
      <c r="B10436" s="1"/>
    </row>
    <row r="10437" spans="2:2" x14ac:dyDescent="0.3">
      <c r="B10437" s="1"/>
    </row>
    <row r="10438" spans="2:2" x14ac:dyDescent="0.3">
      <c r="B10438" s="1"/>
    </row>
    <row r="10439" spans="2:2" x14ac:dyDescent="0.3">
      <c r="B10439" s="1"/>
    </row>
    <row r="10440" spans="2:2" x14ac:dyDescent="0.3">
      <c r="B10440" s="1"/>
    </row>
    <row r="10441" spans="2:2" x14ac:dyDescent="0.3">
      <c r="B10441" s="1"/>
    </row>
    <row r="10442" spans="2:2" x14ac:dyDescent="0.3">
      <c r="B10442" s="1"/>
    </row>
    <row r="10443" spans="2:2" x14ac:dyDescent="0.3">
      <c r="B10443" s="1"/>
    </row>
    <row r="10444" spans="2:2" x14ac:dyDescent="0.3">
      <c r="B10444" s="1"/>
    </row>
    <row r="10445" spans="2:2" x14ac:dyDescent="0.3">
      <c r="B10445" s="1"/>
    </row>
    <row r="10446" spans="2:2" x14ac:dyDescent="0.3">
      <c r="B10446" s="1"/>
    </row>
    <row r="10447" spans="2:2" x14ac:dyDescent="0.3">
      <c r="B10447" s="1"/>
    </row>
    <row r="10448" spans="2:2" x14ac:dyDescent="0.3">
      <c r="B10448" s="1"/>
    </row>
    <row r="10449" spans="2:2" x14ac:dyDescent="0.3">
      <c r="B10449" s="1"/>
    </row>
    <row r="10450" spans="2:2" x14ac:dyDescent="0.3">
      <c r="B10450" s="1"/>
    </row>
    <row r="10451" spans="2:2" x14ac:dyDescent="0.3">
      <c r="B10451" s="1"/>
    </row>
    <row r="10452" spans="2:2" x14ac:dyDescent="0.3">
      <c r="B10452" s="1"/>
    </row>
    <row r="10453" spans="2:2" x14ac:dyDescent="0.3">
      <c r="B10453" s="1"/>
    </row>
    <row r="10454" spans="2:2" x14ac:dyDescent="0.3">
      <c r="B10454" s="1"/>
    </row>
    <row r="10455" spans="2:2" x14ac:dyDescent="0.3">
      <c r="B10455" s="1"/>
    </row>
    <row r="10456" spans="2:2" x14ac:dyDescent="0.3">
      <c r="B10456" s="1"/>
    </row>
    <row r="10457" spans="2:2" x14ac:dyDescent="0.3">
      <c r="B10457" s="1"/>
    </row>
    <row r="10458" spans="2:2" x14ac:dyDescent="0.3">
      <c r="B10458" s="1"/>
    </row>
    <row r="10459" spans="2:2" x14ac:dyDescent="0.3">
      <c r="B10459" s="1"/>
    </row>
    <row r="10460" spans="2:2" x14ac:dyDescent="0.3">
      <c r="B10460" s="1"/>
    </row>
    <row r="10461" spans="2:2" x14ac:dyDescent="0.3">
      <c r="B10461" s="1"/>
    </row>
    <row r="10462" spans="2:2" x14ac:dyDescent="0.3">
      <c r="B10462" s="1"/>
    </row>
    <row r="10463" spans="2:2" x14ac:dyDescent="0.3">
      <c r="B10463" s="1"/>
    </row>
    <row r="10464" spans="2:2" x14ac:dyDescent="0.3">
      <c r="B10464" s="1"/>
    </row>
    <row r="10465" spans="2:2" x14ac:dyDescent="0.3">
      <c r="B10465" s="1"/>
    </row>
    <row r="10466" spans="2:2" x14ac:dyDescent="0.3">
      <c r="B10466" s="1"/>
    </row>
    <row r="10467" spans="2:2" x14ac:dyDescent="0.3">
      <c r="B10467" s="1"/>
    </row>
    <row r="10468" spans="2:2" x14ac:dyDescent="0.3">
      <c r="B10468" s="1"/>
    </row>
    <row r="10469" spans="2:2" x14ac:dyDescent="0.3">
      <c r="B10469" s="1"/>
    </row>
    <row r="10470" spans="2:2" x14ac:dyDescent="0.3">
      <c r="B10470" s="1"/>
    </row>
    <row r="10471" spans="2:2" x14ac:dyDescent="0.3">
      <c r="B10471" s="1"/>
    </row>
    <row r="10472" spans="2:2" x14ac:dyDescent="0.3">
      <c r="B10472" s="1"/>
    </row>
    <row r="10473" spans="2:2" x14ac:dyDescent="0.3">
      <c r="B10473" s="1"/>
    </row>
    <row r="10474" spans="2:2" x14ac:dyDescent="0.3">
      <c r="B10474" s="1"/>
    </row>
    <row r="10475" spans="2:2" x14ac:dyDescent="0.3">
      <c r="B10475" s="1"/>
    </row>
    <row r="10476" spans="2:2" x14ac:dyDescent="0.3">
      <c r="B10476" s="1"/>
    </row>
    <row r="10477" spans="2:2" x14ac:dyDescent="0.3">
      <c r="B10477" s="1"/>
    </row>
    <row r="10478" spans="2:2" x14ac:dyDescent="0.3">
      <c r="B10478" s="1"/>
    </row>
    <row r="10479" spans="2:2" x14ac:dyDescent="0.3">
      <c r="B10479" s="1"/>
    </row>
    <row r="10480" spans="2:2" x14ac:dyDescent="0.3">
      <c r="B10480" s="1"/>
    </row>
    <row r="10481" spans="2:2" x14ac:dyDescent="0.3">
      <c r="B10481" s="1"/>
    </row>
    <row r="10482" spans="2:2" x14ac:dyDescent="0.3">
      <c r="B10482" s="1"/>
    </row>
    <row r="10483" spans="2:2" x14ac:dyDescent="0.3">
      <c r="B10483" s="1"/>
    </row>
    <row r="10484" spans="2:2" x14ac:dyDescent="0.3">
      <c r="B10484" s="1"/>
    </row>
    <row r="10485" spans="2:2" x14ac:dyDescent="0.3">
      <c r="B10485" s="1"/>
    </row>
    <row r="10486" spans="2:2" x14ac:dyDescent="0.3">
      <c r="B10486" s="1"/>
    </row>
    <row r="10487" spans="2:2" x14ac:dyDescent="0.3">
      <c r="B10487" s="1"/>
    </row>
    <row r="10488" spans="2:2" x14ac:dyDescent="0.3">
      <c r="B10488" s="1"/>
    </row>
    <row r="10489" spans="2:2" x14ac:dyDescent="0.3">
      <c r="B10489" s="1"/>
    </row>
    <row r="10490" spans="2:2" x14ac:dyDescent="0.3">
      <c r="B10490" s="1"/>
    </row>
    <row r="10491" spans="2:2" x14ac:dyDescent="0.3">
      <c r="B10491" s="1"/>
    </row>
    <row r="10492" spans="2:2" x14ac:dyDescent="0.3">
      <c r="B10492" s="1"/>
    </row>
    <row r="10493" spans="2:2" x14ac:dyDescent="0.3">
      <c r="B10493" s="1"/>
    </row>
    <row r="10494" spans="2:2" x14ac:dyDescent="0.3">
      <c r="B10494" s="1"/>
    </row>
    <row r="10495" spans="2:2" x14ac:dyDescent="0.3">
      <c r="B10495" s="1"/>
    </row>
    <row r="10496" spans="2:2" x14ac:dyDescent="0.3">
      <c r="B10496" s="1"/>
    </row>
    <row r="10497" spans="2:2" x14ac:dyDescent="0.3">
      <c r="B10497" s="1"/>
    </row>
    <row r="10498" spans="2:2" x14ac:dyDescent="0.3">
      <c r="B10498" s="1"/>
    </row>
    <row r="10499" spans="2:2" x14ac:dyDescent="0.3">
      <c r="B10499" s="1"/>
    </row>
    <row r="10500" spans="2:2" x14ac:dyDescent="0.3">
      <c r="B10500" s="1"/>
    </row>
    <row r="10501" spans="2:2" x14ac:dyDescent="0.3">
      <c r="B10501" s="1"/>
    </row>
    <row r="10502" spans="2:2" x14ac:dyDescent="0.3">
      <c r="B10502" s="1"/>
    </row>
    <row r="10503" spans="2:2" x14ac:dyDescent="0.3">
      <c r="B10503" s="1"/>
    </row>
    <row r="10504" spans="2:2" x14ac:dyDescent="0.3">
      <c r="B10504" s="1"/>
    </row>
    <row r="10505" spans="2:2" x14ac:dyDescent="0.3">
      <c r="B10505" s="1"/>
    </row>
    <row r="10506" spans="2:2" x14ac:dyDescent="0.3">
      <c r="B10506" s="1"/>
    </row>
    <row r="10507" spans="2:2" x14ac:dyDescent="0.3">
      <c r="B10507" s="1"/>
    </row>
    <row r="10508" spans="2:2" x14ac:dyDescent="0.3">
      <c r="B10508" s="1"/>
    </row>
    <row r="10509" spans="2:2" x14ac:dyDescent="0.3">
      <c r="B10509" s="1"/>
    </row>
    <row r="10510" spans="2:2" x14ac:dyDescent="0.3">
      <c r="B10510" s="1"/>
    </row>
    <row r="10511" spans="2:2" x14ac:dyDescent="0.3">
      <c r="B10511" s="1"/>
    </row>
    <row r="10512" spans="2:2" x14ac:dyDescent="0.3">
      <c r="B10512" s="1"/>
    </row>
    <row r="10513" spans="2:2" x14ac:dyDescent="0.3">
      <c r="B10513" s="1"/>
    </row>
    <row r="10514" spans="2:2" x14ac:dyDescent="0.3">
      <c r="B10514" s="1"/>
    </row>
    <row r="10515" spans="2:2" x14ac:dyDescent="0.3">
      <c r="B10515" s="1"/>
    </row>
    <row r="10516" spans="2:2" x14ac:dyDescent="0.3">
      <c r="B10516" s="1"/>
    </row>
    <row r="10517" spans="2:2" x14ac:dyDescent="0.3">
      <c r="B10517" s="1"/>
    </row>
    <row r="10518" spans="2:2" x14ac:dyDescent="0.3">
      <c r="B10518" s="1"/>
    </row>
    <row r="10519" spans="2:2" x14ac:dyDescent="0.3">
      <c r="B10519" s="1"/>
    </row>
    <row r="10520" spans="2:2" x14ac:dyDescent="0.3">
      <c r="B10520" s="1"/>
    </row>
    <row r="10521" spans="2:2" x14ac:dyDescent="0.3">
      <c r="B10521" s="1"/>
    </row>
    <row r="10522" spans="2:2" x14ac:dyDescent="0.3">
      <c r="B10522" s="1"/>
    </row>
    <row r="10523" spans="2:2" x14ac:dyDescent="0.3">
      <c r="B10523" s="1"/>
    </row>
    <row r="10524" spans="2:2" x14ac:dyDescent="0.3">
      <c r="B10524" s="1"/>
    </row>
    <row r="10525" spans="2:2" x14ac:dyDescent="0.3">
      <c r="B10525" s="1"/>
    </row>
    <row r="10526" spans="2:2" x14ac:dyDescent="0.3">
      <c r="B10526" s="1"/>
    </row>
    <row r="10527" spans="2:2" x14ac:dyDescent="0.3">
      <c r="B10527" s="1"/>
    </row>
    <row r="10528" spans="2:2" x14ac:dyDescent="0.3">
      <c r="B10528" s="1"/>
    </row>
    <row r="10529" spans="2:2" x14ac:dyDescent="0.3">
      <c r="B10529" s="1"/>
    </row>
    <row r="10530" spans="2:2" x14ac:dyDescent="0.3">
      <c r="B10530" s="1"/>
    </row>
    <row r="10531" spans="2:2" x14ac:dyDescent="0.3">
      <c r="B10531" s="1"/>
    </row>
    <row r="10532" spans="2:2" x14ac:dyDescent="0.3">
      <c r="B10532" s="1"/>
    </row>
    <row r="10533" spans="2:2" x14ac:dyDescent="0.3">
      <c r="B10533" s="1"/>
    </row>
    <row r="10534" spans="2:2" x14ac:dyDescent="0.3">
      <c r="B10534" s="1"/>
    </row>
    <row r="10535" spans="2:2" x14ac:dyDescent="0.3">
      <c r="B10535" s="1"/>
    </row>
    <row r="10536" spans="2:2" x14ac:dyDescent="0.3">
      <c r="B10536" s="1"/>
    </row>
    <row r="10537" spans="2:2" x14ac:dyDescent="0.3">
      <c r="B10537" s="1"/>
    </row>
    <row r="10538" spans="2:2" x14ac:dyDescent="0.3">
      <c r="B10538" s="1"/>
    </row>
    <row r="10539" spans="2:2" x14ac:dyDescent="0.3">
      <c r="B10539" s="1"/>
    </row>
    <row r="10540" spans="2:2" x14ac:dyDescent="0.3">
      <c r="B10540" s="1"/>
    </row>
    <row r="10541" spans="2:2" x14ac:dyDescent="0.3">
      <c r="B10541" s="1"/>
    </row>
    <row r="10542" spans="2:2" x14ac:dyDescent="0.3">
      <c r="B10542" s="1"/>
    </row>
    <row r="10543" spans="2:2" x14ac:dyDescent="0.3">
      <c r="B10543" s="1"/>
    </row>
    <row r="10544" spans="2:2" x14ac:dyDescent="0.3">
      <c r="B10544" s="1"/>
    </row>
    <row r="10545" spans="2:2" x14ac:dyDescent="0.3">
      <c r="B10545" s="1"/>
    </row>
    <row r="10546" spans="2:2" x14ac:dyDescent="0.3">
      <c r="B10546" s="1"/>
    </row>
    <row r="10547" spans="2:2" x14ac:dyDescent="0.3">
      <c r="B10547" s="1"/>
    </row>
    <row r="10548" spans="2:2" x14ac:dyDescent="0.3">
      <c r="B10548" s="1"/>
    </row>
    <row r="10549" spans="2:2" x14ac:dyDescent="0.3">
      <c r="B10549" s="1"/>
    </row>
    <row r="10550" spans="2:2" x14ac:dyDescent="0.3">
      <c r="B10550" s="1"/>
    </row>
    <row r="10551" spans="2:2" x14ac:dyDescent="0.3">
      <c r="B10551" s="1"/>
    </row>
    <row r="10552" spans="2:2" x14ac:dyDescent="0.3">
      <c r="B10552" s="1"/>
    </row>
    <row r="10553" spans="2:2" x14ac:dyDescent="0.3">
      <c r="B10553" s="1"/>
    </row>
    <row r="10554" spans="2:2" x14ac:dyDescent="0.3">
      <c r="B10554" s="1"/>
    </row>
    <row r="10555" spans="2:2" x14ac:dyDescent="0.3">
      <c r="B10555" s="1"/>
    </row>
    <row r="10556" spans="2:2" x14ac:dyDescent="0.3">
      <c r="B10556" s="1"/>
    </row>
    <row r="10557" spans="2:2" x14ac:dyDescent="0.3">
      <c r="B10557" s="1"/>
    </row>
    <row r="10558" spans="2:2" x14ac:dyDescent="0.3">
      <c r="B10558" s="1"/>
    </row>
    <row r="10559" spans="2:2" x14ac:dyDescent="0.3">
      <c r="B10559" s="1"/>
    </row>
    <row r="10560" spans="2:2" x14ac:dyDescent="0.3">
      <c r="B10560" s="1"/>
    </row>
    <row r="10561" spans="2:2" x14ac:dyDescent="0.3">
      <c r="B10561" s="1"/>
    </row>
    <row r="10562" spans="2:2" x14ac:dyDescent="0.3">
      <c r="B10562" s="1"/>
    </row>
    <row r="10563" spans="2:2" x14ac:dyDescent="0.3">
      <c r="B10563" s="1"/>
    </row>
    <row r="10564" spans="2:2" x14ac:dyDescent="0.3">
      <c r="B10564" s="1"/>
    </row>
    <row r="10565" spans="2:2" x14ac:dyDescent="0.3">
      <c r="B10565" s="1"/>
    </row>
    <row r="10566" spans="2:2" x14ac:dyDescent="0.3">
      <c r="B10566" s="1"/>
    </row>
    <row r="10567" spans="2:2" x14ac:dyDescent="0.3">
      <c r="B10567" s="1"/>
    </row>
    <row r="10568" spans="2:2" x14ac:dyDescent="0.3">
      <c r="B10568" s="1"/>
    </row>
    <row r="10569" spans="2:2" x14ac:dyDescent="0.3">
      <c r="B10569" s="1"/>
    </row>
    <row r="10570" spans="2:2" x14ac:dyDescent="0.3">
      <c r="B10570" s="1"/>
    </row>
    <row r="10571" spans="2:2" x14ac:dyDescent="0.3">
      <c r="B10571" s="1"/>
    </row>
    <row r="10572" spans="2:2" x14ac:dyDescent="0.3">
      <c r="B10572" s="1"/>
    </row>
    <row r="10573" spans="2:2" x14ac:dyDescent="0.3">
      <c r="B10573" s="1"/>
    </row>
    <row r="10574" spans="2:2" x14ac:dyDescent="0.3">
      <c r="B10574" s="1"/>
    </row>
    <row r="10575" spans="2:2" x14ac:dyDescent="0.3">
      <c r="B10575" s="1"/>
    </row>
    <row r="10576" spans="2:2" x14ac:dyDescent="0.3">
      <c r="B10576" s="1"/>
    </row>
    <row r="10577" spans="2:2" x14ac:dyDescent="0.3">
      <c r="B10577" s="1"/>
    </row>
    <row r="10578" spans="2:2" x14ac:dyDescent="0.3">
      <c r="B10578" s="1"/>
    </row>
    <row r="10579" spans="2:2" x14ac:dyDescent="0.3">
      <c r="B10579" s="1"/>
    </row>
    <row r="10580" spans="2:2" x14ac:dyDescent="0.3">
      <c r="B10580" s="1"/>
    </row>
    <row r="10581" spans="2:2" x14ac:dyDescent="0.3">
      <c r="B10581" s="1"/>
    </row>
    <row r="10582" spans="2:2" x14ac:dyDescent="0.3">
      <c r="B10582" s="1"/>
    </row>
    <row r="10583" spans="2:2" x14ac:dyDescent="0.3">
      <c r="B10583" s="1"/>
    </row>
    <row r="10584" spans="2:2" x14ac:dyDescent="0.3">
      <c r="B10584" s="1"/>
    </row>
    <row r="10585" spans="2:2" x14ac:dyDescent="0.3">
      <c r="B10585" s="1"/>
    </row>
    <row r="10586" spans="2:2" x14ac:dyDescent="0.3">
      <c r="B10586" s="1"/>
    </row>
    <row r="10587" spans="2:2" x14ac:dyDescent="0.3">
      <c r="B10587" s="1"/>
    </row>
    <row r="10588" spans="2:2" x14ac:dyDescent="0.3">
      <c r="B10588" s="1"/>
    </row>
    <row r="10589" spans="2:2" x14ac:dyDescent="0.3">
      <c r="B10589" s="1"/>
    </row>
    <row r="10590" spans="2:2" x14ac:dyDescent="0.3">
      <c r="B10590" s="1"/>
    </row>
    <row r="10591" spans="2:2" x14ac:dyDescent="0.3">
      <c r="B10591" s="1"/>
    </row>
    <row r="10592" spans="2:2" x14ac:dyDescent="0.3">
      <c r="B10592" s="1"/>
    </row>
    <row r="10593" spans="2:2" x14ac:dyDescent="0.3">
      <c r="B10593" s="1"/>
    </row>
    <row r="10594" spans="2:2" x14ac:dyDescent="0.3">
      <c r="B10594" s="1"/>
    </row>
    <row r="10595" spans="2:2" x14ac:dyDescent="0.3">
      <c r="B10595" s="1"/>
    </row>
    <row r="10596" spans="2:2" x14ac:dyDescent="0.3">
      <c r="B10596" s="1"/>
    </row>
    <row r="10597" spans="2:2" x14ac:dyDescent="0.3">
      <c r="B10597" s="1"/>
    </row>
    <row r="10598" spans="2:2" x14ac:dyDescent="0.3">
      <c r="B10598" s="1"/>
    </row>
    <row r="10599" spans="2:2" x14ac:dyDescent="0.3">
      <c r="B10599" s="1"/>
    </row>
    <row r="10600" spans="2:2" x14ac:dyDescent="0.3">
      <c r="B10600" s="1"/>
    </row>
    <row r="10601" spans="2:2" x14ac:dyDescent="0.3">
      <c r="B10601" s="1"/>
    </row>
    <row r="10602" spans="2:2" x14ac:dyDescent="0.3">
      <c r="B10602" s="1"/>
    </row>
    <row r="10603" spans="2:2" x14ac:dyDescent="0.3">
      <c r="B10603" s="1"/>
    </row>
    <row r="10604" spans="2:2" x14ac:dyDescent="0.3">
      <c r="B10604" s="1"/>
    </row>
    <row r="10605" spans="2:2" x14ac:dyDescent="0.3">
      <c r="B10605" s="1"/>
    </row>
    <row r="10606" spans="2:2" x14ac:dyDescent="0.3">
      <c r="B10606" s="1"/>
    </row>
    <row r="10607" spans="2:2" x14ac:dyDescent="0.3">
      <c r="B10607" s="1"/>
    </row>
    <row r="10608" spans="2:2" x14ac:dyDescent="0.3">
      <c r="B10608" s="1"/>
    </row>
    <row r="10609" spans="2:2" x14ac:dyDescent="0.3">
      <c r="B10609" s="1"/>
    </row>
    <row r="10610" spans="2:2" x14ac:dyDescent="0.3">
      <c r="B10610" s="1"/>
    </row>
    <row r="10611" spans="2:2" x14ac:dyDescent="0.3">
      <c r="B10611" s="1"/>
    </row>
    <row r="10612" spans="2:2" x14ac:dyDescent="0.3">
      <c r="B10612" s="1"/>
    </row>
    <row r="10613" spans="2:2" x14ac:dyDescent="0.3">
      <c r="B10613" s="1"/>
    </row>
    <row r="10614" spans="2:2" x14ac:dyDescent="0.3">
      <c r="B10614" s="1"/>
    </row>
    <row r="10615" spans="2:2" x14ac:dyDescent="0.3">
      <c r="B10615" s="1"/>
    </row>
    <row r="10616" spans="2:2" x14ac:dyDescent="0.3">
      <c r="B10616" s="1"/>
    </row>
    <row r="10617" spans="2:2" x14ac:dyDescent="0.3">
      <c r="B10617" s="1"/>
    </row>
    <row r="10618" spans="2:2" x14ac:dyDescent="0.3">
      <c r="B10618" s="1"/>
    </row>
    <row r="10619" spans="2:2" x14ac:dyDescent="0.3">
      <c r="B10619" s="1"/>
    </row>
    <row r="10620" spans="2:2" x14ac:dyDescent="0.3">
      <c r="B10620" s="1"/>
    </row>
    <row r="10621" spans="2:2" x14ac:dyDescent="0.3">
      <c r="B10621" s="1"/>
    </row>
    <row r="10622" spans="2:2" x14ac:dyDescent="0.3">
      <c r="B10622" s="1"/>
    </row>
    <row r="10623" spans="2:2" x14ac:dyDescent="0.3">
      <c r="B10623" s="1"/>
    </row>
    <row r="10624" spans="2:2" x14ac:dyDescent="0.3">
      <c r="B10624" s="1"/>
    </row>
    <row r="10625" spans="2:2" x14ac:dyDescent="0.3">
      <c r="B10625" s="1"/>
    </row>
    <row r="10626" spans="2:2" x14ac:dyDescent="0.3">
      <c r="B10626" s="1"/>
    </row>
    <row r="10627" spans="2:2" x14ac:dyDescent="0.3">
      <c r="B10627" s="1"/>
    </row>
    <row r="10628" spans="2:2" x14ac:dyDescent="0.3">
      <c r="B10628" s="1"/>
    </row>
    <row r="10629" spans="2:2" x14ac:dyDescent="0.3">
      <c r="B10629" s="1"/>
    </row>
    <row r="10630" spans="2:2" x14ac:dyDescent="0.3">
      <c r="B10630" s="1"/>
    </row>
    <row r="10631" spans="2:2" x14ac:dyDescent="0.3">
      <c r="B10631" s="1"/>
    </row>
    <row r="10632" spans="2:2" x14ac:dyDescent="0.3">
      <c r="B10632" s="1"/>
    </row>
    <row r="10633" spans="2:2" x14ac:dyDescent="0.3">
      <c r="B10633" s="1"/>
    </row>
    <row r="10634" spans="2:2" x14ac:dyDescent="0.3">
      <c r="B10634" s="1"/>
    </row>
    <row r="10635" spans="2:2" x14ac:dyDescent="0.3">
      <c r="B10635" s="1"/>
    </row>
    <row r="10636" spans="2:2" x14ac:dyDescent="0.3">
      <c r="B10636" s="1"/>
    </row>
    <row r="10637" spans="2:2" x14ac:dyDescent="0.3">
      <c r="B10637" s="1"/>
    </row>
    <row r="10638" spans="2:2" x14ac:dyDescent="0.3">
      <c r="B10638" s="1"/>
    </row>
    <row r="10639" spans="2:2" x14ac:dyDescent="0.3">
      <c r="B10639" s="1"/>
    </row>
    <row r="10640" spans="2:2" x14ac:dyDescent="0.3">
      <c r="B10640" s="1"/>
    </row>
    <row r="10641" spans="2:2" x14ac:dyDescent="0.3">
      <c r="B10641" s="1"/>
    </row>
    <row r="10642" spans="2:2" x14ac:dyDescent="0.3">
      <c r="B10642" s="1"/>
    </row>
    <row r="10643" spans="2:2" x14ac:dyDescent="0.3">
      <c r="B10643" s="1"/>
    </row>
    <row r="10644" spans="2:2" x14ac:dyDescent="0.3">
      <c r="B10644" s="1"/>
    </row>
    <row r="10645" spans="2:2" x14ac:dyDescent="0.3">
      <c r="B10645" s="1"/>
    </row>
    <row r="10646" spans="2:2" x14ac:dyDescent="0.3">
      <c r="B10646" s="1"/>
    </row>
    <row r="10647" spans="2:2" x14ac:dyDescent="0.3">
      <c r="B10647" s="1"/>
    </row>
    <row r="10648" spans="2:2" x14ac:dyDescent="0.3">
      <c r="B10648" s="1"/>
    </row>
    <row r="10649" spans="2:2" x14ac:dyDescent="0.3">
      <c r="B10649" s="1"/>
    </row>
    <row r="10650" spans="2:2" x14ac:dyDescent="0.3">
      <c r="B10650" s="1"/>
    </row>
    <row r="10651" spans="2:2" x14ac:dyDescent="0.3">
      <c r="B10651" s="1"/>
    </row>
    <row r="10652" spans="2:2" x14ac:dyDescent="0.3">
      <c r="B10652" s="1"/>
    </row>
    <row r="10653" spans="2:2" x14ac:dyDescent="0.3">
      <c r="B10653" s="1"/>
    </row>
    <row r="10654" spans="2:2" x14ac:dyDescent="0.3">
      <c r="B10654" s="1"/>
    </row>
    <row r="10655" spans="2:2" x14ac:dyDescent="0.3">
      <c r="B10655" s="1"/>
    </row>
    <row r="10656" spans="2:2" x14ac:dyDescent="0.3">
      <c r="B10656" s="1"/>
    </row>
    <row r="10657" spans="2:2" x14ac:dyDescent="0.3">
      <c r="B10657" s="1"/>
    </row>
    <row r="10658" spans="2:2" x14ac:dyDescent="0.3">
      <c r="B10658" s="1"/>
    </row>
    <row r="10659" spans="2:2" x14ac:dyDescent="0.3">
      <c r="B10659" s="1"/>
    </row>
    <row r="10660" spans="2:2" x14ac:dyDescent="0.3">
      <c r="B10660" s="1"/>
    </row>
    <row r="10661" spans="2:2" x14ac:dyDescent="0.3">
      <c r="B10661" s="1"/>
    </row>
    <row r="10662" spans="2:2" x14ac:dyDescent="0.3">
      <c r="B10662" s="1"/>
    </row>
    <row r="10663" spans="2:2" x14ac:dyDescent="0.3">
      <c r="B10663" s="1"/>
    </row>
    <row r="10664" spans="2:2" x14ac:dyDescent="0.3">
      <c r="B10664" s="1"/>
    </row>
    <row r="10665" spans="2:2" x14ac:dyDescent="0.3">
      <c r="B10665" s="1"/>
    </row>
    <row r="10666" spans="2:2" x14ac:dyDescent="0.3">
      <c r="B10666" s="1"/>
    </row>
    <row r="10667" spans="2:2" x14ac:dyDescent="0.3">
      <c r="B10667" s="1"/>
    </row>
    <row r="10668" spans="2:2" x14ac:dyDescent="0.3">
      <c r="B10668" s="1"/>
    </row>
    <row r="10669" spans="2:2" x14ac:dyDescent="0.3">
      <c r="B10669" s="1"/>
    </row>
    <row r="10670" spans="2:2" x14ac:dyDescent="0.3">
      <c r="B10670" s="1"/>
    </row>
    <row r="10671" spans="2:2" x14ac:dyDescent="0.3">
      <c r="B10671" s="1"/>
    </row>
    <row r="10672" spans="2:2" x14ac:dyDescent="0.3">
      <c r="B10672" s="1"/>
    </row>
    <row r="10673" spans="2:2" x14ac:dyDescent="0.3">
      <c r="B10673" s="1"/>
    </row>
    <row r="10674" spans="2:2" x14ac:dyDescent="0.3">
      <c r="B10674" s="1"/>
    </row>
    <row r="10675" spans="2:2" x14ac:dyDescent="0.3">
      <c r="B10675" s="1"/>
    </row>
    <row r="10676" spans="2:2" x14ac:dyDescent="0.3">
      <c r="B10676" s="1"/>
    </row>
    <row r="10677" spans="2:2" x14ac:dyDescent="0.3">
      <c r="B10677" s="1"/>
    </row>
    <row r="10678" spans="2:2" x14ac:dyDescent="0.3">
      <c r="B10678" s="1"/>
    </row>
    <row r="10679" spans="2:2" x14ac:dyDescent="0.3">
      <c r="B10679" s="1"/>
    </row>
    <row r="10680" spans="2:2" x14ac:dyDescent="0.3">
      <c r="B10680" s="1"/>
    </row>
    <row r="10681" spans="2:2" x14ac:dyDescent="0.3">
      <c r="B10681" s="1"/>
    </row>
    <row r="10682" spans="2:2" x14ac:dyDescent="0.3">
      <c r="B10682" s="1"/>
    </row>
    <row r="10683" spans="2:2" x14ac:dyDescent="0.3">
      <c r="B10683" s="1"/>
    </row>
    <row r="10684" spans="2:2" x14ac:dyDescent="0.3">
      <c r="B10684" s="1"/>
    </row>
    <row r="10685" spans="2:2" x14ac:dyDescent="0.3">
      <c r="B10685" s="1"/>
    </row>
    <row r="10686" spans="2:2" x14ac:dyDescent="0.3">
      <c r="B10686" s="1"/>
    </row>
    <row r="10687" spans="2:2" x14ac:dyDescent="0.3">
      <c r="B10687" s="1"/>
    </row>
    <row r="10688" spans="2:2" x14ac:dyDescent="0.3">
      <c r="B10688" s="1"/>
    </row>
    <row r="10689" spans="2:2" x14ac:dyDescent="0.3">
      <c r="B10689" s="1"/>
    </row>
    <row r="10690" spans="2:2" x14ac:dyDescent="0.3">
      <c r="B10690" s="1"/>
    </row>
    <row r="10691" spans="2:2" x14ac:dyDescent="0.3">
      <c r="B10691" s="1"/>
    </row>
    <row r="10692" spans="2:2" x14ac:dyDescent="0.3">
      <c r="B10692" s="1"/>
    </row>
    <row r="10693" spans="2:2" x14ac:dyDescent="0.3">
      <c r="B10693" s="1"/>
    </row>
    <row r="10694" spans="2:2" x14ac:dyDescent="0.3">
      <c r="B10694" s="1"/>
    </row>
    <row r="10695" spans="2:2" x14ac:dyDescent="0.3">
      <c r="B10695" s="1"/>
    </row>
    <row r="10696" spans="2:2" x14ac:dyDescent="0.3">
      <c r="B10696" s="1"/>
    </row>
    <row r="10697" spans="2:2" x14ac:dyDescent="0.3">
      <c r="B10697" s="1"/>
    </row>
    <row r="10698" spans="2:2" x14ac:dyDescent="0.3">
      <c r="B10698" s="1"/>
    </row>
    <row r="10699" spans="2:2" x14ac:dyDescent="0.3">
      <c r="B10699" s="1"/>
    </row>
    <row r="10700" spans="2:2" x14ac:dyDescent="0.3">
      <c r="B10700" s="1"/>
    </row>
    <row r="10701" spans="2:2" x14ac:dyDescent="0.3">
      <c r="B10701" s="1"/>
    </row>
    <row r="10702" spans="2:2" x14ac:dyDescent="0.3">
      <c r="B10702" s="1"/>
    </row>
    <row r="10703" spans="2:2" x14ac:dyDescent="0.3">
      <c r="B10703" s="1"/>
    </row>
    <row r="10704" spans="2:2" x14ac:dyDescent="0.3">
      <c r="B10704" s="1"/>
    </row>
    <row r="10705" spans="2:2" x14ac:dyDescent="0.3">
      <c r="B10705" s="1"/>
    </row>
    <row r="10706" spans="2:2" x14ac:dyDescent="0.3">
      <c r="B10706" s="1"/>
    </row>
    <row r="10707" spans="2:2" x14ac:dyDescent="0.3">
      <c r="B10707" s="1"/>
    </row>
    <row r="10708" spans="2:2" x14ac:dyDescent="0.3">
      <c r="B10708" s="1"/>
    </row>
    <row r="10709" spans="2:2" x14ac:dyDescent="0.3">
      <c r="B10709" s="1"/>
    </row>
    <row r="10710" spans="2:2" x14ac:dyDescent="0.3">
      <c r="B10710" s="1"/>
    </row>
    <row r="10711" spans="2:2" x14ac:dyDescent="0.3">
      <c r="B10711" s="1"/>
    </row>
    <row r="10712" spans="2:2" x14ac:dyDescent="0.3">
      <c r="B10712" s="1"/>
    </row>
    <row r="10713" spans="2:2" x14ac:dyDescent="0.3">
      <c r="B10713" s="1"/>
    </row>
    <row r="10714" spans="2:2" x14ac:dyDescent="0.3">
      <c r="B10714" s="1"/>
    </row>
    <row r="10715" spans="2:2" x14ac:dyDescent="0.3">
      <c r="B10715" s="1"/>
    </row>
    <row r="10716" spans="2:2" x14ac:dyDescent="0.3">
      <c r="B10716" s="1"/>
    </row>
    <row r="10717" spans="2:2" x14ac:dyDescent="0.3">
      <c r="B10717" s="1"/>
    </row>
    <row r="10718" spans="2:2" x14ac:dyDescent="0.3">
      <c r="B10718" s="1"/>
    </row>
    <row r="10719" spans="2:2" x14ac:dyDescent="0.3">
      <c r="B10719" s="1"/>
    </row>
    <row r="10720" spans="2:2" x14ac:dyDescent="0.3">
      <c r="B10720" s="1"/>
    </row>
    <row r="10721" spans="2:2" x14ac:dyDescent="0.3">
      <c r="B10721" s="1"/>
    </row>
    <row r="10722" spans="2:2" x14ac:dyDescent="0.3">
      <c r="B10722" s="1"/>
    </row>
    <row r="10723" spans="2:2" x14ac:dyDescent="0.3">
      <c r="B10723" s="1"/>
    </row>
    <row r="10724" spans="2:2" x14ac:dyDescent="0.3">
      <c r="B10724" s="1"/>
    </row>
    <row r="10725" spans="2:2" x14ac:dyDescent="0.3">
      <c r="B10725" s="1"/>
    </row>
    <row r="10726" spans="2:2" x14ac:dyDescent="0.3">
      <c r="B10726" s="1"/>
    </row>
    <row r="10727" spans="2:2" x14ac:dyDescent="0.3">
      <c r="B10727" s="1"/>
    </row>
    <row r="10728" spans="2:2" x14ac:dyDescent="0.3">
      <c r="B10728" s="1"/>
    </row>
    <row r="10729" spans="2:2" x14ac:dyDescent="0.3">
      <c r="B10729" s="1"/>
    </row>
    <row r="10730" spans="2:2" x14ac:dyDescent="0.3">
      <c r="B10730" s="1"/>
    </row>
    <row r="10731" spans="2:2" x14ac:dyDescent="0.3">
      <c r="B10731" s="1"/>
    </row>
    <row r="10732" spans="2:2" x14ac:dyDescent="0.3">
      <c r="B10732" s="1"/>
    </row>
    <row r="10733" spans="2:2" x14ac:dyDescent="0.3">
      <c r="B10733" s="1"/>
    </row>
    <row r="10734" spans="2:2" x14ac:dyDescent="0.3">
      <c r="B10734" s="1"/>
    </row>
    <row r="10735" spans="2:2" x14ac:dyDescent="0.3">
      <c r="B10735" s="1"/>
    </row>
    <row r="10736" spans="2:2" x14ac:dyDescent="0.3">
      <c r="B10736" s="1"/>
    </row>
    <row r="10737" spans="2:2" x14ac:dyDescent="0.3">
      <c r="B10737" s="1"/>
    </row>
    <row r="10738" spans="2:2" x14ac:dyDescent="0.3">
      <c r="B10738" s="1"/>
    </row>
    <row r="10739" spans="2:2" x14ac:dyDescent="0.3">
      <c r="B10739" s="1"/>
    </row>
    <row r="10740" spans="2:2" x14ac:dyDescent="0.3">
      <c r="B10740" s="1"/>
    </row>
    <row r="10741" spans="2:2" x14ac:dyDescent="0.3">
      <c r="B10741" s="1"/>
    </row>
    <row r="10742" spans="2:2" x14ac:dyDescent="0.3">
      <c r="B10742" s="1"/>
    </row>
    <row r="10743" spans="2:2" x14ac:dyDescent="0.3">
      <c r="B10743" s="1"/>
    </row>
    <row r="10744" spans="2:2" x14ac:dyDescent="0.3">
      <c r="B10744" s="1"/>
    </row>
    <row r="10745" spans="2:2" x14ac:dyDescent="0.3">
      <c r="B10745" s="1"/>
    </row>
    <row r="10746" spans="2:2" x14ac:dyDescent="0.3">
      <c r="B10746" s="1"/>
    </row>
    <row r="10747" spans="2:2" x14ac:dyDescent="0.3">
      <c r="B10747" s="1"/>
    </row>
    <row r="10748" spans="2:2" x14ac:dyDescent="0.3">
      <c r="B10748" s="1"/>
    </row>
    <row r="10749" spans="2:2" x14ac:dyDescent="0.3">
      <c r="B10749" s="1"/>
    </row>
    <row r="10750" spans="2:2" x14ac:dyDescent="0.3">
      <c r="B10750" s="1"/>
    </row>
    <row r="10751" spans="2:2" x14ac:dyDescent="0.3">
      <c r="B10751" s="1"/>
    </row>
    <row r="10752" spans="2:2" x14ac:dyDescent="0.3">
      <c r="B10752" s="1"/>
    </row>
    <row r="10753" spans="2:2" x14ac:dyDescent="0.3">
      <c r="B10753" s="1"/>
    </row>
    <row r="10754" spans="2:2" x14ac:dyDescent="0.3">
      <c r="B10754" s="1"/>
    </row>
    <row r="10755" spans="2:2" x14ac:dyDescent="0.3">
      <c r="B10755" s="1"/>
    </row>
    <row r="10756" spans="2:2" x14ac:dyDescent="0.3">
      <c r="B10756" s="1"/>
    </row>
    <row r="10757" spans="2:2" x14ac:dyDescent="0.3">
      <c r="B10757" s="1"/>
    </row>
    <row r="10758" spans="2:2" x14ac:dyDescent="0.3">
      <c r="B10758" s="1"/>
    </row>
    <row r="10759" spans="2:2" x14ac:dyDescent="0.3">
      <c r="B10759" s="1"/>
    </row>
    <row r="10760" spans="2:2" x14ac:dyDescent="0.3">
      <c r="B10760" s="1"/>
    </row>
    <row r="10761" spans="2:2" x14ac:dyDescent="0.3">
      <c r="B10761" s="1"/>
    </row>
    <row r="10762" spans="2:2" x14ac:dyDescent="0.3">
      <c r="B10762" s="1"/>
    </row>
    <row r="10763" spans="2:2" x14ac:dyDescent="0.3">
      <c r="B10763" s="1"/>
    </row>
    <row r="10764" spans="2:2" x14ac:dyDescent="0.3">
      <c r="B10764" s="1"/>
    </row>
    <row r="10765" spans="2:2" x14ac:dyDescent="0.3">
      <c r="B10765" s="1"/>
    </row>
    <row r="10766" spans="2:2" x14ac:dyDescent="0.3">
      <c r="B10766" s="1"/>
    </row>
    <row r="10767" spans="2:2" x14ac:dyDescent="0.3">
      <c r="B10767" s="1"/>
    </row>
    <row r="10768" spans="2:2" x14ac:dyDescent="0.3">
      <c r="B10768" s="1"/>
    </row>
    <row r="10769" spans="2:2" x14ac:dyDescent="0.3">
      <c r="B10769" s="1"/>
    </row>
    <row r="10770" spans="2:2" x14ac:dyDescent="0.3">
      <c r="B10770" s="1"/>
    </row>
    <row r="10771" spans="2:2" x14ac:dyDescent="0.3">
      <c r="B10771" s="1"/>
    </row>
    <row r="10772" spans="2:2" x14ac:dyDescent="0.3">
      <c r="B10772" s="1"/>
    </row>
    <row r="10773" spans="2:2" x14ac:dyDescent="0.3">
      <c r="B10773" s="1"/>
    </row>
    <row r="10774" spans="2:2" x14ac:dyDescent="0.3">
      <c r="B10774" s="1"/>
    </row>
    <row r="10775" spans="2:2" x14ac:dyDescent="0.3">
      <c r="B10775" s="1"/>
    </row>
    <row r="10776" spans="2:2" x14ac:dyDescent="0.3">
      <c r="B10776" s="1"/>
    </row>
    <row r="10777" spans="2:2" x14ac:dyDescent="0.3">
      <c r="B10777" s="1"/>
    </row>
    <row r="10778" spans="2:2" x14ac:dyDescent="0.3">
      <c r="B10778" s="1"/>
    </row>
    <row r="10779" spans="2:2" x14ac:dyDescent="0.3">
      <c r="B10779" s="1"/>
    </row>
    <row r="10780" spans="2:2" x14ac:dyDescent="0.3">
      <c r="B10780" s="1"/>
    </row>
    <row r="10781" spans="2:2" x14ac:dyDescent="0.3">
      <c r="B10781" s="1"/>
    </row>
    <row r="10782" spans="2:2" x14ac:dyDescent="0.3">
      <c r="B10782" s="1"/>
    </row>
    <row r="10783" spans="2:2" x14ac:dyDescent="0.3">
      <c r="B10783" s="1"/>
    </row>
    <row r="10784" spans="2:2" x14ac:dyDescent="0.3">
      <c r="B10784" s="1"/>
    </row>
    <row r="10785" spans="2:2" x14ac:dyDescent="0.3">
      <c r="B10785" s="1"/>
    </row>
    <row r="10786" spans="2:2" x14ac:dyDescent="0.3">
      <c r="B10786" s="1"/>
    </row>
    <row r="10787" spans="2:2" x14ac:dyDescent="0.3">
      <c r="B10787" s="1"/>
    </row>
    <row r="10788" spans="2:2" x14ac:dyDescent="0.3">
      <c r="B10788" s="1"/>
    </row>
    <row r="10789" spans="2:2" x14ac:dyDescent="0.3">
      <c r="B10789" s="1"/>
    </row>
    <row r="10790" spans="2:2" x14ac:dyDescent="0.3">
      <c r="B10790" s="1"/>
    </row>
    <row r="10791" spans="2:2" x14ac:dyDescent="0.3">
      <c r="B10791" s="1"/>
    </row>
    <row r="10792" spans="2:2" x14ac:dyDescent="0.3">
      <c r="B10792" s="1"/>
    </row>
    <row r="10793" spans="2:2" x14ac:dyDescent="0.3">
      <c r="B10793" s="1"/>
    </row>
    <row r="10794" spans="2:2" x14ac:dyDescent="0.3">
      <c r="B10794" s="1"/>
    </row>
    <row r="10795" spans="2:2" x14ac:dyDescent="0.3">
      <c r="B10795" s="1"/>
    </row>
    <row r="10796" spans="2:2" x14ac:dyDescent="0.3">
      <c r="B10796" s="1"/>
    </row>
    <row r="10797" spans="2:2" x14ac:dyDescent="0.3">
      <c r="B10797" s="1"/>
    </row>
    <row r="10798" spans="2:2" x14ac:dyDescent="0.3">
      <c r="B10798" s="1"/>
    </row>
    <row r="10799" spans="2:2" x14ac:dyDescent="0.3">
      <c r="B10799" s="1"/>
    </row>
    <row r="10800" spans="2:2" x14ac:dyDescent="0.3">
      <c r="B10800" s="1"/>
    </row>
    <row r="10801" spans="2:2" x14ac:dyDescent="0.3">
      <c r="B10801" s="1"/>
    </row>
    <row r="10802" spans="2:2" x14ac:dyDescent="0.3">
      <c r="B10802" s="1"/>
    </row>
    <row r="10803" spans="2:2" x14ac:dyDescent="0.3">
      <c r="B10803" s="1"/>
    </row>
    <row r="10804" spans="2:2" x14ac:dyDescent="0.3">
      <c r="B10804" s="1"/>
    </row>
    <row r="10805" spans="2:2" x14ac:dyDescent="0.3">
      <c r="B10805" s="1"/>
    </row>
    <row r="10806" spans="2:2" x14ac:dyDescent="0.3">
      <c r="B10806" s="1"/>
    </row>
    <row r="10807" spans="2:2" x14ac:dyDescent="0.3">
      <c r="B10807" s="1"/>
    </row>
    <row r="10808" spans="2:2" x14ac:dyDescent="0.3">
      <c r="B10808" s="1"/>
    </row>
    <row r="10809" spans="2:2" x14ac:dyDescent="0.3">
      <c r="B10809" s="1"/>
    </row>
    <row r="10810" spans="2:2" x14ac:dyDescent="0.3">
      <c r="B10810" s="1"/>
    </row>
    <row r="10811" spans="2:2" x14ac:dyDescent="0.3">
      <c r="B10811" s="1"/>
    </row>
    <row r="10812" spans="2:2" x14ac:dyDescent="0.3">
      <c r="B10812" s="1"/>
    </row>
    <row r="10813" spans="2:2" x14ac:dyDescent="0.3">
      <c r="B10813" s="1"/>
    </row>
    <row r="10814" spans="2:2" x14ac:dyDescent="0.3">
      <c r="B10814" s="1"/>
    </row>
    <row r="10815" spans="2:2" x14ac:dyDescent="0.3">
      <c r="B10815" s="1"/>
    </row>
    <row r="10816" spans="2:2" x14ac:dyDescent="0.3">
      <c r="B10816" s="1"/>
    </row>
    <row r="10817" spans="2:2" x14ac:dyDescent="0.3">
      <c r="B10817" s="1"/>
    </row>
    <row r="10818" spans="2:2" x14ac:dyDescent="0.3">
      <c r="B10818" s="1"/>
    </row>
    <row r="10819" spans="2:2" x14ac:dyDescent="0.3">
      <c r="B10819" s="1"/>
    </row>
    <row r="10820" spans="2:2" x14ac:dyDescent="0.3">
      <c r="B10820" s="1"/>
    </row>
    <row r="10821" spans="2:2" x14ac:dyDescent="0.3">
      <c r="B10821" s="1"/>
    </row>
    <row r="10822" spans="2:2" x14ac:dyDescent="0.3">
      <c r="B10822" s="1"/>
    </row>
    <row r="10823" spans="2:2" x14ac:dyDescent="0.3">
      <c r="B10823" s="1"/>
    </row>
    <row r="10824" spans="2:2" x14ac:dyDescent="0.3">
      <c r="B10824" s="1"/>
    </row>
    <row r="10825" spans="2:2" x14ac:dyDescent="0.3">
      <c r="B10825" s="1"/>
    </row>
    <row r="10826" spans="2:2" x14ac:dyDescent="0.3">
      <c r="B10826" s="1"/>
    </row>
    <row r="10827" spans="2:2" x14ac:dyDescent="0.3">
      <c r="B10827" s="1"/>
    </row>
    <row r="10828" spans="2:2" x14ac:dyDescent="0.3">
      <c r="B10828" s="1"/>
    </row>
    <row r="10829" spans="2:2" x14ac:dyDescent="0.3">
      <c r="B10829" s="1"/>
    </row>
    <row r="10830" spans="2:2" x14ac:dyDescent="0.3">
      <c r="B10830" s="1"/>
    </row>
    <row r="10831" spans="2:2" x14ac:dyDescent="0.3">
      <c r="B10831" s="1"/>
    </row>
    <row r="10832" spans="2:2" x14ac:dyDescent="0.3">
      <c r="B10832" s="1"/>
    </row>
    <row r="10833" spans="2:2" x14ac:dyDescent="0.3">
      <c r="B10833" s="1"/>
    </row>
    <row r="10834" spans="2:2" x14ac:dyDescent="0.3">
      <c r="B10834" s="1"/>
    </row>
    <row r="10835" spans="2:2" x14ac:dyDescent="0.3">
      <c r="B10835" s="1"/>
    </row>
    <row r="10836" spans="2:2" x14ac:dyDescent="0.3">
      <c r="B10836" s="1"/>
    </row>
    <row r="10837" spans="2:2" x14ac:dyDescent="0.3">
      <c r="B10837" s="1"/>
    </row>
    <row r="10838" spans="2:2" x14ac:dyDescent="0.3">
      <c r="B10838" s="1"/>
    </row>
    <row r="10839" spans="2:2" x14ac:dyDescent="0.3">
      <c r="B10839" s="1"/>
    </row>
    <row r="10840" spans="2:2" x14ac:dyDescent="0.3">
      <c r="B10840" s="1"/>
    </row>
    <row r="10841" spans="2:2" x14ac:dyDescent="0.3">
      <c r="B10841" s="1"/>
    </row>
    <row r="10842" spans="2:2" x14ac:dyDescent="0.3">
      <c r="B10842" s="1"/>
    </row>
    <row r="10843" spans="2:2" x14ac:dyDescent="0.3">
      <c r="B10843" s="1"/>
    </row>
    <row r="10844" spans="2:2" x14ac:dyDescent="0.3">
      <c r="B10844" s="1"/>
    </row>
    <row r="10845" spans="2:2" x14ac:dyDescent="0.3">
      <c r="B10845" s="1"/>
    </row>
    <row r="10846" spans="2:2" x14ac:dyDescent="0.3">
      <c r="B10846" s="1"/>
    </row>
    <row r="10847" spans="2:2" x14ac:dyDescent="0.3">
      <c r="B10847" s="1"/>
    </row>
    <row r="10848" spans="2:2" x14ac:dyDescent="0.3">
      <c r="B10848" s="1"/>
    </row>
    <row r="10849" spans="2:2" x14ac:dyDescent="0.3">
      <c r="B10849" s="1"/>
    </row>
    <row r="10850" spans="2:2" x14ac:dyDescent="0.3">
      <c r="B10850" s="1"/>
    </row>
    <row r="10851" spans="2:2" x14ac:dyDescent="0.3">
      <c r="B10851" s="1"/>
    </row>
    <row r="10852" spans="2:2" x14ac:dyDescent="0.3">
      <c r="B10852" s="1"/>
    </row>
    <row r="10853" spans="2:2" x14ac:dyDescent="0.3">
      <c r="B10853" s="1"/>
    </row>
    <row r="10854" spans="2:2" x14ac:dyDescent="0.3">
      <c r="B10854" s="1"/>
    </row>
    <row r="10855" spans="2:2" x14ac:dyDescent="0.3">
      <c r="B10855" s="1"/>
    </row>
    <row r="10856" spans="2:2" x14ac:dyDescent="0.3">
      <c r="B10856" s="1"/>
    </row>
    <row r="10857" spans="2:2" x14ac:dyDescent="0.3">
      <c r="B10857" s="1"/>
    </row>
    <row r="10858" spans="2:2" x14ac:dyDescent="0.3">
      <c r="B10858" s="1"/>
    </row>
    <row r="10859" spans="2:2" x14ac:dyDescent="0.3">
      <c r="B10859" s="1"/>
    </row>
    <row r="10860" spans="2:2" x14ac:dyDescent="0.3">
      <c r="B10860" s="1"/>
    </row>
    <row r="10861" spans="2:2" x14ac:dyDescent="0.3">
      <c r="B10861" s="1"/>
    </row>
    <row r="10862" spans="2:2" x14ac:dyDescent="0.3">
      <c r="B10862" s="1"/>
    </row>
    <row r="10863" spans="2:2" x14ac:dyDescent="0.3">
      <c r="B10863" s="1"/>
    </row>
    <row r="10864" spans="2:2" x14ac:dyDescent="0.3">
      <c r="B10864" s="1"/>
    </row>
    <row r="10865" spans="2:2" x14ac:dyDescent="0.3">
      <c r="B10865" s="1"/>
    </row>
    <row r="10866" spans="2:2" x14ac:dyDescent="0.3">
      <c r="B10866" s="1"/>
    </row>
    <row r="10867" spans="2:2" x14ac:dyDescent="0.3">
      <c r="B10867" s="1"/>
    </row>
    <row r="10868" spans="2:2" x14ac:dyDescent="0.3">
      <c r="B10868" s="1"/>
    </row>
    <row r="10869" spans="2:2" x14ac:dyDescent="0.3">
      <c r="B10869" s="1"/>
    </row>
    <row r="10870" spans="2:2" x14ac:dyDescent="0.3">
      <c r="B10870" s="1"/>
    </row>
    <row r="10871" spans="2:2" x14ac:dyDescent="0.3">
      <c r="B10871" s="1"/>
    </row>
    <row r="10872" spans="2:2" x14ac:dyDescent="0.3">
      <c r="B10872" s="1"/>
    </row>
    <row r="10873" spans="2:2" x14ac:dyDescent="0.3">
      <c r="B10873" s="1"/>
    </row>
    <row r="10874" spans="2:2" x14ac:dyDescent="0.3">
      <c r="B10874" s="1"/>
    </row>
    <row r="10875" spans="2:2" x14ac:dyDescent="0.3">
      <c r="B10875" s="1"/>
    </row>
    <row r="10876" spans="2:2" x14ac:dyDescent="0.3">
      <c r="B10876" s="1"/>
    </row>
    <row r="10877" spans="2:2" x14ac:dyDescent="0.3">
      <c r="B10877" s="1"/>
    </row>
    <row r="10878" spans="2:2" x14ac:dyDescent="0.3">
      <c r="B10878" s="1"/>
    </row>
    <row r="10879" spans="2:2" x14ac:dyDescent="0.3">
      <c r="B10879" s="1"/>
    </row>
    <row r="10880" spans="2:2" x14ac:dyDescent="0.3">
      <c r="B10880" s="1"/>
    </row>
    <row r="10881" spans="2:2" x14ac:dyDescent="0.3">
      <c r="B10881" s="1"/>
    </row>
    <row r="10882" spans="2:2" x14ac:dyDescent="0.3">
      <c r="B10882" s="1"/>
    </row>
    <row r="10883" spans="2:2" x14ac:dyDescent="0.3">
      <c r="B10883" s="1"/>
    </row>
    <row r="10884" spans="2:2" x14ac:dyDescent="0.3">
      <c r="B10884" s="1"/>
    </row>
    <row r="10885" spans="2:2" x14ac:dyDescent="0.3">
      <c r="B10885" s="1"/>
    </row>
    <row r="10886" spans="2:2" x14ac:dyDescent="0.3">
      <c r="B10886" s="1"/>
    </row>
    <row r="10887" spans="2:2" x14ac:dyDescent="0.3">
      <c r="B10887" s="1"/>
    </row>
    <row r="10888" spans="2:2" x14ac:dyDescent="0.3">
      <c r="B10888" s="1"/>
    </row>
    <row r="10889" spans="2:2" x14ac:dyDescent="0.3">
      <c r="B10889" s="1"/>
    </row>
    <row r="10890" spans="2:2" x14ac:dyDescent="0.3">
      <c r="B10890" s="1"/>
    </row>
    <row r="10891" spans="2:2" x14ac:dyDescent="0.3">
      <c r="B10891" s="1"/>
    </row>
    <row r="10892" spans="2:2" x14ac:dyDescent="0.3">
      <c r="B10892" s="1"/>
    </row>
    <row r="10893" spans="2:2" x14ac:dyDescent="0.3">
      <c r="B10893" s="1"/>
    </row>
    <row r="10894" spans="2:2" x14ac:dyDescent="0.3">
      <c r="B10894" s="1"/>
    </row>
    <row r="10895" spans="2:2" x14ac:dyDescent="0.3">
      <c r="B10895" s="1"/>
    </row>
    <row r="10896" spans="2:2" x14ac:dyDescent="0.3">
      <c r="B10896" s="1"/>
    </row>
    <row r="10897" spans="2:2" x14ac:dyDescent="0.3">
      <c r="B10897" s="1"/>
    </row>
    <row r="10898" spans="2:2" x14ac:dyDescent="0.3">
      <c r="B10898" s="1"/>
    </row>
    <row r="10899" spans="2:2" x14ac:dyDescent="0.3">
      <c r="B10899" s="1"/>
    </row>
    <row r="10900" spans="2:2" x14ac:dyDescent="0.3">
      <c r="B10900" s="1"/>
    </row>
    <row r="10901" spans="2:2" x14ac:dyDescent="0.3">
      <c r="B10901" s="1"/>
    </row>
    <row r="10902" spans="2:2" x14ac:dyDescent="0.3">
      <c r="B10902" s="1"/>
    </row>
    <row r="10903" spans="2:2" x14ac:dyDescent="0.3">
      <c r="B10903" s="1"/>
    </row>
    <row r="10904" spans="2:2" x14ac:dyDescent="0.3">
      <c r="B10904" s="1"/>
    </row>
    <row r="10905" spans="2:2" x14ac:dyDescent="0.3">
      <c r="B10905" s="1"/>
    </row>
    <row r="10906" spans="2:2" x14ac:dyDescent="0.3">
      <c r="B10906" s="1"/>
    </row>
    <row r="10907" spans="2:2" x14ac:dyDescent="0.3">
      <c r="B10907" s="1"/>
    </row>
    <row r="10908" spans="2:2" x14ac:dyDescent="0.3">
      <c r="B10908" s="1"/>
    </row>
    <row r="10909" spans="2:2" x14ac:dyDescent="0.3">
      <c r="B10909" s="1"/>
    </row>
    <row r="10910" spans="2:2" x14ac:dyDescent="0.3">
      <c r="B10910" s="1"/>
    </row>
    <row r="10911" spans="2:2" x14ac:dyDescent="0.3">
      <c r="B10911" s="1"/>
    </row>
    <row r="10912" spans="2:2" x14ac:dyDescent="0.3">
      <c r="B10912" s="1"/>
    </row>
    <row r="10913" spans="2:2" x14ac:dyDescent="0.3">
      <c r="B10913" s="1"/>
    </row>
    <row r="10914" spans="2:2" x14ac:dyDescent="0.3">
      <c r="B10914" s="1"/>
    </row>
    <row r="10915" spans="2:2" x14ac:dyDescent="0.3">
      <c r="B10915" s="1"/>
    </row>
    <row r="10916" spans="2:2" x14ac:dyDescent="0.3">
      <c r="B10916" s="1"/>
    </row>
    <row r="10917" spans="2:2" x14ac:dyDescent="0.3">
      <c r="B10917" s="1"/>
    </row>
    <row r="10918" spans="2:2" x14ac:dyDescent="0.3">
      <c r="B10918" s="1"/>
    </row>
    <row r="10919" spans="2:2" x14ac:dyDescent="0.3">
      <c r="B10919" s="1"/>
    </row>
    <row r="10920" spans="2:2" x14ac:dyDescent="0.3">
      <c r="B10920" s="1"/>
    </row>
    <row r="10921" spans="2:2" x14ac:dyDescent="0.3">
      <c r="B10921" s="1"/>
    </row>
    <row r="10922" spans="2:2" x14ac:dyDescent="0.3">
      <c r="B10922" s="1"/>
    </row>
    <row r="10923" spans="2:2" x14ac:dyDescent="0.3">
      <c r="B10923" s="1"/>
    </row>
    <row r="10924" spans="2:2" x14ac:dyDescent="0.3">
      <c r="B10924" s="1"/>
    </row>
    <row r="10925" spans="2:2" x14ac:dyDescent="0.3">
      <c r="B10925" s="1"/>
    </row>
    <row r="10926" spans="2:2" x14ac:dyDescent="0.3">
      <c r="B10926" s="1"/>
    </row>
    <row r="10927" spans="2:2" x14ac:dyDescent="0.3">
      <c r="B10927" s="1"/>
    </row>
    <row r="10928" spans="2:2" x14ac:dyDescent="0.3">
      <c r="B10928" s="1"/>
    </row>
    <row r="10929" spans="2:2" x14ac:dyDescent="0.3">
      <c r="B10929" s="1"/>
    </row>
    <row r="10930" spans="2:2" x14ac:dyDescent="0.3">
      <c r="B10930" s="1"/>
    </row>
    <row r="10931" spans="2:2" x14ac:dyDescent="0.3">
      <c r="B10931" s="1"/>
    </row>
    <row r="10932" spans="2:2" x14ac:dyDescent="0.3">
      <c r="B10932" s="1"/>
    </row>
    <row r="10933" spans="2:2" x14ac:dyDescent="0.3">
      <c r="B10933" s="1"/>
    </row>
    <row r="10934" spans="2:2" x14ac:dyDescent="0.3">
      <c r="B10934" s="1"/>
    </row>
    <row r="10935" spans="2:2" x14ac:dyDescent="0.3">
      <c r="B10935" s="1"/>
    </row>
    <row r="10936" spans="2:2" x14ac:dyDescent="0.3">
      <c r="B10936" s="1"/>
    </row>
    <row r="10937" spans="2:2" x14ac:dyDescent="0.3">
      <c r="B10937" s="1"/>
    </row>
    <row r="10938" spans="2:2" x14ac:dyDescent="0.3">
      <c r="B10938" s="1"/>
    </row>
    <row r="10939" spans="2:2" x14ac:dyDescent="0.3">
      <c r="B10939" s="1"/>
    </row>
    <row r="10940" spans="2:2" x14ac:dyDescent="0.3">
      <c r="B10940" s="1"/>
    </row>
    <row r="10941" spans="2:2" x14ac:dyDescent="0.3">
      <c r="B10941" s="1"/>
    </row>
    <row r="10942" spans="2:2" x14ac:dyDescent="0.3">
      <c r="B10942" s="1"/>
    </row>
    <row r="10943" spans="2:2" x14ac:dyDescent="0.3">
      <c r="B10943" s="1"/>
    </row>
    <row r="10944" spans="2:2" x14ac:dyDescent="0.3">
      <c r="B10944" s="1"/>
    </row>
    <row r="10945" spans="2:2" x14ac:dyDescent="0.3">
      <c r="B10945" s="1"/>
    </row>
    <row r="10946" spans="2:2" x14ac:dyDescent="0.3">
      <c r="B10946" s="1"/>
    </row>
    <row r="10947" spans="2:2" x14ac:dyDescent="0.3">
      <c r="B10947" s="1"/>
    </row>
    <row r="10948" spans="2:2" x14ac:dyDescent="0.3">
      <c r="B10948" s="1"/>
    </row>
    <row r="10949" spans="2:2" x14ac:dyDescent="0.3">
      <c r="B10949" s="1"/>
    </row>
    <row r="10950" spans="2:2" x14ac:dyDescent="0.3">
      <c r="B10950" s="1"/>
    </row>
    <row r="10951" spans="2:2" x14ac:dyDescent="0.3">
      <c r="B10951" s="1"/>
    </row>
    <row r="10952" spans="2:2" x14ac:dyDescent="0.3">
      <c r="B10952" s="1"/>
    </row>
    <row r="10953" spans="2:2" x14ac:dyDescent="0.3">
      <c r="B10953" s="1"/>
    </row>
    <row r="10954" spans="2:2" x14ac:dyDescent="0.3">
      <c r="B10954" s="1"/>
    </row>
    <row r="10955" spans="2:2" x14ac:dyDescent="0.3">
      <c r="B10955" s="1"/>
    </row>
    <row r="10956" spans="2:2" x14ac:dyDescent="0.3">
      <c r="B10956" s="1"/>
    </row>
    <row r="10957" spans="2:2" x14ac:dyDescent="0.3">
      <c r="B10957" s="1"/>
    </row>
    <row r="10958" spans="2:2" x14ac:dyDescent="0.3">
      <c r="B10958" s="1"/>
    </row>
    <row r="10959" spans="2:2" x14ac:dyDescent="0.3">
      <c r="B10959" s="1"/>
    </row>
    <row r="10960" spans="2:2" x14ac:dyDescent="0.3">
      <c r="B10960" s="1"/>
    </row>
    <row r="10961" spans="2:2" x14ac:dyDescent="0.3">
      <c r="B10961" s="1"/>
    </row>
    <row r="10962" spans="2:2" x14ac:dyDescent="0.3">
      <c r="B10962" s="1"/>
    </row>
    <row r="10963" spans="2:2" x14ac:dyDescent="0.3">
      <c r="B10963" s="1"/>
    </row>
    <row r="10964" spans="2:2" x14ac:dyDescent="0.3">
      <c r="B10964" s="1"/>
    </row>
    <row r="10965" spans="2:2" x14ac:dyDescent="0.3">
      <c r="B10965" s="1"/>
    </row>
    <row r="10966" spans="2:2" x14ac:dyDescent="0.3">
      <c r="B10966" s="1"/>
    </row>
    <row r="10967" spans="2:2" x14ac:dyDescent="0.3">
      <c r="B10967" s="1"/>
    </row>
    <row r="10968" spans="2:2" x14ac:dyDescent="0.3">
      <c r="B10968" s="1"/>
    </row>
    <row r="10969" spans="2:2" x14ac:dyDescent="0.3">
      <c r="B10969" s="1"/>
    </row>
    <row r="10970" spans="2:2" x14ac:dyDescent="0.3">
      <c r="B10970" s="1"/>
    </row>
    <row r="10971" spans="2:2" x14ac:dyDescent="0.3">
      <c r="B10971" s="1"/>
    </row>
    <row r="10972" spans="2:2" x14ac:dyDescent="0.3">
      <c r="B10972" s="1"/>
    </row>
    <row r="10973" spans="2:2" x14ac:dyDescent="0.3">
      <c r="B10973" s="1"/>
    </row>
    <row r="10974" spans="2:2" x14ac:dyDescent="0.3">
      <c r="B10974" s="1"/>
    </row>
    <row r="10975" spans="2:2" x14ac:dyDescent="0.3">
      <c r="B10975" s="1"/>
    </row>
    <row r="10976" spans="2:2" x14ac:dyDescent="0.3">
      <c r="B10976" s="1"/>
    </row>
    <row r="10977" spans="2:2" x14ac:dyDescent="0.3">
      <c r="B10977" s="1"/>
    </row>
    <row r="10978" spans="2:2" x14ac:dyDescent="0.3">
      <c r="B10978" s="1"/>
    </row>
    <row r="10979" spans="2:2" x14ac:dyDescent="0.3">
      <c r="B10979" s="1"/>
    </row>
    <row r="10980" spans="2:2" x14ac:dyDescent="0.3">
      <c r="B10980" s="1"/>
    </row>
    <row r="10981" spans="2:2" x14ac:dyDescent="0.3">
      <c r="B10981" s="1"/>
    </row>
    <row r="10982" spans="2:2" x14ac:dyDescent="0.3">
      <c r="B10982" s="1"/>
    </row>
    <row r="10983" spans="2:2" x14ac:dyDescent="0.3">
      <c r="B10983" s="1"/>
    </row>
    <row r="10984" spans="2:2" x14ac:dyDescent="0.3">
      <c r="B10984" s="1"/>
    </row>
    <row r="10985" spans="2:2" x14ac:dyDescent="0.3">
      <c r="B10985" s="1"/>
    </row>
    <row r="10986" spans="2:2" x14ac:dyDescent="0.3">
      <c r="B10986" s="1"/>
    </row>
    <row r="10987" spans="2:2" x14ac:dyDescent="0.3">
      <c r="B10987" s="1"/>
    </row>
    <row r="10988" spans="2:2" x14ac:dyDescent="0.3">
      <c r="B10988" s="1"/>
    </row>
    <row r="10989" spans="2:2" x14ac:dyDescent="0.3">
      <c r="B10989" s="1"/>
    </row>
    <row r="10990" spans="2:2" x14ac:dyDescent="0.3">
      <c r="B10990" s="1"/>
    </row>
    <row r="10991" spans="2:2" x14ac:dyDescent="0.3">
      <c r="B10991" s="1"/>
    </row>
    <row r="10992" spans="2:2" x14ac:dyDescent="0.3">
      <c r="B10992" s="1"/>
    </row>
    <row r="10993" spans="2:2" x14ac:dyDescent="0.3">
      <c r="B10993" s="1"/>
    </row>
    <row r="10994" spans="2:2" x14ac:dyDescent="0.3">
      <c r="B10994" s="1"/>
    </row>
    <row r="10995" spans="2:2" x14ac:dyDescent="0.3">
      <c r="B10995" s="1"/>
    </row>
    <row r="10996" spans="2:2" x14ac:dyDescent="0.3">
      <c r="B10996" s="1"/>
    </row>
    <row r="10997" spans="2:2" x14ac:dyDescent="0.3">
      <c r="B10997" s="1"/>
    </row>
    <row r="10998" spans="2:2" x14ac:dyDescent="0.3">
      <c r="B10998" s="1"/>
    </row>
    <row r="10999" spans="2:2" x14ac:dyDescent="0.3">
      <c r="B10999" s="1"/>
    </row>
    <row r="11000" spans="2:2" x14ac:dyDescent="0.3">
      <c r="B11000" s="1"/>
    </row>
    <row r="11001" spans="2:2" x14ac:dyDescent="0.3">
      <c r="B11001" s="1"/>
    </row>
    <row r="11002" spans="2:2" x14ac:dyDescent="0.3">
      <c r="B11002" s="1"/>
    </row>
    <row r="11003" spans="2:2" x14ac:dyDescent="0.3">
      <c r="B11003" s="1"/>
    </row>
    <row r="11004" spans="2:2" x14ac:dyDescent="0.3">
      <c r="B11004" s="1"/>
    </row>
    <row r="11005" spans="2:2" x14ac:dyDescent="0.3">
      <c r="B11005" s="1"/>
    </row>
    <row r="11006" spans="2:2" x14ac:dyDescent="0.3">
      <c r="B11006" s="1"/>
    </row>
    <row r="11007" spans="2:2" x14ac:dyDescent="0.3">
      <c r="B11007" s="1"/>
    </row>
    <row r="11008" spans="2:2" x14ac:dyDescent="0.3">
      <c r="B11008" s="1"/>
    </row>
    <row r="11009" spans="2:2" x14ac:dyDescent="0.3">
      <c r="B11009" s="1"/>
    </row>
    <row r="11010" spans="2:2" x14ac:dyDescent="0.3">
      <c r="B11010" s="1"/>
    </row>
    <row r="11011" spans="2:2" x14ac:dyDescent="0.3">
      <c r="B11011" s="1"/>
    </row>
    <row r="11012" spans="2:2" x14ac:dyDescent="0.3">
      <c r="B11012" s="1"/>
    </row>
    <row r="11013" spans="2:2" x14ac:dyDescent="0.3">
      <c r="B11013" s="1"/>
    </row>
    <row r="11014" spans="2:2" x14ac:dyDescent="0.3">
      <c r="B11014" s="1"/>
    </row>
    <row r="11015" spans="2:2" x14ac:dyDescent="0.3">
      <c r="B11015" s="1"/>
    </row>
    <row r="11016" spans="2:2" x14ac:dyDescent="0.3">
      <c r="B11016" s="1"/>
    </row>
    <row r="11017" spans="2:2" x14ac:dyDescent="0.3">
      <c r="B11017" s="1"/>
    </row>
    <row r="11018" spans="2:2" x14ac:dyDescent="0.3">
      <c r="B11018" s="1"/>
    </row>
    <row r="11019" spans="2:2" x14ac:dyDescent="0.3">
      <c r="B11019" s="1"/>
    </row>
    <row r="11020" spans="2:2" x14ac:dyDescent="0.3">
      <c r="B11020" s="1"/>
    </row>
    <row r="11021" spans="2:2" x14ac:dyDescent="0.3">
      <c r="B11021" s="1"/>
    </row>
    <row r="11022" spans="2:2" x14ac:dyDescent="0.3">
      <c r="B11022" s="1"/>
    </row>
    <row r="11023" spans="2:2" x14ac:dyDescent="0.3">
      <c r="B11023" s="1"/>
    </row>
    <row r="11024" spans="2:2" x14ac:dyDescent="0.3">
      <c r="B11024" s="1"/>
    </row>
    <row r="11025" spans="2:2" x14ac:dyDescent="0.3">
      <c r="B11025" s="1"/>
    </row>
    <row r="11026" spans="2:2" x14ac:dyDescent="0.3">
      <c r="B11026" s="1"/>
    </row>
    <row r="11027" spans="2:2" x14ac:dyDescent="0.3">
      <c r="B11027" s="1"/>
    </row>
    <row r="11028" spans="2:2" x14ac:dyDescent="0.3">
      <c r="B11028" s="1"/>
    </row>
    <row r="11029" spans="2:2" x14ac:dyDescent="0.3">
      <c r="B11029" s="1"/>
    </row>
    <row r="11030" spans="2:2" x14ac:dyDescent="0.3">
      <c r="B11030" s="1"/>
    </row>
    <row r="11031" spans="2:2" x14ac:dyDescent="0.3">
      <c r="B11031" s="1"/>
    </row>
    <row r="11032" spans="2:2" x14ac:dyDescent="0.3">
      <c r="B11032" s="1"/>
    </row>
    <row r="11033" spans="2:2" x14ac:dyDescent="0.3">
      <c r="B11033" s="1"/>
    </row>
    <row r="11034" spans="2:2" x14ac:dyDescent="0.3">
      <c r="B11034" s="1"/>
    </row>
    <row r="11035" spans="2:2" x14ac:dyDescent="0.3">
      <c r="B11035" s="1"/>
    </row>
    <row r="11036" spans="2:2" x14ac:dyDescent="0.3">
      <c r="B11036" s="1"/>
    </row>
    <row r="11037" spans="2:2" x14ac:dyDescent="0.3">
      <c r="B11037" s="1"/>
    </row>
    <row r="11038" spans="2:2" x14ac:dyDescent="0.3">
      <c r="B11038" s="1"/>
    </row>
    <row r="11039" spans="2:2" x14ac:dyDescent="0.3">
      <c r="B11039" s="1"/>
    </row>
    <row r="11040" spans="2:2" x14ac:dyDescent="0.3">
      <c r="B11040" s="1"/>
    </row>
    <row r="11041" spans="2:2" x14ac:dyDescent="0.3">
      <c r="B11041" s="1"/>
    </row>
    <row r="11042" spans="2:2" x14ac:dyDescent="0.3">
      <c r="B11042" s="1"/>
    </row>
    <row r="11043" spans="2:2" x14ac:dyDescent="0.3">
      <c r="B11043" s="1"/>
    </row>
    <row r="11044" spans="2:2" x14ac:dyDescent="0.3">
      <c r="B11044" s="1"/>
    </row>
    <row r="11045" spans="2:2" x14ac:dyDescent="0.3">
      <c r="B11045" s="1"/>
    </row>
    <row r="11046" spans="2:2" x14ac:dyDescent="0.3">
      <c r="B11046" s="1"/>
    </row>
    <row r="11047" spans="2:2" x14ac:dyDescent="0.3">
      <c r="B11047" s="1"/>
    </row>
    <row r="11048" spans="2:2" x14ac:dyDescent="0.3">
      <c r="B11048" s="1"/>
    </row>
    <row r="11049" spans="2:2" x14ac:dyDescent="0.3">
      <c r="B11049" s="1"/>
    </row>
    <row r="11050" spans="2:2" x14ac:dyDescent="0.3">
      <c r="B11050" s="1"/>
    </row>
    <row r="11051" spans="2:2" x14ac:dyDescent="0.3">
      <c r="B11051" s="1"/>
    </row>
    <row r="11052" spans="2:2" x14ac:dyDescent="0.3">
      <c r="B11052" s="1"/>
    </row>
    <row r="11053" spans="2:2" x14ac:dyDescent="0.3">
      <c r="B11053" s="1"/>
    </row>
    <row r="11054" spans="2:2" x14ac:dyDescent="0.3">
      <c r="B11054" s="1"/>
    </row>
    <row r="11055" spans="2:2" x14ac:dyDescent="0.3">
      <c r="B11055" s="1"/>
    </row>
    <row r="11056" spans="2:2" x14ac:dyDescent="0.3">
      <c r="B11056" s="1"/>
    </row>
    <row r="11057" spans="2:2" x14ac:dyDescent="0.3">
      <c r="B11057" s="1"/>
    </row>
    <row r="11058" spans="2:2" x14ac:dyDescent="0.3">
      <c r="B11058" s="1"/>
    </row>
    <row r="11059" spans="2:2" x14ac:dyDescent="0.3">
      <c r="B11059" s="1"/>
    </row>
    <row r="11060" spans="2:2" x14ac:dyDescent="0.3">
      <c r="B11060" s="1"/>
    </row>
    <row r="11061" spans="2:2" x14ac:dyDescent="0.3">
      <c r="B11061" s="1"/>
    </row>
    <row r="11062" spans="2:2" x14ac:dyDescent="0.3">
      <c r="B11062" s="1"/>
    </row>
    <row r="11063" spans="2:2" x14ac:dyDescent="0.3">
      <c r="B11063" s="1"/>
    </row>
    <row r="11064" spans="2:2" x14ac:dyDescent="0.3">
      <c r="B11064" s="1"/>
    </row>
    <row r="11065" spans="2:2" x14ac:dyDescent="0.3">
      <c r="B11065" s="1"/>
    </row>
    <row r="11066" spans="2:2" x14ac:dyDescent="0.3">
      <c r="B11066" s="1"/>
    </row>
    <row r="11067" spans="2:2" x14ac:dyDescent="0.3">
      <c r="B11067" s="1"/>
    </row>
    <row r="11068" spans="2:2" x14ac:dyDescent="0.3">
      <c r="B11068" s="1"/>
    </row>
    <row r="11069" spans="2:2" x14ac:dyDescent="0.3">
      <c r="B11069" s="1"/>
    </row>
    <row r="11070" spans="2:2" x14ac:dyDescent="0.3">
      <c r="B11070" s="1"/>
    </row>
    <row r="11071" spans="2:2" x14ac:dyDescent="0.3">
      <c r="B11071" s="1"/>
    </row>
    <row r="11072" spans="2:2" x14ac:dyDescent="0.3">
      <c r="B11072" s="1"/>
    </row>
    <row r="11073" spans="2:2" x14ac:dyDescent="0.3">
      <c r="B11073" s="1"/>
    </row>
    <row r="11074" spans="2:2" x14ac:dyDescent="0.3">
      <c r="B11074" s="1"/>
    </row>
    <row r="11075" spans="2:2" x14ac:dyDescent="0.3">
      <c r="B11075" s="1"/>
    </row>
    <row r="11076" spans="2:2" x14ac:dyDescent="0.3">
      <c r="B11076" s="1"/>
    </row>
    <row r="11077" spans="2:2" x14ac:dyDescent="0.3">
      <c r="B11077" s="1"/>
    </row>
    <row r="11078" spans="2:2" x14ac:dyDescent="0.3">
      <c r="B11078" s="1"/>
    </row>
    <row r="11079" spans="2:2" x14ac:dyDescent="0.3">
      <c r="B11079" s="1"/>
    </row>
    <row r="11080" spans="2:2" x14ac:dyDescent="0.3">
      <c r="B11080" s="1"/>
    </row>
    <row r="11081" spans="2:2" x14ac:dyDescent="0.3">
      <c r="B11081" s="1"/>
    </row>
    <row r="11082" spans="2:2" x14ac:dyDescent="0.3">
      <c r="B11082" s="1"/>
    </row>
    <row r="11083" spans="2:2" x14ac:dyDescent="0.3">
      <c r="B11083" s="1"/>
    </row>
    <row r="11084" spans="2:2" x14ac:dyDescent="0.3">
      <c r="B11084" s="1"/>
    </row>
    <row r="11085" spans="2:2" x14ac:dyDescent="0.3">
      <c r="B11085" s="1"/>
    </row>
    <row r="11086" spans="2:2" x14ac:dyDescent="0.3">
      <c r="B11086" s="1"/>
    </row>
    <row r="11087" spans="2:2" x14ac:dyDescent="0.3">
      <c r="B11087" s="1"/>
    </row>
    <row r="11088" spans="2:2" x14ac:dyDescent="0.3">
      <c r="B11088" s="1"/>
    </row>
    <row r="11089" spans="2:2" x14ac:dyDescent="0.3">
      <c r="B11089" s="1"/>
    </row>
    <row r="11090" spans="2:2" x14ac:dyDescent="0.3">
      <c r="B11090" s="1"/>
    </row>
    <row r="11091" spans="2:2" x14ac:dyDescent="0.3">
      <c r="B11091" s="1"/>
    </row>
    <row r="11092" spans="2:2" x14ac:dyDescent="0.3">
      <c r="B11092" s="1"/>
    </row>
    <row r="11093" spans="2:2" x14ac:dyDescent="0.3">
      <c r="B11093" s="1"/>
    </row>
    <row r="11094" spans="2:2" x14ac:dyDescent="0.3">
      <c r="B11094" s="1"/>
    </row>
    <row r="11095" spans="2:2" x14ac:dyDescent="0.3">
      <c r="B11095" s="1"/>
    </row>
    <row r="11096" spans="2:2" x14ac:dyDescent="0.3">
      <c r="B11096" s="1"/>
    </row>
    <row r="11097" spans="2:2" x14ac:dyDescent="0.3">
      <c r="B11097" s="1"/>
    </row>
    <row r="11098" spans="2:2" x14ac:dyDescent="0.3">
      <c r="B11098" s="1"/>
    </row>
    <row r="11099" spans="2:2" x14ac:dyDescent="0.3">
      <c r="B11099" s="1"/>
    </row>
    <row r="11100" spans="2:2" x14ac:dyDescent="0.3">
      <c r="B11100" s="1"/>
    </row>
    <row r="11101" spans="2:2" x14ac:dyDescent="0.3">
      <c r="B11101" s="1"/>
    </row>
    <row r="11102" spans="2:2" x14ac:dyDescent="0.3">
      <c r="B11102" s="1"/>
    </row>
    <row r="11103" spans="2:2" x14ac:dyDescent="0.3">
      <c r="B11103" s="1"/>
    </row>
    <row r="11104" spans="2:2" x14ac:dyDescent="0.3">
      <c r="B11104" s="1"/>
    </row>
    <row r="11105" spans="2:2" x14ac:dyDescent="0.3">
      <c r="B11105" s="1"/>
    </row>
    <row r="11106" spans="2:2" x14ac:dyDescent="0.3">
      <c r="B11106" s="1"/>
    </row>
    <row r="11107" spans="2:2" x14ac:dyDescent="0.3">
      <c r="B11107" s="1"/>
    </row>
    <row r="11108" spans="2:2" x14ac:dyDescent="0.3">
      <c r="B11108" s="1"/>
    </row>
    <row r="11109" spans="2:2" x14ac:dyDescent="0.3">
      <c r="B11109" s="1"/>
    </row>
    <row r="11110" spans="2:2" x14ac:dyDescent="0.3">
      <c r="B11110" s="1"/>
    </row>
    <row r="11111" spans="2:2" x14ac:dyDescent="0.3">
      <c r="B11111" s="1"/>
    </row>
    <row r="11112" spans="2:2" x14ac:dyDescent="0.3">
      <c r="B11112" s="1"/>
    </row>
    <row r="11113" spans="2:2" x14ac:dyDescent="0.3">
      <c r="B11113" s="1"/>
    </row>
    <row r="11114" spans="2:2" x14ac:dyDescent="0.3">
      <c r="B11114" s="1"/>
    </row>
    <row r="11115" spans="2:2" x14ac:dyDescent="0.3">
      <c r="B11115" s="1"/>
    </row>
    <row r="11116" spans="2:2" x14ac:dyDescent="0.3">
      <c r="B11116" s="1"/>
    </row>
    <row r="11117" spans="2:2" x14ac:dyDescent="0.3">
      <c r="B11117" s="1"/>
    </row>
    <row r="11118" spans="2:2" x14ac:dyDescent="0.3">
      <c r="B11118" s="1"/>
    </row>
    <row r="11119" spans="2:2" x14ac:dyDescent="0.3">
      <c r="B11119" s="1"/>
    </row>
    <row r="11120" spans="2:2" x14ac:dyDescent="0.3">
      <c r="B11120" s="1"/>
    </row>
    <row r="11121" spans="2:2" x14ac:dyDescent="0.3">
      <c r="B11121" s="1"/>
    </row>
    <row r="11122" spans="2:2" x14ac:dyDescent="0.3">
      <c r="B11122" s="1"/>
    </row>
    <row r="11123" spans="2:2" x14ac:dyDescent="0.3">
      <c r="B11123" s="1"/>
    </row>
    <row r="11124" spans="2:2" x14ac:dyDescent="0.3">
      <c r="B11124" s="1"/>
    </row>
    <row r="11125" spans="2:2" x14ac:dyDescent="0.3">
      <c r="B11125" s="1"/>
    </row>
    <row r="11126" spans="2:2" x14ac:dyDescent="0.3">
      <c r="B11126" s="1"/>
    </row>
    <row r="11127" spans="2:2" x14ac:dyDescent="0.3">
      <c r="B11127" s="1"/>
    </row>
    <row r="11128" spans="2:2" x14ac:dyDescent="0.3">
      <c r="B11128" s="1"/>
    </row>
    <row r="11129" spans="2:2" x14ac:dyDescent="0.3">
      <c r="B11129" s="1"/>
    </row>
    <row r="11130" spans="2:2" x14ac:dyDescent="0.3">
      <c r="B11130" s="1"/>
    </row>
    <row r="11131" spans="2:2" x14ac:dyDescent="0.3">
      <c r="B11131" s="1"/>
    </row>
    <row r="11132" spans="2:2" x14ac:dyDescent="0.3">
      <c r="B11132" s="1"/>
    </row>
    <row r="11133" spans="2:2" x14ac:dyDescent="0.3">
      <c r="B11133" s="1"/>
    </row>
    <row r="11134" spans="2:2" x14ac:dyDescent="0.3">
      <c r="B11134" s="1"/>
    </row>
    <row r="11135" spans="2:2" x14ac:dyDescent="0.3">
      <c r="B11135" s="1"/>
    </row>
    <row r="11136" spans="2:2" x14ac:dyDescent="0.3">
      <c r="B11136" s="1"/>
    </row>
    <row r="11137" spans="2:2" x14ac:dyDescent="0.3">
      <c r="B11137" s="1"/>
    </row>
    <row r="11138" spans="2:2" x14ac:dyDescent="0.3">
      <c r="B11138" s="1"/>
    </row>
    <row r="11139" spans="2:2" x14ac:dyDescent="0.3">
      <c r="B11139" s="1"/>
    </row>
    <row r="11140" spans="2:2" x14ac:dyDescent="0.3">
      <c r="B11140" s="1"/>
    </row>
    <row r="11141" spans="2:2" x14ac:dyDescent="0.3">
      <c r="B11141" s="1"/>
    </row>
    <row r="11142" spans="2:2" x14ac:dyDescent="0.3">
      <c r="B11142" s="1"/>
    </row>
    <row r="11143" spans="2:2" x14ac:dyDescent="0.3">
      <c r="B11143" s="1"/>
    </row>
    <row r="11144" spans="2:2" x14ac:dyDescent="0.3">
      <c r="B11144" s="1"/>
    </row>
    <row r="11145" spans="2:2" x14ac:dyDescent="0.3">
      <c r="B11145" s="1"/>
    </row>
    <row r="11146" spans="2:2" x14ac:dyDescent="0.3">
      <c r="B11146" s="1"/>
    </row>
    <row r="11147" spans="2:2" x14ac:dyDescent="0.3">
      <c r="B11147" s="1"/>
    </row>
    <row r="11148" spans="2:2" x14ac:dyDescent="0.3">
      <c r="B11148" s="1"/>
    </row>
    <row r="11149" spans="2:2" x14ac:dyDescent="0.3">
      <c r="B11149" s="1"/>
    </row>
    <row r="11150" spans="2:2" x14ac:dyDescent="0.3">
      <c r="B11150" s="1"/>
    </row>
    <row r="11151" spans="2:2" x14ac:dyDescent="0.3">
      <c r="B11151" s="1"/>
    </row>
    <row r="11152" spans="2:2" x14ac:dyDescent="0.3">
      <c r="B11152" s="1"/>
    </row>
    <row r="11153" spans="2:2" x14ac:dyDescent="0.3">
      <c r="B11153" s="1"/>
    </row>
    <row r="11154" spans="2:2" x14ac:dyDescent="0.3">
      <c r="B11154" s="1"/>
    </row>
    <row r="11155" spans="2:2" x14ac:dyDescent="0.3">
      <c r="B11155" s="1"/>
    </row>
    <row r="11156" spans="2:2" x14ac:dyDescent="0.3">
      <c r="B11156" s="1"/>
    </row>
    <row r="11157" spans="2:2" x14ac:dyDescent="0.3">
      <c r="B11157" s="1"/>
    </row>
    <row r="11158" spans="2:2" x14ac:dyDescent="0.3">
      <c r="B11158" s="1"/>
    </row>
    <row r="11159" spans="2:2" x14ac:dyDescent="0.3">
      <c r="B11159" s="1"/>
    </row>
    <row r="11160" spans="2:2" x14ac:dyDescent="0.3">
      <c r="B11160" s="1"/>
    </row>
    <row r="11161" spans="2:2" x14ac:dyDescent="0.3">
      <c r="B11161" s="1"/>
    </row>
    <row r="11162" spans="2:2" x14ac:dyDescent="0.3">
      <c r="B11162" s="1"/>
    </row>
    <row r="11163" spans="2:2" x14ac:dyDescent="0.3">
      <c r="B11163" s="1"/>
    </row>
    <row r="11164" spans="2:2" x14ac:dyDescent="0.3">
      <c r="B11164" s="1"/>
    </row>
    <row r="11165" spans="2:2" x14ac:dyDescent="0.3">
      <c r="B11165" s="1"/>
    </row>
    <row r="11166" spans="2:2" x14ac:dyDescent="0.3">
      <c r="B11166" s="1"/>
    </row>
    <row r="11167" spans="2:2" x14ac:dyDescent="0.3">
      <c r="B11167" s="1"/>
    </row>
    <row r="11168" spans="2:2" x14ac:dyDescent="0.3">
      <c r="B11168" s="1"/>
    </row>
    <row r="11169" spans="2:2" x14ac:dyDescent="0.3">
      <c r="B11169" s="1"/>
    </row>
    <row r="11170" spans="2:2" x14ac:dyDescent="0.3">
      <c r="B11170" s="1"/>
    </row>
    <row r="11171" spans="2:2" x14ac:dyDescent="0.3">
      <c r="B11171" s="1"/>
    </row>
    <row r="11172" spans="2:2" x14ac:dyDescent="0.3">
      <c r="B11172" s="1"/>
    </row>
    <row r="11173" spans="2:2" x14ac:dyDescent="0.3">
      <c r="B11173" s="1"/>
    </row>
    <row r="11174" spans="2:2" x14ac:dyDescent="0.3">
      <c r="B11174" s="1"/>
    </row>
    <row r="11175" spans="2:2" x14ac:dyDescent="0.3">
      <c r="B11175" s="1"/>
    </row>
    <row r="11176" spans="2:2" x14ac:dyDescent="0.3">
      <c r="B11176" s="1"/>
    </row>
    <row r="11177" spans="2:2" x14ac:dyDescent="0.3">
      <c r="B11177" s="1"/>
    </row>
    <row r="11178" spans="2:2" x14ac:dyDescent="0.3">
      <c r="B11178" s="1"/>
    </row>
    <row r="11179" spans="2:2" x14ac:dyDescent="0.3">
      <c r="B11179" s="1"/>
    </row>
    <row r="11180" spans="2:2" x14ac:dyDescent="0.3">
      <c r="B11180" s="1"/>
    </row>
    <row r="11181" spans="2:2" x14ac:dyDescent="0.3">
      <c r="B11181" s="1"/>
    </row>
    <row r="11182" spans="2:2" x14ac:dyDescent="0.3">
      <c r="B11182" s="1"/>
    </row>
    <row r="11183" spans="2:2" x14ac:dyDescent="0.3">
      <c r="B11183" s="1"/>
    </row>
    <row r="11184" spans="2:2" x14ac:dyDescent="0.3">
      <c r="B11184" s="1"/>
    </row>
    <row r="11185" spans="2:2" x14ac:dyDescent="0.3">
      <c r="B11185" s="1"/>
    </row>
    <row r="11186" spans="2:2" x14ac:dyDescent="0.3">
      <c r="B11186" s="1"/>
    </row>
    <row r="11187" spans="2:2" x14ac:dyDescent="0.3">
      <c r="B11187" s="1"/>
    </row>
    <row r="11188" spans="2:2" x14ac:dyDescent="0.3">
      <c r="B11188" s="1"/>
    </row>
    <row r="11189" spans="2:2" x14ac:dyDescent="0.3">
      <c r="B11189" s="1"/>
    </row>
    <row r="11190" spans="2:2" x14ac:dyDescent="0.3">
      <c r="B11190" s="1"/>
    </row>
    <row r="11191" spans="2:2" x14ac:dyDescent="0.3">
      <c r="B11191" s="1"/>
    </row>
    <row r="11192" spans="2:2" x14ac:dyDescent="0.3">
      <c r="B11192" s="1"/>
    </row>
    <row r="11193" spans="2:2" x14ac:dyDescent="0.3">
      <c r="B11193" s="1"/>
    </row>
    <row r="11194" spans="2:2" x14ac:dyDescent="0.3">
      <c r="B11194" s="1"/>
    </row>
    <row r="11195" spans="2:2" x14ac:dyDescent="0.3">
      <c r="B11195" s="1"/>
    </row>
    <row r="11196" spans="2:2" x14ac:dyDescent="0.3">
      <c r="B11196" s="1"/>
    </row>
    <row r="11197" spans="2:2" x14ac:dyDescent="0.3">
      <c r="B11197" s="1"/>
    </row>
    <row r="11198" spans="2:2" x14ac:dyDescent="0.3">
      <c r="B11198" s="1"/>
    </row>
    <row r="11199" spans="2:2" x14ac:dyDescent="0.3">
      <c r="B11199" s="1"/>
    </row>
    <row r="11200" spans="2:2" x14ac:dyDescent="0.3">
      <c r="B11200" s="1"/>
    </row>
    <row r="11201" spans="2:2" x14ac:dyDescent="0.3">
      <c r="B11201" s="1"/>
    </row>
    <row r="11202" spans="2:2" x14ac:dyDescent="0.3">
      <c r="B11202" s="1"/>
    </row>
    <row r="11203" spans="2:2" x14ac:dyDescent="0.3">
      <c r="B11203" s="1"/>
    </row>
    <row r="11204" spans="2:2" x14ac:dyDescent="0.3">
      <c r="B11204" s="1"/>
    </row>
    <row r="11205" spans="2:2" x14ac:dyDescent="0.3">
      <c r="B11205" s="1"/>
    </row>
    <row r="11206" spans="2:2" x14ac:dyDescent="0.3">
      <c r="B11206" s="1"/>
    </row>
    <row r="11207" spans="2:2" x14ac:dyDescent="0.3">
      <c r="B11207" s="1"/>
    </row>
    <row r="11208" spans="2:2" x14ac:dyDescent="0.3">
      <c r="B11208" s="1"/>
    </row>
    <row r="11209" spans="2:2" x14ac:dyDescent="0.3">
      <c r="B11209" s="1"/>
    </row>
    <row r="11210" spans="2:2" x14ac:dyDescent="0.3">
      <c r="B11210" s="1"/>
    </row>
    <row r="11211" spans="2:2" x14ac:dyDescent="0.3">
      <c r="B11211" s="1"/>
    </row>
    <row r="11212" spans="2:2" x14ac:dyDescent="0.3">
      <c r="B11212" s="1"/>
    </row>
    <row r="11213" spans="2:2" x14ac:dyDescent="0.3">
      <c r="B11213" s="1"/>
    </row>
    <row r="11214" spans="2:2" x14ac:dyDescent="0.3">
      <c r="B11214" s="1"/>
    </row>
    <row r="11215" spans="2:2" x14ac:dyDescent="0.3">
      <c r="B11215" s="1"/>
    </row>
    <row r="11216" spans="2:2" x14ac:dyDescent="0.3">
      <c r="B11216" s="1"/>
    </row>
    <row r="11217" spans="2:2" x14ac:dyDescent="0.3">
      <c r="B11217" s="1"/>
    </row>
    <row r="11218" spans="2:2" x14ac:dyDescent="0.3">
      <c r="B11218" s="1"/>
    </row>
    <row r="11219" spans="2:2" x14ac:dyDescent="0.3">
      <c r="B11219" s="1"/>
    </row>
    <row r="11220" spans="2:2" x14ac:dyDescent="0.3">
      <c r="B11220" s="1"/>
    </row>
    <row r="11221" spans="2:2" x14ac:dyDescent="0.3">
      <c r="B11221" s="1"/>
    </row>
    <row r="11222" spans="2:2" x14ac:dyDescent="0.3">
      <c r="B11222" s="1"/>
    </row>
    <row r="11223" spans="2:2" x14ac:dyDescent="0.3">
      <c r="B11223" s="1"/>
    </row>
    <row r="11224" spans="2:2" x14ac:dyDescent="0.3">
      <c r="B11224" s="1"/>
    </row>
    <row r="11225" spans="2:2" x14ac:dyDescent="0.3">
      <c r="B11225" s="1"/>
    </row>
    <row r="11226" spans="2:2" x14ac:dyDescent="0.3">
      <c r="B11226" s="1"/>
    </row>
    <row r="11227" spans="2:2" x14ac:dyDescent="0.3">
      <c r="B11227" s="1"/>
    </row>
    <row r="11228" spans="2:2" x14ac:dyDescent="0.3">
      <c r="B11228" s="1"/>
    </row>
    <row r="11229" spans="2:2" x14ac:dyDescent="0.3">
      <c r="B11229" s="1"/>
    </row>
    <row r="11230" spans="2:2" x14ac:dyDescent="0.3">
      <c r="B11230" s="1"/>
    </row>
    <row r="11231" spans="2:2" x14ac:dyDescent="0.3">
      <c r="B11231" s="1"/>
    </row>
    <row r="11232" spans="2:2" x14ac:dyDescent="0.3">
      <c r="B11232" s="1"/>
    </row>
    <row r="11233" spans="2:2" x14ac:dyDescent="0.3">
      <c r="B11233" s="1"/>
    </row>
    <row r="11234" spans="2:2" x14ac:dyDescent="0.3">
      <c r="B11234" s="1"/>
    </row>
    <row r="11235" spans="2:2" x14ac:dyDescent="0.3">
      <c r="B11235" s="1"/>
    </row>
    <row r="11236" spans="2:2" x14ac:dyDescent="0.3">
      <c r="B11236" s="1"/>
    </row>
    <row r="11237" spans="2:2" x14ac:dyDescent="0.3">
      <c r="B11237" s="1"/>
    </row>
    <row r="11238" spans="2:2" x14ac:dyDescent="0.3">
      <c r="B11238" s="1"/>
    </row>
    <row r="11239" spans="2:2" x14ac:dyDescent="0.3">
      <c r="B11239" s="1"/>
    </row>
    <row r="11240" spans="2:2" x14ac:dyDescent="0.3">
      <c r="B11240" s="1"/>
    </row>
    <row r="11241" spans="2:2" x14ac:dyDescent="0.3">
      <c r="B11241" s="1"/>
    </row>
    <row r="11242" spans="2:2" x14ac:dyDescent="0.3">
      <c r="B11242" s="1"/>
    </row>
    <row r="11243" spans="2:2" x14ac:dyDescent="0.3">
      <c r="B11243" s="1"/>
    </row>
    <row r="11244" spans="2:2" x14ac:dyDescent="0.3">
      <c r="B11244" s="1"/>
    </row>
    <row r="11245" spans="2:2" x14ac:dyDescent="0.3">
      <c r="B11245" s="1"/>
    </row>
    <row r="11246" spans="2:2" x14ac:dyDescent="0.3">
      <c r="B11246" s="1"/>
    </row>
    <row r="11247" spans="2:2" x14ac:dyDescent="0.3">
      <c r="B11247" s="1"/>
    </row>
    <row r="11248" spans="2:2" x14ac:dyDescent="0.3">
      <c r="B11248" s="1"/>
    </row>
    <row r="11249" spans="2:2" x14ac:dyDescent="0.3">
      <c r="B11249" s="1"/>
    </row>
    <row r="11250" spans="2:2" x14ac:dyDescent="0.3">
      <c r="B11250" s="1"/>
    </row>
    <row r="11251" spans="2:2" x14ac:dyDescent="0.3">
      <c r="B11251" s="1"/>
    </row>
    <row r="11252" spans="2:2" x14ac:dyDescent="0.3">
      <c r="B11252" s="1"/>
    </row>
    <row r="11253" spans="2:2" x14ac:dyDescent="0.3">
      <c r="B11253" s="1"/>
    </row>
    <row r="11254" spans="2:2" x14ac:dyDescent="0.3">
      <c r="B11254" s="1"/>
    </row>
    <row r="11255" spans="2:2" x14ac:dyDescent="0.3">
      <c r="B11255" s="1"/>
    </row>
    <row r="11256" spans="2:2" x14ac:dyDescent="0.3">
      <c r="B11256" s="1"/>
    </row>
    <row r="11257" spans="2:2" x14ac:dyDescent="0.3">
      <c r="B11257" s="1"/>
    </row>
    <row r="11258" spans="2:2" x14ac:dyDescent="0.3">
      <c r="B11258" s="1"/>
    </row>
    <row r="11259" spans="2:2" x14ac:dyDescent="0.3">
      <c r="B11259" s="1"/>
    </row>
    <row r="11260" spans="2:2" x14ac:dyDescent="0.3">
      <c r="B11260" s="1"/>
    </row>
    <row r="11261" spans="2:2" x14ac:dyDescent="0.3">
      <c r="B11261" s="1"/>
    </row>
    <row r="11262" spans="2:2" x14ac:dyDescent="0.3">
      <c r="B11262" s="1"/>
    </row>
    <row r="11263" spans="2:2" x14ac:dyDescent="0.3">
      <c r="B11263" s="1"/>
    </row>
    <row r="11264" spans="2:2" x14ac:dyDescent="0.3">
      <c r="B11264" s="1"/>
    </row>
    <row r="11265" spans="2:2" x14ac:dyDescent="0.3">
      <c r="B11265" s="1"/>
    </row>
    <row r="11266" spans="2:2" x14ac:dyDescent="0.3">
      <c r="B11266" s="1"/>
    </row>
    <row r="11267" spans="2:2" x14ac:dyDescent="0.3">
      <c r="B11267" s="1"/>
    </row>
    <row r="11268" spans="2:2" x14ac:dyDescent="0.3">
      <c r="B11268" s="1"/>
    </row>
    <row r="11269" spans="2:2" x14ac:dyDescent="0.3">
      <c r="B11269" s="1"/>
    </row>
    <row r="11270" spans="2:2" x14ac:dyDescent="0.3">
      <c r="B11270" s="1"/>
    </row>
    <row r="11271" spans="2:2" x14ac:dyDescent="0.3">
      <c r="B11271" s="1"/>
    </row>
    <row r="11272" spans="2:2" x14ac:dyDescent="0.3">
      <c r="B11272" s="1"/>
    </row>
    <row r="11273" spans="2:2" x14ac:dyDescent="0.3">
      <c r="B11273" s="1"/>
    </row>
    <row r="11274" spans="2:2" x14ac:dyDescent="0.3">
      <c r="B11274" s="1"/>
    </row>
    <row r="11275" spans="2:2" x14ac:dyDescent="0.3">
      <c r="B11275" s="1"/>
    </row>
    <row r="11276" spans="2:2" x14ac:dyDescent="0.3">
      <c r="B11276" s="1"/>
    </row>
    <row r="11277" spans="2:2" x14ac:dyDescent="0.3">
      <c r="B11277" s="1"/>
    </row>
    <row r="11278" spans="2:2" x14ac:dyDescent="0.3">
      <c r="B11278" s="1"/>
    </row>
    <row r="11279" spans="2:2" x14ac:dyDescent="0.3">
      <c r="B11279" s="1"/>
    </row>
    <row r="11280" spans="2:2" x14ac:dyDescent="0.3">
      <c r="B11280" s="1"/>
    </row>
    <row r="11281" spans="2:2" x14ac:dyDescent="0.3">
      <c r="B11281" s="1"/>
    </row>
    <row r="11282" spans="2:2" x14ac:dyDescent="0.3">
      <c r="B11282" s="1"/>
    </row>
    <row r="11283" spans="2:2" x14ac:dyDescent="0.3">
      <c r="B11283" s="1"/>
    </row>
    <row r="11284" spans="2:2" x14ac:dyDescent="0.3">
      <c r="B11284" s="1"/>
    </row>
    <row r="11285" spans="2:2" x14ac:dyDescent="0.3">
      <c r="B11285" s="1"/>
    </row>
    <row r="11286" spans="2:2" x14ac:dyDescent="0.3">
      <c r="B11286" s="1"/>
    </row>
    <row r="11287" spans="2:2" x14ac:dyDescent="0.3">
      <c r="B11287" s="1"/>
    </row>
    <row r="11288" spans="2:2" x14ac:dyDescent="0.3">
      <c r="B11288" s="1"/>
    </row>
    <row r="11289" spans="2:2" x14ac:dyDescent="0.3">
      <c r="B11289" s="1"/>
    </row>
    <row r="11290" spans="2:2" x14ac:dyDescent="0.3">
      <c r="B11290" s="1"/>
    </row>
    <row r="11291" spans="2:2" x14ac:dyDescent="0.3">
      <c r="B11291" s="1"/>
    </row>
    <row r="11292" spans="2:2" x14ac:dyDescent="0.3">
      <c r="B11292" s="1"/>
    </row>
    <row r="11293" spans="2:2" x14ac:dyDescent="0.3">
      <c r="B11293" s="1"/>
    </row>
    <row r="11294" spans="2:2" x14ac:dyDescent="0.3">
      <c r="B11294" s="1"/>
    </row>
    <row r="11295" spans="2:2" x14ac:dyDescent="0.3">
      <c r="B11295" s="1"/>
    </row>
    <row r="11296" spans="2:2" x14ac:dyDescent="0.3">
      <c r="B11296" s="1"/>
    </row>
    <row r="11297" spans="2:2" x14ac:dyDescent="0.3">
      <c r="B11297" s="1"/>
    </row>
    <row r="11298" spans="2:2" x14ac:dyDescent="0.3">
      <c r="B11298" s="1"/>
    </row>
    <row r="11299" spans="2:2" x14ac:dyDescent="0.3">
      <c r="B11299" s="1"/>
    </row>
    <row r="11300" spans="2:2" x14ac:dyDescent="0.3">
      <c r="B11300" s="1"/>
    </row>
    <row r="11301" spans="2:2" x14ac:dyDescent="0.3">
      <c r="B11301" s="1"/>
    </row>
    <row r="11302" spans="2:2" x14ac:dyDescent="0.3">
      <c r="B11302" s="1"/>
    </row>
    <row r="11303" spans="2:2" x14ac:dyDescent="0.3">
      <c r="B11303" s="1"/>
    </row>
    <row r="11304" spans="2:2" x14ac:dyDescent="0.3">
      <c r="B11304" s="1"/>
    </row>
    <row r="11305" spans="2:2" x14ac:dyDescent="0.3">
      <c r="B11305" s="1"/>
    </row>
    <row r="11306" spans="2:2" x14ac:dyDescent="0.3">
      <c r="B11306" s="1"/>
    </row>
    <row r="11307" spans="2:2" x14ac:dyDescent="0.3">
      <c r="B11307" s="1"/>
    </row>
    <row r="11308" spans="2:2" x14ac:dyDescent="0.3">
      <c r="B11308" s="1"/>
    </row>
    <row r="11309" spans="2:2" x14ac:dyDescent="0.3">
      <c r="B11309" s="1"/>
    </row>
    <row r="11310" spans="2:2" x14ac:dyDescent="0.3">
      <c r="B11310" s="1"/>
    </row>
    <row r="11311" spans="2:2" x14ac:dyDescent="0.3">
      <c r="B11311" s="1"/>
    </row>
    <row r="11312" spans="2:2" x14ac:dyDescent="0.3">
      <c r="B11312" s="1"/>
    </row>
    <row r="11313" spans="2:2" x14ac:dyDescent="0.3">
      <c r="B11313" s="1"/>
    </row>
    <row r="11314" spans="2:2" x14ac:dyDescent="0.3">
      <c r="B11314" s="1"/>
    </row>
    <row r="11315" spans="2:2" x14ac:dyDescent="0.3">
      <c r="B11315" s="1"/>
    </row>
    <row r="11316" spans="2:2" x14ac:dyDescent="0.3">
      <c r="B11316" s="1"/>
    </row>
    <row r="11317" spans="2:2" x14ac:dyDescent="0.3">
      <c r="B11317" s="1"/>
    </row>
    <row r="11318" spans="2:2" x14ac:dyDescent="0.3">
      <c r="B11318" s="1"/>
    </row>
    <row r="11319" spans="2:2" x14ac:dyDescent="0.3">
      <c r="B11319" s="1"/>
    </row>
    <row r="11320" spans="2:2" x14ac:dyDescent="0.3">
      <c r="B11320" s="1"/>
    </row>
    <row r="11321" spans="2:2" x14ac:dyDescent="0.3">
      <c r="B11321" s="1"/>
    </row>
    <row r="11322" spans="2:2" x14ac:dyDescent="0.3">
      <c r="B11322" s="1"/>
    </row>
    <row r="11323" spans="2:2" x14ac:dyDescent="0.3">
      <c r="B11323" s="1"/>
    </row>
    <row r="11324" spans="2:2" x14ac:dyDescent="0.3">
      <c r="B11324" s="1"/>
    </row>
    <row r="11325" spans="2:2" x14ac:dyDescent="0.3">
      <c r="B11325" s="1"/>
    </row>
    <row r="11326" spans="2:2" x14ac:dyDescent="0.3">
      <c r="B11326" s="1"/>
    </row>
    <row r="11327" spans="2:2" x14ac:dyDescent="0.3">
      <c r="B11327" s="1"/>
    </row>
    <row r="11328" spans="2:2" x14ac:dyDescent="0.3">
      <c r="B11328" s="1"/>
    </row>
    <row r="11329" spans="2:2" x14ac:dyDescent="0.3">
      <c r="B11329" s="1"/>
    </row>
    <row r="11330" spans="2:2" x14ac:dyDescent="0.3">
      <c r="B11330" s="1"/>
    </row>
    <row r="11331" spans="2:2" x14ac:dyDescent="0.3">
      <c r="B11331" s="1"/>
    </row>
    <row r="11332" spans="2:2" x14ac:dyDescent="0.3">
      <c r="B11332" s="1"/>
    </row>
    <row r="11333" spans="2:2" x14ac:dyDescent="0.3">
      <c r="B11333" s="1"/>
    </row>
    <row r="11334" spans="2:2" x14ac:dyDescent="0.3">
      <c r="B11334" s="1"/>
    </row>
    <row r="11335" spans="2:2" x14ac:dyDescent="0.3">
      <c r="B11335" s="1"/>
    </row>
    <row r="11336" spans="2:2" x14ac:dyDescent="0.3">
      <c r="B11336" s="1"/>
    </row>
    <row r="11337" spans="2:2" x14ac:dyDescent="0.3">
      <c r="B11337" s="1"/>
    </row>
    <row r="11338" spans="2:2" x14ac:dyDescent="0.3">
      <c r="B11338" s="1"/>
    </row>
    <row r="11339" spans="2:2" x14ac:dyDescent="0.3">
      <c r="B11339" s="1"/>
    </row>
    <row r="11340" spans="2:2" x14ac:dyDescent="0.3">
      <c r="B11340" s="1"/>
    </row>
    <row r="11341" spans="2:2" x14ac:dyDescent="0.3">
      <c r="B11341" s="1"/>
    </row>
    <row r="11342" spans="2:2" x14ac:dyDescent="0.3">
      <c r="B11342" s="1"/>
    </row>
    <row r="11343" spans="2:2" x14ac:dyDescent="0.3">
      <c r="B11343" s="1"/>
    </row>
    <row r="11344" spans="2:2" x14ac:dyDescent="0.3">
      <c r="B11344" s="1"/>
    </row>
    <row r="11345" spans="2:2" x14ac:dyDescent="0.3">
      <c r="B11345" s="1"/>
    </row>
    <row r="11346" spans="2:2" x14ac:dyDescent="0.3">
      <c r="B11346" s="1"/>
    </row>
    <row r="11347" spans="2:2" x14ac:dyDescent="0.3">
      <c r="B11347" s="1"/>
    </row>
    <row r="11348" spans="2:2" x14ac:dyDescent="0.3">
      <c r="B11348" s="1"/>
    </row>
    <row r="11349" spans="2:2" x14ac:dyDescent="0.3">
      <c r="B11349" s="1"/>
    </row>
    <row r="11350" spans="2:2" x14ac:dyDescent="0.3">
      <c r="B11350" s="1"/>
    </row>
    <row r="11351" spans="2:2" x14ac:dyDescent="0.3">
      <c r="B11351" s="1"/>
    </row>
    <row r="11352" spans="2:2" x14ac:dyDescent="0.3">
      <c r="B11352" s="1"/>
    </row>
    <row r="11353" spans="2:2" x14ac:dyDescent="0.3">
      <c r="B11353" s="1"/>
    </row>
    <row r="11354" spans="2:2" x14ac:dyDescent="0.3">
      <c r="B11354" s="1"/>
    </row>
    <row r="11355" spans="2:2" x14ac:dyDescent="0.3">
      <c r="B11355" s="1"/>
    </row>
    <row r="11356" spans="2:2" x14ac:dyDescent="0.3">
      <c r="B11356" s="1"/>
    </row>
    <row r="11357" spans="2:2" x14ac:dyDescent="0.3">
      <c r="B11357" s="1"/>
    </row>
    <row r="11358" spans="2:2" x14ac:dyDescent="0.3">
      <c r="B11358" s="1"/>
    </row>
    <row r="11359" spans="2:2" x14ac:dyDescent="0.3">
      <c r="B11359" s="1"/>
    </row>
    <row r="11360" spans="2:2" x14ac:dyDescent="0.3">
      <c r="B11360" s="1"/>
    </row>
    <row r="11361" spans="2:2" x14ac:dyDescent="0.3">
      <c r="B11361" s="1"/>
    </row>
    <row r="11362" spans="2:2" x14ac:dyDescent="0.3">
      <c r="B11362" s="1"/>
    </row>
    <row r="11363" spans="2:2" x14ac:dyDescent="0.3">
      <c r="B11363" s="1"/>
    </row>
    <row r="11364" spans="2:2" x14ac:dyDescent="0.3">
      <c r="B11364" s="1"/>
    </row>
    <row r="11365" spans="2:2" x14ac:dyDescent="0.3">
      <c r="B11365" s="1"/>
    </row>
    <row r="11366" spans="2:2" x14ac:dyDescent="0.3">
      <c r="B11366" s="1"/>
    </row>
    <row r="11367" spans="2:2" x14ac:dyDescent="0.3">
      <c r="B11367" s="1"/>
    </row>
    <row r="11368" spans="2:2" x14ac:dyDescent="0.3">
      <c r="B11368" s="1"/>
    </row>
    <row r="11369" spans="2:2" x14ac:dyDescent="0.3">
      <c r="B11369" s="1"/>
    </row>
    <row r="11370" spans="2:2" x14ac:dyDescent="0.3">
      <c r="B11370" s="1"/>
    </row>
    <row r="11371" spans="2:2" x14ac:dyDescent="0.3">
      <c r="B11371" s="1"/>
    </row>
    <row r="11372" spans="2:2" x14ac:dyDescent="0.3">
      <c r="B11372" s="1"/>
    </row>
    <row r="11373" spans="2:2" x14ac:dyDescent="0.3">
      <c r="B11373" s="1"/>
    </row>
    <row r="11374" spans="2:2" x14ac:dyDescent="0.3">
      <c r="B11374" s="1"/>
    </row>
    <row r="11375" spans="2:2" x14ac:dyDescent="0.3">
      <c r="B11375" s="1"/>
    </row>
    <row r="11376" spans="2:2" x14ac:dyDescent="0.3">
      <c r="B11376" s="1"/>
    </row>
    <row r="11377" spans="2:2" x14ac:dyDescent="0.3">
      <c r="B11377" s="1"/>
    </row>
    <row r="11378" spans="2:2" x14ac:dyDescent="0.3">
      <c r="B11378" s="1"/>
    </row>
    <row r="11379" spans="2:2" x14ac:dyDescent="0.3">
      <c r="B11379" s="1"/>
    </row>
    <row r="11380" spans="2:2" x14ac:dyDescent="0.3">
      <c r="B11380" s="1"/>
    </row>
    <row r="11381" spans="2:2" x14ac:dyDescent="0.3">
      <c r="B11381" s="1"/>
    </row>
    <row r="11382" spans="2:2" x14ac:dyDescent="0.3">
      <c r="B11382" s="1"/>
    </row>
    <row r="11383" spans="2:2" x14ac:dyDescent="0.3">
      <c r="B11383" s="1"/>
    </row>
    <row r="11384" spans="2:2" x14ac:dyDescent="0.3">
      <c r="B11384" s="1"/>
    </row>
    <row r="11385" spans="2:2" x14ac:dyDescent="0.3">
      <c r="B11385" s="1"/>
    </row>
    <row r="11386" spans="2:2" x14ac:dyDescent="0.3">
      <c r="B11386" s="1"/>
    </row>
    <row r="11387" spans="2:2" x14ac:dyDescent="0.3">
      <c r="B11387" s="1"/>
    </row>
    <row r="11388" spans="2:2" x14ac:dyDescent="0.3">
      <c r="B11388" s="1"/>
    </row>
    <row r="11389" spans="2:2" x14ac:dyDescent="0.3">
      <c r="B11389" s="1"/>
    </row>
    <row r="11390" spans="2:2" x14ac:dyDescent="0.3">
      <c r="B11390" s="1"/>
    </row>
    <row r="11391" spans="2:2" x14ac:dyDescent="0.3">
      <c r="B11391" s="1"/>
    </row>
    <row r="11392" spans="2:2" x14ac:dyDescent="0.3">
      <c r="B11392" s="1"/>
    </row>
    <row r="11393" spans="2:2" x14ac:dyDescent="0.3">
      <c r="B11393" s="1"/>
    </row>
    <row r="11394" spans="2:2" x14ac:dyDescent="0.3">
      <c r="B11394" s="1"/>
    </row>
    <row r="11395" spans="2:2" x14ac:dyDescent="0.3">
      <c r="B11395" s="1"/>
    </row>
    <row r="11396" spans="2:2" x14ac:dyDescent="0.3">
      <c r="B11396" s="1"/>
    </row>
    <row r="11397" spans="2:2" x14ac:dyDescent="0.3">
      <c r="B11397" s="1"/>
    </row>
    <row r="11398" spans="2:2" x14ac:dyDescent="0.3">
      <c r="B11398" s="1"/>
    </row>
    <row r="11399" spans="2:2" x14ac:dyDescent="0.3">
      <c r="B11399" s="1"/>
    </row>
    <row r="11400" spans="2:2" x14ac:dyDescent="0.3">
      <c r="B11400" s="1"/>
    </row>
    <row r="11401" spans="2:2" x14ac:dyDescent="0.3">
      <c r="B11401" s="1"/>
    </row>
    <row r="11402" spans="2:2" x14ac:dyDescent="0.3">
      <c r="B11402" s="1"/>
    </row>
    <row r="11403" spans="2:2" x14ac:dyDescent="0.3">
      <c r="B11403" s="1"/>
    </row>
    <row r="11404" spans="2:2" x14ac:dyDescent="0.3">
      <c r="B11404" s="1"/>
    </row>
    <row r="11405" spans="2:2" x14ac:dyDescent="0.3">
      <c r="B11405" s="1"/>
    </row>
    <row r="11406" spans="2:2" x14ac:dyDescent="0.3">
      <c r="B11406" s="1"/>
    </row>
    <row r="11407" spans="2:2" x14ac:dyDescent="0.3">
      <c r="B11407" s="1"/>
    </row>
    <row r="11408" spans="2:2" x14ac:dyDescent="0.3">
      <c r="B11408" s="1"/>
    </row>
    <row r="11409" spans="2:2" x14ac:dyDescent="0.3">
      <c r="B11409" s="1"/>
    </row>
    <row r="11410" spans="2:2" x14ac:dyDescent="0.3">
      <c r="B11410" s="1"/>
    </row>
    <row r="11411" spans="2:2" x14ac:dyDescent="0.3">
      <c r="B11411" s="1"/>
    </row>
    <row r="11412" spans="2:2" x14ac:dyDescent="0.3">
      <c r="B11412" s="1"/>
    </row>
    <row r="11413" spans="2:2" x14ac:dyDescent="0.3">
      <c r="B11413" s="1"/>
    </row>
    <row r="11414" spans="2:2" x14ac:dyDescent="0.3">
      <c r="B11414" s="1"/>
    </row>
    <row r="11415" spans="2:2" x14ac:dyDescent="0.3">
      <c r="B11415" s="1"/>
    </row>
    <row r="11416" spans="2:2" x14ac:dyDescent="0.3">
      <c r="B11416" s="1"/>
    </row>
    <row r="11417" spans="2:2" x14ac:dyDescent="0.3">
      <c r="B11417" s="1"/>
    </row>
    <row r="11418" spans="2:2" x14ac:dyDescent="0.3">
      <c r="B11418" s="1"/>
    </row>
    <row r="11419" spans="2:2" x14ac:dyDescent="0.3">
      <c r="B11419" s="1"/>
    </row>
    <row r="11420" spans="2:2" x14ac:dyDescent="0.3">
      <c r="B11420" s="1"/>
    </row>
    <row r="11421" spans="2:2" x14ac:dyDescent="0.3">
      <c r="B11421" s="1"/>
    </row>
    <row r="11422" spans="2:2" x14ac:dyDescent="0.3">
      <c r="B11422" s="1"/>
    </row>
    <row r="11423" spans="2:2" x14ac:dyDescent="0.3">
      <c r="B11423" s="1"/>
    </row>
    <row r="11424" spans="2:2" x14ac:dyDescent="0.3">
      <c r="B11424" s="1"/>
    </row>
    <row r="11425" spans="2:2" x14ac:dyDescent="0.3">
      <c r="B11425" s="1"/>
    </row>
    <row r="11426" spans="2:2" x14ac:dyDescent="0.3">
      <c r="B11426" s="1"/>
    </row>
    <row r="11427" spans="2:2" x14ac:dyDescent="0.3">
      <c r="B11427" s="1"/>
    </row>
    <row r="11428" spans="2:2" x14ac:dyDescent="0.3">
      <c r="B11428" s="1"/>
    </row>
    <row r="11429" spans="2:2" x14ac:dyDescent="0.3">
      <c r="B11429" s="1"/>
    </row>
    <row r="11430" spans="2:2" x14ac:dyDescent="0.3">
      <c r="B11430" s="1"/>
    </row>
    <row r="11431" spans="2:2" x14ac:dyDescent="0.3">
      <c r="B11431" s="1"/>
    </row>
    <row r="11432" spans="2:2" x14ac:dyDescent="0.3">
      <c r="B11432" s="1"/>
    </row>
    <row r="11433" spans="2:2" x14ac:dyDescent="0.3">
      <c r="B11433" s="1"/>
    </row>
    <row r="11434" spans="2:2" x14ac:dyDescent="0.3">
      <c r="B11434" s="1"/>
    </row>
    <row r="11435" spans="2:2" x14ac:dyDescent="0.3">
      <c r="B11435" s="1"/>
    </row>
    <row r="11436" spans="2:2" x14ac:dyDescent="0.3">
      <c r="B11436" s="1"/>
    </row>
    <row r="11437" spans="2:2" x14ac:dyDescent="0.3">
      <c r="B11437" s="1"/>
    </row>
    <row r="11438" spans="2:2" x14ac:dyDescent="0.3">
      <c r="B11438" s="1"/>
    </row>
    <row r="11439" spans="2:2" x14ac:dyDescent="0.3">
      <c r="B11439" s="1"/>
    </row>
    <row r="11440" spans="2:2" x14ac:dyDescent="0.3">
      <c r="B11440" s="1"/>
    </row>
    <row r="11441" spans="2:2" x14ac:dyDescent="0.3">
      <c r="B11441" s="1"/>
    </row>
    <row r="11442" spans="2:2" x14ac:dyDescent="0.3">
      <c r="B11442" s="1"/>
    </row>
    <row r="11443" spans="2:2" x14ac:dyDescent="0.3">
      <c r="B11443" s="1"/>
    </row>
    <row r="11444" spans="2:2" x14ac:dyDescent="0.3">
      <c r="B11444" s="1"/>
    </row>
    <row r="11445" spans="2:2" x14ac:dyDescent="0.3">
      <c r="B11445" s="1"/>
    </row>
    <row r="11446" spans="2:2" x14ac:dyDescent="0.3">
      <c r="B11446" s="1"/>
    </row>
    <row r="11447" spans="2:2" x14ac:dyDescent="0.3">
      <c r="B11447" s="1"/>
    </row>
    <row r="11448" spans="2:2" x14ac:dyDescent="0.3">
      <c r="B11448" s="1"/>
    </row>
    <row r="11449" spans="2:2" x14ac:dyDescent="0.3">
      <c r="B11449" s="1"/>
    </row>
    <row r="11450" spans="2:2" x14ac:dyDescent="0.3">
      <c r="B11450" s="1"/>
    </row>
    <row r="11451" spans="2:2" x14ac:dyDescent="0.3">
      <c r="B11451" s="1"/>
    </row>
    <row r="11452" spans="2:2" x14ac:dyDescent="0.3">
      <c r="B11452" s="1"/>
    </row>
    <row r="11453" spans="2:2" x14ac:dyDescent="0.3">
      <c r="B11453" s="1"/>
    </row>
    <row r="11454" spans="2:2" x14ac:dyDescent="0.3">
      <c r="B11454" s="1"/>
    </row>
    <row r="11455" spans="2:2" x14ac:dyDescent="0.3">
      <c r="B11455" s="1"/>
    </row>
    <row r="11456" spans="2:2" x14ac:dyDescent="0.3">
      <c r="B11456" s="1"/>
    </row>
    <row r="11457" spans="2:2" x14ac:dyDescent="0.3">
      <c r="B11457" s="1"/>
    </row>
    <row r="11458" spans="2:2" x14ac:dyDescent="0.3">
      <c r="B11458" s="1"/>
    </row>
    <row r="11459" spans="2:2" x14ac:dyDescent="0.3">
      <c r="B11459" s="1"/>
    </row>
    <row r="11460" spans="2:2" x14ac:dyDescent="0.3">
      <c r="B11460" s="1"/>
    </row>
    <row r="11461" spans="2:2" x14ac:dyDescent="0.3">
      <c r="B11461" s="1"/>
    </row>
    <row r="11462" spans="2:2" x14ac:dyDescent="0.3">
      <c r="B11462" s="1"/>
    </row>
    <row r="11463" spans="2:2" x14ac:dyDescent="0.3">
      <c r="B11463" s="1"/>
    </row>
    <row r="11464" spans="2:2" x14ac:dyDescent="0.3">
      <c r="B11464" s="1"/>
    </row>
    <row r="11465" spans="2:2" x14ac:dyDescent="0.3">
      <c r="B11465" s="1"/>
    </row>
    <row r="11466" spans="2:2" x14ac:dyDescent="0.3">
      <c r="B11466" s="1"/>
    </row>
    <row r="11467" spans="2:2" x14ac:dyDescent="0.3">
      <c r="B11467" s="1"/>
    </row>
    <row r="11468" spans="2:2" x14ac:dyDescent="0.3">
      <c r="B11468" s="1"/>
    </row>
    <row r="11469" spans="2:2" x14ac:dyDescent="0.3">
      <c r="B11469" s="1"/>
    </row>
    <row r="11470" spans="2:2" x14ac:dyDescent="0.3">
      <c r="B11470" s="1"/>
    </row>
    <row r="11471" spans="2:2" x14ac:dyDescent="0.3">
      <c r="B11471" s="1"/>
    </row>
    <row r="11472" spans="2:2" x14ac:dyDescent="0.3">
      <c r="B11472" s="1"/>
    </row>
    <row r="11473" spans="2:2" x14ac:dyDescent="0.3">
      <c r="B11473" s="1"/>
    </row>
    <row r="11474" spans="2:2" x14ac:dyDescent="0.3">
      <c r="B11474" s="1"/>
    </row>
    <row r="11475" spans="2:2" x14ac:dyDescent="0.3">
      <c r="B11475" s="1"/>
    </row>
    <row r="11476" spans="2:2" x14ac:dyDescent="0.3">
      <c r="B11476" s="1"/>
    </row>
    <row r="11477" spans="2:2" x14ac:dyDescent="0.3">
      <c r="B11477" s="1"/>
    </row>
    <row r="11478" spans="2:2" x14ac:dyDescent="0.3">
      <c r="B11478" s="1"/>
    </row>
    <row r="11479" spans="2:2" x14ac:dyDescent="0.3">
      <c r="B11479" s="1"/>
    </row>
    <row r="11480" spans="2:2" x14ac:dyDescent="0.3">
      <c r="B11480" s="1"/>
    </row>
    <row r="11481" spans="2:2" x14ac:dyDescent="0.3">
      <c r="B11481" s="1"/>
    </row>
    <row r="11482" spans="2:2" x14ac:dyDescent="0.3">
      <c r="B11482" s="1"/>
    </row>
    <row r="11483" spans="2:2" x14ac:dyDescent="0.3">
      <c r="B11483" s="1"/>
    </row>
    <row r="11484" spans="2:2" x14ac:dyDescent="0.3">
      <c r="B11484" s="1"/>
    </row>
    <row r="11485" spans="2:2" x14ac:dyDescent="0.3">
      <c r="B11485" s="1"/>
    </row>
    <row r="11486" spans="2:2" x14ac:dyDescent="0.3">
      <c r="B11486" s="1"/>
    </row>
    <row r="11487" spans="2:2" x14ac:dyDescent="0.3">
      <c r="B11487" s="1"/>
    </row>
    <row r="11488" spans="2:2" x14ac:dyDescent="0.3">
      <c r="B11488" s="1"/>
    </row>
    <row r="11489" spans="2:2" x14ac:dyDescent="0.3">
      <c r="B11489" s="1"/>
    </row>
    <row r="11490" spans="2:2" x14ac:dyDescent="0.3">
      <c r="B11490" s="1"/>
    </row>
    <row r="11491" spans="2:2" x14ac:dyDescent="0.3">
      <c r="B11491" s="1"/>
    </row>
    <row r="11492" spans="2:2" x14ac:dyDescent="0.3">
      <c r="B11492" s="1"/>
    </row>
    <row r="11493" spans="2:2" x14ac:dyDescent="0.3">
      <c r="B11493" s="1"/>
    </row>
    <row r="11494" spans="2:2" x14ac:dyDescent="0.3">
      <c r="B11494" s="1"/>
    </row>
    <row r="11495" spans="2:2" x14ac:dyDescent="0.3">
      <c r="B11495" s="1"/>
    </row>
    <row r="11496" spans="2:2" x14ac:dyDescent="0.3">
      <c r="B11496" s="1"/>
    </row>
    <row r="11497" spans="2:2" x14ac:dyDescent="0.3">
      <c r="B11497" s="1"/>
    </row>
    <row r="11498" spans="2:2" x14ac:dyDescent="0.3">
      <c r="B11498" s="1"/>
    </row>
    <row r="11499" spans="2:2" x14ac:dyDescent="0.3">
      <c r="B11499" s="1"/>
    </row>
    <row r="11500" spans="2:2" x14ac:dyDescent="0.3">
      <c r="B11500" s="1"/>
    </row>
    <row r="11501" spans="2:2" x14ac:dyDescent="0.3">
      <c r="B11501" s="1"/>
    </row>
    <row r="11502" spans="2:2" x14ac:dyDescent="0.3">
      <c r="B11502" s="1"/>
    </row>
    <row r="11503" spans="2:2" x14ac:dyDescent="0.3">
      <c r="B11503" s="1"/>
    </row>
    <row r="11504" spans="2:2" x14ac:dyDescent="0.3">
      <c r="B11504" s="1"/>
    </row>
    <row r="11505" spans="2:2" x14ac:dyDescent="0.3">
      <c r="B11505" s="1"/>
    </row>
    <row r="11506" spans="2:2" x14ac:dyDescent="0.3">
      <c r="B11506" s="1"/>
    </row>
    <row r="11507" spans="2:2" x14ac:dyDescent="0.3">
      <c r="B11507" s="1"/>
    </row>
    <row r="11508" spans="2:2" x14ac:dyDescent="0.3">
      <c r="B11508" s="1"/>
    </row>
    <row r="11509" spans="2:2" x14ac:dyDescent="0.3">
      <c r="B11509" s="1"/>
    </row>
    <row r="11510" spans="2:2" x14ac:dyDescent="0.3">
      <c r="B11510" s="1"/>
    </row>
    <row r="11511" spans="2:2" x14ac:dyDescent="0.3">
      <c r="B11511" s="1"/>
    </row>
    <row r="11512" spans="2:2" x14ac:dyDescent="0.3">
      <c r="B11512" s="1"/>
    </row>
    <row r="11513" spans="2:2" x14ac:dyDescent="0.3">
      <c r="B11513" s="1"/>
    </row>
    <row r="11514" spans="2:2" x14ac:dyDescent="0.3">
      <c r="B11514" s="1"/>
    </row>
    <row r="11515" spans="2:2" x14ac:dyDescent="0.3">
      <c r="B11515" s="1"/>
    </row>
    <row r="11516" spans="2:2" x14ac:dyDescent="0.3">
      <c r="B11516" s="1"/>
    </row>
    <row r="11517" spans="2:2" x14ac:dyDescent="0.3">
      <c r="B11517" s="1"/>
    </row>
    <row r="11518" spans="2:2" x14ac:dyDescent="0.3">
      <c r="B11518" s="1"/>
    </row>
    <row r="11519" spans="2:2" x14ac:dyDescent="0.3">
      <c r="B11519" s="1"/>
    </row>
    <row r="11520" spans="2:2" x14ac:dyDescent="0.3">
      <c r="B11520" s="1"/>
    </row>
    <row r="11521" spans="2:2" x14ac:dyDescent="0.3">
      <c r="B11521" s="1"/>
    </row>
    <row r="11522" spans="2:2" x14ac:dyDescent="0.3">
      <c r="B11522" s="1"/>
    </row>
    <row r="11523" spans="2:2" x14ac:dyDescent="0.3">
      <c r="B11523" s="1"/>
    </row>
    <row r="11524" spans="2:2" x14ac:dyDescent="0.3">
      <c r="B11524" s="1"/>
    </row>
    <row r="11525" spans="2:2" x14ac:dyDescent="0.3">
      <c r="B11525" s="1"/>
    </row>
    <row r="11526" spans="2:2" x14ac:dyDescent="0.3">
      <c r="B11526" s="1"/>
    </row>
    <row r="11527" spans="2:2" x14ac:dyDescent="0.3">
      <c r="B11527" s="1"/>
    </row>
    <row r="11528" spans="2:2" x14ac:dyDescent="0.3">
      <c r="B11528" s="1"/>
    </row>
    <row r="11529" spans="2:2" x14ac:dyDescent="0.3">
      <c r="B11529" s="1"/>
    </row>
    <row r="11530" spans="2:2" x14ac:dyDescent="0.3">
      <c r="B11530" s="1"/>
    </row>
    <row r="11531" spans="2:2" x14ac:dyDescent="0.3">
      <c r="B11531" s="1"/>
    </row>
    <row r="11532" spans="2:2" x14ac:dyDescent="0.3">
      <c r="B11532" s="1"/>
    </row>
    <row r="11533" spans="2:2" x14ac:dyDescent="0.3">
      <c r="B11533" s="1"/>
    </row>
    <row r="11534" spans="2:2" x14ac:dyDescent="0.3">
      <c r="B11534" s="1"/>
    </row>
    <row r="11535" spans="2:2" x14ac:dyDescent="0.3">
      <c r="B11535" s="1"/>
    </row>
    <row r="11536" spans="2:2" x14ac:dyDescent="0.3">
      <c r="B11536" s="1"/>
    </row>
    <row r="11537" spans="2:2" x14ac:dyDescent="0.3">
      <c r="B11537" s="1"/>
    </row>
    <row r="11538" spans="2:2" x14ac:dyDescent="0.3">
      <c r="B11538" s="1"/>
    </row>
    <row r="11539" spans="2:2" x14ac:dyDescent="0.3">
      <c r="B11539" s="1"/>
    </row>
    <row r="11540" spans="2:2" x14ac:dyDescent="0.3">
      <c r="B11540" s="1"/>
    </row>
    <row r="11541" spans="2:2" x14ac:dyDescent="0.3">
      <c r="B11541" s="1"/>
    </row>
    <row r="11542" spans="2:2" x14ac:dyDescent="0.3">
      <c r="B11542" s="1"/>
    </row>
    <row r="11543" spans="2:2" x14ac:dyDescent="0.3">
      <c r="B11543" s="1"/>
    </row>
    <row r="11544" spans="2:2" x14ac:dyDescent="0.3">
      <c r="B11544" s="1"/>
    </row>
    <row r="11545" spans="2:2" x14ac:dyDescent="0.3">
      <c r="B11545" s="1"/>
    </row>
    <row r="11546" spans="2:2" x14ac:dyDescent="0.3">
      <c r="B11546" s="1"/>
    </row>
    <row r="11547" spans="2:2" x14ac:dyDescent="0.3">
      <c r="B11547" s="1"/>
    </row>
    <row r="11548" spans="2:2" x14ac:dyDescent="0.3">
      <c r="B11548" s="1"/>
    </row>
    <row r="11549" spans="2:2" x14ac:dyDescent="0.3">
      <c r="B11549" s="1"/>
    </row>
    <row r="11550" spans="2:2" x14ac:dyDescent="0.3">
      <c r="B11550" s="1"/>
    </row>
    <row r="11551" spans="2:2" x14ac:dyDescent="0.3">
      <c r="B11551" s="1"/>
    </row>
    <row r="11552" spans="2:2" x14ac:dyDescent="0.3">
      <c r="B11552" s="1"/>
    </row>
    <row r="11553" spans="2:2" x14ac:dyDescent="0.3">
      <c r="B11553" s="1"/>
    </row>
    <row r="11554" spans="2:2" x14ac:dyDescent="0.3">
      <c r="B11554" s="1"/>
    </row>
    <row r="11555" spans="2:2" x14ac:dyDescent="0.3">
      <c r="B11555" s="1"/>
    </row>
    <row r="11556" spans="2:2" x14ac:dyDescent="0.3">
      <c r="B11556" s="1"/>
    </row>
    <row r="11557" spans="2:2" x14ac:dyDescent="0.3">
      <c r="B11557" s="1"/>
    </row>
    <row r="11558" spans="2:2" x14ac:dyDescent="0.3">
      <c r="B11558" s="1"/>
    </row>
    <row r="11559" spans="2:2" x14ac:dyDescent="0.3">
      <c r="B11559" s="1"/>
    </row>
    <row r="11560" spans="2:2" x14ac:dyDescent="0.3">
      <c r="B11560" s="1"/>
    </row>
    <row r="11561" spans="2:2" x14ac:dyDescent="0.3">
      <c r="B11561" s="1"/>
    </row>
    <row r="11562" spans="2:2" x14ac:dyDescent="0.3">
      <c r="B11562" s="1"/>
    </row>
    <row r="11563" spans="2:2" x14ac:dyDescent="0.3">
      <c r="B11563" s="1"/>
    </row>
    <row r="11564" spans="2:2" x14ac:dyDescent="0.3">
      <c r="B11564" s="1"/>
    </row>
    <row r="11565" spans="2:2" x14ac:dyDescent="0.3">
      <c r="B11565" s="1"/>
    </row>
    <row r="11566" spans="2:2" x14ac:dyDescent="0.3">
      <c r="B11566" s="1"/>
    </row>
    <row r="11567" spans="2:2" x14ac:dyDescent="0.3">
      <c r="B11567" s="1"/>
    </row>
    <row r="11568" spans="2:2" x14ac:dyDescent="0.3">
      <c r="B11568" s="1"/>
    </row>
    <row r="11569" spans="2:2" x14ac:dyDescent="0.3">
      <c r="B11569" s="1"/>
    </row>
    <row r="11570" spans="2:2" x14ac:dyDescent="0.3">
      <c r="B11570" s="1"/>
    </row>
    <row r="11571" spans="2:2" x14ac:dyDescent="0.3">
      <c r="B11571" s="1"/>
    </row>
    <row r="11572" spans="2:2" x14ac:dyDescent="0.3">
      <c r="B11572" s="1"/>
    </row>
    <row r="11573" spans="2:2" x14ac:dyDescent="0.3">
      <c r="B11573" s="1"/>
    </row>
    <row r="11574" spans="2:2" x14ac:dyDescent="0.3">
      <c r="B11574" s="1"/>
    </row>
    <row r="11575" spans="2:2" x14ac:dyDescent="0.3">
      <c r="B11575" s="1"/>
    </row>
    <row r="11576" spans="2:2" x14ac:dyDescent="0.3">
      <c r="B11576" s="1"/>
    </row>
    <row r="11577" spans="2:2" x14ac:dyDescent="0.3">
      <c r="B11577" s="1"/>
    </row>
    <row r="11578" spans="2:2" x14ac:dyDescent="0.3">
      <c r="B11578" s="1"/>
    </row>
    <row r="11579" spans="2:2" x14ac:dyDescent="0.3">
      <c r="B11579" s="1"/>
    </row>
    <row r="11580" spans="2:2" x14ac:dyDescent="0.3">
      <c r="B11580" s="1"/>
    </row>
    <row r="11581" spans="2:2" x14ac:dyDescent="0.3">
      <c r="B11581" s="1"/>
    </row>
    <row r="11582" spans="2:2" x14ac:dyDescent="0.3">
      <c r="B11582" s="1"/>
    </row>
    <row r="11583" spans="2:2" x14ac:dyDescent="0.3">
      <c r="B11583" s="1"/>
    </row>
    <row r="11584" spans="2:2" x14ac:dyDescent="0.3">
      <c r="B11584" s="1"/>
    </row>
    <row r="11585" spans="2:2" x14ac:dyDescent="0.3">
      <c r="B11585" s="1"/>
    </row>
    <row r="11586" spans="2:2" x14ac:dyDescent="0.3">
      <c r="B11586" s="1"/>
    </row>
    <row r="11587" spans="2:2" x14ac:dyDescent="0.3">
      <c r="B11587" s="1"/>
    </row>
    <row r="11588" spans="2:2" x14ac:dyDescent="0.3">
      <c r="B11588" s="1"/>
    </row>
    <row r="11589" spans="2:2" x14ac:dyDescent="0.3">
      <c r="B11589" s="1"/>
    </row>
    <row r="11590" spans="2:2" x14ac:dyDescent="0.3">
      <c r="B11590" s="1"/>
    </row>
    <row r="11591" spans="2:2" x14ac:dyDescent="0.3">
      <c r="B11591" s="1"/>
    </row>
    <row r="11592" spans="2:2" x14ac:dyDescent="0.3">
      <c r="B11592" s="1"/>
    </row>
    <row r="11593" spans="2:2" x14ac:dyDescent="0.3">
      <c r="B11593" s="1"/>
    </row>
    <row r="11594" spans="2:2" x14ac:dyDescent="0.3">
      <c r="B11594" s="1"/>
    </row>
    <row r="11595" spans="2:2" x14ac:dyDescent="0.3">
      <c r="B11595" s="1"/>
    </row>
    <row r="11596" spans="2:2" x14ac:dyDescent="0.3">
      <c r="B11596" s="1"/>
    </row>
    <row r="11597" spans="2:2" x14ac:dyDescent="0.3">
      <c r="B11597" s="1"/>
    </row>
    <row r="11598" spans="2:2" x14ac:dyDescent="0.3">
      <c r="B11598" s="1"/>
    </row>
    <row r="11599" spans="2:2" x14ac:dyDescent="0.3">
      <c r="B11599" s="1"/>
    </row>
    <row r="11600" spans="2:2" x14ac:dyDescent="0.3">
      <c r="B11600" s="1"/>
    </row>
    <row r="11601" spans="2:2" x14ac:dyDescent="0.3">
      <c r="B11601" s="1"/>
    </row>
    <row r="11602" spans="2:2" x14ac:dyDescent="0.3">
      <c r="B11602" s="1"/>
    </row>
    <row r="11603" spans="2:2" x14ac:dyDescent="0.3">
      <c r="B11603" s="1"/>
    </row>
    <row r="11604" spans="2:2" x14ac:dyDescent="0.3">
      <c r="B11604" s="1"/>
    </row>
    <row r="11605" spans="2:2" x14ac:dyDescent="0.3">
      <c r="B11605" s="1"/>
    </row>
    <row r="11606" spans="2:2" x14ac:dyDescent="0.3">
      <c r="B11606" s="1"/>
    </row>
    <row r="11607" spans="2:2" x14ac:dyDescent="0.3">
      <c r="B11607" s="1"/>
    </row>
    <row r="11608" spans="2:2" x14ac:dyDescent="0.3">
      <c r="B11608" s="1"/>
    </row>
    <row r="11609" spans="2:2" x14ac:dyDescent="0.3">
      <c r="B11609" s="1"/>
    </row>
    <row r="11610" spans="2:2" x14ac:dyDescent="0.3">
      <c r="B11610" s="1"/>
    </row>
    <row r="11611" spans="2:2" x14ac:dyDescent="0.3">
      <c r="B11611" s="1"/>
    </row>
    <row r="11612" spans="2:2" x14ac:dyDescent="0.3">
      <c r="B11612" s="1"/>
    </row>
    <row r="11613" spans="2:2" x14ac:dyDescent="0.3">
      <c r="B11613" s="1"/>
    </row>
    <row r="11614" spans="2:2" x14ac:dyDescent="0.3">
      <c r="B11614" s="1"/>
    </row>
    <row r="11615" spans="2:2" x14ac:dyDescent="0.3">
      <c r="B11615" s="1"/>
    </row>
    <row r="11616" spans="2:2" x14ac:dyDescent="0.3">
      <c r="B11616" s="1"/>
    </row>
    <row r="11617" spans="2:2" x14ac:dyDescent="0.3">
      <c r="B11617" s="1"/>
    </row>
    <row r="11618" spans="2:2" x14ac:dyDescent="0.3">
      <c r="B11618" s="1"/>
    </row>
    <row r="11619" spans="2:2" x14ac:dyDescent="0.3">
      <c r="B11619" s="1"/>
    </row>
    <row r="11620" spans="2:2" x14ac:dyDescent="0.3">
      <c r="B11620" s="1"/>
    </row>
    <row r="11621" spans="2:2" x14ac:dyDescent="0.3">
      <c r="B11621" s="1"/>
    </row>
    <row r="11622" spans="2:2" x14ac:dyDescent="0.3">
      <c r="B11622" s="1"/>
    </row>
    <row r="11623" spans="2:2" x14ac:dyDescent="0.3">
      <c r="B11623" s="1"/>
    </row>
    <row r="11624" spans="2:2" x14ac:dyDescent="0.3">
      <c r="B11624" s="1"/>
    </row>
    <row r="11625" spans="2:2" x14ac:dyDescent="0.3">
      <c r="B11625" s="1"/>
    </row>
    <row r="11626" spans="2:2" x14ac:dyDescent="0.3">
      <c r="B11626" s="1"/>
    </row>
    <row r="11627" spans="2:2" x14ac:dyDescent="0.3">
      <c r="B11627" s="1"/>
    </row>
    <row r="11628" spans="2:2" x14ac:dyDescent="0.3">
      <c r="B11628" s="1"/>
    </row>
    <row r="11629" spans="2:2" x14ac:dyDescent="0.3">
      <c r="B11629" s="1"/>
    </row>
    <row r="11630" spans="2:2" x14ac:dyDescent="0.3">
      <c r="B11630" s="1"/>
    </row>
    <row r="11631" spans="2:2" x14ac:dyDescent="0.3">
      <c r="B11631" s="1"/>
    </row>
    <row r="11632" spans="2:2" x14ac:dyDescent="0.3">
      <c r="B11632" s="1"/>
    </row>
    <row r="11633" spans="2:2" x14ac:dyDescent="0.3">
      <c r="B11633" s="1"/>
    </row>
    <row r="11634" spans="2:2" x14ac:dyDescent="0.3">
      <c r="B11634" s="1"/>
    </row>
    <row r="11635" spans="2:2" x14ac:dyDescent="0.3">
      <c r="B11635" s="1"/>
    </row>
    <row r="11636" spans="2:2" x14ac:dyDescent="0.3">
      <c r="B11636" s="1"/>
    </row>
    <row r="11637" spans="2:2" x14ac:dyDescent="0.3">
      <c r="B11637" s="1"/>
    </row>
    <row r="11638" spans="2:2" x14ac:dyDescent="0.3">
      <c r="B11638" s="1"/>
    </row>
    <row r="11639" spans="2:2" x14ac:dyDescent="0.3">
      <c r="B11639" s="1"/>
    </row>
    <row r="11640" spans="2:2" x14ac:dyDescent="0.3">
      <c r="B11640" s="1"/>
    </row>
    <row r="11641" spans="2:2" x14ac:dyDescent="0.3">
      <c r="B11641" s="1"/>
    </row>
    <row r="11642" spans="2:2" x14ac:dyDescent="0.3">
      <c r="B11642" s="1"/>
    </row>
    <row r="11643" spans="2:2" x14ac:dyDescent="0.3">
      <c r="B11643" s="1"/>
    </row>
    <row r="11644" spans="2:2" x14ac:dyDescent="0.3">
      <c r="B11644" s="1"/>
    </row>
    <row r="11645" spans="2:2" x14ac:dyDescent="0.3">
      <c r="B11645" s="1"/>
    </row>
    <row r="11646" spans="2:2" x14ac:dyDescent="0.3">
      <c r="B11646" s="1"/>
    </row>
    <row r="11647" spans="2:2" x14ac:dyDescent="0.3">
      <c r="B11647" s="1"/>
    </row>
    <row r="11648" spans="2:2" x14ac:dyDescent="0.3">
      <c r="B11648" s="1"/>
    </row>
    <row r="11649" spans="2:2" x14ac:dyDescent="0.3">
      <c r="B11649" s="1"/>
    </row>
    <row r="11650" spans="2:2" x14ac:dyDescent="0.3">
      <c r="B11650" s="1"/>
    </row>
    <row r="11651" spans="2:2" x14ac:dyDescent="0.3">
      <c r="B11651" s="1"/>
    </row>
    <row r="11652" spans="2:2" x14ac:dyDescent="0.3">
      <c r="B11652" s="1"/>
    </row>
    <row r="11653" spans="2:2" x14ac:dyDescent="0.3">
      <c r="B11653" s="1"/>
    </row>
    <row r="11654" spans="2:2" x14ac:dyDescent="0.3">
      <c r="B11654" s="1"/>
    </row>
    <row r="11655" spans="2:2" x14ac:dyDescent="0.3">
      <c r="B11655" s="1"/>
    </row>
    <row r="11656" spans="2:2" x14ac:dyDescent="0.3">
      <c r="B11656" s="1"/>
    </row>
    <row r="11657" spans="2:2" x14ac:dyDescent="0.3">
      <c r="B11657" s="1"/>
    </row>
    <row r="11658" spans="2:2" x14ac:dyDescent="0.3">
      <c r="B11658" s="1"/>
    </row>
    <row r="11659" spans="2:2" x14ac:dyDescent="0.3">
      <c r="B11659" s="1"/>
    </row>
    <row r="11660" spans="2:2" x14ac:dyDescent="0.3">
      <c r="B11660" s="1"/>
    </row>
    <row r="11661" spans="2:2" x14ac:dyDescent="0.3">
      <c r="B11661" s="1"/>
    </row>
    <row r="11662" spans="2:2" x14ac:dyDescent="0.3">
      <c r="B11662" s="1"/>
    </row>
    <row r="11663" spans="2:2" x14ac:dyDescent="0.3">
      <c r="B11663" s="1"/>
    </row>
    <row r="11664" spans="2:2" x14ac:dyDescent="0.3">
      <c r="B11664" s="1"/>
    </row>
    <row r="11665" spans="2:2" x14ac:dyDescent="0.3">
      <c r="B11665" s="1"/>
    </row>
    <row r="11666" spans="2:2" x14ac:dyDescent="0.3">
      <c r="B11666" s="1"/>
    </row>
    <row r="11667" spans="2:2" x14ac:dyDescent="0.3">
      <c r="B11667" s="1"/>
    </row>
    <row r="11668" spans="2:2" x14ac:dyDescent="0.3">
      <c r="B11668" s="1"/>
    </row>
    <row r="11669" spans="2:2" x14ac:dyDescent="0.3">
      <c r="B11669" s="1"/>
    </row>
    <row r="11670" spans="2:2" x14ac:dyDescent="0.3">
      <c r="B11670" s="1"/>
    </row>
    <row r="11671" spans="2:2" x14ac:dyDescent="0.3">
      <c r="B11671" s="1"/>
    </row>
    <row r="11672" spans="2:2" x14ac:dyDescent="0.3">
      <c r="B11672" s="1"/>
    </row>
    <row r="11673" spans="2:2" x14ac:dyDescent="0.3">
      <c r="B11673" s="1"/>
    </row>
    <row r="11674" spans="2:2" x14ac:dyDescent="0.3">
      <c r="B11674" s="1"/>
    </row>
    <row r="11675" spans="2:2" x14ac:dyDescent="0.3">
      <c r="B11675" s="1"/>
    </row>
    <row r="11676" spans="2:2" x14ac:dyDescent="0.3">
      <c r="B11676" s="1"/>
    </row>
    <row r="11677" spans="2:2" x14ac:dyDescent="0.3">
      <c r="B11677" s="1"/>
    </row>
    <row r="11678" spans="2:2" x14ac:dyDescent="0.3">
      <c r="B11678" s="1"/>
    </row>
    <row r="11679" spans="2:2" x14ac:dyDescent="0.3">
      <c r="B11679" s="1"/>
    </row>
    <row r="11680" spans="2:2" x14ac:dyDescent="0.3">
      <c r="B11680" s="1"/>
    </row>
    <row r="11681" spans="2:2" x14ac:dyDescent="0.3">
      <c r="B11681" s="1"/>
    </row>
    <row r="11682" spans="2:2" x14ac:dyDescent="0.3">
      <c r="B11682" s="1"/>
    </row>
    <row r="11683" spans="2:2" x14ac:dyDescent="0.3">
      <c r="B11683" s="1"/>
    </row>
    <row r="11684" spans="2:2" x14ac:dyDescent="0.3">
      <c r="B11684" s="1"/>
    </row>
    <row r="11685" spans="2:2" x14ac:dyDescent="0.3">
      <c r="B11685" s="1"/>
    </row>
    <row r="11686" spans="2:2" x14ac:dyDescent="0.3">
      <c r="B11686" s="1"/>
    </row>
    <row r="11687" spans="2:2" x14ac:dyDescent="0.3">
      <c r="B11687" s="1"/>
    </row>
    <row r="11688" spans="2:2" x14ac:dyDescent="0.3">
      <c r="B11688" s="1"/>
    </row>
    <row r="11689" spans="2:2" x14ac:dyDescent="0.3">
      <c r="B11689" s="1"/>
    </row>
    <row r="11690" spans="2:2" x14ac:dyDescent="0.3">
      <c r="B11690" s="1"/>
    </row>
    <row r="11691" spans="2:2" x14ac:dyDescent="0.3">
      <c r="B11691" s="1"/>
    </row>
    <row r="11692" spans="2:2" x14ac:dyDescent="0.3">
      <c r="B11692" s="1"/>
    </row>
    <row r="11693" spans="2:2" x14ac:dyDescent="0.3">
      <c r="B11693" s="1"/>
    </row>
    <row r="11694" spans="2:2" x14ac:dyDescent="0.3">
      <c r="B11694" s="1"/>
    </row>
    <row r="11695" spans="2:2" x14ac:dyDescent="0.3">
      <c r="B11695" s="1"/>
    </row>
    <row r="11696" spans="2:2" x14ac:dyDescent="0.3">
      <c r="B11696" s="1"/>
    </row>
    <row r="11697" spans="2:2" x14ac:dyDescent="0.3">
      <c r="B11697" s="1"/>
    </row>
    <row r="11698" spans="2:2" x14ac:dyDescent="0.3">
      <c r="B11698" s="1"/>
    </row>
    <row r="11699" spans="2:2" x14ac:dyDescent="0.3">
      <c r="B11699" s="1"/>
    </row>
    <row r="11700" spans="2:2" x14ac:dyDescent="0.3">
      <c r="B11700" s="1"/>
    </row>
    <row r="11701" spans="2:2" x14ac:dyDescent="0.3">
      <c r="B11701" s="1"/>
    </row>
    <row r="11702" spans="2:2" x14ac:dyDescent="0.3">
      <c r="B11702" s="1"/>
    </row>
    <row r="11703" spans="2:2" x14ac:dyDescent="0.3">
      <c r="B11703" s="1"/>
    </row>
    <row r="11704" spans="2:2" x14ac:dyDescent="0.3">
      <c r="B11704" s="1"/>
    </row>
    <row r="11705" spans="2:2" x14ac:dyDescent="0.3">
      <c r="B11705" s="1"/>
    </row>
    <row r="11706" spans="2:2" x14ac:dyDescent="0.3">
      <c r="B11706" s="1"/>
    </row>
    <row r="11707" spans="2:2" x14ac:dyDescent="0.3">
      <c r="B11707" s="1"/>
    </row>
    <row r="11708" spans="2:2" x14ac:dyDescent="0.3">
      <c r="B11708" s="1"/>
    </row>
    <row r="11709" spans="2:2" x14ac:dyDescent="0.3">
      <c r="B11709" s="1"/>
    </row>
    <row r="11710" spans="2:2" x14ac:dyDescent="0.3">
      <c r="B11710" s="1"/>
    </row>
    <row r="11711" spans="2:2" x14ac:dyDescent="0.3">
      <c r="B11711" s="1"/>
    </row>
    <row r="11712" spans="2:2" x14ac:dyDescent="0.3">
      <c r="B11712" s="1"/>
    </row>
    <row r="11713" spans="2:2" x14ac:dyDescent="0.3">
      <c r="B11713" s="1"/>
    </row>
    <row r="11714" spans="2:2" x14ac:dyDescent="0.3">
      <c r="B11714" s="1"/>
    </row>
    <row r="11715" spans="2:2" x14ac:dyDescent="0.3">
      <c r="B11715" s="1"/>
    </row>
    <row r="11716" spans="2:2" x14ac:dyDescent="0.3">
      <c r="B11716" s="1"/>
    </row>
    <row r="11717" spans="2:2" x14ac:dyDescent="0.3">
      <c r="B11717" s="1"/>
    </row>
    <row r="11718" spans="2:2" x14ac:dyDescent="0.3">
      <c r="B11718" s="1"/>
    </row>
    <row r="11719" spans="2:2" x14ac:dyDescent="0.3">
      <c r="B11719" s="1"/>
    </row>
    <row r="11720" spans="2:2" x14ac:dyDescent="0.3">
      <c r="B11720" s="1"/>
    </row>
    <row r="11721" spans="2:2" x14ac:dyDescent="0.3">
      <c r="B11721" s="1"/>
    </row>
    <row r="11722" spans="2:2" x14ac:dyDescent="0.3">
      <c r="B11722" s="1"/>
    </row>
    <row r="11723" spans="2:2" x14ac:dyDescent="0.3">
      <c r="B11723" s="1"/>
    </row>
    <row r="11724" spans="2:2" x14ac:dyDescent="0.3">
      <c r="B11724" s="1"/>
    </row>
    <row r="11725" spans="2:2" x14ac:dyDescent="0.3">
      <c r="B11725" s="1"/>
    </row>
    <row r="11726" spans="2:2" x14ac:dyDescent="0.3">
      <c r="B11726" s="1"/>
    </row>
    <row r="11727" spans="2:2" x14ac:dyDescent="0.3">
      <c r="B11727" s="1"/>
    </row>
    <row r="11728" spans="2:2" x14ac:dyDescent="0.3">
      <c r="B11728" s="1"/>
    </row>
    <row r="11729" spans="2:2" x14ac:dyDescent="0.3">
      <c r="B11729" s="1"/>
    </row>
    <row r="11730" spans="2:2" x14ac:dyDescent="0.3">
      <c r="B11730" s="1"/>
    </row>
    <row r="11731" spans="2:2" x14ac:dyDescent="0.3">
      <c r="B11731" s="1"/>
    </row>
    <row r="11732" spans="2:2" x14ac:dyDescent="0.3">
      <c r="B11732" s="1"/>
    </row>
    <row r="11733" spans="2:2" x14ac:dyDescent="0.3">
      <c r="B11733" s="1"/>
    </row>
    <row r="11734" spans="2:2" x14ac:dyDescent="0.3">
      <c r="B11734" s="1"/>
    </row>
    <row r="11735" spans="2:2" x14ac:dyDescent="0.3">
      <c r="B11735" s="1"/>
    </row>
    <row r="11736" spans="2:2" x14ac:dyDescent="0.3">
      <c r="B11736" s="1"/>
    </row>
    <row r="11737" spans="2:2" x14ac:dyDescent="0.3">
      <c r="B11737" s="1"/>
    </row>
    <row r="11738" spans="2:2" x14ac:dyDescent="0.3">
      <c r="B11738" s="1"/>
    </row>
    <row r="11739" spans="2:2" x14ac:dyDescent="0.3">
      <c r="B11739" s="1"/>
    </row>
    <row r="11740" spans="2:2" x14ac:dyDescent="0.3">
      <c r="B11740" s="1"/>
    </row>
    <row r="11741" spans="2:2" x14ac:dyDescent="0.3">
      <c r="B11741" s="1"/>
    </row>
    <row r="11742" spans="2:2" x14ac:dyDescent="0.3">
      <c r="B11742" s="1"/>
    </row>
    <row r="11743" spans="2:2" x14ac:dyDescent="0.3">
      <c r="B11743" s="1"/>
    </row>
    <row r="11744" spans="2:2" x14ac:dyDescent="0.3">
      <c r="B11744" s="1"/>
    </row>
    <row r="11745" spans="2:2" x14ac:dyDescent="0.3">
      <c r="B11745" s="1"/>
    </row>
    <row r="11746" spans="2:2" x14ac:dyDescent="0.3">
      <c r="B11746" s="1"/>
    </row>
    <row r="11747" spans="2:2" x14ac:dyDescent="0.3">
      <c r="B11747" s="1"/>
    </row>
    <row r="11748" spans="2:2" x14ac:dyDescent="0.3">
      <c r="B11748" s="1"/>
    </row>
    <row r="11749" spans="2:2" x14ac:dyDescent="0.3">
      <c r="B11749" s="1"/>
    </row>
    <row r="11750" spans="2:2" x14ac:dyDescent="0.3">
      <c r="B11750" s="1"/>
    </row>
    <row r="11751" spans="2:2" x14ac:dyDescent="0.3">
      <c r="B11751" s="1"/>
    </row>
    <row r="11752" spans="2:2" x14ac:dyDescent="0.3">
      <c r="B11752" s="1"/>
    </row>
    <row r="11753" spans="2:2" x14ac:dyDescent="0.3">
      <c r="B11753" s="1"/>
    </row>
    <row r="11754" spans="2:2" x14ac:dyDescent="0.3">
      <c r="B11754" s="1"/>
    </row>
    <row r="11755" spans="2:2" x14ac:dyDescent="0.3">
      <c r="B11755" s="1"/>
    </row>
    <row r="11756" spans="2:2" x14ac:dyDescent="0.3">
      <c r="B11756" s="1"/>
    </row>
    <row r="11757" spans="2:2" x14ac:dyDescent="0.3">
      <c r="B11757" s="1"/>
    </row>
    <row r="11758" spans="2:2" x14ac:dyDescent="0.3">
      <c r="B11758" s="1"/>
    </row>
    <row r="11759" spans="2:2" x14ac:dyDescent="0.3">
      <c r="B11759" s="1"/>
    </row>
    <row r="11760" spans="2:2" x14ac:dyDescent="0.3">
      <c r="B11760" s="1"/>
    </row>
    <row r="11761" spans="2:2" x14ac:dyDescent="0.3">
      <c r="B11761" s="1"/>
    </row>
    <row r="11762" spans="2:2" x14ac:dyDescent="0.3">
      <c r="B11762" s="1"/>
    </row>
    <row r="11763" spans="2:2" x14ac:dyDescent="0.3">
      <c r="B11763" s="1"/>
    </row>
    <row r="11764" spans="2:2" x14ac:dyDescent="0.3">
      <c r="B11764" s="1"/>
    </row>
    <row r="11765" spans="2:2" x14ac:dyDescent="0.3">
      <c r="B11765" s="1"/>
    </row>
    <row r="11766" spans="2:2" x14ac:dyDescent="0.3">
      <c r="B11766" s="1"/>
    </row>
    <row r="11767" spans="2:2" x14ac:dyDescent="0.3">
      <c r="B11767" s="1"/>
    </row>
    <row r="11768" spans="2:2" x14ac:dyDescent="0.3">
      <c r="B11768" s="1"/>
    </row>
    <row r="11769" spans="2:2" x14ac:dyDescent="0.3">
      <c r="B11769" s="1"/>
    </row>
    <row r="11770" spans="2:2" x14ac:dyDescent="0.3">
      <c r="B11770" s="1"/>
    </row>
    <row r="11771" spans="2:2" x14ac:dyDescent="0.3">
      <c r="B11771" s="1"/>
    </row>
    <row r="11772" spans="2:2" x14ac:dyDescent="0.3">
      <c r="B11772" s="1"/>
    </row>
    <row r="11773" spans="2:2" x14ac:dyDescent="0.3">
      <c r="B11773" s="1"/>
    </row>
    <row r="11774" spans="2:2" x14ac:dyDescent="0.3">
      <c r="B11774" s="1"/>
    </row>
    <row r="11775" spans="2:2" x14ac:dyDescent="0.3">
      <c r="B11775" s="1"/>
    </row>
    <row r="11776" spans="2:2" x14ac:dyDescent="0.3">
      <c r="B11776" s="1"/>
    </row>
    <row r="11777" spans="2:2" x14ac:dyDescent="0.3">
      <c r="B11777" s="1"/>
    </row>
    <row r="11778" spans="2:2" x14ac:dyDescent="0.3">
      <c r="B11778" s="1"/>
    </row>
    <row r="11779" spans="2:2" x14ac:dyDescent="0.3">
      <c r="B11779" s="1"/>
    </row>
    <row r="11780" spans="2:2" x14ac:dyDescent="0.3">
      <c r="B11780" s="1"/>
    </row>
    <row r="11781" spans="2:2" x14ac:dyDescent="0.3">
      <c r="B11781" s="1"/>
    </row>
    <row r="11782" spans="2:2" x14ac:dyDescent="0.3">
      <c r="B11782" s="1"/>
    </row>
    <row r="11783" spans="2:2" x14ac:dyDescent="0.3">
      <c r="B11783" s="1"/>
    </row>
    <row r="11784" spans="2:2" x14ac:dyDescent="0.3">
      <c r="B11784" s="1"/>
    </row>
    <row r="11785" spans="2:2" x14ac:dyDescent="0.3">
      <c r="B11785" s="1"/>
    </row>
    <row r="11786" spans="2:2" x14ac:dyDescent="0.3">
      <c r="B11786" s="1"/>
    </row>
    <row r="11787" spans="2:2" x14ac:dyDescent="0.3">
      <c r="B11787" s="1"/>
    </row>
    <row r="11788" spans="2:2" x14ac:dyDescent="0.3">
      <c r="B11788" s="1"/>
    </row>
    <row r="11789" spans="2:2" x14ac:dyDescent="0.3">
      <c r="B11789" s="1"/>
    </row>
    <row r="11790" spans="2:2" x14ac:dyDescent="0.3">
      <c r="B11790" s="1"/>
    </row>
    <row r="11791" spans="2:2" x14ac:dyDescent="0.3">
      <c r="B11791" s="1"/>
    </row>
    <row r="11792" spans="2:2" x14ac:dyDescent="0.3">
      <c r="B11792" s="1"/>
    </row>
    <row r="11793" spans="2:2" x14ac:dyDescent="0.3">
      <c r="B11793" s="1"/>
    </row>
    <row r="11794" spans="2:2" x14ac:dyDescent="0.3">
      <c r="B11794" s="1"/>
    </row>
    <row r="11795" spans="2:2" x14ac:dyDescent="0.3">
      <c r="B11795" s="1"/>
    </row>
    <row r="11796" spans="2:2" x14ac:dyDescent="0.3">
      <c r="B11796" s="1"/>
    </row>
    <row r="11797" spans="2:2" x14ac:dyDescent="0.3">
      <c r="B11797" s="1"/>
    </row>
    <row r="11798" spans="2:2" x14ac:dyDescent="0.3">
      <c r="B11798" s="1"/>
    </row>
    <row r="11799" spans="2:2" x14ac:dyDescent="0.3">
      <c r="B11799" s="1"/>
    </row>
    <row r="11800" spans="2:2" x14ac:dyDescent="0.3">
      <c r="B11800" s="1"/>
    </row>
    <row r="11801" spans="2:2" x14ac:dyDescent="0.3">
      <c r="B11801" s="1"/>
    </row>
    <row r="11802" spans="2:2" x14ac:dyDescent="0.3">
      <c r="B11802" s="1"/>
    </row>
    <row r="11803" spans="2:2" x14ac:dyDescent="0.3">
      <c r="B11803" s="1"/>
    </row>
    <row r="11804" spans="2:2" x14ac:dyDescent="0.3">
      <c r="B11804" s="1"/>
    </row>
    <row r="11805" spans="2:2" x14ac:dyDescent="0.3">
      <c r="B11805" s="1"/>
    </row>
    <row r="11806" spans="2:2" x14ac:dyDescent="0.3">
      <c r="B11806" s="1"/>
    </row>
    <row r="11807" spans="2:2" x14ac:dyDescent="0.3">
      <c r="B11807" s="1"/>
    </row>
    <row r="11808" spans="2:2" x14ac:dyDescent="0.3">
      <c r="B11808" s="1"/>
    </row>
    <row r="11809" spans="2:2" x14ac:dyDescent="0.3">
      <c r="B11809" s="1"/>
    </row>
    <row r="11810" spans="2:2" x14ac:dyDescent="0.3">
      <c r="B11810" s="1"/>
    </row>
    <row r="11811" spans="2:2" x14ac:dyDescent="0.3">
      <c r="B11811" s="1"/>
    </row>
    <row r="11812" spans="2:2" x14ac:dyDescent="0.3">
      <c r="B11812" s="1"/>
    </row>
    <row r="11813" spans="2:2" x14ac:dyDescent="0.3">
      <c r="B11813" s="1"/>
    </row>
    <row r="11814" spans="2:2" x14ac:dyDescent="0.3">
      <c r="B11814" s="1"/>
    </row>
    <row r="11815" spans="2:2" x14ac:dyDescent="0.3">
      <c r="B11815" s="1"/>
    </row>
    <row r="11816" spans="2:2" x14ac:dyDescent="0.3">
      <c r="B11816" s="1"/>
    </row>
    <row r="11817" spans="2:2" x14ac:dyDescent="0.3">
      <c r="B11817" s="1"/>
    </row>
    <row r="11818" spans="2:2" x14ac:dyDescent="0.3">
      <c r="B11818" s="1"/>
    </row>
    <row r="11819" spans="2:2" x14ac:dyDescent="0.3">
      <c r="B11819" s="1"/>
    </row>
    <row r="11820" spans="2:2" x14ac:dyDescent="0.3">
      <c r="B11820" s="1"/>
    </row>
    <row r="11821" spans="2:2" x14ac:dyDescent="0.3">
      <c r="B11821" s="1"/>
    </row>
    <row r="11822" spans="2:2" x14ac:dyDescent="0.3">
      <c r="B11822" s="1"/>
    </row>
    <row r="11823" spans="2:2" x14ac:dyDescent="0.3">
      <c r="B11823" s="1"/>
    </row>
    <row r="11824" spans="2:2" x14ac:dyDescent="0.3">
      <c r="B11824" s="1"/>
    </row>
    <row r="11825" spans="2:2" x14ac:dyDescent="0.3">
      <c r="B11825" s="1"/>
    </row>
    <row r="11826" spans="2:2" x14ac:dyDescent="0.3">
      <c r="B11826" s="1"/>
    </row>
    <row r="11827" spans="2:2" x14ac:dyDescent="0.3">
      <c r="B11827" s="1"/>
    </row>
    <row r="11828" spans="2:2" x14ac:dyDescent="0.3">
      <c r="B11828" s="1"/>
    </row>
    <row r="11829" spans="2:2" x14ac:dyDescent="0.3">
      <c r="B11829" s="1"/>
    </row>
    <row r="11830" spans="2:2" x14ac:dyDescent="0.3">
      <c r="B11830" s="1"/>
    </row>
    <row r="11831" spans="2:2" x14ac:dyDescent="0.3">
      <c r="B11831" s="1"/>
    </row>
    <row r="11832" spans="2:2" x14ac:dyDescent="0.3">
      <c r="B11832" s="1"/>
    </row>
    <row r="11833" spans="2:2" x14ac:dyDescent="0.3">
      <c r="B11833" s="1"/>
    </row>
    <row r="11834" spans="2:2" x14ac:dyDescent="0.3">
      <c r="B11834" s="1"/>
    </row>
    <row r="11835" spans="2:2" x14ac:dyDescent="0.3">
      <c r="B11835" s="1"/>
    </row>
    <row r="11836" spans="2:2" x14ac:dyDescent="0.3">
      <c r="B11836" s="1"/>
    </row>
    <row r="11837" spans="2:2" x14ac:dyDescent="0.3">
      <c r="B11837" s="1"/>
    </row>
    <row r="11838" spans="2:2" x14ac:dyDescent="0.3">
      <c r="B11838" s="1"/>
    </row>
    <row r="11839" spans="2:2" x14ac:dyDescent="0.3">
      <c r="B11839" s="1"/>
    </row>
    <row r="11840" spans="2:2" x14ac:dyDescent="0.3">
      <c r="B11840" s="1"/>
    </row>
    <row r="11841" spans="2:2" x14ac:dyDescent="0.3">
      <c r="B11841" s="1"/>
    </row>
    <row r="11842" spans="2:2" x14ac:dyDescent="0.3">
      <c r="B11842" s="1"/>
    </row>
    <row r="11843" spans="2:2" x14ac:dyDescent="0.3">
      <c r="B11843" s="1"/>
    </row>
    <row r="11844" spans="2:2" x14ac:dyDescent="0.3">
      <c r="B11844" s="1"/>
    </row>
    <row r="11845" spans="2:2" x14ac:dyDescent="0.3">
      <c r="B11845" s="1"/>
    </row>
    <row r="11846" spans="2:2" x14ac:dyDescent="0.3">
      <c r="B11846" s="1"/>
    </row>
    <row r="11847" spans="2:2" x14ac:dyDescent="0.3">
      <c r="B11847" s="1"/>
    </row>
    <row r="11848" spans="2:2" x14ac:dyDescent="0.3">
      <c r="B11848" s="1"/>
    </row>
    <row r="11849" spans="2:2" x14ac:dyDescent="0.3">
      <c r="B11849" s="1"/>
    </row>
    <row r="11850" spans="2:2" x14ac:dyDescent="0.3">
      <c r="B11850" s="1"/>
    </row>
    <row r="11851" spans="2:2" x14ac:dyDescent="0.3">
      <c r="B11851" s="1"/>
    </row>
    <row r="11852" spans="2:2" x14ac:dyDescent="0.3">
      <c r="B11852" s="1"/>
    </row>
    <row r="11853" spans="2:2" x14ac:dyDescent="0.3">
      <c r="B11853" s="1"/>
    </row>
    <row r="11854" spans="2:2" x14ac:dyDescent="0.3">
      <c r="B11854" s="1"/>
    </row>
    <row r="11855" spans="2:2" x14ac:dyDescent="0.3">
      <c r="B11855" s="1"/>
    </row>
    <row r="11856" spans="2:2" x14ac:dyDescent="0.3">
      <c r="B11856" s="1"/>
    </row>
    <row r="11857" spans="2:2" x14ac:dyDescent="0.3">
      <c r="B11857" s="1"/>
    </row>
    <row r="11858" spans="2:2" x14ac:dyDescent="0.3">
      <c r="B11858" s="1"/>
    </row>
    <row r="11859" spans="2:2" x14ac:dyDescent="0.3">
      <c r="B11859" s="1"/>
    </row>
    <row r="11860" spans="2:2" x14ac:dyDescent="0.3">
      <c r="B11860" s="1"/>
    </row>
    <row r="11861" spans="2:2" x14ac:dyDescent="0.3">
      <c r="B11861" s="1"/>
    </row>
    <row r="11862" spans="2:2" x14ac:dyDescent="0.3">
      <c r="B11862" s="1"/>
    </row>
    <row r="11863" spans="2:2" x14ac:dyDescent="0.3">
      <c r="B11863" s="1"/>
    </row>
    <row r="11864" spans="2:2" x14ac:dyDescent="0.3">
      <c r="B11864" s="1"/>
    </row>
    <row r="11865" spans="2:2" x14ac:dyDescent="0.3">
      <c r="B11865" s="1"/>
    </row>
    <row r="11866" spans="2:2" x14ac:dyDescent="0.3">
      <c r="B11866" s="1"/>
    </row>
    <row r="11867" spans="2:2" x14ac:dyDescent="0.3">
      <c r="B11867" s="1"/>
    </row>
    <row r="11868" spans="2:2" x14ac:dyDescent="0.3">
      <c r="B11868" s="1"/>
    </row>
    <row r="11869" spans="2:2" x14ac:dyDescent="0.3">
      <c r="B11869" s="1"/>
    </row>
    <row r="11870" spans="2:2" x14ac:dyDescent="0.3">
      <c r="B11870" s="1"/>
    </row>
    <row r="11871" spans="2:2" x14ac:dyDescent="0.3">
      <c r="B11871" s="1"/>
    </row>
    <row r="11872" spans="2:2" x14ac:dyDescent="0.3">
      <c r="B11872" s="1"/>
    </row>
    <row r="11873" spans="2:2" x14ac:dyDescent="0.3">
      <c r="B11873" s="1"/>
    </row>
    <row r="11874" spans="2:2" x14ac:dyDescent="0.3">
      <c r="B11874" s="1"/>
    </row>
    <row r="11875" spans="2:2" x14ac:dyDescent="0.3">
      <c r="B11875" s="1"/>
    </row>
    <row r="11876" spans="2:2" x14ac:dyDescent="0.3">
      <c r="B11876" s="1"/>
    </row>
    <row r="11877" spans="2:2" x14ac:dyDescent="0.3">
      <c r="B11877" s="1"/>
    </row>
    <row r="11878" spans="2:2" x14ac:dyDescent="0.3">
      <c r="B11878" s="1"/>
    </row>
    <row r="11879" spans="2:2" x14ac:dyDescent="0.3">
      <c r="B11879" s="1"/>
    </row>
    <row r="11880" spans="2:2" x14ac:dyDescent="0.3">
      <c r="B11880" s="1"/>
    </row>
    <row r="11881" spans="2:2" x14ac:dyDescent="0.3">
      <c r="B11881" s="1"/>
    </row>
    <row r="11882" spans="2:2" x14ac:dyDescent="0.3">
      <c r="B11882" s="1"/>
    </row>
    <row r="11883" spans="2:2" x14ac:dyDescent="0.3">
      <c r="B11883" s="1"/>
    </row>
    <row r="11884" spans="2:2" x14ac:dyDescent="0.3">
      <c r="B11884" s="1"/>
    </row>
    <row r="11885" spans="2:2" x14ac:dyDescent="0.3">
      <c r="B11885" s="1"/>
    </row>
    <row r="11886" spans="2:2" x14ac:dyDescent="0.3">
      <c r="B11886" s="1"/>
    </row>
    <row r="11887" spans="2:2" x14ac:dyDescent="0.3">
      <c r="B11887" s="1"/>
    </row>
    <row r="11888" spans="2:2" x14ac:dyDescent="0.3">
      <c r="B11888" s="1"/>
    </row>
    <row r="11889" spans="2:2" x14ac:dyDescent="0.3">
      <c r="B11889" s="1"/>
    </row>
    <row r="11890" spans="2:2" x14ac:dyDescent="0.3">
      <c r="B11890" s="1"/>
    </row>
    <row r="11891" spans="2:2" x14ac:dyDescent="0.3">
      <c r="B11891" s="1"/>
    </row>
    <row r="11892" spans="2:2" x14ac:dyDescent="0.3">
      <c r="B11892" s="1"/>
    </row>
    <row r="11893" spans="2:2" x14ac:dyDescent="0.3">
      <c r="B11893" s="1"/>
    </row>
    <row r="11894" spans="2:2" x14ac:dyDescent="0.3">
      <c r="B11894" s="1"/>
    </row>
    <row r="11895" spans="2:2" x14ac:dyDescent="0.3">
      <c r="B11895" s="1"/>
    </row>
    <row r="11896" spans="2:2" x14ac:dyDescent="0.3">
      <c r="B11896" s="1"/>
    </row>
    <row r="11897" spans="2:2" x14ac:dyDescent="0.3">
      <c r="B11897" s="1"/>
    </row>
    <row r="11898" spans="2:2" x14ac:dyDescent="0.3">
      <c r="B11898" s="1"/>
    </row>
    <row r="11899" spans="2:2" x14ac:dyDescent="0.3">
      <c r="B11899" s="1"/>
    </row>
    <row r="11900" spans="2:2" x14ac:dyDescent="0.3">
      <c r="B11900" s="1"/>
    </row>
    <row r="11901" spans="2:2" x14ac:dyDescent="0.3">
      <c r="B11901" s="1"/>
    </row>
    <row r="11902" spans="2:2" x14ac:dyDescent="0.3">
      <c r="B11902" s="1"/>
    </row>
    <row r="11903" spans="2:2" x14ac:dyDescent="0.3">
      <c r="B11903" s="1"/>
    </row>
    <row r="11904" spans="2:2" x14ac:dyDescent="0.3">
      <c r="B11904" s="1"/>
    </row>
    <row r="11905" spans="2:2" x14ac:dyDescent="0.3">
      <c r="B11905" s="1"/>
    </row>
    <row r="11906" spans="2:2" x14ac:dyDescent="0.3">
      <c r="B11906" s="1"/>
    </row>
    <row r="11907" spans="2:2" x14ac:dyDescent="0.3">
      <c r="B11907" s="1"/>
    </row>
    <row r="11908" spans="2:2" x14ac:dyDescent="0.3">
      <c r="B11908" s="1"/>
    </row>
    <row r="11909" spans="2:2" x14ac:dyDescent="0.3">
      <c r="B11909" s="1"/>
    </row>
    <row r="11910" spans="2:2" x14ac:dyDescent="0.3">
      <c r="B11910" s="1"/>
    </row>
    <row r="11911" spans="2:2" x14ac:dyDescent="0.3">
      <c r="B11911" s="1"/>
    </row>
    <row r="11912" spans="2:2" x14ac:dyDescent="0.3">
      <c r="B11912" s="1"/>
    </row>
    <row r="11913" spans="2:2" x14ac:dyDescent="0.3">
      <c r="B11913" s="1"/>
    </row>
    <row r="11914" spans="2:2" x14ac:dyDescent="0.3">
      <c r="B11914" s="1"/>
    </row>
    <row r="11915" spans="2:2" x14ac:dyDescent="0.3">
      <c r="B11915" s="1"/>
    </row>
    <row r="11916" spans="2:2" x14ac:dyDescent="0.3">
      <c r="B11916" s="1"/>
    </row>
    <row r="11917" spans="2:2" x14ac:dyDescent="0.3">
      <c r="B11917" s="1"/>
    </row>
    <row r="11918" spans="2:2" x14ac:dyDescent="0.3">
      <c r="B11918" s="1"/>
    </row>
    <row r="11919" spans="2:2" x14ac:dyDescent="0.3">
      <c r="B11919" s="1"/>
    </row>
    <row r="11920" spans="2:2" x14ac:dyDescent="0.3">
      <c r="B11920" s="1"/>
    </row>
    <row r="11921" spans="2:2" x14ac:dyDescent="0.3">
      <c r="B11921" s="1"/>
    </row>
    <row r="11922" spans="2:2" x14ac:dyDescent="0.3">
      <c r="B11922" s="1"/>
    </row>
    <row r="11923" spans="2:2" x14ac:dyDescent="0.3">
      <c r="B11923" s="1"/>
    </row>
    <row r="11924" spans="2:2" x14ac:dyDescent="0.3">
      <c r="B11924" s="1"/>
    </row>
    <row r="11925" spans="2:2" x14ac:dyDescent="0.3">
      <c r="B11925" s="1"/>
    </row>
    <row r="11926" spans="2:2" x14ac:dyDescent="0.3">
      <c r="B11926" s="1"/>
    </row>
    <row r="11927" spans="2:2" x14ac:dyDescent="0.3">
      <c r="B11927" s="1"/>
    </row>
    <row r="11928" spans="2:2" x14ac:dyDescent="0.3">
      <c r="B11928" s="1"/>
    </row>
    <row r="11929" spans="2:2" x14ac:dyDescent="0.3">
      <c r="B11929" s="1"/>
    </row>
    <row r="11930" spans="2:2" x14ac:dyDescent="0.3">
      <c r="B11930" s="1"/>
    </row>
    <row r="11931" spans="2:2" x14ac:dyDescent="0.3">
      <c r="B11931" s="1"/>
    </row>
    <row r="11932" spans="2:2" x14ac:dyDescent="0.3">
      <c r="B11932" s="1"/>
    </row>
    <row r="11933" spans="2:2" x14ac:dyDescent="0.3">
      <c r="B11933" s="1"/>
    </row>
    <row r="11934" spans="2:2" x14ac:dyDescent="0.3">
      <c r="B11934" s="1"/>
    </row>
    <row r="11935" spans="2:2" x14ac:dyDescent="0.3">
      <c r="B11935" s="1"/>
    </row>
    <row r="11936" spans="2:2" x14ac:dyDescent="0.3">
      <c r="B11936" s="1"/>
    </row>
    <row r="11937" spans="2:2" x14ac:dyDescent="0.3">
      <c r="B11937" s="1"/>
    </row>
    <row r="11938" spans="2:2" x14ac:dyDescent="0.3">
      <c r="B11938" s="1"/>
    </row>
    <row r="11939" spans="2:2" x14ac:dyDescent="0.3">
      <c r="B11939" s="1"/>
    </row>
    <row r="11940" spans="2:2" x14ac:dyDescent="0.3">
      <c r="B11940" s="1"/>
    </row>
    <row r="11941" spans="2:2" x14ac:dyDescent="0.3">
      <c r="B11941" s="1"/>
    </row>
    <row r="11942" spans="2:2" x14ac:dyDescent="0.3">
      <c r="B11942" s="1"/>
    </row>
    <row r="11943" spans="2:2" x14ac:dyDescent="0.3">
      <c r="B11943" s="1"/>
    </row>
    <row r="11944" spans="2:2" x14ac:dyDescent="0.3">
      <c r="B11944" s="1"/>
    </row>
    <row r="11945" spans="2:2" x14ac:dyDescent="0.3">
      <c r="B11945" s="1"/>
    </row>
    <row r="11946" spans="2:2" x14ac:dyDescent="0.3">
      <c r="B11946" s="1"/>
    </row>
    <row r="11947" spans="2:2" x14ac:dyDescent="0.3">
      <c r="B11947" s="1"/>
    </row>
    <row r="11948" spans="2:2" x14ac:dyDescent="0.3">
      <c r="B11948" s="1"/>
    </row>
    <row r="11949" spans="2:2" x14ac:dyDescent="0.3">
      <c r="B11949" s="1"/>
    </row>
    <row r="11950" spans="2:2" x14ac:dyDescent="0.3">
      <c r="B11950" s="1"/>
    </row>
    <row r="11951" spans="2:2" x14ac:dyDescent="0.3">
      <c r="B11951" s="1"/>
    </row>
    <row r="11952" spans="2:2" x14ac:dyDescent="0.3">
      <c r="B11952" s="1"/>
    </row>
    <row r="11953" spans="2:2" x14ac:dyDescent="0.3">
      <c r="B11953" s="1"/>
    </row>
    <row r="11954" spans="2:2" x14ac:dyDescent="0.3">
      <c r="B11954" s="1"/>
    </row>
    <row r="11955" spans="2:2" x14ac:dyDescent="0.3">
      <c r="B11955" s="1"/>
    </row>
    <row r="11956" spans="2:2" x14ac:dyDescent="0.3">
      <c r="B11956" s="1"/>
    </row>
    <row r="11957" spans="2:2" x14ac:dyDescent="0.3">
      <c r="B11957" s="1"/>
    </row>
    <row r="11958" spans="2:2" x14ac:dyDescent="0.3">
      <c r="B11958" s="1"/>
    </row>
    <row r="11959" spans="2:2" x14ac:dyDescent="0.3">
      <c r="B11959" s="1"/>
    </row>
    <row r="11960" spans="2:2" x14ac:dyDescent="0.3">
      <c r="B11960" s="1"/>
    </row>
    <row r="11961" spans="2:2" x14ac:dyDescent="0.3">
      <c r="B11961" s="1"/>
    </row>
    <row r="11962" spans="2:2" x14ac:dyDescent="0.3">
      <c r="B11962" s="1"/>
    </row>
    <row r="11963" spans="2:2" x14ac:dyDescent="0.3">
      <c r="B11963" s="1"/>
    </row>
    <row r="11964" spans="2:2" x14ac:dyDescent="0.3">
      <c r="B11964" s="1"/>
    </row>
    <row r="11965" spans="2:2" x14ac:dyDescent="0.3">
      <c r="B11965" s="1"/>
    </row>
    <row r="11966" spans="2:2" x14ac:dyDescent="0.3">
      <c r="B11966" s="1"/>
    </row>
    <row r="11967" spans="2:2" x14ac:dyDescent="0.3">
      <c r="B11967" s="1"/>
    </row>
    <row r="11968" spans="2:2" x14ac:dyDescent="0.3">
      <c r="B11968" s="1"/>
    </row>
    <row r="11969" spans="2:2" x14ac:dyDescent="0.3">
      <c r="B11969" s="1"/>
    </row>
    <row r="11970" spans="2:2" x14ac:dyDescent="0.3">
      <c r="B11970" s="1"/>
    </row>
    <row r="11971" spans="2:2" x14ac:dyDescent="0.3">
      <c r="B11971" s="1"/>
    </row>
    <row r="11972" spans="2:2" x14ac:dyDescent="0.3">
      <c r="B11972" s="1"/>
    </row>
    <row r="11973" spans="2:2" x14ac:dyDescent="0.3">
      <c r="B11973" s="1"/>
    </row>
    <row r="11974" spans="2:2" x14ac:dyDescent="0.3">
      <c r="B11974" s="1"/>
    </row>
    <row r="11975" spans="2:2" x14ac:dyDescent="0.3">
      <c r="B11975" s="1"/>
    </row>
    <row r="11976" spans="2:2" x14ac:dyDescent="0.3">
      <c r="B11976" s="1"/>
    </row>
    <row r="11977" spans="2:2" x14ac:dyDescent="0.3">
      <c r="B11977" s="1"/>
    </row>
    <row r="11978" spans="2:2" x14ac:dyDescent="0.3">
      <c r="B11978" s="1"/>
    </row>
    <row r="11979" spans="2:2" x14ac:dyDescent="0.3">
      <c r="B11979" s="1"/>
    </row>
    <row r="11980" spans="2:2" x14ac:dyDescent="0.3">
      <c r="B11980" s="1"/>
    </row>
    <row r="11981" spans="2:2" x14ac:dyDescent="0.3">
      <c r="B11981" s="1"/>
    </row>
    <row r="11982" spans="2:2" x14ac:dyDescent="0.3">
      <c r="B11982" s="1"/>
    </row>
    <row r="11983" spans="2:2" x14ac:dyDescent="0.3">
      <c r="B11983" s="1"/>
    </row>
    <row r="11984" spans="2:2" x14ac:dyDescent="0.3">
      <c r="B11984" s="1"/>
    </row>
    <row r="11985" spans="2:2" x14ac:dyDescent="0.3">
      <c r="B11985" s="1"/>
    </row>
    <row r="11986" spans="2:2" x14ac:dyDescent="0.3">
      <c r="B11986" s="1"/>
    </row>
    <row r="11987" spans="2:2" x14ac:dyDescent="0.3">
      <c r="B11987" s="1"/>
    </row>
    <row r="11988" spans="2:2" x14ac:dyDescent="0.3">
      <c r="B11988" s="1"/>
    </row>
    <row r="11989" spans="2:2" x14ac:dyDescent="0.3">
      <c r="B11989" s="1"/>
    </row>
    <row r="11990" spans="2:2" x14ac:dyDescent="0.3">
      <c r="B11990" s="1"/>
    </row>
    <row r="11991" spans="2:2" x14ac:dyDescent="0.3">
      <c r="B11991" s="1"/>
    </row>
    <row r="11992" spans="2:2" x14ac:dyDescent="0.3">
      <c r="B11992" s="1"/>
    </row>
    <row r="11993" spans="2:2" x14ac:dyDescent="0.3">
      <c r="B11993" s="1"/>
    </row>
    <row r="11994" spans="2:2" x14ac:dyDescent="0.3">
      <c r="B11994" s="1"/>
    </row>
    <row r="11995" spans="2:2" x14ac:dyDescent="0.3">
      <c r="B11995" s="1"/>
    </row>
    <row r="11996" spans="2:2" x14ac:dyDescent="0.3">
      <c r="B11996" s="1"/>
    </row>
    <row r="11997" spans="2:2" x14ac:dyDescent="0.3">
      <c r="B11997" s="1"/>
    </row>
    <row r="11998" spans="2:2" x14ac:dyDescent="0.3">
      <c r="B11998" s="1"/>
    </row>
    <row r="11999" spans="2:2" x14ac:dyDescent="0.3">
      <c r="B11999" s="1"/>
    </row>
    <row r="12000" spans="2:2" x14ac:dyDescent="0.3">
      <c r="B12000" s="1"/>
    </row>
    <row r="12001" spans="2:2" x14ac:dyDescent="0.3">
      <c r="B12001" s="1"/>
    </row>
    <row r="12002" spans="2:2" x14ac:dyDescent="0.3">
      <c r="B12002" s="1"/>
    </row>
    <row r="12003" spans="2:2" x14ac:dyDescent="0.3">
      <c r="B12003" s="1"/>
    </row>
    <row r="12004" spans="2:2" x14ac:dyDescent="0.3">
      <c r="B12004" s="1"/>
    </row>
    <row r="12005" spans="2:2" x14ac:dyDescent="0.3">
      <c r="B12005" s="1"/>
    </row>
    <row r="12006" spans="2:2" x14ac:dyDescent="0.3">
      <c r="B12006" s="1"/>
    </row>
    <row r="12007" spans="2:2" x14ac:dyDescent="0.3">
      <c r="B12007" s="1"/>
    </row>
    <row r="12008" spans="2:2" x14ac:dyDescent="0.3">
      <c r="B12008" s="1"/>
    </row>
    <row r="12009" spans="2:2" x14ac:dyDescent="0.3">
      <c r="B12009" s="1"/>
    </row>
    <row r="12010" spans="2:2" x14ac:dyDescent="0.3">
      <c r="B12010" s="1"/>
    </row>
    <row r="12011" spans="2:2" x14ac:dyDescent="0.3">
      <c r="B12011" s="1"/>
    </row>
    <row r="12012" spans="2:2" x14ac:dyDescent="0.3">
      <c r="B12012" s="1"/>
    </row>
    <row r="12013" spans="2:2" x14ac:dyDescent="0.3">
      <c r="B12013" s="1"/>
    </row>
    <row r="12014" spans="2:2" x14ac:dyDescent="0.3">
      <c r="B12014" s="1"/>
    </row>
    <row r="12015" spans="2:2" x14ac:dyDescent="0.3">
      <c r="B12015" s="1"/>
    </row>
    <row r="12016" spans="2:2" x14ac:dyDescent="0.3">
      <c r="B12016" s="1"/>
    </row>
    <row r="12017" spans="2:2" x14ac:dyDescent="0.3">
      <c r="B12017" s="1"/>
    </row>
    <row r="12018" spans="2:2" x14ac:dyDescent="0.3">
      <c r="B12018" s="1"/>
    </row>
    <row r="12019" spans="2:2" x14ac:dyDescent="0.3">
      <c r="B12019" s="1"/>
    </row>
    <row r="12020" spans="2:2" x14ac:dyDescent="0.3">
      <c r="B12020" s="1"/>
    </row>
    <row r="12021" spans="2:2" x14ac:dyDescent="0.3">
      <c r="B12021" s="1"/>
    </row>
    <row r="12022" spans="2:2" x14ac:dyDescent="0.3">
      <c r="B12022" s="1"/>
    </row>
    <row r="12023" spans="2:2" x14ac:dyDescent="0.3">
      <c r="B12023" s="1"/>
    </row>
    <row r="12024" spans="2:2" x14ac:dyDescent="0.3">
      <c r="B12024" s="1"/>
    </row>
    <row r="12025" spans="2:2" x14ac:dyDescent="0.3">
      <c r="B12025" s="1"/>
    </row>
    <row r="12026" spans="2:2" x14ac:dyDescent="0.3">
      <c r="B12026" s="1"/>
    </row>
    <row r="12027" spans="2:2" x14ac:dyDescent="0.3">
      <c r="B12027" s="1"/>
    </row>
    <row r="12028" spans="2:2" x14ac:dyDescent="0.3">
      <c r="B12028" s="1"/>
    </row>
    <row r="12029" spans="2:2" x14ac:dyDescent="0.3">
      <c r="B12029" s="1"/>
    </row>
    <row r="12030" spans="2:2" x14ac:dyDescent="0.3">
      <c r="B12030" s="1"/>
    </row>
    <row r="12031" spans="2:2" x14ac:dyDescent="0.3">
      <c r="B12031" s="1"/>
    </row>
    <row r="12032" spans="2:2" x14ac:dyDescent="0.3">
      <c r="B12032" s="1"/>
    </row>
    <row r="12033" spans="2:2" x14ac:dyDescent="0.3">
      <c r="B12033" s="1"/>
    </row>
    <row r="12034" spans="2:2" x14ac:dyDescent="0.3">
      <c r="B12034" s="1"/>
    </row>
    <row r="12035" spans="2:2" x14ac:dyDescent="0.3">
      <c r="B12035" s="1"/>
    </row>
    <row r="12036" spans="2:2" x14ac:dyDescent="0.3">
      <c r="B12036" s="1"/>
    </row>
    <row r="12037" spans="2:2" x14ac:dyDescent="0.3">
      <c r="B12037" s="1"/>
    </row>
    <row r="12038" spans="2:2" x14ac:dyDescent="0.3">
      <c r="B12038" s="1"/>
    </row>
    <row r="12039" spans="2:2" x14ac:dyDescent="0.3">
      <c r="B12039" s="1"/>
    </row>
    <row r="12040" spans="2:2" x14ac:dyDescent="0.3">
      <c r="B12040" s="1"/>
    </row>
    <row r="12041" spans="2:2" x14ac:dyDescent="0.3">
      <c r="B12041" s="1"/>
    </row>
    <row r="12042" spans="2:2" x14ac:dyDescent="0.3">
      <c r="B12042" s="1"/>
    </row>
    <row r="12043" spans="2:2" x14ac:dyDescent="0.3">
      <c r="B12043" s="1"/>
    </row>
    <row r="12044" spans="2:2" x14ac:dyDescent="0.3">
      <c r="B12044" s="1"/>
    </row>
    <row r="12045" spans="2:2" x14ac:dyDescent="0.3">
      <c r="B12045" s="1"/>
    </row>
    <row r="12046" spans="2:2" x14ac:dyDescent="0.3">
      <c r="B12046" s="1"/>
    </row>
    <row r="12047" spans="2:2" x14ac:dyDescent="0.3">
      <c r="B12047" s="1"/>
    </row>
    <row r="12048" spans="2:2" x14ac:dyDescent="0.3">
      <c r="B12048" s="1"/>
    </row>
    <row r="12049" spans="2:2" x14ac:dyDescent="0.3">
      <c r="B12049" s="1"/>
    </row>
    <row r="12050" spans="2:2" x14ac:dyDescent="0.3">
      <c r="B12050" s="1"/>
    </row>
    <row r="12051" spans="2:2" x14ac:dyDescent="0.3">
      <c r="B12051" s="1"/>
    </row>
    <row r="12052" spans="2:2" x14ac:dyDescent="0.3">
      <c r="B12052" s="1"/>
    </row>
    <row r="12053" spans="2:2" x14ac:dyDescent="0.3">
      <c r="B12053" s="1"/>
    </row>
    <row r="12054" spans="2:2" x14ac:dyDescent="0.3">
      <c r="B12054" s="1"/>
    </row>
    <row r="12055" spans="2:2" x14ac:dyDescent="0.3">
      <c r="B12055" s="1"/>
    </row>
    <row r="12056" spans="2:2" x14ac:dyDescent="0.3">
      <c r="B12056" s="1"/>
    </row>
    <row r="12057" spans="2:2" x14ac:dyDescent="0.3">
      <c r="B12057" s="1"/>
    </row>
    <row r="12058" spans="2:2" x14ac:dyDescent="0.3">
      <c r="B12058" s="1"/>
    </row>
    <row r="12059" spans="2:2" x14ac:dyDescent="0.3">
      <c r="B12059" s="1"/>
    </row>
    <row r="12060" spans="2:2" x14ac:dyDescent="0.3">
      <c r="B12060" s="1"/>
    </row>
    <row r="12061" spans="2:2" x14ac:dyDescent="0.3">
      <c r="B12061" s="1"/>
    </row>
    <row r="12062" spans="2:2" x14ac:dyDescent="0.3">
      <c r="B12062" s="1"/>
    </row>
    <row r="12063" spans="2:2" x14ac:dyDescent="0.3">
      <c r="B12063" s="1"/>
    </row>
    <row r="12064" spans="2:2" x14ac:dyDescent="0.3">
      <c r="B12064" s="1"/>
    </row>
    <row r="12065" spans="2:2" x14ac:dyDescent="0.3">
      <c r="B12065" s="1"/>
    </row>
    <row r="12066" spans="2:2" x14ac:dyDescent="0.3">
      <c r="B12066" s="1"/>
    </row>
    <row r="12067" spans="2:2" x14ac:dyDescent="0.3">
      <c r="B12067" s="1"/>
    </row>
    <row r="12068" spans="2:2" x14ac:dyDescent="0.3">
      <c r="B12068" s="1"/>
    </row>
    <row r="12069" spans="2:2" x14ac:dyDescent="0.3">
      <c r="B12069" s="1"/>
    </row>
    <row r="12070" spans="2:2" x14ac:dyDescent="0.3">
      <c r="B12070" s="1"/>
    </row>
    <row r="12071" spans="2:2" x14ac:dyDescent="0.3">
      <c r="B12071" s="1"/>
    </row>
    <row r="12072" spans="2:2" x14ac:dyDescent="0.3">
      <c r="B12072" s="1"/>
    </row>
    <row r="12073" spans="2:2" x14ac:dyDescent="0.3">
      <c r="B12073" s="1"/>
    </row>
    <row r="12074" spans="2:2" x14ac:dyDescent="0.3">
      <c r="B12074" s="1"/>
    </row>
    <row r="12075" spans="2:2" x14ac:dyDescent="0.3">
      <c r="B12075" s="1"/>
    </row>
    <row r="12076" spans="2:2" x14ac:dyDescent="0.3">
      <c r="B12076" s="1"/>
    </row>
    <row r="12077" spans="2:2" x14ac:dyDescent="0.3">
      <c r="B12077" s="1"/>
    </row>
    <row r="12078" spans="2:2" x14ac:dyDescent="0.3">
      <c r="B12078" s="1"/>
    </row>
    <row r="12079" spans="2:2" x14ac:dyDescent="0.3">
      <c r="B12079" s="1"/>
    </row>
    <row r="12080" spans="2:2" x14ac:dyDescent="0.3">
      <c r="B12080" s="1"/>
    </row>
    <row r="12081" spans="2:2" x14ac:dyDescent="0.3">
      <c r="B12081" s="1"/>
    </row>
    <row r="12082" spans="2:2" x14ac:dyDescent="0.3">
      <c r="B12082" s="1"/>
    </row>
    <row r="12083" spans="2:2" x14ac:dyDescent="0.3">
      <c r="B12083" s="1"/>
    </row>
    <row r="12084" spans="2:2" x14ac:dyDescent="0.3">
      <c r="B12084" s="1"/>
    </row>
    <row r="12085" spans="2:2" x14ac:dyDescent="0.3">
      <c r="B12085" s="1"/>
    </row>
    <row r="12086" spans="2:2" x14ac:dyDescent="0.3">
      <c r="B12086" s="1"/>
    </row>
    <row r="12087" spans="2:2" x14ac:dyDescent="0.3">
      <c r="B12087" s="1"/>
    </row>
    <row r="12088" spans="2:2" x14ac:dyDescent="0.3">
      <c r="B12088" s="1"/>
    </row>
    <row r="12089" spans="2:2" x14ac:dyDescent="0.3">
      <c r="B12089" s="1"/>
    </row>
    <row r="12090" spans="2:2" x14ac:dyDescent="0.3">
      <c r="B12090" s="1"/>
    </row>
    <row r="12091" spans="2:2" x14ac:dyDescent="0.3">
      <c r="B12091" s="1"/>
    </row>
    <row r="12092" spans="2:2" x14ac:dyDescent="0.3">
      <c r="B12092" s="1"/>
    </row>
    <row r="12093" spans="2:2" x14ac:dyDescent="0.3">
      <c r="B12093" s="1"/>
    </row>
    <row r="12094" spans="2:2" x14ac:dyDescent="0.3">
      <c r="B12094" s="1"/>
    </row>
    <row r="12095" spans="2:2" x14ac:dyDescent="0.3">
      <c r="B12095" s="1"/>
    </row>
    <row r="12096" spans="2:2" x14ac:dyDescent="0.3">
      <c r="B12096" s="1"/>
    </row>
    <row r="12097" spans="2:2" x14ac:dyDescent="0.3">
      <c r="B12097" s="1"/>
    </row>
    <row r="12098" spans="2:2" x14ac:dyDescent="0.3">
      <c r="B12098" s="1"/>
    </row>
    <row r="12099" spans="2:2" x14ac:dyDescent="0.3">
      <c r="B12099" s="1"/>
    </row>
    <row r="12100" spans="2:2" x14ac:dyDescent="0.3">
      <c r="B12100" s="1"/>
    </row>
    <row r="12101" spans="2:2" x14ac:dyDescent="0.3">
      <c r="B12101" s="1"/>
    </row>
    <row r="12102" spans="2:2" x14ac:dyDescent="0.3">
      <c r="B12102" s="1"/>
    </row>
    <row r="12103" spans="2:2" x14ac:dyDescent="0.3">
      <c r="B12103" s="1"/>
    </row>
    <row r="12104" spans="2:2" x14ac:dyDescent="0.3">
      <c r="B12104" s="1"/>
    </row>
    <row r="12105" spans="2:2" x14ac:dyDescent="0.3">
      <c r="B12105" s="1"/>
    </row>
    <row r="12106" spans="2:2" x14ac:dyDescent="0.3">
      <c r="B12106" s="1"/>
    </row>
    <row r="12107" spans="2:2" x14ac:dyDescent="0.3">
      <c r="B12107" s="1"/>
    </row>
    <row r="12108" spans="2:2" x14ac:dyDescent="0.3">
      <c r="B12108" s="1"/>
    </row>
    <row r="12109" spans="2:2" x14ac:dyDescent="0.3">
      <c r="B12109" s="1"/>
    </row>
    <row r="12110" spans="2:2" x14ac:dyDescent="0.3">
      <c r="B12110" s="1"/>
    </row>
    <row r="12111" spans="2:2" x14ac:dyDescent="0.3">
      <c r="B12111" s="1"/>
    </row>
    <row r="12112" spans="2:2" x14ac:dyDescent="0.3">
      <c r="B12112" s="1"/>
    </row>
    <row r="12113" spans="2:2" x14ac:dyDescent="0.3">
      <c r="B12113" s="1"/>
    </row>
    <row r="12114" spans="2:2" x14ac:dyDescent="0.3">
      <c r="B12114" s="1"/>
    </row>
    <row r="12115" spans="2:2" x14ac:dyDescent="0.3">
      <c r="B12115" s="1"/>
    </row>
    <row r="12116" spans="2:2" x14ac:dyDescent="0.3">
      <c r="B12116" s="1"/>
    </row>
    <row r="12117" spans="2:2" x14ac:dyDescent="0.3">
      <c r="B12117" s="1"/>
    </row>
    <row r="12118" spans="2:2" x14ac:dyDescent="0.3">
      <c r="B12118" s="1"/>
    </row>
    <row r="12119" spans="2:2" x14ac:dyDescent="0.3">
      <c r="B12119" s="1"/>
    </row>
    <row r="12120" spans="2:2" x14ac:dyDescent="0.3">
      <c r="B12120" s="1"/>
    </row>
    <row r="12121" spans="2:2" x14ac:dyDescent="0.3">
      <c r="B12121" s="1"/>
    </row>
    <row r="12122" spans="2:2" x14ac:dyDescent="0.3">
      <c r="B12122" s="1"/>
    </row>
    <row r="12123" spans="2:2" x14ac:dyDescent="0.3">
      <c r="B12123" s="1"/>
    </row>
    <row r="12124" spans="2:2" x14ac:dyDescent="0.3">
      <c r="B12124" s="1"/>
    </row>
    <row r="12125" spans="2:2" x14ac:dyDescent="0.3">
      <c r="B12125" s="1"/>
    </row>
    <row r="12126" spans="2:2" x14ac:dyDescent="0.3">
      <c r="B12126" s="1"/>
    </row>
    <row r="12127" spans="2:2" x14ac:dyDescent="0.3">
      <c r="B12127" s="1"/>
    </row>
    <row r="12128" spans="2:2" x14ac:dyDescent="0.3">
      <c r="B12128" s="1"/>
    </row>
    <row r="12129" spans="2:2" x14ac:dyDescent="0.3">
      <c r="B12129" s="1"/>
    </row>
    <row r="12130" spans="2:2" x14ac:dyDescent="0.3">
      <c r="B12130" s="1"/>
    </row>
    <row r="12131" spans="2:2" x14ac:dyDescent="0.3">
      <c r="B12131" s="1"/>
    </row>
    <row r="12132" spans="2:2" x14ac:dyDescent="0.3">
      <c r="B12132" s="1"/>
    </row>
    <row r="12133" spans="2:2" x14ac:dyDescent="0.3">
      <c r="B12133" s="1"/>
    </row>
    <row r="12134" spans="2:2" x14ac:dyDescent="0.3">
      <c r="B12134" s="1"/>
    </row>
    <row r="12135" spans="2:2" x14ac:dyDescent="0.3">
      <c r="B12135" s="1"/>
    </row>
    <row r="12136" spans="2:2" x14ac:dyDescent="0.3">
      <c r="B12136" s="1"/>
    </row>
    <row r="12137" spans="2:2" x14ac:dyDescent="0.3">
      <c r="B12137" s="1"/>
    </row>
    <row r="12138" spans="2:2" x14ac:dyDescent="0.3">
      <c r="B12138" s="1"/>
    </row>
    <row r="12139" spans="2:2" x14ac:dyDescent="0.3">
      <c r="B12139" s="1"/>
    </row>
    <row r="12140" spans="2:2" x14ac:dyDescent="0.3">
      <c r="B12140" s="1"/>
    </row>
    <row r="12141" spans="2:2" x14ac:dyDescent="0.3">
      <c r="B12141" s="1"/>
    </row>
    <row r="12142" spans="2:2" x14ac:dyDescent="0.3">
      <c r="B12142" s="1"/>
    </row>
    <row r="12143" spans="2:2" x14ac:dyDescent="0.3">
      <c r="B12143" s="1"/>
    </row>
    <row r="12144" spans="2:2" x14ac:dyDescent="0.3">
      <c r="B12144" s="1"/>
    </row>
    <row r="12145" spans="2:2" x14ac:dyDescent="0.3">
      <c r="B12145" s="1"/>
    </row>
    <row r="12146" spans="2:2" x14ac:dyDescent="0.3">
      <c r="B12146" s="1"/>
    </row>
    <row r="12147" spans="2:2" x14ac:dyDescent="0.3">
      <c r="B12147" s="1"/>
    </row>
    <row r="12148" spans="2:2" x14ac:dyDescent="0.3">
      <c r="B12148" s="1"/>
    </row>
    <row r="12149" spans="2:2" x14ac:dyDescent="0.3">
      <c r="B12149" s="1"/>
    </row>
    <row r="12150" spans="2:2" x14ac:dyDescent="0.3">
      <c r="B12150" s="1"/>
    </row>
    <row r="12151" spans="2:2" x14ac:dyDescent="0.3">
      <c r="B12151" s="1"/>
    </row>
    <row r="12152" spans="2:2" x14ac:dyDescent="0.3">
      <c r="B12152" s="1"/>
    </row>
    <row r="12153" spans="2:2" x14ac:dyDescent="0.3">
      <c r="B12153" s="1"/>
    </row>
    <row r="12154" spans="2:2" x14ac:dyDescent="0.3">
      <c r="B12154" s="1"/>
    </row>
    <row r="12155" spans="2:2" x14ac:dyDescent="0.3">
      <c r="B12155" s="1"/>
    </row>
    <row r="12156" spans="2:2" x14ac:dyDescent="0.3">
      <c r="B12156" s="1"/>
    </row>
    <row r="12157" spans="2:2" x14ac:dyDescent="0.3">
      <c r="B12157" s="1"/>
    </row>
    <row r="12158" spans="2:2" x14ac:dyDescent="0.3">
      <c r="B12158" s="1"/>
    </row>
    <row r="12159" spans="2:2" x14ac:dyDescent="0.3">
      <c r="B12159" s="1"/>
    </row>
    <row r="12160" spans="2:2" x14ac:dyDescent="0.3">
      <c r="B12160" s="1"/>
    </row>
    <row r="12161" spans="2:2" x14ac:dyDescent="0.3">
      <c r="B12161" s="1"/>
    </row>
    <row r="12162" spans="2:2" x14ac:dyDescent="0.3">
      <c r="B12162" s="1"/>
    </row>
    <row r="12163" spans="2:2" x14ac:dyDescent="0.3">
      <c r="B12163" s="1"/>
    </row>
    <row r="12164" spans="2:2" x14ac:dyDescent="0.3">
      <c r="B12164" s="1"/>
    </row>
    <row r="12165" spans="2:2" x14ac:dyDescent="0.3">
      <c r="B12165" s="1"/>
    </row>
    <row r="12166" spans="2:2" x14ac:dyDescent="0.3">
      <c r="B12166" s="1"/>
    </row>
    <row r="12167" spans="2:2" x14ac:dyDescent="0.3">
      <c r="B12167" s="1"/>
    </row>
    <row r="12168" spans="2:2" x14ac:dyDescent="0.3">
      <c r="B12168" s="1"/>
    </row>
    <row r="12169" spans="2:2" x14ac:dyDescent="0.3">
      <c r="B12169" s="1"/>
    </row>
    <row r="12170" spans="2:2" x14ac:dyDescent="0.3">
      <c r="B12170" s="1"/>
    </row>
    <row r="12171" spans="2:2" x14ac:dyDescent="0.3">
      <c r="B12171" s="1"/>
    </row>
    <row r="12172" spans="2:2" x14ac:dyDescent="0.3">
      <c r="B12172" s="1"/>
    </row>
    <row r="12173" spans="2:2" x14ac:dyDescent="0.3">
      <c r="B12173" s="1"/>
    </row>
    <row r="12174" spans="2:2" x14ac:dyDescent="0.3">
      <c r="B12174" s="1"/>
    </row>
    <row r="12175" spans="2:2" x14ac:dyDescent="0.3">
      <c r="B12175" s="1"/>
    </row>
    <row r="12176" spans="2:2" x14ac:dyDescent="0.3">
      <c r="B12176" s="1"/>
    </row>
    <row r="12177" spans="2:2" x14ac:dyDescent="0.3">
      <c r="B12177" s="1"/>
    </row>
    <row r="12178" spans="2:2" x14ac:dyDescent="0.3">
      <c r="B12178" s="1"/>
    </row>
    <row r="12179" spans="2:2" x14ac:dyDescent="0.3">
      <c r="B12179" s="1"/>
    </row>
    <row r="12180" spans="2:2" x14ac:dyDescent="0.3">
      <c r="B12180" s="1"/>
    </row>
    <row r="12181" spans="2:2" x14ac:dyDescent="0.3">
      <c r="B12181" s="1"/>
    </row>
    <row r="12182" spans="2:2" x14ac:dyDescent="0.3">
      <c r="B12182" s="1"/>
    </row>
    <row r="12183" spans="2:2" x14ac:dyDescent="0.3">
      <c r="B12183" s="1"/>
    </row>
    <row r="12184" spans="2:2" x14ac:dyDescent="0.3">
      <c r="B12184" s="1"/>
    </row>
    <row r="12185" spans="2:2" x14ac:dyDescent="0.3">
      <c r="B12185" s="1"/>
    </row>
    <row r="12186" spans="2:2" x14ac:dyDescent="0.3">
      <c r="B12186" s="1"/>
    </row>
    <row r="12187" spans="2:2" x14ac:dyDescent="0.3">
      <c r="B12187" s="1"/>
    </row>
    <row r="12188" spans="2:2" x14ac:dyDescent="0.3">
      <c r="B12188" s="1"/>
    </row>
    <row r="12189" spans="2:2" x14ac:dyDescent="0.3">
      <c r="B12189" s="1"/>
    </row>
    <row r="12190" spans="2:2" x14ac:dyDescent="0.3">
      <c r="B12190" s="1"/>
    </row>
    <row r="12191" spans="2:2" x14ac:dyDescent="0.3">
      <c r="B12191" s="1"/>
    </row>
    <row r="12192" spans="2:2" x14ac:dyDescent="0.3">
      <c r="B12192" s="1"/>
    </row>
    <row r="12193" spans="2:2" x14ac:dyDescent="0.3">
      <c r="B12193" s="1"/>
    </row>
    <row r="12194" spans="2:2" x14ac:dyDescent="0.3">
      <c r="B12194" s="1"/>
    </row>
    <row r="12195" spans="2:2" x14ac:dyDescent="0.3">
      <c r="B12195" s="1"/>
    </row>
    <row r="12196" spans="2:2" x14ac:dyDescent="0.3">
      <c r="B12196" s="1"/>
    </row>
    <row r="12197" spans="2:2" x14ac:dyDescent="0.3">
      <c r="B12197" s="1"/>
    </row>
    <row r="12198" spans="2:2" x14ac:dyDescent="0.3">
      <c r="B12198" s="1"/>
    </row>
    <row r="12199" spans="2:2" x14ac:dyDescent="0.3">
      <c r="B12199" s="1"/>
    </row>
    <row r="12200" spans="2:2" x14ac:dyDescent="0.3">
      <c r="B12200" s="1"/>
    </row>
    <row r="12201" spans="2:2" x14ac:dyDescent="0.3">
      <c r="B12201" s="1"/>
    </row>
    <row r="12202" spans="2:2" x14ac:dyDescent="0.3">
      <c r="B12202" s="1"/>
    </row>
    <row r="12203" spans="2:2" x14ac:dyDescent="0.3">
      <c r="B12203" s="1"/>
    </row>
    <row r="12204" spans="2:2" x14ac:dyDescent="0.3">
      <c r="B12204" s="1"/>
    </row>
    <row r="12205" spans="2:2" x14ac:dyDescent="0.3">
      <c r="B12205" s="1"/>
    </row>
    <row r="12206" spans="2:2" x14ac:dyDescent="0.3">
      <c r="B12206" s="1"/>
    </row>
    <row r="12207" spans="2:2" x14ac:dyDescent="0.3">
      <c r="B12207" s="1"/>
    </row>
    <row r="12208" spans="2:2" x14ac:dyDescent="0.3">
      <c r="B12208" s="1"/>
    </row>
    <row r="12209" spans="2:2" x14ac:dyDescent="0.3">
      <c r="B12209" s="1"/>
    </row>
    <row r="12210" spans="2:2" x14ac:dyDescent="0.3">
      <c r="B12210" s="1"/>
    </row>
    <row r="12211" spans="2:2" x14ac:dyDescent="0.3">
      <c r="B12211" s="1"/>
    </row>
    <row r="12212" spans="2:2" x14ac:dyDescent="0.3">
      <c r="B12212" s="1"/>
    </row>
    <row r="12213" spans="2:2" x14ac:dyDescent="0.3">
      <c r="B12213" s="1"/>
    </row>
    <row r="12214" spans="2:2" x14ac:dyDescent="0.3">
      <c r="B12214" s="1"/>
    </row>
    <row r="12215" spans="2:2" x14ac:dyDescent="0.3">
      <c r="B12215" s="1"/>
    </row>
    <row r="12216" spans="2:2" x14ac:dyDescent="0.3">
      <c r="B12216" s="1"/>
    </row>
    <row r="12217" spans="2:2" x14ac:dyDescent="0.3">
      <c r="B12217" s="1"/>
    </row>
    <row r="12218" spans="2:2" x14ac:dyDescent="0.3">
      <c r="B12218" s="1"/>
    </row>
    <row r="12219" spans="2:2" x14ac:dyDescent="0.3">
      <c r="B12219" s="1"/>
    </row>
    <row r="12220" spans="2:2" x14ac:dyDescent="0.3">
      <c r="B12220" s="1"/>
    </row>
    <row r="12221" spans="2:2" x14ac:dyDescent="0.3">
      <c r="B12221" s="1"/>
    </row>
    <row r="12222" spans="2:2" x14ac:dyDescent="0.3">
      <c r="B12222" s="1"/>
    </row>
    <row r="12223" spans="2:2" x14ac:dyDescent="0.3">
      <c r="B12223" s="1"/>
    </row>
    <row r="12224" spans="2:2" x14ac:dyDescent="0.3">
      <c r="B12224" s="1"/>
    </row>
    <row r="12225" spans="2:2" x14ac:dyDescent="0.3">
      <c r="B12225" s="1"/>
    </row>
    <row r="12226" spans="2:2" x14ac:dyDescent="0.3">
      <c r="B12226" s="1"/>
    </row>
    <row r="12227" spans="2:2" x14ac:dyDescent="0.3">
      <c r="B12227" s="1"/>
    </row>
    <row r="12228" spans="2:2" x14ac:dyDescent="0.3">
      <c r="B12228" s="1"/>
    </row>
    <row r="12229" spans="2:2" x14ac:dyDescent="0.3">
      <c r="B12229" s="1"/>
    </row>
    <row r="12230" spans="2:2" x14ac:dyDescent="0.3">
      <c r="B12230" s="1"/>
    </row>
    <row r="12231" spans="2:2" x14ac:dyDescent="0.3">
      <c r="B12231" s="1"/>
    </row>
    <row r="12232" spans="2:2" x14ac:dyDescent="0.3">
      <c r="B12232" s="1"/>
    </row>
    <row r="12233" spans="2:2" x14ac:dyDescent="0.3">
      <c r="B12233" s="1"/>
    </row>
    <row r="12234" spans="2:2" x14ac:dyDescent="0.3">
      <c r="B12234" s="1"/>
    </row>
    <row r="12235" spans="2:2" x14ac:dyDescent="0.3">
      <c r="B12235" s="1"/>
    </row>
    <row r="12236" spans="2:2" x14ac:dyDescent="0.3">
      <c r="B12236" s="1"/>
    </row>
    <row r="12237" spans="2:2" x14ac:dyDescent="0.3">
      <c r="B12237" s="1"/>
    </row>
    <row r="12238" spans="2:2" x14ac:dyDescent="0.3">
      <c r="B12238" s="1"/>
    </row>
    <row r="12239" spans="2:2" x14ac:dyDescent="0.3">
      <c r="B12239" s="1"/>
    </row>
    <row r="12240" spans="2:2" x14ac:dyDescent="0.3">
      <c r="B12240" s="1"/>
    </row>
    <row r="12241" spans="2:2" x14ac:dyDescent="0.3">
      <c r="B12241" s="1"/>
    </row>
    <row r="12242" spans="2:2" x14ac:dyDescent="0.3">
      <c r="B12242" s="1"/>
    </row>
    <row r="12243" spans="2:2" x14ac:dyDescent="0.3">
      <c r="B12243" s="1"/>
    </row>
    <row r="12244" spans="2:2" x14ac:dyDescent="0.3">
      <c r="B12244" s="1"/>
    </row>
    <row r="12245" spans="2:2" x14ac:dyDescent="0.3">
      <c r="B12245" s="1"/>
    </row>
    <row r="12246" spans="2:2" x14ac:dyDescent="0.3">
      <c r="B12246" s="1"/>
    </row>
    <row r="12247" spans="2:2" x14ac:dyDescent="0.3">
      <c r="B12247" s="1"/>
    </row>
    <row r="12248" spans="2:2" x14ac:dyDescent="0.3">
      <c r="B12248" s="1"/>
    </row>
    <row r="12249" spans="2:2" x14ac:dyDescent="0.3">
      <c r="B12249" s="1"/>
    </row>
    <row r="12250" spans="2:2" x14ac:dyDescent="0.3">
      <c r="B12250" s="1"/>
    </row>
    <row r="12251" spans="2:2" x14ac:dyDescent="0.3">
      <c r="B12251" s="1"/>
    </row>
    <row r="12252" spans="2:2" x14ac:dyDescent="0.3">
      <c r="B12252" s="1"/>
    </row>
    <row r="12253" spans="2:2" x14ac:dyDescent="0.3">
      <c r="B12253" s="1"/>
    </row>
    <row r="12254" spans="2:2" x14ac:dyDescent="0.3">
      <c r="B12254" s="1"/>
    </row>
    <row r="12255" spans="2:2" x14ac:dyDescent="0.3">
      <c r="B12255" s="1"/>
    </row>
    <row r="12256" spans="2:2" x14ac:dyDescent="0.3">
      <c r="B12256" s="1"/>
    </row>
    <row r="12257" spans="2:2" x14ac:dyDescent="0.3">
      <c r="B12257" s="1"/>
    </row>
    <row r="12258" spans="2:2" x14ac:dyDescent="0.3">
      <c r="B12258" s="1"/>
    </row>
    <row r="12259" spans="2:2" x14ac:dyDescent="0.3">
      <c r="B12259" s="1"/>
    </row>
    <row r="12260" spans="2:2" x14ac:dyDescent="0.3">
      <c r="B12260" s="1"/>
    </row>
    <row r="12261" spans="2:2" x14ac:dyDescent="0.3">
      <c r="B12261" s="1"/>
    </row>
    <row r="12262" spans="2:2" x14ac:dyDescent="0.3">
      <c r="B12262" s="1"/>
    </row>
    <row r="12263" spans="2:2" x14ac:dyDescent="0.3">
      <c r="B12263" s="1"/>
    </row>
    <row r="12264" spans="2:2" x14ac:dyDescent="0.3">
      <c r="B12264" s="1"/>
    </row>
    <row r="12265" spans="2:2" x14ac:dyDescent="0.3">
      <c r="B12265" s="1"/>
    </row>
    <row r="12266" spans="2:2" x14ac:dyDescent="0.3">
      <c r="B12266" s="1"/>
    </row>
    <row r="12267" spans="2:2" x14ac:dyDescent="0.3">
      <c r="B12267" s="1"/>
    </row>
    <row r="12268" spans="2:2" x14ac:dyDescent="0.3">
      <c r="B12268" s="1"/>
    </row>
    <row r="12269" spans="2:2" x14ac:dyDescent="0.3">
      <c r="B12269" s="1"/>
    </row>
    <row r="12270" spans="2:2" x14ac:dyDescent="0.3">
      <c r="B12270" s="1"/>
    </row>
    <row r="12271" spans="2:2" x14ac:dyDescent="0.3">
      <c r="B12271" s="1"/>
    </row>
    <row r="12272" spans="2:2" x14ac:dyDescent="0.3">
      <c r="B12272" s="1"/>
    </row>
    <row r="12273" spans="2:2" x14ac:dyDescent="0.3">
      <c r="B12273" s="1"/>
    </row>
    <row r="12274" spans="2:2" x14ac:dyDescent="0.3">
      <c r="B12274" s="1"/>
    </row>
    <row r="12275" spans="2:2" x14ac:dyDescent="0.3">
      <c r="B12275" s="1"/>
    </row>
    <row r="12276" spans="2:2" x14ac:dyDescent="0.3">
      <c r="B12276" s="1"/>
    </row>
    <row r="12277" spans="2:2" x14ac:dyDescent="0.3">
      <c r="B12277" s="1"/>
    </row>
    <row r="12278" spans="2:2" x14ac:dyDescent="0.3">
      <c r="B12278" s="1"/>
    </row>
    <row r="12279" spans="2:2" x14ac:dyDescent="0.3">
      <c r="B12279" s="1"/>
    </row>
    <row r="12280" spans="2:2" x14ac:dyDescent="0.3">
      <c r="B12280" s="1"/>
    </row>
    <row r="12281" spans="2:2" x14ac:dyDescent="0.3">
      <c r="B12281" s="1"/>
    </row>
    <row r="12282" spans="2:2" x14ac:dyDescent="0.3">
      <c r="B12282" s="1"/>
    </row>
    <row r="12283" spans="2:2" x14ac:dyDescent="0.3">
      <c r="B12283" s="1"/>
    </row>
    <row r="12284" spans="2:2" x14ac:dyDescent="0.3">
      <c r="B12284" s="1"/>
    </row>
    <row r="12285" spans="2:2" x14ac:dyDescent="0.3">
      <c r="B12285" s="1"/>
    </row>
    <row r="12286" spans="2:2" x14ac:dyDescent="0.3">
      <c r="B12286" s="1"/>
    </row>
    <row r="12287" spans="2:2" x14ac:dyDescent="0.3">
      <c r="B12287" s="1"/>
    </row>
    <row r="12288" spans="2:2" x14ac:dyDescent="0.3">
      <c r="B12288" s="1"/>
    </row>
    <row r="12289" spans="2:2" x14ac:dyDescent="0.3">
      <c r="B12289" s="1"/>
    </row>
    <row r="12290" spans="2:2" x14ac:dyDescent="0.3">
      <c r="B12290" s="1"/>
    </row>
    <row r="12291" spans="2:2" x14ac:dyDescent="0.3">
      <c r="B12291" s="1"/>
    </row>
    <row r="12292" spans="2:2" x14ac:dyDescent="0.3">
      <c r="B12292" s="1"/>
    </row>
    <row r="12293" spans="2:2" x14ac:dyDescent="0.3">
      <c r="B12293" s="1"/>
    </row>
    <row r="12294" spans="2:2" x14ac:dyDescent="0.3">
      <c r="B12294" s="1"/>
    </row>
    <row r="12295" spans="2:2" x14ac:dyDescent="0.3">
      <c r="B12295" s="1"/>
    </row>
    <row r="12296" spans="2:2" x14ac:dyDescent="0.3">
      <c r="B12296" s="1"/>
    </row>
    <row r="12297" spans="2:2" x14ac:dyDescent="0.3">
      <c r="B12297" s="1"/>
    </row>
    <row r="12298" spans="2:2" x14ac:dyDescent="0.3">
      <c r="B12298" s="1"/>
    </row>
    <row r="12299" spans="2:2" x14ac:dyDescent="0.3">
      <c r="B12299" s="1"/>
    </row>
    <row r="12300" spans="2:2" x14ac:dyDescent="0.3">
      <c r="B12300" s="1"/>
    </row>
    <row r="12301" spans="2:2" x14ac:dyDescent="0.3">
      <c r="B12301" s="1"/>
    </row>
    <row r="12302" spans="2:2" x14ac:dyDescent="0.3">
      <c r="B12302" s="1"/>
    </row>
    <row r="12303" spans="2:2" x14ac:dyDescent="0.3">
      <c r="B12303" s="1"/>
    </row>
    <row r="12304" spans="2:2" x14ac:dyDescent="0.3">
      <c r="B12304" s="1"/>
    </row>
    <row r="12305" spans="2:2" x14ac:dyDescent="0.3">
      <c r="B12305" s="1"/>
    </row>
    <row r="12306" spans="2:2" x14ac:dyDescent="0.3">
      <c r="B12306" s="1"/>
    </row>
    <row r="12307" spans="2:2" x14ac:dyDescent="0.3">
      <c r="B12307" s="1"/>
    </row>
    <row r="12308" spans="2:2" x14ac:dyDescent="0.3">
      <c r="B12308" s="1"/>
    </row>
    <row r="12309" spans="2:2" x14ac:dyDescent="0.3">
      <c r="B12309" s="1"/>
    </row>
    <row r="12310" spans="2:2" x14ac:dyDescent="0.3">
      <c r="B12310" s="1"/>
    </row>
    <row r="12311" spans="2:2" x14ac:dyDescent="0.3">
      <c r="B12311" s="1"/>
    </row>
    <row r="12312" spans="2:2" x14ac:dyDescent="0.3">
      <c r="B12312" s="1"/>
    </row>
    <row r="12313" spans="2:2" x14ac:dyDescent="0.3">
      <c r="B12313" s="1"/>
    </row>
    <row r="12314" spans="2:2" x14ac:dyDescent="0.3">
      <c r="B12314" s="1"/>
    </row>
    <row r="12315" spans="2:2" x14ac:dyDescent="0.3">
      <c r="B12315" s="1"/>
    </row>
    <row r="12316" spans="2:2" x14ac:dyDescent="0.3">
      <c r="B12316" s="1"/>
    </row>
    <row r="12317" spans="2:2" x14ac:dyDescent="0.3">
      <c r="B12317" s="1"/>
    </row>
    <row r="12318" spans="2:2" x14ac:dyDescent="0.3">
      <c r="B12318" s="1"/>
    </row>
    <row r="12319" spans="2:2" x14ac:dyDescent="0.3">
      <c r="B12319" s="1"/>
    </row>
    <row r="12320" spans="2:2" x14ac:dyDescent="0.3">
      <c r="B12320" s="1"/>
    </row>
    <row r="12321" spans="2:2" x14ac:dyDescent="0.3">
      <c r="B12321" s="1"/>
    </row>
    <row r="12322" spans="2:2" x14ac:dyDescent="0.3">
      <c r="B12322" s="1"/>
    </row>
    <row r="12323" spans="2:2" x14ac:dyDescent="0.3">
      <c r="B12323" s="1"/>
    </row>
    <row r="12324" spans="2:2" x14ac:dyDescent="0.3">
      <c r="B12324" s="1"/>
    </row>
    <row r="12325" spans="2:2" x14ac:dyDescent="0.3">
      <c r="B12325" s="1"/>
    </row>
    <row r="12326" spans="2:2" x14ac:dyDescent="0.3">
      <c r="B12326" s="1"/>
    </row>
    <row r="12327" spans="2:2" x14ac:dyDescent="0.3">
      <c r="B12327" s="1"/>
    </row>
    <row r="12328" spans="2:2" x14ac:dyDescent="0.3">
      <c r="B12328" s="1"/>
    </row>
    <row r="12329" spans="2:2" x14ac:dyDescent="0.3">
      <c r="B12329" s="1"/>
    </row>
    <row r="12330" spans="2:2" x14ac:dyDescent="0.3">
      <c r="B12330" s="1"/>
    </row>
    <row r="12331" spans="2:2" x14ac:dyDescent="0.3">
      <c r="B12331" s="1"/>
    </row>
    <row r="12332" spans="2:2" x14ac:dyDescent="0.3">
      <c r="B12332" s="1"/>
    </row>
    <row r="12333" spans="2:2" x14ac:dyDescent="0.3">
      <c r="B12333" s="1"/>
    </row>
    <row r="12334" spans="2:2" x14ac:dyDescent="0.3">
      <c r="B12334" s="1"/>
    </row>
    <row r="12335" spans="2:2" x14ac:dyDescent="0.3">
      <c r="B12335" s="1"/>
    </row>
    <row r="12336" spans="2:2" x14ac:dyDescent="0.3">
      <c r="B12336" s="1"/>
    </row>
    <row r="12337" spans="2:2" x14ac:dyDescent="0.3">
      <c r="B12337" s="1"/>
    </row>
    <row r="12338" spans="2:2" x14ac:dyDescent="0.3">
      <c r="B12338" s="1"/>
    </row>
    <row r="12339" spans="2:2" x14ac:dyDescent="0.3">
      <c r="B12339" s="1"/>
    </row>
    <row r="12340" spans="2:2" x14ac:dyDescent="0.3">
      <c r="B12340" s="1"/>
    </row>
    <row r="12341" spans="2:2" x14ac:dyDescent="0.3">
      <c r="B12341" s="1"/>
    </row>
    <row r="12342" spans="2:2" x14ac:dyDescent="0.3">
      <c r="B12342" s="1"/>
    </row>
    <row r="12343" spans="2:2" x14ac:dyDescent="0.3">
      <c r="B12343" s="1"/>
    </row>
    <row r="12344" spans="2:2" x14ac:dyDescent="0.3">
      <c r="B12344" s="1"/>
    </row>
    <row r="12345" spans="2:2" x14ac:dyDescent="0.3">
      <c r="B12345" s="1"/>
    </row>
    <row r="12346" spans="2:2" x14ac:dyDescent="0.3">
      <c r="B12346" s="1"/>
    </row>
    <row r="12347" spans="2:2" x14ac:dyDescent="0.3">
      <c r="B12347" s="1"/>
    </row>
    <row r="12348" spans="2:2" x14ac:dyDescent="0.3">
      <c r="B12348" s="1"/>
    </row>
    <row r="12349" spans="2:2" x14ac:dyDescent="0.3">
      <c r="B12349" s="1"/>
    </row>
    <row r="12350" spans="2:2" x14ac:dyDescent="0.3">
      <c r="B12350" s="1"/>
    </row>
    <row r="12351" spans="2:2" x14ac:dyDescent="0.3">
      <c r="B12351" s="1"/>
    </row>
    <row r="12352" spans="2:2" x14ac:dyDescent="0.3">
      <c r="B12352" s="1"/>
    </row>
    <row r="12353" spans="2:2" x14ac:dyDescent="0.3">
      <c r="B12353" s="1"/>
    </row>
    <row r="12354" spans="2:2" x14ac:dyDescent="0.3">
      <c r="B12354" s="1"/>
    </row>
    <row r="12355" spans="2:2" x14ac:dyDescent="0.3">
      <c r="B12355" s="1"/>
    </row>
    <row r="12356" spans="2:2" x14ac:dyDescent="0.3">
      <c r="B12356" s="1"/>
    </row>
    <row r="12357" spans="2:2" x14ac:dyDescent="0.3">
      <c r="B12357" s="1"/>
    </row>
    <row r="12358" spans="2:2" x14ac:dyDescent="0.3">
      <c r="B12358" s="1"/>
    </row>
    <row r="12359" spans="2:2" x14ac:dyDescent="0.3">
      <c r="B12359" s="1"/>
    </row>
    <row r="12360" spans="2:2" x14ac:dyDescent="0.3">
      <c r="B12360" s="1"/>
    </row>
    <row r="12361" spans="2:2" x14ac:dyDescent="0.3">
      <c r="B12361" s="1"/>
    </row>
    <row r="12362" spans="2:2" x14ac:dyDescent="0.3">
      <c r="B12362" s="1"/>
    </row>
    <row r="12363" spans="2:2" x14ac:dyDescent="0.3">
      <c r="B12363" s="1"/>
    </row>
    <row r="12364" spans="2:2" x14ac:dyDescent="0.3">
      <c r="B12364" s="1"/>
    </row>
    <row r="12365" spans="2:2" x14ac:dyDescent="0.3">
      <c r="B12365" s="1"/>
    </row>
    <row r="12366" spans="2:2" x14ac:dyDescent="0.3">
      <c r="B12366" s="1"/>
    </row>
    <row r="12367" spans="2:2" x14ac:dyDescent="0.3">
      <c r="B12367" s="1"/>
    </row>
    <row r="12368" spans="2:2" x14ac:dyDescent="0.3">
      <c r="B12368" s="1"/>
    </row>
    <row r="12369" spans="2:2" x14ac:dyDescent="0.3">
      <c r="B12369" s="1"/>
    </row>
    <row r="12370" spans="2:2" x14ac:dyDescent="0.3">
      <c r="B12370" s="1"/>
    </row>
    <row r="12371" spans="2:2" x14ac:dyDescent="0.3">
      <c r="B12371" s="1"/>
    </row>
    <row r="12372" spans="2:2" x14ac:dyDescent="0.3">
      <c r="B12372" s="1"/>
    </row>
    <row r="12373" spans="2:2" x14ac:dyDescent="0.3">
      <c r="B12373" s="1"/>
    </row>
    <row r="12374" spans="2:2" x14ac:dyDescent="0.3">
      <c r="B12374" s="1"/>
    </row>
    <row r="12375" spans="2:2" x14ac:dyDescent="0.3">
      <c r="B12375" s="1"/>
    </row>
    <row r="12376" spans="2:2" x14ac:dyDescent="0.3">
      <c r="B12376" s="1"/>
    </row>
    <row r="12377" spans="2:2" x14ac:dyDescent="0.3">
      <c r="B12377" s="1"/>
    </row>
    <row r="12378" spans="2:2" x14ac:dyDescent="0.3">
      <c r="B12378" s="1"/>
    </row>
    <row r="12379" spans="2:2" x14ac:dyDescent="0.3">
      <c r="B12379" s="1"/>
    </row>
    <row r="12380" spans="2:2" x14ac:dyDescent="0.3">
      <c r="B12380" s="1"/>
    </row>
    <row r="12381" spans="2:2" x14ac:dyDescent="0.3">
      <c r="B12381" s="1"/>
    </row>
    <row r="12382" spans="2:2" x14ac:dyDescent="0.3">
      <c r="B12382" s="1"/>
    </row>
    <row r="12383" spans="2:2" x14ac:dyDescent="0.3">
      <c r="B12383" s="1"/>
    </row>
    <row r="12384" spans="2:2" x14ac:dyDescent="0.3">
      <c r="B12384" s="1"/>
    </row>
    <row r="12385" spans="2:2" x14ac:dyDescent="0.3">
      <c r="B12385" s="1"/>
    </row>
    <row r="12386" spans="2:2" x14ac:dyDescent="0.3">
      <c r="B12386" s="1"/>
    </row>
    <row r="12387" spans="2:2" x14ac:dyDescent="0.3">
      <c r="B12387" s="1"/>
    </row>
    <row r="12388" spans="2:2" x14ac:dyDescent="0.3">
      <c r="B12388" s="1"/>
    </row>
    <row r="12389" spans="2:2" x14ac:dyDescent="0.3">
      <c r="B12389" s="1"/>
    </row>
    <row r="12390" spans="2:2" x14ac:dyDescent="0.3">
      <c r="B12390" s="1"/>
    </row>
    <row r="12391" spans="2:2" x14ac:dyDescent="0.3">
      <c r="B12391" s="1"/>
    </row>
    <row r="12392" spans="2:2" x14ac:dyDescent="0.3">
      <c r="B12392" s="1"/>
    </row>
    <row r="12393" spans="2:2" x14ac:dyDescent="0.3">
      <c r="B12393" s="1"/>
    </row>
    <row r="12394" spans="2:2" x14ac:dyDescent="0.3">
      <c r="B12394" s="1"/>
    </row>
    <row r="12395" spans="2:2" x14ac:dyDescent="0.3">
      <c r="B12395" s="1"/>
    </row>
    <row r="12396" spans="2:2" x14ac:dyDescent="0.3">
      <c r="B12396" s="1"/>
    </row>
    <row r="12397" spans="2:2" x14ac:dyDescent="0.3">
      <c r="B12397" s="1"/>
    </row>
    <row r="12398" spans="2:2" x14ac:dyDescent="0.3">
      <c r="B12398" s="1"/>
    </row>
    <row r="12399" spans="2:2" x14ac:dyDescent="0.3">
      <c r="B12399" s="1"/>
    </row>
    <row r="12400" spans="2:2" x14ac:dyDescent="0.3">
      <c r="B12400" s="1"/>
    </row>
    <row r="12401" spans="2:2" x14ac:dyDescent="0.3">
      <c r="B12401" s="1"/>
    </row>
    <row r="12402" spans="2:2" x14ac:dyDescent="0.3">
      <c r="B12402" s="1"/>
    </row>
    <row r="12403" spans="2:2" x14ac:dyDescent="0.3">
      <c r="B12403" s="1"/>
    </row>
    <row r="12404" spans="2:2" x14ac:dyDescent="0.3">
      <c r="B12404" s="1"/>
    </row>
    <row r="12405" spans="2:2" x14ac:dyDescent="0.3">
      <c r="B12405" s="1"/>
    </row>
    <row r="12406" spans="2:2" x14ac:dyDescent="0.3">
      <c r="B12406" s="1"/>
    </row>
    <row r="12407" spans="2:2" x14ac:dyDescent="0.3">
      <c r="B12407" s="1"/>
    </row>
    <row r="12408" spans="2:2" x14ac:dyDescent="0.3">
      <c r="B12408" s="1"/>
    </row>
    <row r="12409" spans="2:2" x14ac:dyDescent="0.3">
      <c r="B12409" s="1"/>
    </row>
    <row r="12410" spans="2:2" x14ac:dyDescent="0.3">
      <c r="B12410" s="1"/>
    </row>
    <row r="12411" spans="2:2" x14ac:dyDescent="0.3">
      <c r="B12411" s="1"/>
    </row>
    <row r="12412" spans="2:2" x14ac:dyDescent="0.3">
      <c r="B12412" s="1"/>
    </row>
    <row r="12413" spans="2:2" x14ac:dyDescent="0.3">
      <c r="B12413" s="1"/>
    </row>
    <row r="12414" spans="2:2" x14ac:dyDescent="0.3">
      <c r="B12414" s="1"/>
    </row>
    <row r="12415" spans="2:2" x14ac:dyDescent="0.3">
      <c r="B12415" s="1"/>
    </row>
    <row r="12416" spans="2:2" x14ac:dyDescent="0.3">
      <c r="B12416" s="1"/>
    </row>
    <row r="12417" spans="2:2" x14ac:dyDescent="0.3">
      <c r="B12417" s="1"/>
    </row>
    <row r="12418" spans="2:2" x14ac:dyDescent="0.3">
      <c r="B12418" s="1"/>
    </row>
    <row r="12419" spans="2:2" x14ac:dyDescent="0.3">
      <c r="B12419" s="1"/>
    </row>
    <row r="12420" spans="2:2" x14ac:dyDescent="0.3">
      <c r="B12420" s="1"/>
    </row>
    <row r="12421" spans="2:2" x14ac:dyDescent="0.3">
      <c r="B12421" s="1"/>
    </row>
    <row r="12422" spans="2:2" x14ac:dyDescent="0.3">
      <c r="B12422" s="1"/>
    </row>
    <row r="12423" spans="2:2" x14ac:dyDescent="0.3">
      <c r="B12423" s="1"/>
    </row>
    <row r="12424" spans="2:2" x14ac:dyDescent="0.3">
      <c r="B12424" s="1"/>
    </row>
    <row r="12425" spans="2:2" x14ac:dyDescent="0.3">
      <c r="B12425" s="1"/>
    </row>
    <row r="12426" spans="2:2" x14ac:dyDescent="0.3">
      <c r="B12426" s="1"/>
    </row>
    <row r="12427" spans="2:2" x14ac:dyDescent="0.3">
      <c r="B12427" s="1"/>
    </row>
    <row r="12428" spans="2:2" x14ac:dyDescent="0.3">
      <c r="B12428" s="1"/>
    </row>
    <row r="12429" spans="2:2" x14ac:dyDescent="0.3">
      <c r="B12429" s="1"/>
    </row>
    <row r="12430" spans="2:2" x14ac:dyDescent="0.3">
      <c r="B12430" s="1"/>
    </row>
    <row r="12431" spans="2:2" x14ac:dyDescent="0.3">
      <c r="B12431" s="1"/>
    </row>
    <row r="12432" spans="2:2" x14ac:dyDescent="0.3">
      <c r="B12432" s="1"/>
    </row>
    <row r="12433" spans="2:2" x14ac:dyDescent="0.3">
      <c r="B12433" s="1"/>
    </row>
    <row r="12434" spans="2:2" x14ac:dyDescent="0.3">
      <c r="B12434" s="1"/>
    </row>
    <row r="12435" spans="2:2" x14ac:dyDescent="0.3">
      <c r="B12435" s="1"/>
    </row>
    <row r="12436" spans="2:2" x14ac:dyDescent="0.3">
      <c r="B12436" s="1"/>
    </row>
    <row r="12437" spans="2:2" x14ac:dyDescent="0.3">
      <c r="B12437" s="1"/>
    </row>
    <row r="12438" spans="2:2" x14ac:dyDescent="0.3">
      <c r="B12438" s="1"/>
    </row>
    <row r="12439" spans="2:2" x14ac:dyDescent="0.3">
      <c r="B12439" s="1"/>
    </row>
    <row r="12440" spans="2:2" x14ac:dyDescent="0.3">
      <c r="B12440" s="1"/>
    </row>
    <row r="12441" spans="2:2" x14ac:dyDescent="0.3">
      <c r="B12441" s="1"/>
    </row>
    <row r="12442" spans="2:2" x14ac:dyDescent="0.3">
      <c r="B12442" s="1"/>
    </row>
    <row r="12443" spans="2:2" x14ac:dyDescent="0.3">
      <c r="B12443" s="1"/>
    </row>
    <row r="12444" spans="2:2" x14ac:dyDescent="0.3">
      <c r="B12444" s="1"/>
    </row>
    <row r="12445" spans="2:2" x14ac:dyDescent="0.3">
      <c r="B12445" s="1"/>
    </row>
    <row r="12446" spans="2:2" x14ac:dyDescent="0.3">
      <c r="B12446" s="1"/>
    </row>
    <row r="12447" spans="2:2" x14ac:dyDescent="0.3">
      <c r="B12447" s="1"/>
    </row>
    <row r="12448" spans="2:2" x14ac:dyDescent="0.3">
      <c r="B12448" s="1"/>
    </row>
    <row r="12449" spans="2:2" x14ac:dyDescent="0.3">
      <c r="B12449" s="1"/>
    </row>
    <row r="12450" spans="2:2" x14ac:dyDescent="0.3">
      <c r="B12450" s="1"/>
    </row>
    <row r="12451" spans="2:2" x14ac:dyDescent="0.3">
      <c r="B12451" s="1"/>
    </row>
    <row r="12452" spans="2:2" x14ac:dyDescent="0.3">
      <c r="B12452" s="1"/>
    </row>
    <row r="12453" spans="2:2" x14ac:dyDescent="0.3">
      <c r="B12453" s="1"/>
    </row>
    <row r="12454" spans="2:2" x14ac:dyDescent="0.3">
      <c r="B12454" s="1"/>
    </row>
    <row r="12455" spans="2:2" x14ac:dyDescent="0.3">
      <c r="B12455" s="1"/>
    </row>
    <row r="12456" spans="2:2" x14ac:dyDescent="0.3">
      <c r="B12456" s="1"/>
    </row>
    <row r="12457" spans="2:2" x14ac:dyDescent="0.3">
      <c r="B12457" s="1"/>
    </row>
    <row r="12458" spans="2:2" x14ac:dyDescent="0.3">
      <c r="B12458" s="1"/>
    </row>
    <row r="12459" spans="2:2" x14ac:dyDescent="0.3">
      <c r="B12459" s="1"/>
    </row>
    <row r="12460" spans="2:2" x14ac:dyDescent="0.3">
      <c r="B12460" s="1"/>
    </row>
    <row r="12461" spans="2:2" x14ac:dyDescent="0.3">
      <c r="B12461" s="1"/>
    </row>
    <row r="12462" spans="2:2" x14ac:dyDescent="0.3">
      <c r="B12462" s="1"/>
    </row>
    <row r="12463" spans="2:2" x14ac:dyDescent="0.3">
      <c r="B12463" s="1"/>
    </row>
    <row r="12464" spans="2:2" x14ac:dyDescent="0.3">
      <c r="B12464" s="1"/>
    </row>
    <row r="12465" spans="2:2" x14ac:dyDescent="0.3">
      <c r="B12465" s="1"/>
    </row>
    <row r="12466" spans="2:2" x14ac:dyDescent="0.3">
      <c r="B12466" s="1"/>
    </row>
    <row r="12467" spans="2:2" x14ac:dyDescent="0.3">
      <c r="B12467" s="1"/>
    </row>
    <row r="12468" spans="2:2" x14ac:dyDescent="0.3">
      <c r="B12468" s="1"/>
    </row>
    <row r="12469" spans="2:2" x14ac:dyDescent="0.3">
      <c r="B12469" s="1"/>
    </row>
    <row r="12470" spans="2:2" x14ac:dyDescent="0.3">
      <c r="B12470" s="1"/>
    </row>
    <row r="12471" spans="2:2" x14ac:dyDescent="0.3">
      <c r="B12471" s="1"/>
    </row>
    <row r="12472" spans="2:2" x14ac:dyDescent="0.3">
      <c r="B12472" s="1"/>
    </row>
    <row r="12473" spans="2:2" x14ac:dyDescent="0.3">
      <c r="B12473" s="1"/>
    </row>
    <row r="12474" spans="2:2" x14ac:dyDescent="0.3">
      <c r="B12474" s="1"/>
    </row>
    <row r="12475" spans="2:2" x14ac:dyDescent="0.3">
      <c r="B12475" s="1"/>
    </row>
    <row r="12476" spans="2:2" x14ac:dyDescent="0.3">
      <c r="B12476" s="1"/>
    </row>
    <row r="12477" spans="2:2" x14ac:dyDescent="0.3">
      <c r="B12477" s="1"/>
    </row>
    <row r="12478" spans="2:2" x14ac:dyDescent="0.3">
      <c r="B12478" s="1"/>
    </row>
    <row r="12479" spans="2:2" x14ac:dyDescent="0.3">
      <c r="B12479" s="1"/>
    </row>
    <row r="12480" spans="2:2" x14ac:dyDescent="0.3">
      <c r="B12480" s="1"/>
    </row>
    <row r="12481" spans="2:2" x14ac:dyDescent="0.3">
      <c r="B12481" s="1"/>
    </row>
    <row r="12482" spans="2:2" x14ac:dyDescent="0.3">
      <c r="B12482" s="1"/>
    </row>
    <row r="12483" spans="2:2" x14ac:dyDescent="0.3">
      <c r="B12483" s="1"/>
    </row>
    <row r="12484" spans="2:2" x14ac:dyDescent="0.3">
      <c r="B12484" s="1"/>
    </row>
    <row r="12485" spans="2:2" x14ac:dyDescent="0.3">
      <c r="B12485" s="1"/>
    </row>
    <row r="12486" spans="2:2" x14ac:dyDescent="0.3">
      <c r="B12486" s="1"/>
    </row>
    <row r="12487" spans="2:2" x14ac:dyDescent="0.3">
      <c r="B12487" s="1"/>
    </row>
    <row r="12488" spans="2:2" x14ac:dyDescent="0.3">
      <c r="B12488" s="1"/>
    </row>
    <row r="12489" spans="2:2" x14ac:dyDescent="0.3">
      <c r="B12489" s="1"/>
    </row>
    <row r="12490" spans="2:2" x14ac:dyDescent="0.3">
      <c r="B12490" s="1"/>
    </row>
    <row r="12491" spans="2:2" x14ac:dyDescent="0.3">
      <c r="B12491" s="1"/>
    </row>
    <row r="12492" spans="2:2" x14ac:dyDescent="0.3">
      <c r="B12492" s="1"/>
    </row>
    <row r="12493" spans="2:2" x14ac:dyDescent="0.3">
      <c r="B12493" s="1"/>
    </row>
    <row r="12494" spans="2:2" x14ac:dyDescent="0.3">
      <c r="B12494" s="1"/>
    </row>
    <row r="12495" spans="2:2" x14ac:dyDescent="0.3">
      <c r="B12495" s="1"/>
    </row>
    <row r="12496" spans="2:2" x14ac:dyDescent="0.3">
      <c r="B12496" s="1"/>
    </row>
    <row r="12497" spans="2:2" x14ac:dyDescent="0.3">
      <c r="B12497" s="1"/>
    </row>
    <row r="12498" spans="2:2" x14ac:dyDescent="0.3">
      <c r="B12498" s="1"/>
    </row>
    <row r="12499" spans="2:2" x14ac:dyDescent="0.3">
      <c r="B12499" s="1"/>
    </row>
    <row r="12500" spans="2:2" x14ac:dyDescent="0.3">
      <c r="B12500" s="1"/>
    </row>
    <row r="12501" spans="2:2" x14ac:dyDescent="0.3">
      <c r="B12501" s="1"/>
    </row>
    <row r="12502" spans="2:2" x14ac:dyDescent="0.3">
      <c r="B12502" s="1"/>
    </row>
    <row r="12503" spans="2:2" x14ac:dyDescent="0.3">
      <c r="B12503" s="1"/>
    </row>
    <row r="12504" spans="2:2" x14ac:dyDescent="0.3">
      <c r="B12504" s="1"/>
    </row>
    <row r="12505" spans="2:2" x14ac:dyDescent="0.3">
      <c r="B12505" s="1"/>
    </row>
    <row r="12506" spans="2:2" x14ac:dyDescent="0.3">
      <c r="B12506" s="1"/>
    </row>
    <row r="12507" spans="2:2" x14ac:dyDescent="0.3">
      <c r="B12507" s="1"/>
    </row>
    <row r="12508" spans="2:2" x14ac:dyDescent="0.3">
      <c r="B12508" s="1"/>
    </row>
    <row r="12509" spans="2:2" x14ac:dyDescent="0.3">
      <c r="B12509" s="1"/>
    </row>
    <row r="12510" spans="2:2" x14ac:dyDescent="0.3">
      <c r="B12510" s="1"/>
    </row>
    <row r="12511" spans="2:2" x14ac:dyDescent="0.3">
      <c r="B12511" s="1"/>
    </row>
    <row r="12512" spans="2:2" x14ac:dyDescent="0.3">
      <c r="B12512" s="1"/>
    </row>
    <row r="12513" spans="2:2" x14ac:dyDescent="0.3">
      <c r="B12513" s="1"/>
    </row>
    <row r="12514" spans="2:2" x14ac:dyDescent="0.3">
      <c r="B12514" s="1"/>
    </row>
    <row r="12515" spans="2:2" x14ac:dyDescent="0.3">
      <c r="B12515" s="1"/>
    </row>
    <row r="12516" spans="2:2" x14ac:dyDescent="0.3">
      <c r="B12516" s="1"/>
    </row>
    <row r="12517" spans="2:2" x14ac:dyDescent="0.3">
      <c r="B12517" s="1"/>
    </row>
    <row r="12518" spans="2:2" x14ac:dyDescent="0.3">
      <c r="B12518" s="1"/>
    </row>
    <row r="12519" spans="2:2" x14ac:dyDescent="0.3">
      <c r="B12519" s="1"/>
    </row>
    <row r="12520" spans="2:2" x14ac:dyDescent="0.3">
      <c r="B12520" s="1"/>
    </row>
    <row r="12521" spans="2:2" x14ac:dyDescent="0.3">
      <c r="B12521" s="1"/>
    </row>
    <row r="12522" spans="2:2" x14ac:dyDescent="0.3">
      <c r="B12522" s="1"/>
    </row>
    <row r="12523" spans="2:2" x14ac:dyDescent="0.3">
      <c r="B12523" s="1"/>
    </row>
    <row r="12524" spans="2:2" x14ac:dyDescent="0.3">
      <c r="B12524" s="1"/>
    </row>
    <row r="12525" spans="2:2" x14ac:dyDescent="0.3">
      <c r="B12525" s="1"/>
    </row>
    <row r="12526" spans="2:2" x14ac:dyDescent="0.3">
      <c r="B12526" s="1"/>
    </row>
    <row r="12527" spans="2:2" x14ac:dyDescent="0.3">
      <c r="B12527" s="1"/>
    </row>
    <row r="12528" spans="2:2" x14ac:dyDescent="0.3">
      <c r="B12528" s="1"/>
    </row>
    <row r="12529" spans="2:2" x14ac:dyDescent="0.3">
      <c r="B12529" s="1"/>
    </row>
    <row r="12530" spans="2:2" x14ac:dyDescent="0.3">
      <c r="B12530" s="1"/>
    </row>
    <row r="12531" spans="2:2" x14ac:dyDescent="0.3">
      <c r="B12531" s="1"/>
    </row>
    <row r="12532" spans="2:2" x14ac:dyDescent="0.3">
      <c r="B12532" s="1"/>
    </row>
    <row r="12533" spans="2:2" x14ac:dyDescent="0.3">
      <c r="B12533" s="1"/>
    </row>
    <row r="12534" spans="2:2" x14ac:dyDescent="0.3">
      <c r="B12534" s="1"/>
    </row>
    <row r="12535" spans="2:2" x14ac:dyDescent="0.3">
      <c r="B12535" s="1"/>
    </row>
    <row r="12536" spans="2:2" x14ac:dyDescent="0.3">
      <c r="B12536" s="1"/>
    </row>
    <row r="12537" spans="2:2" x14ac:dyDescent="0.3">
      <c r="B12537" s="1"/>
    </row>
    <row r="12538" spans="2:2" x14ac:dyDescent="0.3">
      <c r="B12538" s="1"/>
    </row>
    <row r="12539" spans="2:2" x14ac:dyDescent="0.3">
      <c r="B12539" s="1"/>
    </row>
    <row r="12540" spans="2:2" x14ac:dyDescent="0.3">
      <c r="B12540" s="1"/>
    </row>
    <row r="12541" spans="2:2" x14ac:dyDescent="0.3">
      <c r="B12541" s="1"/>
    </row>
    <row r="12542" spans="2:2" x14ac:dyDescent="0.3">
      <c r="B12542" s="1"/>
    </row>
    <row r="12543" spans="2:2" x14ac:dyDescent="0.3">
      <c r="B12543" s="1"/>
    </row>
    <row r="12544" spans="2:2" x14ac:dyDescent="0.3">
      <c r="B12544" s="1"/>
    </row>
    <row r="12545" spans="2:2" x14ac:dyDescent="0.3">
      <c r="B12545" s="1"/>
    </row>
    <row r="12546" spans="2:2" x14ac:dyDescent="0.3">
      <c r="B12546" s="1"/>
    </row>
    <row r="12547" spans="2:2" x14ac:dyDescent="0.3">
      <c r="B12547" s="1"/>
    </row>
    <row r="12548" spans="2:2" x14ac:dyDescent="0.3">
      <c r="B12548" s="1"/>
    </row>
    <row r="12549" spans="2:2" x14ac:dyDescent="0.3">
      <c r="B12549" s="1"/>
    </row>
    <row r="12550" spans="2:2" x14ac:dyDescent="0.3">
      <c r="B12550" s="1"/>
    </row>
    <row r="12551" spans="2:2" x14ac:dyDescent="0.3">
      <c r="B12551" s="1"/>
    </row>
    <row r="12552" spans="2:2" x14ac:dyDescent="0.3">
      <c r="B12552" s="1"/>
    </row>
    <row r="12553" spans="2:2" x14ac:dyDescent="0.3">
      <c r="B12553" s="1"/>
    </row>
    <row r="12554" spans="2:2" x14ac:dyDescent="0.3">
      <c r="B12554" s="1"/>
    </row>
    <row r="12555" spans="2:2" x14ac:dyDescent="0.3">
      <c r="B12555" s="1"/>
    </row>
    <row r="12556" spans="2:2" x14ac:dyDescent="0.3">
      <c r="B12556" s="1"/>
    </row>
    <row r="12557" spans="2:2" x14ac:dyDescent="0.3">
      <c r="B12557" s="1"/>
    </row>
    <row r="12558" spans="2:2" x14ac:dyDescent="0.3">
      <c r="B12558" s="1"/>
    </row>
    <row r="12559" spans="2:2" x14ac:dyDescent="0.3">
      <c r="B12559" s="1"/>
    </row>
    <row r="12560" spans="2:2" x14ac:dyDescent="0.3">
      <c r="B12560" s="1"/>
    </row>
    <row r="12561" spans="2:2" x14ac:dyDescent="0.3">
      <c r="B12561" s="1"/>
    </row>
    <row r="12562" spans="2:2" x14ac:dyDescent="0.3">
      <c r="B12562" s="1"/>
    </row>
    <row r="12563" spans="2:2" x14ac:dyDescent="0.3">
      <c r="B12563" s="1"/>
    </row>
    <row r="12564" spans="2:2" x14ac:dyDescent="0.3">
      <c r="B12564" s="1"/>
    </row>
    <row r="12565" spans="2:2" x14ac:dyDescent="0.3">
      <c r="B12565" s="1"/>
    </row>
    <row r="12566" spans="2:2" x14ac:dyDescent="0.3">
      <c r="B12566" s="1"/>
    </row>
    <row r="12567" spans="2:2" x14ac:dyDescent="0.3">
      <c r="B12567" s="1"/>
    </row>
    <row r="12568" spans="2:2" x14ac:dyDescent="0.3">
      <c r="B12568" s="1"/>
    </row>
    <row r="12569" spans="2:2" x14ac:dyDescent="0.3">
      <c r="B12569" s="1"/>
    </row>
    <row r="12570" spans="2:2" x14ac:dyDescent="0.3">
      <c r="B12570" s="1"/>
    </row>
    <row r="12571" spans="2:2" x14ac:dyDescent="0.3">
      <c r="B12571" s="1"/>
    </row>
    <row r="12572" spans="2:2" x14ac:dyDescent="0.3">
      <c r="B12572" s="1"/>
    </row>
    <row r="12573" spans="2:2" x14ac:dyDescent="0.3">
      <c r="B12573" s="1"/>
    </row>
    <row r="12574" spans="2:2" x14ac:dyDescent="0.3">
      <c r="B12574" s="1"/>
    </row>
    <row r="12575" spans="2:2" x14ac:dyDescent="0.3">
      <c r="B12575" s="1"/>
    </row>
    <row r="12576" spans="2:2" x14ac:dyDescent="0.3">
      <c r="B12576" s="1"/>
    </row>
    <row r="12577" spans="2:2" x14ac:dyDescent="0.3">
      <c r="B12577" s="1"/>
    </row>
    <row r="12578" spans="2:2" x14ac:dyDescent="0.3">
      <c r="B12578" s="1"/>
    </row>
    <row r="12579" spans="2:2" x14ac:dyDescent="0.3">
      <c r="B12579" s="1"/>
    </row>
    <row r="12580" spans="2:2" x14ac:dyDescent="0.3">
      <c r="B12580" s="1"/>
    </row>
    <row r="12581" spans="2:2" x14ac:dyDescent="0.3">
      <c r="B12581" s="1"/>
    </row>
    <row r="12582" spans="2:2" x14ac:dyDescent="0.3">
      <c r="B12582" s="1"/>
    </row>
    <row r="12583" spans="2:2" x14ac:dyDescent="0.3">
      <c r="B12583" s="1"/>
    </row>
    <row r="12584" spans="2:2" x14ac:dyDescent="0.3">
      <c r="B12584" s="1"/>
    </row>
    <row r="12585" spans="2:2" x14ac:dyDescent="0.3">
      <c r="B12585" s="1"/>
    </row>
    <row r="12586" spans="2:2" x14ac:dyDescent="0.3">
      <c r="B12586" s="1"/>
    </row>
    <row r="12587" spans="2:2" x14ac:dyDescent="0.3">
      <c r="B12587" s="1"/>
    </row>
    <row r="12588" spans="2:2" x14ac:dyDescent="0.3">
      <c r="B12588" s="1"/>
    </row>
    <row r="12589" spans="2:2" x14ac:dyDescent="0.3">
      <c r="B12589" s="1"/>
    </row>
    <row r="12590" spans="2:2" x14ac:dyDescent="0.3">
      <c r="B12590" s="1"/>
    </row>
    <row r="12591" spans="2:2" x14ac:dyDescent="0.3">
      <c r="B12591" s="1"/>
    </row>
    <row r="12592" spans="2:2" x14ac:dyDescent="0.3">
      <c r="B12592" s="1"/>
    </row>
    <row r="12593" spans="2:2" x14ac:dyDescent="0.3">
      <c r="B12593" s="1"/>
    </row>
    <row r="12594" spans="2:2" x14ac:dyDescent="0.3">
      <c r="B12594" s="1"/>
    </row>
    <row r="12595" spans="2:2" x14ac:dyDescent="0.3">
      <c r="B12595" s="1"/>
    </row>
    <row r="12596" spans="2:2" x14ac:dyDescent="0.3">
      <c r="B12596" s="1"/>
    </row>
    <row r="12597" spans="2:2" x14ac:dyDescent="0.3">
      <c r="B12597" s="1"/>
    </row>
    <row r="12598" spans="2:2" x14ac:dyDescent="0.3">
      <c r="B12598" s="1"/>
    </row>
    <row r="12599" spans="2:2" x14ac:dyDescent="0.3">
      <c r="B12599" s="1"/>
    </row>
    <row r="12600" spans="2:2" x14ac:dyDescent="0.3">
      <c r="B12600" s="1"/>
    </row>
    <row r="12601" spans="2:2" x14ac:dyDescent="0.3">
      <c r="B12601" s="1"/>
    </row>
    <row r="12602" spans="2:2" x14ac:dyDescent="0.3">
      <c r="B12602" s="1"/>
    </row>
    <row r="12603" spans="2:2" x14ac:dyDescent="0.3">
      <c r="B12603" s="1"/>
    </row>
    <row r="12604" spans="2:2" x14ac:dyDescent="0.3">
      <c r="B12604" s="1"/>
    </row>
    <row r="12605" spans="2:2" x14ac:dyDescent="0.3">
      <c r="B12605" s="1"/>
    </row>
    <row r="12606" spans="2:2" x14ac:dyDescent="0.3">
      <c r="B12606" s="1"/>
    </row>
    <row r="12607" spans="2:2" x14ac:dyDescent="0.3">
      <c r="B12607" s="1"/>
    </row>
    <row r="12608" spans="2:2" x14ac:dyDescent="0.3">
      <c r="B12608" s="1"/>
    </row>
    <row r="12609" spans="2:2" x14ac:dyDescent="0.3">
      <c r="B12609" s="1"/>
    </row>
    <row r="12610" spans="2:2" x14ac:dyDescent="0.3">
      <c r="B12610" s="1"/>
    </row>
    <row r="12611" spans="2:2" x14ac:dyDescent="0.3">
      <c r="B12611" s="1"/>
    </row>
    <row r="12612" spans="2:2" x14ac:dyDescent="0.3">
      <c r="B12612" s="1"/>
    </row>
    <row r="12613" spans="2:2" x14ac:dyDescent="0.3">
      <c r="B12613" s="1"/>
    </row>
    <row r="12614" spans="2:2" x14ac:dyDescent="0.3">
      <c r="B12614" s="1"/>
    </row>
    <row r="12615" spans="2:2" x14ac:dyDescent="0.3">
      <c r="B12615" s="1"/>
    </row>
    <row r="12616" spans="2:2" x14ac:dyDescent="0.3">
      <c r="B12616" s="1"/>
    </row>
    <row r="12617" spans="2:2" x14ac:dyDescent="0.3">
      <c r="B12617" s="1"/>
    </row>
    <row r="12618" spans="2:2" x14ac:dyDescent="0.3">
      <c r="B12618" s="1"/>
    </row>
    <row r="12619" spans="2:2" x14ac:dyDescent="0.3">
      <c r="B12619" s="1"/>
    </row>
    <row r="12620" spans="2:2" x14ac:dyDescent="0.3">
      <c r="B12620" s="1"/>
    </row>
    <row r="12621" spans="2:2" x14ac:dyDescent="0.3">
      <c r="B12621" s="1"/>
    </row>
    <row r="12622" spans="2:2" x14ac:dyDescent="0.3">
      <c r="B12622" s="1"/>
    </row>
    <row r="12623" spans="2:2" x14ac:dyDescent="0.3">
      <c r="B12623" s="1"/>
    </row>
    <row r="12624" spans="2:2" x14ac:dyDescent="0.3">
      <c r="B12624" s="1"/>
    </row>
    <row r="12625" spans="2:2" x14ac:dyDescent="0.3">
      <c r="B12625" s="1"/>
    </row>
    <row r="12626" spans="2:2" x14ac:dyDescent="0.3">
      <c r="B12626" s="1"/>
    </row>
    <row r="12627" spans="2:2" x14ac:dyDescent="0.3">
      <c r="B12627" s="1"/>
    </row>
    <row r="12628" spans="2:2" x14ac:dyDescent="0.3">
      <c r="B12628" s="1"/>
    </row>
    <row r="12629" spans="2:2" x14ac:dyDescent="0.3">
      <c r="B12629" s="1"/>
    </row>
    <row r="12630" spans="2:2" x14ac:dyDescent="0.3">
      <c r="B12630" s="1"/>
    </row>
    <row r="12631" spans="2:2" x14ac:dyDescent="0.3">
      <c r="B12631" s="1"/>
    </row>
    <row r="12632" spans="2:2" x14ac:dyDescent="0.3">
      <c r="B12632" s="1"/>
    </row>
    <row r="12633" spans="2:2" x14ac:dyDescent="0.3">
      <c r="B12633" s="1"/>
    </row>
    <row r="12634" spans="2:2" x14ac:dyDescent="0.3">
      <c r="B12634" s="1"/>
    </row>
    <row r="12635" spans="2:2" x14ac:dyDescent="0.3">
      <c r="B12635" s="1"/>
    </row>
    <row r="12636" spans="2:2" x14ac:dyDescent="0.3">
      <c r="B12636" s="1"/>
    </row>
    <row r="12637" spans="2:2" x14ac:dyDescent="0.3">
      <c r="B12637" s="1"/>
    </row>
    <row r="12638" spans="2:2" x14ac:dyDescent="0.3">
      <c r="B12638" s="1"/>
    </row>
    <row r="12639" spans="2:2" x14ac:dyDescent="0.3">
      <c r="B12639" s="1"/>
    </row>
    <row r="12640" spans="2:2" x14ac:dyDescent="0.3">
      <c r="B12640" s="1"/>
    </row>
    <row r="12641" spans="2:2" x14ac:dyDescent="0.3">
      <c r="B12641" s="1"/>
    </row>
    <row r="12642" spans="2:2" x14ac:dyDescent="0.3">
      <c r="B12642" s="1"/>
    </row>
    <row r="12643" spans="2:2" x14ac:dyDescent="0.3">
      <c r="B12643" s="1"/>
    </row>
    <row r="12644" spans="2:2" x14ac:dyDescent="0.3">
      <c r="B12644" s="1"/>
    </row>
    <row r="12645" spans="2:2" x14ac:dyDescent="0.3">
      <c r="B12645" s="1"/>
    </row>
    <row r="12646" spans="2:2" x14ac:dyDescent="0.3">
      <c r="B12646" s="1"/>
    </row>
    <row r="12647" spans="2:2" x14ac:dyDescent="0.3">
      <c r="B12647" s="1"/>
    </row>
    <row r="12648" spans="2:2" x14ac:dyDescent="0.3">
      <c r="B12648" s="1"/>
    </row>
    <row r="12649" spans="2:2" x14ac:dyDescent="0.3">
      <c r="B12649" s="1"/>
    </row>
    <row r="12650" spans="2:2" x14ac:dyDescent="0.3">
      <c r="B12650" s="1"/>
    </row>
    <row r="12651" spans="2:2" x14ac:dyDescent="0.3">
      <c r="B12651" s="1"/>
    </row>
    <row r="12652" spans="2:2" x14ac:dyDescent="0.3">
      <c r="B12652" s="1"/>
    </row>
    <row r="12653" spans="2:2" x14ac:dyDescent="0.3">
      <c r="B12653" s="1"/>
    </row>
    <row r="12654" spans="2:2" x14ac:dyDescent="0.3">
      <c r="B12654" s="1"/>
    </row>
    <row r="12655" spans="2:2" x14ac:dyDescent="0.3">
      <c r="B12655" s="1"/>
    </row>
    <row r="12656" spans="2:2" x14ac:dyDescent="0.3">
      <c r="B12656" s="1"/>
    </row>
    <row r="12657" spans="2:2" x14ac:dyDescent="0.3">
      <c r="B12657" s="1"/>
    </row>
    <row r="12658" spans="2:2" x14ac:dyDescent="0.3">
      <c r="B12658" s="1"/>
    </row>
    <row r="12659" spans="2:2" x14ac:dyDescent="0.3">
      <c r="B12659" s="1"/>
    </row>
    <row r="12660" spans="2:2" x14ac:dyDescent="0.3">
      <c r="B12660" s="1"/>
    </row>
    <row r="12661" spans="2:2" x14ac:dyDescent="0.3">
      <c r="B12661" s="1"/>
    </row>
    <row r="12662" spans="2:2" x14ac:dyDescent="0.3">
      <c r="B12662" s="1"/>
    </row>
    <row r="12663" spans="2:2" x14ac:dyDescent="0.3">
      <c r="B12663" s="1"/>
    </row>
    <row r="12664" spans="2:2" x14ac:dyDescent="0.3">
      <c r="B12664" s="1"/>
    </row>
    <row r="12665" spans="2:2" x14ac:dyDescent="0.3">
      <c r="B12665" s="1"/>
    </row>
    <row r="12666" spans="2:2" x14ac:dyDescent="0.3">
      <c r="B12666" s="1"/>
    </row>
    <row r="12667" spans="2:2" x14ac:dyDescent="0.3">
      <c r="B12667" s="1"/>
    </row>
    <row r="12668" spans="2:2" x14ac:dyDescent="0.3">
      <c r="B12668" s="1"/>
    </row>
    <row r="12669" spans="2:2" x14ac:dyDescent="0.3">
      <c r="B12669" s="1"/>
    </row>
    <row r="12670" spans="2:2" x14ac:dyDescent="0.3">
      <c r="B12670" s="1"/>
    </row>
    <row r="12671" spans="2:2" x14ac:dyDescent="0.3">
      <c r="B12671" s="1"/>
    </row>
    <row r="12672" spans="2:2" x14ac:dyDescent="0.3">
      <c r="B12672" s="1"/>
    </row>
    <row r="12673" spans="2:2" x14ac:dyDescent="0.3">
      <c r="B12673" s="1"/>
    </row>
    <row r="12674" spans="2:2" x14ac:dyDescent="0.3">
      <c r="B12674" s="1"/>
    </row>
    <row r="12675" spans="2:2" x14ac:dyDescent="0.3">
      <c r="B12675" s="1"/>
    </row>
    <row r="12676" spans="2:2" x14ac:dyDescent="0.3">
      <c r="B12676" s="1"/>
    </row>
    <row r="12677" spans="2:2" x14ac:dyDescent="0.3">
      <c r="B12677" s="1"/>
    </row>
    <row r="12678" spans="2:2" x14ac:dyDescent="0.3">
      <c r="B12678" s="1"/>
    </row>
    <row r="12679" spans="2:2" x14ac:dyDescent="0.3">
      <c r="B12679" s="1"/>
    </row>
    <row r="12680" spans="2:2" x14ac:dyDescent="0.3">
      <c r="B12680" s="1"/>
    </row>
    <row r="12681" spans="2:2" x14ac:dyDescent="0.3">
      <c r="B12681" s="1"/>
    </row>
    <row r="12682" spans="2:2" x14ac:dyDescent="0.3">
      <c r="B12682" s="1"/>
    </row>
    <row r="12683" spans="2:2" x14ac:dyDescent="0.3">
      <c r="B12683" s="1"/>
    </row>
    <row r="12684" spans="2:2" x14ac:dyDescent="0.3">
      <c r="B12684" s="1"/>
    </row>
    <row r="12685" spans="2:2" x14ac:dyDescent="0.3">
      <c r="B12685" s="1"/>
    </row>
    <row r="12686" spans="2:2" x14ac:dyDescent="0.3">
      <c r="B12686" s="1"/>
    </row>
    <row r="12687" spans="2:2" x14ac:dyDescent="0.3">
      <c r="B12687" s="1"/>
    </row>
    <row r="12688" spans="2:2" x14ac:dyDescent="0.3">
      <c r="B12688" s="1"/>
    </row>
    <row r="12689" spans="2:2" x14ac:dyDescent="0.3">
      <c r="B12689" s="1"/>
    </row>
    <row r="12690" spans="2:2" x14ac:dyDescent="0.3">
      <c r="B12690" s="1"/>
    </row>
    <row r="12691" spans="2:2" x14ac:dyDescent="0.3">
      <c r="B12691" s="1"/>
    </row>
    <row r="12692" spans="2:2" x14ac:dyDescent="0.3">
      <c r="B12692" s="1"/>
    </row>
    <row r="12693" spans="2:2" x14ac:dyDescent="0.3">
      <c r="B12693" s="1"/>
    </row>
    <row r="12694" spans="2:2" x14ac:dyDescent="0.3">
      <c r="B12694" s="1"/>
    </row>
    <row r="12695" spans="2:2" x14ac:dyDescent="0.3">
      <c r="B12695" s="1"/>
    </row>
    <row r="12696" spans="2:2" x14ac:dyDescent="0.3">
      <c r="B12696" s="1"/>
    </row>
    <row r="12697" spans="2:2" x14ac:dyDescent="0.3">
      <c r="B12697" s="1"/>
    </row>
    <row r="12698" spans="2:2" x14ac:dyDescent="0.3">
      <c r="B12698" s="1"/>
    </row>
    <row r="12699" spans="2:2" x14ac:dyDescent="0.3">
      <c r="B12699" s="1"/>
    </row>
    <row r="12700" spans="2:2" x14ac:dyDescent="0.3">
      <c r="B12700" s="1"/>
    </row>
    <row r="12701" spans="2:2" x14ac:dyDescent="0.3">
      <c r="B12701" s="1"/>
    </row>
    <row r="12702" spans="2:2" x14ac:dyDescent="0.3">
      <c r="B12702" s="1"/>
    </row>
    <row r="12703" spans="2:2" x14ac:dyDescent="0.3">
      <c r="B12703" s="1"/>
    </row>
    <row r="12704" spans="2:2" x14ac:dyDescent="0.3">
      <c r="B12704" s="1"/>
    </row>
    <row r="12705" spans="2:2" x14ac:dyDescent="0.3">
      <c r="B12705" s="1"/>
    </row>
    <row r="12706" spans="2:2" x14ac:dyDescent="0.3">
      <c r="B12706" s="1"/>
    </row>
    <row r="12707" spans="2:2" x14ac:dyDescent="0.3">
      <c r="B12707" s="1"/>
    </row>
    <row r="12708" spans="2:2" x14ac:dyDescent="0.3">
      <c r="B12708" s="1"/>
    </row>
    <row r="12709" spans="2:2" x14ac:dyDescent="0.3">
      <c r="B12709" s="1"/>
    </row>
    <row r="12710" spans="2:2" x14ac:dyDescent="0.3">
      <c r="B12710" s="1"/>
    </row>
    <row r="12711" spans="2:2" x14ac:dyDescent="0.3">
      <c r="B12711" s="1"/>
    </row>
    <row r="12712" spans="2:2" x14ac:dyDescent="0.3">
      <c r="B12712" s="1"/>
    </row>
    <row r="12713" spans="2:2" x14ac:dyDescent="0.3">
      <c r="B12713" s="1"/>
    </row>
    <row r="12714" spans="2:2" x14ac:dyDescent="0.3">
      <c r="B12714" s="1"/>
    </row>
    <row r="12715" spans="2:2" x14ac:dyDescent="0.3">
      <c r="B12715" s="1"/>
    </row>
    <row r="12716" spans="2:2" x14ac:dyDescent="0.3">
      <c r="B12716" s="1"/>
    </row>
    <row r="12717" spans="2:2" x14ac:dyDescent="0.3">
      <c r="B12717" s="1"/>
    </row>
    <row r="12718" spans="2:2" x14ac:dyDescent="0.3">
      <c r="B12718" s="1"/>
    </row>
    <row r="12719" spans="2:2" x14ac:dyDescent="0.3">
      <c r="B12719" s="1"/>
    </row>
    <row r="12720" spans="2:2" x14ac:dyDescent="0.3">
      <c r="B12720" s="1"/>
    </row>
    <row r="12721" spans="2:2" x14ac:dyDescent="0.3">
      <c r="B12721" s="1"/>
    </row>
    <row r="12722" spans="2:2" x14ac:dyDescent="0.3">
      <c r="B12722" s="1"/>
    </row>
    <row r="12723" spans="2:2" x14ac:dyDescent="0.3">
      <c r="B12723" s="1"/>
    </row>
    <row r="12724" spans="2:2" x14ac:dyDescent="0.3">
      <c r="B12724" s="1"/>
    </row>
    <row r="12725" spans="2:2" x14ac:dyDescent="0.3">
      <c r="B12725" s="1"/>
    </row>
    <row r="12726" spans="2:2" x14ac:dyDescent="0.3">
      <c r="B12726" s="1"/>
    </row>
    <row r="12727" spans="2:2" x14ac:dyDescent="0.3">
      <c r="B12727" s="1"/>
    </row>
    <row r="12728" spans="2:2" x14ac:dyDescent="0.3">
      <c r="B12728" s="1"/>
    </row>
    <row r="12729" spans="2:2" x14ac:dyDescent="0.3">
      <c r="B12729" s="1"/>
    </row>
    <row r="12730" spans="2:2" x14ac:dyDescent="0.3">
      <c r="B12730" s="1"/>
    </row>
    <row r="12731" spans="2:2" x14ac:dyDescent="0.3">
      <c r="B12731" s="1"/>
    </row>
    <row r="12732" spans="2:2" x14ac:dyDescent="0.3">
      <c r="B12732" s="1"/>
    </row>
    <row r="12733" spans="2:2" x14ac:dyDescent="0.3">
      <c r="B12733" s="1"/>
    </row>
    <row r="12734" spans="2:2" x14ac:dyDescent="0.3">
      <c r="B12734" s="1"/>
    </row>
    <row r="12735" spans="2:2" x14ac:dyDescent="0.3">
      <c r="B12735" s="1"/>
    </row>
    <row r="12736" spans="2:2" x14ac:dyDescent="0.3">
      <c r="B12736" s="1"/>
    </row>
    <row r="12737" spans="2:2" x14ac:dyDescent="0.3">
      <c r="B12737" s="1"/>
    </row>
    <row r="12738" spans="2:2" x14ac:dyDescent="0.3">
      <c r="B12738" s="1"/>
    </row>
    <row r="12739" spans="2:2" x14ac:dyDescent="0.3">
      <c r="B12739" s="1"/>
    </row>
    <row r="12740" spans="2:2" x14ac:dyDescent="0.3">
      <c r="B12740" s="1"/>
    </row>
    <row r="12741" spans="2:2" x14ac:dyDescent="0.3">
      <c r="B12741" s="1"/>
    </row>
    <row r="12742" spans="2:2" x14ac:dyDescent="0.3">
      <c r="B12742" s="1"/>
    </row>
    <row r="12743" spans="2:2" x14ac:dyDescent="0.3">
      <c r="B12743" s="1"/>
    </row>
    <row r="12744" spans="2:2" x14ac:dyDescent="0.3">
      <c r="B12744" s="1"/>
    </row>
    <row r="12745" spans="2:2" x14ac:dyDescent="0.3">
      <c r="B12745" s="1"/>
    </row>
    <row r="12746" spans="2:2" x14ac:dyDescent="0.3">
      <c r="B12746" s="1"/>
    </row>
    <row r="12747" spans="2:2" x14ac:dyDescent="0.3">
      <c r="B12747" s="1"/>
    </row>
    <row r="12748" spans="2:2" x14ac:dyDescent="0.3">
      <c r="B12748" s="1"/>
    </row>
    <row r="12749" spans="2:2" x14ac:dyDescent="0.3">
      <c r="B12749" s="1"/>
    </row>
    <row r="12750" spans="2:2" x14ac:dyDescent="0.3">
      <c r="B12750" s="1"/>
    </row>
    <row r="12751" spans="2:2" x14ac:dyDescent="0.3">
      <c r="B12751" s="1"/>
    </row>
    <row r="12752" spans="2:2" x14ac:dyDescent="0.3">
      <c r="B12752" s="1"/>
    </row>
    <row r="12753" spans="2:2" x14ac:dyDescent="0.3">
      <c r="B12753" s="1"/>
    </row>
    <row r="12754" spans="2:2" x14ac:dyDescent="0.3">
      <c r="B12754" s="1"/>
    </row>
    <row r="12755" spans="2:2" x14ac:dyDescent="0.3">
      <c r="B12755" s="1"/>
    </row>
    <row r="12756" spans="2:2" x14ac:dyDescent="0.3">
      <c r="B12756" s="1"/>
    </row>
    <row r="12757" spans="2:2" x14ac:dyDescent="0.3">
      <c r="B12757" s="1"/>
    </row>
    <row r="12758" spans="2:2" x14ac:dyDescent="0.3">
      <c r="B12758" s="1"/>
    </row>
    <row r="12759" spans="2:2" x14ac:dyDescent="0.3">
      <c r="B12759" s="1"/>
    </row>
    <row r="12760" spans="2:2" x14ac:dyDescent="0.3">
      <c r="B12760" s="1"/>
    </row>
    <row r="12761" spans="2:2" x14ac:dyDescent="0.3">
      <c r="B12761" s="1"/>
    </row>
    <row r="12762" spans="2:2" x14ac:dyDescent="0.3">
      <c r="B12762" s="1"/>
    </row>
    <row r="12763" spans="2:2" x14ac:dyDescent="0.3">
      <c r="B12763" s="1"/>
    </row>
    <row r="12764" spans="2:2" x14ac:dyDescent="0.3">
      <c r="B12764" s="1"/>
    </row>
    <row r="12765" spans="2:2" x14ac:dyDescent="0.3">
      <c r="B12765" s="1"/>
    </row>
    <row r="12766" spans="2:2" x14ac:dyDescent="0.3">
      <c r="B12766" s="1"/>
    </row>
    <row r="12767" spans="2:2" x14ac:dyDescent="0.3">
      <c r="B12767" s="1"/>
    </row>
    <row r="12768" spans="2:2" x14ac:dyDescent="0.3">
      <c r="B12768" s="1"/>
    </row>
    <row r="12769" spans="2:2" x14ac:dyDescent="0.3">
      <c r="B12769" s="1"/>
    </row>
    <row r="12770" spans="2:2" x14ac:dyDescent="0.3">
      <c r="B12770" s="1"/>
    </row>
    <row r="12771" spans="2:2" x14ac:dyDescent="0.3">
      <c r="B12771" s="1"/>
    </row>
    <row r="12772" spans="2:2" x14ac:dyDescent="0.3">
      <c r="B12772" s="1"/>
    </row>
    <row r="12773" spans="2:2" x14ac:dyDescent="0.3">
      <c r="B12773" s="1"/>
    </row>
    <row r="12774" spans="2:2" x14ac:dyDescent="0.3">
      <c r="B12774" s="1"/>
    </row>
    <row r="12775" spans="2:2" x14ac:dyDescent="0.3">
      <c r="B12775" s="1"/>
    </row>
    <row r="12776" spans="2:2" x14ac:dyDescent="0.3">
      <c r="B12776" s="1"/>
    </row>
    <row r="12777" spans="2:2" x14ac:dyDescent="0.3">
      <c r="B12777" s="1"/>
    </row>
    <row r="12778" spans="2:2" x14ac:dyDescent="0.3">
      <c r="B12778" s="1"/>
    </row>
    <row r="12779" spans="2:2" x14ac:dyDescent="0.3">
      <c r="B12779" s="1"/>
    </row>
    <row r="12780" spans="2:2" x14ac:dyDescent="0.3">
      <c r="B12780" s="1"/>
    </row>
    <row r="12781" spans="2:2" x14ac:dyDescent="0.3">
      <c r="B12781" s="1"/>
    </row>
    <row r="12782" spans="2:2" x14ac:dyDescent="0.3">
      <c r="B12782" s="1"/>
    </row>
    <row r="12783" spans="2:2" x14ac:dyDescent="0.3">
      <c r="B12783" s="1"/>
    </row>
    <row r="12784" spans="2:2" x14ac:dyDescent="0.3">
      <c r="B12784" s="1"/>
    </row>
    <row r="12785" spans="2:2" x14ac:dyDescent="0.3">
      <c r="B12785" s="1"/>
    </row>
    <row r="12786" spans="2:2" x14ac:dyDescent="0.3">
      <c r="B12786" s="1"/>
    </row>
    <row r="12787" spans="2:2" x14ac:dyDescent="0.3">
      <c r="B12787" s="1"/>
    </row>
    <row r="12788" spans="2:2" x14ac:dyDescent="0.3">
      <c r="B12788" s="1"/>
    </row>
    <row r="12789" spans="2:2" x14ac:dyDescent="0.3">
      <c r="B12789" s="1"/>
    </row>
    <row r="12790" spans="2:2" x14ac:dyDescent="0.3">
      <c r="B12790" s="1"/>
    </row>
    <row r="12791" spans="2:2" x14ac:dyDescent="0.3">
      <c r="B12791" s="1"/>
    </row>
    <row r="12792" spans="2:2" x14ac:dyDescent="0.3">
      <c r="B12792" s="1"/>
    </row>
    <row r="12793" spans="2:2" x14ac:dyDescent="0.3">
      <c r="B12793" s="1"/>
    </row>
    <row r="12794" spans="2:2" x14ac:dyDescent="0.3">
      <c r="B12794" s="1"/>
    </row>
    <row r="12795" spans="2:2" x14ac:dyDescent="0.3">
      <c r="B12795" s="1"/>
    </row>
    <row r="12796" spans="2:2" x14ac:dyDescent="0.3">
      <c r="B12796" s="1"/>
    </row>
    <row r="12797" spans="2:2" x14ac:dyDescent="0.3">
      <c r="B12797" s="1"/>
    </row>
    <row r="12798" spans="2:2" x14ac:dyDescent="0.3">
      <c r="B12798" s="1"/>
    </row>
    <row r="12799" spans="2:2" x14ac:dyDescent="0.3">
      <c r="B12799" s="1"/>
    </row>
    <row r="12800" spans="2:2" x14ac:dyDescent="0.3">
      <c r="B12800" s="1"/>
    </row>
    <row r="12801" spans="2:2" x14ac:dyDescent="0.3">
      <c r="B12801" s="1"/>
    </row>
    <row r="12802" spans="2:2" x14ac:dyDescent="0.3">
      <c r="B12802" s="1"/>
    </row>
    <row r="12803" spans="2:2" x14ac:dyDescent="0.3">
      <c r="B12803" s="1"/>
    </row>
    <row r="12804" spans="2:2" x14ac:dyDescent="0.3">
      <c r="B12804" s="1"/>
    </row>
    <row r="12805" spans="2:2" x14ac:dyDescent="0.3">
      <c r="B12805" s="1"/>
    </row>
    <row r="12806" spans="2:2" x14ac:dyDescent="0.3">
      <c r="B12806" s="1"/>
    </row>
    <row r="12807" spans="2:2" x14ac:dyDescent="0.3">
      <c r="B12807" s="1"/>
    </row>
    <row r="12808" spans="2:2" x14ac:dyDescent="0.3">
      <c r="B12808" s="1"/>
    </row>
    <row r="12809" spans="2:2" x14ac:dyDescent="0.3">
      <c r="B12809" s="1"/>
    </row>
    <row r="12810" spans="2:2" x14ac:dyDescent="0.3">
      <c r="B12810" s="1"/>
    </row>
    <row r="12811" spans="2:2" x14ac:dyDescent="0.3">
      <c r="B12811" s="1"/>
    </row>
    <row r="12812" spans="2:2" x14ac:dyDescent="0.3">
      <c r="B12812" s="1"/>
    </row>
    <row r="12813" spans="2:2" x14ac:dyDescent="0.3">
      <c r="B12813" s="1"/>
    </row>
    <row r="12814" spans="2:2" x14ac:dyDescent="0.3">
      <c r="B12814" s="1"/>
    </row>
    <row r="12815" spans="2:2" x14ac:dyDescent="0.3">
      <c r="B12815" s="1"/>
    </row>
    <row r="12816" spans="2:2" x14ac:dyDescent="0.3">
      <c r="B12816" s="1"/>
    </row>
    <row r="12817" spans="2:2" x14ac:dyDescent="0.3">
      <c r="B12817" s="1"/>
    </row>
    <row r="12818" spans="2:2" x14ac:dyDescent="0.3">
      <c r="B12818" s="1"/>
    </row>
    <row r="12819" spans="2:2" x14ac:dyDescent="0.3">
      <c r="B12819" s="1"/>
    </row>
    <row r="12820" spans="2:2" x14ac:dyDescent="0.3">
      <c r="B12820" s="1"/>
    </row>
    <row r="12821" spans="2:2" x14ac:dyDescent="0.3">
      <c r="B12821" s="1"/>
    </row>
    <row r="12822" spans="2:2" x14ac:dyDescent="0.3">
      <c r="B12822" s="1"/>
    </row>
    <row r="12823" spans="2:2" x14ac:dyDescent="0.3">
      <c r="B12823" s="1"/>
    </row>
    <row r="12824" spans="2:2" x14ac:dyDescent="0.3">
      <c r="B12824" s="1"/>
    </row>
    <row r="12825" spans="2:2" x14ac:dyDescent="0.3">
      <c r="B12825" s="1"/>
    </row>
    <row r="12826" spans="2:2" x14ac:dyDescent="0.3">
      <c r="B12826" s="1"/>
    </row>
    <row r="12827" spans="2:2" x14ac:dyDescent="0.3">
      <c r="B12827" s="1"/>
    </row>
    <row r="12828" spans="2:2" x14ac:dyDescent="0.3">
      <c r="B12828" s="1"/>
    </row>
    <row r="12829" spans="2:2" x14ac:dyDescent="0.3">
      <c r="B12829" s="1"/>
    </row>
    <row r="12830" spans="2:2" x14ac:dyDescent="0.3">
      <c r="B12830" s="1"/>
    </row>
    <row r="12831" spans="2:2" x14ac:dyDescent="0.3">
      <c r="B12831" s="1"/>
    </row>
    <row r="12832" spans="2:2" x14ac:dyDescent="0.3">
      <c r="B12832" s="1"/>
    </row>
    <row r="12833" spans="2:2" x14ac:dyDescent="0.3">
      <c r="B12833" s="1"/>
    </row>
    <row r="12834" spans="2:2" x14ac:dyDescent="0.3">
      <c r="B12834" s="1"/>
    </row>
    <row r="12835" spans="2:2" x14ac:dyDescent="0.3">
      <c r="B12835" s="1"/>
    </row>
    <row r="12836" spans="2:2" x14ac:dyDescent="0.3">
      <c r="B12836" s="1"/>
    </row>
    <row r="12837" spans="2:2" x14ac:dyDescent="0.3">
      <c r="B12837" s="1"/>
    </row>
    <row r="12838" spans="2:2" x14ac:dyDescent="0.3">
      <c r="B12838" s="1"/>
    </row>
    <row r="12839" spans="2:2" x14ac:dyDescent="0.3">
      <c r="B12839" s="1"/>
    </row>
    <row r="12840" spans="2:2" x14ac:dyDescent="0.3">
      <c r="B12840" s="1"/>
    </row>
    <row r="12841" spans="2:2" x14ac:dyDescent="0.3">
      <c r="B12841" s="1"/>
    </row>
    <row r="12842" spans="2:2" x14ac:dyDescent="0.3">
      <c r="B12842" s="1"/>
    </row>
    <row r="12843" spans="2:2" x14ac:dyDescent="0.3">
      <c r="B12843" s="1"/>
    </row>
    <row r="12844" spans="2:2" x14ac:dyDescent="0.3">
      <c r="B12844" s="1"/>
    </row>
    <row r="12845" spans="2:2" x14ac:dyDescent="0.3">
      <c r="B12845" s="1"/>
    </row>
    <row r="12846" spans="2:2" x14ac:dyDescent="0.3">
      <c r="B12846" s="1"/>
    </row>
    <row r="12847" spans="2:2" x14ac:dyDescent="0.3">
      <c r="B12847" s="1"/>
    </row>
    <row r="12848" spans="2:2" x14ac:dyDescent="0.3">
      <c r="B12848" s="1"/>
    </row>
    <row r="12849" spans="2:2" x14ac:dyDescent="0.3">
      <c r="B12849" s="1"/>
    </row>
    <row r="12850" spans="2:2" x14ac:dyDescent="0.3">
      <c r="B12850" s="1"/>
    </row>
    <row r="12851" spans="2:2" x14ac:dyDescent="0.3">
      <c r="B12851" s="1"/>
    </row>
    <row r="12852" spans="2:2" x14ac:dyDescent="0.3">
      <c r="B12852" s="1"/>
    </row>
    <row r="12853" spans="2:2" x14ac:dyDescent="0.3">
      <c r="B12853" s="1"/>
    </row>
    <row r="12854" spans="2:2" x14ac:dyDescent="0.3">
      <c r="B12854" s="1"/>
    </row>
    <row r="12855" spans="2:2" x14ac:dyDescent="0.3">
      <c r="B12855" s="1"/>
    </row>
    <row r="12856" spans="2:2" x14ac:dyDescent="0.3">
      <c r="B12856" s="1"/>
    </row>
    <row r="12857" spans="2:2" x14ac:dyDescent="0.3">
      <c r="B12857" s="1"/>
    </row>
    <row r="12858" spans="2:2" x14ac:dyDescent="0.3">
      <c r="B12858" s="1"/>
    </row>
    <row r="12859" spans="2:2" x14ac:dyDescent="0.3">
      <c r="B12859" s="1"/>
    </row>
    <row r="12860" spans="2:2" x14ac:dyDescent="0.3">
      <c r="B12860" s="1"/>
    </row>
    <row r="12861" spans="2:2" x14ac:dyDescent="0.3">
      <c r="B12861" s="1"/>
    </row>
    <row r="12862" spans="2:2" x14ac:dyDescent="0.3">
      <c r="B12862" s="1"/>
    </row>
    <row r="12863" spans="2:2" x14ac:dyDescent="0.3">
      <c r="B12863" s="1"/>
    </row>
    <row r="12864" spans="2:2" x14ac:dyDescent="0.3">
      <c r="B12864" s="1"/>
    </row>
    <row r="12865" spans="2:2" x14ac:dyDescent="0.3">
      <c r="B12865" s="1"/>
    </row>
    <row r="12866" spans="2:2" x14ac:dyDescent="0.3">
      <c r="B12866" s="1"/>
    </row>
    <row r="12867" spans="2:2" x14ac:dyDescent="0.3">
      <c r="B12867" s="1"/>
    </row>
    <row r="12868" spans="2:2" x14ac:dyDescent="0.3">
      <c r="B12868" s="1"/>
    </row>
    <row r="12869" spans="2:2" x14ac:dyDescent="0.3">
      <c r="B12869" s="1"/>
    </row>
    <row r="12870" spans="2:2" x14ac:dyDescent="0.3">
      <c r="B12870" s="1"/>
    </row>
    <row r="12871" spans="2:2" x14ac:dyDescent="0.3">
      <c r="B12871" s="1"/>
    </row>
    <row r="12872" spans="2:2" x14ac:dyDescent="0.3">
      <c r="B12872" s="1"/>
    </row>
    <row r="12873" spans="2:2" x14ac:dyDescent="0.3">
      <c r="B12873" s="1"/>
    </row>
    <row r="12874" spans="2:2" x14ac:dyDescent="0.3">
      <c r="B12874" s="1"/>
    </row>
    <row r="12875" spans="2:2" x14ac:dyDescent="0.3">
      <c r="B12875" s="1"/>
    </row>
    <row r="12876" spans="2:2" x14ac:dyDescent="0.3">
      <c r="B12876" s="1"/>
    </row>
    <row r="12877" spans="2:2" x14ac:dyDescent="0.3">
      <c r="B12877" s="1"/>
    </row>
    <row r="12878" spans="2:2" x14ac:dyDescent="0.3">
      <c r="B12878" s="1"/>
    </row>
    <row r="12879" spans="2:2" x14ac:dyDescent="0.3">
      <c r="B12879" s="1"/>
    </row>
    <row r="12880" spans="2:2" x14ac:dyDescent="0.3">
      <c r="B12880" s="1"/>
    </row>
    <row r="12881" spans="2:2" x14ac:dyDescent="0.3">
      <c r="B12881" s="1"/>
    </row>
    <row r="12882" spans="2:2" x14ac:dyDescent="0.3">
      <c r="B12882" s="1"/>
    </row>
    <row r="12883" spans="2:2" x14ac:dyDescent="0.3">
      <c r="B12883" s="1"/>
    </row>
    <row r="12884" spans="2:2" x14ac:dyDescent="0.3">
      <c r="B12884" s="1"/>
    </row>
    <row r="12885" spans="2:2" x14ac:dyDescent="0.3">
      <c r="B12885" s="1"/>
    </row>
    <row r="12886" spans="2:2" x14ac:dyDescent="0.3">
      <c r="B12886" s="1"/>
    </row>
    <row r="12887" spans="2:2" x14ac:dyDescent="0.3">
      <c r="B12887" s="1"/>
    </row>
    <row r="12888" spans="2:2" x14ac:dyDescent="0.3">
      <c r="B12888" s="1"/>
    </row>
    <row r="12889" spans="2:2" x14ac:dyDescent="0.3">
      <c r="B12889" s="1"/>
    </row>
    <row r="12890" spans="2:2" x14ac:dyDescent="0.3">
      <c r="B12890" s="1"/>
    </row>
    <row r="12891" spans="2:2" x14ac:dyDescent="0.3">
      <c r="B12891" s="1"/>
    </row>
    <row r="12892" spans="2:2" x14ac:dyDescent="0.3">
      <c r="B12892" s="1"/>
    </row>
    <row r="12893" spans="2:2" x14ac:dyDescent="0.3">
      <c r="B12893" s="1"/>
    </row>
    <row r="12894" spans="2:2" x14ac:dyDescent="0.3">
      <c r="B12894" s="1"/>
    </row>
    <row r="12895" spans="2:2" x14ac:dyDescent="0.3">
      <c r="B12895" s="1"/>
    </row>
    <row r="12896" spans="2:2" x14ac:dyDescent="0.3">
      <c r="B12896" s="1"/>
    </row>
    <row r="12897" spans="2:2" x14ac:dyDescent="0.3">
      <c r="B12897" s="1"/>
    </row>
    <row r="12898" spans="2:2" x14ac:dyDescent="0.3">
      <c r="B12898" s="1"/>
    </row>
    <row r="12899" spans="2:2" x14ac:dyDescent="0.3">
      <c r="B12899" s="1"/>
    </row>
    <row r="12900" spans="2:2" x14ac:dyDescent="0.3">
      <c r="B12900" s="1"/>
    </row>
    <row r="12901" spans="2:2" x14ac:dyDescent="0.3">
      <c r="B12901" s="1"/>
    </row>
    <row r="12902" spans="2:2" x14ac:dyDescent="0.3">
      <c r="B12902" s="1"/>
    </row>
    <row r="12903" spans="2:2" x14ac:dyDescent="0.3">
      <c r="B12903" s="1"/>
    </row>
    <row r="12904" spans="2:2" x14ac:dyDescent="0.3">
      <c r="B12904" s="1"/>
    </row>
    <row r="12905" spans="2:2" x14ac:dyDescent="0.3">
      <c r="B12905" s="1"/>
    </row>
    <row r="12906" spans="2:2" x14ac:dyDescent="0.3">
      <c r="B12906" s="1"/>
    </row>
    <row r="12907" spans="2:2" x14ac:dyDescent="0.3">
      <c r="B12907" s="1"/>
    </row>
    <row r="12908" spans="2:2" x14ac:dyDescent="0.3">
      <c r="B12908" s="1"/>
    </row>
    <row r="12909" spans="2:2" x14ac:dyDescent="0.3">
      <c r="B12909" s="1"/>
    </row>
    <row r="12910" spans="2:2" x14ac:dyDescent="0.3">
      <c r="B12910" s="1"/>
    </row>
    <row r="12911" spans="2:2" x14ac:dyDescent="0.3">
      <c r="B12911" s="1"/>
    </row>
    <row r="12912" spans="2:2" x14ac:dyDescent="0.3">
      <c r="B12912" s="1"/>
    </row>
    <row r="12913" spans="2:2" x14ac:dyDescent="0.3">
      <c r="B12913" s="1"/>
    </row>
    <row r="12914" spans="2:2" x14ac:dyDescent="0.3">
      <c r="B12914" s="1"/>
    </row>
    <row r="12915" spans="2:2" x14ac:dyDescent="0.3">
      <c r="B12915" s="1"/>
    </row>
    <row r="12916" spans="2:2" x14ac:dyDescent="0.3">
      <c r="B12916" s="1"/>
    </row>
    <row r="12917" spans="2:2" x14ac:dyDescent="0.3">
      <c r="B12917" s="1"/>
    </row>
    <row r="12918" spans="2:2" x14ac:dyDescent="0.3">
      <c r="B12918" s="1"/>
    </row>
    <row r="12919" spans="2:2" x14ac:dyDescent="0.3">
      <c r="B12919" s="1"/>
    </row>
    <row r="12920" spans="2:2" x14ac:dyDescent="0.3">
      <c r="B12920" s="1"/>
    </row>
    <row r="12921" spans="2:2" x14ac:dyDescent="0.3">
      <c r="B12921" s="1"/>
    </row>
    <row r="12922" spans="2:2" x14ac:dyDescent="0.3">
      <c r="B12922" s="1"/>
    </row>
    <row r="12923" spans="2:2" x14ac:dyDescent="0.3">
      <c r="B12923" s="1"/>
    </row>
    <row r="12924" spans="2:2" x14ac:dyDescent="0.3">
      <c r="B12924" s="1"/>
    </row>
    <row r="12925" spans="2:2" x14ac:dyDescent="0.3">
      <c r="B12925" s="1"/>
    </row>
    <row r="12926" spans="2:2" x14ac:dyDescent="0.3">
      <c r="B12926" s="1"/>
    </row>
    <row r="12927" spans="2:2" x14ac:dyDescent="0.3">
      <c r="B12927" s="1"/>
    </row>
    <row r="12928" spans="2:2" x14ac:dyDescent="0.3">
      <c r="B12928" s="1"/>
    </row>
    <row r="12929" spans="2:2" x14ac:dyDescent="0.3">
      <c r="B12929" s="1"/>
    </row>
    <row r="12930" spans="2:2" x14ac:dyDescent="0.3">
      <c r="B12930" s="1"/>
    </row>
    <row r="12931" spans="2:2" x14ac:dyDescent="0.3">
      <c r="B12931" s="1"/>
    </row>
    <row r="12932" spans="2:2" x14ac:dyDescent="0.3">
      <c r="B12932" s="1"/>
    </row>
    <row r="12933" spans="2:2" x14ac:dyDescent="0.3">
      <c r="B12933" s="1"/>
    </row>
    <row r="12934" spans="2:2" x14ac:dyDescent="0.3">
      <c r="B12934" s="1"/>
    </row>
    <row r="12935" spans="2:2" x14ac:dyDescent="0.3">
      <c r="B12935" s="1"/>
    </row>
    <row r="12936" spans="2:2" x14ac:dyDescent="0.3">
      <c r="B12936" s="1"/>
    </row>
    <row r="12937" spans="2:2" x14ac:dyDescent="0.3">
      <c r="B12937" s="1"/>
    </row>
    <row r="12938" spans="2:2" x14ac:dyDescent="0.3">
      <c r="B12938" s="1"/>
    </row>
    <row r="12939" spans="2:2" x14ac:dyDescent="0.3">
      <c r="B12939" s="1"/>
    </row>
    <row r="12940" spans="2:2" x14ac:dyDescent="0.3">
      <c r="B12940" s="1"/>
    </row>
    <row r="12941" spans="2:2" x14ac:dyDescent="0.3">
      <c r="B12941" s="1"/>
    </row>
    <row r="12942" spans="2:2" x14ac:dyDescent="0.3">
      <c r="B12942" s="1"/>
    </row>
    <row r="12943" spans="2:2" x14ac:dyDescent="0.3">
      <c r="B12943" s="1"/>
    </row>
    <row r="12944" spans="2:2" x14ac:dyDescent="0.3">
      <c r="B12944" s="1"/>
    </row>
    <row r="12945" spans="2:2" x14ac:dyDescent="0.3">
      <c r="B12945" s="1"/>
    </row>
    <row r="12946" spans="2:2" x14ac:dyDescent="0.3">
      <c r="B12946" s="1"/>
    </row>
    <row r="12947" spans="2:2" x14ac:dyDescent="0.3">
      <c r="B12947" s="1"/>
    </row>
    <row r="12948" spans="2:2" x14ac:dyDescent="0.3">
      <c r="B12948" s="1"/>
    </row>
    <row r="12949" spans="2:2" x14ac:dyDescent="0.3">
      <c r="B12949" s="1"/>
    </row>
    <row r="12950" spans="2:2" x14ac:dyDescent="0.3">
      <c r="B12950" s="1"/>
    </row>
    <row r="12951" spans="2:2" x14ac:dyDescent="0.3">
      <c r="B12951" s="1"/>
    </row>
    <row r="12952" spans="2:2" x14ac:dyDescent="0.3">
      <c r="B12952" s="1"/>
    </row>
    <row r="12953" spans="2:2" x14ac:dyDescent="0.3">
      <c r="B12953" s="1"/>
    </row>
    <row r="12954" spans="2:2" x14ac:dyDescent="0.3">
      <c r="B12954" s="1"/>
    </row>
    <row r="12955" spans="2:2" x14ac:dyDescent="0.3">
      <c r="B12955" s="1"/>
    </row>
    <row r="12956" spans="2:2" x14ac:dyDescent="0.3">
      <c r="B12956" s="1"/>
    </row>
    <row r="12957" spans="2:2" x14ac:dyDescent="0.3">
      <c r="B12957" s="1"/>
    </row>
    <row r="12958" spans="2:2" x14ac:dyDescent="0.3">
      <c r="B12958" s="1"/>
    </row>
    <row r="12959" spans="2:2" x14ac:dyDescent="0.3">
      <c r="B12959" s="1"/>
    </row>
    <row r="12960" spans="2:2" x14ac:dyDescent="0.3">
      <c r="B12960" s="1"/>
    </row>
    <row r="12961" spans="2:2" x14ac:dyDescent="0.3">
      <c r="B12961" s="1"/>
    </row>
    <row r="12962" spans="2:2" x14ac:dyDescent="0.3">
      <c r="B12962" s="1"/>
    </row>
    <row r="12963" spans="2:2" x14ac:dyDescent="0.3">
      <c r="B12963" s="1"/>
    </row>
    <row r="12964" spans="2:2" x14ac:dyDescent="0.3">
      <c r="B12964" s="1"/>
    </row>
    <row r="12965" spans="2:2" x14ac:dyDescent="0.3">
      <c r="B12965" s="1"/>
    </row>
    <row r="12966" spans="2:2" x14ac:dyDescent="0.3">
      <c r="B12966" s="1"/>
    </row>
    <row r="12967" spans="2:2" x14ac:dyDescent="0.3">
      <c r="B12967" s="1"/>
    </row>
    <row r="12968" spans="2:2" x14ac:dyDescent="0.3">
      <c r="B12968" s="1"/>
    </row>
    <row r="12969" spans="2:2" x14ac:dyDescent="0.3">
      <c r="B12969" s="1"/>
    </row>
    <row r="12970" spans="2:2" x14ac:dyDescent="0.3">
      <c r="B12970" s="1"/>
    </row>
    <row r="12971" spans="2:2" x14ac:dyDescent="0.3">
      <c r="B12971" s="1"/>
    </row>
    <row r="12972" spans="2:2" x14ac:dyDescent="0.3">
      <c r="B12972" s="1"/>
    </row>
    <row r="12973" spans="2:2" x14ac:dyDescent="0.3">
      <c r="B12973" s="1"/>
    </row>
    <row r="12974" spans="2:2" x14ac:dyDescent="0.3">
      <c r="B12974" s="1"/>
    </row>
    <row r="12975" spans="2:2" x14ac:dyDescent="0.3">
      <c r="B12975" s="1"/>
    </row>
    <row r="12976" spans="2:2" x14ac:dyDescent="0.3">
      <c r="B12976" s="1"/>
    </row>
    <row r="12977" spans="2:2" x14ac:dyDescent="0.3">
      <c r="B12977" s="1"/>
    </row>
    <row r="12978" spans="2:2" x14ac:dyDescent="0.3">
      <c r="B12978" s="1"/>
    </row>
    <row r="12979" spans="2:2" x14ac:dyDescent="0.3">
      <c r="B12979" s="1"/>
    </row>
    <row r="12980" spans="2:2" x14ac:dyDescent="0.3">
      <c r="B12980" s="1"/>
    </row>
    <row r="12981" spans="2:2" x14ac:dyDescent="0.3">
      <c r="B12981" s="1"/>
    </row>
    <row r="12982" spans="2:2" x14ac:dyDescent="0.3">
      <c r="B12982" s="1"/>
    </row>
    <row r="12983" spans="2:2" x14ac:dyDescent="0.3">
      <c r="B12983" s="1"/>
    </row>
    <row r="12984" spans="2:2" x14ac:dyDescent="0.3">
      <c r="B12984" s="1"/>
    </row>
    <row r="12985" spans="2:2" x14ac:dyDescent="0.3">
      <c r="B12985" s="1"/>
    </row>
    <row r="12986" spans="2:2" x14ac:dyDescent="0.3">
      <c r="B12986" s="1"/>
    </row>
    <row r="12987" spans="2:2" x14ac:dyDescent="0.3">
      <c r="B12987" s="1"/>
    </row>
    <row r="12988" spans="2:2" x14ac:dyDescent="0.3">
      <c r="B12988" s="1"/>
    </row>
    <row r="12989" spans="2:2" x14ac:dyDescent="0.3">
      <c r="B12989" s="1"/>
    </row>
    <row r="12990" spans="2:2" x14ac:dyDescent="0.3">
      <c r="B12990" s="1"/>
    </row>
    <row r="12991" spans="2:2" x14ac:dyDescent="0.3">
      <c r="B12991" s="1"/>
    </row>
    <row r="12992" spans="2:2" x14ac:dyDescent="0.3">
      <c r="B12992" s="1"/>
    </row>
    <row r="12993" spans="2:2" x14ac:dyDescent="0.3">
      <c r="B12993" s="1"/>
    </row>
    <row r="12994" spans="2:2" x14ac:dyDescent="0.3">
      <c r="B12994" s="1"/>
    </row>
    <row r="12995" spans="2:2" x14ac:dyDescent="0.3">
      <c r="B12995" s="1"/>
    </row>
    <row r="12996" spans="2:2" x14ac:dyDescent="0.3">
      <c r="B12996" s="1"/>
    </row>
    <row r="12997" spans="2:2" x14ac:dyDescent="0.3">
      <c r="B12997" s="1"/>
    </row>
    <row r="12998" spans="2:2" x14ac:dyDescent="0.3">
      <c r="B12998" s="1"/>
    </row>
    <row r="12999" spans="2:2" x14ac:dyDescent="0.3">
      <c r="B12999" s="1"/>
    </row>
    <row r="13000" spans="2:2" x14ac:dyDescent="0.3">
      <c r="B13000" s="1"/>
    </row>
    <row r="13001" spans="2:2" x14ac:dyDescent="0.3">
      <c r="B13001" s="1"/>
    </row>
    <row r="13002" spans="2:2" x14ac:dyDescent="0.3">
      <c r="B13002" s="1"/>
    </row>
    <row r="13003" spans="2:2" x14ac:dyDescent="0.3">
      <c r="B13003" s="1"/>
    </row>
    <row r="13004" spans="2:2" x14ac:dyDescent="0.3">
      <c r="B13004" s="1"/>
    </row>
    <row r="13005" spans="2:2" x14ac:dyDescent="0.3">
      <c r="B13005" s="1"/>
    </row>
    <row r="13006" spans="2:2" x14ac:dyDescent="0.3">
      <c r="B13006" s="1"/>
    </row>
    <row r="13007" spans="2:2" x14ac:dyDescent="0.3">
      <c r="B13007" s="1"/>
    </row>
    <row r="13008" spans="2:2" x14ac:dyDescent="0.3">
      <c r="B13008" s="1"/>
    </row>
    <row r="13009" spans="2:2" x14ac:dyDescent="0.3">
      <c r="B13009" s="1"/>
    </row>
    <row r="13010" spans="2:2" x14ac:dyDescent="0.3">
      <c r="B13010" s="1"/>
    </row>
    <row r="13011" spans="2:2" x14ac:dyDescent="0.3">
      <c r="B13011" s="1"/>
    </row>
    <row r="13012" spans="2:2" x14ac:dyDescent="0.3">
      <c r="B13012" s="1"/>
    </row>
    <row r="13013" spans="2:2" x14ac:dyDescent="0.3">
      <c r="B13013" s="1"/>
    </row>
    <row r="13014" spans="2:2" x14ac:dyDescent="0.3">
      <c r="B13014" s="1"/>
    </row>
    <row r="13015" spans="2:2" x14ac:dyDescent="0.3">
      <c r="B13015" s="1"/>
    </row>
    <row r="13016" spans="2:2" x14ac:dyDescent="0.3">
      <c r="B13016" s="1"/>
    </row>
    <row r="13017" spans="2:2" x14ac:dyDescent="0.3">
      <c r="B13017" s="1"/>
    </row>
    <row r="13018" spans="2:2" x14ac:dyDescent="0.3">
      <c r="B13018" s="1"/>
    </row>
    <row r="13019" spans="2:2" x14ac:dyDescent="0.3">
      <c r="B13019" s="1"/>
    </row>
    <row r="13020" spans="2:2" x14ac:dyDescent="0.3">
      <c r="B13020" s="1"/>
    </row>
    <row r="13021" spans="2:2" x14ac:dyDescent="0.3">
      <c r="B13021" s="1"/>
    </row>
    <row r="13022" spans="2:2" x14ac:dyDescent="0.3">
      <c r="B13022" s="1"/>
    </row>
    <row r="13023" spans="2:2" x14ac:dyDescent="0.3">
      <c r="B13023" s="1"/>
    </row>
    <row r="13024" spans="2:2" x14ac:dyDescent="0.3">
      <c r="B13024" s="1"/>
    </row>
    <row r="13025" spans="2:2" x14ac:dyDescent="0.3">
      <c r="B13025" s="1"/>
    </row>
    <row r="13026" spans="2:2" x14ac:dyDescent="0.3">
      <c r="B13026" s="1"/>
    </row>
    <row r="13027" spans="2:2" x14ac:dyDescent="0.3">
      <c r="B13027" s="1"/>
    </row>
    <row r="13028" spans="2:2" x14ac:dyDescent="0.3">
      <c r="B13028" s="1"/>
    </row>
    <row r="13029" spans="2:2" x14ac:dyDescent="0.3">
      <c r="B13029" s="1"/>
    </row>
    <row r="13030" spans="2:2" x14ac:dyDescent="0.3">
      <c r="B13030" s="1"/>
    </row>
    <row r="13031" spans="2:2" x14ac:dyDescent="0.3">
      <c r="B13031" s="1"/>
    </row>
    <row r="13032" spans="2:2" x14ac:dyDescent="0.3">
      <c r="B13032" s="1"/>
    </row>
    <row r="13033" spans="2:2" x14ac:dyDescent="0.3">
      <c r="B13033" s="1"/>
    </row>
    <row r="13034" spans="2:2" x14ac:dyDescent="0.3">
      <c r="B13034" s="1"/>
    </row>
    <row r="13035" spans="2:2" x14ac:dyDescent="0.3">
      <c r="B13035" s="1"/>
    </row>
    <row r="13036" spans="2:2" x14ac:dyDescent="0.3">
      <c r="B13036" s="1"/>
    </row>
    <row r="13037" spans="2:2" x14ac:dyDescent="0.3">
      <c r="B13037" s="1"/>
    </row>
    <row r="13038" spans="2:2" x14ac:dyDescent="0.3">
      <c r="B13038" s="1"/>
    </row>
    <row r="13039" spans="2:2" x14ac:dyDescent="0.3">
      <c r="B13039" s="1"/>
    </row>
    <row r="13040" spans="2:2" x14ac:dyDescent="0.3">
      <c r="B13040" s="1"/>
    </row>
    <row r="13041" spans="2:2" x14ac:dyDescent="0.3">
      <c r="B13041" s="1"/>
    </row>
    <row r="13042" spans="2:2" x14ac:dyDescent="0.3">
      <c r="B13042" s="1"/>
    </row>
    <row r="13043" spans="2:2" x14ac:dyDescent="0.3">
      <c r="B13043" s="1"/>
    </row>
    <row r="13044" spans="2:2" x14ac:dyDescent="0.3">
      <c r="B13044" s="1"/>
    </row>
    <row r="13045" spans="2:2" x14ac:dyDescent="0.3">
      <c r="B13045" s="1"/>
    </row>
    <row r="13046" spans="2:2" x14ac:dyDescent="0.3">
      <c r="B13046" s="1"/>
    </row>
    <row r="13047" spans="2:2" x14ac:dyDescent="0.3">
      <c r="B13047" s="1"/>
    </row>
    <row r="13048" spans="2:2" x14ac:dyDescent="0.3">
      <c r="B13048" s="1"/>
    </row>
    <row r="13049" spans="2:2" x14ac:dyDescent="0.3">
      <c r="B13049" s="1"/>
    </row>
    <row r="13050" spans="2:2" x14ac:dyDescent="0.3">
      <c r="B13050" s="1"/>
    </row>
    <row r="13051" spans="2:2" x14ac:dyDescent="0.3">
      <c r="B13051" s="1"/>
    </row>
    <row r="13052" spans="2:2" x14ac:dyDescent="0.3">
      <c r="B13052" s="1"/>
    </row>
    <row r="13053" spans="2:2" x14ac:dyDescent="0.3">
      <c r="B13053" s="1"/>
    </row>
    <row r="13054" spans="2:2" x14ac:dyDescent="0.3">
      <c r="B13054" s="1"/>
    </row>
    <row r="13055" spans="2:2" x14ac:dyDescent="0.3">
      <c r="B13055" s="1"/>
    </row>
    <row r="13056" spans="2:2" x14ac:dyDescent="0.3">
      <c r="B13056" s="1"/>
    </row>
    <row r="13057" spans="2:2" x14ac:dyDescent="0.3">
      <c r="B13057" s="1"/>
    </row>
    <row r="13058" spans="2:2" x14ac:dyDescent="0.3">
      <c r="B13058" s="1"/>
    </row>
    <row r="13059" spans="2:2" x14ac:dyDescent="0.3">
      <c r="B13059" s="1"/>
    </row>
    <row r="13060" spans="2:2" x14ac:dyDescent="0.3">
      <c r="B13060" s="1"/>
    </row>
    <row r="13061" spans="2:2" x14ac:dyDescent="0.3">
      <c r="B13061" s="1"/>
    </row>
    <row r="13062" spans="2:2" x14ac:dyDescent="0.3">
      <c r="B13062" s="1"/>
    </row>
    <row r="13063" spans="2:2" x14ac:dyDescent="0.3">
      <c r="B13063" s="1"/>
    </row>
    <row r="13064" spans="2:2" x14ac:dyDescent="0.3">
      <c r="B13064" s="1"/>
    </row>
    <row r="13065" spans="2:2" x14ac:dyDescent="0.3">
      <c r="B13065" s="1"/>
    </row>
    <row r="13066" spans="2:2" x14ac:dyDescent="0.3">
      <c r="B13066" s="1"/>
    </row>
    <row r="13067" spans="2:2" x14ac:dyDescent="0.3">
      <c r="B13067" s="1"/>
    </row>
    <row r="13068" spans="2:2" x14ac:dyDescent="0.3">
      <c r="B13068" s="1"/>
    </row>
    <row r="13069" spans="2:2" x14ac:dyDescent="0.3">
      <c r="B13069" s="1"/>
    </row>
    <row r="13070" spans="2:2" x14ac:dyDescent="0.3">
      <c r="B13070" s="1"/>
    </row>
    <row r="13071" spans="2:2" x14ac:dyDescent="0.3">
      <c r="B13071" s="1"/>
    </row>
    <row r="13072" spans="2:2" x14ac:dyDescent="0.3">
      <c r="B13072" s="1"/>
    </row>
    <row r="13073" spans="2:2" x14ac:dyDescent="0.3">
      <c r="B13073" s="1"/>
    </row>
    <row r="13074" spans="2:2" x14ac:dyDescent="0.3">
      <c r="B13074" s="1"/>
    </row>
    <row r="13075" spans="2:2" x14ac:dyDescent="0.3">
      <c r="B13075" s="1"/>
    </row>
    <row r="13076" spans="2:2" x14ac:dyDescent="0.3">
      <c r="B13076" s="1"/>
    </row>
    <row r="13077" spans="2:2" x14ac:dyDescent="0.3">
      <c r="B13077" s="1"/>
    </row>
    <row r="13078" spans="2:2" x14ac:dyDescent="0.3">
      <c r="B13078" s="1"/>
    </row>
    <row r="13079" spans="2:2" x14ac:dyDescent="0.3">
      <c r="B13079" s="1"/>
    </row>
    <row r="13080" spans="2:2" x14ac:dyDescent="0.3">
      <c r="B13080" s="1"/>
    </row>
    <row r="13081" spans="2:2" x14ac:dyDescent="0.3">
      <c r="B13081" s="1"/>
    </row>
    <row r="13082" spans="2:2" x14ac:dyDescent="0.3">
      <c r="B13082" s="1"/>
    </row>
    <row r="13083" spans="2:2" x14ac:dyDescent="0.3">
      <c r="B13083" s="1"/>
    </row>
    <row r="13084" spans="2:2" x14ac:dyDescent="0.3">
      <c r="B13084" s="1"/>
    </row>
    <row r="13085" spans="2:2" x14ac:dyDescent="0.3">
      <c r="B13085" s="1"/>
    </row>
    <row r="13086" spans="2:2" x14ac:dyDescent="0.3">
      <c r="B13086" s="1"/>
    </row>
    <row r="13087" spans="2:2" x14ac:dyDescent="0.3">
      <c r="B13087" s="1"/>
    </row>
    <row r="13088" spans="2:2" x14ac:dyDescent="0.3">
      <c r="B13088" s="1"/>
    </row>
    <row r="13089" spans="2:2" x14ac:dyDescent="0.3">
      <c r="B13089" s="1"/>
    </row>
    <row r="13090" spans="2:2" x14ac:dyDescent="0.3">
      <c r="B13090" s="1"/>
    </row>
    <row r="13091" spans="2:2" x14ac:dyDescent="0.3">
      <c r="B13091" s="1"/>
    </row>
    <row r="13092" spans="2:2" x14ac:dyDescent="0.3">
      <c r="B13092" s="1"/>
    </row>
    <row r="13093" spans="2:2" x14ac:dyDescent="0.3">
      <c r="B13093" s="1"/>
    </row>
    <row r="13094" spans="2:2" x14ac:dyDescent="0.3">
      <c r="B13094" s="1"/>
    </row>
    <row r="13095" spans="2:2" x14ac:dyDescent="0.3">
      <c r="B13095" s="1"/>
    </row>
    <row r="13096" spans="2:2" x14ac:dyDescent="0.3">
      <c r="B13096" s="1"/>
    </row>
    <row r="13097" spans="2:2" x14ac:dyDescent="0.3">
      <c r="B13097" s="1"/>
    </row>
    <row r="13098" spans="2:2" x14ac:dyDescent="0.3">
      <c r="B13098" s="1"/>
    </row>
    <row r="13099" spans="2:2" x14ac:dyDescent="0.3">
      <c r="B13099" s="1"/>
    </row>
    <row r="13100" spans="2:2" x14ac:dyDescent="0.3">
      <c r="B13100" s="1"/>
    </row>
    <row r="13101" spans="2:2" x14ac:dyDescent="0.3">
      <c r="B13101" s="1"/>
    </row>
    <row r="13102" spans="2:2" x14ac:dyDescent="0.3">
      <c r="B13102" s="1"/>
    </row>
    <row r="13103" spans="2:2" x14ac:dyDescent="0.3">
      <c r="B13103" s="1"/>
    </row>
    <row r="13104" spans="2:2" x14ac:dyDescent="0.3">
      <c r="B13104" s="1"/>
    </row>
    <row r="13105" spans="2:2" x14ac:dyDescent="0.3">
      <c r="B13105" s="1"/>
    </row>
    <row r="13106" spans="2:2" x14ac:dyDescent="0.3">
      <c r="B13106" s="1"/>
    </row>
    <row r="13107" spans="2:2" x14ac:dyDescent="0.3">
      <c r="B13107" s="1"/>
    </row>
    <row r="13108" spans="2:2" x14ac:dyDescent="0.3">
      <c r="B13108" s="1"/>
    </row>
    <row r="13109" spans="2:2" x14ac:dyDescent="0.3">
      <c r="B13109" s="1"/>
    </row>
    <row r="13110" spans="2:2" x14ac:dyDescent="0.3">
      <c r="B13110" s="1"/>
    </row>
    <row r="13111" spans="2:2" x14ac:dyDescent="0.3">
      <c r="B13111" s="1"/>
    </row>
    <row r="13112" spans="2:2" x14ac:dyDescent="0.3">
      <c r="B13112" s="1"/>
    </row>
    <row r="13113" spans="2:2" x14ac:dyDescent="0.3">
      <c r="B13113" s="1"/>
    </row>
    <row r="13114" spans="2:2" x14ac:dyDescent="0.3">
      <c r="B13114" s="1"/>
    </row>
    <row r="13115" spans="2:2" x14ac:dyDescent="0.3">
      <c r="B13115" s="1"/>
    </row>
    <row r="13116" spans="2:2" x14ac:dyDescent="0.3">
      <c r="B13116" s="1"/>
    </row>
    <row r="13117" spans="2:2" x14ac:dyDescent="0.3">
      <c r="B13117" s="1"/>
    </row>
    <row r="13118" spans="2:2" x14ac:dyDescent="0.3">
      <c r="B13118" s="1"/>
    </row>
    <row r="13119" spans="2:2" x14ac:dyDescent="0.3">
      <c r="B13119" s="1"/>
    </row>
    <row r="13120" spans="2:2" x14ac:dyDescent="0.3">
      <c r="B13120" s="1"/>
    </row>
    <row r="13121" spans="2:2" x14ac:dyDescent="0.3">
      <c r="B13121" s="1"/>
    </row>
    <row r="13122" spans="2:2" x14ac:dyDescent="0.3">
      <c r="B13122" s="1"/>
    </row>
    <row r="13123" spans="2:2" x14ac:dyDescent="0.3">
      <c r="B13123" s="1"/>
    </row>
    <row r="13124" spans="2:2" x14ac:dyDescent="0.3">
      <c r="B13124" s="1"/>
    </row>
    <row r="13125" spans="2:2" x14ac:dyDescent="0.3">
      <c r="B13125" s="1"/>
    </row>
    <row r="13126" spans="2:2" x14ac:dyDescent="0.3">
      <c r="B13126" s="1"/>
    </row>
    <row r="13127" spans="2:2" x14ac:dyDescent="0.3">
      <c r="B13127" s="1"/>
    </row>
    <row r="13128" spans="2:2" x14ac:dyDescent="0.3">
      <c r="B13128" s="1"/>
    </row>
    <row r="13129" spans="2:2" x14ac:dyDescent="0.3">
      <c r="B13129" s="1"/>
    </row>
    <row r="13130" spans="2:2" x14ac:dyDescent="0.3">
      <c r="B13130" s="1"/>
    </row>
    <row r="13131" spans="2:2" x14ac:dyDescent="0.3">
      <c r="B13131" s="1"/>
    </row>
    <row r="13132" spans="2:2" x14ac:dyDescent="0.3">
      <c r="B13132" s="1"/>
    </row>
    <row r="13133" spans="2:2" x14ac:dyDescent="0.3">
      <c r="B13133" s="1"/>
    </row>
    <row r="13134" spans="2:2" x14ac:dyDescent="0.3">
      <c r="B13134" s="1"/>
    </row>
    <row r="13135" spans="2:2" x14ac:dyDescent="0.3">
      <c r="B13135" s="1"/>
    </row>
    <row r="13136" spans="2:2" x14ac:dyDescent="0.3">
      <c r="B13136" s="1"/>
    </row>
    <row r="13137" spans="2:2" x14ac:dyDescent="0.3">
      <c r="B13137" s="1"/>
    </row>
    <row r="13138" spans="2:2" x14ac:dyDescent="0.3">
      <c r="B13138" s="1"/>
    </row>
    <row r="13139" spans="2:2" x14ac:dyDescent="0.3">
      <c r="B13139" s="1"/>
    </row>
    <row r="13140" spans="2:2" x14ac:dyDescent="0.3">
      <c r="B13140" s="1"/>
    </row>
    <row r="13141" spans="2:2" x14ac:dyDescent="0.3">
      <c r="B13141" s="1"/>
    </row>
    <row r="13142" spans="2:2" x14ac:dyDescent="0.3">
      <c r="B13142" s="1"/>
    </row>
    <row r="13143" spans="2:2" x14ac:dyDescent="0.3">
      <c r="B13143" s="1"/>
    </row>
    <row r="13144" spans="2:2" x14ac:dyDescent="0.3">
      <c r="B13144" s="1"/>
    </row>
    <row r="13145" spans="2:2" x14ac:dyDescent="0.3">
      <c r="B13145" s="1"/>
    </row>
    <row r="13146" spans="2:2" x14ac:dyDescent="0.3">
      <c r="B13146" s="1"/>
    </row>
    <row r="13147" spans="2:2" x14ac:dyDescent="0.3">
      <c r="B13147" s="1"/>
    </row>
    <row r="13148" spans="2:2" x14ac:dyDescent="0.3">
      <c r="B13148" s="1"/>
    </row>
    <row r="13149" spans="2:2" x14ac:dyDescent="0.3">
      <c r="B13149" s="1"/>
    </row>
    <row r="13150" spans="2:2" x14ac:dyDescent="0.3">
      <c r="B13150" s="1"/>
    </row>
    <row r="13151" spans="2:2" x14ac:dyDescent="0.3">
      <c r="B13151" s="1"/>
    </row>
    <row r="13152" spans="2:2" x14ac:dyDescent="0.3">
      <c r="B13152" s="1"/>
    </row>
    <row r="13153" spans="2:2" x14ac:dyDescent="0.3">
      <c r="B13153" s="1"/>
    </row>
    <row r="13154" spans="2:2" x14ac:dyDescent="0.3">
      <c r="B13154" s="1"/>
    </row>
    <row r="13155" spans="2:2" x14ac:dyDescent="0.3">
      <c r="B13155" s="1"/>
    </row>
    <row r="13156" spans="2:2" x14ac:dyDescent="0.3">
      <c r="B13156" s="1"/>
    </row>
    <row r="13157" spans="2:2" x14ac:dyDescent="0.3">
      <c r="B13157" s="1"/>
    </row>
    <row r="13158" spans="2:2" x14ac:dyDescent="0.3">
      <c r="B13158" s="1"/>
    </row>
    <row r="13159" spans="2:2" x14ac:dyDescent="0.3">
      <c r="B13159" s="1"/>
    </row>
    <row r="13160" spans="2:2" x14ac:dyDescent="0.3">
      <c r="B13160" s="1"/>
    </row>
    <row r="13161" spans="2:2" x14ac:dyDescent="0.3">
      <c r="B13161" s="1"/>
    </row>
    <row r="13162" spans="2:2" x14ac:dyDescent="0.3">
      <c r="B13162" s="1"/>
    </row>
    <row r="13163" spans="2:2" x14ac:dyDescent="0.3">
      <c r="B13163" s="1"/>
    </row>
    <row r="13164" spans="2:2" x14ac:dyDescent="0.3">
      <c r="B13164" s="1"/>
    </row>
    <row r="13165" spans="2:2" x14ac:dyDescent="0.3">
      <c r="B13165" s="1"/>
    </row>
    <row r="13166" spans="2:2" x14ac:dyDescent="0.3">
      <c r="B13166" s="1"/>
    </row>
    <row r="13167" spans="2:2" x14ac:dyDescent="0.3">
      <c r="B13167" s="1"/>
    </row>
    <row r="13168" spans="2:2" x14ac:dyDescent="0.3">
      <c r="B13168" s="1"/>
    </row>
    <row r="13169" spans="2:2" x14ac:dyDescent="0.3">
      <c r="B13169" s="1"/>
    </row>
    <row r="13170" spans="2:2" x14ac:dyDescent="0.3">
      <c r="B13170" s="1"/>
    </row>
    <row r="13171" spans="2:2" x14ac:dyDescent="0.3">
      <c r="B13171" s="1"/>
    </row>
    <row r="13172" spans="2:2" x14ac:dyDescent="0.3">
      <c r="B13172" s="1"/>
    </row>
    <row r="13173" spans="2:2" x14ac:dyDescent="0.3">
      <c r="B13173" s="1"/>
    </row>
    <row r="13174" spans="2:2" x14ac:dyDescent="0.3">
      <c r="B13174" s="1"/>
    </row>
    <row r="13175" spans="2:2" x14ac:dyDescent="0.3">
      <c r="B13175" s="1"/>
    </row>
    <row r="13176" spans="2:2" x14ac:dyDescent="0.3">
      <c r="B13176" s="1"/>
    </row>
    <row r="13177" spans="2:2" x14ac:dyDescent="0.3">
      <c r="B13177" s="1"/>
    </row>
    <row r="13178" spans="2:2" x14ac:dyDescent="0.3">
      <c r="B13178" s="1"/>
    </row>
    <row r="13179" spans="2:2" x14ac:dyDescent="0.3">
      <c r="B13179" s="1"/>
    </row>
    <row r="13180" spans="2:2" x14ac:dyDescent="0.3">
      <c r="B13180" s="1"/>
    </row>
    <row r="13181" spans="2:2" x14ac:dyDescent="0.3">
      <c r="B13181" s="1"/>
    </row>
    <row r="13182" spans="2:2" x14ac:dyDescent="0.3">
      <c r="B13182" s="1"/>
    </row>
    <row r="13183" spans="2:2" x14ac:dyDescent="0.3">
      <c r="B13183" s="1"/>
    </row>
    <row r="13184" spans="2:2" x14ac:dyDescent="0.3">
      <c r="B13184" s="1"/>
    </row>
    <row r="13185" spans="2:2" x14ac:dyDescent="0.3">
      <c r="B13185" s="1"/>
    </row>
    <row r="13186" spans="2:2" x14ac:dyDescent="0.3">
      <c r="B13186" s="1"/>
    </row>
    <row r="13187" spans="2:2" x14ac:dyDescent="0.3">
      <c r="B13187" s="1"/>
    </row>
    <row r="13188" spans="2:2" x14ac:dyDescent="0.3">
      <c r="B13188" s="1"/>
    </row>
    <row r="13189" spans="2:2" x14ac:dyDescent="0.3">
      <c r="B13189" s="1"/>
    </row>
    <row r="13190" spans="2:2" x14ac:dyDescent="0.3">
      <c r="B13190" s="1"/>
    </row>
    <row r="13191" spans="2:2" x14ac:dyDescent="0.3">
      <c r="B13191" s="1"/>
    </row>
    <row r="13192" spans="2:2" x14ac:dyDescent="0.3">
      <c r="B13192" s="1"/>
    </row>
    <row r="13193" spans="2:2" x14ac:dyDescent="0.3">
      <c r="B13193" s="1"/>
    </row>
    <row r="13194" spans="2:2" x14ac:dyDescent="0.3">
      <c r="B13194" s="1"/>
    </row>
    <row r="13195" spans="2:2" x14ac:dyDescent="0.3">
      <c r="B13195" s="1"/>
    </row>
    <row r="13196" spans="2:2" x14ac:dyDescent="0.3">
      <c r="B13196" s="1"/>
    </row>
    <row r="13197" spans="2:2" x14ac:dyDescent="0.3">
      <c r="B13197" s="1"/>
    </row>
    <row r="13198" spans="2:2" x14ac:dyDescent="0.3">
      <c r="B13198" s="1"/>
    </row>
    <row r="13199" spans="2:2" x14ac:dyDescent="0.3">
      <c r="B13199" s="1"/>
    </row>
    <row r="13200" spans="2:2" x14ac:dyDescent="0.3">
      <c r="B13200" s="1"/>
    </row>
    <row r="13201" spans="2:2" x14ac:dyDescent="0.3">
      <c r="B13201" s="1"/>
    </row>
    <row r="13202" spans="2:2" x14ac:dyDescent="0.3">
      <c r="B13202" s="1"/>
    </row>
    <row r="13203" spans="2:2" x14ac:dyDescent="0.3">
      <c r="B13203" s="1"/>
    </row>
    <row r="13204" spans="2:2" x14ac:dyDescent="0.3">
      <c r="B13204" s="1"/>
    </row>
    <row r="13205" spans="2:2" x14ac:dyDescent="0.3">
      <c r="B13205" s="1"/>
    </row>
    <row r="13206" spans="2:2" x14ac:dyDescent="0.3">
      <c r="B13206" s="1"/>
    </row>
    <row r="13207" spans="2:2" x14ac:dyDescent="0.3">
      <c r="B13207" s="1"/>
    </row>
    <row r="13208" spans="2:2" x14ac:dyDescent="0.3">
      <c r="B13208" s="1"/>
    </row>
    <row r="13209" spans="2:2" x14ac:dyDescent="0.3">
      <c r="B13209" s="1"/>
    </row>
    <row r="13210" spans="2:2" x14ac:dyDescent="0.3">
      <c r="B13210" s="1"/>
    </row>
    <row r="13211" spans="2:2" x14ac:dyDescent="0.3">
      <c r="B13211" s="1"/>
    </row>
    <row r="13212" spans="2:2" x14ac:dyDescent="0.3">
      <c r="B13212" s="1"/>
    </row>
    <row r="13213" spans="2:2" x14ac:dyDescent="0.3">
      <c r="B13213" s="1"/>
    </row>
    <row r="13214" spans="2:2" x14ac:dyDescent="0.3">
      <c r="B13214" s="1"/>
    </row>
    <row r="13215" spans="2:2" x14ac:dyDescent="0.3">
      <c r="B13215" s="1"/>
    </row>
    <row r="13216" spans="2:2" x14ac:dyDescent="0.3">
      <c r="B13216" s="1"/>
    </row>
    <row r="13217" spans="2:2" x14ac:dyDescent="0.3">
      <c r="B13217" s="1"/>
    </row>
    <row r="13218" spans="2:2" x14ac:dyDescent="0.3">
      <c r="B13218" s="1"/>
    </row>
    <row r="13219" spans="2:2" x14ac:dyDescent="0.3">
      <c r="B13219" s="1"/>
    </row>
    <row r="13220" spans="2:2" x14ac:dyDescent="0.3">
      <c r="B13220" s="1"/>
    </row>
    <row r="13221" spans="2:2" x14ac:dyDescent="0.3">
      <c r="B13221" s="1"/>
    </row>
    <row r="13222" spans="2:2" x14ac:dyDescent="0.3">
      <c r="B13222" s="1"/>
    </row>
    <row r="13223" spans="2:2" x14ac:dyDescent="0.3">
      <c r="B13223" s="1"/>
    </row>
    <row r="13224" spans="2:2" x14ac:dyDescent="0.3">
      <c r="B13224" s="1"/>
    </row>
    <row r="13225" spans="2:2" x14ac:dyDescent="0.3">
      <c r="B13225" s="1"/>
    </row>
    <row r="13226" spans="2:2" x14ac:dyDescent="0.3">
      <c r="B13226" s="1"/>
    </row>
    <row r="13227" spans="2:2" x14ac:dyDescent="0.3">
      <c r="B13227" s="1"/>
    </row>
    <row r="13228" spans="2:2" x14ac:dyDescent="0.3">
      <c r="B13228" s="1"/>
    </row>
    <row r="13229" spans="2:2" x14ac:dyDescent="0.3">
      <c r="B13229" s="1"/>
    </row>
    <row r="13230" spans="2:2" x14ac:dyDescent="0.3">
      <c r="B13230" s="1"/>
    </row>
    <row r="13231" spans="2:2" x14ac:dyDescent="0.3">
      <c r="B13231" s="1"/>
    </row>
    <row r="13232" spans="2:2" x14ac:dyDescent="0.3">
      <c r="B13232" s="1"/>
    </row>
    <row r="13233" spans="2:2" x14ac:dyDescent="0.3">
      <c r="B13233" s="1"/>
    </row>
    <row r="13234" spans="2:2" x14ac:dyDescent="0.3">
      <c r="B13234" s="1"/>
    </row>
    <row r="13235" spans="2:2" x14ac:dyDescent="0.3">
      <c r="B13235" s="1"/>
    </row>
    <row r="13236" spans="2:2" x14ac:dyDescent="0.3">
      <c r="B13236" s="1"/>
    </row>
    <row r="13237" spans="2:2" x14ac:dyDescent="0.3">
      <c r="B13237" s="1"/>
    </row>
    <row r="13238" spans="2:2" x14ac:dyDescent="0.3">
      <c r="B13238" s="1"/>
    </row>
    <row r="13239" spans="2:2" x14ac:dyDescent="0.3">
      <c r="B13239" s="1"/>
    </row>
    <row r="13240" spans="2:2" x14ac:dyDescent="0.3">
      <c r="B13240" s="1"/>
    </row>
    <row r="13241" spans="2:2" x14ac:dyDescent="0.3">
      <c r="B13241" s="1"/>
    </row>
    <row r="13242" spans="2:2" x14ac:dyDescent="0.3">
      <c r="B13242" s="1"/>
    </row>
    <row r="13243" spans="2:2" x14ac:dyDescent="0.3">
      <c r="B13243" s="1"/>
    </row>
    <row r="13244" spans="2:2" x14ac:dyDescent="0.3">
      <c r="B13244" s="1"/>
    </row>
    <row r="13245" spans="2:2" x14ac:dyDescent="0.3">
      <c r="B13245" s="1"/>
    </row>
    <row r="13246" spans="2:2" x14ac:dyDescent="0.3">
      <c r="B13246" s="1"/>
    </row>
    <row r="13247" spans="2:2" x14ac:dyDescent="0.3">
      <c r="B13247" s="1"/>
    </row>
    <row r="13248" spans="2:2" x14ac:dyDescent="0.3">
      <c r="B13248" s="1"/>
    </row>
    <row r="13249" spans="2:2" x14ac:dyDescent="0.3">
      <c r="B13249" s="1"/>
    </row>
    <row r="13250" spans="2:2" x14ac:dyDescent="0.3">
      <c r="B13250" s="1"/>
    </row>
    <row r="13251" spans="2:2" x14ac:dyDescent="0.3">
      <c r="B13251" s="1"/>
    </row>
    <row r="13252" spans="2:2" x14ac:dyDescent="0.3">
      <c r="B13252" s="1"/>
    </row>
    <row r="13253" spans="2:2" x14ac:dyDescent="0.3">
      <c r="B13253" s="1"/>
    </row>
    <row r="13254" spans="2:2" x14ac:dyDescent="0.3">
      <c r="B13254" s="1"/>
    </row>
    <row r="13255" spans="2:2" x14ac:dyDescent="0.3">
      <c r="B13255" s="1"/>
    </row>
    <row r="13256" spans="2:2" x14ac:dyDescent="0.3">
      <c r="B13256" s="1"/>
    </row>
    <row r="13257" spans="2:2" x14ac:dyDescent="0.3">
      <c r="B13257" s="1"/>
    </row>
    <row r="13258" spans="2:2" x14ac:dyDescent="0.3">
      <c r="B13258" s="1"/>
    </row>
    <row r="13259" spans="2:2" x14ac:dyDescent="0.3">
      <c r="B13259" s="1"/>
    </row>
    <row r="13260" spans="2:2" x14ac:dyDescent="0.3">
      <c r="B13260" s="1"/>
    </row>
    <row r="13261" spans="2:2" x14ac:dyDescent="0.3">
      <c r="B13261" s="1"/>
    </row>
    <row r="13262" spans="2:2" x14ac:dyDescent="0.3">
      <c r="B13262" s="1"/>
    </row>
    <row r="13263" spans="2:2" x14ac:dyDescent="0.3">
      <c r="B13263" s="1"/>
    </row>
    <row r="13264" spans="2:2" x14ac:dyDescent="0.3">
      <c r="B13264" s="1"/>
    </row>
    <row r="13265" spans="2:2" x14ac:dyDescent="0.3">
      <c r="B13265" s="1"/>
    </row>
    <row r="13266" spans="2:2" x14ac:dyDescent="0.3">
      <c r="B13266" s="1"/>
    </row>
    <row r="13267" spans="2:2" x14ac:dyDescent="0.3">
      <c r="B13267" s="1"/>
    </row>
    <row r="13268" spans="2:2" x14ac:dyDescent="0.3">
      <c r="B13268" s="1"/>
    </row>
    <row r="13269" spans="2:2" x14ac:dyDescent="0.3">
      <c r="B13269" s="1"/>
    </row>
    <row r="13270" spans="2:2" x14ac:dyDescent="0.3">
      <c r="B13270" s="1"/>
    </row>
    <row r="13271" spans="2:2" x14ac:dyDescent="0.3">
      <c r="B13271" s="1"/>
    </row>
    <row r="13272" spans="2:2" x14ac:dyDescent="0.3">
      <c r="B13272" s="1"/>
    </row>
    <row r="13273" spans="2:2" x14ac:dyDescent="0.3">
      <c r="B13273" s="1"/>
    </row>
    <row r="13274" spans="2:2" x14ac:dyDescent="0.3">
      <c r="B13274" s="1"/>
    </row>
    <row r="13275" spans="2:2" x14ac:dyDescent="0.3">
      <c r="B13275" s="1"/>
    </row>
    <row r="13276" spans="2:2" x14ac:dyDescent="0.3">
      <c r="B13276" s="1"/>
    </row>
    <row r="13277" spans="2:2" x14ac:dyDescent="0.3">
      <c r="B13277" s="1"/>
    </row>
    <row r="13278" spans="2:2" x14ac:dyDescent="0.3">
      <c r="B13278" s="1"/>
    </row>
    <row r="13279" spans="2:2" x14ac:dyDescent="0.3">
      <c r="B13279" s="1"/>
    </row>
    <row r="13280" spans="2:2" x14ac:dyDescent="0.3">
      <c r="B13280" s="1"/>
    </row>
    <row r="13281" spans="2:2" x14ac:dyDescent="0.3">
      <c r="B13281" s="1"/>
    </row>
    <row r="13282" spans="2:2" x14ac:dyDescent="0.3">
      <c r="B13282" s="1"/>
    </row>
    <row r="13283" spans="2:2" x14ac:dyDescent="0.3">
      <c r="B13283" s="1"/>
    </row>
    <row r="13284" spans="2:2" x14ac:dyDescent="0.3">
      <c r="B13284" s="1"/>
    </row>
    <row r="13285" spans="2:2" x14ac:dyDescent="0.3">
      <c r="B13285" s="1"/>
    </row>
    <row r="13286" spans="2:2" x14ac:dyDescent="0.3">
      <c r="B13286" s="1"/>
    </row>
    <row r="13287" spans="2:2" x14ac:dyDescent="0.3">
      <c r="B13287" s="1"/>
    </row>
    <row r="13288" spans="2:2" x14ac:dyDescent="0.3">
      <c r="B13288" s="1"/>
    </row>
    <row r="13289" spans="2:2" x14ac:dyDescent="0.3">
      <c r="B13289" s="1"/>
    </row>
    <row r="13290" spans="2:2" x14ac:dyDescent="0.3">
      <c r="B13290" s="1"/>
    </row>
    <row r="13291" spans="2:2" x14ac:dyDescent="0.3">
      <c r="B13291" s="1"/>
    </row>
    <row r="13292" spans="2:2" x14ac:dyDescent="0.3">
      <c r="B13292" s="1"/>
    </row>
    <row r="13293" spans="2:2" x14ac:dyDescent="0.3">
      <c r="B13293" s="1"/>
    </row>
    <row r="13294" spans="2:2" x14ac:dyDescent="0.3">
      <c r="B13294" s="1"/>
    </row>
    <row r="13295" spans="2:2" x14ac:dyDescent="0.3">
      <c r="B13295" s="1"/>
    </row>
    <row r="13296" spans="2:2" x14ac:dyDescent="0.3">
      <c r="B13296" s="1"/>
    </row>
    <row r="13297" spans="2:2" x14ac:dyDescent="0.3">
      <c r="B13297" s="1"/>
    </row>
    <row r="13298" spans="2:2" x14ac:dyDescent="0.3">
      <c r="B13298" s="1"/>
    </row>
    <row r="13299" spans="2:2" x14ac:dyDescent="0.3">
      <c r="B13299" s="1"/>
    </row>
    <row r="13300" spans="2:2" x14ac:dyDescent="0.3">
      <c r="B13300" s="1"/>
    </row>
    <row r="13301" spans="2:2" x14ac:dyDescent="0.3">
      <c r="B13301" s="1"/>
    </row>
    <row r="13302" spans="2:2" x14ac:dyDescent="0.3">
      <c r="B13302" s="1"/>
    </row>
    <row r="13303" spans="2:2" x14ac:dyDescent="0.3">
      <c r="B13303" s="1"/>
    </row>
    <row r="13304" spans="2:2" x14ac:dyDescent="0.3">
      <c r="B13304" s="1"/>
    </row>
    <row r="13305" spans="2:2" x14ac:dyDescent="0.3">
      <c r="B13305" s="1"/>
    </row>
    <row r="13306" spans="2:2" x14ac:dyDescent="0.3">
      <c r="B13306" s="1"/>
    </row>
    <row r="13307" spans="2:2" x14ac:dyDescent="0.3">
      <c r="B13307" s="1"/>
    </row>
    <row r="13308" spans="2:2" x14ac:dyDescent="0.3">
      <c r="B13308" s="1"/>
    </row>
    <row r="13309" spans="2:2" x14ac:dyDescent="0.3">
      <c r="B13309" s="1"/>
    </row>
    <row r="13310" spans="2:2" x14ac:dyDescent="0.3">
      <c r="B13310" s="1"/>
    </row>
    <row r="13311" spans="2:2" x14ac:dyDescent="0.3">
      <c r="B13311" s="1"/>
    </row>
    <row r="13312" spans="2:2" x14ac:dyDescent="0.3">
      <c r="B13312" s="1"/>
    </row>
    <row r="13313" spans="2:2" x14ac:dyDescent="0.3">
      <c r="B13313" s="1"/>
    </row>
    <row r="13314" spans="2:2" x14ac:dyDescent="0.3">
      <c r="B13314" s="1"/>
    </row>
    <row r="13315" spans="2:2" x14ac:dyDescent="0.3">
      <c r="B13315" s="1"/>
    </row>
    <row r="13316" spans="2:2" x14ac:dyDescent="0.3">
      <c r="B13316" s="1"/>
    </row>
    <row r="13317" spans="2:2" x14ac:dyDescent="0.3">
      <c r="B13317" s="1"/>
    </row>
    <row r="13318" spans="2:2" x14ac:dyDescent="0.3">
      <c r="B13318" s="1"/>
    </row>
    <row r="13319" spans="2:2" x14ac:dyDescent="0.3">
      <c r="B13319" s="1"/>
    </row>
    <row r="13320" spans="2:2" x14ac:dyDescent="0.3">
      <c r="B13320" s="1"/>
    </row>
    <row r="13321" spans="2:2" x14ac:dyDescent="0.3">
      <c r="B13321" s="1"/>
    </row>
    <row r="13322" spans="2:2" x14ac:dyDescent="0.3">
      <c r="B13322" s="1"/>
    </row>
    <row r="13323" spans="2:2" x14ac:dyDescent="0.3">
      <c r="B13323" s="1"/>
    </row>
    <row r="13324" spans="2:2" x14ac:dyDescent="0.3">
      <c r="B13324" s="1"/>
    </row>
    <row r="13325" spans="2:2" x14ac:dyDescent="0.3">
      <c r="B13325" s="1"/>
    </row>
    <row r="13326" spans="2:2" x14ac:dyDescent="0.3">
      <c r="B13326" s="1"/>
    </row>
    <row r="13327" spans="2:2" x14ac:dyDescent="0.3">
      <c r="B13327" s="1"/>
    </row>
    <row r="13328" spans="2:2" x14ac:dyDescent="0.3">
      <c r="B13328" s="1"/>
    </row>
    <row r="13329" spans="2:2" x14ac:dyDescent="0.3">
      <c r="B13329" s="1"/>
    </row>
    <row r="13330" spans="2:2" x14ac:dyDescent="0.3">
      <c r="B13330" s="1"/>
    </row>
    <row r="13331" spans="2:2" x14ac:dyDescent="0.3">
      <c r="B13331" s="1"/>
    </row>
    <row r="13332" spans="2:2" x14ac:dyDescent="0.3">
      <c r="B13332" s="1"/>
    </row>
    <row r="13333" spans="2:2" x14ac:dyDescent="0.3">
      <c r="B13333" s="1"/>
    </row>
    <row r="13334" spans="2:2" x14ac:dyDescent="0.3">
      <c r="B13334" s="1"/>
    </row>
    <row r="13335" spans="2:2" x14ac:dyDescent="0.3">
      <c r="B13335" s="1"/>
    </row>
    <row r="13336" spans="2:2" x14ac:dyDescent="0.3">
      <c r="B13336" s="1"/>
    </row>
    <row r="13337" spans="2:2" x14ac:dyDescent="0.3">
      <c r="B13337" s="1"/>
    </row>
    <row r="13338" spans="2:2" x14ac:dyDescent="0.3">
      <c r="B13338" s="1"/>
    </row>
    <row r="13339" spans="2:2" x14ac:dyDescent="0.3">
      <c r="B13339" s="1"/>
    </row>
    <row r="13340" spans="2:2" x14ac:dyDescent="0.3">
      <c r="B13340" s="1"/>
    </row>
    <row r="13341" spans="2:2" x14ac:dyDescent="0.3">
      <c r="B13341" s="1"/>
    </row>
    <row r="13342" spans="2:2" x14ac:dyDescent="0.3">
      <c r="B13342" s="1"/>
    </row>
    <row r="13343" spans="2:2" x14ac:dyDescent="0.3">
      <c r="B13343" s="1"/>
    </row>
    <row r="13344" spans="2:2" x14ac:dyDescent="0.3">
      <c r="B13344" s="1"/>
    </row>
    <row r="13345" spans="2:2" x14ac:dyDescent="0.3">
      <c r="B13345" s="1"/>
    </row>
    <row r="13346" spans="2:2" x14ac:dyDescent="0.3">
      <c r="B13346" s="1"/>
    </row>
    <row r="13347" spans="2:2" x14ac:dyDescent="0.3">
      <c r="B13347" s="1"/>
    </row>
    <row r="13348" spans="2:2" x14ac:dyDescent="0.3">
      <c r="B13348" s="1"/>
    </row>
    <row r="13349" spans="2:2" x14ac:dyDescent="0.3">
      <c r="B13349" s="1"/>
    </row>
    <row r="13350" spans="2:2" x14ac:dyDescent="0.3">
      <c r="B13350" s="1"/>
    </row>
    <row r="13351" spans="2:2" x14ac:dyDescent="0.3">
      <c r="B13351" s="1"/>
    </row>
    <row r="13352" spans="2:2" x14ac:dyDescent="0.3">
      <c r="B13352" s="1"/>
    </row>
    <row r="13353" spans="2:2" x14ac:dyDescent="0.3">
      <c r="B13353" s="1"/>
    </row>
    <row r="13354" spans="2:2" x14ac:dyDescent="0.3">
      <c r="B13354" s="1"/>
    </row>
    <row r="13355" spans="2:2" x14ac:dyDescent="0.3">
      <c r="B13355" s="1"/>
    </row>
    <row r="13356" spans="2:2" x14ac:dyDescent="0.3">
      <c r="B13356" s="1"/>
    </row>
    <row r="13357" spans="2:2" x14ac:dyDescent="0.3">
      <c r="B13357" s="1"/>
    </row>
    <row r="13358" spans="2:2" x14ac:dyDescent="0.3">
      <c r="B13358" s="1"/>
    </row>
    <row r="13359" spans="2:2" x14ac:dyDescent="0.3">
      <c r="B13359" s="1"/>
    </row>
    <row r="13360" spans="2:2" x14ac:dyDescent="0.3">
      <c r="B13360" s="1"/>
    </row>
    <row r="13361" spans="2:2" x14ac:dyDescent="0.3">
      <c r="B13361" s="1"/>
    </row>
    <row r="13362" spans="2:2" x14ac:dyDescent="0.3">
      <c r="B13362" s="1"/>
    </row>
    <row r="13363" spans="2:2" x14ac:dyDescent="0.3">
      <c r="B13363" s="1"/>
    </row>
    <row r="13364" spans="2:2" x14ac:dyDescent="0.3">
      <c r="B13364" s="1"/>
    </row>
    <row r="13365" spans="2:2" x14ac:dyDescent="0.3">
      <c r="B13365" s="1"/>
    </row>
    <row r="13366" spans="2:2" x14ac:dyDescent="0.3">
      <c r="B13366" s="1"/>
    </row>
    <row r="13367" spans="2:2" x14ac:dyDescent="0.3">
      <c r="B13367" s="1"/>
    </row>
    <row r="13368" spans="2:2" x14ac:dyDescent="0.3">
      <c r="B13368" s="1"/>
    </row>
    <row r="13369" spans="2:2" x14ac:dyDescent="0.3">
      <c r="B13369" s="1"/>
    </row>
    <row r="13370" spans="2:2" x14ac:dyDescent="0.3">
      <c r="B13370" s="1"/>
    </row>
    <row r="13371" spans="2:2" x14ac:dyDescent="0.3">
      <c r="B13371" s="1"/>
    </row>
    <row r="13372" spans="2:2" x14ac:dyDescent="0.3">
      <c r="B13372" s="1"/>
    </row>
    <row r="13373" spans="2:2" x14ac:dyDescent="0.3">
      <c r="B13373" s="1"/>
    </row>
    <row r="13374" spans="2:2" x14ac:dyDescent="0.3">
      <c r="B13374" s="1"/>
    </row>
    <row r="13375" spans="2:2" x14ac:dyDescent="0.3">
      <c r="B13375" s="1"/>
    </row>
    <row r="13376" spans="2:2" x14ac:dyDescent="0.3">
      <c r="B13376" s="1"/>
    </row>
    <row r="13377" spans="2:2" x14ac:dyDescent="0.3">
      <c r="B13377" s="1"/>
    </row>
    <row r="13378" spans="2:2" x14ac:dyDescent="0.3">
      <c r="B13378" s="1"/>
    </row>
    <row r="13379" spans="2:2" x14ac:dyDescent="0.3">
      <c r="B13379" s="1"/>
    </row>
    <row r="13380" spans="2:2" x14ac:dyDescent="0.3">
      <c r="B13380" s="1"/>
    </row>
    <row r="13381" spans="2:2" x14ac:dyDescent="0.3">
      <c r="B13381" s="1"/>
    </row>
    <row r="13382" spans="2:2" x14ac:dyDescent="0.3">
      <c r="B13382" s="1"/>
    </row>
    <row r="13383" spans="2:2" x14ac:dyDescent="0.3">
      <c r="B13383" s="1"/>
    </row>
    <row r="13384" spans="2:2" x14ac:dyDescent="0.3">
      <c r="B13384" s="1"/>
    </row>
    <row r="13385" spans="2:2" x14ac:dyDescent="0.3">
      <c r="B13385" s="1"/>
    </row>
    <row r="13386" spans="2:2" x14ac:dyDescent="0.3">
      <c r="B13386" s="1"/>
    </row>
    <row r="13387" spans="2:2" x14ac:dyDescent="0.3">
      <c r="B13387" s="1"/>
    </row>
    <row r="13388" spans="2:2" x14ac:dyDescent="0.3">
      <c r="B13388" s="1"/>
    </row>
    <row r="13389" spans="2:2" x14ac:dyDescent="0.3">
      <c r="B13389" s="1"/>
    </row>
    <row r="13390" spans="2:2" x14ac:dyDescent="0.3">
      <c r="B13390" s="1"/>
    </row>
    <row r="13391" spans="2:2" x14ac:dyDescent="0.3">
      <c r="B13391" s="1"/>
    </row>
    <row r="13392" spans="2:2" x14ac:dyDescent="0.3">
      <c r="B13392" s="1"/>
    </row>
    <row r="13393" spans="2:2" x14ac:dyDescent="0.3">
      <c r="B13393" s="1"/>
    </row>
    <row r="13394" spans="2:2" x14ac:dyDescent="0.3">
      <c r="B13394" s="1"/>
    </row>
    <row r="13395" spans="2:2" x14ac:dyDescent="0.3">
      <c r="B13395" s="1"/>
    </row>
    <row r="13396" spans="2:2" x14ac:dyDescent="0.3">
      <c r="B13396" s="1"/>
    </row>
    <row r="13397" spans="2:2" x14ac:dyDescent="0.3">
      <c r="B13397" s="1"/>
    </row>
    <row r="13398" spans="2:2" x14ac:dyDescent="0.3">
      <c r="B13398" s="1"/>
    </row>
    <row r="13399" spans="2:2" x14ac:dyDescent="0.3">
      <c r="B13399" s="1"/>
    </row>
    <row r="13400" spans="2:2" x14ac:dyDescent="0.3">
      <c r="B13400" s="1"/>
    </row>
    <row r="13401" spans="2:2" x14ac:dyDescent="0.3">
      <c r="B13401" s="1"/>
    </row>
    <row r="13402" spans="2:2" x14ac:dyDescent="0.3">
      <c r="B13402" s="1"/>
    </row>
    <row r="13403" spans="2:2" x14ac:dyDescent="0.3">
      <c r="B13403" s="1"/>
    </row>
    <row r="13404" spans="2:2" x14ac:dyDescent="0.3">
      <c r="B13404" s="1"/>
    </row>
    <row r="13405" spans="2:2" x14ac:dyDescent="0.3">
      <c r="B13405" s="1"/>
    </row>
    <row r="13406" spans="2:2" x14ac:dyDescent="0.3">
      <c r="B13406" s="1"/>
    </row>
    <row r="13407" spans="2:2" x14ac:dyDescent="0.3">
      <c r="B13407" s="1"/>
    </row>
    <row r="13408" spans="2:2" x14ac:dyDescent="0.3">
      <c r="B13408" s="1"/>
    </row>
    <row r="13409" spans="2:2" x14ac:dyDescent="0.3">
      <c r="B13409" s="1"/>
    </row>
    <row r="13410" spans="2:2" x14ac:dyDescent="0.3">
      <c r="B13410" s="1"/>
    </row>
    <row r="13411" spans="2:2" x14ac:dyDescent="0.3">
      <c r="B13411" s="1"/>
    </row>
    <row r="13412" spans="2:2" x14ac:dyDescent="0.3">
      <c r="B13412" s="1"/>
    </row>
    <row r="13413" spans="2:2" x14ac:dyDescent="0.3">
      <c r="B13413" s="1"/>
    </row>
    <row r="13414" spans="2:2" x14ac:dyDescent="0.3">
      <c r="B13414" s="1"/>
    </row>
    <row r="13415" spans="2:2" x14ac:dyDescent="0.3">
      <c r="B13415" s="1"/>
    </row>
    <row r="13416" spans="2:2" x14ac:dyDescent="0.3">
      <c r="B13416" s="1"/>
    </row>
    <row r="13417" spans="2:2" x14ac:dyDescent="0.3">
      <c r="B13417" s="1"/>
    </row>
    <row r="13418" spans="2:2" x14ac:dyDescent="0.3">
      <c r="B13418" s="1"/>
    </row>
    <row r="13419" spans="2:2" x14ac:dyDescent="0.3">
      <c r="B13419" s="1"/>
    </row>
    <row r="13420" spans="2:2" x14ac:dyDescent="0.3">
      <c r="B13420" s="1"/>
    </row>
    <row r="13421" spans="2:2" x14ac:dyDescent="0.3">
      <c r="B13421" s="1"/>
    </row>
    <row r="13422" spans="2:2" x14ac:dyDescent="0.3">
      <c r="B13422" s="1"/>
    </row>
    <row r="13423" spans="2:2" x14ac:dyDescent="0.3">
      <c r="B13423" s="1"/>
    </row>
    <row r="13424" spans="2:2" x14ac:dyDescent="0.3">
      <c r="B13424" s="1"/>
    </row>
    <row r="13425" spans="2:2" x14ac:dyDescent="0.3">
      <c r="B13425" s="1"/>
    </row>
    <row r="13426" spans="2:2" x14ac:dyDescent="0.3">
      <c r="B13426" s="1"/>
    </row>
    <row r="13427" spans="2:2" x14ac:dyDescent="0.3">
      <c r="B13427" s="1"/>
    </row>
    <row r="13428" spans="2:2" x14ac:dyDescent="0.3">
      <c r="B13428" s="1"/>
    </row>
    <row r="13429" spans="2:2" x14ac:dyDescent="0.3">
      <c r="B13429" s="1"/>
    </row>
    <row r="13430" spans="2:2" x14ac:dyDescent="0.3">
      <c r="B13430" s="1"/>
    </row>
    <row r="13431" spans="2:2" x14ac:dyDescent="0.3">
      <c r="B13431" s="1"/>
    </row>
    <row r="13432" spans="2:2" x14ac:dyDescent="0.3">
      <c r="B13432" s="1"/>
    </row>
    <row r="13433" spans="2:2" x14ac:dyDescent="0.3">
      <c r="B13433" s="1"/>
    </row>
    <row r="13434" spans="2:2" x14ac:dyDescent="0.3">
      <c r="B13434" s="1"/>
    </row>
    <row r="13435" spans="2:2" x14ac:dyDescent="0.3">
      <c r="B13435" s="1"/>
    </row>
    <row r="13436" spans="2:2" x14ac:dyDescent="0.3">
      <c r="B13436" s="1"/>
    </row>
    <row r="13437" spans="2:2" x14ac:dyDescent="0.3">
      <c r="B13437" s="1"/>
    </row>
    <row r="13438" spans="2:2" x14ac:dyDescent="0.3">
      <c r="B13438" s="1"/>
    </row>
    <row r="13439" spans="2:2" x14ac:dyDescent="0.3">
      <c r="B13439" s="1"/>
    </row>
    <row r="13440" spans="2:2" x14ac:dyDescent="0.3">
      <c r="B13440" s="1"/>
    </row>
    <row r="13441" spans="2:2" x14ac:dyDescent="0.3">
      <c r="B13441" s="1"/>
    </row>
    <row r="13442" spans="2:2" x14ac:dyDescent="0.3">
      <c r="B13442" s="1"/>
    </row>
    <row r="13443" spans="2:2" x14ac:dyDescent="0.3">
      <c r="B13443" s="1"/>
    </row>
    <row r="13444" spans="2:2" x14ac:dyDescent="0.3">
      <c r="B13444" s="1"/>
    </row>
    <row r="13445" spans="2:2" x14ac:dyDescent="0.3">
      <c r="B13445" s="1"/>
    </row>
    <row r="13446" spans="2:2" x14ac:dyDescent="0.3">
      <c r="B13446" s="1"/>
    </row>
    <row r="13447" spans="2:2" x14ac:dyDescent="0.3">
      <c r="B13447" s="1"/>
    </row>
    <row r="13448" spans="2:2" x14ac:dyDescent="0.3">
      <c r="B13448" s="1"/>
    </row>
    <row r="13449" spans="2:2" x14ac:dyDescent="0.3">
      <c r="B13449" s="1"/>
    </row>
    <row r="13450" spans="2:2" x14ac:dyDescent="0.3">
      <c r="B13450" s="1"/>
    </row>
    <row r="13451" spans="2:2" x14ac:dyDescent="0.3">
      <c r="B13451" s="1"/>
    </row>
    <row r="13452" spans="2:2" x14ac:dyDescent="0.3">
      <c r="B13452" s="1"/>
    </row>
    <row r="13453" spans="2:2" x14ac:dyDescent="0.3">
      <c r="B13453" s="1"/>
    </row>
    <row r="13454" spans="2:2" x14ac:dyDescent="0.3">
      <c r="B13454" s="1"/>
    </row>
    <row r="13455" spans="2:2" x14ac:dyDescent="0.3">
      <c r="B13455" s="1"/>
    </row>
    <row r="13456" spans="2:2" x14ac:dyDescent="0.3">
      <c r="B13456" s="1"/>
    </row>
    <row r="13457" spans="2:2" x14ac:dyDescent="0.3">
      <c r="B13457" s="1"/>
    </row>
    <row r="13458" spans="2:2" x14ac:dyDescent="0.3">
      <c r="B13458" s="1"/>
    </row>
    <row r="13459" spans="2:2" x14ac:dyDescent="0.3">
      <c r="B13459" s="1"/>
    </row>
    <row r="13460" spans="2:2" x14ac:dyDescent="0.3">
      <c r="B13460" s="1"/>
    </row>
    <row r="13461" spans="2:2" x14ac:dyDescent="0.3">
      <c r="B13461" s="1"/>
    </row>
    <row r="13462" spans="2:2" x14ac:dyDescent="0.3">
      <c r="B13462" s="1"/>
    </row>
    <row r="13463" spans="2:2" x14ac:dyDescent="0.3">
      <c r="B13463" s="1"/>
    </row>
    <row r="13464" spans="2:2" x14ac:dyDescent="0.3">
      <c r="B13464" s="1"/>
    </row>
    <row r="13465" spans="2:2" x14ac:dyDescent="0.3">
      <c r="B13465" s="1"/>
    </row>
    <row r="13466" spans="2:2" x14ac:dyDescent="0.3">
      <c r="B13466" s="1"/>
    </row>
    <row r="13467" spans="2:2" x14ac:dyDescent="0.3">
      <c r="B13467" s="1"/>
    </row>
    <row r="13468" spans="2:2" x14ac:dyDescent="0.3">
      <c r="B13468" s="1"/>
    </row>
    <row r="13469" spans="2:2" x14ac:dyDescent="0.3">
      <c r="B13469" s="1"/>
    </row>
    <row r="13470" spans="2:2" x14ac:dyDescent="0.3">
      <c r="B13470" s="1"/>
    </row>
    <row r="13471" spans="2:2" x14ac:dyDescent="0.3">
      <c r="B13471" s="1"/>
    </row>
    <row r="13472" spans="2:2" x14ac:dyDescent="0.3">
      <c r="B13472" s="1"/>
    </row>
    <row r="13473" spans="2:2" x14ac:dyDescent="0.3">
      <c r="B13473" s="1"/>
    </row>
    <row r="13474" spans="2:2" x14ac:dyDescent="0.3">
      <c r="B13474" s="1"/>
    </row>
    <row r="13475" spans="2:2" x14ac:dyDescent="0.3">
      <c r="B13475" s="1"/>
    </row>
    <row r="13476" spans="2:2" x14ac:dyDescent="0.3">
      <c r="B13476" s="1"/>
    </row>
    <row r="13477" spans="2:2" x14ac:dyDescent="0.3">
      <c r="B13477" s="1"/>
    </row>
    <row r="13478" spans="2:2" x14ac:dyDescent="0.3">
      <c r="B13478" s="1"/>
    </row>
    <row r="13479" spans="2:2" x14ac:dyDescent="0.3">
      <c r="B13479" s="1"/>
    </row>
    <row r="13480" spans="2:2" x14ac:dyDescent="0.3">
      <c r="B13480" s="1"/>
    </row>
    <row r="13481" spans="2:2" x14ac:dyDescent="0.3">
      <c r="B13481" s="1"/>
    </row>
    <row r="13482" spans="2:2" x14ac:dyDescent="0.3">
      <c r="B13482" s="1"/>
    </row>
    <row r="13483" spans="2:2" x14ac:dyDescent="0.3">
      <c r="B13483" s="1"/>
    </row>
    <row r="13484" spans="2:2" x14ac:dyDescent="0.3">
      <c r="B13484" s="1"/>
    </row>
    <row r="13485" spans="2:2" x14ac:dyDescent="0.3">
      <c r="B13485" s="1"/>
    </row>
    <row r="13486" spans="2:2" x14ac:dyDescent="0.3">
      <c r="B13486" s="1"/>
    </row>
    <row r="13487" spans="2:2" x14ac:dyDescent="0.3">
      <c r="B13487" s="1"/>
    </row>
    <row r="13488" spans="2:2" x14ac:dyDescent="0.3">
      <c r="B13488" s="1"/>
    </row>
    <row r="13489" spans="2:2" x14ac:dyDescent="0.3">
      <c r="B13489" s="1"/>
    </row>
    <row r="13490" spans="2:2" x14ac:dyDescent="0.3">
      <c r="B13490" s="1"/>
    </row>
    <row r="13491" spans="2:2" x14ac:dyDescent="0.3">
      <c r="B13491" s="1"/>
    </row>
    <row r="13492" spans="2:2" x14ac:dyDescent="0.3">
      <c r="B13492" s="1"/>
    </row>
    <row r="13493" spans="2:2" x14ac:dyDescent="0.3">
      <c r="B13493" s="1"/>
    </row>
    <row r="13494" spans="2:2" x14ac:dyDescent="0.3">
      <c r="B13494" s="1"/>
    </row>
    <row r="13495" spans="2:2" x14ac:dyDescent="0.3">
      <c r="B13495" s="1"/>
    </row>
    <row r="13496" spans="2:2" x14ac:dyDescent="0.3">
      <c r="B13496" s="1"/>
    </row>
    <row r="13497" spans="2:2" x14ac:dyDescent="0.3">
      <c r="B13497" s="1"/>
    </row>
    <row r="13498" spans="2:2" x14ac:dyDescent="0.3">
      <c r="B13498" s="1"/>
    </row>
    <row r="13499" spans="2:2" x14ac:dyDescent="0.3">
      <c r="B13499" s="1"/>
    </row>
    <row r="13500" spans="2:2" x14ac:dyDescent="0.3">
      <c r="B13500" s="1"/>
    </row>
    <row r="13501" spans="2:2" x14ac:dyDescent="0.3">
      <c r="B13501" s="1"/>
    </row>
    <row r="13502" spans="2:2" x14ac:dyDescent="0.3">
      <c r="B13502" s="1"/>
    </row>
    <row r="13503" spans="2:2" x14ac:dyDescent="0.3">
      <c r="B13503" s="1"/>
    </row>
    <row r="13504" spans="2:2" x14ac:dyDescent="0.3">
      <c r="B13504" s="1"/>
    </row>
    <row r="13505" spans="2:2" x14ac:dyDescent="0.3">
      <c r="B13505" s="1"/>
    </row>
    <row r="13506" spans="2:2" x14ac:dyDescent="0.3">
      <c r="B13506" s="1"/>
    </row>
    <row r="13507" spans="2:2" x14ac:dyDescent="0.3">
      <c r="B13507" s="1"/>
    </row>
    <row r="13508" spans="2:2" x14ac:dyDescent="0.3">
      <c r="B13508" s="1"/>
    </row>
    <row r="13509" spans="2:2" x14ac:dyDescent="0.3">
      <c r="B13509" s="1"/>
    </row>
    <row r="13510" spans="2:2" x14ac:dyDescent="0.3">
      <c r="B13510" s="1"/>
    </row>
    <row r="13511" spans="2:2" x14ac:dyDescent="0.3">
      <c r="B13511" s="1"/>
    </row>
    <row r="13512" spans="2:2" x14ac:dyDescent="0.3">
      <c r="B13512" s="1"/>
    </row>
    <row r="13513" spans="2:2" x14ac:dyDescent="0.3">
      <c r="B13513" s="1"/>
    </row>
    <row r="13514" spans="2:2" x14ac:dyDescent="0.3">
      <c r="B13514" s="1"/>
    </row>
    <row r="13515" spans="2:2" x14ac:dyDescent="0.3">
      <c r="B13515" s="1"/>
    </row>
    <row r="13516" spans="2:2" x14ac:dyDescent="0.3">
      <c r="B13516" s="1"/>
    </row>
    <row r="13517" spans="2:2" x14ac:dyDescent="0.3">
      <c r="B13517" s="1"/>
    </row>
    <row r="13518" spans="2:2" x14ac:dyDescent="0.3">
      <c r="B13518" s="1"/>
    </row>
    <row r="13519" spans="2:2" x14ac:dyDescent="0.3">
      <c r="B13519" s="1"/>
    </row>
    <row r="13520" spans="2:2" x14ac:dyDescent="0.3">
      <c r="B13520" s="1"/>
    </row>
    <row r="13521" spans="2:2" x14ac:dyDescent="0.3">
      <c r="B13521" s="1"/>
    </row>
    <row r="13522" spans="2:2" x14ac:dyDescent="0.3">
      <c r="B13522" s="1"/>
    </row>
    <row r="13523" spans="2:2" x14ac:dyDescent="0.3">
      <c r="B13523" s="1"/>
    </row>
    <row r="13524" spans="2:2" x14ac:dyDescent="0.3">
      <c r="B13524" s="1"/>
    </row>
    <row r="13525" spans="2:2" x14ac:dyDescent="0.3">
      <c r="B13525" s="1"/>
    </row>
    <row r="13526" spans="2:2" x14ac:dyDescent="0.3">
      <c r="B13526" s="1"/>
    </row>
    <row r="13527" spans="2:2" x14ac:dyDescent="0.3">
      <c r="B13527" s="1"/>
    </row>
    <row r="13528" spans="2:2" x14ac:dyDescent="0.3">
      <c r="B13528" s="1"/>
    </row>
    <row r="13529" spans="2:2" x14ac:dyDescent="0.3">
      <c r="B13529" s="1"/>
    </row>
    <row r="13530" spans="2:2" x14ac:dyDescent="0.3">
      <c r="B13530" s="1"/>
    </row>
    <row r="13531" spans="2:2" x14ac:dyDescent="0.3">
      <c r="B13531" s="1"/>
    </row>
    <row r="13532" spans="2:2" x14ac:dyDescent="0.3">
      <c r="B13532" s="1"/>
    </row>
    <row r="13533" spans="2:2" x14ac:dyDescent="0.3">
      <c r="B13533" s="1"/>
    </row>
    <row r="13534" spans="2:2" x14ac:dyDescent="0.3">
      <c r="B13534" s="1"/>
    </row>
    <row r="13535" spans="2:2" x14ac:dyDescent="0.3">
      <c r="B13535" s="1"/>
    </row>
    <row r="13536" spans="2:2" x14ac:dyDescent="0.3">
      <c r="B13536" s="1"/>
    </row>
    <row r="13537" spans="2:2" x14ac:dyDescent="0.3">
      <c r="B13537" s="1"/>
    </row>
    <row r="13538" spans="2:2" x14ac:dyDescent="0.3">
      <c r="B13538" s="1"/>
    </row>
    <row r="13539" spans="2:2" x14ac:dyDescent="0.3">
      <c r="B13539" s="1"/>
    </row>
    <row r="13540" spans="2:2" x14ac:dyDescent="0.3">
      <c r="B13540" s="1"/>
    </row>
    <row r="13541" spans="2:2" x14ac:dyDescent="0.3">
      <c r="B13541" s="1"/>
    </row>
    <row r="13542" spans="2:2" x14ac:dyDescent="0.3">
      <c r="B13542" s="1"/>
    </row>
    <row r="13543" spans="2:2" x14ac:dyDescent="0.3">
      <c r="B13543" s="1"/>
    </row>
    <row r="13544" spans="2:2" x14ac:dyDescent="0.3">
      <c r="B13544" s="1"/>
    </row>
    <row r="13545" spans="2:2" x14ac:dyDescent="0.3">
      <c r="B13545" s="1"/>
    </row>
    <row r="13546" spans="2:2" x14ac:dyDescent="0.3">
      <c r="B13546" s="1"/>
    </row>
    <row r="13547" spans="2:2" x14ac:dyDescent="0.3">
      <c r="B13547" s="1"/>
    </row>
    <row r="13548" spans="2:2" x14ac:dyDescent="0.3">
      <c r="B13548" s="1"/>
    </row>
    <row r="13549" spans="2:2" x14ac:dyDescent="0.3">
      <c r="B13549" s="1"/>
    </row>
    <row r="13550" spans="2:2" x14ac:dyDescent="0.3">
      <c r="B13550" s="1"/>
    </row>
    <row r="13551" spans="2:2" x14ac:dyDescent="0.3">
      <c r="B13551" s="1"/>
    </row>
    <row r="13552" spans="2:2" x14ac:dyDescent="0.3">
      <c r="B13552" s="1"/>
    </row>
    <row r="13553" spans="2:2" x14ac:dyDescent="0.3">
      <c r="B13553" s="1"/>
    </row>
    <row r="13554" spans="2:2" x14ac:dyDescent="0.3">
      <c r="B13554" s="1"/>
    </row>
    <row r="13555" spans="2:2" x14ac:dyDescent="0.3">
      <c r="B13555" s="1"/>
    </row>
    <row r="13556" spans="2:2" x14ac:dyDescent="0.3">
      <c r="B13556" s="1"/>
    </row>
    <row r="13557" spans="2:2" x14ac:dyDescent="0.3">
      <c r="B13557" s="1"/>
    </row>
    <row r="13558" spans="2:2" x14ac:dyDescent="0.3">
      <c r="B13558" s="1"/>
    </row>
    <row r="13559" spans="2:2" x14ac:dyDescent="0.3">
      <c r="B13559" s="1"/>
    </row>
    <row r="13560" spans="2:2" x14ac:dyDescent="0.3">
      <c r="B13560" s="1"/>
    </row>
    <row r="13561" spans="2:2" x14ac:dyDescent="0.3">
      <c r="B13561" s="1"/>
    </row>
    <row r="13562" spans="2:2" x14ac:dyDescent="0.3">
      <c r="B13562" s="1"/>
    </row>
    <row r="13563" spans="2:2" x14ac:dyDescent="0.3">
      <c r="B13563" s="1"/>
    </row>
    <row r="13564" spans="2:2" x14ac:dyDescent="0.3">
      <c r="B13564" s="1"/>
    </row>
    <row r="13565" spans="2:2" x14ac:dyDescent="0.3">
      <c r="B13565" s="1"/>
    </row>
    <row r="13566" spans="2:2" x14ac:dyDescent="0.3">
      <c r="B13566" s="1"/>
    </row>
    <row r="13567" spans="2:2" x14ac:dyDescent="0.3">
      <c r="B13567" s="1"/>
    </row>
    <row r="13568" spans="2:2" x14ac:dyDescent="0.3">
      <c r="B13568" s="1"/>
    </row>
    <row r="13569" spans="2:2" x14ac:dyDescent="0.3">
      <c r="B13569" s="1"/>
    </row>
    <row r="13570" spans="2:2" x14ac:dyDescent="0.3">
      <c r="B13570" s="1"/>
    </row>
    <row r="13571" spans="2:2" x14ac:dyDescent="0.3">
      <c r="B13571" s="1"/>
    </row>
    <row r="13572" spans="2:2" x14ac:dyDescent="0.3">
      <c r="B13572" s="1"/>
    </row>
    <row r="13573" spans="2:2" x14ac:dyDescent="0.3">
      <c r="B13573" s="1"/>
    </row>
    <row r="13574" spans="2:2" x14ac:dyDescent="0.3">
      <c r="B13574" s="1"/>
    </row>
    <row r="13575" spans="2:2" x14ac:dyDescent="0.3">
      <c r="B13575" s="1"/>
    </row>
    <row r="13576" spans="2:2" x14ac:dyDescent="0.3">
      <c r="B13576" s="1"/>
    </row>
    <row r="13577" spans="2:2" x14ac:dyDescent="0.3">
      <c r="B13577" s="1"/>
    </row>
    <row r="13578" spans="2:2" x14ac:dyDescent="0.3">
      <c r="B13578" s="1"/>
    </row>
    <row r="13579" spans="2:2" x14ac:dyDescent="0.3">
      <c r="B13579" s="1"/>
    </row>
    <row r="13580" spans="2:2" x14ac:dyDescent="0.3">
      <c r="B13580" s="1"/>
    </row>
    <row r="13581" spans="2:2" x14ac:dyDescent="0.3">
      <c r="B13581" s="1"/>
    </row>
    <row r="13582" spans="2:2" x14ac:dyDescent="0.3">
      <c r="B13582" s="1"/>
    </row>
    <row r="13583" spans="2:2" x14ac:dyDescent="0.3">
      <c r="B13583" s="1"/>
    </row>
    <row r="13584" spans="2:2" x14ac:dyDescent="0.3">
      <c r="B13584" s="1"/>
    </row>
    <row r="13585" spans="2:2" x14ac:dyDescent="0.3">
      <c r="B13585" s="1"/>
    </row>
    <row r="13586" spans="2:2" x14ac:dyDescent="0.3">
      <c r="B13586" s="1"/>
    </row>
    <row r="13587" spans="2:2" x14ac:dyDescent="0.3">
      <c r="B13587" s="1"/>
    </row>
    <row r="13588" spans="2:2" x14ac:dyDescent="0.3">
      <c r="B13588" s="1"/>
    </row>
    <row r="13589" spans="2:2" x14ac:dyDescent="0.3">
      <c r="B13589" s="1"/>
    </row>
    <row r="13590" spans="2:2" x14ac:dyDescent="0.3">
      <c r="B13590" s="1"/>
    </row>
    <row r="13591" spans="2:2" x14ac:dyDescent="0.3">
      <c r="B13591" s="1"/>
    </row>
    <row r="13592" spans="2:2" x14ac:dyDescent="0.3">
      <c r="B13592" s="1"/>
    </row>
    <row r="13593" spans="2:2" x14ac:dyDescent="0.3">
      <c r="B13593" s="1"/>
    </row>
    <row r="13594" spans="2:2" x14ac:dyDescent="0.3">
      <c r="B13594" s="1"/>
    </row>
    <row r="13595" spans="2:2" x14ac:dyDescent="0.3">
      <c r="B13595" s="1"/>
    </row>
    <row r="13596" spans="2:2" x14ac:dyDescent="0.3">
      <c r="B13596" s="1"/>
    </row>
    <row r="13597" spans="2:2" x14ac:dyDescent="0.3">
      <c r="B13597" s="1"/>
    </row>
    <row r="13598" spans="2:2" x14ac:dyDescent="0.3">
      <c r="B13598" s="1"/>
    </row>
    <row r="13599" spans="2:2" x14ac:dyDescent="0.3">
      <c r="B13599" s="1"/>
    </row>
    <row r="13600" spans="2:2" x14ac:dyDescent="0.3">
      <c r="B13600" s="1"/>
    </row>
    <row r="13601" spans="2:2" x14ac:dyDescent="0.3">
      <c r="B13601" s="1"/>
    </row>
    <row r="13602" spans="2:2" x14ac:dyDescent="0.3">
      <c r="B13602" s="1"/>
    </row>
    <row r="13603" spans="2:2" x14ac:dyDescent="0.3">
      <c r="B13603" s="1"/>
    </row>
    <row r="13604" spans="2:2" x14ac:dyDescent="0.3">
      <c r="B13604" s="1"/>
    </row>
    <row r="13605" spans="2:2" x14ac:dyDescent="0.3">
      <c r="B13605" s="1"/>
    </row>
    <row r="13606" spans="2:2" x14ac:dyDescent="0.3">
      <c r="B13606" s="1"/>
    </row>
    <row r="13607" spans="2:2" x14ac:dyDescent="0.3">
      <c r="B13607" s="1"/>
    </row>
    <row r="13608" spans="2:2" x14ac:dyDescent="0.3">
      <c r="B13608" s="1"/>
    </row>
    <row r="13609" spans="2:2" x14ac:dyDescent="0.3">
      <c r="B13609" s="1"/>
    </row>
    <row r="13610" spans="2:2" x14ac:dyDescent="0.3">
      <c r="B13610" s="1"/>
    </row>
    <row r="13611" spans="2:2" x14ac:dyDescent="0.3">
      <c r="B13611" s="1"/>
    </row>
    <row r="13612" spans="2:2" x14ac:dyDescent="0.3">
      <c r="B13612" s="1"/>
    </row>
    <row r="13613" spans="2:2" x14ac:dyDescent="0.3">
      <c r="B13613" s="1"/>
    </row>
    <row r="13614" spans="2:2" x14ac:dyDescent="0.3">
      <c r="B13614" s="1"/>
    </row>
    <row r="13615" spans="2:2" x14ac:dyDescent="0.3">
      <c r="B13615" s="1"/>
    </row>
    <row r="13616" spans="2:2" x14ac:dyDescent="0.3">
      <c r="B13616" s="1"/>
    </row>
    <row r="13617" spans="2:2" x14ac:dyDescent="0.3">
      <c r="B13617" s="1"/>
    </row>
    <row r="13618" spans="2:2" x14ac:dyDescent="0.3">
      <c r="B13618" s="1"/>
    </row>
    <row r="13619" spans="2:2" x14ac:dyDescent="0.3">
      <c r="B13619" s="1"/>
    </row>
    <row r="13620" spans="2:2" x14ac:dyDescent="0.3">
      <c r="B13620" s="1"/>
    </row>
    <row r="13621" spans="2:2" x14ac:dyDescent="0.3">
      <c r="B13621" s="1"/>
    </row>
    <row r="13622" spans="2:2" x14ac:dyDescent="0.3">
      <c r="B13622" s="1"/>
    </row>
    <row r="13623" spans="2:2" x14ac:dyDescent="0.3">
      <c r="B13623" s="1"/>
    </row>
    <row r="13624" spans="2:2" x14ac:dyDescent="0.3">
      <c r="B13624" s="1"/>
    </row>
    <row r="13625" spans="2:2" x14ac:dyDescent="0.3">
      <c r="B13625" s="1"/>
    </row>
    <row r="13626" spans="2:2" x14ac:dyDescent="0.3">
      <c r="B13626" s="1"/>
    </row>
    <row r="13627" spans="2:2" x14ac:dyDescent="0.3">
      <c r="B13627" s="1"/>
    </row>
    <row r="13628" spans="2:2" x14ac:dyDescent="0.3">
      <c r="B13628" s="1"/>
    </row>
    <row r="13629" spans="2:2" x14ac:dyDescent="0.3">
      <c r="B13629" s="1"/>
    </row>
    <row r="13630" spans="2:2" x14ac:dyDescent="0.3">
      <c r="B13630" s="1"/>
    </row>
    <row r="13631" spans="2:2" x14ac:dyDescent="0.3">
      <c r="B13631" s="1"/>
    </row>
    <row r="13632" spans="2:2" x14ac:dyDescent="0.3">
      <c r="B13632" s="1"/>
    </row>
    <row r="13633" spans="2:2" x14ac:dyDescent="0.3">
      <c r="B13633" s="1"/>
    </row>
    <row r="13634" spans="2:2" x14ac:dyDescent="0.3">
      <c r="B13634" s="1"/>
    </row>
    <row r="13635" spans="2:2" x14ac:dyDescent="0.3">
      <c r="B13635" s="1"/>
    </row>
    <row r="13636" spans="2:2" x14ac:dyDescent="0.3">
      <c r="B13636" s="1"/>
    </row>
    <row r="13637" spans="2:2" x14ac:dyDescent="0.3">
      <c r="B13637" s="1"/>
    </row>
    <row r="13638" spans="2:2" x14ac:dyDescent="0.3">
      <c r="B13638" s="1"/>
    </row>
    <row r="13639" spans="2:2" x14ac:dyDescent="0.3">
      <c r="B13639" s="1"/>
    </row>
    <row r="13640" spans="2:2" x14ac:dyDescent="0.3">
      <c r="B13640" s="1"/>
    </row>
    <row r="13641" spans="2:2" x14ac:dyDescent="0.3">
      <c r="B13641" s="1"/>
    </row>
    <row r="13642" spans="2:2" x14ac:dyDescent="0.3">
      <c r="B13642" s="1"/>
    </row>
    <row r="13643" spans="2:2" x14ac:dyDescent="0.3">
      <c r="B13643" s="1"/>
    </row>
    <row r="13644" spans="2:2" x14ac:dyDescent="0.3">
      <c r="B13644" s="1"/>
    </row>
    <row r="13645" spans="2:2" x14ac:dyDescent="0.3">
      <c r="B13645" s="1"/>
    </row>
    <row r="13646" spans="2:2" x14ac:dyDescent="0.3">
      <c r="B13646" s="1"/>
    </row>
    <row r="13647" spans="2:2" x14ac:dyDescent="0.3">
      <c r="B13647" s="1"/>
    </row>
    <row r="13648" spans="2:2" x14ac:dyDescent="0.3">
      <c r="B13648" s="1"/>
    </row>
    <row r="13649" spans="2:2" x14ac:dyDescent="0.3">
      <c r="B13649" s="1"/>
    </row>
    <row r="13650" spans="2:2" x14ac:dyDescent="0.3">
      <c r="B13650" s="1"/>
    </row>
    <row r="13651" spans="2:2" x14ac:dyDescent="0.3">
      <c r="B13651" s="1"/>
    </row>
    <row r="13652" spans="2:2" x14ac:dyDescent="0.3">
      <c r="B13652" s="1"/>
    </row>
    <row r="13653" spans="2:2" x14ac:dyDescent="0.3">
      <c r="B13653" s="1"/>
    </row>
    <row r="13654" spans="2:2" x14ac:dyDescent="0.3">
      <c r="B13654" s="1"/>
    </row>
    <row r="13655" spans="2:2" x14ac:dyDescent="0.3">
      <c r="B13655" s="1"/>
    </row>
    <row r="13656" spans="2:2" x14ac:dyDescent="0.3">
      <c r="B13656" s="1"/>
    </row>
    <row r="13657" spans="2:2" x14ac:dyDescent="0.3">
      <c r="B13657" s="1"/>
    </row>
    <row r="13658" spans="2:2" x14ac:dyDescent="0.3">
      <c r="B13658" s="1"/>
    </row>
    <row r="13659" spans="2:2" x14ac:dyDescent="0.3">
      <c r="B13659" s="1"/>
    </row>
    <row r="13660" spans="2:2" x14ac:dyDescent="0.3">
      <c r="B13660" s="1"/>
    </row>
    <row r="13661" spans="2:2" x14ac:dyDescent="0.3">
      <c r="B13661" s="1"/>
    </row>
    <row r="13662" spans="2:2" x14ac:dyDescent="0.3">
      <c r="B13662" s="1"/>
    </row>
    <row r="13663" spans="2:2" x14ac:dyDescent="0.3">
      <c r="B13663" s="1"/>
    </row>
    <row r="13664" spans="2:2" x14ac:dyDescent="0.3">
      <c r="B13664" s="1"/>
    </row>
    <row r="13665" spans="2:2" x14ac:dyDescent="0.3">
      <c r="B13665" s="1"/>
    </row>
    <row r="13666" spans="2:2" x14ac:dyDescent="0.3">
      <c r="B13666" s="1"/>
    </row>
    <row r="13667" spans="2:2" x14ac:dyDescent="0.3">
      <c r="B13667" s="1"/>
    </row>
    <row r="13668" spans="2:2" x14ac:dyDescent="0.3">
      <c r="B13668" s="1"/>
    </row>
    <row r="13669" spans="2:2" x14ac:dyDescent="0.3">
      <c r="B13669" s="1"/>
    </row>
    <row r="13670" spans="2:2" x14ac:dyDescent="0.3">
      <c r="B13670" s="1"/>
    </row>
    <row r="13671" spans="2:2" x14ac:dyDescent="0.3">
      <c r="B13671" s="1"/>
    </row>
    <row r="13672" spans="2:2" x14ac:dyDescent="0.3">
      <c r="B13672" s="1"/>
    </row>
    <row r="13673" spans="2:2" x14ac:dyDescent="0.3">
      <c r="B13673" s="1"/>
    </row>
    <row r="13674" spans="2:2" x14ac:dyDescent="0.3">
      <c r="B13674" s="1"/>
    </row>
    <row r="13675" spans="2:2" x14ac:dyDescent="0.3">
      <c r="B13675" s="1"/>
    </row>
    <row r="13676" spans="2:2" x14ac:dyDescent="0.3">
      <c r="B13676" s="1"/>
    </row>
    <row r="13677" spans="2:2" x14ac:dyDescent="0.3">
      <c r="B13677" s="1"/>
    </row>
    <row r="13678" spans="2:2" x14ac:dyDescent="0.3">
      <c r="B13678" s="1"/>
    </row>
    <row r="13679" spans="2:2" x14ac:dyDescent="0.3">
      <c r="B13679" s="1"/>
    </row>
    <row r="13680" spans="2:2" x14ac:dyDescent="0.3">
      <c r="B13680" s="1"/>
    </row>
    <row r="13681" spans="2:2" x14ac:dyDescent="0.3">
      <c r="B13681" s="1"/>
    </row>
    <row r="13682" spans="2:2" x14ac:dyDescent="0.3">
      <c r="B13682" s="1"/>
    </row>
    <row r="13683" spans="2:2" x14ac:dyDescent="0.3">
      <c r="B13683" s="1"/>
    </row>
    <row r="13684" spans="2:2" x14ac:dyDescent="0.3">
      <c r="B13684" s="1"/>
    </row>
    <row r="13685" spans="2:2" x14ac:dyDescent="0.3">
      <c r="B13685" s="1"/>
    </row>
    <row r="13686" spans="2:2" x14ac:dyDescent="0.3">
      <c r="B13686" s="1"/>
    </row>
    <row r="13687" spans="2:2" x14ac:dyDescent="0.3">
      <c r="B13687" s="1"/>
    </row>
    <row r="13688" spans="2:2" x14ac:dyDescent="0.3">
      <c r="B13688" s="1"/>
    </row>
    <row r="13689" spans="2:2" x14ac:dyDescent="0.3">
      <c r="B13689" s="1"/>
    </row>
    <row r="13690" spans="2:2" x14ac:dyDescent="0.3">
      <c r="B13690" s="1"/>
    </row>
    <row r="13691" spans="2:2" x14ac:dyDescent="0.3">
      <c r="B13691" s="1"/>
    </row>
    <row r="13692" spans="2:2" x14ac:dyDescent="0.3">
      <c r="B13692" s="1"/>
    </row>
    <row r="13693" spans="2:2" x14ac:dyDescent="0.3">
      <c r="B13693" s="1"/>
    </row>
    <row r="13694" spans="2:2" x14ac:dyDescent="0.3">
      <c r="B13694" s="1"/>
    </row>
    <row r="13695" spans="2:2" x14ac:dyDescent="0.3">
      <c r="B13695" s="1"/>
    </row>
    <row r="13696" spans="2:2" x14ac:dyDescent="0.3">
      <c r="B13696" s="1"/>
    </row>
    <row r="13697" spans="2:2" x14ac:dyDescent="0.3">
      <c r="B13697" s="1"/>
    </row>
    <row r="13698" spans="2:2" x14ac:dyDescent="0.3">
      <c r="B13698" s="1"/>
    </row>
    <row r="13699" spans="2:2" x14ac:dyDescent="0.3">
      <c r="B13699" s="1"/>
    </row>
    <row r="13700" spans="2:2" x14ac:dyDescent="0.3">
      <c r="B13700" s="1"/>
    </row>
    <row r="13701" spans="2:2" x14ac:dyDescent="0.3">
      <c r="B13701" s="1"/>
    </row>
    <row r="13702" spans="2:2" x14ac:dyDescent="0.3">
      <c r="B13702" s="1"/>
    </row>
    <row r="13703" spans="2:2" x14ac:dyDescent="0.3">
      <c r="B13703" s="1"/>
    </row>
    <row r="13704" spans="2:2" x14ac:dyDescent="0.3">
      <c r="B13704" s="1"/>
    </row>
    <row r="13705" spans="2:2" x14ac:dyDescent="0.3">
      <c r="B13705" s="1"/>
    </row>
    <row r="13706" spans="2:2" x14ac:dyDescent="0.3">
      <c r="B13706" s="1"/>
    </row>
    <row r="13707" spans="2:2" x14ac:dyDescent="0.3">
      <c r="B13707" s="1"/>
    </row>
    <row r="13708" spans="2:2" x14ac:dyDescent="0.3">
      <c r="B13708" s="1"/>
    </row>
    <row r="13709" spans="2:2" x14ac:dyDescent="0.3">
      <c r="B13709" s="1"/>
    </row>
    <row r="13710" spans="2:2" x14ac:dyDescent="0.3">
      <c r="B13710" s="1"/>
    </row>
    <row r="13711" spans="2:2" x14ac:dyDescent="0.3">
      <c r="B13711" s="1"/>
    </row>
    <row r="13712" spans="2:2" x14ac:dyDescent="0.3">
      <c r="B13712" s="1"/>
    </row>
    <row r="13713" spans="2:2" x14ac:dyDescent="0.3">
      <c r="B13713" s="1"/>
    </row>
    <row r="13714" spans="2:2" x14ac:dyDescent="0.3">
      <c r="B13714" s="1"/>
    </row>
    <row r="13715" spans="2:2" x14ac:dyDescent="0.3">
      <c r="B13715" s="1"/>
    </row>
    <row r="13716" spans="2:2" x14ac:dyDescent="0.3">
      <c r="B13716" s="1"/>
    </row>
    <row r="13717" spans="2:2" x14ac:dyDescent="0.3">
      <c r="B13717" s="1"/>
    </row>
    <row r="13718" spans="2:2" x14ac:dyDescent="0.3">
      <c r="B13718" s="1"/>
    </row>
    <row r="13719" spans="2:2" x14ac:dyDescent="0.3">
      <c r="B13719" s="1"/>
    </row>
    <row r="13720" spans="2:2" x14ac:dyDescent="0.3">
      <c r="B13720" s="1"/>
    </row>
    <row r="13721" spans="2:2" x14ac:dyDescent="0.3">
      <c r="B13721" s="1"/>
    </row>
    <row r="13722" spans="2:2" x14ac:dyDescent="0.3">
      <c r="B13722" s="1"/>
    </row>
    <row r="13723" spans="2:2" x14ac:dyDescent="0.3">
      <c r="B13723" s="1"/>
    </row>
    <row r="13724" spans="2:2" x14ac:dyDescent="0.3">
      <c r="B13724" s="1"/>
    </row>
    <row r="13725" spans="2:2" x14ac:dyDescent="0.3">
      <c r="B13725" s="1"/>
    </row>
    <row r="13726" spans="2:2" x14ac:dyDescent="0.3">
      <c r="B13726" s="1"/>
    </row>
    <row r="13727" spans="2:2" x14ac:dyDescent="0.3">
      <c r="B13727" s="1"/>
    </row>
    <row r="13728" spans="2:2" x14ac:dyDescent="0.3">
      <c r="B13728" s="1"/>
    </row>
    <row r="13729" spans="2:2" x14ac:dyDescent="0.3">
      <c r="B13729" s="1"/>
    </row>
    <row r="13730" spans="2:2" x14ac:dyDescent="0.3">
      <c r="B13730" s="1"/>
    </row>
    <row r="13731" spans="2:2" x14ac:dyDescent="0.3">
      <c r="B13731" s="1"/>
    </row>
    <row r="13732" spans="2:2" x14ac:dyDescent="0.3">
      <c r="B13732" s="1"/>
    </row>
    <row r="13733" spans="2:2" x14ac:dyDescent="0.3">
      <c r="B13733" s="1"/>
    </row>
    <row r="13734" spans="2:2" x14ac:dyDescent="0.3">
      <c r="B13734" s="1"/>
    </row>
    <row r="13735" spans="2:2" x14ac:dyDescent="0.3">
      <c r="B13735" s="1"/>
    </row>
    <row r="13736" spans="2:2" x14ac:dyDescent="0.3">
      <c r="B13736" s="1"/>
    </row>
    <row r="13737" spans="2:2" x14ac:dyDescent="0.3">
      <c r="B13737" s="1"/>
    </row>
    <row r="13738" spans="2:2" x14ac:dyDescent="0.3">
      <c r="B13738" s="1"/>
    </row>
    <row r="13739" spans="2:2" x14ac:dyDescent="0.3">
      <c r="B13739" s="1"/>
    </row>
    <row r="13740" spans="2:2" x14ac:dyDescent="0.3">
      <c r="B13740" s="1"/>
    </row>
    <row r="13741" spans="2:2" x14ac:dyDescent="0.3">
      <c r="B13741" s="1"/>
    </row>
    <row r="13742" spans="2:2" x14ac:dyDescent="0.3">
      <c r="B13742" s="1"/>
    </row>
    <row r="13743" spans="2:2" x14ac:dyDescent="0.3">
      <c r="B13743" s="1"/>
    </row>
    <row r="13744" spans="2:2" x14ac:dyDescent="0.3">
      <c r="B13744" s="1"/>
    </row>
    <row r="13745" spans="2:2" x14ac:dyDescent="0.3">
      <c r="B13745" s="1"/>
    </row>
    <row r="13746" spans="2:2" x14ac:dyDescent="0.3">
      <c r="B13746" s="1"/>
    </row>
    <row r="13747" spans="2:2" x14ac:dyDescent="0.3">
      <c r="B13747" s="1"/>
    </row>
    <row r="13748" spans="2:2" x14ac:dyDescent="0.3">
      <c r="B13748" s="1"/>
    </row>
    <row r="13749" spans="2:2" x14ac:dyDescent="0.3">
      <c r="B13749" s="1"/>
    </row>
    <row r="13750" spans="2:2" x14ac:dyDescent="0.3">
      <c r="B13750" s="1"/>
    </row>
    <row r="13751" spans="2:2" x14ac:dyDescent="0.3">
      <c r="B13751" s="1"/>
    </row>
    <row r="13752" spans="2:2" x14ac:dyDescent="0.3">
      <c r="B13752" s="1"/>
    </row>
    <row r="13753" spans="2:2" x14ac:dyDescent="0.3">
      <c r="B13753" s="1"/>
    </row>
    <row r="13754" spans="2:2" x14ac:dyDescent="0.3">
      <c r="B13754" s="1"/>
    </row>
    <row r="13755" spans="2:2" x14ac:dyDescent="0.3">
      <c r="B13755" s="1"/>
    </row>
    <row r="13756" spans="2:2" x14ac:dyDescent="0.3">
      <c r="B13756" s="1"/>
    </row>
    <row r="13757" spans="2:2" x14ac:dyDescent="0.3">
      <c r="B13757" s="1"/>
    </row>
    <row r="13758" spans="2:2" x14ac:dyDescent="0.3">
      <c r="B13758" s="1"/>
    </row>
    <row r="13759" spans="2:2" x14ac:dyDescent="0.3">
      <c r="B13759" s="1"/>
    </row>
    <row r="13760" spans="2:2" x14ac:dyDescent="0.3">
      <c r="B13760" s="1"/>
    </row>
    <row r="13761" spans="2:2" x14ac:dyDescent="0.3">
      <c r="B13761" s="1"/>
    </row>
    <row r="13762" spans="2:2" x14ac:dyDescent="0.3">
      <c r="B13762" s="1"/>
    </row>
    <row r="13763" spans="2:2" x14ac:dyDescent="0.3">
      <c r="B13763" s="1"/>
    </row>
    <row r="13764" spans="2:2" x14ac:dyDescent="0.3">
      <c r="B13764" s="1"/>
    </row>
    <row r="13765" spans="2:2" x14ac:dyDescent="0.3">
      <c r="B13765" s="1"/>
    </row>
    <row r="13766" spans="2:2" x14ac:dyDescent="0.3">
      <c r="B13766" s="1"/>
    </row>
    <row r="13767" spans="2:2" x14ac:dyDescent="0.3">
      <c r="B13767" s="1"/>
    </row>
    <row r="13768" spans="2:2" x14ac:dyDescent="0.3">
      <c r="B13768" s="1"/>
    </row>
    <row r="13769" spans="2:2" x14ac:dyDescent="0.3">
      <c r="B13769" s="1"/>
    </row>
    <row r="13770" spans="2:2" x14ac:dyDescent="0.3">
      <c r="B13770" s="1"/>
    </row>
    <row r="13771" spans="2:2" x14ac:dyDescent="0.3">
      <c r="B13771" s="1"/>
    </row>
    <row r="13772" spans="2:2" x14ac:dyDescent="0.3">
      <c r="B13772" s="1"/>
    </row>
    <row r="13773" spans="2:2" x14ac:dyDescent="0.3">
      <c r="B13773" s="1"/>
    </row>
    <row r="13774" spans="2:2" x14ac:dyDescent="0.3">
      <c r="B13774" s="1"/>
    </row>
    <row r="13775" spans="2:2" x14ac:dyDescent="0.3">
      <c r="B13775" s="1"/>
    </row>
    <row r="13776" spans="2:2" x14ac:dyDescent="0.3">
      <c r="B13776" s="1"/>
    </row>
    <row r="13777" spans="2:2" x14ac:dyDescent="0.3">
      <c r="B13777" s="1"/>
    </row>
    <row r="13778" spans="2:2" x14ac:dyDescent="0.3">
      <c r="B13778" s="1"/>
    </row>
    <row r="13779" spans="2:2" x14ac:dyDescent="0.3">
      <c r="B13779" s="1"/>
    </row>
    <row r="13780" spans="2:2" x14ac:dyDescent="0.3">
      <c r="B13780" s="1"/>
    </row>
    <row r="13781" spans="2:2" x14ac:dyDescent="0.3">
      <c r="B13781" s="1"/>
    </row>
    <row r="13782" spans="2:2" x14ac:dyDescent="0.3">
      <c r="B13782" s="1"/>
    </row>
    <row r="13783" spans="2:2" x14ac:dyDescent="0.3">
      <c r="B13783" s="1"/>
    </row>
    <row r="13784" spans="2:2" x14ac:dyDescent="0.3">
      <c r="B13784" s="1"/>
    </row>
    <row r="13785" spans="2:2" x14ac:dyDescent="0.3">
      <c r="B13785" s="1"/>
    </row>
    <row r="13786" spans="2:2" x14ac:dyDescent="0.3">
      <c r="B13786" s="1"/>
    </row>
    <row r="13787" spans="2:2" x14ac:dyDescent="0.3">
      <c r="B13787" s="1"/>
    </row>
    <row r="13788" spans="2:2" x14ac:dyDescent="0.3">
      <c r="B13788" s="1"/>
    </row>
    <row r="13789" spans="2:2" x14ac:dyDescent="0.3">
      <c r="B13789" s="1"/>
    </row>
    <row r="13790" spans="2:2" x14ac:dyDescent="0.3">
      <c r="B13790" s="1"/>
    </row>
    <row r="13791" spans="2:2" x14ac:dyDescent="0.3">
      <c r="B13791" s="1"/>
    </row>
    <row r="13792" spans="2:2" x14ac:dyDescent="0.3">
      <c r="B13792" s="1"/>
    </row>
    <row r="13793" spans="2:2" x14ac:dyDescent="0.3">
      <c r="B13793" s="1"/>
    </row>
    <row r="13794" spans="2:2" x14ac:dyDescent="0.3">
      <c r="B13794" s="1"/>
    </row>
    <row r="13795" spans="2:2" x14ac:dyDescent="0.3">
      <c r="B13795" s="1"/>
    </row>
    <row r="13796" spans="2:2" x14ac:dyDescent="0.3">
      <c r="B13796" s="1"/>
    </row>
    <row r="13797" spans="2:2" x14ac:dyDescent="0.3">
      <c r="B13797" s="1"/>
    </row>
    <row r="13798" spans="2:2" x14ac:dyDescent="0.3">
      <c r="B13798" s="1"/>
    </row>
    <row r="13799" spans="2:2" x14ac:dyDescent="0.3">
      <c r="B13799" s="1"/>
    </row>
    <row r="13800" spans="2:2" x14ac:dyDescent="0.3">
      <c r="B13800" s="1"/>
    </row>
    <row r="13801" spans="2:2" x14ac:dyDescent="0.3">
      <c r="B13801" s="1"/>
    </row>
    <row r="13802" spans="2:2" x14ac:dyDescent="0.3">
      <c r="B13802" s="1"/>
    </row>
    <row r="13803" spans="2:2" x14ac:dyDescent="0.3">
      <c r="B13803" s="1"/>
    </row>
    <row r="13804" spans="2:2" x14ac:dyDescent="0.3">
      <c r="B13804" s="1"/>
    </row>
    <row r="13805" spans="2:2" x14ac:dyDescent="0.3">
      <c r="B13805" s="1"/>
    </row>
    <row r="13806" spans="2:2" x14ac:dyDescent="0.3">
      <c r="B13806" s="1"/>
    </row>
    <row r="13807" spans="2:2" x14ac:dyDescent="0.3">
      <c r="B13807" s="1"/>
    </row>
    <row r="13808" spans="2:2" x14ac:dyDescent="0.3">
      <c r="B13808" s="1"/>
    </row>
    <row r="13809" spans="2:2" x14ac:dyDescent="0.3">
      <c r="B13809" s="1"/>
    </row>
    <row r="13810" spans="2:2" x14ac:dyDescent="0.3">
      <c r="B13810" s="1"/>
    </row>
    <row r="13811" spans="2:2" x14ac:dyDescent="0.3">
      <c r="B13811" s="1"/>
    </row>
    <row r="13812" spans="2:2" x14ac:dyDescent="0.3">
      <c r="B13812" s="1"/>
    </row>
    <row r="13813" spans="2:2" x14ac:dyDescent="0.3">
      <c r="B13813" s="1"/>
    </row>
    <row r="13814" spans="2:2" x14ac:dyDescent="0.3">
      <c r="B13814" s="1"/>
    </row>
    <row r="13815" spans="2:2" x14ac:dyDescent="0.3">
      <c r="B13815" s="1"/>
    </row>
    <row r="13816" spans="2:2" x14ac:dyDescent="0.3">
      <c r="B13816" s="1"/>
    </row>
    <row r="13817" spans="2:2" x14ac:dyDescent="0.3">
      <c r="B13817" s="1"/>
    </row>
    <row r="13818" spans="2:2" x14ac:dyDescent="0.3">
      <c r="B13818" s="1"/>
    </row>
    <row r="13819" spans="2:2" x14ac:dyDescent="0.3">
      <c r="B13819" s="1"/>
    </row>
    <row r="13820" spans="2:2" x14ac:dyDescent="0.3">
      <c r="B13820" s="1"/>
    </row>
    <row r="13821" spans="2:2" x14ac:dyDescent="0.3">
      <c r="B13821" s="1"/>
    </row>
    <row r="13822" spans="2:2" x14ac:dyDescent="0.3">
      <c r="B13822" s="1"/>
    </row>
    <row r="13823" spans="2:2" x14ac:dyDescent="0.3">
      <c r="B13823" s="1"/>
    </row>
    <row r="13824" spans="2:2" x14ac:dyDescent="0.3">
      <c r="B13824" s="1"/>
    </row>
    <row r="13825" spans="2:2" x14ac:dyDescent="0.3">
      <c r="B13825" s="1"/>
    </row>
    <row r="13826" spans="2:2" x14ac:dyDescent="0.3">
      <c r="B13826" s="1"/>
    </row>
    <row r="13827" spans="2:2" x14ac:dyDescent="0.3">
      <c r="B13827" s="1"/>
    </row>
    <row r="13828" spans="2:2" x14ac:dyDescent="0.3">
      <c r="B13828" s="1"/>
    </row>
    <row r="13829" spans="2:2" x14ac:dyDescent="0.3">
      <c r="B13829" s="1"/>
    </row>
    <row r="13830" spans="2:2" x14ac:dyDescent="0.3">
      <c r="B13830" s="1"/>
    </row>
    <row r="13831" spans="2:2" x14ac:dyDescent="0.3">
      <c r="B13831" s="1"/>
    </row>
    <row r="13832" spans="2:2" x14ac:dyDescent="0.3">
      <c r="B13832" s="1"/>
    </row>
    <row r="13833" spans="2:2" x14ac:dyDescent="0.3">
      <c r="B13833" s="1"/>
    </row>
    <row r="13834" spans="2:2" x14ac:dyDescent="0.3">
      <c r="B13834" s="1"/>
    </row>
    <row r="13835" spans="2:2" x14ac:dyDescent="0.3">
      <c r="B13835" s="1"/>
    </row>
    <row r="13836" spans="2:2" x14ac:dyDescent="0.3">
      <c r="B13836" s="1"/>
    </row>
    <row r="13837" spans="2:2" x14ac:dyDescent="0.3">
      <c r="B13837" s="1"/>
    </row>
    <row r="13838" spans="2:2" x14ac:dyDescent="0.3">
      <c r="B13838" s="1"/>
    </row>
    <row r="13839" spans="2:2" x14ac:dyDescent="0.3">
      <c r="B13839" s="1"/>
    </row>
    <row r="13840" spans="2:2" x14ac:dyDescent="0.3">
      <c r="B13840" s="1"/>
    </row>
    <row r="13841" spans="2:2" x14ac:dyDescent="0.3">
      <c r="B13841" s="1"/>
    </row>
    <row r="13842" spans="2:2" x14ac:dyDescent="0.3">
      <c r="B13842" s="1"/>
    </row>
    <row r="13843" spans="2:2" x14ac:dyDescent="0.3">
      <c r="B13843" s="1"/>
    </row>
    <row r="13844" spans="2:2" x14ac:dyDescent="0.3">
      <c r="B13844" s="1"/>
    </row>
    <row r="13845" spans="2:2" x14ac:dyDescent="0.3">
      <c r="B13845" s="1"/>
    </row>
    <row r="13846" spans="2:2" x14ac:dyDescent="0.3">
      <c r="B13846" s="1"/>
    </row>
    <row r="13847" spans="2:2" x14ac:dyDescent="0.3">
      <c r="B13847" s="1"/>
    </row>
    <row r="13848" spans="2:2" x14ac:dyDescent="0.3">
      <c r="B13848" s="1"/>
    </row>
    <row r="13849" spans="2:2" x14ac:dyDescent="0.3">
      <c r="B13849" s="1"/>
    </row>
    <row r="13850" spans="2:2" x14ac:dyDescent="0.3">
      <c r="B13850" s="1"/>
    </row>
    <row r="13851" spans="2:2" x14ac:dyDescent="0.3">
      <c r="B13851" s="1"/>
    </row>
    <row r="13852" spans="2:2" x14ac:dyDescent="0.3">
      <c r="B13852" s="1"/>
    </row>
    <row r="13853" spans="2:2" x14ac:dyDescent="0.3">
      <c r="B13853" s="1"/>
    </row>
    <row r="13854" spans="2:2" x14ac:dyDescent="0.3">
      <c r="B13854" s="1"/>
    </row>
    <row r="13855" spans="2:2" x14ac:dyDescent="0.3">
      <c r="B13855" s="1"/>
    </row>
    <row r="13856" spans="2:2" x14ac:dyDescent="0.3">
      <c r="B13856" s="1"/>
    </row>
    <row r="13857" spans="2:2" x14ac:dyDescent="0.3">
      <c r="B13857" s="1"/>
    </row>
    <row r="13858" spans="2:2" x14ac:dyDescent="0.3">
      <c r="B13858" s="1"/>
    </row>
    <row r="13859" spans="2:2" x14ac:dyDescent="0.3">
      <c r="B13859" s="1"/>
    </row>
    <row r="13860" spans="2:2" x14ac:dyDescent="0.3">
      <c r="B13860" s="1"/>
    </row>
    <row r="13861" spans="2:2" x14ac:dyDescent="0.3">
      <c r="B13861" s="1"/>
    </row>
    <row r="13862" spans="2:2" x14ac:dyDescent="0.3">
      <c r="B13862" s="1"/>
    </row>
    <row r="13863" spans="2:2" x14ac:dyDescent="0.3">
      <c r="B13863" s="1"/>
    </row>
    <row r="13864" spans="2:2" x14ac:dyDescent="0.3">
      <c r="B13864" s="1"/>
    </row>
    <row r="13865" spans="2:2" x14ac:dyDescent="0.3">
      <c r="B13865" s="1"/>
    </row>
    <row r="13866" spans="2:2" x14ac:dyDescent="0.3">
      <c r="B13866" s="1"/>
    </row>
    <row r="13867" spans="2:2" x14ac:dyDescent="0.3">
      <c r="B13867" s="1"/>
    </row>
    <row r="13868" spans="2:2" x14ac:dyDescent="0.3">
      <c r="B13868" s="1"/>
    </row>
    <row r="13869" spans="2:2" x14ac:dyDescent="0.3">
      <c r="B13869" s="1"/>
    </row>
    <row r="13870" spans="2:2" x14ac:dyDescent="0.3">
      <c r="B13870" s="1"/>
    </row>
    <row r="13871" spans="2:2" x14ac:dyDescent="0.3">
      <c r="B13871" s="1"/>
    </row>
    <row r="13872" spans="2:2" x14ac:dyDescent="0.3">
      <c r="B13872" s="1"/>
    </row>
    <row r="13873" spans="2:2" x14ac:dyDescent="0.3">
      <c r="B13873" s="1"/>
    </row>
    <row r="13874" spans="2:2" x14ac:dyDescent="0.3">
      <c r="B13874" s="1"/>
    </row>
    <row r="13875" spans="2:2" x14ac:dyDescent="0.3">
      <c r="B13875" s="1"/>
    </row>
    <row r="13876" spans="2:2" x14ac:dyDescent="0.3">
      <c r="B13876" s="1"/>
    </row>
    <row r="13877" spans="2:2" x14ac:dyDescent="0.3">
      <c r="B13877" s="1"/>
    </row>
    <row r="13878" spans="2:2" x14ac:dyDescent="0.3">
      <c r="B13878" s="1"/>
    </row>
    <row r="13879" spans="2:2" x14ac:dyDescent="0.3">
      <c r="B13879" s="1"/>
    </row>
    <row r="13880" spans="2:2" x14ac:dyDescent="0.3">
      <c r="B13880" s="1"/>
    </row>
    <row r="13881" spans="2:2" x14ac:dyDescent="0.3">
      <c r="B13881" s="1"/>
    </row>
    <row r="13882" spans="2:2" x14ac:dyDescent="0.3">
      <c r="B13882" s="1"/>
    </row>
    <row r="13883" spans="2:2" x14ac:dyDescent="0.3">
      <c r="B13883" s="1"/>
    </row>
    <row r="13884" spans="2:2" x14ac:dyDescent="0.3">
      <c r="B13884" s="1"/>
    </row>
    <row r="13885" spans="2:2" x14ac:dyDescent="0.3">
      <c r="B13885" s="1"/>
    </row>
    <row r="13886" spans="2:2" x14ac:dyDescent="0.3">
      <c r="B13886" s="1"/>
    </row>
    <row r="13887" spans="2:2" x14ac:dyDescent="0.3">
      <c r="B13887" s="1"/>
    </row>
    <row r="13888" spans="2:2" x14ac:dyDescent="0.3">
      <c r="B13888" s="1"/>
    </row>
    <row r="13889" spans="2:2" x14ac:dyDescent="0.3">
      <c r="B13889" s="1"/>
    </row>
    <row r="13890" spans="2:2" x14ac:dyDescent="0.3">
      <c r="B13890" s="1"/>
    </row>
    <row r="13891" spans="2:2" x14ac:dyDescent="0.3">
      <c r="B13891" s="1"/>
    </row>
    <row r="13892" spans="2:2" x14ac:dyDescent="0.3">
      <c r="B13892" s="1"/>
    </row>
    <row r="13893" spans="2:2" x14ac:dyDescent="0.3">
      <c r="B13893" s="1"/>
    </row>
    <row r="13894" spans="2:2" x14ac:dyDescent="0.3">
      <c r="B13894" s="1"/>
    </row>
    <row r="13895" spans="2:2" x14ac:dyDescent="0.3">
      <c r="B13895" s="1"/>
    </row>
    <row r="13896" spans="2:2" x14ac:dyDescent="0.3">
      <c r="B13896" s="1"/>
    </row>
    <row r="13897" spans="2:2" x14ac:dyDescent="0.3">
      <c r="B13897" s="1"/>
    </row>
    <row r="13898" spans="2:2" x14ac:dyDescent="0.3">
      <c r="B13898" s="1"/>
    </row>
    <row r="13899" spans="2:2" x14ac:dyDescent="0.3">
      <c r="B13899" s="1"/>
    </row>
    <row r="13900" spans="2:2" x14ac:dyDescent="0.3">
      <c r="B13900" s="1"/>
    </row>
    <row r="13901" spans="2:2" x14ac:dyDescent="0.3">
      <c r="B13901" s="1"/>
    </row>
    <row r="13902" spans="2:2" x14ac:dyDescent="0.3">
      <c r="B13902" s="1"/>
    </row>
    <row r="13903" spans="2:2" x14ac:dyDescent="0.3">
      <c r="B13903" s="1"/>
    </row>
    <row r="13904" spans="2:2" x14ac:dyDescent="0.3">
      <c r="B13904" s="1"/>
    </row>
    <row r="13905" spans="2:2" x14ac:dyDescent="0.3">
      <c r="B13905" s="1"/>
    </row>
    <row r="13906" spans="2:2" x14ac:dyDescent="0.3">
      <c r="B13906" s="1"/>
    </row>
    <row r="13907" spans="2:2" x14ac:dyDescent="0.3">
      <c r="B13907" s="1"/>
    </row>
    <row r="13908" spans="2:2" x14ac:dyDescent="0.3">
      <c r="B13908" s="1"/>
    </row>
    <row r="13909" spans="2:2" x14ac:dyDescent="0.3">
      <c r="B13909" s="1"/>
    </row>
    <row r="13910" spans="2:2" x14ac:dyDescent="0.3">
      <c r="B13910" s="1"/>
    </row>
    <row r="13911" spans="2:2" x14ac:dyDescent="0.3">
      <c r="B13911" s="1"/>
    </row>
    <row r="13912" spans="2:2" x14ac:dyDescent="0.3">
      <c r="B13912" s="1"/>
    </row>
    <row r="13913" spans="2:2" x14ac:dyDescent="0.3">
      <c r="B13913" s="1"/>
    </row>
    <row r="13914" spans="2:2" x14ac:dyDescent="0.3">
      <c r="B13914" s="1"/>
    </row>
    <row r="13915" spans="2:2" x14ac:dyDescent="0.3">
      <c r="B13915" s="1"/>
    </row>
    <row r="13916" spans="2:2" x14ac:dyDescent="0.3">
      <c r="B13916" s="1"/>
    </row>
    <row r="13917" spans="2:2" x14ac:dyDescent="0.3">
      <c r="B13917" s="1"/>
    </row>
    <row r="13918" spans="2:2" x14ac:dyDescent="0.3">
      <c r="B13918" s="1"/>
    </row>
    <row r="13919" spans="2:2" x14ac:dyDescent="0.3">
      <c r="B13919" s="1"/>
    </row>
    <row r="13920" spans="2:2" x14ac:dyDescent="0.3">
      <c r="B13920" s="1"/>
    </row>
    <row r="13921" spans="2:2" x14ac:dyDescent="0.3">
      <c r="B13921" s="1"/>
    </row>
    <row r="13922" spans="2:2" x14ac:dyDescent="0.3">
      <c r="B13922" s="1"/>
    </row>
    <row r="13923" spans="2:2" x14ac:dyDescent="0.3">
      <c r="B13923" s="1"/>
    </row>
    <row r="13924" spans="2:2" x14ac:dyDescent="0.3">
      <c r="B13924" s="1"/>
    </row>
    <row r="13925" spans="2:2" x14ac:dyDescent="0.3">
      <c r="B13925" s="1"/>
    </row>
    <row r="13926" spans="2:2" x14ac:dyDescent="0.3">
      <c r="B13926" s="1"/>
    </row>
    <row r="13927" spans="2:2" x14ac:dyDescent="0.3">
      <c r="B13927" s="1"/>
    </row>
    <row r="13928" spans="2:2" x14ac:dyDescent="0.3">
      <c r="B13928" s="1"/>
    </row>
    <row r="13929" spans="2:2" x14ac:dyDescent="0.3">
      <c r="B13929" s="1"/>
    </row>
    <row r="13930" spans="2:2" x14ac:dyDescent="0.3">
      <c r="B13930" s="1"/>
    </row>
    <row r="13931" spans="2:2" x14ac:dyDescent="0.3">
      <c r="B13931" s="1"/>
    </row>
    <row r="13932" spans="2:2" x14ac:dyDescent="0.3">
      <c r="B13932" s="1"/>
    </row>
    <row r="13933" spans="2:2" x14ac:dyDescent="0.3">
      <c r="B13933" s="1"/>
    </row>
    <row r="13934" spans="2:2" x14ac:dyDescent="0.3">
      <c r="B13934" s="1"/>
    </row>
    <row r="13935" spans="2:2" x14ac:dyDescent="0.3">
      <c r="B13935" s="1"/>
    </row>
    <row r="13936" spans="2:2" x14ac:dyDescent="0.3">
      <c r="B13936" s="1"/>
    </row>
    <row r="13937" spans="2:2" x14ac:dyDescent="0.3">
      <c r="B13937" s="1"/>
    </row>
    <row r="13938" spans="2:2" x14ac:dyDescent="0.3">
      <c r="B13938" s="1"/>
    </row>
    <row r="13939" spans="2:2" x14ac:dyDescent="0.3">
      <c r="B13939" s="1"/>
    </row>
    <row r="13940" spans="2:2" x14ac:dyDescent="0.3">
      <c r="B13940" s="1"/>
    </row>
    <row r="13941" spans="2:2" x14ac:dyDescent="0.3">
      <c r="B13941" s="1"/>
    </row>
    <row r="13942" spans="2:2" x14ac:dyDescent="0.3">
      <c r="B13942" s="1"/>
    </row>
    <row r="13943" spans="2:2" x14ac:dyDescent="0.3">
      <c r="B13943" s="1"/>
    </row>
    <row r="13944" spans="2:2" x14ac:dyDescent="0.3">
      <c r="B13944" s="1"/>
    </row>
    <row r="13945" spans="2:2" x14ac:dyDescent="0.3">
      <c r="B13945" s="1"/>
    </row>
    <row r="13946" spans="2:2" x14ac:dyDescent="0.3">
      <c r="B13946" s="1"/>
    </row>
    <row r="13947" spans="2:2" x14ac:dyDescent="0.3">
      <c r="B13947" s="1"/>
    </row>
    <row r="13948" spans="2:2" x14ac:dyDescent="0.3">
      <c r="B13948" s="1"/>
    </row>
    <row r="13949" spans="2:2" x14ac:dyDescent="0.3">
      <c r="B13949" s="1"/>
    </row>
    <row r="13950" spans="2:2" x14ac:dyDescent="0.3">
      <c r="B13950" s="1"/>
    </row>
    <row r="13951" spans="2:2" x14ac:dyDescent="0.3">
      <c r="B13951" s="1"/>
    </row>
    <row r="13952" spans="2:2" x14ac:dyDescent="0.3">
      <c r="B13952" s="1"/>
    </row>
    <row r="13953" spans="2:2" x14ac:dyDescent="0.3">
      <c r="B13953" s="1"/>
    </row>
    <row r="13954" spans="2:2" x14ac:dyDescent="0.3">
      <c r="B13954" s="1"/>
    </row>
    <row r="13955" spans="2:2" x14ac:dyDescent="0.3">
      <c r="B13955" s="1"/>
    </row>
    <row r="13956" spans="2:2" x14ac:dyDescent="0.3">
      <c r="B13956" s="1"/>
    </row>
    <row r="13957" spans="2:2" x14ac:dyDescent="0.3">
      <c r="B13957" s="1"/>
    </row>
    <row r="13958" spans="2:2" x14ac:dyDescent="0.3">
      <c r="B13958" s="1"/>
    </row>
    <row r="13959" spans="2:2" x14ac:dyDescent="0.3">
      <c r="B13959" s="1"/>
    </row>
    <row r="13960" spans="2:2" x14ac:dyDescent="0.3">
      <c r="B13960" s="1"/>
    </row>
    <row r="13961" spans="2:2" x14ac:dyDescent="0.3">
      <c r="B13961" s="1"/>
    </row>
    <row r="13962" spans="2:2" x14ac:dyDescent="0.3">
      <c r="B13962" s="1"/>
    </row>
    <row r="13963" spans="2:2" x14ac:dyDescent="0.3">
      <c r="B13963" s="1"/>
    </row>
    <row r="13964" spans="2:2" x14ac:dyDescent="0.3">
      <c r="B13964" s="1"/>
    </row>
    <row r="13965" spans="2:2" x14ac:dyDescent="0.3">
      <c r="B13965" s="1"/>
    </row>
    <row r="13966" spans="2:2" x14ac:dyDescent="0.3">
      <c r="B13966" s="1"/>
    </row>
    <row r="13967" spans="2:2" x14ac:dyDescent="0.3">
      <c r="B13967" s="1"/>
    </row>
    <row r="13968" spans="2:2" x14ac:dyDescent="0.3">
      <c r="B13968" s="1"/>
    </row>
    <row r="13969" spans="2:2" x14ac:dyDescent="0.3">
      <c r="B13969" s="1"/>
    </row>
    <row r="13970" spans="2:2" x14ac:dyDescent="0.3">
      <c r="B13970" s="1"/>
    </row>
    <row r="13971" spans="2:2" x14ac:dyDescent="0.3">
      <c r="B13971" s="1"/>
    </row>
    <row r="13972" spans="2:2" x14ac:dyDescent="0.3">
      <c r="B13972" s="1"/>
    </row>
    <row r="13973" spans="2:2" x14ac:dyDescent="0.3">
      <c r="B13973" s="1"/>
    </row>
    <row r="13974" spans="2:2" x14ac:dyDescent="0.3">
      <c r="B13974" s="1"/>
    </row>
    <row r="13975" spans="2:2" x14ac:dyDescent="0.3">
      <c r="B13975" s="1"/>
    </row>
    <row r="13976" spans="2:2" x14ac:dyDescent="0.3">
      <c r="B13976" s="1"/>
    </row>
    <row r="13977" spans="2:2" x14ac:dyDescent="0.3">
      <c r="B13977" s="1"/>
    </row>
    <row r="13978" spans="2:2" x14ac:dyDescent="0.3">
      <c r="B13978" s="1"/>
    </row>
    <row r="13979" spans="2:2" x14ac:dyDescent="0.3">
      <c r="B13979" s="1"/>
    </row>
    <row r="13980" spans="2:2" x14ac:dyDescent="0.3">
      <c r="B13980" s="1"/>
    </row>
    <row r="13981" spans="2:2" x14ac:dyDescent="0.3">
      <c r="B13981" s="1"/>
    </row>
    <row r="13982" spans="2:2" x14ac:dyDescent="0.3">
      <c r="B13982" s="1"/>
    </row>
    <row r="13983" spans="2:2" x14ac:dyDescent="0.3">
      <c r="B13983" s="1"/>
    </row>
    <row r="13984" spans="2:2" x14ac:dyDescent="0.3">
      <c r="B13984" s="1"/>
    </row>
    <row r="13985" spans="2:2" x14ac:dyDescent="0.3">
      <c r="B13985" s="1"/>
    </row>
    <row r="13986" spans="2:2" x14ac:dyDescent="0.3">
      <c r="B13986" s="1"/>
    </row>
    <row r="13987" spans="2:2" x14ac:dyDescent="0.3">
      <c r="B13987" s="1"/>
    </row>
    <row r="13988" spans="2:2" x14ac:dyDescent="0.3">
      <c r="B13988" s="1"/>
    </row>
    <row r="13989" spans="2:2" x14ac:dyDescent="0.3">
      <c r="B13989" s="1"/>
    </row>
    <row r="13990" spans="2:2" x14ac:dyDescent="0.3">
      <c r="B13990" s="1"/>
    </row>
    <row r="13991" spans="2:2" x14ac:dyDescent="0.3">
      <c r="B13991" s="1"/>
    </row>
    <row r="13992" spans="2:2" x14ac:dyDescent="0.3">
      <c r="B13992" s="1"/>
    </row>
    <row r="13993" spans="2:2" x14ac:dyDescent="0.3">
      <c r="B13993" s="1"/>
    </row>
    <row r="13994" spans="2:2" x14ac:dyDescent="0.3">
      <c r="B13994" s="1"/>
    </row>
    <row r="13995" spans="2:2" x14ac:dyDescent="0.3">
      <c r="B13995" s="1"/>
    </row>
    <row r="13996" spans="2:2" x14ac:dyDescent="0.3">
      <c r="B13996" s="1"/>
    </row>
    <row r="13997" spans="2:2" x14ac:dyDescent="0.3">
      <c r="B13997" s="1"/>
    </row>
    <row r="13998" spans="2:2" x14ac:dyDescent="0.3">
      <c r="B13998" s="1"/>
    </row>
    <row r="13999" spans="2:2" x14ac:dyDescent="0.3">
      <c r="B13999" s="1"/>
    </row>
    <row r="14000" spans="2:2" x14ac:dyDescent="0.3">
      <c r="B14000" s="1"/>
    </row>
    <row r="14001" spans="2:2" x14ac:dyDescent="0.3">
      <c r="B14001" s="1"/>
    </row>
    <row r="14002" spans="2:2" x14ac:dyDescent="0.3">
      <c r="B14002" s="1"/>
    </row>
    <row r="14003" spans="2:2" x14ac:dyDescent="0.3">
      <c r="B14003" s="1"/>
    </row>
    <row r="14004" spans="2:2" x14ac:dyDescent="0.3">
      <c r="B14004" s="1"/>
    </row>
    <row r="14005" spans="2:2" x14ac:dyDescent="0.3">
      <c r="B14005" s="1"/>
    </row>
    <row r="14006" spans="2:2" x14ac:dyDescent="0.3">
      <c r="B14006" s="1"/>
    </row>
    <row r="14007" spans="2:2" x14ac:dyDescent="0.3">
      <c r="B14007" s="1"/>
    </row>
    <row r="14008" spans="2:2" x14ac:dyDescent="0.3">
      <c r="B14008" s="1"/>
    </row>
    <row r="14009" spans="2:2" x14ac:dyDescent="0.3">
      <c r="B14009" s="1"/>
    </row>
    <row r="14010" spans="2:2" x14ac:dyDescent="0.3">
      <c r="B14010" s="1"/>
    </row>
    <row r="14011" spans="2:2" x14ac:dyDescent="0.3">
      <c r="B14011" s="1"/>
    </row>
    <row r="14012" spans="2:2" x14ac:dyDescent="0.3">
      <c r="B14012" s="1"/>
    </row>
    <row r="14013" spans="2:2" x14ac:dyDescent="0.3">
      <c r="B14013" s="1"/>
    </row>
    <row r="14014" spans="2:2" x14ac:dyDescent="0.3">
      <c r="B14014" s="1"/>
    </row>
    <row r="14015" spans="2:2" x14ac:dyDescent="0.3">
      <c r="B14015" s="1"/>
    </row>
    <row r="14016" spans="2:2" x14ac:dyDescent="0.3">
      <c r="B14016" s="1"/>
    </row>
    <row r="14017" spans="2:2" x14ac:dyDescent="0.3">
      <c r="B14017" s="1"/>
    </row>
    <row r="14018" spans="2:2" x14ac:dyDescent="0.3">
      <c r="B14018" s="1"/>
    </row>
    <row r="14019" spans="2:2" x14ac:dyDescent="0.3">
      <c r="B14019" s="1"/>
    </row>
    <row r="14020" spans="2:2" x14ac:dyDescent="0.3">
      <c r="B14020" s="1"/>
    </row>
    <row r="14021" spans="2:2" x14ac:dyDescent="0.3">
      <c r="B14021" s="1"/>
    </row>
    <row r="14022" spans="2:2" x14ac:dyDescent="0.3">
      <c r="B14022" s="1"/>
    </row>
    <row r="14023" spans="2:2" x14ac:dyDescent="0.3">
      <c r="B14023" s="1"/>
    </row>
    <row r="14024" spans="2:2" x14ac:dyDescent="0.3">
      <c r="B14024" s="1"/>
    </row>
    <row r="14025" spans="2:2" x14ac:dyDescent="0.3">
      <c r="B14025" s="1"/>
    </row>
    <row r="14026" spans="2:2" x14ac:dyDescent="0.3">
      <c r="B14026" s="1"/>
    </row>
    <row r="14027" spans="2:2" x14ac:dyDescent="0.3">
      <c r="B14027" s="1"/>
    </row>
    <row r="14028" spans="2:2" x14ac:dyDescent="0.3">
      <c r="B14028" s="1"/>
    </row>
    <row r="14029" spans="2:2" x14ac:dyDescent="0.3">
      <c r="B14029" s="1"/>
    </row>
    <row r="14030" spans="2:2" x14ac:dyDescent="0.3">
      <c r="B14030" s="1"/>
    </row>
    <row r="14031" spans="2:2" x14ac:dyDescent="0.3">
      <c r="B14031" s="1"/>
    </row>
    <row r="14032" spans="2:2" x14ac:dyDescent="0.3">
      <c r="B14032" s="1"/>
    </row>
    <row r="14033" spans="2:2" x14ac:dyDescent="0.3">
      <c r="B14033" s="1"/>
    </row>
    <row r="14034" spans="2:2" x14ac:dyDescent="0.3">
      <c r="B14034" s="1"/>
    </row>
    <row r="14035" spans="2:2" x14ac:dyDescent="0.3">
      <c r="B14035" s="1"/>
    </row>
    <row r="14036" spans="2:2" x14ac:dyDescent="0.3">
      <c r="B14036" s="1"/>
    </row>
    <row r="14037" spans="2:2" x14ac:dyDescent="0.3">
      <c r="B14037" s="1"/>
    </row>
    <row r="14038" spans="2:2" x14ac:dyDescent="0.3">
      <c r="B14038" s="1"/>
    </row>
    <row r="14039" spans="2:2" x14ac:dyDescent="0.3">
      <c r="B14039" s="1"/>
    </row>
    <row r="14040" spans="2:2" x14ac:dyDescent="0.3">
      <c r="B14040" s="1"/>
    </row>
    <row r="14041" spans="2:2" x14ac:dyDescent="0.3">
      <c r="B14041" s="1"/>
    </row>
    <row r="14042" spans="2:2" x14ac:dyDescent="0.3">
      <c r="B14042" s="1"/>
    </row>
    <row r="14043" spans="2:2" x14ac:dyDescent="0.3">
      <c r="B14043" s="1"/>
    </row>
    <row r="14044" spans="2:2" x14ac:dyDescent="0.3">
      <c r="B14044" s="1"/>
    </row>
    <row r="14045" spans="2:2" x14ac:dyDescent="0.3">
      <c r="B14045" s="1"/>
    </row>
    <row r="14046" spans="2:2" x14ac:dyDescent="0.3">
      <c r="B14046" s="1"/>
    </row>
    <row r="14047" spans="2:2" x14ac:dyDescent="0.3">
      <c r="B14047" s="1"/>
    </row>
    <row r="14048" spans="2:2" x14ac:dyDescent="0.3">
      <c r="B14048" s="1"/>
    </row>
    <row r="14049" spans="2:2" x14ac:dyDescent="0.3">
      <c r="B14049" s="1"/>
    </row>
    <row r="14050" spans="2:2" x14ac:dyDescent="0.3">
      <c r="B14050" s="1"/>
    </row>
    <row r="14051" spans="2:2" x14ac:dyDescent="0.3">
      <c r="B14051" s="1"/>
    </row>
    <row r="14052" spans="2:2" x14ac:dyDescent="0.3">
      <c r="B14052" s="1"/>
    </row>
    <row r="14053" spans="2:2" x14ac:dyDescent="0.3">
      <c r="B14053" s="1"/>
    </row>
    <row r="14054" spans="2:2" x14ac:dyDescent="0.3">
      <c r="B14054" s="1"/>
    </row>
    <row r="14055" spans="2:2" x14ac:dyDescent="0.3">
      <c r="B14055" s="1"/>
    </row>
    <row r="14056" spans="2:2" x14ac:dyDescent="0.3">
      <c r="B14056" s="1"/>
    </row>
    <row r="14057" spans="2:2" x14ac:dyDescent="0.3">
      <c r="B14057" s="1"/>
    </row>
    <row r="14058" spans="2:2" x14ac:dyDescent="0.3">
      <c r="B14058" s="1"/>
    </row>
    <row r="14059" spans="2:2" x14ac:dyDescent="0.3">
      <c r="B14059" s="1"/>
    </row>
    <row r="14060" spans="2:2" x14ac:dyDescent="0.3">
      <c r="B14060" s="1"/>
    </row>
    <row r="14061" spans="2:2" x14ac:dyDescent="0.3">
      <c r="B14061" s="1"/>
    </row>
    <row r="14062" spans="2:2" x14ac:dyDescent="0.3">
      <c r="B14062" s="1"/>
    </row>
    <row r="14063" spans="2:2" x14ac:dyDescent="0.3">
      <c r="B14063" s="1"/>
    </row>
    <row r="14064" spans="2:2" x14ac:dyDescent="0.3">
      <c r="B14064" s="1"/>
    </row>
    <row r="14065" spans="2:2" x14ac:dyDescent="0.3">
      <c r="B14065" s="1"/>
    </row>
    <row r="14066" spans="2:2" x14ac:dyDescent="0.3">
      <c r="B14066" s="1"/>
    </row>
    <row r="14067" spans="2:2" x14ac:dyDescent="0.3">
      <c r="B14067" s="1"/>
    </row>
    <row r="14068" spans="2:2" x14ac:dyDescent="0.3">
      <c r="B14068" s="1"/>
    </row>
    <row r="14069" spans="2:2" x14ac:dyDescent="0.3">
      <c r="B14069" s="1"/>
    </row>
    <row r="14070" spans="2:2" x14ac:dyDescent="0.3">
      <c r="B14070" s="1"/>
    </row>
    <row r="14071" spans="2:2" x14ac:dyDescent="0.3">
      <c r="B14071" s="1"/>
    </row>
    <row r="14072" spans="2:2" x14ac:dyDescent="0.3">
      <c r="B14072" s="1"/>
    </row>
    <row r="14073" spans="2:2" x14ac:dyDescent="0.3">
      <c r="B14073" s="1"/>
    </row>
    <row r="14074" spans="2:2" x14ac:dyDescent="0.3">
      <c r="B14074" s="1"/>
    </row>
    <row r="14075" spans="2:2" x14ac:dyDescent="0.3">
      <c r="B14075" s="1"/>
    </row>
    <row r="14076" spans="2:2" x14ac:dyDescent="0.3">
      <c r="B14076" s="1"/>
    </row>
    <row r="14077" spans="2:2" x14ac:dyDescent="0.3">
      <c r="B14077" s="1"/>
    </row>
    <row r="14078" spans="2:2" x14ac:dyDescent="0.3">
      <c r="B14078" s="1"/>
    </row>
    <row r="14079" spans="2:2" x14ac:dyDescent="0.3">
      <c r="B14079" s="1"/>
    </row>
    <row r="14080" spans="2:2" x14ac:dyDescent="0.3">
      <c r="B14080" s="1"/>
    </row>
    <row r="14081" spans="2:2" x14ac:dyDescent="0.3">
      <c r="B14081" s="1"/>
    </row>
    <row r="14082" spans="2:2" x14ac:dyDescent="0.3">
      <c r="B14082" s="1"/>
    </row>
    <row r="14083" spans="2:2" x14ac:dyDescent="0.3">
      <c r="B14083" s="1"/>
    </row>
    <row r="14084" spans="2:2" x14ac:dyDescent="0.3">
      <c r="B14084" s="1"/>
    </row>
    <row r="14085" spans="2:2" x14ac:dyDescent="0.3">
      <c r="B14085" s="1"/>
    </row>
    <row r="14086" spans="2:2" x14ac:dyDescent="0.3">
      <c r="B14086" s="1"/>
    </row>
    <row r="14087" spans="2:2" x14ac:dyDescent="0.3">
      <c r="B14087" s="1"/>
    </row>
    <row r="14088" spans="2:2" x14ac:dyDescent="0.3">
      <c r="B14088" s="1"/>
    </row>
    <row r="14089" spans="2:2" x14ac:dyDescent="0.3">
      <c r="B14089" s="1"/>
    </row>
    <row r="14090" spans="2:2" x14ac:dyDescent="0.3">
      <c r="B14090" s="1"/>
    </row>
    <row r="14091" spans="2:2" x14ac:dyDescent="0.3">
      <c r="B14091" s="1"/>
    </row>
    <row r="14092" spans="2:2" x14ac:dyDescent="0.3">
      <c r="B14092" s="1"/>
    </row>
    <row r="14093" spans="2:2" x14ac:dyDescent="0.3">
      <c r="B14093" s="1"/>
    </row>
    <row r="14094" spans="2:2" x14ac:dyDescent="0.3">
      <c r="B14094" s="1"/>
    </row>
    <row r="14095" spans="2:2" x14ac:dyDescent="0.3">
      <c r="B14095" s="1"/>
    </row>
    <row r="14096" spans="2:2" x14ac:dyDescent="0.3">
      <c r="B14096" s="1"/>
    </row>
    <row r="14097" spans="2:2" x14ac:dyDescent="0.3">
      <c r="B14097" s="1"/>
    </row>
    <row r="14098" spans="2:2" x14ac:dyDescent="0.3">
      <c r="B14098" s="1"/>
    </row>
    <row r="14099" spans="2:2" x14ac:dyDescent="0.3">
      <c r="B14099" s="1"/>
    </row>
    <row r="14100" spans="2:2" x14ac:dyDescent="0.3">
      <c r="B14100" s="1"/>
    </row>
    <row r="14101" spans="2:2" x14ac:dyDescent="0.3">
      <c r="B14101" s="1"/>
    </row>
    <row r="14102" spans="2:2" x14ac:dyDescent="0.3">
      <c r="B14102" s="1"/>
    </row>
    <row r="14103" spans="2:2" x14ac:dyDescent="0.3">
      <c r="B14103" s="1"/>
    </row>
    <row r="14104" spans="2:2" x14ac:dyDescent="0.3">
      <c r="B14104" s="1"/>
    </row>
    <row r="14105" spans="2:2" x14ac:dyDescent="0.3">
      <c r="B14105" s="1"/>
    </row>
    <row r="14106" spans="2:2" x14ac:dyDescent="0.3">
      <c r="B14106" s="1"/>
    </row>
    <row r="14107" spans="2:2" x14ac:dyDescent="0.3">
      <c r="B14107" s="1"/>
    </row>
    <row r="14108" spans="2:2" x14ac:dyDescent="0.3">
      <c r="B14108" s="1"/>
    </row>
    <row r="14109" spans="2:2" x14ac:dyDescent="0.3">
      <c r="B14109" s="1"/>
    </row>
    <row r="14110" spans="2:2" x14ac:dyDescent="0.3">
      <c r="B14110" s="1"/>
    </row>
    <row r="14111" spans="2:2" x14ac:dyDescent="0.3">
      <c r="B14111" s="1"/>
    </row>
    <row r="14112" spans="2:2" x14ac:dyDescent="0.3">
      <c r="B14112" s="1"/>
    </row>
    <row r="14113" spans="2:2" x14ac:dyDescent="0.3">
      <c r="B14113" s="1"/>
    </row>
    <row r="14114" spans="2:2" x14ac:dyDescent="0.3">
      <c r="B14114" s="1"/>
    </row>
    <row r="14115" spans="2:2" x14ac:dyDescent="0.3">
      <c r="B14115" s="1"/>
    </row>
    <row r="14116" spans="2:2" x14ac:dyDescent="0.3">
      <c r="B14116" s="1"/>
    </row>
    <row r="14117" spans="2:2" x14ac:dyDescent="0.3">
      <c r="B14117" s="1"/>
    </row>
    <row r="14118" spans="2:2" x14ac:dyDescent="0.3">
      <c r="B14118" s="1"/>
    </row>
    <row r="14119" spans="2:2" x14ac:dyDescent="0.3">
      <c r="B14119" s="1"/>
    </row>
    <row r="14120" spans="2:2" x14ac:dyDescent="0.3">
      <c r="B14120" s="1"/>
    </row>
    <row r="14121" spans="2:2" x14ac:dyDescent="0.3">
      <c r="B14121" s="1"/>
    </row>
    <row r="14122" spans="2:2" x14ac:dyDescent="0.3">
      <c r="B14122" s="1"/>
    </row>
    <row r="14123" spans="2:2" x14ac:dyDescent="0.3">
      <c r="B14123" s="1"/>
    </row>
    <row r="14124" spans="2:2" x14ac:dyDescent="0.3">
      <c r="B14124" s="1"/>
    </row>
    <row r="14125" spans="2:2" x14ac:dyDescent="0.3">
      <c r="B14125" s="1"/>
    </row>
    <row r="14126" spans="2:2" x14ac:dyDescent="0.3">
      <c r="B14126" s="1"/>
    </row>
    <row r="14127" spans="2:2" x14ac:dyDescent="0.3">
      <c r="B14127" s="1"/>
    </row>
    <row r="14128" spans="2:2" x14ac:dyDescent="0.3">
      <c r="B14128" s="1"/>
    </row>
    <row r="14129" spans="2:2" x14ac:dyDescent="0.3">
      <c r="B14129" s="1"/>
    </row>
    <row r="14130" spans="2:2" x14ac:dyDescent="0.3">
      <c r="B14130" s="1"/>
    </row>
    <row r="14131" spans="2:2" x14ac:dyDescent="0.3">
      <c r="B14131" s="1"/>
    </row>
    <row r="14132" spans="2:2" x14ac:dyDescent="0.3">
      <c r="B14132" s="1"/>
    </row>
    <row r="14133" spans="2:2" x14ac:dyDescent="0.3">
      <c r="B14133" s="1"/>
    </row>
    <row r="14134" spans="2:2" x14ac:dyDescent="0.3">
      <c r="B14134" s="1"/>
    </row>
    <row r="14135" spans="2:2" x14ac:dyDescent="0.3">
      <c r="B14135" s="1"/>
    </row>
    <row r="14136" spans="2:2" x14ac:dyDescent="0.3">
      <c r="B14136" s="1"/>
    </row>
    <row r="14137" spans="2:2" x14ac:dyDescent="0.3">
      <c r="B14137" s="1"/>
    </row>
    <row r="14138" spans="2:2" x14ac:dyDescent="0.3">
      <c r="B14138" s="1"/>
    </row>
    <row r="14139" spans="2:2" x14ac:dyDescent="0.3">
      <c r="B14139" s="1"/>
    </row>
    <row r="14140" spans="2:2" x14ac:dyDescent="0.3">
      <c r="B14140" s="1"/>
    </row>
    <row r="14141" spans="2:2" x14ac:dyDescent="0.3">
      <c r="B14141" s="1"/>
    </row>
    <row r="14142" spans="2:2" x14ac:dyDescent="0.3">
      <c r="B14142" s="1"/>
    </row>
    <row r="14143" spans="2:2" x14ac:dyDescent="0.3">
      <c r="B14143" s="1"/>
    </row>
    <row r="14144" spans="2:2" x14ac:dyDescent="0.3">
      <c r="B14144" s="1"/>
    </row>
    <row r="14145" spans="2:2" x14ac:dyDescent="0.3">
      <c r="B14145" s="1"/>
    </row>
    <row r="14146" spans="2:2" x14ac:dyDescent="0.3">
      <c r="B14146" s="1"/>
    </row>
    <row r="14147" spans="2:2" x14ac:dyDescent="0.3">
      <c r="B14147" s="1"/>
    </row>
    <row r="14148" spans="2:2" x14ac:dyDescent="0.3">
      <c r="B14148" s="1"/>
    </row>
    <row r="14149" spans="2:2" x14ac:dyDescent="0.3">
      <c r="B14149" s="1"/>
    </row>
    <row r="14150" spans="2:2" x14ac:dyDescent="0.3">
      <c r="B14150" s="1"/>
    </row>
    <row r="14151" spans="2:2" x14ac:dyDescent="0.3">
      <c r="B14151" s="1"/>
    </row>
    <row r="14152" spans="2:2" x14ac:dyDescent="0.3">
      <c r="B14152" s="1"/>
    </row>
    <row r="14153" spans="2:2" x14ac:dyDescent="0.3">
      <c r="B14153" s="1"/>
    </row>
    <row r="14154" spans="2:2" x14ac:dyDescent="0.3">
      <c r="B14154" s="1"/>
    </row>
    <row r="14155" spans="2:2" x14ac:dyDescent="0.3">
      <c r="B14155" s="1"/>
    </row>
    <row r="14156" spans="2:2" x14ac:dyDescent="0.3">
      <c r="B14156" s="1"/>
    </row>
    <row r="14157" spans="2:2" x14ac:dyDescent="0.3">
      <c r="B14157" s="1"/>
    </row>
    <row r="14158" spans="2:2" x14ac:dyDescent="0.3">
      <c r="B14158" s="1"/>
    </row>
    <row r="14159" spans="2:2" x14ac:dyDescent="0.3">
      <c r="B14159" s="1"/>
    </row>
    <row r="14160" spans="2:2" x14ac:dyDescent="0.3">
      <c r="B14160" s="1"/>
    </row>
    <row r="14161" spans="2:2" x14ac:dyDescent="0.3">
      <c r="B14161" s="1"/>
    </row>
    <row r="14162" spans="2:2" x14ac:dyDescent="0.3">
      <c r="B14162" s="1"/>
    </row>
    <row r="14163" spans="2:2" x14ac:dyDescent="0.3">
      <c r="B14163" s="1"/>
    </row>
    <row r="14164" spans="2:2" x14ac:dyDescent="0.3">
      <c r="B14164" s="1"/>
    </row>
    <row r="14165" spans="2:2" x14ac:dyDescent="0.3">
      <c r="B14165" s="1"/>
    </row>
    <row r="14166" spans="2:2" x14ac:dyDescent="0.3">
      <c r="B14166" s="1"/>
    </row>
    <row r="14167" spans="2:2" x14ac:dyDescent="0.3">
      <c r="B14167" s="1"/>
    </row>
    <row r="14168" spans="2:2" x14ac:dyDescent="0.3">
      <c r="B14168" s="1"/>
    </row>
    <row r="14169" spans="2:2" x14ac:dyDescent="0.3">
      <c r="B14169" s="1"/>
    </row>
    <row r="14170" spans="2:2" x14ac:dyDescent="0.3">
      <c r="B14170" s="1"/>
    </row>
    <row r="14171" spans="2:2" x14ac:dyDescent="0.3">
      <c r="B14171" s="1"/>
    </row>
    <row r="14172" spans="2:2" x14ac:dyDescent="0.3">
      <c r="B14172" s="1"/>
    </row>
    <row r="14173" spans="2:2" x14ac:dyDescent="0.3">
      <c r="B14173" s="1"/>
    </row>
    <row r="14174" spans="2:2" x14ac:dyDescent="0.3">
      <c r="B14174" s="1"/>
    </row>
    <row r="14175" spans="2:2" x14ac:dyDescent="0.3">
      <c r="B14175" s="1"/>
    </row>
    <row r="14176" spans="2:2" x14ac:dyDescent="0.3">
      <c r="B14176" s="1"/>
    </row>
    <row r="14177" spans="2:2" x14ac:dyDescent="0.3">
      <c r="B14177" s="1"/>
    </row>
    <row r="14178" spans="2:2" x14ac:dyDescent="0.3">
      <c r="B14178" s="1"/>
    </row>
    <row r="14179" spans="2:2" x14ac:dyDescent="0.3">
      <c r="B14179" s="1"/>
    </row>
    <row r="14180" spans="2:2" x14ac:dyDescent="0.3">
      <c r="B14180" s="1"/>
    </row>
    <row r="14181" spans="2:2" x14ac:dyDescent="0.3">
      <c r="B14181" s="1"/>
    </row>
    <row r="14182" spans="2:2" x14ac:dyDescent="0.3">
      <c r="B14182" s="1"/>
    </row>
    <row r="14183" spans="2:2" x14ac:dyDescent="0.3">
      <c r="B14183" s="1"/>
    </row>
    <row r="14184" spans="2:2" x14ac:dyDescent="0.3">
      <c r="B14184" s="1"/>
    </row>
    <row r="14185" spans="2:2" x14ac:dyDescent="0.3">
      <c r="B14185" s="1"/>
    </row>
    <row r="14186" spans="2:2" x14ac:dyDescent="0.3">
      <c r="B14186" s="1"/>
    </row>
    <row r="14187" spans="2:2" x14ac:dyDescent="0.3">
      <c r="B14187" s="1"/>
    </row>
    <row r="14188" spans="2:2" x14ac:dyDescent="0.3">
      <c r="B14188" s="1"/>
    </row>
    <row r="14189" spans="2:2" x14ac:dyDescent="0.3">
      <c r="B14189" s="1"/>
    </row>
    <row r="14190" spans="2:2" x14ac:dyDescent="0.3">
      <c r="B14190" s="1"/>
    </row>
    <row r="14191" spans="2:2" x14ac:dyDescent="0.3">
      <c r="B14191" s="1"/>
    </row>
    <row r="14192" spans="2:2" x14ac:dyDescent="0.3">
      <c r="B14192" s="1"/>
    </row>
    <row r="14193" spans="2:2" x14ac:dyDescent="0.3">
      <c r="B14193" s="1"/>
    </row>
    <row r="14194" spans="2:2" x14ac:dyDescent="0.3">
      <c r="B14194" s="1"/>
    </row>
    <row r="14195" spans="2:2" x14ac:dyDescent="0.3">
      <c r="B14195" s="1"/>
    </row>
    <row r="14196" spans="2:2" x14ac:dyDescent="0.3">
      <c r="B14196" s="1"/>
    </row>
    <row r="14197" spans="2:2" x14ac:dyDescent="0.3">
      <c r="B14197" s="1"/>
    </row>
    <row r="14198" spans="2:2" x14ac:dyDescent="0.3">
      <c r="B14198" s="1"/>
    </row>
    <row r="14199" spans="2:2" x14ac:dyDescent="0.3">
      <c r="B14199" s="1"/>
    </row>
    <row r="14200" spans="2:2" x14ac:dyDescent="0.3">
      <c r="B14200" s="1"/>
    </row>
    <row r="14201" spans="2:2" x14ac:dyDescent="0.3">
      <c r="B14201" s="1"/>
    </row>
    <row r="14202" spans="2:2" x14ac:dyDescent="0.3">
      <c r="B14202" s="1"/>
    </row>
    <row r="14203" spans="2:2" x14ac:dyDescent="0.3">
      <c r="B14203" s="1"/>
    </row>
    <row r="14204" spans="2:2" x14ac:dyDescent="0.3">
      <c r="B14204" s="1"/>
    </row>
    <row r="14205" spans="2:2" x14ac:dyDescent="0.3">
      <c r="B14205" s="1"/>
    </row>
    <row r="14206" spans="2:2" x14ac:dyDescent="0.3">
      <c r="B14206" s="1"/>
    </row>
    <row r="14207" spans="2:2" x14ac:dyDescent="0.3">
      <c r="B14207" s="1"/>
    </row>
    <row r="14208" spans="2:2" x14ac:dyDescent="0.3">
      <c r="B14208" s="1"/>
    </row>
    <row r="14209" spans="2:2" x14ac:dyDescent="0.3">
      <c r="B14209" s="1"/>
    </row>
    <row r="14210" spans="2:2" x14ac:dyDescent="0.3">
      <c r="B14210" s="1"/>
    </row>
    <row r="14211" spans="2:2" x14ac:dyDescent="0.3">
      <c r="B14211" s="1"/>
    </row>
    <row r="14212" spans="2:2" x14ac:dyDescent="0.3">
      <c r="B14212" s="1"/>
    </row>
    <row r="14213" spans="2:2" x14ac:dyDescent="0.3">
      <c r="B14213" s="1"/>
    </row>
    <row r="14214" spans="2:2" x14ac:dyDescent="0.3">
      <c r="B14214" s="1"/>
    </row>
    <row r="14215" spans="2:2" x14ac:dyDescent="0.3">
      <c r="B14215" s="1"/>
    </row>
    <row r="14216" spans="2:2" x14ac:dyDescent="0.3">
      <c r="B14216" s="1"/>
    </row>
    <row r="14217" spans="2:2" x14ac:dyDescent="0.3">
      <c r="B14217" s="1"/>
    </row>
    <row r="14218" spans="2:2" x14ac:dyDescent="0.3">
      <c r="B14218" s="1"/>
    </row>
    <row r="14219" spans="2:2" x14ac:dyDescent="0.3">
      <c r="B14219" s="1"/>
    </row>
    <row r="14220" spans="2:2" x14ac:dyDescent="0.3">
      <c r="B14220" s="1"/>
    </row>
    <row r="14221" spans="2:2" x14ac:dyDescent="0.3">
      <c r="B14221" s="1"/>
    </row>
    <row r="14222" spans="2:2" x14ac:dyDescent="0.3">
      <c r="B14222" s="1"/>
    </row>
    <row r="14223" spans="2:2" x14ac:dyDescent="0.3">
      <c r="B14223" s="1"/>
    </row>
    <row r="14224" spans="2:2" x14ac:dyDescent="0.3">
      <c r="B14224" s="1"/>
    </row>
    <row r="14225" spans="2:2" x14ac:dyDescent="0.3">
      <c r="B14225" s="1"/>
    </row>
    <row r="14226" spans="2:2" x14ac:dyDescent="0.3">
      <c r="B14226" s="1"/>
    </row>
    <row r="14227" spans="2:2" x14ac:dyDescent="0.3">
      <c r="B14227" s="1"/>
    </row>
    <row r="14228" spans="2:2" x14ac:dyDescent="0.3">
      <c r="B14228" s="1"/>
    </row>
    <row r="14229" spans="2:2" x14ac:dyDescent="0.3">
      <c r="B14229" s="1"/>
    </row>
    <row r="14230" spans="2:2" x14ac:dyDescent="0.3">
      <c r="B14230" s="1"/>
    </row>
    <row r="14231" spans="2:2" x14ac:dyDescent="0.3">
      <c r="B14231" s="1"/>
    </row>
    <row r="14232" spans="2:2" x14ac:dyDescent="0.3">
      <c r="B14232" s="1"/>
    </row>
    <row r="14233" spans="2:2" x14ac:dyDescent="0.3">
      <c r="B14233" s="1"/>
    </row>
    <row r="14234" spans="2:2" x14ac:dyDescent="0.3">
      <c r="B14234" s="1"/>
    </row>
    <row r="14235" spans="2:2" x14ac:dyDescent="0.3">
      <c r="B14235" s="1"/>
    </row>
    <row r="14236" spans="2:2" x14ac:dyDescent="0.3">
      <c r="B14236" s="1"/>
    </row>
    <row r="14237" spans="2:2" x14ac:dyDescent="0.3">
      <c r="B14237" s="1"/>
    </row>
    <row r="14238" spans="2:2" x14ac:dyDescent="0.3">
      <c r="B14238" s="1"/>
    </row>
    <row r="14239" spans="2:2" x14ac:dyDescent="0.3">
      <c r="B14239" s="1"/>
    </row>
    <row r="14240" spans="2:2" x14ac:dyDescent="0.3">
      <c r="B14240" s="1"/>
    </row>
    <row r="14241" spans="2:2" x14ac:dyDescent="0.3">
      <c r="B14241" s="1"/>
    </row>
    <row r="14242" spans="2:2" x14ac:dyDescent="0.3">
      <c r="B14242" s="1"/>
    </row>
    <row r="14243" spans="2:2" x14ac:dyDescent="0.3">
      <c r="B14243" s="1"/>
    </row>
    <row r="14244" spans="2:2" x14ac:dyDescent="0.3">
      <c r="B14244" s="1"/>
    </row>
    <row r="14245" spans="2:2" x14ac:dyDescent="0.3">
      <c r="B14245" s="1"/>
    </row>
    <row r="14246" spans="2:2" x14ac:dyDescent="0.3">
      <c r="B14246" s="1"/>
    </row>
    <row r="14247" spans="2:2" x14ac:dyDescent="0.3">
      <c r="B14247" s="1"/>
    </row>
    <row r="14248" spans="2:2" x14ac:dyDescent="0.3">
      <c r="B14248" s="1"/>
    </row>
    <row r="14249" spans="2:2" x14ac:dyDescent="0.3">
      <c r="B14249" s="1"/>
    </row>
    <row r="14250" spans="2:2" x14ac:dyDescent="0.3">
      <c r="B14250" s="1"/>
    </row>
    <row r="14251" spans="2:2" x14ac:dyDescent="0.3">
      <c r="B14251" s="1"/>
    </row>
    <row r="14252" spans="2:2" x14ac:dyDescent="0.3">
      <c r="B14252" s="1"/>
    </row>
    <row r="14253" spans="2:2" x14ac:dyDescent="0.3">
      <c r="B14253" s="1"/>
    </row>
    <row r="14254" spans="2:2" x14ac:dyDescent="0.3">
      <c r="B14254" s="1"/>
    </row>
    <row r="14255" spans="2:2" x14ac:dyDescent="0.3">
      <c r="B14255" s="1"/>
    </row>
    <row r="14256" spans="2:2" x14ac:dyDescent="0.3">
      <c r="B14256" s="1"/>
    </row>
    <row r="14257" spans="2:2" x14ac:dyDescent="0.3">
      <c r="B14257" s="1"/>
    </row>
    <row r="14258" spans="2:2" x14ac:dyDescent="0.3">
      <c r="B14258" s="1"/>
    </row>
    <row r="14259" spans="2:2" x14ac:dyDescent="0.3">
      <c r="B14259" s="1"/>
    </row>
    <row r="14260" spans="2:2" x14ac:dyDescent="0.3">
      <c r="B14260" s="1"/>
    </row>
    <row r="14261" spans="2:2" x14ac:dyDescent="0.3">
      <c r="B14261" s="1"/>
    </row>
    <row r="14262" spans="2:2" x14ac:dyDescent="0.3">
      <c r="B14262" s="1"/>
    </row>
    <row r="14263" spans="2:2" x14ac:dyDescent="0.3">
      <c r="B14263" s="1"/>
    </row>
    <row r="14264" spans="2:2" x14ac:dyDescent="0.3">
      <c r="B14264" s="1"/>
    </row>
    <row r="14265" spans="2:2" x14ac:dyDescent="0.3">
      <c r="B14265" s="1"/>
    </row>
    <row r="14266" spans="2:2" x14ac:dyDescent="0.3">
      <c r="B14266" s="1"/>
    </row>
    <row r="14267" spans="2:2" x14ac:dyDescent="0.3">
      <c r="B14267" s="1"/>
    </row>
    <row r="14268" spans="2:2" x14ac:dyDescent="0.3">
      <c r="B14268" s="1"/>
    </row>
    <row r="14269" spans="2:2" x14ac:dyDescent="0.3">
      <c r="B14269" s="1"/>
    </row>
    <row r="14270" spans="2:2" x14ac:dyDescent="0.3">
      <c r="B14270" s="1"/>
    </row>
    <row r="14271" spans="2:2" x14ac:dyDescent="0.3">
      <c r="B14271" s="1"/>
    </row>
    <row r="14272" spans="2:2" x14ac:dyDescent="0.3">
      <c r="B14272" s="1"/>
    </row>
    <row r="14273" spans="2:2" x14ac:dyDescent="0.3">
      <c r="B14273" s="1"/>
    </row>
    <row r="14274" spans="2:2" x14ac:dyDescent="0.3">
      <c r="B14274" s="1"/>
    </row>
    <row r="14275" spans="2:2" x14ac:dyDescent="0.3">
      <c r="B14275" s="1"/>
    </row>
    <row r="14276" spans="2:2" x14ac:dyDescent="0.3">
      <c r="B14276" s="1"/>
    </row>
    <row r="14277" spans="2:2" x14ac:dyDescent="0.3">
      <c r="B14277" s="1"/>
    </row>
    <row r="14278" spans="2:2" x14ac:dyDescent="0.3">
      <c r="B14278" s="1"/>
    </row>
    <row r="14279" spans="2:2" x14ac:dyDescent="0.3">
      <c r="B14279" s="1"/>
    </row>
    <row r="14280" spans="2:2" x14ac:dyDescent="0.3">
      <c r="B14280" s="1"/>
    </row>
    <row r="14281" spans="2:2" x14ac:dyDescent="0.3">
      <c r="B14281" s="1"/>
    </row>
    <row r="14282" spans="2:2" x14ac:dyDescent="0.3">
      <c r="B14282" s="1"/>
    </row>
    <row r="14283" spans="2:2" x14ac:dyDescent="0.3">
      <c r="B14283" s="1"/>
    </row>
    <row r="14284" spans="2:2" x14ac:dyDescent="0.3">
      <c r="B14284" s="1"/>
    </row>
    <row r="14285" spans="2:2" x14ac:dyDescent="0.3">
      <c r="B14285" s="1"/>
    </row>
    <row r="14286" spans="2:2" x14ac:dyDescent="0.3">
      <c r="B14286" s="1"/>
    </row>
    <row r="14287" spans="2:2" x14ac:dyDescent="0.3">
      <c r="B14287" s="1"/>
    </row>
    <row r="14288" spans="2:2" x14ac:dyDescent="0.3">
      <c r="B14288" s="1"/>
    </row>
    <row r="14289" spans="2:2" x14ac:dyDescent="0.3">
      <c r="B14289" s="1"/>
    </row>
    <row r="14290" spans="2:2" x14ac:dyDescent="0.3">
      <c r="B14290" s="1"/>
    </row>
    <row r="14291" spans="2:2" x14ac:dyDescent="0.3">
      <c r="B14291" s="1"/>
    </row>
    <row r="14292" spans="2:2" x14ac:dyDescent="0.3">
      <c r="B14292" s="1"/>
    </row>
    <row r="14293" spans="2:2" x14ac:dyDescent="0.3">
      <c r="B14293" s="1"/>
    </row>
    <row r="14294" spans="2:2" x14ac:dyDescent="0.3">
      <c r="B14294" s="1"/>
    </row>
    <row r="14295" spans="2:2" x14ac:dyDescent="0.3">
      <c r="B14295" s="1"/>
    </row>
    <row r="14296" spans="2:2" x14ac:dyDescent="0.3">
      <c r="B14296" s="1"/>
    </row>
    <row r="14297" spans="2:2" x14ac:dyDescent="0.3">
      <c r="B14297" s="1"/>
    </row>
    <row r="14298" spans="2:2" x14ac:dyDescent="0.3">
      <c r="B14298" s="1"/>
    </row>
    <row r="14299" spans="2:2" x14ac:dyDescent="0.3">
      <c r="B14299" s="1"/>
    </row>
    <row r="14300" spans="2:2" x14ac:dyDescent="0.3">
      <c r="B14300" s="1"/>
    </row>
    <row r="14301" spans="2:2" x14ac:dyDescent="0.3">
      <c r="B14301" s="1"/>
    </row>
    <row r="14302" spans="2:2" x14ac:dyDescent="0.3">
      <c r="B14302" s="1"/>
    </row>
    <row r="14303" spans="2:2" x14ac:dyDescent="0.3">
      <c r="B14303" s="1"/>
    </row>
    <row r="14304" spans="2:2" x14ac:dyDescent="0.3">
      <c r="B14304" s="1"/>
    </row>
    <row r="14305" spans="2:2" x14ac:dyDescent="0.3">
      <c r="B14305" s="1"/>
    </row>
    <row r="14306" spans="2:2" x14ac:dyDescent="0.3">
      <c r="B14306" s="1"/>
    </row>
    <row r="14307" spans="2:2" x14ac:dyDescent="0.3">
      <c r="B14307" s="1"/>
    </row>
    <row r="14308" spans="2:2" x14ac:dyDescent="0.3">
      <c r="B14308" s="1"/>
    </row>
    <row r="14309" spans="2:2" x14ac:dyDescent="0.3">
      <c r="B14309" s="1"/>
    </row>
    <row r="14310" spans="2:2" x14ac:dyDescent="0.3">
      <c r="B14310" s="1"/>
    </row>
    <row r="14311" spans="2:2" x14ac:dyDescent="0.3">
      <c r="B14311" s="1"/>
    </row>
    <row r="14312" spans="2:2" x14ac:dyDescent="0.3">
      <c r="B14312" s="1"/>
    </row>
    <row r="14313" spans="2:2" x14ac:dyDescent="0.3">
      <c r="B14313" s="1"/>
    </row>
    <row r="14314" spans="2:2" x14ac:dyDescent="0.3">
      <c r="B14314" s="1"/>
    </row>
    <row r="14315" spans="2:2" x14ac:dyDescent="0.3">
      <c r="B14315" s="1"/>
    </row>
    <row r="14316" spans="2:2" x14ac:dyDescent="0.3">
      <c r="B14316" s="1"/>
    </row>
    <row r="14317" spans="2:2" x14ac:dyDescent="0.3">
      <c r="B14317" s="1"/>
    </row>
    <row r="14318" spans="2:2" x14ac:dyDescent="0.3">
      <c r="B14318" s="1"/>
    </row>
    <row r="14319" spans="2:2" x14ac:dyDescent="0.3">
      <c r="B14319" s="1"/>
    </row>
    <row r="14320" spans="2:2" x14ac:dyDescent="0.3">
      <c r="B14320" s="1"/>
    </row>
    <row r="14321" spans="2:2" x14ac:dyDescent="0.3">
      <c r="B14321" s="1"/>
    </row>
    <row r="14322" spans="2:2" x14ac:dyDescent="0.3">
      <c r="B14322" s="1"/>
    </row>
    <row r="14323" spans="2:2" x14ac:dyDescent="0.3">
      <c r="B14323" s="1"/>
    </row>
    <row r="14324" spans="2:2" x14ac:dyDescent="0.3">
      <c r="B14324" s="1"/>
    </row>
    <row r="14325" spans="2:2" x14ac:dyDescent="0.3">
      <c r="B14325" s="1"/>
    </row>
    <row r="14326" spans="2:2" x14ac:dyDescent="0.3">
      <c r="B14326" s="1"/>
    </row>
    <row r="14327" spans="2:2" x14ac:dyDescent="0.3">
      <c r="B14327" s="1"/>
    </row>
    <row r="14328" spans="2:2" x14ac:dyDescent="0.3">
      <c r="B14328" s="1"/>
    </row>
    <row r="14329" spans="2:2" x14ac:dyDescent="0.3">
      <c r="B14329" s="1"/>
    </row>
    <row r="14330" spans="2:2" x14ac:dyDescent="0.3">
      <c r="B14330" s="1"/>
    </row>
    <row r="14331" spans="2:2" x14ac:dyDescent="0.3">
      <c r="B14331" s="1"/>
    </row>
    <row r="14332" spans="2:2" x14ac:dyDescent="0.3">
      <c r="B14332" s="1"/>
    </row>
    <row r="14333" spans="2:2" x14ac:dyDescent="0.3">
      <c r="B14333" s="1"/>
    </row>
    <row r="14334" spans="2:2" x14ac:dyDescent="0.3">
      <c r="B14334" s="1"/>
    </row>
    <row r="14335" spans="2:2" x14ac:dyDescent="0.3">
      <c r="B14335" s="1"/>
    </row>
    <row r="14336" spans="2:2" x14ac:dyDescent="0.3">
      <c r="B14336" s="1"/>
    </row>
    <row r="14337" spans="2:2" x14ac:dyDescent="0.3">
      <c r="B14337" s="1"/>
    </row>
    <row r="14338" spans="2:2" x14ac:dyDescent="0.3">
      <c r="B14338" s="1"/>
    </row>
    <row r="14339" spans="2:2" x14ac:dyDescent="0.3">
      <c r="B14339" s="1"/>
    </row>
    <row r="14340" spans="2:2" x14ac:dyDescent="0.3">
      <c r="B14340" s="1"/>
    </row>
    <row r="14341" spans="2:2" x14ac:dyDescent="0.3">
      <c r="B14341" s="1"/>
    </row>
    <row r="14342" spans="2:2" x14ac:dyDescent="0.3">
      <c r="B14342" s="1"/>
    </row>
    <row r="14343" spans="2:2" x14ac:dyDescent="0.3">
      <c r="B14343" s="1"/>
    </row>
    <row r="14344" spans="2:2" x14ac:dyDescent="0.3">
      <c r="B14344" s="1"/>
    </row>
    <row r="14345" spans="2:2" x14ac:dyDescent="0.3">
      <c r="B14345" s="1"/>
    </row>
    <row r="14346" spans="2:2" x14ac:dyDescent="0.3">
      <c r="B14346" s="1"/>
    </row>
    <row r="14347" spans="2:2" x14ac:dyDescent="0.3">
      <c r="B14347" s="1"/>
    </row>
    <row r="14348" spans="2:2" x14ac:dyDescent="0.3">
      <c r="B14348" s="1"/>
    </row>
    <row r="14349" spans="2:2" x14ac:dyDescent="0.3">
      <c r="B14349" s="1"/>
    </row>
    <row r="14350" spans="2:2" x14ac:dyDescent="0.3">
      <c r="B14350" s="1"/>
    </row>
    <row r="14351" spans="2:2" x14ac:dyDescent="0.3">
      <c r="B14351" s="1"/>
    </row>
    <row r="14352" spans="2:2" x14ac:dyDescent="0.3">
      <c r="B14352" s="1"/>
    </row>
    <row r="14353" spans="2:2" x14ac:dyDescent="0.3">
      <c r="B14353" s="1"/>
    </row>
    <row r="14354" spans="2:2" x14ac:dyDescent="0.3">
      <c r="B14354" s="1"/>
    </row>
    <row r="14355" spans="2:2" x14ac:dyDescent="0.3">
      <c r="B14355" s="1"/>
    </row>
    <row r="14356" spans="2:2" x14ac:dyDescent="0.3">
      <c r="B14356" s="1"/>
    </row>
    <row r="14357" spans="2:2" x14ac:dyDescent="0.3">
      <c r="B14357" s="1"/>
    </row>
    <row r="14358" spans="2:2" x14ac:dyDescent="0.3">
      <c r="B14358" s="1"/>
    </row>
    <row r="14359" spans="2:2" x14ac:dyDescent="0.3">
      <c r="B14359" s="1"/>
    </row>
    <row r="14360" spans="2:2" x14ac:dyDescent="0.3">
      <c r="B14360" s="1"/>
    </row>
    <row r="14361" spans="2:2" x14ac:dyDescent="0.3">
      <c r="B14361" s="1"/>
    </row>
    <row r="14362" spans="2:2" x14ac:dyDescent="0.3">
      <c r="B14362" s="1"/>
    </row>
    <row r="14363" spans="2:2" x14ac:dyDescent="0.3">
      <c r="B14363" s="1"/>
    </row>
    <row r="14364" spans="2:2" x14ac:dyDescent="0.3">
      <c r="B14364" s="1"/>
    </row>
    <row r="14365" spans="2:2" x14ac:dyDescent="0.3">
      <c r="B14365" s="1"/>
    </row>
    <row r="14366" spans="2:2" x14ac:dyDescent="0.3">
      <c r="B14366" s="1"/>
    </row>
    <row r="14367" spans="2:2" x14ac:dyDescent="0.3">
      <c r="B14367" s="1"/>
    </row>
    <row r="14368" spans="2:2" x14ac:dyDescent="0.3">
      <c r="B14368" s="1"/>
    </row>
    <row r="14369" spans="2:2" x14ac:dyDescent="0.3">
      <c r="B14369" s="1"/>
    </row>
    <row r="14370" spans="2:2" x14ac:dyDescent="0.3">
      <c r="B14370" s="1"/>
    </row>
    <row r="14371" spans="2:2" x14ac:dyDescent="0.3">
      <c r="B14371" s="1"/>
    </row>
    <row r="14372" spans="2:2" x14ac:dyDescent="0.3">
      <c r="B14372" s="1"/>
    </row>
    <row r="14373" spans="2:2" x14ac:dyDescent="0.3">
      <c r="B14373" s="1"/>
    </row>
    <row r="14374" spans="2:2" x14ac:dyDescent="0.3">
      <c r="B14374" s="1"/>
    </row>
    <row r="14375" spans="2:2" x14ac:dyDescent="0.3">
      <c r="B14375" s="1"/>
    </row>
    <row r="14376" spans="2:2" x14ac:dyDescent="0.3">
      <c r="B14376" s="1"/>
    </row>
    <row r="14377" spans="2:2" x14ac:dyDescent="0.3">
      <c r="B14377" s="1"/>
    </row>
    <row r="14378" spans="2:2" x14ac:dyDescent="0.3">
      <c r="B14378" s="1"/>
    </row>
    <row r="14379" spans="2:2" x14ac:dyDescent="0.3">
      <c r="B14379" s="1"/>
    </row>
    <row r="14380" spans="2:2" x14ac:dyDescent="0.3">
      <c r="B14380" s="1"/>
    </row>
    <row r="14381" spans="2:2" x14ac:dyDescent="0.3">
      <c r="B14381" s="1"/>
    </row>
    <row r="14382" spans="2:2" x14ac:dyDescent="0.3">
      <c r="B14382" s="1"/>
    </row>
    <row r="14383" spans="2:2" x14ac:dyDescent="0.3">
      <c r="B14383" s="1"/>
    </row>
    <row r="14384" spans="2:2" x14ac:dyDescent="0.3">
      <c r="B14384" s="1"/>
    </row>
    <row r="14385" spans="2:2" x14ac:dyDescent="0.3">
      <c r="B14385" s="1"/>
    </row>
    <row r="14386" spans="2:2" x14ac:dyDescent="0.3">
      <c r="B14386" s="1"/>
    </row>
    <row r="14387" spans="2:2" x14ac:dyDescent="0.3">
      <c r="B14387" s="1"/>
    </row>
    <row r="14388" spans="2:2" x14ac:dyDescent="0.3">
      <c r="B14388" s="1"/>
    </row>
    <row r="14389" spans="2:2" x14ac:dyDescent="0.3">
      <c r="B14389" s="1"/>
    </row>
    <row r="14390" spans="2:2" x14ac:dyDescent="0.3">
      <c r="B14390" s="1"/>
    </row>
    <row r="14391" spans="2:2" x14ac:dyDescent="0.3">
      <c r="B14391" s="1"/>
    </row>
    <row r="14392" spans="2:2" x14ac:dyDescent="0.3">
      <c r="B14392" s="1"/>
    </row>
    <row r="14393" spans="2:2" x14ac:dyDescent="0.3">
      <c r="B14393" s="1"/>
    </row>
    <row r="14394" spans="2:2" x14ac:dyDescent="0.3">
      <c r="B14394" s="1"/>
    </row>
    <row r="14395" spans="2:2" x14ac:dyDescent="0.3">
      <c r="B14395" s="1"/>
    </row>
    <row r="14396" spans="2:2" x14ac:dyDescent="0.3">
      <c r="B14396" s="1"/>
    </row>
    <row r="14397" spans="2:2" x14ac:dyDescent="0.3">
      <c r="B14397" s="1"/>
    </row>
    <row r="14398" spans="2:2" x14ac:dyDescent="0.3">
      <c r="B14398" s="1"/>
    </row>
    <row r="14399" spans="2:2" x14ac:dyDescent="0.3">
      <c r="B14399" s="1"/>
    </row>
    <row r="14400" spans="2:2" x14ac:dyDescent="0.3">
      <c r="B14400" s="1"/>
    </row>
    <row r="14401" spans="2:2" x14ac:dyDescent="0.3">
      <c r="B14401" s="1"/>
    </row>
    <row r="14402" spans="2:2" x14ac:dyDescent="0.3">
      <c r="B14402" s="1"/>
    </row>
    <row r="14403" spans="2:2" x14ac:dyDescent="0.3">
      <c r="B14403" s="1"/>
    </row>
    <row r="14404" spans="2:2" x14ac:dyDescent="0.3">
      <c r="B14404" s="1"/>
    </row>
    <row r="14405" spans="2:2" x14ac:dyDescent="0.3">
      <c r="B14405" s="1"/>
    </row>
    <row r="14406" spans="2:2" x14ac:dyDescent="0.3">
      <c r="B14406" s="1"/>
    </row>
    <row r="14407" spans="2:2" x14ac:dyDescent="0.3">
      <c r="B14407" s="1"/>
    </row>
    <row r="14408" spans="2:2" x14ac:dyDescent="0.3">
      <c r="B14408" s="1"/>
    </row>
    <row r="14409" spans="2:2" x14ac:dyDescent="0.3">
      <c r="B14409" s="1"/>
    </row>
    <row r="14410" spans="2:2" x14ac:dyDescent="0.3">
      <c r="B14410" s="1"/>
    </row>
    <row r="14411" spans="2:2" x14ac:dyDescent="0.3">
      <c r="B14411" s="1"/>
    </row>
    <row r="14412" spans="2:2" x14ac:dyDescent="0.3">
      <c r="B14412" s="1"/>
    </row>
    <row r="14413" spans="2:2" x14ac:dyDescent="0.3">
      <c r="B14413" s="1"/>
    </row>
    <row r="14414" spans="2:2" x14ac:dyDescent="0.3">
      <c r="B14414" s="1"/>
    </row>
    <row r="14415" spans="2:2" x14ac:dyDescent="0.3">
      <c r="B14415" s="1"/>
    </row>
    <row r="14416" spans="2:2" x14ac:dyDescent="0.3">
      <c r="B14416" s="1"/>
    </row>
    <row r="14417" spans="2:2" x14ac:dyDescent="0.3">
      <c r="B14417" s="1"/>
    </row>
    <row r="14418" spans="2:2" x14ac:dyDescent="0.3">
      <c r="B14418" s="1"/>
    </row>
    <row r="14419" spans="2:2" x14ac:dyDescent="0.3">
      <c r="B14419" s="1"/>
    </row>
    <row r="14420" spans="2:2" x14ac:dyDescent="0.3">
      <c r="B14420" s="1"/>
    </row>
    <row r="14421" spans="2:2" x14ac:dyDescent="0.3">
      <c r="B14421" s="1"/>
    </row>
    <row r="14422" spans="2:2" x14ac:dyDescent="0.3">
      <c r="B14422" s="1"/>
    </row>
    <row r="14423" spans="2:2" x14ac:dyDescent="0.3">
      <c r="B14423" s="1"/>
    </row>
    <row r="14424" spans="2:2" x14ac:dyDescent="0.3">
      <c r="B14424" s="1"/>
    </row>
    <row r="14425" spans="2:2" x14ac:dyDescent="0.3">
      <c r="B14425" s="1"/>
    </row>
    <row r="14426" spans="2:2" x14ac:dyDescent="0.3">
      <c r="B14426" s="1"/>
    </row>
    <row r="14427" spans="2:2" x14ac:dyDescent="0.3">
      <c r="B14427" s="1"/>
    </row>
    <row r="14428" spans="2:2" x14ac:dyDescent="0.3">
      <c r="B14428" s="1"/>
    </row>
    <row r="14429" spans="2:2" x14ac:dyDescent="0.3">
      <c r="B14429" s="1"/>
    </row>
    <row r="14430" spans="2:2" x14ac:dyDescent="0.3">
      <c r="B14430" s="1"/>
    </row>
    <row r="14431" spans="2:2" x14ac:dyDescent="0.3">
      <c r="B14431" s="1"/>
    </row>
    <row r="14432" spans="2:2" x14ac:dyDescent="0.3">
      <c r="B14432" s="1"/>
    </row>
    <row r="14433" spans="2:2" x14ac:dyDescent="0.3">
      <c r="B14433" s="1"/>
    </row>
    <row r="14434" spans="2:2" x14ac:dyDescent="0.3">
      <c r="B14434" s="1"/>
    </row>
    <row r="14435" spans="2:2" x14ac:dyDescent="0.3">
      <c r="B14435" s="1"/>
    </row>
    <row r="14436" spans="2:2" x14ac:dyDescent="0.3">
      <c r="B14436" s="1"/>
    </row>
    <row r="14437" spans="2:2" x14ac:dyDescent="0.3">
      <c r="B14437" s="1"/>
    </row>
    <row r="14438" spans="2:2" x14ac:dyDescent="0.3">
      <c r="B14438" s="1"/>
    </row>
    <row r="14439" spans="2:2" x14ac:dyDescent="0.3">
      <c r="B14439" s="1"/>
    </row>
    <row r="14440" spans="2:2" x14ac:dyDescent="0.3">
      <c r="B14440" s="1"/>
    </row>
    <row r="14441" spans="2:2" x14ac:dyDescent="0.3">
      <c r="B14441" s="1"/>
    </row>
    <row r="14442" spans="2:2" x14ac:dyDescent="0.3">
      <c r="B14442" s="1"/>
    </row>
    <row r="14443" spans="2:2" x14ac:dyDescent="0.3">
      <c r="B14443" s="1"/>
    </row>
    <row r="14444" spans="2:2" x14ac:dyDescent="0.3">
      <c r="B14444" s="1"/>
    </row>
    <row r="14445" spans="2:2" x14ac:dyDescent="0.3">
      <c r="B14445" s="1"/>
    </row>
    <row r="14446" spans="2:2" x14ac:dyDescent="0.3">
      <c r="B14446" s="1"/>
    </row>
    <row r="14447" spans="2:2" x14ac:dyDescent="0.3">
      <c r="B14447" s="1"/>
    </row>
    <row r="14448" spans="2:2" x14ac:dyDescent="0.3">
      <c r="B14448" s="1"/>
    </row>
    <row r="14449" spans="2:2" x14ac:dyDescent="0.3">
      <c r="B14449" s="1"/>
    </row>
    <row r="14450" spans="2:2" x14ac:dyDescent="0.3">
      <c r="B14450" s="1"/>
    </row>
    <row r="14451" spans="2:2" x14ac:dyDescent="0.3">
      <c r="B14451" s="1"/>
    </row>
    <row r="14452" spans="2:2" x14ac:dyDescent="0.3">
      <c r="B14452" s="1"/>
    </row>
    <row r="14453" spans="2:2" x14ac:dyDescent="0.3">
      <c r="B14453" s="1"/>
    </row>
    <row r="14454" spans="2:2" x14ac:dyDescent="0.3">
      <c r="B14454" s="1"/>
    </row>
    <row r="14455" spans="2:2" x14ac:dyDescent="0.3">
      <c r="B14455" s="1"/>
    </row>
    <row r="14456" spans="2:2" x14ac:dyDescent="0.3">
      <c r="B14456" s="1"/>
    </row>
    <row r="14457" spans="2:2" x14ac:dyDescent="0.3">
      <c r="B14457" s="1"/>
    </row>
    <row r="14458" spans="2:2" x14ac:dyDescent="0.3">
      <c r="B14458" s="1"/>
    </row>
    <row r="14459" spans="2:2" x14ac:dyDescent="0.3">
      <c r="B14459" s="1"/>
    </row>
    <row r="14460" spans="2:2" x14ac:dyDescent="0.3">
      <c r="B14460" s="1"/>
    </row>
    <row r="14461" spans="2:2" x14ac:dyDescent="0.3">
      <c r="B14461" s="1"/>
    </row>
    <row r="14462" spans="2:2" x14ac:dyDescent="0.3">
      <c r="B14462" s="1"/>
    </row>
    <row r="14463" spans="2:2" x14ac:dyDescent="0.3">
      <c r="B14463" s="1"/>
    </row>
    <row r="14464" spans="2:2" x14ac:dyDescent="0.3">
      <c r="B14464" s="1"/>
    </row>
    <row r="14465" spans="2:2" x14ac:dyDescent="0.3">
      <c r="B14465" s="1"/>
    </row>
    <row r="14466" spans="2:2" x14ac:dyDescent="0.3">
      <c r="B14466" s="1"/>
    </row>
    <row r="14467" spans="2:2" x14ac:dyDescent="0.3">
      <c r="B14467" s="1"/>
    </row>
    <row r="14468" spans="2:2" x14ac:dyDescent="0.3">
      <c r="B14468" s="1"/>
    </row>
    <row r="14469" spans="2:2" x14ac:dyDescent="0.3">
      <c r="B14469" s="1"/>
    </row>
    <row r="14470" spans="2:2" x14ac:dyDescent="0.3">
      <c r="B14470" s="1"/>
    </row>
    <row r="14471" spans="2:2" x14ac:dyDescent="0.3">
      <c r="B14471" s="1"/>
    </row>
    <row r="14472" spans="2:2" x14ac:dyDescent="0.3">
      <c r="B14472" s="1"/>
    </row>
    <row r="14473" spans="2:2" x14ac:dyDescent="0.3">
      <c r="B14473" s="1"/>
    </row>
    <row r="14474" spans="2:2" x14ac:dyDescent="0.3">
      <c r="B14474" s="1"/>
    </row>
    <row r="14475" spans="2:2" x14ac:dyDescent="0.3">
      <c r="B14475" s="1"/>
    </row>
    <row r="14476" spans="2:2" x14ac:dyDescent="0.3">
      <c r="B14476" s="1"/>
    </row>
    <row r="14477" spans="2:2" x14ac:dyDescent="0.3">
      <c r="B14477" s="1"/>
    </row>
    <row r="14478" spans="2:2" x14ac:dyDescent="0.3">
      <c r="B14478" s="1"/>
    </row>
    <row r="14479" spans="2:2" x14ac:dyDescent="0.3">
      <c r="B14479" s="1"/>
    </row>
    <row r="14480" spans="2:2" x14ac:dyDescent="0.3">
      <c r="B14480" s="1"/>
    </row>
    <row r="14481" spans="2:2" x14ac:dyDescent="0.3">
      <c r="B14481" s="1"/>
    </row>
    <row r="14482" spans="2:2" x14ac:dyDescent="0.3">
      <c r="B14482" s="1"/>
    </row>
    <row r="14483" spans="2:2" x14ac:dyDescent="0.3">
      <c r="B14483" s="1"/>
    </row>
    <row r="14484" spans="2:2" x14ac:dyDescent="0.3">
      <c r="B14484" s="1"/>
    </row>
    <row r="14485" spans="2:2" x14ac:dyDescent="0.3">
      <c r="B14485" s="1"/>
    </row>
    <row r="14486" spans="2:2" x14ac:dyDescent="0.3">
      <c r="B14486" s="1"/>
    </row>
    <row r="14487" spans="2:2" x14ac:dyDescent="0.3">
      <c r="B14487" s="1"/>
    </row>
    <row r="14488" spans="2:2" x14ac:dyDescent="0.3">
      <c r="B14488" s="1"/>
    </row>
    <row r="14489" spans="2:2" x14ac:dyDescent="0.3">
      <c r="B14489" s="1"/>
    </row>
    <row r="14490" spans="2:2" x14ac:dyDescent="0.3">
      <c r="B14490" s="1"/>
    </row>
    <row r="14491" spans="2:2" x14ac:dyDescent="0.3">
      <c r="B14491" s="1"/>
    </row>
    <row r="14492" spans="2:2" x14ac:dyDescent="0.3">
      <c r="B14492" s="1"/>
    </row>
    <row r="14493" spans="2:2" x14ac:dyDescent="0.3">
      <c r="B14493" s="1"/>
    </row>
    <row r="14494" spans="2:2" x14ac:dyDescent="0.3">
      <c r="B14494" s="1"/>
    </row>
    <row r="14495" spans="2:2" x14ac:dyDescent="0.3">
      <c r="B14495" s="1"/>
    </row>
    <row r="14496" spans="2:2" x14ac:dyDescent="0.3">
      <c r="B14496" s="1"/>
    </row>
    <row r="14497" spans="2:2" x14ac:dyDescent="0.3">
      <c r="B14497" s="1"/>
    </row>
    <row r="14498" spans="2:2" x14ac:dyDescent="0.3">
      <c r="B14498" s="1"/>
    </row>
    <row r="14499" spans="2:2" x14ac:dyDescent="0.3">
      <c r="B14499" s="1"/>
    </row>
    <row r="14500" spans="2:2" x14ac:dyDescent="0.3">
      <c r="B14500" s="1"/>
    </row>
    <row r="14501" spans="2:2" x14ac:dyDescent="0.3">
      <c r="B14501" s="1"/>
    </row>
    <row r="14502" spans="2:2" x14ac:dyDescent="0.3">
      <c r="B14502" s="1"/>
    </row>
    <row r="14503" spans="2:2" x14ac:dyDescent="0.3">
      <c r="B14503" s="1"/>
    </row>
    <row r="14504" spans="2:2" x14ac:dyDescent="0.3">
      <c r="B14504" s="1"/>
    </row>
    <row r="14505" spans="2:2" x14ac:dyDescent="0.3">
      <c r="B14505" s="1"/>
    </row>
    <row r="14506" spans="2:2" x14ac:dyDescent="0.3">
      <c r="B14506" s="1"/>
    </row>
    <row r="14507" spans="2:2" x14ac:dyDescent="0.3">
      <c r="B14507" s="1"/>
    </row>
    <row r="14508" spans="2:2" x14ac:dyDescent="0.3">
      <c r="B14508" s="1"/>
    </row>
    <row r="14509" spans="2:2" x14ac:dyDescent="0.3">
      <c r="B14509" s="1"/>
    </row>
    <row r="14510" spans="2:2" x14ac:dyDescent="0.3">
      <c r="B14510" s="1"/>
    </row>
    <row r="14511" spans="2:2" x14ac:dyDescent="0.3">
      <c r="B14511" s="1"/>
    </row>
    <row r="14512" spans="2:2" x14ac:dyDescent="0.3">
      <c r="B14512" s="1"/>
    </row>
    <row r="14513" spans="2:2" x14ac:dyDescent="0.3">
      <c r="B14513" s="1"/>
    </row>
    <row r="14514" spans="2:2" x14ac:dyDescent="0.3">
      <c r="B14514" s="1"/>
    </row>
    <row r="14515" spans="2:2" x14ac:dyDescent="0.3">
      <c r="B14515" s="1"/>
    </row>
    <row r="14516" spans="2:2" x14ac:dyDescent="0.3">
      <c r="B14516" s="1"/>
    </row>
    <row r="14517" spans="2:2" x14ac:dyDescent="0.3">
      <c r="B14517" s="1"/>
    </row>
    <row r="14518" spans="2:2" x14ac:dyDescent="0.3">
      <c r="B14518" s="1"/>
    </row>
    <row r="14519" spans="2:2" x14ac:dyDescent="0.3">
      <c r="B14519" s="1"/>
    </row>
    <row r="14520" spans="2:2" x14ac:dyDescent="0.3">
      <c r="B14520" s="1"/>
    </row>
    <row r="14521" spans="2:2" x14ac:dyDescent="0.3">
      <c r="B14521" s="1"/>
    </row>
    <row r="14522" spans="2:2" x14ac:dyDescent="0.3">
      <c r="B14522" s="1"/>
    </row>
    <row r="14523" spans="2:2" x14ac:dyDescent="0.3">
      <c r="B14523" s="1"/>
    </row>
    <row r="14524" spans="2:2" x14ac:dyDescent="0.3">
      <c r="B14524" s="1"/>
    </row>
    <row r="14525" spans="2:2" x14ac:dyDescent="0.3">
      <c r="B14525" s="1"/>
    </row>
    <row r="14526" spans="2:2" x14ac:dyDescent="0.3">
      <c r="B14526" s="1"/>
    </row>
    <row r="14527" spans="2:2" x14ac:dyDescent="0.3">
      <c r="B14527" s="1"/>
    </row>
    <row r="14528" spans="2:2" x14ac:dyDescent="0.3">
      <c r="B14528" s="1"/>
    </row>
    <row r="14529" spans="2:2" x14ac:dyDescent="0.3">
      <c r="B14529" s="1"/>
    </row>
    <row r="14530" spans="2:2" x14ac:dyDescent="0.3">
      <c r="B14530" s="1"/>
    </row>
    <row r="14531" spans="2:2" x14ac:dyDescent="0.3">
      <c r="B14531" s="1"/>
    </row>
    <row r="14532" spans="2:2" x14ac:dyDescent="0.3">
      <c r="B14532" s="1"/>
    </row>
    <row r="14533" spans="2:2" x14ac:dyDescent="0.3">
      <c r="B14533" s="1"/>
    </row>
    <row r="14534" spans="2:2" x14ac:dyDescent="0.3">
      <c r="B14534" s="1"/>
    </row>
    <row r="14535" spans="2:2" x14ac:dyDescent="0.3">
      <c r="B14535" s="1"/>
    </row>
    <row r="14536" spans="2:2" x14ac:dyDescent="0.3">
      <c r="B14536" s="1"/>
    </row>
    <row r="14537" spans="2:2" x14ac:dyDescent="0.3">
      <c r="B14537" s="1"/>
    </row>
    <row r="14538" spans="2:2" x14ac:dyDescent="0.3">
      <c r="B14538" s="1"/>
    </row>
    <row r="14539" spans="2:2" x14ac:dyDescent="0.3">
      <c r="B14539" s="1"/>
    </row>
    <row r="14540" spans="2:2" x14ac:dyDescent="0.3">
      <c r="B14540" s="1"/>
    </row>
    <row r="14541" spans="2:2" x14ac:dyDescent="0.3">
      <c r="B14541" s="1"/>
    </row>
    <row r="14542" spans="2:2" x14ac:dyDescent="0.3">
      <c r="B14542" s="1"/>
    </row>
    <row r="14543" spans="2:2" x14ac:dyDescent="0.3">
      <c r="B14543" s="1"/>
    </row>
    <row r="14544" spans="2:2" x14ac:dyDescent="0.3">
      <c r="B14544" s="1"/>
    </row>
    <row r="14545" spans="2:2" x14ac:dyDescent="0.3">
      <c r="B14545" s="1"/>
    </row>
    <row r="14546" spans="2:2" x14ac:dyDescent="0.3">
      <c r="B14546" s="1"/>
    </row>
    <row r="14547" spans="2:2" x14ac:dyDescent="0.3">
      <c r="B14547" s="1"/>
    </row>
    <row r="14548" spans="2:2" x14ac:dyDescent="0.3">
      <c r="B14548" s="1"/>
    </row>
    <row r="14549" spans="2:2" x14ac:dyDescent="0.3">
      <c r="B14549" s="1"/>
    </row>
    <row r="14550" spans="2:2" x14ac:dyDescent="0.3">
      <c r="B14550" s="1"/>
    </row>
    <row r="14551" spans="2:2" x14ac:dyDescent="0.3">
      <c r="B14551" s="1"/>
    </row>
    <row r="14552" spans="2:2" x14ac:dyDescent="0.3">
      <c r="B14552" s="1"/>
    </row>
    <row r="14553" spans="2:2" x14ac:dyDescent="0.3">
      <c r="B14553" s="1"/>
    </row>
    <row r="14554" spans="2:2" x14ac:dyDescent="0.3">
      <c r="B14554" s="1"/>
    </row>
    <row r="14555" spans="2:2" x14ac:dyDescent="0.3">
      <c r="B14555" s="1"/>
    </row>
    <row r="14556" spans="2:2" x14ac:dyDescent="0.3">
      <c r="B14556" s="1"/>
    </row>
    <row r="14557" spans="2:2" x14ac:dyDescent="0.3">
      <c r="B14557" s="1"/>
    </row>
    <row r="14558" spans="2:2" x14ac:dyDescent="0.3">
      <c r="B14558" s="1"/>
    </row>
    <row r="14559" spans="2:2" x14ac:dyDescent="0.3">
      <c r="B14559" s="1"/>
    </row>
    <row r="14560" spans="2:2" x14ac:dyDescent="0.3">
      <c r="B14560" s="1"/>
    </row>
    <row r="14561" spans="2:2" x14ac:dyDescent="0.3">
      <c r="B14561" s="1"/>
    </row>
    <row r="14562" spans="2:2" x14ac:dyDescent="0.3">
      <c r="B14562" s="1"/>
    </row>
    <row r="14563" spans="2:2" x14ac:dyDescent="0.3">
      <c r="B14563" s="1"/>
    </row>
    <row r="14564" spans="2:2" x14ac:dyDescent="0.3">
      <c r="B14564" s="1"/>
    </row>
    <row r="14565" spans="2:2" x14ac:dyDescent="0.3">
      <c r="B14565" s="1"/>
    </row>
    <row r="14566" spans="2:2" x14ac:dyDescent="0.3">
      <c r="B14566" s="1"/>
    </row>
    <row r="14567" spans="2:2" x14ac:dyDescent="0.3">
      <c r="B14567" s="1"/>
    </row>
    <row r="14568" spans="2:2" x14ac:dyDescent="0.3">
      <c r="B14568" s="1"/>
    </row>
    <row r="14569" spans="2:2" x14ac:dyDescent="0.3">
      <c r="B14569" s="1"/>
    </row>
    <row r="14570" spans="2:2" x14ac:dyDescent="0.3">
      <c r="B14570" s="1"/>
    </row>
    <row r="14571" spans="2:2" x14ac:dyDescent="0.3">
      <c r="B14571" s="1"/>
    </row>
    <row r="14572" spans="2:2" x14ac:dyDescent="0.3">
      <c r="B14572" s="1"/>
    </row>
    <row r="14573" spans="2:2" x14ac:dyDescent="0.3">
      <c r="B14573" s="1"/>
    </row>
    <row r="14574" spans="2:2" x14ac:dyDescent="0.3">
      <c r="B14574" s="1"/>
    </row>
    <row r="14575" spans="2:2" x14ac:dyDescent="0.3">
      <c r="B14575" s="1"/>
    </row>
    <row r="14576" spans="2:2" x14ac:dyDescent="0.3">
      <c r="B14576" s="1"/>
    </row>
    <row r="14577" spans="2:2" x14ac:dyDescent="0.3">
      <c r="B14577" s="1"/>
    </row>
    <row r="14578" spans="2:2" x14ac:dyDescent="0.3">
      <c r="B14578" s="1"/>
    </row>
    <row r="14579" spans="2:2" x14ac:dyDescent="0.3">
      <c r="B14579" s="1"/>
    </row>
    <row r="14580" spans="2:2" x14ac:dyDescent="0.3">
      <c r="B14580" s="1"/>
    </row>
    <row r="14581" spans="2:2" x14ac:dyDescent="0.3">
      <c r="B14581" s="1"/>
    </row>
    <row r="14582" spans="2:2" x14ac:dyDescent="0.3">
      <c r="B14582" s="1"/>
    </row>
    <row r="14583" spans="2:2" x14ac:dyDescent="0.3">
      <c r="B14583" s="1"/>
    </row>
    <row r="14584" spans="2:2" x14ac:dyDescent="0.3">
      <c r="B14584" s="1"/>
    </row>
    <row r="14585" spans="2:2" x14ac:dyDescent="0.3">
      <c r="B14585" s="1"/>
    </row>
    <row r="14586" spans="2:2" x14ac:dyDescent="0.3">
      <c r="B14586" s="1"/>
    </row>
    <row r="14587" spans="2:2" x14ac:dyDescent="0.3">
      <c r="B14587" s="1"/>
    </row>
    <row r="14588" spans="2:2" x14ac:dyDescent="0.3">
      <c r="B14588" s="1"/>
    </row>
    <row r="14589" spans="2:2" x14ac:dyDescent="0.3">
      <c r="B14589" s="1"/>
    </row>
    <row r="14590" spans="2:2" x14ac:dyDescent="0.3">
      <c r="B14590" s="1"/>
    </row>
    <row r="14591" spans="2:2" x14ac:dyDescent="0.3">
      <c r="B14591" s="1"/>
    </row>
    <row r="14592" spans="2:2" x14ac:dyDescent="0.3">
      <c r="B14592" s="1"/>
    </row>
    <row r="14593" spans="2:2" x14ac:dyDescent="0.3">
      <c r="B14593" s="1"/>
    </row>
    <row r="14594" spans="2:2" x14ac:dyDescent="0.3">
      <c r="B14594" s="1"/>
    </row>
    <row r="14595" spans="2:2" x14ac:dyDescent="0.3">
      <c r="B14595" s="1"/>
    </row>
    <row r="14596" spans="2:2" x14ac:dyDescent="0.3">
      <c r="B14596" s="1"/>
    </row>
    <row r="14597" spans="2:2" x14ac:dyDescent="0.3">
      <c r="B14597" s="1"/>
    </row>
    <row r="14598" spans="2:2" x14ac:dyDescent="0.3">
      <c r="B14598" s="1"/>
    </row>
    <row r="14599" spans="2:2" x14ac:dyDescent="0.3">
      <c r="B14599" s="1"/>
    </row>
    <row r="14600" spans="2:2" x14ac:dyDescent="0.3">
      <c r="B14600" s="1"/>
    </row>
    <row r="14601" spans="2:2" x14ac:dyDescent="0.3">
      <c r="B14601" s="1"/>
    </row>
    <row r="14602" spans="2:2" x14ac:dyDescent="0.3">
      <c r="B14602" s="1"/>
    </row>
    <row r="14603" spans="2:2" x14ac:dyDescent="0.3">
      <c r="B14603" s="1"/>
    </row>
    <row r="14604" spans="2:2" x14ac:dyDescent="0.3">
      <c r="B14604" s="1"/>
    </row>
    <row r="14605" spans="2:2" x14ac:dyDescent="0.3">
      <c r="B14605" s="1"/>
    </row>
    <row r="14606" spans="2:2" x14ac:dyDescent="0.3">
      <c r="B14606" s="1"/>
    </row>
    <row r="14607" spans="2:2" x14ac:dyDescent="0.3">
      <c r="B14607" s="1"/>
    </row>
    <row r="14608" spans="2:2" x14ac:dyDescent="0.3">
      <c r="B14608" s="1"/>
    </row>
    <row r="14609" spans="2:2" x14ac:dyDescent="0.3">
      <c r="B14609" s="1"/>
    </row>
    <row r="14610" spans="2:2" x14ac:dyDescent="0.3">
      <c r="B14610" s="1"/>
    </row>
    <row r="14611" spans="2:2" x14ac:dyDescent="0.3">
      <c r="B14611" s="1"/>
    </row>
    <row r="14612" spans="2:2" x14ac:dyDescent="0.3">
      <c r="B14612" s="1"/>
    </row>
    <row r="14613" spans="2:2" x14ac:dyDescent="0.3">
      <c r="B14613" s="1"/>
    </row>
    <row r="14614" spans="2:2" x14ac:dyDescent="0.3">
      <c r="B14614" s="1"/>
    </row>
    <row r="14615" spans="2:2" x14ac:dyDescent="0.3">
      <c r="B14615" s="1"/>
    </row>
    <row r="14616" spans="2:2" x14ac:dyDescent="0.3">
      <c r="B14616" s="1"/>
    </row>
    <row r="14617" spans="2:2" x14ac:dyDescent="0.3">
      <c r="B14617" s="1"/>
    </row>
    <row r="14618" spans="2:2" x14ac:dyDescent="0.3">
      <c r="B14618" s="1"/>
    </row>
    <row r="14619" spans="2:2" x14ac:dyDescent="0.3">
      <c r="B14619" s="1"/>
    </row>
    <row r="14620" spans="2:2" x14ac:dyDescent="0.3">
      <c r="B14620" s="1"/>
    </row>
    <row r="14621" spans="2:2" x14ac:dyDescent="0.3">
      <c r="B14621" s="1"/>
    </row>
    <row r="14622" spans="2:2" x14ac:dyDescent="0.3">
      <c r="B14622" s="1"/>
    </row>
    <row r="14623" spans="2:2" x14ac:dyDescent="0.3">
      <c r="B14623" s="1"/>
    </row>
    <row r="14624" spans="2:2" x14ac:dyDescent="0.3">
      <c r="B14624" s="1"/>
    </row>
    <row r="14625" spans="2:2" x14ac:dyDescent="0.3">
      <c r="B14625" s="1"/>
    </row>
    <row r="14626" spans="2:2" x14ac:dyDescent="0.3">
      <c r="B14626" s="1"/>
    </row>
    <row r="14627" spans="2:2" x14ac:dyDescent="0.3">
      <c r="B14627" s="1"/>
    </row>
    <row r="14628" spans="2:2" x14ac:dyDescent="0.3">
      <c r="B14628" s="1"/>
    </row>
    <row r="14629" spans="2:2" x14ac:dyDescent="0.3">
      <c r="B14629" s="1"/>
    </row>
    <row r="14630" spans="2:2" x14ac:dyDescent="0.3">
      <c r="B14630" s="1"/>
    </row>
    <row r="14631" spans="2:2" x14ac:dyDescent="0.3">
      <c r="B14631" s="1"/>
    </row>
    <row r="14632" spans="2:2" x14ac:dyDescent="0.3">
      <c r="B14632" s="1"/>
    </row>
    <row r="14633" spans="2:2" x14ac:dyDescent="0.3">
      <c r="B14633" s="1"/>
    </row>
    <row r="14634" spans="2:2" x14ac:dyDescent="0.3">
      <c r="B14634" s="1"/>
    </row>
    <row r="14635" spans="2:2" x14ac:dyDescent="0.3">
      <c r="B14635" s="1"/>
    </row>
    <row r="14636" spans="2:2" x14ac:dyDescent="0.3">
      <c r="B14636" s="1"/>
    </row>
    <row r="14637" spans="2:2" x14ac:dyDescent="0.3">
      <c r="B14637" s="1"/>
    </row>
    <row r="14638" spans="2:2" x14ac:dyDescent="0.3">
      <c r="B14638" s="1"/>
    </row>
    <row r="14639" spans="2:2" x14ac:dyDescent="0.3">
      <c r="B14639" s="1"/>
    </row>
    <row r="14640" spans="2:2" x14ac:dyDescent="0.3">
      <c r="B14640" s="1"/>
    </row>
    <row r="14641" spans="2:2" x14ac:dyDescent="0.3">
      <c r="B14641" s="1"/>
    </row>
    <row r="14642" spans="2:2" x14ac:dyDescent="0.3">
      <c r="B14642" s="1"/>
    </row>
    <row r="14643" spans="2:2" x14ac:dyDescent="0.3">
      <c r="B14643" s="1"/>
    </row>
    <row r="14644" spans="2:2" x14ac:dyDescent="0.3">
      <c r="B14644" s="1"/>
    </row>
    <row r="14645" spans="2:2" x14ac:dyDescent="0.3">
      <c r="B14645" s="1"/>
    </row>
    <row r="14646" spans="2:2" x14ac:dyDescent="0.3">
      <c r="B14646" s="1"/>
    </row>
    <row r="14647" spans="2:2" x14ac:dyDescent="0.3">
      <c r="B14647" s="1"/>
    </row>
    <row r="14648" spans="2:2" x14ac:dyDescent="0.3">
      <c r="B14648" s="1"/>
    </row>
    <row r="14649" spans="2:2" x14ac:dyDescent="0.3">
      <c r="B14649" s="1"/>
    </row>
    <row r="14650" spans="2:2" x14ac:dyDescent="0.3">
      <c r="B14650" s="1"/>
    </row>
    <row r="14651" spans="2:2" x14ac:dyDescent="0.3">
      <c r="B14651" s="1"/>
    </row>
    <row r="14652" spans="2:2" x14ac:dyDescent="0.3">
      <c r="B14652" s="1"/>
    </row>
    <row r="14653" spans="2:2" x14ac:dyDescent="0.3">
      <c r="B14653" s="1"/>
    </row>
    <row r="14654" spans="2:2" x14ac:dyDescent="0.3">
      <c r="B14654" s="1"/>
    </row>
    <row r="14655" spans="2:2" x14ac:dyDescent="0.3">
      <c r="B14655" s="1"/>
    </row>
    <row r="14656" spans="2:2" x14ac:dyDescent="0.3">
      <c r="B14656" s="1"/>
    </row>
    <row r="14657" spans="2:2" x14ac:dyDescent="0.3">
      <c r="B14657" s="1"/>
    </row>
    <row r="14658" spans="2:2" x14ac:dyDescent="0.3">
      <c r="B14658" s="1"/>
    </row>
    <row r="14659" spans="2:2" x14ac:dyDescent="0.3">
      <c r="B14659" s="1"/>
    </row>
    <row r="14660" spans="2:2" x14ac:dyDescent="0.3">
      <c r="B14660" s="1"/>
    </row>
    <row r="14661" spans="2:2" x14ac:dyDescent="0.3">
      <c r="B14661" s="1"/>
    </row>
    <row r="14662" spans="2:2" x14ac:dyDescent="0.3">
      <c r="B14662" s="1"/>
    </row>
    <row r="14663" spans="2:2" x14ac:dyDescent="0.3">
      <c r="B14663" s="1"/>
    </row>
    <row r="14664" spans="2:2" x14ac:dyDescent="0.3">
      <c r="B14664" s="1"/>
    </row>
    <row r="14665" spans="2:2" x14ac:dyDescent="0.3">
      <c r="B14665" s="1"/>
    </row>
    <row r="14666" spans="2:2" x14ac:dyDescent="0.3">
      <c r="B14666" s="1"/>
    </row>
    <row r="14667" spans="2:2" x14ac:dyDescent="0.3">
      <c r="B14667" s="1"/>
    </row>
    <row r="14668" spans="2:2" x14ac:dyDescent="0.3">
      <c r="B14668" s="1"/>
    </row>
    <row r="14669" spans="2:2" x14ac:dyDescent="0.3">
      <c r="B14669" s="1"/>
    </row>
    <row r="14670" spans="2:2" x14ac:dyDescent="0.3">
      <c r="B14670" s="1"/>
    </row>
    <row r="14671" spans="2:2" x14ac:dyDescent="0.3">
      <c r="B14671" s="1"/>
    </row>
    <row r="14672" spans="2:2" x14ac:dyDescent="0.3">
      <c r="B14672" s="1"/>
    </row>
    <row r="14673" spans="2:2" x14ac:dyDescent="0.3">
      <c r="B14673" s="1"/>
    </row>
    <row r="14674" spans="2:2" x14ac:dyDescent="0.3">
      <c r="B14674" s="1"/>
    </row>
    <row r="14675" spans="2:2" x14ac:dyDescent="0.3">
      <c r="B14675" s="1"/>
    </row>
    <row r="14676" spans="2:2" x14ac:dyDescent="0.3">
      <c r="B14676" s="1"/>
    </row>
    <row r="14677" spans="2:2" x14ac:dyDescent="0.3">
      <c r="B14677" s="1"/>
    </row>
    <row r="14678" spans="2:2" x14ac:dyDescent="0.3">
      <c r="B14678" s="1"/>
    </row>
    <row r="14679" spans="2:2" x14ac:dyDescent="0.3">
      <c r="B14679" s="1"/>
    </row>
    <row r="14680" spans="2:2" x14ac:dyDescent="0.3">
      <c r="B14680" s="1"/>
    </row>
    <row r="14681" spans="2:2" x14ac:dyDescent="0.3">
      <c r="B14681" s="1"/>
    </row>
    <row r="14682" spans="2:2" x14ac:dyDescent="0.3">
      <c r="B14682" s="1"/>
    </row>
    <row r="14683" spans="2:2" x14ac:dyDescent="0.3">
      <c r="B14683" s="1"/>
    </row>
    <row r="14684" spans="2:2" x14ac:dyDescent="0.3">
      <c r="B14684" s="1"/>
    </row>
    <row r="14685" spans="2:2" x14ac:dyDescent="0.3">
      <c r="B14685" s="1"/>
    </row>
    <row r="14686" spans="2:2" x14ac:dyDescent="0.3">
      <c r="B14686" s="1"/>
    </row>
    <row r="14687" spans="2:2" x14ac:dyDescent="0.3">
      <c r="B14687" s="1"/>
    </row>
    <row r="14688" spans="2:2" x14ac:dyDescent="0.3">
      <c r="B14688" s="1"/>
    </row>
    <row r="14689" spans="2:2" x14ac:dyDescent="0.3">
      <c r="B14689" s="1"/>
    </row>
    <row r="14690" spans="2:2" x14ac:dyDescent="0.3">
      <c r="B14690" s="1"/>
    </row>
    <row r="14691" spans="2:2" x14ac:dyDescent="0.3">
      <c r="B14691" s="1"/>
    </row>
    <row r="14692" spans="2:2" x14ac:dyDescent="0.3">
      <c r="B14692" s="1"/>
    </row>
    <row r="14693" spans="2:2" x14ac:dyDescent="0.3">
      <c r="B14693" s="1"/>
    </row>
    <row r="14694" spans="2:2" x14ac:dyDescent="0.3">
      <c r="B14694" s="1"/>
    </row>
    <row r="14695" spans="2:2" x14ac:dyDescent="0.3">
      <c r="B14695" s="1"/>
    </row>
    <row r="14696" spans="2:2" x14ac:dyDescent="0.3">
      <c r="B14696" s="1"/>
    </row>
    <row r="14697" spans="2:2" x14ac:dyDescent="0.3">
      <c r="B14697" s="1"/>
    </row>
    <row r="14698" spans="2:2" x14ac:dyDescent="0.3">
      <c r="B14698" s="1"/>
    </row>
    <row r="14699" spans="2:2" x14ac:dyDescent="0.3">
      <c r="B14699" s="1"/>
    </row>
    <row r="14700" spans="2:2" x14ac:dyDescent="0.3">
      <c r="B14700" s="1"/>
    </row>
    <row r="14701" spans="2:2" x14ac:dyDescent="0.3">
      <c r="B14701" s="1"/>
    </row>
    <row r="14702" spans="2:2" x14ac:dyDescent="0.3">
      <c r="B14702" s="1"/>
    </row>
    <row r="14703" spans="2:2" x14ac:dyDescent="0.3">
      <c r="B14703" s="1"/>
    </row>
    <row r="14704" spans="2:2" x14ac:dyDescent="0.3">
      <c r="B14704" s="1"/>
    </row>
    <row r="14705" spans="2:2" x14ac:dyDescent="0.3">
      <c r="B14705" s="1"/>
    </row>
    <row r="14706" spans="2:2" x14ac:dyDescent="0.3">
      <c r="B14706" s="1"/>
    </row>
    <row r="14707" spans="2:2" x14ac:dyDescent="0.3">
      <c r="B14707" s="1"/>
    </row>
    <row r="14708" spans="2:2" x14ac:dyDescent="0.3">
      <c r="B14708" s="1"/>
    </row>
    <row r="14709" spans="2:2" x14ac:dyDescent="0.3">
      <c r="B14709" s="1"/>
    </row>
    <row r="14710" spans="2:2" x14ac:dyDescent="0.3">
      <c r="B14710" s="1"/>
    </row>
    <row r="14711" spans="2:2" x14ac:dyDescent="0.3">
      <c r="B14711" s="1"/>
    </row>
    <row r="14712" spans="2:2" x14ac:dyDescent="0.3">
      <c r="B14712" s="1"/>
    </row>
    <row r="14713" spans="2:2" x14ac:dyDescent="0.3">
      <c r="B14713" s="1"/>
    </row>
    <row r="14714" spans="2:2" x14ac:dyDescent="0.3">
      <c r="B14714" s="1"/>
    </row>
    <row r="14715" spans="2:2" x14ac:dyDescent="0.3">
      <c r="B14715" s="1"/>
    </row>
    <row r="14716" spans="2:2" x14ac:dyDescent="0.3">
      <c r="B14716" s="1"/>
    </row>
    <row r="14717" spans="2:2" x14ac:dyDescent="0.3">
      <c r="B14717" s="1"/>
    </row>
    <row r="14718" spans="2:2" x14ac:dyDescent="0.3">
      <c r="B14718" s="1"/>
    </row>
    <row r="14719" spans="2:2" x14ac:dyDescent="0.3">
      <c r="B14719" s="1"/>
    </row>
    <row r="14720" spans="2:2" x14ac:dyDescent="0.3">
      <c r="B14720" s="1"/>
    </row>
    <row r="14721" spans="2:2" x14ac:dyDescent="0.3">
      <c r="B14721" s="1"/>
    </row>
    <row r="14722" spans="2:2" x14ac:dyDescent="0.3">
      <c r="B14722" s="1"/>
    </row>
    <row r="14723" spans="2:2" x14ac:dyDescent="0.3">
      <c r="B14723" s="1"/>
    </row>
    <row r="14724" spans="2:2" x14ac:dyDescent="0.3">
      <c r="B14724" s="1"/>
    </row>
    <row r="14725" spans="2:2" x14ac:dyDescent="0.3">
      <c r="B14725" s="1"/>
    </row>
    <row r="14726" spans="2:2" x14ac:dyDescent="0.3">
      <c r="B14726" s="1"/>
    </row>
    <row r="14727" spans="2:2" x14ac:dyDescent="0.3">
      <c r="B14727" s="1"/>
    </row>
    <row r="14728" spans="2:2" x14ac:dyDescent="0.3">
      <c r="B14728" s="1"/>
    </row>
    <row r="14729" spans="2:2" x14ac:dyDescent="0.3">
      <c r="B14729" s="1"/>
    </row>
    <row r="14730" spans="2:2" x14ac:dyDescent="0.3">
      <c r="B14730" s="1"/>
    </row>
    <row r="14731" spans="2:2" x14ac:dyDescent="0.3">
      <c r="B14731" s="1"/>
    </row>
    <row r="14732" spans="2:2" x14ac:dyDescent="0.3">
      <c r="B14732" s="1"/>
    </row>
    <row r="14733" spans="2:2" x14ac:dyDescent="0.3">
      <c r="B14733" s="1"/>
    </row>
    <row r="14734" spans="2:2" x14ac:dyDescent="0.3">
      <c r="B14734" s="1"/>
    </row>
    <row r="14735" spans="2:2" x14ac:dyDescent="0.3">
      <c r="B14735" s="1"/>
    </row>
    <row r="14736" spans="2:2" x14ac:dyDescent="0.3">
      <c r="B14736" s="1"/>
    </row>
    <row r="14737" spans="2:2" x14ac:dyDescent="0.3">
      <c r="B14737" s="1"/>
    </row>
    <row r="14738" spans="2:2" x14ac:dyDescent="0.3">
      <c r="B14738" s="1"/>
    </row>
    <row r="14739" spans="2:2" x14ac:dyDescent="0.3">
      <c r="B14739" s="1"/>
    </row>
    <row r="14740" spans="2:2" x14ac:dyDescent="0.3">
      <c r="B14740" s="1"/>
    </row>
    <row r="14741" spans="2:2" x14ac:dyDescent="0.3">
      <c r="B14741" s="1"/>
    </row>
    <row r="14742" spans="2:2" x14ac:dyDescent="0.3">
      <c r="B14742" s="1"/>
    </row>
    <row r="14743" spans="2:2" x14ac:dyDescent="0.3">
      <c r="B14743" s="1"/>
    </row>
    <row r="14744" spans="2:2" x14ac:dyDescent="0.3">
      <c r="B14744" s="1"/>
    </row>
    <row r="14745" spans="2:2" x14ac:dyDescent="0.3">
      <c r="B14745" s="1"/>
    </row>
    <row r="14746" spans="2:2" x14ac:dyDescent="0.3">
      <c r="B14746" s="1"/>
    </row>
    <row r="14747" spans="2:2" x14ac:dyDescent="0.3">
      <c r="B14747" s="1"/>
    </row>
    <row r="14748" spans="2:2" x14ac:dyDescent="0.3">
      <c r="B14748" s="1"/>
    </row>
    <row r="14749" spans="2:2" x14ac:dyDescent="0.3">
      <c r="B14749" s="1"/>
    </row>
    <row r="14750" spans="2:2" x14ac:dyDescent="0.3">
      <c r="B14750" s="1"/>
    </row>
    <row r="14751" spans="2:2" x14ac:dyDescent="0.3">
      <c r="B14751" s="1"/>
    </row>
    <row r="14752" spans="2:2" x14ac:dyDescent="0.3">
      <c r="B14752" s="1"/>
    </row>
    <row r="14753" spans="2:2" x14ac:dyDescent="0.3">
      <c r="B14753" s="1"/>
    </row>
    <row r="14754" spans="2:2" x14ac:dyDescent="0.3">
      <c r="B14754" s="1"/>
    </row>
    <row r="14755" spans="2:2" x14ac:dyDescent="0.3">
      <c r="B14755" s="1"/>
    </row>
    <row r="14756" spans="2:2" x14ac:dyDescent="0.3">
      <c r="B14756" s="1"/>
    </row>
    <row r="14757" spans="2:2" x14ac:dyDescent="0.3">
      <c r="B14757" s="1"/>
    </row>
    <row r="14758" spans="2:2" x14ac:dyDescent="0.3">
      <c r="B14758" s="1"/>
    </row>
    <row r="14759" spans="2:2" x14ac:dyDescent="0.3">
      <c r="B14759" s="1"/>
    </row>
    <row r="14760" spans="2:2" x14ac:dyDescent="0.3">
      <c r="B14760" s="1"/>
    </row>
    <row r="14761" spans="2:2" x14ac:dyDescent="0.3">
      <c r="B14761" s="1"/>
    </row>
    <row r="14762" spans="2:2" x14ac:dyDescent="0.3">
      <c r="B14762" s="1"/>
    </row>
    <row r="14763" spans="2:2" x14ac:dyDescent="0.3">
      <c r="B14763" s="1"/>
    </row>
    <row r="14764" spans="2:2" x14ac:dyDescent="0.3">
      <c r="B14764" s="1"/>
    </row>
    <row r="14765" spans="2:2" x14ac:dyDescent="0.3">
      <c r="B14765" s="1"/>
    </row>
    <row r="14766" spans="2:2" x14ac:dyDescent="0.3">
      <c r="B14766" s="1"/>
    </row>
    <row r="14767" spans="2:2" x14ac:dyDescent="0.3">
      <c r="B14767" s="1"/>
    </row>
    <row r="14768" spans="2:2" x14ac:dyDescent="0.3">
      <c r="B14768" s="1"/>
    </row>
    <row r="14769" spans="2:2" x14ac:dyDescent="0.3">
      <c r="B14769" s="1"/>
    </row>
    <row r="14770" spans="2:2" x14ac:dyDescent="0.3">
      <c r="B14770" s="1"/>
    </row>
    <row r="14771" spans="2:2" x14ac:dyDescent="0.3">
      <c r="B14771" s="1"/>
    </row>
    <row r="14772" spans="2:2" x14ac:dyDescent="0.3">
      <c r="B14772" s="1"/>
    </row>
    <row r="14773" spans="2:2" x14ac:dyDescent="0.3">
      <c r="B14773" s="1"/>
    </row>
    <row r="14774" spans="2:2" x14ac:dyDescent="0.3">
      <c r="B14774" s="1"/>
    </row>
    <row r="14775" spans="2:2" x14ac:dyDescent="0.3">
      <c r="B14775" s="1"/>
    </row>
    <row r="14776" spans="2:2" x14ac:dyDescent="0.3">
      <c r="B14776" s="1"/>
    </row>
    <row r="14777" spans="2:2" x14ac:dyDescent="0.3">
      <c r="B14777" s="1"/>
    </row>
    <row r="14778" spans="2:2" x14ac:dyDescent="0.3">
      <c r="B14778" s="1"/>
    </row>
    <row r="14779" spans="2:2" x14ac:dyDescent="0.3">
      <c r="B14779" s="1"/>
    </row>
    <row r="14780" spans="2:2" x14ac:dyDescent="0.3">
      <c r="B14780" s="1"/>
    </row>
    <row r="14781" spans="2:2" x14ac:dyDescent="0.3">
      <c r="B14781" s="1"/>
    </row>
    <row r="14782" spans="2:2" x14ac:dyDescent="0.3">
      <c r="B14782" s="1"/>
    </row>
    <row r="14783" spans="2:2" x14ac:dyDescent="0.3">
      <c r="B14783" s="1"/>
    </row>
    <row r="14784" spans="2:2" x14ac:dyDescent="0.3">
      <c r="B14784" s="1"/>
    </row>
    <row r="14785" spans="2:2" x14ac:dyDescent="0.3">
      <c r="B14785" s="1"/>
    </row>
    <row r="14786" spans="2:2" x14ac:dyDescent="0.3">
      <c r="B14786" s="1"/>
    </row>
    <row r="14787" spans="2:2" x14ac:dyDescent="0.3">
      <c r="B14787" s="1"/>
    </row>
    <row r="14788" spans="2:2" x14ac:dyDescent="0.3">
      <c r="B14788" s="1"/>
    </row>
    <row r="14789" spans="2:2" x14ac:dyDescent="0.3">
      <c r="B14789" s="1"/>
    </row>
    <row r="14790" spans="2:2" x14ac:dyDescent="0.3">
      <c r="B14790" s="1"/>
    </row>
    <row r="14791" spans="2:2" x14ac:dyDescent="0.3">
      <c r="B14791" s="1"/>
    </row>
    <row r="14792" spans="2:2" x14ac:dyDescent="0.3">
      <c r="B14792" s="1"/>
    </row>
    <row r="14793" spans="2:2" x14ac:dyDescent="0.3">
      <c r="B14793" s="1"/>
    </row>
    <row r="14794" spans="2:2" x14ac:dyDescent="0.3">
      <c r="B14794" s="1"/>
    </row>
    <row r="14795" spans="2:2" x14ac:dyDescent="0.3">
      <c r="B14795" s="1"/>
    </row>
    <row r="14796" spans="2:2" x14ac:dyDescent="0.3">
      <c r="B14796" s="1"/>
    </row>
    <row r="14797" spans="2:2" x14ac:dyDescent="0.3">
      <c r="B14797" s="1"/>
    </row>
    <row r="14798" spans="2:2" x14ac:dyDescent="0.3">
      <c r="B14798" s="1"/>
    </row>
    <row r="14799" spans="2:2" x14ac:dyDescent="0.3">
      <c r="B14799" s="1"/>
    </row>
    <row r="14800" spans="2:2" x14ac:dyDescent="0.3">
      <c r="B14800" s="1"/>
    </row>
    <row r="14801" spans="2:2" x14ac:dyDescent="0.3">
      <c r="B14801" s="1"/>
    </row>
    <row r="14802" spans="2:2" x14ac:dyDescent="0.3">
      <c r="B14802" s="1"/>
    </row>
    <row r="14803" spans="2:2" x14ac:dyDescent="0.3">
      <c r="B14803" s="1"/>
    </row>
    <row r="14804" spans="2:2" x14ac:dyDescent="0.3">
      <c r="B14804" s="1"/>
    </row>
    <row r="14805" spans="2:2" x14ac:dyDescent="0.3">
      <c r="B14805" s="1"/>
    </row>
    <row r="14806" spans="2:2" x14ac:dyDescent="0.3">
      <c r="B14806" s="1"/>
    </row>
    <row r="14807" spans="2:2" x14ac:dyDescent="0.3">
      <c r="B14807" s="1"/>
    </row>
    <row r="14808" spans="2:2" x14ac:dyDescent="0.3">
      <c r="B14808" s="1"/>
    </row>
    <row r="14809" spans="2:2" x14ac:dyDescent="0.3">
      <c r="B14809" s="1"/>
    </row>
    <row r="14810" spans="2:2" x14ac:dyDescent="0.3">
      <c r="B14810" s="1"/>
    </row>
    <row r="14811" spans="2:2" x14ac:dyDescent="0.3">
      <c r="B14811" s="1"/>
    </row>
    <row r="14812" spans="2:2" x14ac:dyDescent="0.3">
      <c r="B14812" s="1"/>
    </row>
    <row r="14813" spans="2:2" x14ac:dyDescent="0.3">
      <c r="B14813" s="1"/>
    </row>
    <row r="14814" spans="2:2" x14ac:dyDescent="0.3">
      <c r="B14814" s="1"/>
    </row>
    <row r="14815" spans="2:2" x14ac:dyDescent="0.3">
      <c r="B14815" s="1"/>
    </row>
    <row r="14816" spans="2:2" x14ac:dyDescent="0.3">
      <c r="B14816" s="1"/>
    </row>
    <row r="14817" spans="2:2" x14ac:dyDescent="0.3">
      <c r="B14817" s="1"/>
    </row>
    <row r="14818" spans="2:2" x14ac:dyDescent="0.3">
      <c r="B14818" s="1"/>
    </row>
    <row r="14819" spans="2:2" x14ac:dyDescent="0.3">
      <c r="B14819" s="1"/>
    </row>
    <row r="14820" spans="2:2" x14ac:dyDescent="0.3">
      <c r="B14820" s="1"/>
    </row>
    <row r="14821" spans="2:2" x14ac:dyDescent="0.3">
      <c r="B14821" s="1"/>
    </row>
    <row r="14822" spans="2:2" x14ac:dyDescent="0.3">
      <c r="B14822" s="1"/>
    </row>
    <row r="14823" spans="2:2" x14ac:dyDescent="0.3">
      <c r="B14823" s="1"/>
    </row>
    <row r="14824" spans="2:2" x14ac:dyDescent="0.3">
      <c r="B14824" s="1"/>
    </row>
    <row r="14825" spans="2:2" x14ac:dyDescent="0.3">
      <c r="B14825" s="1"/>
    </row>
    <row r="14826" spans="2:2" x14ac:dyDescent="0.3">
      <c r="B14826" s="1"/>
    </row>
    <row r="14827" spans="2:2" x14ac:dyDescent="0.3">
      <c r="B14827" s="1"/>
    </row>
    <row r="14828" spans="2:2" x14ac:dyDescent="0.3">
      <c r="B14828" s="1"/>
    </row>
    <row r="14829" spans="2:2" x14ac:dyDescent="0.3">
      <c r="B14829" s="1"/>
    </row>
    <row r="14830" spans="2:2" x14ac:dyDescent="0.3">
      <c r="B14830" s="1"/>
    </row>
    <row r="14831" spans="2:2" x14ac:dyDescent="0.3">
      <c r="B14831" s="1"/>
    </row>
    <row r="14832" spans="2:2" x14ac:dyDescent="0.3">
      <c r="B14832" s="1"/>
    </row>
    <row r="14833" spans="2:2" x14ac:dyDescent="0.3">
      <c r="B14833" s="1"/>
    </row>
    <row r="14834" spans="2:2" x14ac:dyDescent="0.3">
      <c r="B14834" s="1"/>
    </row>
    <row r="14835" spans="2:2" x14ac:dyDescent="0.3">
      <c r="B14835" s="1"/>
    </row>
    <row r="14836" spans="2:2" x14ac:dyDescent="0.3">
      <c r="B14836" s="1"/>
    </row>
    <row r="14837" spans="2:2" x14ac:dyDescent="0.3">
      <c r="B14837" s="1"/>
    </row>
    <row r="14838" spans="2:2" x14ac:dyDescent="0.3">
      <c r="B14838" s="1"/>
    </row>
    <row r="14839" spans="2:2" x14ac:dyDescent="0.3">
      <c r="B14839" s="1"/>
    </row>
    <row r="14840" spans="2:2" x14ac:dyDescent="0.3">
      <c r="B14840" s="1"/>
    </row>
    <row r="14841" spans="2:2" x14ac:dyDescent="0.3">
      <c r="B14841" s="1"/>
    </row>
    <row r="14842" spans="2:2" x14ac:dyDescent="0.3">
      <c r="B14842" s="1"/>
    </row>
    <row r="14843" spans="2:2" x14ac:dyDescent="0.3">
      <c r="B14843" s="1"/>
    </row>
    <row r="14844" spans="2:2" x14ac:dyDescent="0.3">
      <c r="B14844" s="1"/>
    </row>
    <row r="14845" spans="2:2" x14ac:dyDescent="0.3">
      <c r="B14845" s="1"/>
    </row>
    <row r="14846" spans="2:2" x14ac:dyDescent="0.3">
      <c r="B14846" s="1"/>
    </row>
    <row r="14847" spans="2:2" x14ac:dyDescent="0.3">
      <c r="B14847" s="1"/>
    </row>
    <row r="14848" spans="2:2" x14ac:dyDescent="0.3">
      <c r="B14848" s="1"/>
    </row>
    <row r="14849" spans="2:2" x14ac:dyDescent="0.3">
      <c r="B14849" s="1"/>
    </row>
    <row r="14850" spans="2:2" x14ac:dyDescent="0.3">
      <c r="B14850" s="1"/>
    </row>
    <row r="14851" spans="2:2" x14ac:dyDescent="0.3">
      <c r="B14851" s="1"/>
    </row>
    <row r="14852" spans="2:2" x14ac:dyDescent="0.3">
      <c r="B14852" s="1"/>
    </row>
    <row r="14853" spans="2:2" x14ac:dyDescent="0.3">
      <c r="B14853" s="1"/>
    </row>
    <row r="14854" spans="2:2" x14ac:dyDescent="0.3">
      <c r="B14854" s="1"/>
    </row>
    <row r="14855" spans="2:2" x14ac:dyDescent="0.3">
      <c r="B14855" s="1"/>
    </row>
    <row r="14856" spans="2:2" x14ac:dyDescent="0.3">
      <c r="B14856" s="1"/>
    </row>
    <row r="14857" spans="2:2" x14ac:dyDescent="0.3">
      <c r="B14857" s="1"/>
    </row>
    <row r="14858" spans="2:2" x14ac:dyDescent="0.3">
      <c r="B14858" s="1"/>
    </row>
    <row r="14859" spans="2:2" x14ac:dyDescent="0.3">
      <c r="B14859" s="1"/>
    </row>
    <row r="14860" spans="2:2" x14ac:dyDescent="0.3">
      <c r="B14860" s="1"/>
    </row>
    <row r="14861" spans="2:2" x14ac:dyDescent="0.3">
      <c r="B14861" s="1"/>
    </row>
    <row r="14862" spans="2:2" x14ac:dyDescent="0.3">
      <c r="B14862" s="1"/>
    </row>
    <row r="14863" spans="2:2" x14ac:dyDescent="0.3">
      <c r="B14863" s="1"/>
    </row>
    <row r="14864" spans="2:2" x14ac:dyDescent="0.3">
      <c r="B14864" s="1"/>
    </row>
    <row r="14865" spans="2:2" x14ac:dyDescent="0.3">
      <c r="B14865" s="1"/>
    </row>
    <row r="14866" spans="2:2" x14ac:dyDescent="0.3">
      <c r="B14866" s="1"/>
    </row>
    <row r="14867" spans="2:2" x14ac:dyDescent="0.3">
      <c r="B14867" s="1"/>
    </row>
    <row r="14868" spans="2:2" x14ac:dyDescent="0.3">
      <c r="B14868" s="1"/>
    </row>
    <row r="14869" spans="2:2" x14ac:dyDescent="0.3">
      <c r="B14869" s="1"/>
    </row>
    <row r="14870" spans="2:2" x14ac:dyDescent="0.3">
      <c r="B14870" s="1"/>
    </row>
    <row r="14871" spans="2:2" x14ac:dyDescent="0.3">
      <c r="B14871" s="1"/>
    </row>
    <row r="14872" spans="2:2" x14ac:dyDescent="0.3">
      <c r="B14872" s="1"/>
    </row>
    <row r="14873" spans="2:2" x14ac:dyDescent="0.3">
      <c r="B14873" s="1"/>
    </row>
    <row r="14874" spans="2:2" x14ac:dyDescent="0.3">
      <c r="B14874" s="1"/>
    </row>
    <row r="14875" spans="2:2" x14ac:dyDescent="0.3">
      <c r="B14875" s="1"/>
    </row>
    <row r="14876" spans="2:2" x14ac:dyDescent="0.3">
      <c r="B14876" s="1"/>
    </row>
    <row r="14877" spans="2:2" x14ac:dyDescent="0.3">
      <c r="B14877" s="1"/>
    </row>
    <row r="14878" spans="2:2" x14ac:dyDescent="0.3">
      <c r="B14878" s="1"/>
    </row>
    <row r="14879" spans="2:2" x14ac:dyDescent="0.3">
      <c r="B14879" s="1"/>
    </row>
    <row r="14880" spans="2:2" x14ac:dyDescent="0.3">
      <c r="B14880" s="1"/>
    </row>
    <row r="14881" spans="2:2" x14ac:dyDescent="0.3">
      <c r="B14881" s="1"/>
    </row>
    <row r="14882" spans="2:2" x14ac:dyDescent="0.3">
      <c r="B14882" s="1"/>
    </row>
    <row r="14883" spans="2:2" x14ac:dyDescent="0.3">
      <c r="B14883" s="1"/>
    </row>
    <row r="14884" spans="2:2" x14ac:dyDescent="0.3">
      <c r="B14884" s="1"/>
    </row>
    <row r="14885" spans="2:2" x14ac:dyDescent="0.3">
      <c r="B14885" s="1"/>
    </row>
    <row r="14886" spans="2:2" x14ac:dyDescent="0.3">
      <c r="B14886" s="1"/>
    </row>
    <row r="14887" spans="2:2" x14ac:dyDescent="0.3">
      <c r="B14887" s="1"/>
    </row>
    <row r="14888" spans="2:2" x14ac:dyDescent="0.3">
      <c r="B14888" s="1"/>
    </row>
    <row r="14889" spans="2:2" x14ac:dyDescent="0.3">
      <c r="B14889" s="1"/>
    </row>
    <row r="14890" spans="2:2" x14ac:dyDescent="0.3">
      <c r="B14890" s="1"/>
    </row>
    <row r="14891" spans="2:2" x14ac:dyDescent="0.3">
      <c r="B14891" s="1"/>
    </row>
    <row r="14892" spans="2:2" x14ac:dyDescent="0.3">
      <c r="B14892" s="1"/>
    </row>
    <row r="14893" spans="2:2" x14ac:dyDescent="0.3">
      <c r="B14893" s="1"/>
    </row>
    <row r="14894" spans="2:2" x14ac:dyDescent="0.3">
      <c r="B14894" s="1"/>
    </row>
    <row r="14895" spans="2:2" x14ac:dyDescent="0.3">
      <c r="B14895" s="1"/>
    </row>
    <row r="14896" spans="2:2" x14ac:dyDescent="0.3">
      <c r="B14896" s="1"/>
    </row>
    <row r="14897" spans="2:2" x14ac:dyDescent="0.3">
      <c r="B14897" s="1"/>
    </row>
    <row r="14898" spans="2:2" x14ac:dyDescent="0.3">
      <c r="B14898" s="1"/>
    </row>
    <row r="14899" spans="2:2" x14ac:dyDescent="0.3">
      <c r="B14899" s="1"/>
    </row>
    <row r="14900" spans="2:2" x14ac:dyDescent="0.3">
      <c r="B14900" s="1"/>
    </row>
    <row r="14901" spans="2:2" x14ac:dyDescent="0.3">
      <c r="B14901" s="1"/>
    </row>
    <row r="14902" spans="2:2" x14ac:dyDescent="0.3">
      <c r="B14902" s="1"/>
    </row>
    <row r="14903" spans="2:2" x14ac:dyDescent="0.3">
      <c r="B14903" s="1"/>
    </row>
    <row r="14904" spans="2:2" x14ac:dyDescent="0.3">
      <c r="B14904" s="1"/>
    </row>
    <row r="14905" spans="2:2" x14ac:dyDescent="0.3">
      <c r="B14905" s="1"/>
    </row>
    <row r="14906" spans="2:2" x14ac:dyDescent="0.3">
      <c r="B14906" s="1"/>
    </row>
    <row r="14907" spans="2:2" x14ac:dyDescent="0.3">
      <c r="B14907" s="1"/>
    </row>
    <row r="14908" spans="2:2" x14ac:dyDescent="0.3">
      <c r="B14908" s="1"/>
    </row>
    <row r="14909" spans="2:2" x14ac:dyDescent="0.3">
      <c r="B14909" s="1"/>
    </row>
    <row r="14910" spans="2:2" x14ac:dyDescent="0.3">
      <c r="B14910" s="1"/>
    </row>
    <row r="14911" spans="2:2" x14ac:dyDescent="0.3">
      <c r="B14911" s="1"/>
    </row>
    <row r="14912" spans="2:2" x14ac:dyDescent="0.3">
      <c r="B14912" s="1"/>
    </row>
    <row r="14913" spans="2:2" x14ac:dyDescent="0.3">
      <c r="B14913" s="1"/>
    </row>
    <row r="14914" spans="2:2" x14ac:dyDescent="0.3">
      <c r="B14914" s="1"/>
    </row>
    <row r="14915" spans="2:2" x14ac:dyDescent="0.3">
      <c r="B14915" s="1"/>
    </row>
    <row r="14916" spans="2:2" x14ac:dyDescent="0.3">
      <c r="B14916" s="1"/>
    </row>
    <row r="14917" spans="2:2" x14ac:dyDescent="0.3">
      <c r="B14917" s="1"/>
    </row>
    <row r="14918" spans="2:2" x14ac:dyDescent="0.3">
      <c r="B14918" s="1"/>
    </row>
    <row r="14919" spans="2:2" x14ac:dyDescent="0.3">
      <c r="B14919" s="1"/>
    </row>
    <row r="14920" spans="2:2" x14ac:dyDescent="0.3">
      <c r="B14920" s="1"/>
    </row>
    <row r="14921" spans="2:2" x14ac:dyDescent="0.3">
      <c r="B14921" s="1"/>
    </row>
    <row r="14922" spans="2:2" x14ac:dyDescent="0.3">
      <c r="B14922" s="1"/>
    </row>
    <row r="14923" spans="2:2" x14ac:dyDescent="0.3">
      <c r="B14923" s="1"/>
    </row>
    <row r="14924" spans="2:2" x14ac:dyDescent="0.3">
      <c r="B14924" s="1"/>
    </row>
    <row r="14925" spans="2:2" x14ac:dyDescent="0.3">
      <c r="B14925" s="1"/>
    </row>
    <row r="14926" spans="2:2" x14ac:dyDescent="0.3">
      <c r="B14926" s="1"/>
    </row>
    <row r="14927" spans="2:2" x14ac:dyDescent="0.3">
      <c r="B14927" s="1"/>
    </row>
    <row r="14928" spans="2:2" x14ac:dyDescent="0.3">
      <c r="B14928" s="1"/>
    </row>
    <row r="14929" spans="2:2" x14ac:dyDescent="0.3">
      <c r="B14929" s="1"/>
    </row>
    <row r="14930" spans="2:2" x14ac:dyDescent="0.3">
      <c r="B14930" s="1"/>
    </row>
    <row r="14931" spans="2:2" x14ac:dyDescent="0.3">
      <c r="B14931" s="1"/>
    </row>
    <row r="14932" spans="2:2" x14ac:dyDescent="0.3">
      <c r="B14932" s="1"/>
    </row>
    <row r="14933" spans="2:2" x14ac:dyDescent="0.3">
      <c r="B14933" s="1"/>
    </row>
    <row r="14934" spans="2:2" x14ac:dyDescent="0.3">
      <c r="B14934" s="1"/>
    </row>
    <row r="14935" spans="2:2" x14ac:dyDescent="0.3">
      <c r="B14935" s="1"/>
    </row>
    <row r="14936" spans="2:2" x14ac:dyDescent="0.3">
      <c r="B14936" s="1"/>
    </row>
    <row r="14937" spans="2:2" x14ac:dyDescent="0.3">
      <c r="B14937" s="1"/>
    </row>
    <row r="14938" spans="2:2" x14ac:dyDescent="0.3">
      <c r="B14938" s="1"/>
    </row>
    <row r="14939" spans="2:2" x14ac:dyDescent="0.3">
      <c r="B14939" s="1"/>
    </row>
    <row r="14940" spans="2:2" x14ac:dyDescent="0.3">
      <c r="B14940" s="1"/>
    </row>
    <row r="14941" spans="2:2" x14ac:dyDescent="0.3">
      <c r="B14941" s="1"/>
    </row>
    <row r="14942" spans="2:2" x14ac:dyDescent="0.3">
      <c r="B14942" s="1"/>
    </row>
    <row r="14943" spans="2:2" x14ac:dyDescent="0.3">
      <c r="B14943" s="1"/>
    </row>
    <row r="14944" spans="2:2" x14ac:dyDescent="0.3">
      <c r="B14944" s="1"/>
    </row>
    <row r="14945" spans="2:2" x14ac:dyDescent="0.3">
      <c r="B14945" s="1"/>
    </row>
    <row r="14946" spans="2:2" x14ac:dyDescent="0.3">
      <c r="B14946" s="1"/>
    </row>
    <row r="14947" spans="2:2" x14ac:dyDescent="0.3">
      <c r="B14947" s="1"/>
    </row>
    <row r="14948" spans="2:2" x14ac:dyDescent="0.3">
      <c r="B14948" s="1"/>
    </row>
    <row r="14949" spans="2:2" x14ac:dyDescent="0.3">
      <c r="B14949" s="1"/>
    </row>
    <row r="14950" spans="2:2" x14ac:dyDescent="0.3">
      <c r="B14950" s="1"/>
    </row>
    <row r="14951" spans="2:2" x14ac:dyDescent="0.3">
      <c r="B14951" s="1"/>
    </row>
    <row r="14952" spans="2:2" x14ac:dyDescent="0.3">
      <c r="B14952" s="1"/>
    </row>
    <row r="14953" spans="2:2" x14ac:dyDescent="0.3">
      <c r="B14953" s="1"/>
    </row>
    <row r="14954" spans="2:2" x14ac:dyDescent="0.3">
      <c r="B14954" s="1"/>
    </row>
    <row r="14955" spans="2:2" x14ac:dyDescent="0.3">
      <c r="B14955" s="1"/>
    </row>
    <row r="14956" spans="2:2" x14ac:dyDescent="0.3">
      <c r="B14956" s="1"/>
    </row>
    <row r="14957" spans="2:2" x14ac:dyDescent="0.3">
      <c r="B14957" s="1"/>
    </row>
    <row r="14958" spans="2:2" x14ac:dyDescent="0.3">
      <c r="B14958" s="1"/>
    </row>
    <row r="14959" spans="2:2" x14ac:dyDescent="0.3">
      <c r="B14959" s="1"/>
    </row>
    <row r="14960" spans="2:2" x14ac:dyDescent="0.3">
      <c r="B14960" s="1"/>
    </row>
    <row r="14961" spans="2:2" x14ac:dyDescent="0.3">
      <c r="B14961" s="1"/>
    </row>
    <row r="14962" spans="2:2" x14ac:dyDescent="0.3">
      <c r="B14962" s="1"/>
    </row>
    <row r="14963" spans="2:2" x14ac:dyDescent="0.3">
      <c r="B14963" s="1"/>
    </row>
    <row r="14964" spans="2:2" x14ac:dyDescent="0.3">
      <c r="B14964" s="1"/>
    </row>
    <row r="14965" spans="2:2" x14ac:dyDescent="0.3">
      <c r="B14965" s="1"/>
    </row>
    <row r="14966" spans="2:2" x14ac:dyDescent="0.3">
      <c r="B14966" s="1"/>
    </row>
    <row r="14967" spans="2:2" x14ac:dyDescent="0.3">
      <c r="B14967" s="1"/>
    </row>
    <row r="14968" spans="2:2" x14ac:dyDescent="0.3">
      <c r="B14968" s="1"/>
    </row>
    <row r="14969" spans="2:2" x14ac:dyDescent="0.3">
      <c r="B14969" s="1"/>
    </row>
    <row r="14970" spans="2:2" x14ac:dyDescent="0.3">
      <c r="B14970" s="1"/>
    </row>
    <row r="14971" spans="2:2" x14ac:dyDescent="0.3">
      <c r="B14971" s="1"/>
    </row>
    <row r="14972" spans="2:2" x14ac:dyDescent="0.3">
      <c r="B14972" s="1"/>
    </row>
    <row r="14973" spans="2:2" x14ac:dyDescent="0.3">
      <c r="B14973" s="1"/>
    </row>
    <row r="14974" spans="2:2" x14ac:dyDescent="0.3">
      <c r="B14974" s="1"/>
    </row>
    <row r="14975" spans="2:2" x14ac:dyDescent="0.3">
      <c r="B14975" s="1"/>
    </row>
    <row r="14976" spans="2:2" x14ac:dyDescent="0.3">
      <c r="B14976" s="1"/>
    </row>
    <row r="14977" spans="2:2" x14ac:dyDescent="0.3">
      <c r="B14977" s="1"/>
    </row>
    <row r="14978" spans="2:2" x14ac:dyDescent="0.3">
      <c r="B14978" s="1"/>
    </row>
    <row r="14979" spans="2:2" x14ac:dyDescent="0.3">
      <c r="B14979" s="1"/>
    </row>
    <row r="14980" spans="2:2" x14ac:dyDescent="0.3">
      <c r="B14980" s="1"/>
    </row>
    <row r="14981" spans="2:2" x14ac:dyDescent="0.3">
      <c r="B14981" s="1"/>
    </row>
    <row r="14982" spans="2:2" x14ac:dyDescent="0.3">
      <c r="B14982" s="1"/>
    </row>
    <row r="14983" spans="2:2" x14ac:dyDescent="0.3">
      <c r="B14983" s="1"/>
    </row>
    <row r="14984" spans="2:2" x14ac:dyDescent="0.3">
      <c r="B14984" s="1"/>
    </row>
    <row r="14985" spans="2:2" x14ac:dyDescent="0.3">
      <c r="B14985" s="1"/>
    </row>
    <row r="14986" spans="2:2" x14ac:dyDescent="0.3">
      <c r="B14986" s="1"/>
    </row>
    <row r="14987" spans="2:2" x14ac:dyDescent="0.3">
      <c r="B14987" s="1"/>
    </row>
    <row r="14988" spans="2:2" x14ac:dyDescent="0.3">
      <c r="B14988" s="1"/>
    </row>
    <row r="14989" spans="2:2" x14ac:dyDescent="0.3">
      <c r="B14989" s="1"/>
    </row>
    <row r="14990" spans="2:2" x14ac:dyDescent="0.3">
      <c r="B14990" s="1"/>
    </row>
    <row r="14991" spans="2:2" x14ac:dyDescent="0.3">
      <c r="B14991" s="1"/>
    </row>
    <row r="14992" spans="2:2" x14ac:dyDescent="0.3">
      <c r="B14992" s="1"/>
    </row>
    <row r="14993" spans="2:2" x14ac:dyDescent="0.3">
      <c r="B14993" s="1"/>
    </row>
    <row r="14994" spans="2:2" x14ac:dyDescent="0.3">
      <c r="B14994" s="1"/>
    </row>
    <row r="14995" spans="2:2" x14ac:dyDescent="0.3">
      <c r="B14995" s="1"/>
    </row>
    <row r="14996" spans="2:2" x14ac:dyDescent="0.3">
      <c r="B14996" s="1"/>
    </row>
    <row r="14997" spans="2:2" x14ac:dyDescent="0.3">
      <c r="B14997" s="1"/>
    </row>
    <row r="14998" spans="2:2" x14ac:dyDescent="0.3">
      <c r="B14998" s="1"/>
    </row>
    <row r="14999" spans="2:2" x14ac:dyDescent="0.3">
      <c r="B14999" s="1"/>
    </row>
    <row r="15000" spans="2:2" x14ac:dyDescent="0.3">
      <c r="B15000" s="1"/>
    </row>
    <row r="15001" spans="2:2" x14ac:dyDescent="0.3">
      <c r="B15001" s="1"/>
    </row>
    <row r="15002" spans="2:2" x14ac:dyDescent="0.3">
      <c r="B15002" s="1"/>
    </row>
    <row r="15003" spans="2:2" x14ac:dyDescent="0.3">
      <c r="B15003" s="1"/>
    </row>
    <row r="15004" spans="2:2" x14ac:dyDescent="0.3">
      <c r="B15004" s="1"/>
    </row>
    <row r="15005" spans="2:2" x14ac:dyDescent="0.3">
      <c r="B15005" s="1"/>
    </row>
    <row r="15006" spans="2:2" x14ac:dyDescent="0.3">
      <c r="B15006" s="1"/>
    </row>
    <row r="15007" spans="2:2" x14ac:dyDescent="0.3">
      <c r="B15007" s="1"/>
    </row>
    <row r="15008" spans="2:2" x14ac:dyDescent="0.3">
      <c r="B15008" s="1"/>
    </row>
    <row r="15009" spans="2:2" x14ac:dyDescent="0.3">
      <c r="B15009" s="1"/>
    </row>
    <row r="15010" spans="2:2" x14ac:dyDescent="0.3">
      <c r="B15010" s="1"/>
    </row>
    <row r="15011" spans="2:2" x14ac:dyDescent="0.3">
      <c r="B15011" s="1"/>
    </row>
    <row r="15012" spans="2:2" x14ac:dyDescent="0.3">
      <c r="B15012" s="1"/>
    </row>
    <row r="15013" spans="2:2" x14ac:dyDescent="0.3">
      <c r="B15013" s="1"/>
    </row>
    <row r="15014" spans="2:2" x14ac:dyDescent="0.3">
      <c r="B15014" s="1"/>
    </row>
    <row r="15015" spans="2:2" x14ac:dyDescent="0.3">
      <c r="B15015" s="1"/>
    </row>
    <row r="15016" spans="2:2" x14ac:dyDescent="0.3">
      <c r="B15016" s="1"/>
    </row>
    <row r="15017" spans="2:2" x14ac:dyDescent="0.3">
      <c r="B15017" s="1"/>
    </row>
    <row r="15018" spans="2:2" x14ac:dyDescent="0.3">
      <c r="B15018" s="1"/>
    </row>
    <row r="15019" spans="2:2" x14ac:dyDescent="0.3">
      <c r="B15019" s="1"/>
    </row>
    <row r="15020" spans="2:2" x14ac:dyDescent="0.3">
      <c r="B15020" s="1"/>
    </row>
    <row r="15021" spans="2:2" x14ac:dyDescent="0.3">
      <c r="B15021" s="1"/>
    </row>
    <row r="15022" spans="2:2" x14ac:dyDescent="0.3">
      <c r="B15022" s="1"/>
    </row>
    <row r="15023" spans="2:2" x14ac:dyDescent="0.3">
      <c r="B15023" s="1"/>
    </row>
    <row r="15024" spans="2:2" x14ac:dyDescent="0.3">
      <c r="B15024" s="1"/>
    </row>
    <row r="15025" spans="2:2" x14ac:dyDescent="0.3">
      <c r="B15025" s="1"/>
    </row>
    <row r="15026" spans="2:2" x14ac:dyDescent="0.3">
      <c r="B15026" s="1"/>
    </row>
    <row r="15027" spans="2:2" x14ac:dyDescent="0.3">
      <c r="B15027" s="1"/>
    </row>
    <row r="15028" spans="2:2" x14ac:dyDescent="0.3">
      <c r="B15028" s="1"/>
    </row>
    <row r="15029" spans="2:2" x14ac:dyDescent="0.3">
      <c r="B15029" s="1"/>
    </row>
    <row r="15030" spans="2:2" x14ac:dyDescent="0.3">
      <c r="B15030" s="1"/>
    </row>
    <row r="15031" spans="2:2" x14ac:dyDescent="0.3">
      <c r="B15031" s="1"/>
    </row>
    <row r="15032" spans="2:2" x14ac:dyDescent="0.3">
      <c r="B15032" s="1"/>
    </row>
    <row r="15033" spans="2:2" x14ac:dyDescent="0.3">
      <c r="B15033" s="1"/>
    </row>
    <row r="15034" spans="2:2" x14ac:dyDescent="0.3">
      <c r="B15034" s="1"/>
    </row>
    <row r="15035" spans="2:2" x14ac:dyDescent="0.3">
      <c r="B15035" s="1"/>
    </row>
    <row r="15036" spans="2:2" x14ac:dyDescent="0.3">
      <c r="B15036" s="1"/>
    </row>
    <row r="15037" spans="2:2" x14ac:dyDescent="0.3">
      <c r="B15037" s="1"/>
    </row>
    <row r="15038" spans="2:2" x14ac:dyDescent="0.3">
      <c r="B15038" s="1"/>
    </row>
    <row r="15039" spans="2:2" x14ac:dyDescent="0.3">
      <c r="B15039" s="1"/>
    </row>
    <row r="15040" spans="2:2" x14ac:dyDescent="0.3">
      <c r="B15040" s="1"/>
    </row>
    <row r="15041" spans="2:2" x14ac:dyDescent="0.3">
      <c r="B15041" s="1"/>
    </row>
    <row r="15042" spans="2:2" x14ac:dyDescent="0.3">
      <c r="B15042" s="1"/>
    </row>
    <row r="15043" spans="2:2" x14ac:dyDescent="0.3">
      <c r="B15043" s="1"/>
    </row>
    <row r="15044" spans="2:2" x14ac:dyDescent="0.3">
      <c r="B15044" s="1"/>
    </row>
    <row r="15045" spans="2:2" x14ac:dyDescent="0.3">
      <c r="B15045" s="1"/>
    </row>
    <row r="15046" spans="2:2" x14ac:dyDescent="0.3">
      <c r="B15046" s="1"/>
    </row>
    <row r="15047" spans="2:2" x14ac:dyDescent="0.3">
      <c r="B15047" s="1"/>
    </row>
    <row r="15048" spans="2:2" x14ac:dyDescent="0.3">
      <c r="B15048" s="1"/>
    </row>
    <row r="15049" spans="2:2" x14ac:dyDescent="0.3">
      <c r="B15049" s="1"/>
    </row>
    <row r="15050" spans="2:2" x14ac:dyDescent="0.3">
      <c r="B15050" s="1"/>
    </row>
    <row r="15051" spans="2:2" x14ac:dyDescent="0.3">
      <c r="B15051" s="1"/>
    </row>
    <row r="15052" spans="2:2" x14ac:dyDescent="0.3">
      <c r="B15052" s="1"/>
    </row>
    <row r="15053" spans="2:2" x14ac:dyDescent="0.3">
      <c r="B15053" s="1"/>
    </row>
    <row r="15054" spans="2:2" x14ac:dyDescent="0.3">
      <c r="B15054" s="1"/>
    </row>
    <row r="15055" spans="2:2" x14ac:dyDescent="0.3">
      <c r="B15055" s="1"/>
    </row>
    <row r="15056" spans="2:2" x14ac:dyDescent="0.3">
      <c r="B15056" s="1"/>
    </row>
    <row r="15057" spans="2:2" x14ac:dyDescent="0.3">
      <c r="B15057" s="1"/>
    </row>
    <row r="15058" spans="2:2" x14ac:dyDescent="0.3">
      <c r="B15058" s="1"/>
    </row>
    <row r="15059" spans="2:2" x14ac:dyDescent="0.3">
      <c r="B15059" s="1"/>
    </row>
    <row r="15060" spans="2:2" x14ac:dyDescent="0.3">
      <c r="B15060" s="1"/>
    </row>
    <row r="15061" spans="2:2" x14ac:dyDescent="0.3">
      <c r="B15061" s="1"/>
    </row>
    <row r="15062" spans="2:2" x14ac:dyDescent="0.3">
      <c r="B15062" s="1"/>
    </row>
    <row r="15063" spans="2:2" x14ac:dyDescent="0.3">
      <c r="B15063" s="1"/>
    </row>
    <row r="15064" spans="2:2" x14ac:dyDescent="0.3">
      <c r="B15064" s="1"/>
    </row>
    <row r="15065" spans="2:2" x14ac:dyDescent="0.3">
      <c r="B15065" s="1"/>
    </row>
    <row r="15066" spans="2:2" x14ac:dyDescent="0.3">
      <c r="B15066" s="1"/>
    </row>
    <row r="15067" spans="2:2" x14ac:dyDescent="0.3">
      <c r="B15067" s="1"/>
    </row>
    <row r="15068" spans="2:2" x14ac:dyDescent="0.3">
      <c r="B15068" s="1"/>
    </row>
    <row r="15069" spans="2:2" x14ac:dyDescent="0.3">
      <c r="B15069" s="1"/>
    </row>
    <row r="15070" spans="2:2" x14ac:dyDescent="0.3">
      <c r="B15070" s="1"/>
    </row>
    <row r="15071" spans="2:2" x14ac:dyDescent="0.3">
      <c r="B15071" s="1"/>
    </row>
    <row r="15072" spans="2:2" x14ac:dyDescent="0.3">
      <c r="B15072" s="1"/>
    </row>
    <row r="15073" spans="2:2" x14ac:dyDescent="0.3">
      <c r="B15073" s="1"/>
    </row>
    <row r="15074" spans="2:2" x14ac:dyDescent="0.3">
      <c r="B15074" s="1"/>
    </row>
    <row r="15075" spans="2:2" x14ac:dyDescent="0.3">
      <c r="B15075" s="1"/>
    </row>
    <row r="15076" spans="2:2" x14ac:dyDescent="0.3">
      <c r="B15076" s="1"/>
    </row>
    <row r="15077" spans="2:2" x14ac:dyDescent="0.3">
      <c r="B15077" s="1"/>
    </row>
    <row r="15078" spans="2:2" x14ac:dyDescent="0.3">
      <c r="B15078" s="1"/>
    </row>
    <row r="15079" spans="2:2" x14ac:dyDescent="0.3">
      <c r="B15079" s="1"/>
    </row>
    <row r="15080" spans="2:2" x14ac:dyDescent="0.3">
      <c r="B15080" s="1"/>
    </row>
    <row r="15081" spans="2:2" x14ac:dyDescent="0.3">
      <c r="B15081" s="1"/>
    </row>
    <row r="15082" spans="2:2" x14ac:dyDescent="0.3">
      <c r="B15082" s="1"/>
    </row>
    <row r="15083" spans="2:2" x14ac:dyDescent="0.3">
      <c r="B15083" s="1"/>
    </row>
    <row r="15084" spans="2:2" x14ac:dyDescent="0.3">
      <c r="B15084" s="1"/>
    </row>
    <row r="15085" spans="2:2" x14ac:dyDescent="0.3">
      <c r="B15085" s="1"/>
    </row>
    <row r="15086" spans="2:2" x14ac:dyDescent="0.3">
      <c r="B15086" s="1"/>
    </row>
    <row r="15087" spans="2:2" x14ac:dyDescent="0.3">
      <c r="B15087" s="1"/>
    </row>
    <row r="15088" spans="2:2" x14ac:dyDescent="0.3">
      <c r="B15088" s="1"/>
    </row>
    <row r="15089" spans="2:2" x14ac:dyDescent="0.3">
      <c r="B15089" s="1"/>
    </row>
    <row r="15090" spans="2:2" x14ac:dyDescent="0.3">
      <c r="B15090" s="1"/>
    </row>
    <row r="15091" spans="2:2" x14ac:dyDescent="0.3">
      <c r="B15091" s="1"/>
    </row>
    <row r="15092" spans="2:2" x14ac:dyDescent="0.3">
      <c r="B15092" s="1"/>
    </row>
    <row r="15093" spans="2:2" x14ac:dyDescent="0.3">
      <c r="B15093" s="1"/>
    </row>
    <row r="15094" spans="2:2" x14ac:dyDescent="0.3">
      <c r="B15094" s="1"/>
    </row>
    <row r="15095" spans="2:2" x14ac:dyDescent="0.3">
      <c r="B15095" s="1"/>
    </row>
    <row r="15096" spans="2:2" x14ac:dyDescent="0.3">
      <c r="B15096" s="1"/>
    </row>
    <row r="15097" spans="2:2" x14ac:dyDescent="0.3">
      <c r="B15097" s="1"/>
    </row>
    <row r="15098" spans="2:2" x14ac:dyDescent="0.3">
      <c r="B15098" s="1"/>
    </row>
    <row r="15099" spans="2:2" x14ac:dyDescent="0.3">
      <c r="B15099" s="1"/>
    </row>
    <row r="15100" spans="2:2" x14ac:dyDescent="0.3">
      <c r="B15100" s="1"/>
    </row>
    <row r="15101" spans="2:2" x14ac:dyDescent="0.3">
      <c r="B15101" s="1"/>
    </row>
    <row r="15102" spans="2:2" x14ac:dyDescent="0.3">
      <c r="B15102" s="1"/>
    </row>
    <row r="15103" spans="2:2" x14ac:dyDescent="0.3">
      <c r="B15103" s="1"/>
    </row>
    <row r="15104" spans="2:2" x14ac:dyDescent="0.3">
      <c r="B15104" s="1"/>
    </row>
    <row r="15105" spans="2:2" x14ac:dyDescent="0.3">
      <c r="B15105" s="1"/>
    </row>
    <row r="15106" spans="2:2" x14ac:dyDescent="0.3">
      <c r="B15106" s="1"/>
    </row>
    <row r="15107" spans="2:2" x14ac:dyDescent="0.3">
      <c r="B15107" s="1"/>
    </row>
    <row r="15108" spans="2:2" x14ac:dyDescent="0.3">
      <c r="B15108" s="1"/>
    </row>
    <row r="15109" spans="2:2" x14ac:dyDescent="0.3">
      <c r="B15109" s="1"/>
    </row>
    <row r="15110" spans="2:2" x14ac:dyDescent="0.3">
      <c r="B15110" s="1"/>
    </row>
    <row r="15111" spans="2:2" x14ac:dyDescent="0.3">
      <c r="B15111" s="1"/>
    </row>
    <row r="15112" spans="2:2" x14ac:dyDescent="0.3">
      <c r="B15112" s="1"/>
    </row>
    <row r="15113" spans="2:2" x14ac:dyDescent="0.3">
      <c r="B15113" s="1"/>
    </row>
    <row r="15114" spans="2:2" x14ac:dyDescent="0.3">
      <c r="B15114" s="1"/>
    </row>
    <row r="15115" spans="2:2" x14ac:dyDescent="0.3">
      <c r="B15115" s="1"/>
    </row>
    <row r="15116" spans="2:2" x14ac:dyDescent="0.3">
      <c r="B15116" s="1"/>
    </row>
    <row r="15117" spans="2:2" x14ac:dyDescent="0.3">
      <c r="B15117" s="1"/>
    </row>
    <row r="15118" spans="2:2" x14ac:dyDescent="0.3">
      <c r="B15118" s="1"/>
    </row>
    <row r="15119" spans="2:2" x14ac:dyDescent="0.3">
      <c r="B15119" s="1"/>
    </row>
    <row r="15120" spans="2:2" x14ac:dyDescent="0.3">
      <c r="B15120" s="1"/>
    </row>
    <row r="15121" spans="2:2" x14ac:dyDescent="0.3">
      <c r="B15121" s="1"/>
    </row>
    <row r="15122" spans="2:2" x14ac:dyDescent="0.3">
      <c r="B15122" s="1"/>
    </row>
    <row r="15123" spans="2:2" x14ac:dyDescent="0.3">
      <c r="B15123" s="1"/>
    </row>
    <row r="15124" spans="2:2" x14ac:dyDescent="0.3">
      <c r="B15124" s="1"/>
    </row>
    <row r="15125" spans="2:2" x14ac:dyDescent="0.3">
      <c r="B15125" s="1"/>
    </row>
    <row r="15126" spans="2:2" x14ac:dyDescent="0.3">
      <c r="B15126" s="1"/>
    </row>
    <row r="15127" spans="2:2" x14ac:dyDescent="0.3">
      <c r="B15127" s="1"/>
    </row>
    <row r="15128" spans="2:2" x14ac:dyDescent="0.3">
      <c r="B15128" s="1"/>
    </row>
    <row r="15129" spans="2:2" x14ac:dyDescent="0.3">
      <c r="B15129" s="1"/>
    </row>
    <row r="15130" spans="2:2" x14ac:dyDescent="0.3">
      <c r="B15130" s="1"/>
    </row>
    <row r="15131" spans="2:2" x14ac:dyDescent="0.3">
      <c r="B15131" s="1"/>
    </row>
    <row r="15132" spans="2:2" x14ac:dyDescent="0.3">
      <c r="B15132" s="1"/>
    </row>
    <row r="15133" spans="2:2" x14ac:dyDescent="0.3">
      <c r="B15133" s="1"/>
    </row>
    <row r="15134" spans="2:2" x14ac:dyDescent="0.3">
      <c r="B15134" s="1"/>
    </row>
    <row r="15135" spans="2:2" x14ac:dyDescent="0.3">
      <c r="B15135" s="1"/>
    </row>
    <row r="15136" spans="2:2" x14ac:dyDescent="0.3">
      <c r="B15136" s="1"/>
    </row>
    <row r="15137" spans="2:2" x14ac:dyDescent="0.3">
      <c r="B15137" s="1"/>
    </row>
    <row r="15138" spans="2:2" x14ac:dyDescent="0.3">
      <c r="B15138" s="1"/>
    </row>
    <row r="15139" spans="2:2" x14ac:dyDescent="0.3">
      <c r="B15139" s="1"/>
    </row>
    <row r="15140" spans="2:2" x14ac:dyDescent="0.3">
      <c r="B15140" s="1"/>
    </row>
    <row r="15141" spans="2:2" x14ac:dyDescent="0.3">
      <c r="B15141" s="1"/>
    </row>
    <row r="15142" spans="2:2" x14ac:dyDescent="0.3">
      <c r="B15142" s="1"/>
    </row>
    <row r="15143" spans="2:2" x14ac:dyDescent="0.3">
      <c r="B15143" s="1"/>
    </row>
    <row r="15144" spans="2:2" x14ac:dyDescent="0.3">
      <c r="B15144" s="1"/>
    </row>
    <row r="15145" spans="2:2" x14ac:dyDescent="0.3">
      <c r="B15145" s="1"/>
    </row>
    <row r="15146" spans="2:2" x14ac:dyDescent="0.3">
      <c r="B15146" s="1"/>
    </row>
    <row r="15147" spans="2:2" x14ac:dyDescent="0.3">
      <c r="B15147" s="1"/>
    </row>
    <row r="15148" spans="2:2" x14ac:dyDescent="0.3">
      <c r="B15148" s="1"/>
    </row>
    <row r="15149" spans="2:2" x14ac:dyDescent="0.3">
      <c r="B15149" s="1"/>
    </row>
    <row r="15150" spans="2:2" x14ac:dyDescent="0.3">
      <c r="B15150" s="1"/>
    </row>
    <row r="15151" spans="2:2" x14ac:dyDescent="0.3">
      <c r="B15151" s="1"/>
    </row>
    <row r="15152" spans="2:2" x14ac:dyDescent="0.3">
      <c r="B15152" s="1"/>
    </row>
    <row r="15153" spans="2:2" x14ac:dyDescent="0.3">
      <c r="B15153" s="1"/>
    </row>
    <row r="15154" spans="2:2" x14ac:dyDescent="0.3">
      <c r="B15154" s="1"/>
    </row>
    <row r="15155" spans="2:2" x14ac:dyDescent="0.3">
      <c r="B15155" s="1"/>
    </row>
    <row r="15156" spans="2:2" x14ac:dyDescent="0.3">
      <c r="B15156" s="1"/>
    </row>
    <row r="15157" spans="2:2" x14ac:dyDescent="0.3">
      <c r="B15157" s="1"/>
    </row>
    <row r="15158" spans="2:2" x14ac:dyDescent="0.3">
      <c r="B15158" s="1"/>
    </row>
    <row r="15159" spans="2:2" x14ac:dyDescent="0.3">
      <c r="B15159" s="1"/>
    </row>
    <row r="15160" spans="2:2" x14ac:dyDescent="0.3">
      <c r="B15160" s="1"/>
    </row>
    <row r="15161" spans="2:2" x14ac:dyDescent="0.3">
      <c r="B15161" s="1"/>
    </row>
    <row r="15162" spans="2:2" x14ac:dyDescent="0.3">
      <c r="B15162" s="1"/>
    </row>
    <row r="15163" spans="2:2" x14ac:dyDescent="0.3">
      <c r="B15163" s="1"/>
    </row>
    <row r="15164" spans="2:2" x14ac:dyDescent="0.3">
      <c r="B15164" s="1"/>
    </row>
    <row r="15165" spans="2:2" x14ac:dyDescent="0.3">
      <c r="B15165" s="1"/>
    </row>
    <row r="15166" spans="2:2" x14ac:dyDescent="0.3">
      <c r="B15166" s="1"/>
    </row>
    <row r="15167" spans="2:2" x14ac:dyDescent="0.3">
      <c r="B15167" s="1"/>
    </row>
    <row r="15168" spans="2:2" x14ac:dyDescent="0.3">
      <c r="B15168" s="1"/>
    </row>
    <row r="15169" spans="2:2" x14ac:dyDescent="0.3">
      <c r="B15169" s="1"/>
    </row>
    <row r="15170" spans="2:2" x14ac:dyDescent="0.3">
      <c r="B15170" s="1"/>
    </row>
    <row r="15171" spans="2:2" x14ac:dyDescent="0.3">
      <c r="B15171" s="1"/>
    </row>
    <row r="15172" spans="2:2" x14ac:dyDescent="0.3">
      <c r="B15172" s="1"/>
    </row>
    <row r="15173" spans="2:2" x14ac:dyDescent="0.3">
      <c r="B15173" s="1"/>
    </row>
    <row r="15174" spans="2:2" x14ac:dyDescent="0.3">
      <c r="B15174" s="1"/>
    </row>
    <row r="15175" spans="2:2" x14ac:dyDescent="0.3">
      <c r="B15175" s="1"/>
    </row>
    <row r="15176" spans="2:2" x14ac:dyDescent="0.3">
      <c r="B15176" s="1"/>
    </row>
    <row r="15177" spans="2:2" x14ac:dyDescent="0.3">
      <c r="B15177" s="1"/>
    </row>
    <row r="15178" spans="2:2" x14ac:dyDescent="0.3">
      <c r="B15178" s="1"/>
    </row>
    <row r="15179" spans="2:2" x14ac:dyDescent="0.3">
      <c r="B15179" s="1"/>
    </row>
    <row r="15180" spans="2:2" x14ac:dyDescent="0.3">
      <c r="B15180" s="1"/>
    </row>
    <row r="15181" spans="2:2" x14ac:dyDescent="0.3">
      <c r="B15181" s="1"/>
    </row>
    <row r="15182" spans="2:2" x14ac:dyDescent="0.3">
      <c r="B15182" s="1"/>
    </row>
    <row r="15183" spans="2:2" x14ac:dyDescent="0.3">
      <c r="B15183" s="1"/>
    </row>
    <row r="15184" spans="2:2" x14ac:dyDescent="0.3">
      <c r="B15184" s="1"/>
    </row>
    <row r="15185" spans="2:2" x14ac:dyDescent="0.3">
      <c r="B15185" s="1"/>
    </row>
    <row r="15186" spans="2:2" x14ac:dyDescent="0.3">
      <c r="B15186" s="1"/>
    </row>
    <row r="15187" spans="2:2" x14ac:dyDescent="0.3">
      <c r="B15187" s="1"/>
    </row>
    <row r="15188" spans="2:2" x14ac:dyDescent="0.3">
      <c r="B15188" s="1"/>
    </row>
    <row r="15189" spans="2:2" x14ac:dyDescent="0.3">
      <c r="B15189" s="1"/>
    </row>
    <row r="15190" spans="2:2" x14ac:dyDescent="0.3">
      <c r="B15190" s="1"/>
    </row>
    <row r="15191" spans="2:2" x14ac:dyDescent="0.3">
      <c r="B15191" s="1"/>
    </row>
    <row r="15192" spans="2:2" x14ac:dyDescent="0.3">
      <c r="B15192" s="1"/>
    </row>
    <row r="15193" spans="2:2" x14ac:dyDescent="0.3">
      <c r="B15193" s="1"/>
    </row>
    <row r="15194" spans="2:2" x14ac:dyDescent="0.3">
      <c r="B15194" s="1"/>
    </row>
    <row r="15195" spans="2:2" x14ac:dyDescent="0.3">
      <c r="B15195" s="1"/>
    </row>
    <row r="15196" spans="2:2" x14ac:dyDescent="0.3">
      <c r="B15196" s="1"/>
    </row>
    <row r="15197" spans="2:2" x14ac:dyDescent="0.3">
      <c r="B15197" s="1"/>
    </row>
    <row r="15198" spans="2:2" x14ac:dyDescent="0.3">
      <c r="B15198" s="1"/>
    </row>
    <row r="15199" spans="2:2" x14ac:dyDescent="0.3">
      <c r="B15199" s="1"/>
    </row>
    <row r="15200" spans="2:2" x14ac:dyDescent="0.3">
      <c r="B15200" s="1"/>
    </row>
    <row r="15201" spans="2:2" x14ac:dyDescent="0.3">
      <c r="B15201" s="1"/>
    </row>
    <row r="15202" spans="2:2" x14ac:dyDescent="0.3">
      <c r="B15202" s="1"/>
    </row>
    <row r="15203" spans="2:2" x14ac:dyDescent="0.3">
      <c r="B15203" s="1"/>
    </row>
    <row r="15204" spans="2:2" x14ac:dyDescent="0.3">
      <c r="B15204" s="1"/>
    </row>
    <row r="15205" spans="2:2" x14ac:dyDescent="0.3">
      <c r="B15205" s="1"/>
    </row>
    <row r="15206" spans="2:2" x14ac:dyDescent="0.3">
      <c r="B15206" s="1"/>
    </row>
    <row r="15207" spans="2:2" x14ac:dyDescent="0.3">
      <c r="B15207" s="1"/>
    </row>
    <row r="15208" spans="2:2" x14ac:dyDescent="0.3">
      <c r="B15208" s="1"/>
    </row>
    <row r="15209" spans="2:2" x14ac:dyDescent="0.3">
      <c r="B15209" s="1"/>
    </row>
    <row r="15210" spans="2:2" x14ac:dyDescent="0.3">
      <c r="B15210" s="1"/>
    </row>
    <row r="15211" spans="2:2" x14ac:dyDescent="0.3">
      <c r="B15211" s="1"/>
    </row>
    <row r="15212" spans="2:2" x14ac:dyDescent="0.3">
      <c r="B15212" s="1"/>
    </row>
    <row r="15213" spans="2:2" x14ac:dyDescent="0.3">
      <c r="B15213" s="1"/>
    </row>
    <row r="15214" spans="2:2" x14ac:dyDescent="0.3">
      <c r="B15214" s="1"/>
    </row>
    <row r="15215" spans="2:2" x14ac:dyDescent="0.3">
      <c r="B15215" s="1"/>
    </row>
    <row r="15216" spans="2:2" x14ac:dyDescent="0.3">
      <c r="B15216" s="1"/>
    </row>
    <row r="15217" spans="2:2" x14ac:dyDescent="0.3">
      <c r="B15217" s="1"/>
    </row>
    <row r="15218" spans="2:2" x14ac:dyDescent="0.3">
      <c r="B15218" s="1"/>
    </row>
    <row r="15219" spans="2:2" x14ac:dyDescent="0.3">
      <c r="B15219" s="1"/>
    </row>
    <row r="15220" spans="2:2" x14ac:dyDescent="0.3">
      <c r="B15220" s="1"/>
    </row>
    <row r="15221" spans="2:2" x14ac:dyDescent="0.3">
      <c r="B15221" s="1"/>
    </row>
    <row r="15222" spans="2:2" x14ac:dyDescent="0.3">
      <c r="B15222" s="1"/>
    </row>
    <row r="15223" spans="2:2" x14ac:dyDescent="0.3">
      <c r="B15223" s="1"/>
    </row>
    <row r="15224" spans="2:2" x14ac:dyDescent="0.3">
      <c r="B15224" s="1"/>
    </row>
    <row r="15225" spans="2:2" x14ac:dyDescent="0.3">
      <c r="B15225" s="1"/>
    </row>
    <row r="15226" spans="2:2" x14ac:dyDescent="0.3">
      <c r="B15226" s="1"/>
    </row>
    <row r="15227" spans="2:2" x14ac:dyDescent="0.3">
      <c r="B15227" s="1"/>
    </row>
    <row r="15228" spans="2:2" x14ac:dyDescent="0.3">
      <c r="B15228" s="1"/>
    </row>
    <row r="15229" spans="2:2" x14ac:dyDescent="0.3">
      <c r="B15229" s="1"/>
    </row>
    <row r="15230" spans="2:2" x14ac:dyDescent="0.3">
      <c r="B15230" s="1"/>
    </row>
    <row r="15231" spans="2:2" x14ac:dyDescent="0.3">
      <c r="B15231" s="1"/>
    </row>
    <row r="15232" spans="2:2" x14ac:dyDescent="0.3">
      <c r="B15232" s="1"/>
    </row>
    <row r="15233" spans="2:2" x14ac:dyDescent="0.3">
      <c r="B15233" s="1"/>
    </row>
    <row r="15234" spans="2:2" x14ac:dyDescent="0.3">
      <c r="B15234" s="1"/>
    </row>
    <row r="15235" spans="2:2" x14ac:dyDescent="0.3">
      <c r="B15235" s="1"/>
    </row>
    <row r="15236" spans="2:2" x14ac:dyDescent="0.3">
      <c r="B15236" s="1"/>
    </row>
    <row r="15237" spans="2:2" x14ac:dyDescent="0.3">
      <c r="B15237" s="1"/>
    </row>
    <row r="15238" spans="2:2" x14ac:dyDescent="0.3">
      <c r="B15238" s="1"/>
    </row>
    <row r="15239" spans="2:2" x14ac:dyDescent="0.3">
      <c r="B15239" s="1"/>
    </row>
    <row r="15240" spans="2:2" x14ac:dyDescent="0.3">
      <c r="B15240" s="1"/>
    </row>
    <row r="15241" spans="2:2" x14ac:dyDescent="0.3">
      <c r="B15241" s="1"/>
    </row>
    <row r="15242" spans="2:2" x14ac:dyDescent="0.3">
      <c r="B15242" s="1"/>
    </row>
    <row r="15243" spans="2:2" x14ac:dyDescent="0.3">
      <c r="B15243" s="1"/>
    </row>
    <row r="15244" spans="2:2" x14ac:dyDescent="0.3">
      <c r="B15244" s="1"/>
    </row>
    <row r="15245" spans="2:2" x14ac:dyDescent="0.3">
      <c r="B15245" s="1"/>
    </row>
    <row r="15246" spans="2:2" x14ac:dyDescent="0.3">
      <c r="B15246" s="1"/>
    </row>
    <row r="15247" spans="2:2" x14ac:dyDescent="0.3">
      <c r="B15247" s="1"/>
    </row>
    <row r="15248" spans="2:2" x14ac:dyDescent="0.3">
      <c r="B15248" s="1"/>
    </row>
    <row r="15249" spans="2:2" x14ac:dyDescent="0.3">
      <c r="B15249" s="1"/>
    </row>
    <row r="15250" spans="2:2" x14ac:dyDescent="0.3">
      <c r="B15250" s="1"/>
    </row>
    <row r="15251" spans="2:2" x14ac:dyDescent="0.3">
      <c r="B15251" s="1"/>
    </row>
    <row r="15252" spans="2:2" x14ac:dyDescent="0.3">
      <c r="B15252" s="1"/>
    </row>
    <row r="15253" spans="2:2" x14ac:dyDescent="0.3">
      <c r="B15253" s="1"/>
    </row>
    <row r="15254" spans="2:2" x14ac:dyDescent="0.3">
      <c r="B15254" s="1"/>
    </row>
    <row r="15255" spans="2:2" x14ac:dyDescent="0.3">
      <c r="B15255" s="1"/>
    </row>
    <row r="15256" spans="2:2" x14ac:dyDescent="0.3">
      <c r="B15256" s="1"/>
    </row>
    <row r="15257" spans="2:2" x14ac:dyDescent="0.3">
      <c r="B15257" s="1"/>
    </row>
    <row r="15258" spans="2:2" x14ac:dyDescent="0.3">
      <c r="B15258" s="1"/>
    </row>
    <row r="15259" spans="2:2" x14ac:dyDescent="0.3">
      <c r="B15259" s="1"/>
    </row>
    <row r="15260" spans="2:2" x14ac:dyDescent="0.3">
      <c r="B15260" s="1"/>
    </row>
    <row r="15261" spans="2:2" x14ac:dyDescent="0.3">
      <c r="B15261" s="1"/>
    </row>
    <row r="15262" spans="2:2" x14ac:dyDescent="0.3">
      <c r="B15262" s="1"/>
    </row>
    <row r="15263" spans="2:2" x14ac:dyDescent="0.3">
      <c r="B15263" s="1"/>
    </row>
    <row r="15264" spans="2:2" x14ac:dyDescent="0.3">
      <c r="B15264" s="1"/>
    </row>
    <row r="15265" spans="2:2" x14ac:dyDescent="0.3">
      <c r="B15265" s="1"/>
    </row>
    <row r="15266" spans="2:2" x14ac:dyDescent="0.3">
      <c r="B15266" s="1"/>
    </row>
    <row r="15267" spans="2:2" x14ac:dyDescent="0.3">
      <c r="B15267" s="1"/>
    </row>
    <row r="15268" spans="2:2" x14ac:dyDescent="0.3">
      <c r="B15268" s="1"/>
    </row>
    <row r="15269" spans="2:2" x14ac:dyDescent="0.3">
      <c r="B15269" s="1"/>
    </row>
    <row r="15270" spans="2:2" x14ac:dyDescent="0.3">
      <c r="B15270" s="1"/>
    </row>
    <row r="15271" spans="2:2" x14ac:dyDescent="0.3">
      <c r="B15271" s="1"/>
    </row>
    <row r="15272" spans="2:2" x14ac:dyDescent="0.3">
      <c r="B15272" s="1"/>
    </row>
    <row r="15273" spans="2:2" x14ac:dyDescent="0.3">
      <c r="B15273" s="1"/>
    </row>
    <row r="15274" spans="2:2" x14ac:dyDescent="0.3">
      <c r="B15274" s="1"/>
    </row>
    <row r="15275" spans="2:2" x14ac:dyDescent="0.3">
      <c r="B15275" s="1"/>
    </row>
    <row r="15276" spans="2:2" x14ac:dyDescent="0.3">
      <c r="B15276" s="1"/>
    </row>
    <row r="15277" spans="2:2" x14ac:dyDescent="0.3">
      <c r="B15277" s="1"/>
    </row>
    <row r="15278" spans="2:2" x14ac:dyDescent="0.3">
      <c r="B15278" s="1"/>
    </row>
    <row r="15279" spans="2:2" x14ac:dyDescent="0.3">
      <c r="B15279" s="1"/>
    </row>
    <row r="15280" spans="2:2" x14ac:dyDescent="0.3">
      <c r="B15280" s="1"/>
    </row>
    <row r="15281" spans="2:2" x14ac:dyDescent="0.3">
      <c r="B15281" s="1"/>
    </row>
    <row r="15282" spans="2:2" x14ac:dyDescent="0.3">
      <c r="B15282" s="1"/>
    </row>
    <row r="15283" spans="2:2" x14ac:dyDescent="0.3">
      <c r="B15283" s="1"/>
    </row>
    <row r="15284" spans="2:2" x14ac:dyDescent="0.3">
      <c r="B15284" s="1"/>
    </row>
    <row r="15285" spans="2:2" x14ac:dyDescent="0.3">
      <c r="B15285" s="1"/>
    </row>
    <row r="15286" spans="2:2" x14ac:dyDescent="0.3">
      <c r="B15286" s="1"/>
    </row>
    <row r="15287" spans="2:2" x14ac:dyDescent="0.3">
      <c r="B15287" s="1"/>
    </row>
    <row r="15288" spans="2:2" x14ac:dyDescent="0.3">
      <c r="B15288" s="1"/>
    </row>
    <row r="15289" spans="2:2" x14ac:dyDescent="0.3">
      <c r="B15289" s="1"/>
    </row>
    <row r="15290" spans="2:2" x14ac:dyDescent="0.3">
      <c r="B15290" s="1"/>
    </row>
    <row r="15291" spans="2:2" x14ac:dyDescent="0.3">
      <c r="B15291" s="1"/>
    </row>
    <row r="15292" spans="2:2" x14ac:dyDescent="0.3">
      <c r="B15292" s="1"/>
    </row>
    <row r="15293" spans="2:2" x14ac:dyDescent="0.3">
      <c r="B15293" s="1"/>
    </row>
    <row r="15294" spans="2:2" x14ac:dyDescent="0.3">
      <c r="B15294" s="1"/>
    </row>
    <row r="15295" spans="2:2" x14ac:dyDescent="0.3">
      <c r="B15295" s="1"/>
    </row>
    <row r="15296" spans="2:2" x14ac:dyDescent="0.3">
      <c r="B15296" s="1"/>
    </row>
    <row r="15297" spans="2:2" x14ac:dyDescent="0.3">
      <c r="B15297" s="1"/>
    </row>
    <row r="15298" spans="2:2" x14ac:dyDescent="0.3">
      <c r="B15298" s="1"/>
    </row>
    <row r="15299" spans="2:2" x14ac:dyDescent="0.3">
      <c r="B15299" s="1"/>
    </row>
    <row r="15300" spans="2:2" x14ac:dyDescent="0.3">
      <c r="B15300" s="1"/>
    </row>
    <row r="15301" spans="2:2" x14ac:dyDescent="0.3">
      <c r="B15301" s="1"/>
    </row>
    <row r="15302" spans="2:2" x14ac:dyDescent="0.3">
      <c r="B15302" s="1"/>
    </row>
    <row r="15303" spans="2:2" x14ac:dyDescent="0.3">
      <c r="B15303" s="1"/>
    </row>
    <row r="15304" spans="2:2" x14ac:dyDescent="0.3">
      <c r="B15304" s="1"/>
    </row>
    <row r="15305" spans="2:2" x14ac:dyDescent="0.3">
      <c r="B15305" s="1"/>
    </row>
    <row r="15306" spans="2:2" x14ac:dyDescent="0.3">
      <c r="B15306" s="1"/>
    </row>
    <row r="15307" spans="2:2" x14ac:dyDescent="0.3">
      <c r="B15307" s="1"/>
    </row>
    <row r="15308" spans="2:2" x14ac:dyDescent="0.3">
      <c r="B15308" s="1"/>
    </row>
    <row r="15309" spans="2:2" x14ac:dyDescent="0.3">
      <c r="B15309" s="1"/>
    </row>
    <row r="15310" spans="2:2" x14ac:dyDescent="0.3">
      <c r="B15310" s="1"/>
    </row>
    <row r="15311" spans="2:2" x14ac:dyDescent="0.3">
      <c r="B15311" s="1"/>
    </row>
    <row r="15312" spans="2:2" x14ac:dyDescent="0.3">
      <c r="B15312" s="1"/>
    </row>
    <row r="15313" spans="2:2" x14ac:dyDescent="0.3">
      <c r="B15313" s="1"/>
    </row>
    <row r="15314" spans="2:2" x14ac:dyDescent="0.3">
      <c r="B15314" s="1"/>
    </row>
    <row r="15315" spans="2:2" x14ac:dyDescent="0.3">
      <c r="B15315" s="1"/>
    </row>
    <row r="15316" spans="2:2" x14ac:dyDescent="0.3">
      <c r="B15316" s="1"/>
    </row>
    <row r="15317" spans="2:2" x14ac:dyDescent="0.3">
      <c r="B15317" s="1"/>
    </row>
    <row r="15318" spans="2:2" x14ac:dyDescent="0.3">
      <c r="B15318" s="1"/>
    </row>
    <row r="15319" spans="2:2" x14ac:dyDescent="0.3">
      <c r="B15319" s="1"/>
    </row>
    <row r="15320" spans="2:2" x14ac:dyDescent="0.3">
      <c r="B15320" s="1"/>
    </row>
    <row r="15321" spans="2:2" x14ac:dyDescent="0.3">
      <c r="B15321" s="1"/>
    </row>
    <row r="15322" spans="2:2" x14ac:dyDescent="0.3">
      <c r="B15322" s="1"/>
    </row>
    <row r="15323" spans="2:2" x14ac:dyDescent="0.3">
      <c r="B15323" s="1"/>
    </row>
    <row r="15324" spans="2:2" x14ac:dyDescent="0.3">
      <c r="B15324" s="1"/>
    </row>
    <row r="15325" spans="2:2" x14ac:dyDescent="0.3">
      <c r="B15325" s="1"/>
    </row>
    <row r="15326" spans="2:2" x14ac:dyDescent="0.3">
      <c r="B15326" s="1"/>
    </row>
    <row r="15327" spans="2:2" x14ac:dyDescent="0.3">
      <c r="B15327" s="1"/>
    </row>
    <row r="15328" spans="2:2" x14ac:dyDescent="0.3">
      <c r="B15328" s="1"/>
    </row>
    <row r="15329" spans="2:2" x14ac:dyDescent="0.3">
      <c r="B15329" s="1"/>
    </row>
    <row r="15330" spans="2:2" x14ac:dyDescent="0.3">
      <c r="B15330" s="1"/>
    </row>
    <row r="15331" spans="2:2" x14ac:dyDescent="0.3">
      <c r="B15331" s="1"/>
    </row>
    <row r="15332" spans="2:2" x14ac:dyDescent="0.3">
      <c r="B15332" s="1"/>
    </row>
    <row r="15333" spans="2:2" x14ac:dyDescent="0.3">
      <c r="B15333" s="1"/>
    </row>
    <row r="15334" spans="2:2" x14ac:dyDescent="0.3">
      <c r="B15334" s="1"/>
    </row>
    <row r="15335" spans="2:2" x14ac:dyDescent="0.3">
      <c r="B15335" s="1"/>
    </row>
    <row r="15336" spans="2:2" x14ac:dyDescent="0.3">
      <c r="B15336" s="1"/>
    </row>
    <row r="15337" spans="2:2" x14ac:dyDescent="0.3">
      <c r="B15337" s="1"/>
    </row>
    <row r="15338" spans="2:2" x14ac:dyDescent="0.3">
      <c r="B15338" s="1"/>
    </row>
    <row r="15339" spans="2:2" x14ac:dyDescent="0.3">
      <c r="B15339" s="1"/>
    </row>
    <row r="15340" spans="2:2" x14ac:dyDescent="0.3">
      <c r="B15340" s="1"/>
    </row>
    <row r="15341" spans="2:2" x14ac:dyDescent="0.3">
      <c r="B15341" s="1"/>
    </row>
    <row r="15342" spans="2:2" x14ac:dyDescent="0.3">
      <c r="B15342" s="1"/>
    </row>
    <row r="15343" spans="2:2" x14ac:dyDescent="0.3">
      <c r="B15343" s="1"/>
    </row>
    <row r="15344" spans="2:2" x14ac:dyDescent="0.3">
      <c r="B15344" s="1"/>
    </row>
    <row r="15345" spans="2:2" x14ac:dyDescent="0.3">
      <c r="B15345" s="1"/>
    </row>
    <row r="15346" spans="2:2" x14ac:dyDescent="0.3">
      <c r="B15346" s="1"/>
    </row>
    <row r="15347" spans="2:2" x14ac:dyDescent="0.3">
      <c r="B15347" s="1"/>
    </row>
    <row r="15348" spans="2:2" x14ac:dyDescent="0.3">
      <c r="B15348" s="1"/>
    </row>
    <row r="15349" spans="2:2" x14ac:dyDescent="0.3">
      <c r="B15349" s="1"/>
    </row>
    <row r="15350" spans="2:2" x14ac:dyDescent="0.3">
      <c r="B15350" s="1"/>
    </row>
    <row r="15351" spans="2:2" x14ac:dyDescent="0.3">
      <c r="B15351" s="1"/>
    </row>
    <row r="15352" spans="2:2" x14ac:dyDescent="0.3">
      <c r="B15352" s="1"/>
    </row>
    <row r="15353" spans="2:2" x14ac:dyDescent="0.3">
      <c r="B15353" s="1"/>
    </row>
    <row r="15354" spans="2:2" x14ac:dyDescent="0.3">
      <c r="B15354" s="1"/>
    </row>
    <row r="15355" spans="2:2" x14ac:dyDescent="0.3">
      <c r="B15355" s="1"/>
    </row>
    <row r="15356" spans="2:2" x14ac:dyDescent="0.3">
      <c r="B15356" s="1"/>
    </row>
    <row r="15357" spans="2:2" x14ac:dyDescent="0.3">
      <c r="B15357" s="1"/>
    </row>
    <row r="15358" spans="2:2" x14ac:dyDescent="0.3">
      <c r="B15358" s="1"/>
    </row>
    <row r="15359" spans="2:2" x14ac:dyDescent="0.3">
      <c r="B15359" s="1"/>
    </row>
    <row r="15360" spans="2:2" x14ac:dyDescent="0.3">
      <c r="B15360" s="1"/>
    </row>
    <row r="15361" spans="2:2" x14ac:dyDescent="0.3">
      <c r="B15361" s="1"/>
    </row>
    <row r="15362" spans="2:2" x14ac:dyDescent="0.3">
      <c r="B15362" s="1"/>
    </row>
    <row r="15363" spans="2:2" x14ac:dyDescent="0.3">
      <c r="B15363" s="1"/>
    </row>
    <row r="15364" spans="2:2" x14ac:dyDescent="0.3">
      <c r="B15364" s="1"/>
    </row>
    <row r="15365" spans="2:2" x14ac:dyDescent="0.3">
      <c r="B15365" s="1"/>
    </row>
    <row r="15366" spans="2:2" x14ac:dyDescent="0.3">
      <c r="B15366" s="1"/>
    </row>
    <row r="15367" spans="2:2" x14ac:dyDescent="0.3">
      <c r="B15367" s="1"/>
    </row>
    <row r="15368" spans="2:2" x14ac:dyDescent="0.3">
      <c r="B15368" s="1"/>
    </row>
    <row r="15369" spans="2:2" x14ac:dyDescent="0.3">
      <c r="B15369" s="1"/>
    </row>
    <row r="15370" spans="2:2" x14ac:dyDescent="0.3">
      <c r="B15370" s="1"/>
    </row>
    <row r="15371" spans="2:2" x14ac:dyDescent="0.3">
      <c r="B15371" s="1"/>
    </row>
    <row r="15372" spans="2:2" x14ac:dyDescent="0.3">
      <c r="B15372" s="1"/>
    </row>
    <row r="15373" spans="2:2" x14ac:dyDescent="0.3">
      <c r="B15373" s="1"/>
    </row>
    <row r="15374" spans="2:2" x14ac:dyDescent="0.3">
      <c r="B15374" s="1"/>
    </row>
    <row r="15375" spans="2:2" x14ac:dyDescent="0.3">
      <c r="B15375" s="1"/>
    </row>
    <row r="15376" spans="2:2" x14ac:dyDescent="0.3">
      <c r="B15376" s="1"/>
    </row>
    <row r="15377" spans="2:2" x14ac:dyDescent="0.3">
      <c r="B15377" s="1"/>
    </row>
    <row r="15378" spans="2:2" x14ac:dyDescent="0.3">
      <c r="B15378" s="1"/>
    </row>
    <row r="15379" spans="2:2" x14ac:dyDescent="0.3">
      <c r="B15379" s="1"/>
    </row>
    <row r="15380" spans="2:2" x14ac:dyDescent="0.3">
      <c r="B15380" s="1"/>
    </row>
    <row r="15381" spans="2:2" x14ac:dyDescent="0.3">
      <c r="B15381" s="1"/>
    </row>
    <row r="15382" spans="2:2" x14ac:dyDescent="0.3">
      <c r="B15382" s="1"/>
    </row>
    <row r="15383" spans="2:2" x14ac:dyDescent="0.3">
      <c r="B15383" s="1"/>
    </row>
    <row r="15384" spans="2:2" x14ac:dyDescent="0.3">
      <c r="B15384" s="1"/>
    </row>
    <row r="15385" spans="2:2" x14ac:dyDescent="0.3">
      <c r="B15385" s="1"/>
    </row>
    <row r="15386" spans="2:2" x14ac:dyDescent="0.3">
      <c r="B15386" s="1"/>
    </row>
    <row r="15387" spans="2:2" x14ac:dyDescent="0.3">
      <c r="B15387" s="1"/>
    </row>
    <row r="15388" spans="2:2" x14ac:dyDescent="0.3">
      <c r="B15388" s="1"/>
    </row>
    <row r="15389" spans="2:2" x14ac:dyDescent="0.3">
      <c r="B15389" s="1"/>
    </row>
    <row r="15390" spans="2:2" x14ac:dyDescent="0.3">
      <c r="B15390" s="1"/>
    </row>
    <row r="15391" spans="2:2" x14ac:dyDescent="0.3">
      <c r="B15391" s="1"/>
    </row>
    <row r="15392" spans="2:2" x14ac:dyDescent="0.3">
      <c r="B15392" s="1"/>
    </row>
    <row r="15393" spans="2:2" x14ac:dyDescent="0.3">
      <c r="B15393" s="1"/>
    </row>
    <row r="15394" spans="2:2" x14ac:dyDescent="0.3">
      <c r="B15394" s="1"/>
    </row>
    <row r="15395" spans="2:2" x14ac:dyDescent="0.3">
      <c r="B15395" s="1"/>
    </row>
    <row r="15396" spans="2:2" x14ac:dyDescent="0.3">
      <c r="B15396" s="1"/>
    </row>
    <row r="15397" spans="2:2" x14ac:dyDescent="0.3">
      <c r="B15397" s="1"/>
    </row>
    <row r="15398" spans="2:2" x14ac:dyDescent="0.3">
      <c r="B15398" s="1"/>
    </row>
    <row r="15399" spans="2:2" x14ac:dyDescent="0.3">
      <c r="B15399" s="1"/>
    </row>
    <row r="15400" spans="2:2" x14ac:dyDescent="0.3">
      <c r="B15400" s="1"/>
    </row>
    <row r="15401" spans="2:2" x14ac:dyDescent="0.3">
      <c r="B15401" s="1"/>
    </row>
    <row r="15402" spans="2:2" x14ac:dyDescent="0.3">
      <c r="B15402" s="1"/>
    </row>
    <row r="15403" spans="2:2" x14ac:dyDescent="0.3">
      <c r="B15403" s="1"/>
    </row>
    <row r="15404" spans="2:2" x14ac:dyDescent="0.3">
      <c r="B15404" s="1"/>
    </row>
    <row r="15405" spans="2:2" x14ac:dyDescent="0.3">
      <c r="B15405" s="1"/>
    </row>
    <row r="15406" spans="2:2" x14ac:dyDescent="0.3">
      <c r="B15406" s="1"/>
    </row>
    <row r="15407" spans="2:2" x14ac:dyDescent="0.3">
      <c r="B15407" s="1"/>
    </row>
    <row r="15408" spans="2:2" x14ac:dyDescent="0.3">
      <c r="B15408" s="1"/>
    </row>
    <row r="15409" spans="2:2" x14ac:dyDescent="0.3">
      <c r="B15409" s="1"/>
    </row>
    <row r="15410" spans="2:2" x14ac:dyDescent="0.3">
      <c r="B15410" s="1"/>
    </row>
    <row r="15411" spans="2:2" x14ac:dyDescent="0.3">
      <c r="B15411" s="1"/>
    </row>
    <row r="15412" spans="2:2" x14ac:dyDescent="0.3">
      <c r="B15412" s="1"/>
    </row>
    <row r="15413" spans="2:2" x14ac:dyDescent="0.3">
      <c r="B15413" s="1"/>
    </row>
    <row r="15414" spans="2:2" x14ac:dyDescent="0.3">
      <c r="B15414" s="1"/>
    </row>
    <row r="15415" spans="2:2" x14ac:dyDescent="0.3">
      <c r="B15415" s="1"/>
    </row>
    <row r="15416" spans="2:2" x14ac:dyDescent="0.3">
      <c r="B15416" s="1"/>
    </row>
    <row r="15417" spans="2:2" x14ac:dyDescent="0.3">
      <c r="B15417" s="1"/>
    </row>
    <row r="15418" spans="2:2" x14ac:dyDescent="0.3">
      <c r="B15418" s="1"/>
    </row>
    <row r="15419" spans="2:2" x14ac:dyDescent="0.3">
      <c r="B15419" s="1"/>
    </row>
    <row r="15420" spans="2:2" x14ac:dyDescent="0.3">
      <c r="B15420" s="1"/>
    </row>
    <row r="15421" spans="2:2" x14ac:dyDescent="0.3">
      <c r="B15421" s="1"/>
    </row>
    <row r="15422" spans="2:2" x14ac:dyDescent="0.3">
      <c r="B15422" s="1"/>
    </row>
    <row r="15423" spans="2:2" x14ac:dyDescent="0.3">
      <c r="B15423" s="1"/>
    </row>
    <row r="15424" spans="2:2" x14ac:dyDescent="0.3">
      <c r="B15424" s="1"/>
    </row>
    <row r="15425" spans="2:2" x14ac:dyDescent="0.3">
      <c r="B15425" s="1"/>
    </row>
    <row r="15426" spans="2:2" x14ac:dyDescent="0.3">
      <c r="B15426" s="1"/>
    </row>
    <row r="15427" spans="2:2" x14ac:dyDescent="0.3">
      <c r="B15427" s="1"/>
    </row>
    <row r="15428" spans="2:2" x14ac:dyDescent="0.3">
      <c r="B15428" s="1"/>
    </row>
    <row r="15429" spans="2:2" x14ac:dyDescent="0.3">
      <c r="B15429" s="1"/>
    </row>
    <row r="15430" spans="2:2" x14ac:dyDescent="0.3">
      <c r="B15430" s="1"/>
    </row>
    <row r="15431" spans="2:2" x14ac:dyDescent="0.3">
      <c r="B15431" s="1"/>
    </row>
    <row r="15432" spans="2:2" x14ac:dyDescent="0.3">
      <c r="B15432" s="1"/>
    </row>
    <row r="15433" spans="2:2" x14ac:dyDescent="0.3">
      <c r="B15433" s="1"/>
    </row>
    <row r="15434" spans="2:2" x14ac:dyDescent="0.3">
      <c r="B15434" s="1"/>
    </row>
    <row r="15435" spans="2:2" x14ac:dyDescent="0.3">
      <c r="B15435" s="1"/>
    </row>
    <row r="15436" spans="2:2" x14ac:dyDescent="0.3">
      <c r="B15436" s="1"/>
    </row>
    <row r="15437" spans="2:2" x14ac:dyDescent="0.3">
      <c r="B15437" s="1"/>
    </row>
    <row r="15438" spans="2:2" x14ac:dyDescent="0.3">
      <c r="B15438" s="1"/>
    </row>
    <row r="15439" spans="2:2" x14ac:dyDescent="0.3">
      <c r="B15439" s="1"/>
    </row>
    <row r="15440" spans="2:2" x14ac:dyDescent="0.3">
      <c r="B15440" s="1"/>
    </row>
    <row r="15441" spans="2:2" x14ac:dyDescent="0.3">
      <c r="B15441" s="1"/>
    </row>
    <row r="15442" spans="2:2" x14ac:dyDescent="0.3">
      <c r="B15442" s="1"/>
    </row>
    <row r="15443" spans="2:2" x14ac:dyDescent="0.3">
      <c r="B15443" s="1"/>
    </row>
    <row r="15444" spans="2:2" x14ac:dyDescent="0.3">
      <c r="B15444" s="1"/>
    </row>
    <row r="15445" spans="2:2" x14ac:dyDescent="0.3">
      <c r="B15445" s="1"/>
    </row>
    <row r="15446" spans="2:2" x14ac:dyDescent="0.3">
      <c r="B15446" s="1"/>
    </row>
    <row r="15447" spans="2:2" x14ac:dyDescent="0.3">
      <c r="B15447" s="1"/>
    </row>
    <row r="15448" spans="2:2" x14ac:dyDescent="0.3">
      <c r="B15448" s="1"/>
    </row>
    <row r="15449" spans="2:2" x14ac:dyDescent="0.3">
      <c r="B15449" s="1"/>
    </row>
    <row r="15450" spans="2:2" x14ac:dyDescent="0.3">
      <c r="B15450" s="1"/>
    </row>
    <row r="15451" spans="2:2" x14ac:dyDescent="0.3">
      <c r="B15451" s="1"/>
    </row>
    <row r="15452" spans="2:2" x14ac:dyDescent="0.3">
      <c r="B15452" s="1"/>
    </row>
    <row r="15453" spans="2:2" x14ac:dyDescent="0.3">
      <c r="B15453" s="1"/>
    </row>
    <row r="15454" spans="2:2" x14ac:dyDescent="0.3">
      <c r="B15454" s="1"/>
    </row>
    <row r="15455" spans="2:2" x14ac:dyDescent="0.3">
      <c r="B15455" s="1"/>
    </row>
    <row r="15456" spans="2:2" x14ac:dyDescent="0.3">
      <c r="B15456" s="1"/>
    </row>
    <row r="15457" spans="2:2" x14ac:dyDescent="0.3">
      <c r="B15457" s="1"/>
    </row>
    <row r="15458" spans="2:2" x14ac:dyDescent="0.3">
      <c r="B15458" s="1"/>
    </row>
    <row r="15459" spans="2:2" x14ac:dyDescent="0.3">
      <c r="B15459" s="1"/>
    </row>
    <row r="15460" spans="2:2" x14ac:dyDescent="0.3">
      <c r="B15460" s="1"/>
    </row>
    <row r="15461" spans="2:2" x14ac:dyDescent="0.3">
      <c r="B15461" s="1"/>
    </row>
    <row r="15462" spans="2:2" x14ac:dyDescent="0.3">
      <c r="B15462" s="1"/>
    </row>
    <row r="15463" spans="2:2" x14ac:dyDescent="0.3">
      <c r="B15463" s="1"/>
    </row>
    <row r="15464" spans="2:2" x14ac:dyDescent="0.3">
      <c r="B15464" s="1"/>
    </row>
    <row r="15465" spans="2:2" x14ac:dyDescent="0.3">
      <c r="B15465" s="1"/>
    </row>
    <row r="15466" spans="2:2" x14ac:dyDescent="0.3">
      <c r="B15466" s="1"/>
    </row>
    <row r="15467" spans="2:2" x14ac:dyDescent="0.3">
      <c r="B15467" s="1"/>
    </row>
    <row r="15468" spans="2:2" x14ac:dyDescent="0.3">
      <c r="B15468" s="1"/>
    </row>
    <row r="15469" spans="2:2" x14ac:dyDescent="0.3">
      <c r="B15469" s="1"/>
    </row>
    <row r="15470" spans="2:2" x14ac:dyDescent="0.3">
      <c r="B15470" s="1"/>
    </row>
    <row r="15471" spans="2:2" x14ac:dyDescent="0.3">
      <c r="B15471" s="1"/>
    </row>
    <row r="15472" spans="2:2" x14ac:dyDescent="0.3">
      <c r="B15472" s="1"/>
    </row>
    <row r="15473" spans="2:2" x14ac:dyDescent="0.3">
      <c r="B15473" s="1"/>
    </row>
    <row r="15474" spans="2:2" x14ac:dyDescent="0.3">
      <c r="B15474" s="1"/>
    </row>
    <row r="15475" spans="2:2" x14ac:dyDescent="0.3">
      <c r="B15475" s="1"/>
    </row>
    <row r="15476" spans="2:2" x14ac:dyDescent="0.3">
      <c r="B15476" s="1"/>
    </row>
    <row r="15477" spans="2:2" x14ac:dyDescent="0.3">
      <c r="B15477" s="1"/>
    </row>
    <row r="15478" spans="2:2" x14ac:dyDescent="0.3">
      <c r="B15478" s="1"/>
    </row>
    <row r="15479" spans="2:2" x14ac:dyDescent="0.3">
      <c r="B15479" s="1"/>
    </row>
    <row r="15480" spans="2:2" x14ac:dyDescent="0.3">
      <c r="B15480" s="1"/>
    </row>
    <row r="15481" spans="2:2" x14ac:dyDescent="0.3">
      <c r="B15481" s="1"/>
    </row>
    <row r="15482" spans="2:2" x14ac:dyDescent="0.3">
      <c r="B15482" s="1"/>
    </row>
    <row r="15483" spans="2:2" x14ac:dyDescent="0.3">
      <c r="B15483" s="1"/>
    </row>
    <row r="15484" spans="2:2" x14ac:dyDescent="0.3">
      <c r="B15484" s="1"/>
    </row>
    <row r="15485" spans="2:2" x14ac:dyDescent="0.3">
      <c r="B15485" s="1"/>
    </row>
    <row r="15486" spans="2:2" x14ac:dyDescent="0.3">
      <c r="B15486" s="1"/>
    </row>
    <row r="15487" spans="2:2" x14ac:dyDescent="0.3">
      <c r="B15487" s="1"/>
    </row>
    <row r="15488" spans="2:2" x14ac:dyDescent="0.3">
      <c r="B15488" s="1"/>
    </row>
    <row r="15489" spans="2:2" x14ac:dyDescent="0.3">
      <c r="B15489" s="1"/>
    </row>
    <row r="15490" spans="2:2" x14ac:dyDescent="0.3">
      <c r="B15490" s="1"/>
    </row>
    <row r="15491" spans="2:2" x14ac:dyDescent="0.3">
      <c r="B15491" s="1"/>
    </row>
    <row r="15492" spans="2:2" x14ac:dyDescent="0.3">
      <c r="B15492" s="1"/>
    </row>
    <row r="15493" spans="2:2" x14ac:dyDescent="0.3">
      <c r="B15493" s="1"/>
    </row>
    <row r="15494" spans="2:2" x14ac:dyDescent="0.3">
      <c r="B15494" s="1"/>
    </row>
    <row r="15495" spans="2:2" x14ac:dyDescent="0.3">
      <c r="B15495" s="1"/>
    </row>
    <row r="15496" spans="2:2" x14ac:dyDescent="0.3">
      <c r="B15496" s="1"/>
    </row>
    <row r="15497" spans="2:2" x14ac:dyDescent="0.3">
      <c r="B15497" s="1"/>
    </row>
    <row r="15498" spans="2:2" x14ac:dyDescent="0.3">
      <c r="B15498" s="1"/>
    </row>
    <row r="15499" spans="2:2" x14ac:dyDescent="0.3">
      <c r="B15499" s="1"/>
    </row>
    <row r="15500" spans="2:2" x14ac:dyDescent="0.3">
      <c r="B15500" s="1"/>
    </row>
    <row r="15501" spans="2:2" x14ac:dyDescent="0.3">
      <c r="B15501" s="1"/>
    </row>
    <row r="15502" spans="2:2" x14ac:dyDescent="0.3">
      <c r="B15502" s="1"/>
    </row>
    <row r="15503" spans="2:2" x14ac:dyDescent="0.3">
      <c r="B15503" s="1"/>
    </row>
    <row r="15504" spans="2:2" x14ac:dyDescent="0.3">
      <c r="B15504" s="1"/>
    </row>
    <row r="15505" spans="2:2" x14ac:dyDescent="0.3">
      <c r="B15505" s="1"/>
    </row>
    <row r="15506" spans="2:2" x14ac:dyDescent="0.3">
      <c r="B15506" s="1"/>
    </row>
    <row r="15507" spans="2:2" x14ac:dyDescent="0.3">
      <c r="B15507" s="1"/>
    </row>
    <row r="15508" spans="2:2" x14ac:dyDescent="0.3">
      <c r="B15508" s="1"/>
    </row>
    <row r="15509" spans="2:2" x14ac:dyDescent="0.3">
      <c r="B15509" s="1"/>
    </row>
    <row r="15510" spans="2:2" x14ac:dyDescent="0.3">
      <c r="B15510" s="1"/>
    </row>
    <row r="15511" spans="2:2" x14ac:dyDescent="0.3">
      <c r="B15511" s="1"/>
    </row>
    <row r="15512" spans="2:2" x14ac:dyDescent="0.3">
      <c r="B15512" s="1"/>
    </row>
    <row r="15513" spans="2:2" x14ac:dyDescent="0.3">
      <c r="B15513" s="1"/>
    </row>
    <row r="15514" spans="2:2" x14ac:dyDescent="0.3">
      <c r="B15514" s="1"/>
    </row>
    <row r="15515" spans="2:2" x14ac:dyDescent="0.3">
      <c r="B15515" s="1"/>
    </row>
    <row r="15516" spans="2:2" x14ac:dyDescent="0.3">
      <c r="B15516" s="1"/>
    </row>
    <row r="15517" spans="2:2" x14ac:dyDescent="0.3">
      <c r="B15517" s="1"/>
    </row>
    <row r="15518" spans="2:2" x14ac:dyDescent="0.3">
      <c r="B15518" s="1"/>
    </row>
    <row r="15519" spans="2:2" x14ac:dyDescent="0.3">
      <c r="B15519" s="1"/>
    </row>
    <row r="15520" spans="2:2" x14ac:dyDescent="0.3">
      <c r="B15520" s="1"/>
    </row>
    <row r="15521" spans="2:2" x14ac:dyDescent="0.3">
      <c r="B15521" s="1"/>
    </row>
    <row r="15522" spans="2:2" x14ac:dyDescent="0.3">
      <c r="B15522" s="1"/>
    </row>
    <row r="15523" spans="2:2" x14ac:dyDescent="0.3">
      <c r="B15523" s="1"/>
    </row>
    <row r="15524" spans="2:2" x14ac:dyDescent="0.3">
      <c r="B15524" s="1"/>
    </row>
    <row r="15525" spans="2:2" x14ac:dyDescent="0.3">
      <c r="B15525" s="1"/>
    </row>
    <row r="15526" spans="2:2" x14ac:dyDescent="0.3">
      <c r="B15526" s="1"/>
    </row>
    <row r="15527" spans="2:2" x14ac:dyDescent="0.3">
      <c r="B15527" s="1"/>
    </row>
    <row r="15528" spans="2:2" x14ac:dyDescent="0.3">
      <c r="B15528" s="1"/>
    </row>
    <row r="15529" spans="2:2" x14ac:dyDescent="0.3">
      <c r="B15529" s="1"/>
    </row>
    <row r="15530" spans="2:2" x14ac:dyDescent="0.3">
      <c r="B15530" s="1"/>
    </row>
    <row r="15531" spans="2:2" x14ac:dyDescent="0.3">
      <c r="B15531" s="1"/>
    </row>
    <row r="15532" spans="2:2" x14ac:dyDescent="0.3">
      <c r="B15532" s="1"/>
    </row>
    <row r="15533" spans="2:2" x14ac:dyDescent="0.3">
      <c r="B15533" s="1"/>
    </row>
    <row r="15534" spans="2:2" x14ac:dyDescent="0.3">
      <c r="B15534" s="1"/>
    </row>
    <row r="15535" spans="2:2" x14ac:dyDescent="0.3">
      <c r="B15535" s="1"/>
    </row>
    <row r="15536" spans="2:2" x14ac:dyDescent="0.3">
      <c r="B15536" s="1"/>
    </row>
    <row r="15537" spans="2:2" x14ac:dyDescent="0.3">
      <c r="B15537" s="1"/>
    </row>
    <row r="15538" spans="2:2" x14ac:dyDescent="0.3">
      <c r="B15538" s="1"/>
    </row>
    <row r="15539" spans="2:2" x14ac:dyDescent="0.3">
      <c r="B15539" s="1"/>
    </row>
    <row r="15540" spans="2:2" x14ac:dyDescent="0.3">
      <c r="B15540" s="1"/>
    </row>
    <row r="15541" spans="2:2" x14ac:dyDescent="0.3">
      <c r="B15541" s="1"/>
    </row>
    <row r="15542" spans="2:2" x14ac:dyDescent="0.3">
      <c r="B15542" s="1"/>
    </row>
    <row r="15543" spans="2:2" x14ac:dyDescent="0.3">
      <c r="B15543" s="1"/>
    </row>
    <row r="15544" spans="2:2" x14ac:dyDescent="0.3">
      <c r="B15544" s="1"/>
    </row>
    <row r="15545" spans="2:2" x14ac:dyDescent="0.3">
      <c r="B15545" s="1"/>
    </row>
    <row r="15546" spans="2:2" x14ac:dyDescent="0.3">
      <c r="B15546" s="1"/>
    </row>
    <row r="15547" spans="2:2" x14ac:dyDescent="0.3">
      <c r="B15547" s="1"/>
    </row>
    <row r="15548" spans="2:2" x14ac:dyDescent="0.3">
      <c r="B15548" s="1"/>
    </row>
    <row r="15549" spans="2:2" x14ac:dyDescent="0.3">
      <c r="B15549" s="1"/>
    </row>
    <row r="15550" spans="2:2" x14ac:dyDescent="0.3">
      <c r="B15550" s="1"/>
    </row>
    <row r="15551" spans="2:2" x14ac:dyDescent="0.3">
      <c r="B15551" s="1"/>
    </row>
    <row r="15552" spans="2:2" x14ac:dyDescent="0.3">
      <c r="B15552" s="1"/>
    </row>
    <row r="15553" spans="2:2" x14ac:dyDescent="0.3">
      <c r="B15553" s="1"/>
    </row>
    <row r="15554" spans="2:2" x14ac:dyDescent="0.3">
      <c r="B15554" s="1"/>
    </row>
    <row r="15555" spans="2:2" x14ac:dyDescent="0.3">
      <c r="B15555" s="1"/>
    </row>
    <row r="15556" spans="2:2" x14ac:dyDescent="0.3">
      <c r="B15556" s="1"/>
    </row>
    <row r="15557" spans="2:2" x14ac:dyDescent="0.3">
      <c r="B15557" s="1"/>
    </row>
    <row r="15558" spans="2:2" x14ac:dyDescent="0.3">
      <c r="B15558" s="1"/>
    </row>
    <row r="15559" spans="2:2" x14ac:dyDescent="0.3">
      <c r="B15559" s="1"/>
    </row>
    <row r="15560" spans="2:2" x14ac:dyDescent="0.3">
      <c r="B15560" s="1"/>
    </row>
    <row r="15561" spans="2:2" x14ac:dyDescent="0.3">
      <c r="B15561" s="1"/>
    </row>
    <row r="15562" spans="2:2" x14ac:dyDescent="0.3">
      <c r="B15562" s="1"/>
    </row>
    <row r="15563" spans="2:2" x14ac:dyDescent="0.3">
      <c r="B15563" s="1"/>
    </row>
    <row r="15564" spans="2:2" x14ac:dyDescent="0.3">
      <c r="B15564" s="1"/>
    </row>
    <row r="15565" spans="2:2" x14ac:dyDescent="0.3">
      <c r="B15565" s="1"/>
    </row>
    <row r="15566" spans="2:2" x14ac:dyDescent="0.3">
      <c r="B15566" s="1"/>
    </row>
    <row r="15567" spans="2:2" x14ac:dyDescent="0.3">
      <c r="B15567" s="1"/>
    </row>
    <row r="15568" spans="2:2" x14ac:dyDescent="0.3">
      <c r="B15568" s="1"/>
    </row>
    <row r="15569" spans="2:2" x14ac:dyDescent="0.3">
      <c r="B15569" s="1"/>
    </row>
    <row r="15570" spans="2:2" x14ac:dyDescent="0.3">
      <c r="B15570" s="1"/>
    </row>
    <row r="15571" spans="2:2" x14ac:dyDescent="0.3">
      <c r="B15571" s="1"/>
    </row>
    <row r="15572" spans="2:2" x14ac:dyDescent="0.3">
      <c r="B15572" s="1"/>
    </row>
    <row r="15573" spans="2:2" x14ac:dyDescent="0.3">
      <c r="B15573" s="1"/>
    </row>
    <row r="15574" spans="2:2" x14ac:dyDescent="0.3">
      <c r="B15574" s="1"/>
    </row>
    <row r="15575" spans="2:2" x14ac:dyDescent="0.3">
      <c r="B15575" s="1"/>
    </row>
    <row r="15576" spans="2:2" x14ac:dyDescent="0.3">
      <c r="B15576" s="1"/>
    </row>
    <row r="15577" spans="2:2" x14ac:dyDescent="0.3">
      <c r="B15577" s="1"/>
    </row>
    <row r="15578" spans="2:2" x14ac:dyDescent="0.3">
      <c r="B15578" s="1"/>
    </row>
    <row r="15579" spans="2:2" x14ac:dyDescent="0.3">
      <c r="B15579" s="1"/>
    </row>
    <row r="15580" spans="2:2" x14ac:dyDescent="0.3">
      <c r="B15580" s="1"/>
    </row>
    <row r="15581" spans="2:2" x14ac:dyDescent="0.3">
      <c r="B15581" s="1"/>
    </row>
    <row r="15582" spans="2:2" x14ac:dyDescent="0.3">
      <c r="B15582" s="1"/>
    </row>
    <row r="15583" spans="2:2" x14ac:dyDescent="0.3">
      <c r="B15583" s="1"/>
    </row>
    <row r="15584" spans="2:2" x14ac:dyDescent="0.3">
      <c r="B15584" s="1"/>
    </row>
    <row r="15585" spans="2:2" x14ac:dyDescent="0.3">
      <c r="B15585" s="1"/>
    </row>
    <row r="15586" spans="2:2" x14ac:dyDescent="0.3">
      <c r="B15586" s="1"/>
    </row>
    <row r="15587" spans="2:2" x14ac:dyDescent="0.3">
      <c r="B15587" s="1"/>
    </row>
    <row r="15588" spans="2:2" x14ac:dyDescent="0.3">
      <c r="B15588" s="1"/>
    </row>
    <row r="15589" spans="2:2" x14ac:dyDescent="0.3">
      <c r="B15589" s="1"/>
    </row>
    <row r="15590" spans="2:2" x14ac:dyDescent="0.3">
      <c r="B15590" s="1"/>
    </row>
    <row r="15591" spans="2:2" x14ac:dyDescent="0.3">
      <c r="B15591" s="1"/>
    </row>
    <row r="15592" spans="2:2" x14ac:dyDescent="0.3">
      <c r="B15592" s="1"/>
    </row>
    <row r="15593" spans="2:2" x14ac:dyDescent="0.3">
      <c r="B15593" s="1"/>
    </row>
    <row r="15594" spans="2:2" x14ac:dyDescent="0.3">
      <c r="B15594" s="1"/>
    </row>
    <row r="15595" spans="2:2" x14ac:dyDescent="0.3">
      <c r="B15595" s="1"/>
    </row>
    <row r="15596" spans="2:2" x14ac:dyDescent="0.3">
      <c r="B15596" s="1"/>
    </row>
    <row r="15597" spans="2:2" x14ac:dyDescent="0.3">
      <c r="B15597" s="1"/>
    </row>
    <row r="15598" spans="2:2" x14ac:dyDescent="0.3">
      <c r="B15598" s="1"/>
    </row>
    <row r="15599" spans="2:2" x14ac:dyDescent="0.3">
      <c r="B15599" s="1"/>
    </row>
    <row r="15600" spans="2:2" x14ac:dyDescent="0.3">
      <c r="B15600" s="1"/>
    </row>
    <row r="15601" spans="2:2" x14ac:dyDescent="0.3">
      <c r="B15601" s="1"/>
    </row>
    <row r="15602" spans="2:2" x14ac:dyDescent="0.3">
      <c r="B15602" s="1"/>
    </row>
    <row r="15603" spans="2:2" x14ac:dyDescent="0.3">
      <c r="B15603" s="1"/>
    </row>
    <row r="15604" spans="2:2" x14ac:dyDescent="0.3">
      <c r="B15604" s="1"/>
    </row>
    <row r="15605" spans="2:2" x14ac:dyDescent="0.3">
      <c r="B15605" s="1"/>
    </row>
    <row r="15606" spans="2:2" x14ac:dyDescent="0.3">
      <c r="B15606" s="1"/>
    </row>
    <row r="15607" spans="2:2" x14ac:dyDescent="0.3">
      <c r="B15607" s="1"/>
    </row>
    <row r="15608" spans="2:2" x14ac:dyDescent="0.3">
      <c r="B15608" s="1"/>
    </row>
    <row r="15609" spans="2:2" x14ac:dyDescent="0.3">
      <c r="B15609" s="1"/>
    </row>
    <row r="15610" spans="2:2" x14ac:dyDescent="0.3">
      <c r="B15610" s="1"/>
    </row>
    <row r="15611" spans="2:2" x14ac:dyDescent="0.3">
      <c r="B15611" s="1"/>
    </row>
    <row r="15612" spans="2:2" x14ac:dyDescent="0.3">
      <c r="B15612" s="1"/>
    </row>
    <row r="15613" spans="2:2" x14ac:dyDescent="0.3">
      <c r="B15613" s="1"/>
    </row>
    <row r="15614" spans="2:2" x14ac:dyDescent="0.3">
      <c r="B15614" s="1"/>
    </row>
    <row r="15615" spans="2:2" x14ac:dyDescent="0.3">
      <c r="B15615" s="1"/>
    </row>
    <row r="15616" spans="2:2" x14ac:dyDescent="0.3">
      <c r="B15616" s="1"/>
    </row>
    <row r="15617" spans="2:2" x14ac:dyDescent="0.3">
      <c r="B15617" s="1"/>
    </row>
    <row r="15618" spans="2:2" x14ac:dyDescent="0.3">
      <c r="B15618" s="1"/>
    </row>
    <row r="15619" spans="2:2" x14ac:dyDescent="0.3">
      <c r="B15619" s="1"/>
    </row>
    <row r="15620" spans="2:2" x14ac:dyDescent="0.3">
      <c r="B15620" s="1"/>
    </row>
    <row r="15621" spans="2:2" x14ac:dyDescent="0.3">
      <c r="B15621" s="1"/>
    </row>
    <row r="15622" spans="2:2" x14ac:dyDescent="0.3">
      <c r="B15622" s="1"/>
    </row>
    <row r="15623" spans="2:2" x14ac:dyDescent="0.3">
      <c r="B15623" s="1"/>
    </row>
    <row r="15624" spans="2:2" x14ac:dyDescent="0.3">
      <c r="B15624" s="1"/>
    </row>
    <row r="15625" spans="2:2" x14ac:dyDescent="0.3">
      <c r="B15625" s="1"/>
    </row>
    <row r="15626" spans="2:2" x14ac:dyDescent="0.3">
      <c r="B15626" s="1"/>
    </row>
    <row r="15627" spans="2:2" x14ac:dyDescent="0.3">
      <c r="B15627" s="1"/>
    </row>
    <row r="15628" spans="2:2" x14ac:dyDescent="0.3">
      <c r="B15628" s="1"/>
    </row>
    <row r="15629" spans="2:2" x14ac:dyDescent="0.3">
      <c r="B15629" s="1"/>
    </row>
    <row r="15630" spans="2:2" x14ac:dyDescent="0.3">
      <c r="B15630" s="1"/>
    </row>
    <row r="15631" spans="2:2" x14ac:dyDescent="0.3">
      <c r="B15631" s="1"/>
    </row>
    <row r="15632" spans="2:2" x14ac:dyDescent="0.3">
      <c r="B15632" s="1"/>
    </row>
    <row r="15633" spans="2:2" x14ac:dyDescent="0.3">
      <c r="B15633" s="1"/>
    </row>
    <row r="15634" spans="2:2" x14ac:dyDescent="0.3">
      <c r="B15634" s="1"/>
    </row>
    <row r="15635" spans="2:2" x14ac:dyDescent="0.3">
      <c r="B15635" s="1"/>
    </row>
    <row r="15636" spans="2:2" x14ac:dyDescent="0.3">
      <c r="B15636" s="1"/>
    </row>
    <row r="15637" spans="2:2" x14ac:dyDescent="0.3">
      <c r="B15637" s="1"/>
    </row>
    <row r="15638" spans="2:2" x14ac:dyDescent="0.3">
      <c r="B15638" s="1"/>
    </row>
    <row r="15639" spans="2:2" x14ac:dyDescent="0.3">
      <c r="B15639" s="1"/>
    </row>
    <row r="15640" spans="2:2" x14ac:dyDescent="0.3">
      <c r="B15640" s="1"/>
    </row>
    <row r="15641" spans="2:2" x14ac:dyDescent="0.3">
      <c r="B15641" s="1"/>
    </row>
    <row r="15642" spans="2:2" x14ac:dyDescent="0.3">
      <c r="B15642" s="1"/>
    </row>
    <row r="15643" spans="2:2" x14ac:dyDescent="0.3">
      <c r="B15643" s="1"/>
    </row>
    <row r="15644" spans="2:2" x14ac:dyDescent="0.3">
      <c r="B15644" s="1"/>
    </row>
    <row r="15645" spans="2:2" x14ac:dyDescent="0.3">
      <c r="B15645" s="1"/>
    </row>
    <row r="15646" spans="2:2" x14ac:dyDescent="0.3">
      <c r="B15646" s="1"/>
    </row>
    <row r="15647" spans="2:2" x14ac:dyDescent="0.3">
      <c r="B15647" s="1"/>
    </row>
    <row r="15648" spans="2:2" x14ac:dyDescent="0.3">
      <c r="B15648" s="1"/>
    </row>
    <row r="15649" spans="2:2" x14ac:dyDescent="0.3">
      <c r="B15649" s="1"/>
    </row>
    <row r="15650" spans="2:2" x14ac:dyDescent="0.3">
      <c r="B15650" s="1"/>
    </row>
    <row r="15651" spans="2:2" x14ac:dyDescent="0.3">
      <c r="B15651" s="1"/>
    </row>
    <row r="15652" spans="2:2" x14ac:dyDescent="0.3">
      <c r="B15652" s="1"/>
    </row>
    <row r="15653" spans="2:2" x14ac:dyDescent="0.3">
      <c r="B15653" s="1"/>
    </row>
    <row r="15654" spans="2:2" x14ac:dyDescent="0.3">
      <c r="B15654" s="1"/>
    </row>
    <row r="15655" spans="2:2" x14ac:dyDescent="0.3">
      <c r="B15655" s="1"/>
    </row>
    <row r="15656" spans="2:2" x14ac:dyDescent="0.3">
      <c r="B15656" s="1"/>
    </row>
    <row r="15657" spans="2:2" x14ac:dyDescent="0.3">
      <c r="B15657" s="1"/>
    </row>
    <row r="15658" spans="2:2" x14ac:dyDescent="0.3">
      <c r="B15658" s="1"/>
    </row>
    <row r="15659" spans="2:2" x14ac:dyDescent="0.3">
      <c r="B15659" s="1"/>
    </row>
    <row r="15660" spans="2:2" x14ac:dyDescent="0.3">
      <c r="B15660" s="1"/>
    </row>
    <row r="15661" spans="2:2" x14ac:dyDescent="0.3">
      <c r="B15661" s="1"/>
    </row>
    <row r="15662" spans="2:2" x14ac:dyDescent="0.3">
      <c r="B15662" s="1"/>
    </row>
    <row r="15663" spans="2:2" x14ac:dyDescent="0.3">
      <c r="B15663" s="1"/>
    </row>
    <row r="15664" spans="2:2" x14ac:dyDescent="0.3">
      <c r="B15664" s="1"/>
    </row>
    <row r="15665" spans="2:2" x14ac:dyDescent="0.3">
      <c r="B15665" s="1"/>
    </row>
    <row r="15666" spans="2:2" x14ac:dyDescent="0.3">
      <c r="B15666" s="1"/>
    </row>
    <row r="15667" spans="2:2" x14ac:dyDescent="0.3">
      <c r="B15667" s="1"/>
    </row>
    <row r="15668" spans="2:2" x14ac:dyDescent="0.3">
      <c r="B15668" s="1"/>
    </row>
    <row r="15669" spans="2:2" x14ac:dyDescent="0.3">
      <c r="B15669" s="1"/>
    </row>
    <row r="15670" spans="2:2" x14ac:dyDescent="0.3">
      <c r="B15670" s="1"/>
    </row>
    <row r="15671" spans="2:2" x14ac:dyDescent="0.3">
      <c r="B15671" s="1"/>
    </row>
    <row r="15672" spans="2:2" x14ac:dyDescent="0.3">
      <c r="B15672" s="1"/>
    </row>
    <row r="15673" spans="2:2" x14ac:dyDescent="0.3">
      <c r="B15673" s="1"/>
    </row>
    <row r="15674" spans="2:2" x14ac:dyDescent="0.3">
      <c r="B15674" s="1"/>
    </row>
    <row r="15675" spans="2:2" x14ac:dyDescent="0.3">
      <c r="B15675" s="1"/>
    </row>
    <row r="15676" spans="2:2" x14ac:dyDescent="0.3">
      <c r="B15676" s="1"/>
    </row>
    <row r="15677" spans="2:2" x14ac:dyDescent="0.3">
      <c r="B15677" s="1"/>
    </row>
    <row r="15678" spans="2:2" x14ac:dyDescent="0.3">
      <c r="B15678" s="1"/>
    </row>
    <row r="15679" spans="2:2" x14ac:dyDescent="0.3">
      <c r="B15679" s="1"/>
    </row>
    <row r="15680" spans="2:2" x14ac:dyDescent="0.3">
      <c r="B15680" s="1"/>
    </row>
    <row r="15681" spans="2:2" x14ac:dyDescent="0.3">
      <c r="B15681" s="1"/>
    </row>
    <row r="15682" spans="2:2" x14ac:dyDescent="0.3">
      <c r="B15682" s="1"/>
    </row>
    <row r="15683" spans="2:2" x14ac:dyDescent="0.3">
      <c r="B15683" s="1"/>
    </row>
    <row r="15684" spans="2:2" x14ac:dyDescent="0.3">
      <c r="B15684" s="1"/>
    </row>
    <row r="15685" spans="2:2" x14ac:dyDescent="0.3">
      <c r="B15685" s="1"/>
    </row>
    <row r="15686" spans="2:2" x14ac:dyDescent="0.3">
      <c r="B15686" s="1"/>
    </row>
    <row r="15687" spans="2:2" x14ac:dyDescent="0.3">
      <c r="B15687" s="1"/>
    </row>
    <row r="15688" spans="2:2" x14ac:dyDescent="0.3">
      <c r="B15688" s="1"/>
    </row>
    <row r="15689" spans="2:2" x14ac:dyDescent="0.3">
      <c r="B15689" s="1"/>
    </row>
    <row r="15690" spans="2:2" x14ac:dyDescent="0.3">
      <c r="B15690" s="1"/>
    </row>
    <row r="15691" spans="2:2" x14ac:dyDescent="0.3">
      <c r="B15691" s="1"/>
    </row>
    <row r="15692" spans="2:2" x14ac:dyDescent="0.3">
      <c r="B15692" s="1"/>
    </row>
    <row r="15693" spans="2:2" x14ac:dyDescent="0.3">
      <c r="B15693" s="1"/>
    </row>
    <row r="15694" spans="2:2" x14ac:dyDescent="0.3">
      <c r="B15694" s="1"/>
    </row>
    <row r="15695" spans="2:2" x14ac:dyDescent="0.3">
      <c r="B15695" s="1"/>
    </row>
    <row r="15696" spans="2:2" x14ac:dyDescent="0.3">
      <c r="B15696" s="1"/>
    </row>
    <row r="15697" spans="2:2" x14ac:dyDescent="0.3">
      <c r="B15697" s="1"/>
    </row>
    <row r="15698" spans="2:2" x14ac:dyDescent="0.3">
      <c r="B15698" s="1"/>
    </row>
    <row r="15699" spans="2:2" x14ac:dyDescent="0.3">
      <c r="B15699" s="1"/>
    </row>
    <row r="15700" spans="2:2" x14ac:dyDescent="0.3">
      <c r="B15700" s="1"/>
    </row>
    <row r="15701" spans="2:2" x14ac:dyDescent="0.3">
      <c r="B15701" s="1"/>
    </row>
    <row r="15702" spans="2:2" x14ac:dyDescent="0.3">
      <c r="B15702" s="1"/>
    </row>
    <row r="15703" spans="2:2" x14ac:dyDescent="0.3">
      <c r="B15703" s="1"/>
    </row>
    <row r="15704" spans="2:2" x14ac:dyDescent="0.3">
      <c r="B15704" s="1"/>
    </row>
    <row r="15705" spans="2:2" x14ac:dyDescent="0.3">
      <c r="B15705" s="1"/>
    </row>
    <row r="15706" spans="2:2" x14ac:dyDescent="0.3">
      <c r="B15706" s="1"/>
    </row>
    <row r="15707" spans="2:2" x14ac:dyDescent="0.3">
      <c r="B15707" s="1"/>
    </row>
    <row r="15708" spans="2:2" x14ac:dyDescent="0.3">
      <c r="B15708" s="1"/>
    </row>
    <row r="15709" spans="2:2" x14ac:dyDescent="0.3">
      <c r="B15709" s="1"/>
    </row>
    <row r="15710" spans="2:2" x14ac:dyDescent="0.3">
      <c r="B15710" s="1"/>
    </row>
    <row r="15711" spans="2:2" x14ac:dyDescent="0.3">
      <c r="B15711" s="1"/>
    </row>
    <row r="15712" spans="2:2" x14ac:dyDescent="0.3">
      <c r="B15712" s="1"/>
    </row>
    <row r="15713" spans="2:2" x14ac:dyDescent="0.3">
      <c r="B15713" s="1"/>
    </row>
    <row r="15714" spans="2:2" x14ac:dyDescent="0.3">
      <c r="B15714" s="1"/>
    </row>
    <row r="15715" spans="2:2" x14ac:dyDescent="0.3">
      <c r="B15715" s="1"/>
    </row>
    <row r="15716" spans="2:2" x14ac:dyDescent="0.3">
      <c r="B15716" s="1"/>
    </row>
    <row r="15717" spans="2:2" x14ac:dyDescent="0.3">
      <c r="B15717" s="1"/>
    </row>
    <row r="15718" spans="2:2" x14ac:dyDescent="0.3">
      <c r="B15718" s="1"/>
    </row>
    <row r="15719" spans="2:2" x14ac:dyDescent="0.3">
      <c r="B15719" s="1"/>
    </row>
    <row r="15720" spans="2:2" x14ac:dyDescent="0.3">
      <c r="B15720" s="1"/>
    </row>
    <row r="15721" spans="2:2" x14ac:dyDescent="0.3">
      <c r="B15721" s="1"/>
    </row>
    <row r="15722" spans="2:2" x14ac:dyDescent="0.3">
      <c r="B15722" s="1"/>
    </row>
    <row r="15723" spans="2:2" x14ac:dyDescent="0.3">
      <c r="B15723" s="1"/>
    </row>
    <row r="15724" spans="2:2" x14ac:dyDescent="0.3">
      <c r="B15724" s="1"/>
    </row>
    <row r="15725" spans="2:2" x14ac:dyDescent="0.3">
      <c r="B15725" s="1"/>
    </row>
    <row r="15726" spans="2:2" x14ac:dyDescent="0.3">
      <c r="B15726" s="1"/>
    </row>
    <row r="15727" spans="2:2" x14ac:dyDescent="0.3">
      <c r="B15727" s="1"/>
    </row>
    <row r="15728" spans="2:2" x14ac:dyDescent="0.3">
      <c r="B15728" s="1"/>
    </row>
    <row r="15729" spans="2:2" x14ac:dyDescent="0.3">
      <c r="B15729" s="1"/>
    </row>
    <row r="15730" spans="2:2" x14ac:dyDescent="0.3">
      <c r="B15730" s="1"/>
    </row>
    <row r="15731" spans="2:2" x14ac:dyDescent="0.3">
      <c r="B15731" s="1"/>
    </row>
    <row r="15732" spans="2:2" x14ac:dyDescent="0.3">
      <c r="B15732" s="1"/>
    </row>
    <row r="15733" spans="2:2" x14ac:dyDescent="0.3">
      <c r="B15733" s="1"/>
    </row>
    <row r="15734" spans="2:2" x14ac:dyDescent="0.3">
      <c r="B15734" s="1"/>
    </row>
    <row r="15735" spans="2:2" x14ac:dyDescent="0.3">
      <c r="B15735" s="1"/>
    </row>
    <row r="15736" spans="2:2" x14ac:dyDescent="0.3">
      <c r="B15736" s="1"/>
    </row>
    <row r="15737" spans="2:2" x14ac:dyDescent="0.3">
      <c r="B15737" s="1"/>
    </row>
    <row r="15738" spans="2:2" x14ac:dyDescent="0.3">
      <c r="B15738" s="1"/>
    </row>
    <row r="15739" spans="2:2" x14ac:dyDescent="0.3">
      <c r="B15739" s="1"/>
    </row>
    <row r="15740" spans="2:2" x14ac:dyDescent="0.3">
      <c r="B15740" s="1"/>
    </row>
    <row r="15741" spans="2:2" x14ac:dyDescent="0.3">
      <c r="B15741" s="1"/>
    </row>
    <row r="15742" spans="2:2" x14ac:dyDescent="0.3">
      <c r="B15742" s="1"/>
    </row>
    <row r="15743" spans="2:2" x14ac:dyDescent="0.3">
      <c r="B15743" s="1"/>
    </row>
    <row r="15744" spans="2:2" x14ac:dyDescent="0.3">
      <c r="B15744" s="1"/>
    </row>
    <row r="15745" spans="2:2" x14ac:dyDescent="0.3">
      <c r="B15745" s="1"/>
    </row>
    <row r="15746" spans="2:2" x14ac:dyDescent="0.3">
      <c r="B15746" s="1"/>
    </row>
    <row r="15747" spans="2:2" x14ac:dyDescent="0.3">
      <c r="B15747" s="1"/>
    </row>
    <row r="15748" spans="2:2" x14ac:dyDescent="0.3">
      <c r="B15748" s="1"/>
    </row>
    <row r="15749" spans="2:2" x14ac:dyDescent="0.3">
      <c r="B15749" s="1"/>
    </row>
    <row r="15750" spans="2:2" x14ac:dyDescent="0.3">
      <c r="B15750" s="1"/>
    </row>
    <row r="15751" spans="2:2" x14ac:dyDescent="0.3">
      <c r="B15751" s="1"/>
    </row>
    <row r="15752" spans="2:2" x14ac:dyDescent="0.3">
      <c r="B15752" s="1"/>
    </row>
    <row r="15753" spans="2:2" x14ac:dyDescent="0.3">
      <c r="B15753" s="1"/>
    </row>
    <row r="15754" spans="2:2" x14ac:dyDescent="0.3">
      <c r="B15754" s="1"/>
    </row>
    <row r="15755" spans="2:2" x14ac:dyDescent="0.3">
      <c r="B15755" s="1"/>
    </row>
    <row r="15756" spans="2:2" x14ac:dyDescent="0.3">
      <c r="B15756" s="1"/>
    </row>
    <row r="15757" spans="2:2" x14ac:dyDescent="0.3">
      <c r="B15757" s="1"/>
    </row>
    <row r="15758" spans="2:2" x14ac:dyDescent="0.3">
      <c r="B15758" s="1"/>
    </row>
    <row r="15759" spans="2:2" x14ac:dyDescent="0.3">
      <c r="B15759" s="1"/>
    </row>
    <row r="15760" spans="2:2" x14ac:dyDescent="0.3">
      <c r="B15760" s="1"/>
    </row>
    <row r="15761" spans="2:2" x14ac:dyDescent="0.3">
      <c r="B15761" s="1"/>
    </row>
    <row r="15762" spans="2:2" x14ac:dyDescent="0.3">
      <c r="B15762" s="1"/>
    </row>
    <row r="15763" spans="2:2" x14ac:dyDescent="0.3">
      <c r="B15763" s="1"/>
    </row>
    <row r="15764" spans="2:2" x14ac:dyDescent="0.3">
      <c r="B15764" s="1"/>
    </row>
    <row r="15765" spans="2:2" x14ac:dyDescent="0.3">
      <c r="B15765" s="1"/>
    </row>
    <row r="15766" spans="2:2" x14ac:dyDescent="0.3">
      <c r="B15766" s="1"/>
    </row>
    <row r="15767" spans="2:2" x14ac:dyDescent="0.3">
      <c r="B15767" s="1"/>
    </row>
    <row r="15768" spans="2:2" x14ac:dyDescent="0.3">
      <c r="B15768" s="1"/>
    </row>
    <row r="15769" spans="2:2" x14ac:dyDescent="0.3">
      <c r="B15769" s="1"/>
    </row>
    <row r="15770" spans="2:2" x14ac:dyDescent="0.3">
      <c r="B15770" s="1"/>
    </row>
    <row r="15771" spans="2:2" x14ac:dyDescent="0.3">
      <c r="B15771" s="1"/>
    </row>
    <row r="15772" spans="2:2" x14ac:dyDescent="0.3">
      <c r="B15772" s="1"/>
    </row>
    <row r="15773" spans="2:2" x14ac:dyDescent="0.3">
      <c r="B15773" s="1"/>
    </row>
    <row r="15774" spans="2:2" x14ac:dyDescent="0.3">
      <c r="B15774" s="1"/>
    </row>
    <row r="15775" spans="2:2" x14ac:dyDescent="0.3">
      <c r="B15775" s="1"/>
    </row>
    <row r="15776" spans="2:2" x14ac:dyDescent="0.3">
      <c r="B15776" s="1"/>
    </row>
    <row r="15777" spans="2:2" x14ac:dyDescent="0.3">
      <c r="B15777" s="1"/>
    </row>
    <row r="15778" spans="2:2" x14ac:dyDescent="0.3">
      <c r="B15778" s="1"/>
    </row>
    <row r="15779" spans="2:2" x14ac:dyDescent="0.3">
      <c r="B15779" s="1"/>
    </row>
    <row r="15780" spans="2:2" x14ac:dyDescent="0.3">
      <c r="B15780" s="1"/>
    </row>
    <row r="15781" spans="2:2" x14ac:dyDescent="0.3">
      <c r="B15781" s="1"/>
    </row>
    <row r="15782" spans="2:2" x14ac:dyDescent="0.3">
      <c r="B15782" s="1"/>
    </row>
    <row r="15783" spans="2:2" x14ac:dyDescent="0.3">
      <c r="B15783" s="1"/>
    </row>
    <row r="15784" spans="2:2" x14ac:dyDescent="0.3">
      <c r="B15784" s="1"/>
    </row>
    <row r="15785" spans="2:2" x14ac:dyDescent="0.3">
      <c r="B15785" s="1"/>
    </row>
    <row r="15786" spans="2:2" x14ac:dyDescent="0.3">
      <c r="B15786" s="1"/>
    </row>
    <row r="15787" spans="2:2" x14ac:dyDescent="0.3">
      <c r="B15787" s="1"/>
    </row>
    <row r="15788" spans="2:2" x14ac:dyDescent="0.3">
      <c r="B15788" s="1"/>
    </row>
    <row r="15789" spans="2:2" x14ac:dyDescent="0.3">
      <c r="B15789" s="1"/>
    </row>
    <row r="15790" spans="2:2" x14ac:dyDescent="0.3">
      <c r="B15790" s="1"/>
    </row>
    <row r="15791" spans="2:2" x14ac:dyDescent="0.3">
      <c r="B15791" s="1"/>
    </row>
    <row r="15792" spans="2:2" x14ac:dyDescent="0.3">
      <c r="B15792" s="1"/>
    </row>
    <row r="15793" spans="2:2" x14ac:dyDescent="0.3">
      <c r="B15793" s="1"/>
    </row>
    <row r="15794" spans="2:2" x14ac:dyDescent="0.3">
      <c r="B15794" s="1"/>
    </row>
    <row r="15795" spans="2:2" x14ac:dyDescent="0.3">
      <c r="B15795" s="1"/>
    </row>
    <row r="15796" spans="2:2" x14ac:dyDescent="0.3">
      <c r="B15796" s="1"/>
    </row>
    <row r="15797" spans="2:2" x14ac:dyDescent="0.3">
      <c r="B15797" s="1"/>
    </row>
    <row r="15798" spans="2:2" x14ac:dyDescent="0.3">
      <c r="B15798" s="1"/>
    </row>
    <row r="15799" spans="2:2" x14ac:dyDescent="0.3">
      <c r="B15799" s="1"/>
    </row>
    <row r="15800" spans="2:2" x14ac:dyDescent="0.3">
      <c r="B15800" s="1"/>
    </row>
    <row r="15801" spans="2:2" x14ac:dyDescent="0.3">
      <c r="B15801" s="1"/>
    </row>
    <row r="15802" spans="2:2" x14ac:dyDescent="0.3">
      <c r="B15802" s="1"/>
    </row>
    <row r="15803" spans="2:2" x14ac:dyDescent="0.3">
      <c r="B15803" s="1"/>
    </row>
    <row r="15804" spans="2:2" x14ac:dyDescent="0.3">
      <c r="B15804" s="1"/>
    </row>
    <row r="15805" spans="2:2" x14ac:dyDescent="0.3">
      <c r="B15805" s="1"/>
    </row>
    <row r="15806" spans="2:2" x14ac:dyDescent="0.3">
      <c r="B15806" s="1"/>
    </row>
    <row r="15807" spans="2:2" x14ac:dyDescent="0.3">
      <c r="B15807" s="1"/>
    </row>
    <row r="15808" spans="2:2" x14ac:dyDescent="0.3">
      <c r="B15808" s="1"/>
    </row>
    <row r="15809" spans="2:2" x14ac:dyDescent="0.3">
      <c r="B15809" s="1"/>
    </row>
    <row r="15810" spans="2:2" x14ac:dyDescent="0.3">
      <c r="B15810" s="1"/>
    </row>
    <row r="15811" spans="2:2" x14ac:dyDescent="0.3">
      <c r="B15811" s="1"/>
    </row>
    <row r="15812" spans="2:2" x14ac:dyDescent="0.3">
      <c r="B15812" s="1"/>
    </row>
    <row r="15813" spans="2:2" x14ac:dyDescent="0.3">
      <c r="B15813" s="1"/>
    </row>
    <row r="15814" spans="2:2" x14ac:dyDescent="0.3">
      <c r="B15814" s="1"/>
    </row>
    <row r="15815" spans="2:2" x14ac:dyDescent="0.3">
      <c r="B15815" s="1"/>
    </row>
    <row r="15816" spans="2:2" x14ac:dyDescent="0.3">
      <c r="B15816" s="1"/>
    </row>
    <row r="15817" spans="2:2" x14ac:dyDescent="0.3">
      <c r="B15817" s="1"/>
    </row>
    <row r="15818" spans="2:2" x14ac:dyDescent="0.3">
      <c r="B15818" s="1"/>
    </row>
    <row r="15819" spans="2:2" x14ac:dyDescent="0.3">
      <c r="B15819" s="1"/>
    </row>
    <row r="15820" spans="2:2" x14ac:dyDescent="0.3">
      <c r="B15820" s="1"/>
    </row>
    <row r="15821" spans="2:2" x14ac:dyDescent="0.3">
      <c r="B15821" s="1"/>
    </row>
    <row r="15822" spans="2:2" x14ac:dyDescent="0.3">
      <c r="B15822" s="1"/>
    </row>
    <row r="15823" spans="2:2" x14ac:dyDescent="0.3">
      <c r="B15823" s="1"/>
    </row>
    <row r="15824" spans="2:2" x14ac:dyDescent="0.3">
      <c r="B15824" s="1"/>
    </row>
    <row r="15825" spans="2:2" x14ac:dyDescent="0.3">
      <c r="B15825" s="1"/>
    </row>
    <row r="15826" spans="2:2" x14ac:dyDescent="0.3">
      <c r="B15826" s="1"/>
    </row>
    <row r="15827" spans="2:2" x14ac:dyDescent="0.3">
      <c r="B15827" s="1"/>
    </row>
    <row r="15828" spans="2:2" x14ac:dyDescent="0.3">
      <c r="B15828" s="1"/>
    </row>
    <row r="15829" spans="2:2" x14ac:dyDescent="0.3">
      <c r="B15829" s="1"/>
    </row>
    <row r="15830" spans="2:2" x14ac:dyDescent="0.3">
      <c r="B15830" s="1"/>
    </row>
    <row r="15831" spans="2:2" x14ac:dyDescent="0.3">
      <c r="B15831" s="1"/>
    </row>
    <row r="15832" spans="2:2" x14ac:dyDescent="0.3">
      <c r="B15832" s="1"/>
    </row>
    <row r="15833" spans="2:2" x14ac:dyDescent="0.3">
      <c r="B15833" s="1"/>
    </row>
    <row r="15834" spans="2:2" x14ac:dyDescent="0.3">
      <c r="B15834" s="1"/>
    </row>
    <row r="15835" spans="2:2" x14ac:dyDescent="0.3">
      <c r="B15835" s="1"/>
    </row>
    <row r="15836" spans="2:2" x14ac:dyDescent="0.3">
      <c r="B15836" s="1"/>
    </row>
    <row r="15837" spans="2:2" x14ac:dyDescent="0.3">
      <c r="B15837" s="1"/>
    </row>
    <row r="15838" spans="2:2" x14ac:dyDescent="0.3">
      <c r="B15838" s="1"/>
    </row>
    <row r="15839" spans="2:2" x14ac:dyDescent="0.3">
      <c r="B15839" s="1"/>
    </row>
    <row r="15840" spans="2:2" x14ac:dyDescent="0.3">
      <c r="B15840" s="1"/>
    </row>
    <row r="15841" spans="2:2" x14ac:dyDescent="0.3">
      <c r="B15841" s="1"/>
    </row>
    <row r="15842" spans="2:2" x14ac:dyDescent="0.3">
      <c r="B15842" s="1"/>
    </row>
    <row r="15843" spans="2:2" x14ac:dyDescent="0.3">
      <c r="B15843" s="1"/>
    </row>
    <row r="15844" spans="2:2" x14ac:dyDescent="0.3">
      <c r="B15844" s="1"/>
    </row>
    <row r="15845" spans="2:2" x14ac:dyDescent="0.3">
      <c r="B15845" s="1"/>
    </row>
    <row r="15846" spans="2:2" x14ac:dyDescent="0.3">
      <c r="B15846" s="1"/>
    </row>
    <row r="15847" spans="2:2" x14ac:dyDescent="0.3">
      <c r="B15847" s="1"/>
    </row>
    <row r="15848" spans="2:2" x14ac:dyDescent="0.3">
      <c r="B15848" s="1"/>
    </row>
    <row r="15849" spans="2:2" x14ac:dyDescent="0.3">
      <c r="B15849" s="1"/>
    </row>
    <row r="15850" spans="2:2" x14ac:dyDescent="0.3">
      <c r="B15850" s="1"/>
    </row>
    <row r="15851" spans="2:2" x14ac:dyDescent="0.3">
      <c r="B15851" s="1"/>
    </row>
    <row r="15852" spans="2:2" x14ac:dyDescent="0.3">
      <c r="B15852" s="1"/>
    </row>
    <row r="15853" spans="2:2" x14ac:dyDescent="0.3">
      <c r="B15853" s="1"/>
    </row>
    <row r="15854" spans="2:2" x14ac:dyDescent="0.3">
      <c r="B15854" s="1"/>
    </row>
    <row r="15855" spans="2:2" x14ac:dyDescent="0.3">
      <c r="B15855" s="1"/>
    </row>
    <row r="15856" spans="2:2" x14ac:dyDescent="0.3">
      <c r="B15856" s="1"/>
    </row>
    <row r="15857" spans="2:2" x14ac:dyDescent="0.3">
      <c r="B15857" s="1"/>
    </row>
    <row r="15858" spans="2:2" x14ac:dyDescent="0.3">
      <c r="B15858" s="1"/>
    </row>
    <row r="15859" spans="2:2" x14ac:dyDescent="0.3">
      <c r="B15859" s="1"/>
    </row>
    <row r="15860" spans="2:2" x14ac:dyDescent="0.3">
      <c r="B15860" s="1"/>
    </row>
    <row r="15861" spans="2:2" x14ac:dyDescent="0.3">
      <c r="B15861" s="1"/>
    </row>
    <row r="15862" spans="2:2" x14ac:dyDescent="0.3">
      <c r="B15862" s="1"/>
    </row>
    <row r="15863" spans="2:2" x14ac:dyDescent="0.3">
      <c r="B15863" s="1"/>
    </row>
    <row r="15864" spans="2:2" x14ac:dyDescent="0.3">
      <c r="B15864" s="1"/>
    </row>
    <row r="15865" spans="2:2" x14ac:dyDescent="0.3">
      <c r="B15865" s="1"/>
    </row>
    <row r="15866" spans="2:2" x14ac:dyDescent="0.3">
      <c r="B15866" s="1"/>
    </row>
    <row r="15867" spans="2:2" x14ac:dyDescent="0.3">
      <c r="B15867" s="1"/>
    </row>
    <row r="15868" spans="2:2" x14ac:dyDescent="0.3">
      <c r="B15868" s="1"/>
    </row>
    <row r="15869" spans="2:2" x14ac:dyDescent="0.3">
      <c r="B15869" s="1"/>
    </row>
    <row r="15870" spans="2:2" x14ac:dyDescent="0.3">
      <c r="B15870" s="1"/>
    </row>
    <row r="15871" spans="2:2" x14ac:dyDescent="0.3">
      <c r="B15871" s="1"/>
    </row>
    <row r="15872" spans="2:2" x14ac:dyDescent="0.3">
      <c r="B15872" s="1"/>
    </row>
    <row r="15873" spans="2:2" x14ac:dyDescent="0.3">
      <c r="B15873" s="1"/>
    </row>
    <row r="15874" spans="2:2" x14ac:dyDescent="0.3">
      <c r="B15874" s="1"/>
    </row>
    <row r="15875" spans="2:2" x14ac:dyDescent="0.3">
      <c r="B15875" s="1"/>
    </row>
    <row r="15876" spans="2:2" x14ac:dyDescent="0.3">
      <c r="B15876" s="1"/>
    </row>
    <row r="15877" spans="2:2" x14ac:dyDescent="0.3">
      <c r="B15877" s="1"/>
    </row>
    <row r="15878" spans="2:2" x14ac:dyDescent="0.3">
      <c r="B15878" s="1"/>
    </row>
    <row r="15879" spans="2:2" x14ac:dyDescent="0.3">
      <c r="B15879" s="1"/>
    </row>
    <row r="15880" spans="2:2" x14ac:dyDescent="0.3">
      <c r="B15880" s="1"/>
    </row>
    <row r="15881" spans="2:2" x14ac:dyDescent="0.3">
      <c r="B15881" s="1"/>
    </row>
    <row r="15882" spans="2:2" x14ac:dyDescent="0.3">
      <c r="B15882" s="1"/>
    </row>
    <row r="15883" spans="2:2" x14ac:dyDescent="0.3">
      <c r="B15883" s="1"/>
    </row>
    <row r="15884" spans="2:2" x14ac:dyDescent="0.3">
      <c r="B15884" s="1"/>
    </row>
    <row r="15885" spans="2:2" x14ac:dyDescent="0.3">
      <c r="B15885" s="1"/>
    </row>
    <row r="15886" spans="2:2" x14ac:dyDescent="0.3">
      <c r="B15886" s="1"/>
    </row>
    <row r="15887" spans="2:2" x14ac:dyDescent="0.3">
      <c r="B15887" s="1"/>
    </row>
    <row r="15888" spans="2:2" x14ac:dyDescent="0.3">
      <c r="B15888" s="1"/>
    </row>
    <row r="15889" spans="2:2" x14ac:dyDescent="0.3">
      <c r="B15889" s="1"/>
    </row>
    <row r="15890" spans="2:2" x14ac:dyDescent="0.3">
      <c r="B15890" s="1"/>
    </row>
    <row r="15891" spans="2:2" x14ac:dyDescent="0.3">
      <c r="B15891" s="1"/>
    </row>
    <row r="15892" spans="2:2" x14ac:dyDescent="0.3">
      <c r="B15892" s="1"/>
    </row>
    <row r="15893" spans="2:2" x14ac:dyDescent="0.3">
      <c r="B15893" s="1"/>
    </row>
    <row r="15894" spans="2:2" x14ac:dyDescent="0.3">
      <c r="B15894" s="1"/>
    </row>
    <row r="15895" spans="2:2" x14ac:dyDescent="0.3">
      <c r="B15895" s="1"/>
    </row>
    <row r="15896" spans="2:2" x14ac:dyDescent="0.3">
      <c r="B15896" s="1"/>
    </row>
    <row r="15897" spans="2:2" x14ac:dyDescent="0.3">
      <c r="B15897" s="1"/>
    </row>
    <row r="15898" spans="2:2" x14ac:dyDescent="0.3">
      <c r="B15898" s="1"/>
    </row>
    <row r="15899" spans="2:2" x14ac:dyDescent="0.3">
      <c r="B15899" s="1"/>
    </row>
    <row r="15900" spans="2:2" x14ac:dyDescent="0.3">
      <c r="B15900" s="1"/>
    </row>
    <row r="15901" spans="2:2" x14ac:dyDescent="0.3">
      <c r="B15901" s="1"/>
    </row>
    <row r="15902" spans="2:2" x14ac:dyDescent="0.3">
      <c r="B15902" s="1"/>
    </row>
    <row r="15903" spans="2:2" x14ac:dyDescent="0.3">
      <c r="B15903" s="1"/>
    </row>
    <row r="15904" spans="2:2" x14ac:dyDescent="0.3">
      <c r="B15904" s="1"/>
    </row>
    <row r="15905" spans="2:2" x14ac:dyDescent="0.3">
      <c r="B15905" s="1"/>
    </row>
    <row r="15906" spans="2:2" x14ac:dyDescent="0.3">
      <c r="B15906" s="1"/>
    </row>
    <row r="15907" spans="2:2" x14ac:dyDescent="0.3">
      <c r="B15907" s="1"/>
    </row>
    <row r="15908" spans="2:2" x14ac:dyDescent="0.3">
      <c r="B15908" s="1"/>
    </row>
    <row r="15909" spans="2:2" x14ac:dyDescent="0.3">
      <c r="B15909" s="1"/>
    </row>
    <row r="15910" spans="2:2" x14ac:dyDescent="0.3">
      <c r="B15910" s="1"/>
    </row>
    <row r="15911" spans="2:2" x14ac:dyDescent="0.3">
      <c r="B15911" s="1"/>
    </row>
    <row r="15912" spans="2:2" x14ac:dyDescent="0.3">
      <c r="B15912" s="1"/>
    </row>
    <row r="15913" spans="2:2" x14ac:dyDescent="0.3">
      <c r="B15913" s="1"/>
    </row>
    <row r="15914" spans="2:2" x14ac:dyDescent="0.3">
      <c r="B15914" s="1"/>
    </row>
    <row r="15915" spans="2:2" x14ac:dyDescent="0.3">
      <c r="B15915" s="1"/>
    </row>
    <row r="15916" spans="2:2" x14ac:dyDescent="0.3">
      <c r="B15916" s="1"/>
    </row>
    <row r="15917" spans="2:2" x14ac:dyDescent="0.3">
      <c r="B15917" s="1"/>
    </row>
    <row r="15918" spans="2:2" x14ac:dyDescent="0.3">
      <c r="B15918" s="1"/>
    </row>
    <row r="15919" spans="2:2" x14ac:dyDescent="0.3">
      <c r="B15919" s="1"/>
    </row>
    <row r="15920" spans="2:2" x14ac:dyDescent="0.3">
      <c r="B15920" s="1"/>
    </row>
    <row r="15921" spans="2:2" x14ac:dyDescent="0.3">
      <c r="B15921" s="1"/>
    </row>
    <row r="15922" spans="2:2" x14ac:dyDescent="0.3">
      <c r="B15922" s="1"/>
    </row>
    <row r="15923" spans="2:2" x14ac:dyDescent="0.3">
      <c r="B15923" s="1"/>
    </row>
    <row r="15924" spans="2:2" x14ac:dyDescent="0.3">
      <c r="B15924" s="1"/>
    </row>
    <row r="15925" spans="2:2" x14ac:dyDescent="0.3">
      <c r="B15925" s="1"/>
    </row>
    <row r="15926" spans="2:2" x14ac:dyDescent="0.3">
      <c r="B15926" s="1"/>
    </row>
    <row r="15927" spans="2:2" x14ac:dyDescent="0.3">
      <c r="B15927" s="1"/>
    </row>
    <row r="15928" spans="2:2" x14ac:dyDescent="0.3">
      <c r="B15928" s="1"/>
    </row>
    <row r="15929" spans="2:2" x14ac:dyDescent="0.3">
      <c r="B15929" s="1"/>
    </row>
    <row r="15930" spans="2:2" x14ac:dyDescent="0.3">
      <c r="B15930" s="1"/>
    </row>
    <row r="15931" spans="2:2" x14ac:dyDescent="0.3">
      <c r="B15931" s="1"/>
    </row>
    <row r="15932" spans="2:2" x14ac:dyDescent="0.3">
      <c r="B15932" s="1"/>
    </row>
    <row r="15933" spans="2:2" x14ac:dyDescent="0.3">
      <c r="B15933" s="1"/>
    </row>
    <row r="15934" spans="2:2" x14ac:dyDescent="0.3">
      <c r="B15934" s="1"/>
    </row>
    <row r="15935" spans="2:2" x14ac:dyDescent="0.3">
      <c r="B15935" s="1"/>
    </row>
    <row r="15936" spans="2:2" x14ac:dyDescent="0.3">
      <c r="B15936" s="1"/>
    </row>
    <row r="15937" spans="2:2" x14ac:dyDescent="0.3">
      <c r="B15937" s="1"/>
    </row>
    <row r="15938" spans="2:2" x14ac:dyDescent="0.3">
      <c r="B15938" s="1"/>
    </row>
    <row r="15939" spans="2:2" x14ac:dyDescent="0.3">
      <c r="B15939" s="1"/>
    </row>
    <row r="15940" spans="2:2" x14ac:dyDescent="0.3">
      <c r="B15940" s="1"/>
    </row>
    <row r="15941" spans="2:2" x14ac:dyDescent="0.3">
      <c r="B15941" s="1"/>
    </row>
    <row r="15942" spans="2:2" x14ac:dyDescent="0.3">
      <c r="B15942" s="1"/>
    </row>
    <row r="15943" spans="2:2" x14ac:dyDescent="0.3">
      <c r="B15943" s="1"/>
    </row>
    <row r="15944" spans="2:2" x14ac:dyDescent="0.3">
      <c r="B15944" s="1"/>
    </row>
    <row r="15945" spans="2:2" x14ac:dyDescent="0.3">
      <c r="B15945" s="1"/>
    </row>
    <row r="15946" spans="2:2" x14ac:dyDescent="0.3">
      <c r="B15946" s="1"/>
    </row>
    <row r="15947" spans="2:2" x14ac:dyDescent="0.3">
      <c r="B15947" s="1"/>
    </row>
    <row r="15948" spans="2:2" x14ac:dyDescent="0.3">
      <c r="B15948" s="1"/>
    </row>
    <row r="15949" spans="2:2" x14ac:dyDescent="0.3">
      <c r="B15949" s="1"/>
    </row>
    <row r="15950" spans="2:2" x14ac:dyDescent="0.3">
      <c r="B15950" s="1"/>
    </row>
    <row r="15951" spans="2:2" x14ac:dyDescent="0.3">
      <c r="B15951" s="1"/>
    </row>
    <row r="15952" spans="2:2" x14ac:dyDescent="0.3">
      <c r="B15952" s="1"/>
    </row>
    <row r="15953" spans="2:2" x14ac:dyDescent="0.3">
      <c r="B15953" s="1"/>
    </row>
    <row r="15954" spans="2:2" x14ac:dyDescent="0.3">
      <c r="B15954" s="1"/>
    </row>
    <row r="15955" spans="2:2" x14ac:dyDescent="0.3">
      <c r="B15955" s="1"/>
    </row>
    <row r="15956" spans="2:2" x14ac:dyDescent="0.3">
      <c r="B15956" s="1"/>
    </row>
    <row r="15957" spans="2:2" x14ac:dyDescent="0.3">
      <c r="B15957" s="1"/>
    </row>
    <row r="15958" spans="2:2" x14ac:dyDescent="0.3">
      <c r="B15958" s="1"/>
    </row>
    <row r="15959" spans="2:2" x14ac:dyDescent="0.3">
      <c r="B15959" s="1"/>
    </row>
    <row r="15960" spans="2:2" x14ac:dyDescent="0.3">
      <c r="B15960" s="1"/>
    </row>
    <row r="15961" spans="2:2" x14ac:dyDescent="0.3">
      <c r="B15961" s="1"/>
    </row>
    <row r="15962" spans="2:2" x14ac:dyDescent="0.3">
      <c r="B15962" s="1"/>
    </row>
    <row r="15963" spans="2:2" x14ac:dyDescent="0.3">
      <c r="B15963" s="1"/>
    </row>
    <row r="15964" spans="2:2" x14ac:dyDescent="0.3">
      <c r="B15964" s="1"/>
    </row>
    <row r="15965" spans="2:2" x14ac:dyDescent="0.3">
      <c r="B15965" s="1"/>
    </row>
    <row r="15966" spans="2:2" x14ac:dyDescent="0.3">
      <c r="B15966" s="1"/>
    </row>
    <row r="15967" spans="2:2" x14ac:dyDescent="0.3">
      <c r="B15967" s="1"/>
    </row>
    <row r="15968" spans="2:2" x14ac:dyDescent="0.3">
      <c r="B15968" s="1"/>
    </row>
    <row r="15969" spans="2:2" x14ac:dyDescent="0.3">
      <c r="B15969" s="1"/>
    </row>
    <row r="15970" spans="2:2" x14ac:dyDescent="0.3">
      <c r="B15970" s="1"/>
    </row>
    <row r="15971" spans="2:2" x14ac:dyDescent="0.3">
      <c r="B15971" s="1"/>
    </row>
    <row r="15972" spans="2:2" x14ac:dyDescent="0.3">
      <c r="B15972" s="1"/>
    </row>
    <row r="15973" spans="2:2" x14ac:dyDescent="0.3">
      <c r="B15973" s="1"/>
    </row>
    <row r="15974" spans="2:2" x14ac:dyDescent="0.3">
      <c r="B15974" s="1"/>
    </row>
    <row r="15975" spans="2:2" x14ac:dyDescent="0.3">
      <c r="B15975" s="1"/>
    </row>
    <row r="15976" spans="2:2" x14ac:dyDescent="0.3">
      <c r="B15976" s="1"/>
    </row>
    <row r="15977" spans="2:2" x14ac:dyDescent="0.3">
      <c r="B15977" s="1"/>
    </row>
    <row r="15978" spans="2:2" x14ac:dyDescent="0.3">
      <c r="B15978" s="1"/>
    </row>
    <row r="15979" spans="2:2" x14ac:dyDescent="0.3">
      <c r="B15979" s="1"/>
    </row>
    <row r="15980" spans="2:2" x14ac:dyDescent="0.3">
      <c r="B15980" s="1"/>
    </row>
    <row r="15981" spans="2:2" x14ac:dyDescent="0.3">
      <c r="B15981" s="1"/>
    </row>
    <row r="15982" spans="2:2" x14ac:dyDescent="0.3">
      <c r="B15982" s="1"/>
    </row>
    <row r="15983" spans="2:2" x14ac:dyDescent="0.3">
      <c r="B15983" s="1"/>
    </row>
    <row r="15984" spans="2:2" x14ac:dyDescent="0.3">
      <c r="B15984" s="1"/>
    </row>
    <row r="15985" spans="2:2" x14ac:dyDescent="0.3">
      <c r="B15985" s="1"/>
    </row>
    <row r="15986" spans="2:2" x14ac:dyDescent="0.3">
      <c r="B15986" s="1"/>
    </row>
    <row r="15987" spans="2:2" x14ac:dyDescent="0.3">
      <c r="B15987" s="1"/>
    </row>
    <row r="15988" spans="2:2" x14ac:dyDescent="0.3">
      <c r="B15988" s="1"/>
    </row>
    <row r="15989" spans="2:2" x14ac:dyDescent="0.3">
      <c r="B15989" s="1"/>
    </row>
    <row r="15990" spans="2:2" x14ac:dyDescent="0.3">
      <c r="B15990" s="1"/>
    </row>
    <row r="15991" spans="2:2" x14ac:dyDescent="0.3">
      <c r="B15991" s="1"/>
    </row>
    <row r="15992" spans="2:2" x14ac:dyDescent="0.3">
      <c r="B15992" s="1"/>
    </row>
    <row r="15993" spans="2:2" x14ac:dyDescent="0.3">
      <c r="B15993" s="1"/>
    </row>
    <row r="15994" spans="2:2" x14ac:dyDescent="0.3">
      <c r="B15994" s="1"/>
    </row>
    <row r="15995" spans="2:2" x14ac:dyDescent="0.3">
      <c r="B15995" s="1"/>
    </row>
    <row r="15996" spans="2:2" x14ac:dyDescent="0.3">
      <c r="B15996" s="1"/>
    </row>
    <row r="15997" spans="2:2" x14ac:dyDescent="0.3">
      <c r="B15997" s="1"/>
    </row>
    <row r="15998" spans="2:2" x14ac:dyDescent="0.3">
      <c r="B15998" s="1"/>
    </row>
    <row r="15999" spans="2:2" x14ac:dyDescent="0.3">
      <c r="B15999" s="1"/>
    </row>
    <row r="16000" spans="2:2" x14ac:dyDescent="0.3">
      <c r="B16000" s="1"/>
    </row>
    <row r="16001" spans="2:2" x14ac:dyDescent="0.3">
      <c r="B16001" s="1"/>
    </row>
    <row r="16002" spans="2:2" x14ac:dyDescent="0.3">
      <c r="B16002" s="1"/>
    </row>
    <row r="16003" spans="2:2" x14ac:dyDescent="0.3">
      <c r="B16003" s="1"/>
    </row>
    <row r="16004" spans="2:2" x14ac:dyDescent="0.3">
      <c r="B16004" s="1"/>
    </row>
    <row r="16005" spans="2:2" x14ac:dyDescent="0.3">
      <c r="B16005" s="1"/>
    </row>
    <row r="16006" spans="2:2" x14ac:dyDescent="0.3">
      <c r="B16006" s="1"/>
    </row>
    <row r="16007" spans="2:2" x14ac:dyDescent="0.3">
      <c r="B16007" s="1"/>
    </row>
    <row r="16008" spans="2:2" x14ac:dyDescent="0.3">
      <c r="B16008" s="1"/>
    </row>
    <row r="16009" spans="2:2" x14ac:dyDescent="0.3">
      <c r="B16009" s="1"/>
    </row>
    <row r="16010" spans="2:2" x14ac:dyDescent="0.3">
      <c r="B16010" s="1"/>
    </row>
    <row r="16011" spans="2:2" x14ac:dyDescent="0.3">
      <c r="B16011" s="1"/>
    </row>
    <row r="16012" spans="2:2" x14ac:dyDescent="0.3">
      <c r="B16012" s="1"/>
    </row>
    <row r="16013" spans="2:2" x14ac:dyDescent="0.3">
      <c r="B16013" s="1"/>
    </row>
    <row r="16014" spans="2:2" x14ac:dyDescent="0.3">
      <c r="B16014" s="1"/>
    </row>
    <row r="16015" spans="2:2" x14ac:dyDescent="0.3">
      <c r="B16015" s="1"/>
    </row>
    <row r="16016" spans="2:2" x14ac:dyDescent="0.3">
      <c r="B16016" s="1"/>
    </row>
    <row r="16017" spans="2:2" x14ac:dyDescent="0.3">
      <c r="B16017" s="1"/>
    </row>
    <row r="16018" spans="2:2" x14ac:dyDescent="0.3">
      <c r="B16018" s="1"/>
    </row>
    <row r="16019" spans="2:2" x14ac:dyDescent="0.3">
      <c r="B16019" s="1"/>
    </row>
    <row r="16020" spans="2:2" x14ac:dyDescent="0.3">
      <c r="B16020" s="1"/>
    </row>
    <row r="16021" spans="2:2" x14ac:dyDescent="0.3">
      <c r="B16021" s="1"/>
    </row>
    <row r="16022" spans="2:2" x14ac:dyDescent="0.3">
      <c r="B16022" s="1"/>
    </row>
    <row r="16023" spans="2:2" x14ac:dyDescent="0.3">
      <c r="B16023" s="1"/>
    </row>
    <row r="16024" spans="2:2" x14ac:dyDescent="0.3">
      <c r="B16024" s="1"/>
    </row>
    <row r="16025" spans="2:2" x14ac:dyDescent="0.3">
      <c r="B16025" s="1"/>
    </row>
    <row r="16026" spans="2:2" x14ac:dyDescent="0.3">
      <c r="B16026" s="1"/>
    </row>
    <row r="16027" spans="2:2" x14ac:dyDescent="0.3">
      <c r="B16027" s="1"/>
    </row>
    <row r="16028" spans="2:2" x14ac:dyDescent="0.3">
      <c r="B16028" s="1"/>
    </row>
    <row r="16029" spans="2:2" x14ac:dyDescent="0.3">
      <c r="B16029" s="1"/>
    </row>
    <row r="16030" spans="2:2" x14ac:dyDescent="0.3">
      <c r="B16030" s="1"/>
    </row>
    <row r="16031" spans="2:2" x14ac:dyDescent="0.3">
      <c r="B16031" s="1"/>
    </row>
    <row r="16032" spans="2:2" x14ac:dyDescent="0.3">
      <c r="B16032" s="1"/>
    </row>
    <row r="16033" spans="2:2" x14ac:dyDescent="0.3">
      <c r="B16033" s="1"/>
    </row>
    <row r="16034" spans="2:2" x14ac:dyDescent="0.3">
      <c r="B16034" s="1"/>
    </row>
    <row r="16035" spans="2:2" x14ac:dyDescent="0.3">
      <c r="B16035" s="1"/>
    </row>
    <row r="16036" spans="2:2" x14ac:dyDescent="0.3">
      <c r="B16036" s="1"/>
    </row>
    <row r="16037" spans="2:2" x14ac:dyDescent="0.3">
      <c r="B16037" s="1"/>
    </row>
    <row r="16038" spans="2:2" x14ac:dyDescent="0.3">
      <c r="B16038" s="1"/>
    </row>
    <row r="16039" spans="2:2" x14ac:dyDescent="0.3">
      <c r="B16039" s="1"/>
    </row>
    <row r="16040" spans="2:2" x14ac:dyDescent="0.3">
      <c r="B16040" s="1"/>
    </row>
    <row r="16041" spans="2:2" x14ac:dyDescent="0.3">
      <c r="B16041" s="1"/>
    </row>
    <row r="16042" spans="2:2" x14ac:dyDescent="0.3">
      <c r="B16042" s="1"/>
    </row>
    <row r="16043" spans="2:2" x14ac:dyDescent="0.3">
      <c r="B16043" s="1"/>
    </row>
    <row r="16044" spans="2:2" x14ac:dyDescent="0.3">
      <c r="B16044" s="1"/>
    </row>
    <row r="16045" spans="2:2" x14ac:dyDescent="0.3">
      <c r="B16045" s="1"/>
    </row>
    <row r="16046" spans="2:2" x14ac:dyDescent="0.3">
      <c r="B16046" s="1"/>
    </row>
    <row r="16047" spans="2:2" x14ac:dyDescent="0.3">
      <c r="B16047" s="1"/>
    </row>
    <row r="16048" spans="2:2" x14ac:dyDescent="0.3">
      <c r="B16048" s="1"/>
    </row>
    <row r="16049" spans="2:2" x14ac:dyDescent="0.3">
      <c r="B16049" s="1"/>
    </row>
    <row r="16050" spans="2:2" x14ac:dyDescent="0.3">
      <c r="B16050" s="1"/>
    </row>
    <row r="16051" spans="2:2" x14ac:dyDescent="0.3">
      <c r="B16051" s="1"/>
    </row>
    <row r="16052" spans="2:2" x14ac:dyDescent="0.3">
      <c r="B16052" s="1"/>
    </row>
    <row r="16053" spans="2:2" x14ac:dyDescent="0.3">
      <c r="B16053" s="1"/>
    </row>
    <row r="16054" spans="2:2" x14ac:dyDescent="0.3">
      <c r="B16054" s="1"/>
    </row>
    <row r="16055" spans="2:2" x14ac:dyDescent="0.3">
      <c r="B16055" s="1"/>
    </row>
    <row r="16056" spans="2:2" x14ac:dyDescent="0.3">
      <c r="B16056" s="1"/>
    </row>
    <row r="16057" spans="2:2" x14ac:dyDescent="0.3">
      <c r="B16057" s="1"/>
    </row>
    <row r="16058" spans="2:2" x14ac:dyDescent="0.3">
      <c r="B16058" s="1"/>
    </row>
    <row r="16059" spans="2:2" x14ac:dyDescent="0.3">
      <c r="B16059" s="1"/>
    </row>
    <row r="16060" spans="2:2" x14ac:dyDescent="0.3">
      <c r="B16060" s="1"/>
    </row>
    <row r="16061" spans="2:2" x14ac:dyDescent="0.3">
      <c r="B16061" s="1"/>
    </row>
    <row r="16062" spans="2:2" x14ac:dyDescent="0.3">
      <c r="B16062" s="1"/>
    </row>
    <row r="16063" spans="2:2" x14ac:dyDescent="0.3">
      <c r="B16063" s="1"/>
    </row>
    <row r="16064" spans="2:2" x14ac:dyDescent="0.3">
      <c r="B16064" s="1"/>
    </row>
    <row r="16065" spans="2:2" x14ac:dyDescent="0.3">
      <c r="B16065" s="1"/>
    </row>
    <row r="16066" spans="2:2" x14ac:dyDescent="0.3">
      <c r="B16066" s="1"/>
    </row>
    <row r="16067" spans="2:2" x14ac:dyDescent="0.3">
      <c r="B16067" s="1"/>
    </row>
    <row r="16068" spans="2:2" x14ac:dyDescent="0.3">
      <c r="B16068" s="1"/>
    </row>
    <row r="16069" spans="2:2" x14ac:dyDescent="0.3">
      <c r="B16069" s="1"/>
    </row>
    <row r="16070" spans="2:2" x14ac:dyDescent="0.3">
      <c r="B16070" s="1"/>
    </row>
    <row r="16071" spans="2:2" x14ac:dyDescent="0.3">
      <c r="B16071" s="1"/>
    </row>
    <row r="16072" spans="2:2" x14ac:dyDescent="0.3">
      <c r="B16072" s="1"/>
    </row>
    <row r="16073" spans="2:2" x14ac:dyDescent="0.3">
      <c r="B16073" s="1"/>
    </row>
    <row r="16074" spans="2:2" x14ac:dyDescent="0.3">
      <c r="B16074" s="1"/>
    </row>
    <row r="16075" spans="2:2" x14ac:dyDescent="0.3">
      <c r="B16075" s="1"/>
    </row>
    <row r="16076" spans="2:2" x14ac:dyDescent="0.3">
      <c r="B16076" s="1"/>
    </row>
    <row r="16077" spans="2:2" x14ac:dyDescent="0.3">
      <c r="B16077" s="1"/>
    </row>
    <row r="16078" spans="2:2" x14ac:dyDescent="0.3">
      <c r="B16078" s="1"/>
    </row>
    <row r="16079" spans="2:2" x14ac:dyDescent="0.3">
      <c r="B16079" s="1"/>
    </row>
    <row r="16080" spans="2:2" x14ac:dyDescent="0.3">
      <c r="B16080" s="1"/>
    </row>
    <row r="16081" spans="2:2" x14ac:dyDescent="0.3">
      <c r="B16081" s="1"/>
    </row>
    <row r="16082" spans="2:2" x14ac:dyDescent="0.3">
      <c r="B16082" s="1"/>
    </row>
    <row r="16083" spans="2:2" x14ac:dyDescent="0.3">
      <c r="B16083" s="1"/>
    </row>
    <row r="16084" spans="2:2" x14ac:dyDescent="0.3">
      <c r="B16084" s="1"/>
    </row>
    <row r="16085" spans="2:2" x14ac:dyDescent="0.3">
      <c r="B16085" s="1"/>
    </row>
    <row r="16086" spans="2:2" x14ac:dyDescent="0.3">
      <c r="B16086" s="1"/>
    </row>
    <row r="16087" spans="2:2" x14ac:dyDescent="0.3">
      <c r="B16087" s="1"/>
    </row>
    <row r="16088" spans="2:2" x14ac:dyDescent="0.3">
      <c r="B16088" s="1"/>
    </row>
    <row r="16089" spans="2:2" x14ac:dyDescent="0.3">
      <c r="B16089" s="1"/>
    </row>
    <row r="16090" spans="2:2" x14ac:dyDescent="0.3">
      <c r="B16090" s="1"/>
    </row>
    <row r="16091" spans="2:2" x14ac:dyDescent="0.3">
      <c r="B16091" s="1"/>
    </row>
    <row r="16092" spans="2:2" x14ac:dyDescent="0.3">
      <c r="B16092" s="1"/>
    </row>
    <row r="16093" spans="2:2" x14ac:dyDescent="0.3">
      <c r="B16093" s="1"/>
    </row>
    <row r="16094" spans="2:2" x14ac:dyDescent="0.3">
      <c r="B16094" s="1"/>
    </row>
    <row r="16095" spans="2:2" x14ac:dyDescent="0.3">
      <c r="B16095" s="1"/>
    </row>
    <row r="16096" spans="2:2" x14ac:dyDescent="0.3">
      <c r="B16096" s="1"/>
    </row>
    <row r="16097" spans="2:2" x14ac:dyDescent="0.3">
      <c r="B16097" s="1"/>
    </row>
    <row r="16098" spans="2:2" x14ac:dyDescent="0.3">
      <c r="B16098" s="1"/>
    </row>
    <row r="16099" spans="2:2" x14ac:dyDescent="0.3">
      <c r="B16099" s="1"/>
    </row>
    <row r="16100" spans="2:2" x14ac:dyDescent="0.3">
      <c r="B16100" s="1"/>
    </row>
    <row r="16101" spans="2:2" x14ac:dyDescent="0.3">
      <c r="B16101" s="1"/>
    </row>
    <row r="16102" spans="2:2" x14ac:dyDescent="0.3">
      <c r="B16102" s="1"/>
    </row>
    <row r="16103" spans="2:2" x14ac:dyDescent="0.3">
      <c r="B16103" s="1"/>
    </row>
    <row r="16104" spans="2:2" x14ac:dyDescent="0.3">
      <c r="B16104" s="1"/>
    </row>
    <row r="16105" spans="2:2" x14ac:dyDescent="0.3">
      <c r="B16105" s="1"/>
    </row>
    <row r="16106" spans="2:2" x14ac:dyDescent="0.3">
      <c r="B16106" s="1"/>
    </row>
    <row r="16107" spans="2:2" x14ac:dyDescent="0.3">
      <c r="B16107" s="1"/>
    </row>
    <row r="16108" spans="2:2" x14ac:dyDescent="0.3">
      <c r="B16108" s="1"/>
    </row>
    <row r="16109" spans="2:2" x14ac:dyDescent="0.3">
      <c r="B16109" s="1"/>
    </row>
    <row r="16110" spans="2:2" x14ac:dyDescent="0.3">
      <c r="B16110" s="1"/>
    </row>
    <row r="16111" spans="2:2" x14ac:dyDescent="0.3">
      <c r="B16111" s="1"/>
    </row>
    <row r="16112" spans="2:2" x14ac:dyDescent="0.3">
      <c r="B16112" s="1"/>
    </row>
    <row r="16113" spans="2:2" x14ac:dyDescent="0.3">
      <c r="B16113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79998168889431442"/>
  </sheetPr>
  <dimension ref="A1:N291"/>
  <sheetViews>
    <sheetView topLeftCell="A11" workbookViewId="0">
      <selection activeCell="H32" sqref="H32"/>
    </sheetView>
  </sheetViews>
  <sheetFormatPr baseColWidth="10" defaultRowHeight="14.4" x14ac:dyDescent="0.3"/>
  <cols>
    <col min="1" max="1" width="15.6640625" bestFit="1" customWidth="1"/>
    <col min="2" max="2" width="15.6640625" style="41" customWidth="1"/>
    <col min="3" max="3" width="15.6640625" style="36" bestFit="1" customWidth="1"/>
    <col min="4" max="4" width="11.44140625" style="36"/>
  </cols>
  <sheetData>
    <row r="1" spans="1:6" ht="16.2" x14ac:dyDescent="0.3">
      <c r="A1" t="s">
        <v>10</v>
      </c>
      <c r="C1" s="36" t="s">
        <v>33</v>
      </c>
      <c r="D1" s="36" t="s">
        <v>96</v>
      </c>
    </row>
    <row r="2" spans="1:6" x14ac:dyDescent="0.3">
      <c r="A2" s="1">
        <f>'Datos Punto C3'!A2</f>
        <v>44026.48400462963</v>
      </c>
      <c r="B2" s="41">
        <v>1</v>
      </c>
      <c r="C2" s="36">
        <f>'Datos Punto C3'!D2</f>
        <v>10.6</v>
      </c>
      <c r="D2" s="48">
        <f t="shared" ref="D2:D65" si="0">C2*$H$27/$H$26</f>
        <v>7.5714285714285721</v>
      </c>
      <c r="E2" s="38" t="s">
        <v>92</v>
      </c>
      <c r="F2" s="44">
        <f>MAX(D14:D291)</f>
        <v>5.0714285714285712</v>
      </c>
    </row>
    <row r="3" spans="1:6" x14ac:dyDescent="0.3">
      <c r="A3" s="1">
        <f>'Datos Punto C3'!A3</f>
        <v>44026.484016203707</v>
      </c>
      <c r="B3" s="41">
        <v>2</v>
      </c>
      <c r="C3" s="36">
        <f>'Datos Punto C3'!D3</f>
        <v>9.1</v>
      </c>
      <c r="D3" s="48">
        <f t="shared" si="0"/>
        <v>6.5</v>
      </c>
    </row>
    <row r="4" spans="1:6" x14ac:dyDescent="0.3">
      <c r="A4" s="1">
        <f>'Datos Punto C3'!A4</f>
        <v>44026.484027777777</v>
      </c>
      <c r="B4" s="41">
        <v>3</v>
      </c>
      <c r="C4" s="36">
        <f>'Datos Punto C3'!D4</f>
        <v>7.3</v>
      </c>
      <c r="D4" s="48">
        <f t="shared" si="0"/>
        <v>5.2142857142857144</v>
      </c>
    </row>
    <row r="5" spans="1:6" x14ac:dyDescent="0.3">
      <c r="A5" s="1">
        <f>'Datos Punto C3'!A5</f>
        <v>44026.484039351853</v>
      </c>
      <c r="B5" s="41">
        <v>4</v>
      </c>
      <c r="C5" s="36">
        <f>'Datos Punto C3'!D5</f>
        <v>7.1</v>
      </c>
      <c r="D5" s="48">
        <f t="shared" si="0"/>
        <v>5.0714285714285712</v>
      </c>
    </row>
    <row r="6" spans="1:6" x14ac:dyDescent="0.3">
      <c r="A6" s="1">
        <f>'Datos Punto C3'!A6</f>
        <v>44026.484050925923</v>
      </c>
      <c r="B6" s="41">
        <v>5</v>
      </c>
      <c r="C6" s="36">
        <f>'Datos Punto C3'!D6</f>
        <v>7.1</v>
      </c>
      <c r="D6" s="48">
        <f t="shared" si="0"/>
        <v>5.0714285714285712</v>
      </c>
    </row>
    <row r="7" spans="1:6" x14ac:dyDescent="0.3">
      <c r="A7" s="1">
        <f>'Datos Punto C3'!A7</f>
        <v>44026.4840625</v>
      </c>
      <c r="B7" s="41">
        <v>6</v>
      </c>
      <c r="C7" s="36">
        <f>'Datos Punto C3'!D7</f>
        <v>7.1</v>
      </c>
      <c r="D7" s="48">
        <f t="shared" si="0"/>
        <v>5.0714285714285712</v>
      </c>
    </row>
    <row r="8" spans="1:6" x14ac:dyDescent="0.3">
      <c r="A8" s="1">
        <f>'Datos Punto C3'!A8</f>
        <v>44026.484074074076</v>
      </c>
      <c r="B8" s="41">
        <v>7</v>
      </c>
      <c r="C8" s="36">
        <f>'Datos Punto C3'!D8</f>
        <v>7.1</v>
      </c>
      <c r="D8" s="48">
        <f t="shared" si="0"/>
        <v>5.0714285714285712</v>
      </c>
    </row>
    <row r="9" spans="1:6" x14ac:dyDescent="0.3">
      <c r="A9" s="1">
        <f>'Datos Punto C3'!A9</f>
        <v>44026.484085648146</v>
      </c>
      <c r="B9" s="41">
        <v>8</v>
      </c>
      <c r="C9" s="36">
        <f>'Datos Punto C3'!D9</f>
        <v>7.1</v>
      </c>
      <c r="D9" s="48">
        <f t="shared" si="0"/>
        <v>5.0714285714285712</v>
      </c>
    </row>
    <row r="10" spans="1:6" x14ac:dyDescent="0.3">
      <c r="A10" s="1">
        <f>'Datos Punto C3'!A10</f>
        <v>44026.484097222223</v>
      </c>
      <c r="B10" s="41">
        <v>9</v>
      </c>
      <c r="C10" s="36">
        <f>'Datos Punto C3'!D10</f>
        <v>7.1</v>
      </c>
      <c r="D10" s="48">
        <f t="shared" si="0"/>
        <v>5.0714285714285712</v>
      </c>
    </row>
    <row r="11" spans="1:6" x14ac:dyDescent="0.3">
      <c r="A11" s="1">
        <f>'Datos Punto C3'!A11</f>
        <v>44026.4841087963</v>
      </c>
      <c r="B11" s="41">
        <v>10</v>
      </c>
      <c r="C11" s="36">
        <f>'Datos Punto C3'!D11</f>
        <v>7.1</v>
      </c>
      <c r="D11" s="48">
        <f t="shared" si="0"/>
        <v>5.0714285714285712</v>
      </c>
    </row>
    <row r="12" spans="1:6" x14ac:dyDescent="0.3">
      <c r="A12" s="1">
        <f>'Datos Punto C3'!A12</f>
        <v>44026.484120370369</v>
      </c>
      <c r="B12" s="41">
        <v>11</v>
      </c>
      <c r="C12" s="36">
        <f>'Datos Punto C3'!D12</f>
        <v>7.1</v>
      </c>
      <c r="D12" s="48">
        <f t="shared" si="0"/>
        <v>5.0714285714285712</v>
      </c>
    </row>
    <row r="13" spans="1:6" x14ac:dyDescent="0.3">
      <c r="A13" s="1">
        <f>'Datos Punto C3'!A13</f>
        <v>44026.484131944446</v>
      </c>
      <c r="B13" s="41">
        <v>12</v>
      </c>
      <c r="C13" s="36">
        <f>'Datos Punto C3'!D13</f>
        <v>7.1</v>
      </c>
      <c r="D13" s="48">
        <f t="shared" si="0"/>
        <v>5.0714285714285712</v>
      </c>
    </row>
    <row r="14" spans="1:6" x14ac:dyDescent="0.3">
      <c r="A14" s="1">
        <f>'Datos Punto C3'!A14</f>
        <v>44026.484143518515</v>
      </c>
      <c r="B14" s="41">
        <v>13</v>
      </c>
      <c r="C14" s="36">
        <f>'Datos Punto C3'!D14</f>
        <v>7.1</v>
      </c>
      <c r="D14" s="48">
        <f t="shared" si="0"/>
        <v>5.0714285714285712</v>
      </c>
    </row>
    <row r="15" spans="1:6" x14ac:dyDescent="0.3">
      <c r="A15" s="1">
        <f>'Datos Punto C3'!A15</f>
        <v>44026.484155092592</v>
      </c>
      <c r="B15" s="41">
        <v>14</v>
      </c>
      <c r="C15" s="36">
        <f>'Datos Punto C3'!D15</f>
        <v>7.1</v>
      </c>
      <c r="D15" s="48">
        <f t="shared" si="0"/>
        <v>5.0714285714285712</v>
      </c>
    </row>
    <row r="16" spans="1:6" x14ac:dyDescent="0.3">
      <c r="A16" s="1">
        <f>'Datos Punto C3'!A16</f>
        <v>44026.484166666669</v>
      </c>
      <c r="B16" s="41">
        <v>15</v>
      </c>
      <c r="C16" s="36">
        <f>'Datos Punto C3'!D16</f>
        <v>7.1</v>
      </c>
      <c r="D16" s="48">
        <f t="shared" si="0"/>
        <v>5.0714285714285712</v>
      </c>
    </row>
    <row r="17" spans="1:11" x14ac:dyDescent="0.3">
      <c r="A17" s="1">
        <f>'Datos Punto C3'!A17</f>
        <v>44026.484178240738</v>
      </c>
      <c r="B17" s="41">
        <v>16</v>
      </c>
      <c r="C17" s="36">
        <f>'Datos Punto C3'!D17</f>
        <v>7.1</v>
      </c>
      <c r="D17" s="48">
        <f t="shared" si="0"/>
        <v>5.0714285714285712</v>
      </c>
    </row>
    <row r="18" spans="1:11" x14ac:dyDescent="0.3">
      <c r="A18" s="1">
        <f>'Datos Punto C3'!A18</f>
        <v>44026.484189814815</v>
      </c>
      <c r="B18" s="41">
        <v>17</v>
      </c>
      <c r="C18" s="36">
        <f>'Datos Punto C3'!D18</f>
        <v>7.1</v>
      </c>
      <c r="D18" s="48">
        <f t="shared" si="0"/>
        <v>5.0714285714285712</v>
      </c>
    </row>
    <row r="19" spans="1:11" x14ac:dyDescent="0.3">
      <c r="A19" s="1">
        <f>'Datos Punto C3'!A19</f>
        <v>44026.484201388892</v>
      </c>
      <c r="B19" s="41">
        <v>18</v>
      </c>
      <c r="C19" s="36">
        <f>'Datos Punto C3'!D19</f>
        <v>7.1</v>
      </c>
      <c r="D19" s="48">
        <f t="shared" si="0"/>
        <v>5.0714285714285712</v>
      </c>
    </row>
    <row r="20" spans="1:11" x14ac:dyDescent="0.3">
      <c r="A20" s="1">
        <f>'Datos Punto C3'!A20</f>
        <v>44026.484212962961</v>
      </c>
      <c r="B20" s="41">
        <v>19</v>
      </c>
      <c r="C20" s="36">
        <f>'Datos Punto C3'!D20</f>
        <v>7.1</v>
      </c>
      <c r="D20" s="48">
        <f t="shared" si="0"/>
        <v>5.0714285714285712</v>
      </c>
    </row>
    <row r="21" spans="1:11" x14ac:dyDescent="0.3">
      <c r="A21" s="1">
        <f>'Datos Punto C3'!A21</f>
        <v>44026.484224537038</v>
      </c>
      <c r="B21" s="41">
        <v>20</v>
      </c>
      <c r="C21" s="36">
        <f>'Datos Punto C3'!D21</f>
        <v>7.1</v>
      </c>
      <c r="D21" s="48">
        <f t="shared" si="0"/>
        <v>5.0714285714285712</v>
      </c>
    </row>
    <row r="22" spans="1:11" x14ac:dyDescent="0.3">
      <c r="A22" s="1">
        <f>'Datos Punto C3'!A22</f>
        <v>44026.484236111108</v>
      </c>
      <c r="B22" s="41">
        <v>21</v>
      </c>
      <c r="C22" s="36">
        <f>'Datos Punto C3'!D22</f>
        <v>7.1</v>
      </c>
      <c r="D22" s="48">
        <f t="shared" si="0"/>
        <v>5.0714285714285712</v>
      </c>
    </row>
    <row r="23" spans="1:11" x14ac:dyDescent="0.3">
      <c r="A23" s="1">
        <f>'Datos Punto C3'!A23</f>
        <v>44026.484247685185</v>
      </c>
      <c r="B23" s="41">
        <v>22</v>
      </c>
      <c r="C23" s="36">
        <f>'Datos Punto C3'!D23</f>
        <v>7.1</v>
      </c>
      <c r="D23" s="48">
        <f t="shared" si="0"/>
        <v>5.0714285714285712</v>
      </c>
    </row>
    <row r="24" spans="1:11" x14ac:dyDescent="0.3">
      <c r="A24" s="1">
        <f>'Datos Punto C3'!A24</f>
        <v>44026.484259259261</v>
      </c>
      <c r="B24" s="41">
        <v>23</v>
      </c>
      <c r="C24" s="36">
        <f>'Datos Punto C3'!D24</f>
        <v>7.1</v>
      </c>
      <c r="D24" s="48">
        <f t="shared" si="0"/>
        <v>5.0714285714285712</v>
      </c>
    </row>
    <row r="25" spans="1:11" x14ac:dyDescent="0.3">
      <c r="A25" s="1">
        <f>'Datos Punto C3'!A25</f>
        <v>44026.484270833331</v>
      </c>
      <c r="B25" s="41">
        <v>24</v>
      </c>
      <c r="C25" s="36">
        <f>'Datos Punto C3'!D25</f>
        <v>7.1</v>
      </c>
      <c r="D25" s="48">
        <f t="shared" si="0"/>
        <v>5.0714285714285712</v>
      </c>
    </row>
    <row r="26" spans="1:11" x14ac:dyDescent="0.3">
      <c r="A26" s="1">
        <f>'Datos Punto C3'!A26</f>
        <v>44026.484282407408</v>
      </c>
      <c r="B26" s="41">
        <v>25</v>
      </c>
      <c r="C26" s="36">
        <f>'Datos Punto C3'!D26</f>
        <v>7.1</v>
      </c>
      <c r="D26" s="48">
        <f t="shared" si="0"/>
        <v>5.0714285714285712</v>
      </c>
      <c r="F26" s="126" t="s">
        <v>25</v>
      </c>
      <c r="G26" s="126"/>
      <c r="H26" s="3">
        <v>22.4</v>
      </c>
      <c r="I26" s="3" t="s">
        <v>26</v>
      </c>
    </row>
    <row r="27" spans="1:11" x14ac:dyDescent="0.3">
      <c r="A27" s="1">
        <f>'Datos Punto C3'!A27</f>
        <v>44026.484293981484</v>
      </c>
      <c r="B27" s="41">
        <v>26</v>
      </c>
      <c r="C27" s="36">
        <f>'Datos Punto C3'!D27</f>
        <v>7.1</v>
      </c>
      <c r="D27" s="48">
        <f t="shared" si="0"/>
        <v>5.0714285714285712</v>
      </c>
      <c r="F27" s="126" t="s">
        <v>27</v>
      </c>
      <c r="G27" s="126"/>
      <c r="H27" s="3">
        <f>12+(1*4)</f>
        <v>16</v>
      </c>
      <c r="I27" s="3" t="s">
        <v>28</v>
      </c>
    </row>
    <row r="28" spans="1:11" ht="16.2" x14ac:dyDescent="0.3">
      <c r="A28" s="1">
        <f>'Datos Punto C3'!A28</f>
        <v>44026.484305555554</v>
      </c>
      <c r="B28" s="41">
        <v>27</v>
      </c>
      <c r="C28" s="36">
        <f>'Datos Punto C3'!D28</f>
        <v>7</v>
      </c>
      <c r="D28" s="48">
        <f t="shared" si="0"/>
        <v>5</v>
      </c>
      <c r="F28" s="126" t="s">
        <v>29</v>
      </c>
      <c r="G28" s="126"/>
      <c r="H28" s="80">
        <f>0.5*0.5*H30</f>
        <v>0.03</v>
      </c>
      <c r="I28" s="3" t="s">
        <v>30</v>
      </c>
    </row>
    <row r="29" spans="1:11" ht="16.2" x14ac:dyDescent="0.3">
      <c r="A29" s="1">
        <f>'Datos Punto C3'!A29</f>
        <v>44026.484317129631</v>
      </c>
      <c r="B29" s="41">
        <v>28</v>
      </c>
      <c r="C29" s="36">
        <f>'Datos Punto C3'!D29</f>
        <v>7</v>
      </c>
      <c r="D29" s="48">
        <f t="shared" si="0"/>
        <v>5</v>
      </c>
      <c r="F29" s="126" t="s">
        <v>31</v>
      </c>
      <c r="G29" s="126"/>
      <c r="H29" s="3">
        <v>0.25</v>
      </c>
      <c r="I29" s="3" t="s">
        <v>32</v>
      </c>
    </row>
    <row r="30" spans="1:11" x14ac:dyDescent="0.3">
      <c r="A30" s="1">
        <f>'Datos Punto C3'!A30</f>
        <v>44026.4843287037</v>
      </c>
      <c r="B30" s="41">
        <v>29</v>
      </c>
      <c r="C30" s="36">
        <f>'Datos Punto C3'!D30</f>
        <v>7</v>
      </c>
      <c r="D30" s="48">
        <f t="shared" si="0"/>
        <v>5</v>
      </c>
      <c r="F30" s="126" t="s">
        <v>95</v>
      </c>
      <c r="G30" s="126"/>
      <c r="H30" s="81">
        <v>0.12</v>
      </c>
      <c r="I30" s="3" t="s">
        <v>99</v>
      </c>
    </row>
    <row r="31" spans="1:11" ht="16.2" x14ac:dyDescent="0.3">
      <c r="A31" s="1">
        <f>'Datos Punto C3'!A31</f>
        <v>44026.484340277777</v>
      </c>
      <c r="B31" s="41">
        <v>30</v>
      </c>
      <c r="C31" s="36">
        <f>'Datos Punto C3'!D31</f>
        <v>7</v>
      </c>
      <c r="D31" s="48">
        <f t="shared" si="0"/>
        <v>5</v>
      </c>
      <c r="F31" s="126" t="s">
        <v>100</v>
      </c>
      <c r="G31" s="126"/>
      <c r="H31" s="3">
        <f>SLOPE(D2:D291,B2:B291)</f>
        <v>-8.4302176805759327E-3</v>
      </c>
      <c r="I31" s="3" t="s">
        <v>102</v>
      </c>
    </row>
    <row r="32" spans="1:11" ht="16.2" x14ac:dyDescent="0.3">
      <c r="A32" s="1">
        <f>'Datos Punto C3'!A32</f>
        <v>44026.484351851854</v>
      </c>
      <c r="B32" s="41">
        <v>31</v>
      </c>
      <c r="C32" s="36">
        <f>'Datos Punto C3'!D32</f>
        <v>7</v>
      </c>
      <c r="D32" s="48">
        <f t="shared" si="0"/>
        <v>5</v>
      </c>
      <c r="F32" s="119" t="s">
        <v>101</v>
      </c>
      <c r="G32" s="119"/>
      <c r="H32" s="116">
        <v>5.0000000000000002E-5</v>
      </c>
      <c r="I32" s="116" t="s">
        <v>103</v>
      </c>
      <c r="J32" s="117" t="s">
        <v>126</v>
      </c>
      <c r="K32" s="117"/>
    </row>
    <row r="33" spans="1:14" x14ac:dyDescent="0.3">
      <c r="A33" s="1">
        <f>'Datos Punto C3'!A33</f>
        <v>44026.484363425923</v>
      </c>
      <c r="B33" s="41">
        <v>32</v>
      </c>
      <c r="C33" s="36">
        <f>'Datos Punto C3'!D33</f>
        <v>7</v>
      </c>
      <c r="D33" s="48">
        <f t="shared" si="0"/>
        <v>5</v>
      </c>
    </row>
    <row r="34" spans="1:14" x14ac:dyDescent="0.3">
      <c r="A34" s="1">
        <f>'Datos Punto C3'!A34</f>
        <v>44026.484375</v>
      </c>
      <c r="B34" s="41">
        <v>33</v>
      </c>
      <c r="C34" s="36">
        <f>'Datos Punto C3'!D34</f>
        <v>7</v>
      </c>
      <c r="D34" s="48">
        <f t="shared" si="0"/>
        <v>5</v>
      </c>
      <c r="F34" s="45" t="s">
        <v>34</v>
      </c>
      <c r="G34" s="46"/>
      <c r="H34" s="46"/>
      <c r="I34" s="46"/>
      <c r="J34" s="46"/>
      <c r="K34" s="46"/>
      <c r="L34" s="47"/>
    </row>
    <row r="35" spans="1:14" x14ac:dyDescent="0.3">
      <c r="A35" s="1">
        <f>'Datos Punto C3'!A35</f>
        <v>44026.484386574077</v>
      </c>
      <c r="B35" s="41">
        <v>34</v>
      </c>
      <c r="C35" s="36">
        <f>'Datos Punto C3'!D35</f>
        <v>7</v>
      </c>
      <c r="D35" s="48">
        <f t="shared" si="0"/>
        <v>5</v>
      </c>
      <c r="F35" s="120" t="s">
        <v>125</v>
      </c>
      <c r="G35" s="121"/>
      <c r="H35" s="121"/>
      <c r="I35" s="121"/>
      <c r="J35" s="121"/>
      <c r="K35" s="121"/>
      <c r="L35" s="122"/>
    </row>
    <row r="36" spans="1:14" x14ac:dyDescent="0.3">
      <c r="A36" s="1">
        <f>'Datos Punto C3'!A36</f>
        <v>44026.484398148146</v>
      </c>
      <c r="B36" s="41">
        <v>35</v>
      </c>
      <c r="C36" s="36">
        <f>'Datos Punto C3'!D36</f>
        <v>7</v>
      </c>
      <c r="D36" s="48">
        <f t="shared" si="0"/>
        <v>5</v>
      </c>
      <c r="F36" s="123"/>
      <c r="G36" s="124"/>
      <c r="H36" s="124"/>
      <c r="I36" s="124"/>
      <c r="J36" s="124"/>
      <c r="K36" s="124"/>
      <c r="L36" s="125"/>
    </row>
    <row r="37" spans="1:14" x14ac:dyDescent="0.3">
      <c r="A37" s="1">
        <f>'Datos Punto C3'!A37</f>
        <v>44026.484409722223</v>
      </c>
      <c r="B37" s="41">
        <v>36</v>
      </c>
      <c r="C37" s="36">
        <f>'Datos Punto C3'!D37</f>
        <v>7</v>
      </c>
      <c r="D37" s="48">
        <f t="shared" si="0"/>
        <v>5</v>
      </c>
    </row>
    <row r="38" spans="1:14" x14ac:dyDescent="0.3">
      <c r="A38" s="1">
        <f>'Datos Punto C3'!A38</f>
        <v>44026.4844212963</v>
      </c>
      <c r="B38" s="41">
        <v>37</v>
      </c>
      <c r="C38" s="36">
        <f>'Datos Punto C3'!D38</f>
        <v>7</v>
      </c>
      <c r="D38" s="48">
        <f t="shared" si="0"/>
        <v>5</v>
      </c>
    </row>
    <row r="39" spans="1:14" x14ac:dyDescent="0.3">
      <c r="A39" s="1">
        <f>'Datos Punto C3'!A39</f>
        <v>44026.484432870369</v>
      </c>
      <c r="B39" s="41">
        <v>38</v>
      </c>
      <c r="C39" s="36">
        <f>'Datos Punto C3'!D39</f>
        <v>7</v>
      </c>
      <c r="D39" s="48">
        <f t="shared" si="0"/>
        <v>5</v>
      </c>
    </row>
    <row r="40" spans="1:14" x14ac:dyDescent="0.3">
      <c r="A40" s="1">
        <f>'Datos Punto C3'!A40</f>
        <v>44026.484444444446</v>
      </c>
      <c r="B40" s="41">
        <v>39</v>
      </c>
      <c r="C40" s="36">
        <f>'Datos Punto C3'!D40</f>
        <v>7</v>
      </c>
      <c r="D40" s="48">
        <f t="shared" si="0"/>
        <v>5</v>
      </c>
    </row>
    <row r="41" spans="1:14" x14ac:dyDescent="0.3">
      <c r="A41" s="1">
        <f>'Datos Punto C3'!A41</f>
        <v>44026.484456018516</v>
      </c>
      <c r="B41" s="41">
        <v>40</v>
      </c>
      <c r="C41" s="36">
        <f>'Datos Punto C3'!D41</f>
        <v>7</v>
      </c>
      <c r="D41" s="48">
        <f t="shared" si="0"/>
        <v>5</v>
      </c>
    </row>
    <row r="42" spans="1:14" x14ac:dyDescent="0.3">
      <c r="A42" s="1">
        <f>'Datos Punto C3'!A42</f>
        <v>44026.484467592592</v>
      </c>
      <c r="B42" s="41">
        <v>41</v>
      </c>
      <c r="C42" s="36">
        <f>'Datos Punto C3'!D42</f>
        <v>7</v>
      </c>
      <c r="D42" s="48">
        <f t="shared" si="0"/>
        <v>5</v>
      </c>
    </row>
    <row r="43" spans="1:14" x14ac:dyDescent="0.3">
      <c r="A43" s="1">
        <f>'Datos Punto C3'!A43</f>
        <v>44026.484479166669</v>
      </c>
      <c r="B43" s="41">
        <v>42</v>
      </c>
      <c r="C43" s="36">
        <f>'Datos Punto C3'!D43</f>
        <v>6.9</v>
      </c>
      <c r="D43" s="48">
        <f t="shared" si="0"/>
        <v>4.9285714285714288</v>
      </c>
    </row>
    <row r="44" spans="1:14" x14ac:dyDescent="0.3">
      <c r="A44" s="1">
        <f>'Datos Punto C3'!A44</f>
        <v>44026.484490740739</v>
      </c>
      <c r="B44" s="41">
        <v>43</v>
      </c>
      <c r="C44" s="36">
        <f>'Datos Punto C3'!D44</f>
        <v>6.9</v>
      </c>
      <c r="D44" s="48">
        <f t="shared" si="0"/>
        <v>4.9285714285714288</v>
      </c>
    </row>
    <row r="45" spans="1:14" x14ac:dyDescent="0.3">
      <c r="A45" s="1">
        <f>'Datos Punto C3'!A45</f>
        <v>44026.484502314815</v>
      </c>
      <c r="B45" s="41">
        <v>44</v>
      </c>
      <c r="C45" s="36">
        <f>'Datos Punto C3'!D45</f>
        <v>6.9</v>
      </c>
      <c r="D45" s="48">
        <f t="shared" si="0"/>
        <v>4.9285714285714288</v>
      </c>
      <c r="N45" s="5"/>
    </row>
    <row r="46" spans="1:14" ht="15" customHeight="1" x14ac:dyDescent="0.3">
      <c r="A46" s="1">
        <f>'Datos Punto C3'!A46</f>
        <v>44026.484513888892</v>
      </c>
      <c r="B46" s="41">
        <v>45</v>
      </c>
      <c r="C46" s="36">
        <f>'Datos Punto C3'!D46</f>
        <v>6.9</v>
      </c>
      <c r="D46" s="48">
        <f t="shared" si="0"/>
        <v>4.9285714285714288</v>
      </c>
      <c r="N46" s="5"/>
    </row>
    <row r="47" spans="1:14" x14ac:dyDescent="0.3">
      <c r="A47" s="1">
        <f>'Datos Punto C3'!A47</f>
        <v>44026.484525462962</v>
      </c>
      <c r="B47" s="41">
        <v>46</v>
      </c>
      <c r="C47" s="36">
        <f>'Datos Punto C3'!D47</f>
        <v>6.9</v>
      </c>
      <c r="D47" s="48">
        <f t="shared" si="0"/>
        <v>4.9285714285714288</v>
      </c>
      <c r="N47" s="5"/>
    </row>
    <row r="48" spans="1:14" x14ac:dyDescent="0.3">
      <c r="A48" s="1">
        <f>'Datos Punto C3'!A48</f>
        <v>44026.484537037039</v>
      </c>
      <c r="B48" s="41">
        <v>47</v>
      </c>
      <c r="C48" s="36">
        <f>'Datos Punto C3'!D48</f>
        <v>6.9</v>
      </c>
      <c r="D48" s="48">
        <f t="shared" si="0"/>
        <v>4.9285714285714288</v>
      </c>
      <c r="G48" s="5"/>
      <c r="H48" s="5"/>
      <c r="I48" s="5"/>
      <c r="J48" s="5"/>
      <c r="K48" s="5"/>
      <c r="L48" s="5"/>
      <c r="M48" s="5"/>
      <c r="N48" s="5"/>
    </row>
    <row r="49" spans="1:14" x14ac:dyDescent="0.3">
      <c r="A49" s="1">
        <f>'Datos Punto C3'!A49</f>
        <v>44026.484548611108</v>
      </c>
      <c r="B49" s="41">
        <v>48</v>
      </c>
      <c r="C49" s="36">
        <f>'Datos Punto C3'!D49</f>
        <v>6.9</v>
      </c>
      <c r="D49" s="48">
        <f t="shared" si="0"/>
        <v>4.9285714285714288</v>
      </c>
      <c r="G49" s="5"/>
      <c r="H49" s="5"/>
      <c r="I49" s="5"/>
      <c r="J49" s="5"/>
      <c r="K49" s="5"/>
      <c r="L49" s="5"/>
      <c r="M49" s="5"/>
      <c r="N49" s="5"/>
    </row>
    <row r="50" spans="1:14" x14ac:dyDescent="0.3">
      <c r="A50" s="1">
        <f>'Datos Punto C3'!A50</f>
        <v>44026.484560185185</v>
      </c>
      <c r="B50" s="41">
        <v>49</v>
      </c>
      <c r="C50" s="36">
        <f>'Datos Punto C3'!D50</f>
        <v>6.9</v>
      </c>
      <c r="D50" s="48">
        <f t="shared" si="0"/>
        <v>4.9285714285714288</v>
      </c>
      <c r="N50" s="5"/>
    </row>
    <row r="51" spans="1:14" x14ac:dyDescent="0.3">
      <c r="A51" s="1">
        <f>'Datos Punto C3'!A51</f>
        <v>44026.484571759262</v>
      </c>
      <c r="B51" s="41">
        <v>50</v>
      </c>
      <c r="C51" s="36">
        <f>'Datos Punto C3'!D51</f>
        <v>6.9</v>
      </c>
      <c r="D51" s="48">
        <f t="shared" si="0"/>
        <v>4.9285714285714288</v>
      </c>
      <c r="N51" s="5"/>
    </row>
    <row r="52" spans="1:14" x14ac:dyDescent="0.3">
      <c r="A52" s="1">
        <f>'Datos Punto C3'!A52</f>
        <v>44026.484583333331</v>
      </c>
      <c r="B52" s="41">
        <v>51</v>
      </c>
      <c r="C52" s="36">
        <f>'Datos Punto C3'!D52</f>
        <v>6.9</v>
      </c>
      <c r="D52" s="48">
        <f t="shared" si="0"/>
        <v>4.9285714285714288</v>
      </c>
      <c r="N52" s="5"/>
    </row>
    <row r="53" spans="1:14" x14ac:dyDescent="0.3">
      <c r="A53" s="1">
        <f>'Datos Punto C3'!A53</f>
        <v>44026.484594907408</v>
      </c>
      <c r="B53" s="41">
        <v>52</v>
      </c>
      <c r="C53" s="36">
        <f>'Datos Punto C3'!D53</f>
        <v>6.9</v>
      </c>
      <c r="D53" s="48">
        <f t="shared" si="0"/>
        <v>4.9285714285714288</v>
      </c>
    </row>
    <row r="54" spans="1:14" x14ac:dyDescent="0.3">
      <c r="A54" s="1">
        <f>'Datos Punto C3'!A54</f>
        <v>44026.484606481485</v>
      </c>
      <c r="B54" s="41">
        <v>53</v>
      </c>
      <c r="C54" s="36">
        <f>'Datos Punto C3'!D54</f>
        <v>6.8</v>
      </c>
      <c r="D54" s="48">
        <f t="shared" si="0"/>
        <v>4.8571428571428577</v>
      </c>
    </row>
    <row r="55" spans="1:14" x14ac:dyDescent="0.3">
      <c r="A55" s="1">
        <f>'Datos Punto C3'!A55</f>
        <v>44026.484618055554</v>
      </c>
      <c r="B55" s="41">
        <v>54</v>
      </c>
      <c r="C55" s="36">
        <f>'Datos Punto C3'!D55</f>
        <v>6.8</v>
      </c>
      <c r="D55" s="48">
        <f t="shared" si="0"/>
        <v>4.8571428571428577</v>
      </c>
    </row>
    <row r="56" spans="1:14" x14ac:dyDescent="0.3">
      <c r="A56" s="1">
        <f>'Datos Punto C3'!A56</f>
        <v>44026.484629629631</v>
      </c>
      <c r="B56" s="41">
        <v>55</v>
      </c>
      <c r="C56" s="36">
        <f>'Datos Punto C3'!D56</f>
        <v>6.7</v>
      </c>
      <c r="D56" s="48">
        <f t="shared" si="0"/>
        <v>4.7857142857142865</v>
      </c>
    </row>
    <row r="57" spans="1:14" x14ac:dyDescent="0.3">
      <c r="A57" s="1">
        <f>'Datos Punto C3'!A57</f>
        <v>44026.4846412037</v>
      </c>
      <c r="B57" s="41">
        <v>56</v>
      </c>
      <c r="C57" s="36">
        <f>'Datos Punto C3'!D57</f>
        <v>6.8</v>
      </c>
      <c r="D57" s="48">
        <f t="shared" si="0"/>
        <v>4.8571428571428577</v>
      </c>
    </row>
    <row r="58" spans="1:14" x14ac:dyDescent="0.3">
      <c r="A58" s="1">
        <f>'Datos Punto C3'!A58</f>
        <v>44026.484652777777</v>
      </c>
      <c r="B58" s="41">
        <v>57</v>
      </c>
      <c r="C58" s="36">
        <f>'Datos Punto C3'!D58</f>
        <v>6.8</v>
      </c>
      <c r="D58" s="48">
        <f t="shared" si="0"/>
        <v>4.8571428571428577</v>
      </c>
    </row>
    <row r="59" spans="1:14" x14ac:dyDescent="0.3">
      <c r="A59" s="1">
        <f>'Datos Punto C3'!A59</f>
        <v>44026.484664351854</v>
      </c>
      <c r="B59" s="41">
        <v>58</v>
      </c>
      <c r="C59" s="36">
        <f>'Datos Punto C3'!D59</f>
        <v>6.8</v>
      </c>
      <c r="D59" s="48">
        <f t="shared" si="0"/>
        <v>4.8571428571428577</v>
      </c>
    </row>
    <row r="60" spans="1:14" x14ac:dyDescent="0.3">
      <c r="A60" s="1">
        <f>'Datos Punto C3'!A60</f>
        <v>44026.484675925924</v>
      </c>
      <c r="B60" s="41">
        <v>59</v>
      </c>
      <c r="C60" s="36">
        <f>'Datos Punto C3'!D60</f>
        <v>6.7</v>
      </c>
      <c r="D60" s="48">
        <f t="shared" si="0"/>
        <v>4.7857142857142865</v>
      </c>
    </row>
    <row r="61" spans="1:14" x14ac:dyDescent="0.3">
      <c r="A61" s="1">
        <f>'Datos Punto C3'!A61</f>
        <v>44026.4846875</v>
      </c>
      <c r="B61" s="41">
        <v>60</v>
      </c>
      <c r="C61" s="36">
        <f>'Datos Punto C3'!D61</f>
        <v>6.7</v>
      </c>
      <c r="D61" s="48">
        <f t="shared" si="0"/>
        <v>4.7857142857142865</v>
      </c>
    </row>
    <row r="62" spans="1:14" x14ac:dyDescent="0.3">
      <c r="A62" s="1">
        <f>'Datos Punto C3'!A62</f>
        <v>44026.484699074077</v>
      </c>
      <c r="B62" s="41">
        <v>61</v>
      </c>
      <c r="C62" s="36">
        <f>'Datos Punto C3'!D62</f>
        <v>6.7</v>
      </c>
      <c r="D62" s="48">
        <f t="shared" si="0"/>
        <v>4.7857142857142865</v>
      </c>
    </row>
    <row r="63" spans="1:14" x14ac:dyDescent="0.3">
      <c r="A63" s="1">
        <f>'Datos Punto C3'!A63</f>
        <v>44026.484710648147</v>
      </c>
      <c r="B63" s="41">
        <v>62</v>
      </c>
      <c r="C63" s="36">
        <f>'Datos Punto C3'!D63</f>
        <v>6.7</v>
      </c>
      <c r="D63" s="48">
        <f t="shared" si="0"/>
        <v>4.7857142857142865</v>
      </c>
    </row>
    <row r="64" spans="1:14" x14ac:dyDescent="0.3">
      <c r="A64" s="1">
        <f>'Datos Punto C3'!A64</f>
        <v>44026.484722222223</v>
      </c>
      <c r="B64" s="41">
        <v>63</v>
      </c>
      <c r="C64" s="36">
        <f>'Datos Punto C3'!D64</f>
        <v>6.7</v>
      </c>
      <c r="D64" s="48">
        <f t="shared" si="0"/>
        <v>4.7857142857142865</v>
      </c>
    </row>
    <row r="65" spans="1:4" x14ac:dyDescent="0.3">
      <c r="A65" s="1">
        <f>'Datos Punto C3'!A65</f>
        <v>44026.484733796293</v>
      </c>
      <c r="B65" s="41">
        <v>64</v>
      </c>
      <c r="C65" s="36">
        <f>'Datos Punto C3'!D65</f>
        <v>6.6</v>
      </c>
      <c r="D65" s="48">
        <f t="shared" si="0"/>
        <v>4.7142857142857144</v>
      </c>
    </row>
    <row r="66" spans="1:4" x14ac:dyDescent="0.3">
      <c r="A66" s="1">
        <f>'Datos Punto C3'!A66</f>
        <v>44026.48474537037</v>
      </c>
      <c r="B66" s="41">
        <v>65</v>
      </c>
      <c r="C66" s="36">
        <f>'Datos Punto C3'!D66</f>
        <v>6.6</v>
      </c>
      <c r="D66" s="48">
        <f t="shared" ref="D66:D129" si="1">C66*$H$27/$H$26</f>
        <v>4.7142857142857144</v>
      </c>
    </row>
    <row r="67" spans="1:4" x14ac:dyDescent="0.3">
      <c r="A67" s="1">
        <f>'Datos Punto C3'!A67</f>
        <v>44026.484756944446</v>
      </c>
      <c r="B67" s="41">
        <v>66</v>
      </c>
      <c r="C67" s="36">
        <f>'Datos Punto C3'!D67</f>
        <v>6.5</v>
      </c>
      <c r="D67" s="48">
        <f t="shared" si="1"/>
        <v>4.6428571428571432</v>
      </c>
    </row>
    <row r="68" spans="1:4" x14ac:dyDescent="0.3">
      <c r="A68" s="1">
        <f>'Datos Punto C3'!A68</f>
        <v>44026.484768518516</v>
      </c>
      <c r="B68" s="41">
        <v>67</v>
      </c>
      <c r="C68" s="36">
        <f>'Datos Punto C3'!D68</f>
        <v>6.5</v>
      </c>
      <c r="D68" s="48">
        <f t="shared" si="1"/>
        <v>4.6428571428571432</v>
      </c>
    </row>
    <row r="69" spans="1:4" x14ac:dyDescent="0.3">
      <c r="A69" s="1">
        <f>'Datos Punto C3'!A69</f>
        <v>44026.484780092593</v>
      </c>
      <c r="B69" s="41">
        <v>68</v>
      </c>
      <c r="C69" s="36">
        <f>'Datos Punto C3'!D69</f>
        <v>6.5</v>
      </c>
      <c r="D69" s="48">
        <f t="shared" si="1"/>
        <v>4.6428571428571432</v>
      </c>
    </row>
    <row r="70" spans="1:4" x14ac:dyDescent="0.3">
      <c r="A70" s="1">
        <f>'Datos Punto C3'!A70</f>
        <v>44026.484791666669</v>
      </c>
      <c r="B70" s="41">
        <v>69</v>
      </c>
      <c r="C70" s="36">
        <f>'Datos Punto C3'!D70</f>
        <v>6.5</v>
      </c>
      <c r="D70" s="48">
        <f t="shared" si="1"/>
        <v>4.6428571428571432</v>
      </c>
    </row>
    <row r="71" spans="1:4" x14ac:dyDescent="0.3">
      <c r="A71" s="1">
        <f>'Datos Punto C3'!A71</f>
        <v>44026.484803240739</v>
      </c>
      <c r="B71" s="41">
        <v>70</v>
      </c>
      <c r="C71" s="36">
        <f>'Datos Punto C3'!D71</f>
        <v>6.5</v>
      </c>
      <c r="D71" s="48">
        <f t="shared" si="1"/>
        <v>4.6428571428571432</v>
      </c>
    </row>
    <row r="72" spans="1:4" x14ac:dyDescent="0.3">
      <c r="A72" s="1">
        <f>'Datos Punto C3'!A72</f>
        <v>44026.484814814816</v>
      </c>
      <c r="B72" s="41">
        <v>71</v>
      </c>
      <c r="C72" s="36">
        <f>'Datos Punto C3'!D72</f>
        <v>6.5</v>
      </c>
      <c r="D72" s="48">
        <f t="shared" si="1"/>
        <v>4.6428571428571432</v>
      </c>
    </row>
    <row r="73" spans="1:4" x14ac:dyDescent="0.3">
      <c r="A73" s="1">
        <f>'Datos Punto C3'!A73</f>
        <v>44026.484826388885</v>
      </c>
      <c r="B73" s="41">
        <v>72</v>
      </c>
      <c r="C73" s="36">
        <f>'Datos Punto C3'!D73</f>
        <v>6.5</v>
      </c>
      <c r="D73" s="48">
        <f t="shared" si="1"/>
        <v>4.6428571428571432</v>
      </c>
    </row>
    <row r="74" spans="1:4" x14ac:dyDescent="0.3">
      <c r="A74" s="1">
        <f>'Datos Punto C3'!A74</f>
        <v>44026.484837962962</v>
      </c>
      <c r="B74" s="41">
        <v>73</v>
      </c>
      <c r="C74" s="36">
        <f>'Datos Punto C3'!D74</f>
        <v>6.5</v>
      </c>
      <c r="D74" s="48">
        <f t="shared" si="1"/>
        <v>4.6428571428571432</v>
      </c>
    </row>
    <row r="75" spans="1:4" x14ac:dyDescent="0.3">
      <c r="A75" s="1">
        <f>'Datos Punto C3'!A75</f>
        <v>44026.484849537039</v>
      </c>
      <c r="B75" s="41">
        <v>74</v>
      </c>
      <c r="C75" s="36">
        <f>'Datos Punto C3'!D75</f>
        <v>6.4</v>
      </c>
      <c r="D75" s="48">
        <f t="shared" si="1"/>
        <v>4.5714285714285721</v>
      </c>
    </row>
    <row r="76" spans="1:4" x14ac:dyDescent="0.3">
      <c r="A76" s="1">
        <f>'Datos Punto C3'!A76</f>
        <v>44026.484861111108</v>
      </c>
      <c r="B76" s="41">
        <v>75</v>
      </c>
      <c r="C76" s="36">
        <f>'Datos Punto C3'!D76</f>
        <v>6.4</v>
      </c>
      <c r="D76" s="48">
        <f t="shared" si="1"/>
        <v>4.5714285714285721</v>
      </c>
    </row>
    <row r="77" spans="1:4" x14ac:dyDescent="0.3">
      <c r="A77" s="1">
        <f>'Datos Punto C3'!A77</f>
        <v>44026.484872685185</v>
      </c>
      <c r="B77" s="41">
        <v>76</v>
      </c>
      <c r="C77" s="36">
        <f>'Datos Punto C3'!D77</f>
        <v>6.4</v>
      </c>
      <c r="D77" s="48">
        <f t="shared" si="1"/>
        <v>4.5714285714285721</v>
      </c>
    </row>
    <row r="78" spans="1:4" x14ac:dyDescent="0.3">
      <c r="A78" s="1">
        <f>'Datos Punto C3'!A78</f>
        <v>44026.484884259262</v>
      </c>
      <c r="B78" s="41">
        <v>77</v>
      </c>
      <c r="C78" s="36">
        <f>'Datos Punto C3'!D78</f>
        <v>6.5</v>
      </c>
      <c r="D78" s="48">
        <f t="shared" ref="D78:D81" si="2">C78*$H$27/$H$26</f>
        <v>4.6428571428571432</v>
      </c>
    </row>
    <row r="79" spans="1:4" x14ac:dyDescent="0.3">
      <c r="A79" s="1">
        <f>'Datos Punto C3'!A79</f>
        <v>44026.484895833331</v>
      </c>
      <c r="B79" s="41">
        <v>78</v>
      </c>
      <c r="C79" s="36">
        <f>'Datos Punto C3'!D79</f>
        <v>6.4</v>
      </c>
      <c r="D79" s="48">
        <f t="shared" si="2"/>
        <v>4.5714285714285721</v>
      </c>
    </row>
    <row r="80" spans="1:4" x14ac:dyDescent="0.3">
      <c r="A80" s="1">
        <f>'Datos Punto C3'!A80</f>
        <v>44026.484907407408</v>
      </c>
      <c r="B80" s="41">
        <v>79</v>
      </c>
      <c r="C80" s="36">
        <f>'Datos Punto C3'!D80</f>
        <v>6.4</v>
      </c>
      <c r="D80" s="48">
        <f t="shared" si="2"/>
        <v>4.5714285714285721</v>
      </c>
    </row>
    <row r="81" spans="1:4" x14ac:dyDescent="0.3">
      <c r="A81" s="1">
        <f>'Datos Punto C3'!A81</f>
        <v>44026.484918981485</v>
      </c>
      <c r="B81" s="41">
        <v>80</v>
      </c>
      <c r="C81" s="36">
        <f>'Datos Punto C3'!D81</f>
        <v>6.4</v>
      </c>
      <c r="D81" s="48">
        <f t="shared" si="2"/>
        <v>4.5714285714285721</v>
      </c>
    </row>
    <row r="82" spans="1:4" x14ac:dyDescent="0.3">
      <c r="A82" s="1">
        <f>'Datos Punto C3'!A82</f>
        <v>44026.484930555554</v>
      </c>
      <c r="B82" s="41">
        <v>81</v>
      </c>
      <c r="C82" s="36">
        <f>'Datos Punto C3'!D82</f>
        <v>6.4</v>
      </c>
      <c r="D82" s="48">
        <f t="shared" si="1"/>
        <v>4.5714285714285721</v>
      </c>
    </row>
    <row r="83" spans="1:4" x14ac:dyDescent="0.3">
      <c r="A83" s="1">
        <f>'Datos Punto C3'!A83</f>
        <v>44026.484942129631</v>
      </c>
      <c r="B83" s="41">
        <v>82</v>
      </c>
      <c r="C83" s="36">
        <f>'Datos Punto C3'!D83</f>
        <v>6.4</v>
      </c>
      <c r="D83" s="48">
        <f t="shared" si="1"/>
        <v>4.5714285714285721</v>
      </c>
    </row>
    <row r="84" spans="1:4" x14ac:dyDescent="0.3">
      <c r="A84" s="1">
        <f>'Datos Punto C3'!A84</f>
        <v>44026.484953703701</v>
      </c>
      <c r="B84" s="41">
        <v>83</v>
      </c>
      <c r="C84" s="36">
        <f>'Datos Punto C3'!D84</f>
        <v>6.4</v>
      </c>
      <c r="D84" s="48">
        <f t="shared" si="1"/>
        <v>4.5714285714285721</v>
      </c>
    </row>
    <row r="85" spans="1:4" x14ac:dyDescent="0.3">
      <c r="A85" s="1">
        <f>'Datos Punto C3'!A85</f>
        <v>44026.484965277778</v>
      </c>
      <c r="B85" s="41">
        <v>84</v>
      </c>
      <c r="C85" s="36">
        <f>'Datos Punto C3'!D85</f>
        <v>6.4</v>
      </c>
      <c r="D85" s="48">
        <f t="shared" si="1"/>
        <v>4.5714285714285721</v>
      </c>
    </row>
    <row r="86" spans="1:4" x14ac:dyDescent="0.3">
      <c r="A86" s="1">
        <f>'Datos Punto C3'!A86</f>
        <v>44026.484976851854</v>
      </c>
      <c r="B86" s="41">
        <v>85</v>
      </c>
      <c r="C86" s="36">
        <f>'Datos Punto C3'!D86</f>
        <v>6.4</v>
      </c>
      <c r="D86" s="48">
        <f t="shared" si="1"/>
        <v>4.5714285714285721</v>
      </c>
    </row>
    <row r="87" spans="1:4" x14ac:dyDescent="0.3">
      <c r="A87" s="1">
        <f>'Datos Punto C3'!A87</f>
        <v>44026.484988425924</v>
      </c>
      <c r="B87" s="41">
        <v>86</v>
      </c>
      <c r="C87" s="36">
        <f>'Datos Punto C3'!D87</f>
        <v>6.4</v>
      </c>
      <c r="D87" s="48">
        <f t="shared" si="1"/>
        <v>4.5714285714285721</v>
      </c>
    </row>
    <row r="88" spans="1:4" x14ac:dyDescent="0.3">
      <c r="A88" s="1">
        <f>'Datos Punto C3'!A88</f>
        <v>44026.485000000001</v>
      </c>
      <c r="B88" s="41">
        <v>87</v>
      </c>
      <c r="C88" s="36">
        <f>'Datos Punto C3'!D88</f>
        <v>6.4</v>
      </c>
      <c r="D88" s="48">
        <f t="shared" si="1"/>
        <v>4.5714285714285721</v>
      </c>
    </row>
    <row r="89" spans="1:4" x14ac:dyDescent="0.3">
      <c r="A89" s="1">
        <f>'Datos Punto C3'!A89</f>
        <v>44026.485011574077</v>
      </c>
      <c r="B89" s="41">
        <v>88</v>
      </c>
      <c r="C89" s="36">
        <f>'Datos Punto C3'!D89</f>
        <v>6.4</v>
      </c>
      <c r="D89" s="48">
        <f t="shared" si="1"/>
        <v>4.5714285714285721</v>
      </c>
    </row>
    <row r="90" spans="1:4" x14ac:dyDescent="0.3">
      <c r="A90" s="1">
        <f>'Datos Punto C3'!A90</f>
        <v>44026.485023148147</v>
      </c>
      <c r="B90" s="41">
        <v>89</v>
      </c>
      <c r="C90" s="36">
        <f>'Datos Punto C3'!D90</f>
        <v>6.4</v>
      </c>
      <c r="D90" s="48">
        <f t="shared" si="1"/>
        <v>4.5714285714285721</v>
      </c>
    </row>
    <row r="91" spans="1:4" x14ac:dyDescent="0.3">
      <c r="A91" s="1">
        <f>'Datos Punto C3'!A91</f>
        <v>44026.485034722224</v>
      </c>
      <c r="B91" s="41">
        <v>90</v>
      </c>
      <c r="C91" s="36">
        <f>'Datos Punto C3'!D91</f>
        <v>6.4</v>
      </c>
      <c r="D91" s="48">
        <f t="shared" si="1"/>
        <v>4.5714285714285721</v>
      </c>
    </row>
    <row r="92" spans="1:4" x14ac:dyDescent="0.3">
      <c r="A92" s="1">
        <f>'Datos Punto C3'!A92</f>
        <v>44026.485046296293</v>
      </c>
      <c r="B92" s="41">
        <v>91</v>
      </c>
      <c r="C92" s="36">
        <f>'Datos Punto C3'!D92</f>
        <v>6.4</v>
      </c>
      <c r="D92" s="48">
        <f t="shared" si="1"/>
        <v>4.5714285714285721</v>
      </c>
    </row>
    <row r="93" spans="1:4" x14ac:dyDescent="0.3">
      <c r="A93" s="1">
        <f>'Datos Punto C3'!A93</f>
        <v>44026.48505787037</v>
      </c>
      <c r="B93" s="41">
        <v>92</v>
      </c>
      <c r="C93" s="36">
        <f>'Datos Punto C3'!D93</f>
        <v>6.4</v>
      </c>
      <c r="D93" s="48">
        <f t="shared" si="1"/>
        <v>4.5714285714285721</v>
      </c>
    </row>
    <row r="94" spans="1:4" x14ac:dyDescent="0.3">
      <c r="A94" s="1">
        <f>'Datos Punto C3'!A94</f>
        <v>44026.485069444447</v>
      </c>
      <c r="B94" s="41">
        <v>93</v>
      </c>
      <c r="C94" s="36">
        <f>'Datos Punto C3'!D94</f>
        <v>6.4</v>
      </c>
      <c r="D94" s="48">
        <f t="shared" si="1"/>
        <v>4.5714285714285721</v>
      </c>
    </row>
    <row r="95" spans="1:4" x14ac:dyDescent="0.3">
      <c r="A95" s="1">
        <f>'Datos Punto C3'!A95</f>
        <v>44026.485081018516</v>
      </c>
      <c r="B95" s="41">
        <v>94</v>
      </c>
      <c r="C95" s="36">
        <f>'Datos Punto C3'!D95</f>
        <v>6.4</v>
      </c>
      <c r="D95" s="48">
        <f t="shared" si="1"/>
        <v>4.5714285714285721</v>
      </c>
    </row>
    <row r="96" spans="1:4" x14ac:dyDescent="0.3">
      <c r="A96" s="1">
        <f>'Datos Punto C3'!A96</f>
        <v>44026.485092592593</v>
      </c>
      <c r="B96" s="41">
        <v>95</v>
      </c>
      <c r="C96" s="36">
        <f>'Datos Punto C3'!D96</f>
        <v>6.3</v>
      </c>
      <c r="D96" s="48">
        <f t="shared" si="1"/>
        <v>4.5</v>
      </c>
    </row>
    <row r="97" spans="1:4" x14ac:dyDescent="0.3">
      <c r="A97" s="1">
        <f>'Datos Punto C3'!A97</f>
        <v>44026.48510416667</v>
      </c>
      <c r="B97" s="41">
        <v>96</v>
      </c>
      <c r="C97" s="36">
        <f>'Datos Punto C3'!D97</f>
        <v>6.3</v>
      </c>
      <c r="D97" s="48">
        <f t="shared" si="1"/>
        <v>4.5</v>
      </c>
    </row>
    <row r="98" spans="1:4" x14ac:dyDescent="0.3">
      <c r="A98" s="1">
        <f>'Datos Punto C3'!A98</f>
        <v>44026.485115740739</v>
      </c>
      <c r="B98" s="41">
        <v>97</v>
      </c>
      <c r="C98" s="36">
        <f>'Datos Punto C3'!D98</f>
        <v>6.3</v>
      </c>
      <c r="D98" s="48">
        <f t="shared" si="1"/>
        <v>4.5</v>
      </c>
    </row>
    <row r="99" spans="1:4" x14ac:dyDescent="0.3">
      <c r="A99" s="1">
        <f>'Datos Punto C3'!A99</f>
        <v>44026.485127314816</v>
      </c>
      <c r="B99" s="41">
        <v>98</v>
      </c>
      <c r="C99" s="36">
        <f>'Datos Punto C3'!D99</f>
        <v>6.3</v>
      </c>
      <c r="D99" s="48">
        <f t="shared" si="1"/>
        <v>4.5</v>
      </c>
    </row>
    <row r="100" spans="1:4" x14ac:dyDescent="0.3">
      <c r="A100" s="1">
        <f>'Datos Punto C3'!A100</f>
        <v>44026.485138888886</v>
      </c>
      <c r="B100" s="41">
        <v>99</v>
      </c>
      <c r="C100" s="36">
        <f>'Datos Punto C3'!D100</f>
        <v>6.3</v>
      </c>
      <c r="D100" s="48">
        <f t="shared" si="1"/>
        <v>4.5</v>
      </c>
    </row>
    <row r="101" spans="1:4" x14ac:dyDescent="0.3">
      <c r="A101" s="1">
        <f>'Datos Punto C3'!A101</f>
        <v>44026.485150462962</v>
      </c>
      <c r="B101" s="41">
        <v>100</v>
      </c>
      <c r="C101" s="36">
        <f>'Datos Punto C3'!D101</f>
        <v>6.3</v>
      </c>
      <c r="D101" s="48">
        <f t="shared" si="1"/>
        <v>4.5</v>
      </c>
    </row>
    <row r="102" spans="1:4" x14ac:dyDescent="0.3">
      <c r="A102" s="1">
        <f>'Datos Punto C3'!A102</f>
        <v>44026.485162037039</v>
      </c>
      <c r="B102" s="41">
        <v>101</v>
      </c>
      <c r="C102" s="36">
        <f>'Datos Punto C3'!D102</f>
        <v>6.3</v>
      </c>
      <c r="D102" s="48">
        <f t="shared" si="1"/>
        <v>4.5</v>
      </c>
    </row>
    <row r="103" spans="1:4" x14ac:dyDescent="0.3">
      <c r="A103" s="1">
        <f>'Datos Punto C3'!A103</f>
        <v>44026.485173611109</v>
      </c>
      <c r="B103" s="41">
        <v>102</v>
      </c>
      <c r="C103" s="36">
        <f>'Datos Punto C3'!D103</f>
        <v>6.3</v>
      </c>
      <c r="D103" s="48">
        <f t="shared" si="1"/>
        <v>4.5</v>
      </c>
    </row>
    <row r="104" spans="1:4" x14ac:dyDescent="0.3">
      <c r="A104" s="1">
        <f>'Datos Punto C3'!A104</f>
        <v>44026.485185185185</v>
      </c>
      <c r="B104" s="41">
        <v>103</v>
      </c>
      <c r="C104" s="36">
        <f>'Datos Punto C3'!D104</f>
        <v>6.3</v>
      </c>
      <c r="D104" s="48">
        <f t="shared" si="1"/>
        <v>4.5</v>
      </c>
    </row>
    <row r="105" spans="1:4" x14ac:dyDescent="0.3">
      <c r="A105" s="1">
        <f>'Datos Punto C3'!A105</f>
        <v>44026.485196759262</v>
      </c>
      <c r="B105" s="41">
        <v>104</v>
      </c>
      <c r="C105" s="36">
        <f>'Datos Punto C3'!D105</f>
        <v>6.3</v>
      </c>
      <c r="D105" s="48">
        <f t="shared" si="1"/>
        <v>4.5</v>
      </c>
    </row>
    <row r="106" spans="1:4" x14ac:dyDescent="0.3">
      <c r="A106" s="1">
        <f>'Datos Punto C3'!A106</f>
        <v>44026.485208333332</v>
      </c>
      <c r="B106" s="41">
        <v>105</v>
      </c>
      <c r="C106" s="36">
        <f>'Datos Punto C3'!D106</f>
        <v>6.3</v>
      </c>
      <c r="D106" s="48">
        <f t="shared" si="1"/>
        <v>4.5</v>
      </c>
    </row>
    <row r="107" spans="1:4" x14ac:dyDescent="0.3">
      <c r="A107" s="1">
        <f>'Datos Punto C3'!A107</f>
        <v>44026.485219907408</v>
      </c>
      <c r="B107" s="41">
        <v>106</v>
      </c>
      <c r="C107" s="36">
        <f>'Datos Punto C3'!D107</f>
        <v>6.2</v>
      </c>
      <c r="D107" s="48">
        <f t="shared" si="1"/>
        <v>4.4285714285714288</v>
      </c>
    </row>
    <row r="108" spans="1:4" x14ac:dyDescent="0.3">
      <c r="A108" s="1">
        <f>'Datos Punto C3'!A108</f>
        <v>44026.485231481478</v>
      </c>
      <c r="B108" s="41">
        <v>107</v>
      </c>
      <c r="C108" s="36">
        <f>'Datos Punto C3'!D108</f>
        <v>6.2</v>
      </c>
      <c r="D108" s="48">
        <f t="shared" ref="D108:D110" si="3">C108*$H$27/$H$26</f>
        <v>4.4285714285714288</v>
      </c>
    </row>
    <row r="109" spans="1:4" x14ac:dyDescent="0.3">
      <c r="A109" s="1">
        <f>'Datos Punto C3'!A109</f>
        <v>44026.485243055555</v>
      </c>
      <c r="B109" s="41">
        <v>108</v>
      </c>
      <c r="C109" s="36">
        <f>'Datos Punto C3'!D109</f>
        <v>6</v>
      </c>
      <c r="D109" s="48">
        <f t="shared" si="3"/>
        <v>4.2857142857142856</v>
      </c>
    </row>
    <row r="110" spans="1:4" x14ac:dyDescent="0.3">
      <c r="A110" s="1">
        <f>'Datos Punto C3'!A110</f>
        <v>44026.485254629632</v>
      </c>
      <c r="B110" s="41">
        <v>109</v>
      </c>
      <c r="C110" s="36">
        <f>'Datos Punto C3'!D110</f>
        <v>6</v>
      </c>
      <c r="D110" s="48">
        <f t="shared" si="3"/>
        <v>4.2857142857142856</v>
      </c>
    </row>
    <row r="111" spans="1:4" x14ac:dyDescent="0.3">
      <c r="A111" s="1">
        <f>'Datos Punto C3'!A111</f>
        <v>44026.485266203701</v>
      </c>
      <c r="B111" s="41">
        <v>110</v>
      </c>
      <c r="C111" s="36">
        <f>'Datos Punto C3'!D111</f>
        <v>6</v>
      </c>
      <c r="D111" s="48">
        <f t="shared" si="1"/>
        <v>4.2857142857142856</v>
      </c>
    </row>
    <row r="112" spans="1:4" x14ac:dyDescent="0.3">
      <c r="A112" s="1">
        <f>'Datos Punto C3'!A112</f>
        <v>44026.485277777778</v>
      </c>
      <c r="B112" s="41">
        <v>111</v>
      </c>
      <c r="C112" s="36">
        <f>'Datos Punto C3'!D112</f>
        <v>5.8</v>
      </c>
      <c r="D112" s="48">
        <f t="shared" si="1"/>
        <v>4.1428571428571432</v>
      </c>
    </row>
    <row r="113" spans="1:4" x14ac:dyDescent="0.3">
      <c r="A113" s="1">
        <f>'Datos Punto C3'!A113</f>
        <v>44026.485289351855</v>
      </c>
      <c r="B113" s="41">
        <v>112</v>
      </c>
      <c r="C113" s="36">
        <f>'Datos Punto C3'!D113</f>
        <v>5.9</v>
      </c>
      <c r="D113" s="48">
        <f t="shared" si="1"/>
        <v>4.2142857142857144</v>
      </c>
    </row>
    <row r="114" spans="1:4" x14ac:dyDescent="0.3">
      <c r="A114" s="1">
        <f>'Datos Punto C3'!A114</f>
        <v>44026.485300925924</v>
      </c>
      <c r="B114" s="41">
        <v>113</v>
      </c>
      <c r="C114" s="36">
        <f>'Datos Punto C3'!D114</f>
        <v>5.8</v>
      </c>
      <c r="D114" s="48">
        <f t="shared" si="1"/>
        <v>4.1428571428571432</v>
      </c>
    </row>
    <row r="115" spans="1:4" x14ac:dyDescent="0.3">
      <c r="A115" s="1">
        <f>'Datos Punto C3'!A115</f>
        <v>44026.485312500001</v>
      </c>
      <c r="B115" s="41">
        <v>114</v>
      </c>
      <c r="C115" s="36">
        <f>'Datos Punto C3'!D115</f>
        <v>5.8</v>
      </c>
      <c r="D115" s="48">
        <f t="shared" si="1"/>
        <v>4.1428571428571432</v>
      </c>
    </row>
    <row r="116" spans="1:4" x14ac:dyDescent="0.3">
      <c r="A116" s="1">
        <f>'Datos Punto C3'!A116</f>
        <v>44026.485324074078</v>
      </c>
      <c r="B116" s="41">
        <v>115</v>
      </c>
      <c r="C116" s="36">
        <f>'Datos Punto C3'!D116</f>
        <v>5.8</v>
      </c>
      <c r="D116" s="48">
        <f t="shared" si="1"/>
        <v>4.1428571428571432</v>
      </c>
    </row>
    <row r="117" spans="1:4" x14ac:dyDescent="0.3">
      <c r="A117" s="1">
        <f>'Datos Punto C3'!A117</f>
        <v>44026.485335648147</v>
      </c>
      <c r="B117" s="41">
        <v>116</v>
      </c>
      <c r="C117" s="36">
        <f>'Datos Punto C3'!D117</f>
        <v>5.7</v>
      </c>
      <c r="D117" s="48">
        <f t="shared" si="1"/>
        <v>4.0714285714285721</v>
      </c>
    </row>
    <row r="118" spans="1:4" x14ac:dyDescent="0.3">
      <c r="A118" s="1">
        <f>'Datos Punto C3'!A118</f>
        <v>44026.485347222224</v>
      </c>
      <c r="B118" s="41">
        <v>117</v>
      </c>
      <c r="C118" s="36">
        <f>'Datos Punto C3'!D118</f>
        <v>5.6</v>
      </c>
      <c r="D118" s="48">
        <f t="shared" si="1"/>
        <v>4</v>
      </c>
    </row>
    <row r="119" spans="1:4" x14ac:dyDescent="0.3">
      <c r="A119" s="1">
        <f>'Datos Punto C3'!A119</f>
        <v>44026.485358796293</v>
      </c>
      <c r="B119" s="41">
        <v>118</v>
      </c>
      <c r="C119" s="36">
        <f>'Datos Punto C3'!D119</f>
        <v>5.7</v>
      </c>
      <c r="D119" s="48">
        <f t="shared" si="1"/>
        <v>4.0714285714285721</v>
      </c>
    </row>
    <row r="120" spans="1:4" x14ac:dyDescent="0.3">
      <c r="A120" s="1">
        <f>'Datos Punto C3'!A120</f>
        <v>44026.48537037037</v>
      </c>
      <c r="B120" s="41">
        <v>119</v>
      </c>
      <c r="C120" s="36">
        <f>'Datos Punto C3'!D120</f>
        <v>5.8</v>
      </c>
      <c r="D120" s="48">
        <f t="shared" si="1"/>
        <v>4.1428571428571432</v>
      </c>
    </row>
    <row r="121" spans="1:4" x14ac:dyDescent="0.3">
      <c r="A121" s="1">
        <f>'Datos Punto C3'!A121</f>
        <v>44026.485381944447</v>
      </c>
      <c r="B121" s="41">
        <v>120</v>
      </c>
      <c r="C121" s="36">
        <f>'Datos Punto C3'!D121</f>
        <v>5.8</v>
      </c>
      <c r="D121" s="48">
        <f t="shared" si="1"/>
        <v>4.1428571428571432</v>
      </c>
    </row>
    <row r="122" spans="1:4" x14ac:dyDescent="0.3">
      <c r="A122" s="1">
        <f>'Datos Punto C3'!A122</f>
        <v>44026.485393518517</v>
      </c>
      <c r="B122" s="41">
        <v>121</v>
      </c>
      <c r="C122" s="36">
        <f>'Datos Punto C3'!D122</f>
        <v>5.8</v>
      </c>
      <c r="D122" s="48">
        <f t="shared" si="1"/>
        <v>4.1428571428571432</v>
      </c>
    </row>
    <row r="123" spans="1:4" x14ac:dyDescent="0.3">
      <c r="A123" s="1">
        <f>'Datos Punto C3'!A123</f>
        <v>44026.485405092593</v>
      </c>
      <c r="B123" s="41">
        <v>122</v>
      </c>
      <c r="C123" s="36">
        <f>'Datos Punto C3'!D123</f>
        <v>5.9</v>
      </c>
      <c r="D123" s="48">
        <f t="shared" si="1"/>
        <v>4.2142857142857144</v>
      </c>
    </row>
    <row r="124" spans="1:4" x14ac:dyDescent="0.3">
      <c r="A124" s="1">
        <f>'Datos Punto C3'!A124</f>
        <v>44026.48541666667</v>
      </c>
      <c r="B124" s="41">
        <v>123</v>
      </c>
      <c r="C124" s="36">
        <f>'Datos Punto C3'!D124</f>
        <v>5.9</v>
      </c>
      <c r="D124" s="48">
        <f t="shared" si="1"/>
        <v>4.2142857142857144</v>
      </c>
    </row>
    <row r="125" spans="1:4" x14ac:dyDescent="0.3">
      <c r="A125" s="1">
        <f>'Datos Punto C3'!A125</f>
        <v>44026.48542824074</v>
      </c>
      <c r="B125" s="41">
        <v>124</v>
      </c>
      <c r="C125" s="36">
        <f>'Datos Punto C3'!D125</f>
        <v>6</v>
      </c>
      <c r="D125" s="48">
        <f t="shared" si="1"/>
        <v>4.2857142857142856</v>
      </c>
    </row>
    <row r="126" spans="1:4" x14ac:dyDescent="0.3">
      <c r="A126" s="1">
        <f>'Datos Punto C3'!A126</f>
        <v>44026.485439814816</v>
      </c>
      <c r="B126" s="41">
        <v>125</v>
      </c>
      <c r="C126" s="36">
        <f>'Datos Punto C3'!D126</f>
        <v>6</v>
      </c>
      <c r="D126" s="48">
        <f t="shared" si="1"/>
        <v>4.2857142857142856</v>
      </c>
    </row>
    <row r="127" spans="1:4" x14ac:dyDescent="0.3">
      <c r="A127" s="1">
        <f>'Datos Punto C3'!A127</f>
        <v>44026.485451388886</v>
      </c>
      <c r="B127" s="41">
        <v>126</v>
      </c>
      <c r="C127" s="36">
        <f>'Datos Punto C3'!D127</f>
        <v>5.8</v>
      </c>
      <c r="D127" s="48">
        <f t="shared" si="1"/>
        <v>4.1428571428571432</v>
      </c>
    </row>
    <row r="128" spans="1:4" x14ac:dyDescent="0.3">
      <c r="A128" s="1">
        <f>'Datos Punto C3'!A128</f>
        <v>44026.485462962963</v>
      </c>
      <c r="B128" s="41">
        <v>127</v>
      </c>
      <c r="C128" s="36">
        <f>'Datos Punto C3'!D128</f>
        <v>5.6</v>
      </c>
      <c r="D128" s="48">
        <f t="shared" si="1"/>
        <v>4</v>
      </c>
    </row>
    <row r="129" spans="1:4" x14ac:dyDescent="0.3">
      <c r="A129" s="1">
        <f>'Datos Punto C3'!A129</f>
        <v>44026.485474537039</v>
      </c>
      <c r="B129" s="41">
        <v>128</v>
      </c>
      <c r="C129" s="36">
        <f>'Datos Punto C3'!D129</f>
        <v>5.4</v>
      </c>
      <c r="D129" s="48">
        <f t="shared" si="1"/>
        <v>3.8571428571428577</v>
      </c>
    </row>
    <row r="130" spans="1:4" x14ac:dyDescent="0.3">
      <c r="A130" s="1">
        <f>'Datos Punto C3'!A130</f>
        <v>44026.485486111109</v>
      </c>
      <c r="B130" s="41">
        <v>129</v>
      </c>
      <c r="C130" s="36">
        <f>'Datos Punto C3'!D130</f>
        <v>5.4</v>
      </c>
      <c r="D130" s="48">
        <f t="shared" ref="D130:D142" si="4">C130*$H$27/$H$26</f>
        <v>3.8571428571428577</v>
      </c>
    </row>
    <row r="131" spans="1:4" x14ac:dyDescent="0.3">
      <c r="A131" s="1">
        <f>'Datos Punto C3'!A131</f>
        <v>44026.485497685186</v>
      </c>
      <c r="B131" s="41">
        <v>130</v>
      </c>
      <c r="C131" s="36">
        <f>'Datos Punto C3'!D131</f>
        <v>5.5</v>
      </c>
      <c r="D131" s="48">
        <f t="shared" si="4"/>
        <v>3.9285714285714288</v>
      </c>
    </row>
    <row r="132" spans="1:4" x14ac:dyDescent="0.3">
      <c r="A132" s="1">
        <f>'Datos Punto C3'!A132</f>
        <v>44026.485509259262</v>
      </c>
      <c r="B132" s="41">
        <v>131</v>
      </c>
      <c r="C132" s="36">
        <f>'Datos Punto C3'!D132</f>
        <v>5.5</v>
      </c>
      <c r="D132" s="48">
        <f t="shared" si="4"/>
        <v>3.9285714285714288</v>
      </c>
    </row>
    <row r="133" spans="1:4" x14ac:dyDescent="0.3">
      <c r="A133" s="1">
        <f>'Datos Punto C3'!A133</f>
        <v>44026.485520833332</v>
      </c>
      <c r="B133" s="41">
        <v>132</v>
      </c>
      <c r="C133" s="36">
        <f>'Datos Punto C3'!D133</f>
        <v>5.6</v>
      </c>
      <c r="D133" s="48">
        <f t="shared" si="4"/>
        <v>4</v>
      </c>
    </row>
    <row r="134" spans="1:4" x14ac:dyDescent="0.3">
      <c r="A134" s="1">
        <f>'Datos Punto C3'!A134</f>
        <v>44026.485532407409</v>
      </c>
      <c r="B134" s="41">
        <v>133</v>
      </c>
      <c r="C134" s="36">
        <f>'Datos Punto C3'!D134</f>
        <v>5.8</v>
      </c>
      <c r="D134" s="48">
        <f t="shared" si="4"/>
        <v>4.1428571428571432</v>
      </c>
    </row>
    <row r="135" spans="1:4" x14ac:dyDescent="0.3">
      <c r="A135" s="1">
        <f>'Datos Punto C3'!A135</f>
        <v>44026.485543981478</v>
      </c>
      <c r="B135" s="41">
        <v>134</v>
      </c>
      <c r="C135" s="36">
        <f>'Datos Punto C3'!D135</f>
        <v>5.9</v>
      </c>
      <c r="D135" s="48">
        <f t="shared" si="4"/>
        <v>4.2142857142857144</v>
      </c>
    </row>
    <row r="136" spans="1:4" x14ac:dyDescent="0.3">
      <c r="A136" s="1">
        <f>'Datos Punto C3'!A136</f>
        <v>44026.485555555555</v>
      </c>
      <c r="B136" s="41">
        <v>135</v>
      </c>
      <c r="C136" s="36">
        <f>'Datos Punto C3'!D136</f>
        <v>5.9</v>
      </c>
      <c r="D136" s="48">
        <f t="shared" si="4"/>
        <v>4.2142857142857144</v>
      </c>
    </row>
    <row r="137" spans="1:4" x14ac:dyDescent="0.3">
      <c r="A137" s="1">
        <f>'Datos Punto C3'!A137</f>
        <v>44026.485567129632</v>
      </c>
      <c r="B137" s="41">
        <v>136</v>
      </c>
      <c r="C137" s="36">
        <f>'Datos Punto C3'!D137</f>
        <v>5.9</v>
      </c>
      <c r="D137" s="48">
        <f t="shared" si="4"/>
        <v>4.2142857142857144</v>
      </c>
    </row>
    <row r="138" spans="1:4" x14ac:dyDescent="0.3">
      <c r="A138" s="1">
        <f>'Datos Punto C3'!A138</f>
        <v>44026.485578703701</v>
      </c>
      <c r="B138" s="41">
        <v>137</v>
      </c>
      <c r="C138" s="36">
        <f>'Datos Punto C3'!D138</f>
        <v>5.9</v>
      </c>
      <c r="D138" s="48">
        <f t="shared" si="4"/>
        <v>4.2142857142857144</v>
      </c>
    </row>
    <row r="139" spans="1:4" x14ac:dyDescent="0.3">
      <c r="A139" s="1">
        <f>'Datos Punto C3'!A139</f>
        <v>44026.485590277778</v>
      </c>
      <c r="B139" s="41">
        <v>138</v>
      </c>
      <c r="C139" s="36">
        <f>'Datos Punto C3'!D139</f>
        <v>5.8</v>
      </c>
      <c r="D139" s="48">
        <f t="shared" si="4"/>
        <v>4.1428571428571432</v>
      </c>
    </row>
    <row r="140" spans="1:4" x14ac:dyDescent="0.3">
      <c r="A140" s="1">
        <f>'Datos Punto C3'!A140</f>
        <v>44026.485601851855</v>
      </c>
      <c r="B140" s="41">
        <v>139</v>
      </c>
      <c r="C140" s="36">
        <f>'Datos Punto C3'!D140</f>
        <v>5.8</v>
      </c>
      <c r="D140" s="48">
        <f t="shared" si="4"/>
        <v>4.1428571428571432</v>
      </c>
    </row>
    <row r="141" spans="1:4" x14ac:dyDescent="0.3">
      <c r="A141" s="1">
        <f>'Datos Punto C3'!A141</f>
        <v>44026.485613425924</v>
      </c>
      <c r="B141" s="41">
        <v>140</v>
      </c>
      <c r="C141" s="36">
        <f>'Datos Punto C3'!D141</f>
        <v>5.8</v>
      </c>
      <c r="D141" s="48">
        <f t="shared" si="4"/>
        <v>4.1428571428571432</v>
      </c>
    </row>
    <row r="142" spans="1:4" x14ac:dyDescent="0.3">
      <c r="A142" s="1">
        <f>'Datos Punto C3'!A142</f>
        <v>44026.485625000001</v>
      </c>
      <c r="B142" s="41">
        <v>141</v>
      </c>
      <c r="C142" s="36">
        <f>'Datos Punto C3'!D142</f>
        <v>5.8</v>
      </c>
      <c r="D142" s="48">
        <f t="shared" si="4"/>
        <v>4.1428571428571432</v>
      </c>
    </row>
    <row r="143" spans="1:4" x14ac:dyDescent="0.3">
      <c r="A143" s="1">
        <f>'Datos Punto C3'!A143</f>
        <v>44026.485636574071</v>
      </c>
      <c r="B143" s="41">
        <v>142</v>
      </c>
      <c r="C143" s="36">
        <f>'Datos Punto C3'!D143</f>
        <v>5.8</v>
      </c>
      <c r="D143" s="48">
        <f t="shared" ref="D143:D160" si="5">C143*$H$27/$H$26</f>
        <v>4.1428571428571432</v>
      </c>
    </row>
    <row r="144" spans="1:4" x14ac:dyDescent="0.3">
      <c r="A144" s="1">
        <f>'Datos Punto C3'!A144</f>
        <v>44026.485648148147</v>
      </c>
      <c r="B144" s="41">
        <v>143</v>
      </c>
      <c r="C144" s="36">
        <f>'Datos Punto C3'!D144</f>
        <v>5.9</v>
      </c>
      <c r="D144" s="48">
        <f t="shared" si="5"/>
        <v>4.2142857142857144</v>
      </c>
    </row>
    <row r="145" spans="1:4" x14ac:dyDescent="0.3">
      <c r="A145" s="1">
        <f>'Datos Punto C3'!A145</f>
        <v>44026.485659722224</v>
      </c>
      <c r="B145" s="41">
        <v>144</v>
      </c>
      <c r="C145" s="36">
        <f>'Datos Punto C3'!D145</f>
        <v>5.9</v>
      </c>
      <c r="D145" s="48">
        <f t="shared" si="5"/>
        <v>4.2142857142857144</v>
      </c>
    </row>
    <row r="146" spans="1:4" x14ac:dyDescent="0.3">
      <c r="A146" s="1">
        <f>'Datos Punto C3'!A146</f>
        <v>44026.485671296294</v>
      </c>
      <c r="B146" s="41">
        <v>145</v>
      </c>
      <c r="C146" s="36">
        <f>'Datos Punto C3'!D146</f>
        <v>5.9</v>
      </c>
      <c r="D146" s="48">
        <f t="shared" si="5"/>
        <v>4.2142857142857144</v>
      </c>
    </row>
    <row r="147" spans="1:4" x14ac:dyDescent="0.3">
      <c r="A147" s="1">
        <f>'Datos Punto C3'!A147</f>
        <v>44026.485682870371</v>
      </c>
      <c r="B147" s="41">
        <v>146</v>
      </c>
      <c r="C147" s="36">
        <f>'Datos Punto C3'!D147</f>
        <v>5.9</v>
      </c>
      <c r="D147" s="48">
        <f t="shared" si="5"/>
        <v>4.2142857142857144</v>
      </c>
    </row>
    <row r="148" spans="1:4" x14ac:dyDescent="0.3">
      <c r="A148" s="1">
        <f>'Datos Punto C3'!A148</f>
        <v>44026.485694444447</v>
      </c>
      <c r="B148" s="41">
        <v>147</v>
      </c>
      <c r="C148" s="36">
        <f>'Datos Punto C3'!D148</f>
        <v>5.9</v>
      </c>
      <c r="D148" s="48">
        <f t="shared" si="5"/>
        <v>4.2142857142857144</v>
      </c>
    </row>
    <row r="149" spans="1:4" x14ac:dyDescent="0.3">
      <c r="A149" s="1">
        <f>'Datos Punto C3'!A149</f>
        <v>44026.485706018517</v>
      </c>
      <c r="B149" s="41">
        <v>148</v>
      </c>
      <c r="C149" s="36">
        <f>'Datos Punto C3'!D149</f>
        <v>5.9</v>
      </c>
      <c r="D149" s="48">
        <f t="shared" si="5"/>
        <v>4.2142857142857144</v>
      </c>
    </row>
    <row r="150" spans="1:4" x14ac:dyDescent="0.3">
      <c r="A150" s="1">
        <f>'Datos Punto C3'!A150</f>
        <v>44026.485717592594</v>
      </c>
      <c r="B150" s="41">
        <v>149</v>
      </c>
      <c r="C150" s="36">
        <f>'Datos Punto C3'!D150</f>
        <v>5.9</v>
      </c>
      <c r="D150" s="48">
        <f t="shared" si="5"/>
        <v>4.2142857142857144</v>
      </c>
    </row>
    <row r="151" spans="1:4" x14ac:dyDescent="0.3">
      <c r="A151" s="1">
        <f>'Datos Punto C3'!A151</f>
        <v>44026.485729166663</v>
      </c>
      <c r="B151" s="41">
        <v>150</v>
      </c>
      <c r="C151" s="36">
        <f>'Datos Punto C3'!D151</f>
        <v>5.9</v>
      </c>
      <c r="D151" s="48">
        <f t="shared" si="5"/>
        <v>4.2142857142857144</v>
      </c>
    </row>
    <row r="152" spans="1:4" x14ac:dyDescent="0.3">
      <c r="A152" s="1">
        <f>'Datos Punto C3'!A152</f>
        <v>44026.48574074074</v>
      </c>
      <c r="B152" s="41">
        <v>151</v>
      </c>
      <c r="C152" s="36">
        <f>'Datos Punto C3'!D152</f>
        <v>5.9</v>
      </c>
      <c r="D152" s="48">
        <f t="shared" si="5"/>
        <v>4.2142857142857144</v>
      </c>
    </row>
    <row r="153" spans="1:4" x14ac:dyDescent="0.3">
      <c r="A153" s="1">
        <f>'Datos Punto C3'!A153</f>
        <v>44026.485752314817</v>
      </c>
      <c r="B153" s="41">
        <v>152</v>
      </c>
      <c r="C153" s="36">
        <f>'Datos Punto C3'!D153</f>
        <v>5.9</v>
      </c>
      <c r="D153" s="48">
        <f t="shared" si="5"/>
        <v>4.2142857142857144</v>
      </c>
    </row>
    <row r="154" spans="1:4" x14ac:dyDescent="0.3">
      <c r="A154" s="1">
        <f>'Datos Punto C3'!A154</f>
        <v>44026.485763888886</v>
      </c>
      <c r="B154" s="41">
        <v>153</v>
      </c>
      <c r="C154" s="36">
        <f>'Datos Punto C3'!D154</f>
        <v>5.9</v>
      </c>
      <c r="D154" s="48">
        <f t="shared" si="5"/>
        <v>4.2142857142857144</v>
      </c>
    </row>
    <row r="155" spans="1:4" x14ac:dyDescent="0.3">
      <c r="A155" s="1">
        <f>'Datos Punto C3'!A155</f>
        <v>44026.485775462963</v>
      </c>
      <c r="B155" s="41">
        <v>154</v>
      </c>
      <c r="C155" s="36">
        <f>'Datos Punto C3'!D155</f>
        <v>5.9</v>
      </c>
      <c r="D155" s="48">
        <f t="shared" si="5"/>
        <v>4.2142857142857144</v>
      </c>
    </row>
    <row r="156" spans="1:4" x14ac:dyDescent="0.3">
      <c r="A156" s="1">
        <f>'Datos Punto C3'!A156</f>
        <v>44026.48578703704</v>
      </c>
      <c r="B156" s="41">
        <v>155</v>
      </c>
      <c r="C156" s="36">
        <f>'Datos Punto C3'!D156</f>
        <v>5.9</v>
      </c>
      <c r="D156" s="48">
        <f t="shared" si="5"/>
        <v>4.2142857142857144</v>
      </c>
    </row>
    <row r="157" spans="1:4" x14ac:dyDescent="0.3">
      <c r="A157" s="1">
        <f>'Datos Punto C3'!A157</f>
        <v>44026.485798611109</v>
      </c>
      <c r="B157" s="41">
        <v>156</v>
      </c>
      <c r="C157" s="36">
        <f>'Datos Punto C3'!D157</f>
        <v>5.9</v>
      </c>
      <c r="D157" s="48">
        <f t="shared" si="5"/>
        <v>4.2142857142857144</v>
      </c>
    </row>
    <row r="158" spans="1:4" x14ac:dyDescent="0.3">
      <c r="A158" s="1">
        <f>'Datos Punto C3'!A158</f>
        <v>44026.485810185186</v>
      </c>
      <c r="B158" s="41">
        <v>157</v>
      </c>
      <c r="C158" s="36">
        <f>'Datos Punto C3'!D158</f>
        <v>5.9</v>
      </c>
      <c r="D158" s="48">
        <f t="shared" si="5"/>
        <v>4.2142857142857144</v>
      </c>
    </row>
    <row r="159" spans="1:4" x14ac:dyDescent="0.3">
      <c r="A159" s="1">
        <f>'Datos Punto C3'!A159</f>
        <v>44026.485821759263</v>
      </c>
      <c r="B159" s="41">
        <v>158</v>
      </c>
      <c r="C159" s="36">
        <f>'Datos Punto C3'!D159</f>
        <v>5.9</v>
      </c>
      <c r="D159" s="48">
        <f t="shared" si="5"/>
        <v>4.2142857142857144</v>
      </c>
    </row>
    <row r="160" spans="1:4" x14ac:dyDescent="0.3">
      <c r="A160" s="1">
        <f>'Datos Punto C3'!A160</f>
        <v>44026.485833333332</v>
      </c>
      <c r="B160" s="41">
        <v>159</v>
      </c>
      <c r="C160" s="36">
        <f>'Datos Punto C3'!D160</f>
        <v>6.1</v>
      </c>
      <c r="D160" s="48">
        <f t="shared" si="5"/>
        <v>4.3571428571428568</v>
      </c>
    </row>
    <row r="161" spans="1:4" x14ac:dyDescent="0.3">
      <c r="A161" s="1"/>
      <c r="D161" s="48"/>
    </row>
    <row r="162" spans="1:4" x14ac:dyDescent="0.3">
      <c r="A162" s="1"/>
      <c r="D162" s="48"/>
    </row>
    <row r="163" spans="1:4" x14ac:dyDescent="0.3">
      <c r="A163" s="1"/>
      <c r="D163" s="48"/>
    </row>
    <row r="164" spans="1:4" x14ac:dyDescent="0.3">
      <c r="A164" s="1"/>
      <c r="D164" s="48"/>
    </row>
    <row r="165" spans="1:4" x14ac:dyDescent="0.3">
      <c r="A165" s="1"/>
      <c r="D165" s="48"/>
    </row>
    <row r="166" spans="1:4" x14ac:dyDescent="0.3">
      <c r="A166" s="1"/>
      <c r="D166" s="48"/>
    </row>
    <row r="167" spans="1:4" x14ac:dyDescent="0.3">
      <c r="A167" s="1"/>
      <c r="D167" s="48"/>
    </row>
    <row r="168" spans="1:4" x14ac:dyDescent="0.3">
      <c r="A168" s="1"/>
      <c r="D168" s="48"/>
    </row>
    <row r="169" spans="1:4" x14ac:dyDescent="0.3">
      <c r="A169" s="1"/>
      <c r="D169" s="48"/>
    </row>
    <row r="170" spans="1:4" x14ac:dyDescent="0.3">
      <c r="A170" s="1"/>
      <c r="D170" s="48"/>
    </row>
    <row r="171" spans="1:4" x14ac:dyDescent="0.3">
      <c r="A171" s="1"/>
      <c r="D171" s="48"/>
    </row>
    <row r="172" spans="1:4" x14ac:dyDescent="0.3">
      <c r="A172" s="1"/>
      <c r="D172" s="48"/>
    </row>
    <row r="173" spans="1:4" x14ac:dyDescent="0.3">
      <c r="A173" s="1"/>
      <c r="D173" s="48"/>
    </row>
    <row r="174" spans="1:4" x14ac:dyDescent="0.3">
      <c r="A174" s="1"/>
      <c r="D174" s="48"/>
    </row>
    <row r="175" spans="1:4" x14ac:dyDescent="0.3">
      <c r="A175" s="1"/>
      <c r="D175" s="48"/>
    </row>
    <row r="176" spans="1:4" x14ac:dyDescent="0.3">
      <c r="A176" s="1"/>
      <c r="D176" s="48"/>
    </row>
    <row r="177" spans="1:4" x14ac:dyDescent="0.3">
      <c r="A177" s="1"/>
      <c r="D177" s="48"/>
    </row>
    <row r="178" spans="1:4" x14ac:dyDescent="0.3">
      <c r="A178" s="1"/>
      <c r="D178" s="48"/>
    </row>
    <row r="179" spans="1:4" x14ac:dyDescent="0.3">
      <c r="A179" s="1"/>
      <c r="D179" s="48"/>
    </row>
    <row r="180" spans="1:4" x14ac:dyDescent="0.3">
      <c r="A180" s="1"/>
      <c r="D180" s="48"/>
    </row>
    <row r="181" spans="1:4" x14ac:dyDescent="0.3">
      <c r="A181" s="1"/>
      <c r="D181" s="48"/>
    </row>
    <row r="182" spans="1:4" x14ac:dyDescent="0.3">
      <c r="A182" s="1"/>
      <c r="D182" s="48"/>
    </row>
    <row r="183" spans="1:4" x14ac:dyDescent="0.3">
      <c r="A183" s="1"/>
      <c r="D183" s="48"/>
    </row>
    <row r="184" spans="1:4" x14ac:dyDescent="0.3">
      <c r="A184" s="1"/>
      <c r="D184" s="48"/>
    </row>
    <row r="185" spans="1:4" x14ac:dyDescent="0.3">
      <c r="A185" s="1"/>
      <c r="D185" s="48"/>
    </row>
    <row r="186" spans="1:4" x14ac:dyDescent="0.3">
      <c r="A186" s="1"/>
      <c r="D186" s="48"/>
    </row>
    <row r="187" spans="1:4" x14ac:dyDescent="0.3">
      <c r="A187" s="1"/>
      <c r="D187" s="48"/>
    </row>
    <row r="188" spans="1:4" x14ac:dyDescent="0.3">
      <c r="A188" s="1"/>
      <c r="D188" s="48"/>
    </row>
    <row r="189" spans="1:4" x14ac:dyDescent="0.3">
      <c r="A189" s="1"/>
      <c r="D189" s="48"/>
    </row>
    <row r="190" spans="1:4" x14ac:dyDescent="0.3">
      <c r="A190" s="1"/>
      <c r="D190" s="48"/>
    </row>
    <row r="191" spans="1:4" x14ac:dyDescent="0.3">
      <c r="A191" s="1"/>
      <c r="D191" s="48"/>
    </row>
    <row r="192" spans="1:4" x14ac:dyDescent="0.3">
      <c r="A192" s="1"/>
      <c r="D192" s="48"/>
    </row>
    <row r="193" spans="1:4" x14ac:dyDescent="0.3">
      <c r="A193" s="1"/>
      <c r="D193" s="48"/>
    </row>
    <row r="194" spans="1:4" x14ac:dyDescent="0.3">
      <c r="A194" s="1"/>
      <c r="D194" s="48"/>
    </row>
    <row r="195" spans="1:4" x14ac:dyDescent="0.3">
      <c r="A195" s="1"/>
      <c r="D195" s="48"/>
    </row>
    <row r="196" spans="1:4" x14ac:dyDescent="0.3">
      <c r="A196" s="1"/>
      <c r="D196" s="48"/>
    </row>
    <row r="197" spans="1:4" x14ac:dyDescent="0.3">
      <c r="A197" s="1"/>
      <c r="D197" s="48"/>
    </row>
    <row r="198" spans="1:4" x14ac:dyDescent="0.3">
      <c r="A198" s="1"/>
      <c r="D198" s="48"/>
    </row>
    <row r="199" spans="1:4" x14ac:dyDescent="0.3">
      <c r="A199" s="1"/>
      <c r="D199" s="48"/>
    </row>
    <row r="200" spans="1:4" x14ac:dyDescent="0.3">
      <c r="A200" s="1"/>
      <c r="D200" s="48"/>
    </row>
    <row r="201" spans="1:4" x14ac:dyDescent="0.3">
      <c r="A201" s="1"/>
      <c r="D201" s="48"/>
    </row>
    <row r="202" spans="1:4" x14ac:dyDescent="0.3">
      <c r="A202" s="1"/>
      <c r="D202" s="48"/>
    </row>
    <row r="203" spans="1:4" x14ac:dyDescent="0.3">
      <c r="A203" s="1"/>
      <c r="D203" s="48"/>
    </row>
    <row r="204" spans="1:4" x14ac:dyDescent="0.3">
      <c r="A204" s="1"/>
      <c r="D204" s="48"/>
    </row>
    <row r="205" spans="1:4" x14ac:dyDescent="0.3">
      <c r="A205" s="1"/>
      <c r="D205" s="48"/>
    </row>
    <row r="206" spans="1:4" x14ac:dyDescent="0.3">
      <c r="A206" s="1"/>
      <c r="D206" s="48"/>
    </row>
    <row r="207" spans="1:4" x14ac:dyDescent="0.3">
      <c r="A207" s="1"/>
      <c r="D207" s="48"/>
    </row>
    <row r="208" spans="1:4" x14ac:dyDescent="0.3">
      <c r="A208" s="1"/>
      <c r="D208" s="48"/>
    </row>
    <row r="209" spans="1:4" x14ac:dyDescent="0.3">
      <c r="A209" s="1"/>
      <c r="D209" s="48"/>
    </row>
    <row r="210" spans="1:4" x14ac:dyDescent="0.3">
      <c r="A210" s="1"/>
      <c r="D210" s="48"/>
    </row>
    <row r="211" spans="1:4" x14ac:dyDescent="0.3">
      <c r="A211" s="1"/>
      <c r="D211" s="48"/>
    </row>
    <row r="212" spans="1:4" x14ac:dyDescent="0.3">
      <c r="A212" s="1"/>
      <c r="D212" s="48"/>
    </row>
    <row r="213" spans="1:4" x14ac:dyDescent="0.3">
      <c r="A213" s="1"/>
      <c r="D213" s="48"/>
    </row>
    <row r="214" spans="1:4" x14ac:dyDescent="0.3">
      <c r="A214" s="1"/>
      <c r="D214" s="48"/>
    </row>
    <row r="215" spans="1:4" x14ac:dyDescent="0.3">
      <c r="A215" s="1"/>
      <c r="D215" s="48"/>
    </row>
    <row r="216" spans="1:4" x14ac:dyDescent="0.3">
      <c r="A216" s="1"/>
      <c r="D216" s="48"/>
    </row>
    <row r="217" spans="1:4" x14ac:dyDescent="0.3">
      <c r="A217" s="1"/>
      <c r="D217" s="48"/>
    </row>
    <row r="218" spans="1:4" x14ac:dyDescent="0.3">
      <c r="A218" s="1"/>
      <c r="D218" s="48"/>
    </row>
    <row r="219" spans="1:4" x14ac:dyDescent="0.3">
      <c r="A219" s="1"/>
      <c r="D219" s="48"/>
    </row>
    <row r="220" spans="1:4" x14ac:dyDescent="0.3">
      <c r="A220" s="1"/>
      <c r="D220" s="48"/>
    </row>
    <row r="221" spans="1:4" x14ac:dyDescent="0.3">
      <c r="A221" s="1"/>
      <c r="D221" s="48"/>
    </row>
    <row r="222" spans="1:4" x14ac:dyDescent="0.3">
      <c r="A222" s="1"/>
      <c r="D222" s="48"/>
    </row>
    <row r="223" spans="1:4" x14ac:dyDescent="0.3">
      <c r="A223" s="1"/>
      <c r="D223" s="48"/>
    </row>
    <row r="224" spans="1:4" x14ac:dyDescent="0.3">
      <c r="A224" s="1"/>
      <c r="D224" s="48"/>
    </row>
    <row r="225" spans="1:4" x14ac:dyDescent="0.3">
      <c r="A225" s="1"/>
      <c r="D225" s="48"/>
    </row>
    <row r="226" spans="1:4" x14ac:dyDescent="0.3">
      <c r="A226" s="1"/>
      <c r="D226" s="48"/>
    </row>
    <row r="227" spans="1:4" x14ac:dyDescent="0.3">
      <c r="A227" s="1"/>
      <c r="D227" s="48"/>
    </row>
    <row r="228" spans="1:4" x14ac:dyDescent="0.3">
      <c r="A228" s="1"/>
      <c r="D228" s="48"/>
    </row>
    <row r="229" spans="1:4" x14ac:dyDescent="0.3">
      <c r="A229" s="1"/>
      <c r="D229" s="48"/>
    </row>
    <row r="230" spans="1:4" x14ac:dyDescent="0.3">
      <c r="A230" s="1"/>
      <c r="D230" s="48"/>
    </row>
    <row r="231" spans="1:4" x14ac:dyDescent="0.3">
      <c r="A231" s="1"/>
      <c r="D231" s="48"/>
    </row>
    <row r="232" spans="1:4" x14ac:dyDescent="0.3">
      <c r="A232" s="1"/>
      <c r="D232" s="48"/>
    </row>
    <row r="233" spans="1:4" x14ac:dyDescent="0.3">
      <c r="A233" s="1"/>
      <c r="D233" s="48"/>
    </row>
    <row r="234" spans="1:4" x14ac:dyDescent="0.3">
      <c r="A234" s="1"/>
      <c r="D234" s="48"/>
    </row>
    <row r="235" spans="1:4" x14ac:dyDescent="0.3">
      <c r="A235" s="1"/>
      <c r="D235" s="48"/>
    </row>
    <row r="236" spans="1:4" x14ac:dyDescent="0.3">
      <c r="A236" s="1"/>
      <c r="D236" s="48"/>
    </row>
    <row r="237" spans="1:4" x14ac:dyDescent="0.3">
      <c r="A237" s="1"/>
      <c r="D237" s="48"/>
    </row>
    <row r="238" spans="1:4" x14ac:dyDescent="0.3">
      <c r="A238" s="1"/>
      <c r="D238" s="48"/>
    </row>
    <row r="239" spans="1:4" x14ac:dyDescent="0.3">
      <c r="A239" s="1"/>
      <c r="D239" s="48"/>
    </row>
    <row r="240" spans="1:4" x14ac:dyDescent="0.3">
      <c r="A240" s="1"/>
      <c r="D240" s="48"/>
    </row>
    <row r="241" spans="1:4" x14ac:dyDescent="0.3">
      <c r="A241" s="1"/>
      <c r="D241" s="48"/>
    </row>
    <row r="242" spans="1:4" x14ac:dyDescent="0.3">
      <c r="A242" s="1"/>
      <c r="D242" s="48"/>
    </row>
    <row r="243" spans="1:4" x14ac:dyDescent="0.3">
      <c r="A243" s="1"/>
      <c r="D243" s="48"/>
    </row>
    <row r="244" spans="1:4" x14ac:dyDescent="0.3">
      <c r="A244" s="1"/>
      <c r="D244" s="48"/>
    </row>
    <row r="245" spans="1:4" x14ac:dyDescent="0.3">
      <c r="A245" s="1"/>
      <c r="D245" s="48"/>
    </row>
    <row r="246" spans="1:4" x14ac:dyDescent="0.3">
      <c r="A246" s="1"/>
      <c r="D246" s="48"/>
    </row>
    <row r="247" spans="1:4" x14ac:dyDescent="0.3">
      <c r="A247" s="1"/>
      <c r="D247" s="48"/>
    </row>
    <row r="248" spans="1:4" x14ac:dyDescent="0.3">
      <c r="A248" s="1"/>
      <c r="D248" s="48"/>
    </row>
    <row r="249" spans="1:4" x14ac:dyDescent="0.3">
      <c r="A249" s="1"/>
      <c r="D249" s="48"/>
    </row>
    <row r="250" spans="1:4" x14ac:dyDescent="0.3">
      <c r="A250" s="1"/>
      <c r="D250" s="48"/>
    </row>
    <row r="251" spans="1:4" x14ac:dyDescent="0.3">
      <c r="A251" s="1"/>
      <c r="D251" s="48"/>
    </row>
    <row r="252" spans="1:4" x14ac:dyDescent="0.3">
      <c r="A252" s="1"/>
      <c r="D252" s="48"/>
    </row>
    <row r="253" spans="1:4" x14ac:dyDescent="0.3">
      <c r="A253" s="1"/>
      <c r="D253" s="48"/>
    </row>
    <row r="254" spans="1:4" x14ac:dyDescent="0.3">
      <c r="A254" s="1"/>
      <c r="D254" s="48"/>
    </row>
    <row r="255" spans="1:4" x14ac:dyDescent="0.3">
      <c r="A255" s="1"/>
      <c r="D255" s="48"/>
    </row>
    <row r="256" spans="1:4" x14ac:dyDescent="0.3">
      <c r="A256" s="1"/>
      <c r="D256" s="48"/>
    </row>
    <row r="257" spans="1:4" x14ac:dyDescent="0.3">
      <c r="A257" s="1"/>
      <c r="D257" s="48"/>
    </row>
    <row r="258" spans="1:4" x14ac:dyDescent="0.3">
      <c r="A258" s="1"/>
      <c r="D258" s="48"/>
    </row>
    <row r="259" spans="1:4" x14ac:dyDescent="0.3">
      <c r="A259" s="1"/>
      <c r="D259" s="48"/>
    </row>
    <row r="260" spans="1:4" x14ac:dyDescent="0.3">
      <c r="A260" s="1"/>
      <c r="D260" s="48"/>
    </row>
    <row r="261" spans="1:4" x14ac:dyDescent="0.3">
      <c r="A261" s="1"/>
      <c r="D261" s="48"/>
    </row>
    <row r="262" spans="1:4" x14ac:dyDescent="0.3">
      <c r="A262" s="1"/>
      <c r="D262" s="48"/>
    </row>
    <row r="263" spans="1:4" x14ac:dyDescent="0.3">
      <c r="A263" s="1"/>
      <c r="D263" s="48"/>
    </row>
    <row r="264" spans="1:4" x14ac:dyDescent="0.3">
      <c r="A264" s="1"/>
      <c r="D264" s="48"/>
    </row>
    <row r="265" spans="1:4" x14ac:dyDescent="0.3">
      <c r="A265" s="1"/>
      <c r="D265" s="48"/>
    </row>
    <row r="266" spans="1:4" x14ac:dyDescent="0.3">
      <c r="A266" s="1"/>
      <c r="D266" s="48"/>
    </row>
    <row r="267" spans="1:4" x14ac:dyDescent="0.3">
      <c r="A267" s="1"/>
      <c r="D267" s="48"/>
    </row>
    <row r="268" spans="1:4" x14ac:dyDescent="0.3">
      <c r="A268" s="1"/>
      <c r="D268" s="48"/>
    </row>
    <row r="269" spans="1:4" x14ac:dyDescent="0.3">
      <c r="A269" s="1"/>
      <c r="D269" s="48"/>
    </row>
    <row r="270" spans="1:4" x14ac:dyDescent="0.3">
      <c r="A270" s="1"/>
      <c r="D270" s="48"/>
    </row>
    <row r="271" spans="1:4" x14ac:dyDescent="0.3">
      <c r="A271" s="1"/>
      <c r="D271" s="48"/>
    </row>
    <row r="272" spans="1:4" x14ac:dyDescent="0.3">
      <c r="A272" s="1"/>
      <c r="D272" s="48"/>
    </row>
    <row r="273" spans="1:4" x14ac:dyDescent="0.3">
      <c r="A273" s="1"/>
      <c r="D273" s="48"/>
    </row>
    <row r="274" spans="1:4" x14ac:dyDescent="0.3">
      <c r="A274" s="1"/>
      <c r="D274" s="48"/>
    </row>
    <row r="275" spans="1:4" x14ac:dyDescent="0.3">
      <c r="A275" s="1"/>
      <c r="D275" s="48"/>
    </row>
    <row r="276" spans="1:4" x14ac:dyDescent="0.3">
      <c r="A276" s="1"/>
      <c r="D276" s="48"/>
    </row>
    <row r="277" spans="1:4" x14ac:dyDescent="0.3">
      <c r="A277" s="1"/>
      <c r="D277" s="48"/>
    </row>
    <row r="278" spans="1:4" x14ac:dyDescent="0.3">
      <c r="A278" s="1"/>
      <c r="D278" s="48"/>
    </row>
    <row r="279" spans="1:4" x14ac:dyDescent="0.3">
      <c r="A279" s="1"/>
      <c r="D279" s="48"/>
    </row>
    <row r="280" spans="1:4" x14ac:dyDescent="0.3">
      <c r="A280" s="1"/>
      <c r="D280" s="48"/>
    </row>
    <row r="281" spans="1:4" x14ac:dyDescent="0.3">
      <c r="A281" s="1"/>
      <c r="D281" s="48"/>
    </row>
    <row r="282" spans="1:4" x14ac:dyDescent="0.3">
      <c r="A282" s="1"/>
      <c r="D282" s="48"/>
    </row>
    <row r="283" spans="1:4" x14ac:dyDescent="0.3">
      <c r="A283" s="1"/>
      <c r="D283" s="48"/>
    </row>
    <row r="284" spans="1:4" x14ac:dyDescent="0.3">
      <c r="A284" s="1"/>
      <c r="D284" s="48"/>
    </row>
    <row r="285" spans="1:4" x14ac:dyDescent="0.3">
      <c r="A285" s="1"/>
      <c r="D285" s="48"/>
    </row>
    <row r="286" spans="1:4" x14ac:dyDescent="0.3">
      <c r="A286" s="1"/>
      <c r="D286" s="48"/>
    </row>
    <row r="287" spans="1:4" x14ac:dyDescent="0.3">
      <c r="A287" s="1"/>
      <c r="D287" s="48"/>
    </row>
    <row r="288" spans="1:4" x14ac:dyDescent="0.3">
      <c r="A288" s="1"/>
      <c r="D288" s="48"/>
    </row>
    <row r="289" spans="1:4" x14ac:dyDescent="0.3">
      <c r="A289" s="1"/>
      <c r="D289" s="48"/>
    </row>
    <row r="290" spans="1:4" x14ac:dyDescent="0.3">
      <c r="A290" s="1"/>
      <c r="D290" s="48"/>
    </row>
    <row r="291" spans="1:4" x14ac:dyDescent="0.3">
      <c r="A291" s="1"/>
      <c r="D291" s="48"/>
    </row>
  </sheetData>
  <mergeCells count="8">
    <mergeCell ref="F32:G32"/>
    <mergeCell ref="F35:L36"/>
    <mergeCell ref="F26:G26"/>
    <mergeCell ref="F27:G27"/>
    <mergeCell ref="F28:G28"/>
    <mergeCell ref="F29:G29"/>
    <mergeCell ref="F30:G30"/>
    <mergeCell ref="F31:G3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79998168889431442"/>
  </sheetPr>
  <dimension ref="A1:N297"/>
  <sheetViews>
    <sheetView topLeftCell="L1" workbookViewId="0">
      <selection activeCell="A168" sqref="A168:A219"/>
    </sheetView>
  </sheetViews>
  <sheetFormatPr baseColWidth="10" defaultRowHeight="14.4" x14ac:dyDescent="0.3"/>
  <cols>
    <col min="3" max="3" width="15.6640625" bestFit="1" customWidth="1"/>
    <col min="5" max="5" width="17.88671875" bestFit="1" customWidth="1"/>
    <col min="6" max="6" width="17.44140625" bestFit="1" customWidth="1"/>
    <col min="7" max="7" width="15.6640625" bestFit="1" customWidth="1"/>
  </cols>
  <sheetData>
    <row r="1" spans="1:14" s="36" customFormat="1" x14ac:dyDescent="0.3">
      <c r="B1" s="36" t="s">
        <v>0</v>
      </c>
      <c r="C1" s="36" t="s">
        <v>1</v>
      </c>
      <c r="D1" s="36" t="s">
        <v>2</v>
      </c>
      <c r="E1" s="36" t="s">
        <v>3</v>
      </c>
      <c r="F1" s="36" t="s">
        <v>4</v>
      </c>
      <c r="G1" s="36" t="s">
        <v>5</v>
      </c>
    </row>
    <row r="2" spans="1:14" s="36" customFormat="1" x14ac:dyDescent="0.3">
      <c r="B2" s="36" t="s">
        <v>6</v>
      </c>
      <c r="C2" s="36" t="s">
        <v>98</v>
      </c>
      <c r="D2" s="36" t="s">
        <v>8</v>
      </c>
      <c r="E2" s="37">
        <v>43550.587314814817</v>
      </c>
      <c r="F2" s="37">
        <v>43550.587314814817</v>
      </c>
      <c r="G2" s="37">
        <v>43551.644236111111</v>
      </c>
    </row>
    <row r="3" spans="1:14" s="36" customFormat="1" x14ac:dyDescent="0.3">
      <c r="B3" s="36" t="s">
        <v>9</v>
      </c>
      <c r="C3" s="36" t="s">
        <v>10</v>
      </c>
      <c r="D3" s="36" t="s">
        <v>11</v>
      </c>
      <c r="E3" s="36" t="s">
        <v>12</v>
      </c>
      <c r="F3" s="36" t="s">
        <v>13</v>
      </c>
      <c r="G3" s="36" t="s">
        <v>14</v>
      </c>
      <c r="H3" s="36" t="s">
        <v>15</v>
      </c>
      <c r="I3" s="36" t="s">
        <v>16</v>
      </c>
      <c r="J3" s="36" t="s">
        <v>17</v>
      </c>
      <c r="K3" s="36" t="s">
        <v>18</v>
      </c>
      <c r="L3" s="36" t="s">
        <v>19</v>
      </c>
      <c r="M3" s="36" t="s">
        <v>20</v>
      </c>
      <c r="N3" s="36" t="s">
        <v>21</v>
      </c>
    </row>
    <row r="4" spans="1:14" s="36" customFormat="1" x14ac:dyDescent="0.3">
      <c r="A4" s="36">
        <v>1</v>
      </c>
      <c r="B4">
        <v>15774</v>
      </c>
      <c r="C4" s="1">
        <v>44026.486724537041</v>
      </c>
      <c r="D4">
        <v>43.427684999999997</v>
      </c>
      <c r="E4" t="s">
        <v>22</v>
      </c>
      <c r="F4">
        <v>-3.6068639999999998</v>
      </c>
      <c r="G4" t="s">
        <v>24</v>
      </c>
      <c r="H4">
        <v>5.4</v>
      </c>
      <c r="I4">
        <v>0</v>
      </c>
      <c r="J4">
        <v>11</v>
      </c>
      <c r="K4">
        <v>1</v>
      </c>
      <c r="L4">
        <v>0</v>
      </c>
      <c r="M4">
        <v>0.93</v>
      </c>
      <c r="N4">
        <v>49</v>
      </c>
    </row>
    <row r="5" spans="1:14" s="36" customFormat="1" x14ac:dyDescent="0.3">
      <c r="A5" s="36">
        <v>2</v>
      </c>
      <c r="B5">
        <v>15775</v>
      </c>
      <c r="C5" s="1">
        <v>44026.48673611111</v>
      </c>
      <c r="D5">
        <v>43.427681999999997</v>
      </c>
      <c r="E5" t="s">
        <v>22</v>
      </c>
      <c r="F5">
        <v>-3.6068690000000001</v>
      </c>
      <c r="G5" t="s">
        <v>24</v>
      </c>
      <c r="H5">
        <v>5.4</v>
      </c>
      <c r="I5">
        <v>0</v>
      </c>
      <c r="J5">
        <v>11</v>
      </c>
      <c r="K5">
        <v>1</v>
      </c>
      <c r="L5">
        <v>0</v>
      </c>
      <c r="M5">
        <v>1.85</v>
      </c>
      <c r="N5">
        <v>0</v>
      </c>
    </row>
    <row r="6" spans="1:14" s="36" customFormat="1" x14ac:dyDescent="0.3">
      <c r="A6" s="36">
        <v>3</v>
      </c>
      <c r="B6">
        <v>15776</v>
      </c>
      <c r="C6" s="1">
        <v>44026.486747685187</v>
      </c>
      <c r="D6">
        <v>43.427680000000002</v>
      </c>
      <c r="E6" t="s">
        <v>22</v>
      </c>
      <c r="F6">
        <v>-3.6068720000000001</v>
      </c>
      <c r="G6" t="s">
        <v>24</v>
      </c>
      <c r="H6">
        <v>5.6</v>
      </c>
      <c r="I6">
        <v>0</v>
      </c>
      <c r="J6">
        <v>11</v>
      </c>
      <c r="K6">
        <v>1</v>
      </c>
      <c r="L6">
        <v>0</v>
      </c>
      <c r="M6">
        <v>1.1100000000000001</v>
      </c>
      <c r="N6">
        <v>0</v>
      </c>
    </row>
    <row r="7" spans="1:14" s="36" customFormat="1" x14ac:dyDescent="0.3">
      <c r="A7" s="36">
        <v>4</v>
      </c>
      <c r="B7">
        <v>15777</v>
      </c>
      <c r="C7" s="1">
        <v>44026.486759259256</v>
      </c>
      <c r="D7">
        <v>43.427677000000003</v>
      </c>
      <c r="E7" t="s">
        <v>22</v>
      </c>
      <c r="F7">
        <v>-3.6068750000000001</v>
      </c>
      <c r="G7" t="s">
        <v>24</v>
      </c>
      <c r="H7">
        <v>5.7</v>
      </c>
      <c r="I7">
        <v>0</v>
      </c>
      <c r="J7">
        <v>11</v>
      </c>
      <c r="K7">
        <v>1</v>
      </c>
      <c r="L7">
        <v>0</v>
      </c>
      <c r="M7">
        <v>0.56000000000000005</v>
      </c>
      <c r="N7">
        <v>0</v>
      </c>
    </row>
    <row r="8" spans="1:14" s="36" customFormat="1" x14ac:dyDescent="0.3">
      <c r="A8" s="36">
        <v>5</v>
      </c>
      <c r="B8">
        <v>15778</v>
      </c>
      <c r="C8" s="1">
        <v>44026.486770833333</v>
      </c>
      <c r="D8">
        <v>43.427680000000002</v>
      </c>
      <c r="E8" t="s">
        <v>22</v>
      </c>
      <c r="F8">
        <v>-3.6068699999999998</v>
      </c>
      <c r="G8" t="s">
        <v>24</v>
      </c>
      <c r="H8">
        <v>5.7</v>
      </c>
      <c r="I8">
        <v>0</v>
      </c>
      <c r="J8">
        <v>11</v>
      </c>
      <c r="K8">
        <v>1</v>
      </c>
      <c r="L8">
        <v>0</v>
      </c>
      <c r="M8">
        <v>1.67</v>
      </c>
      <c r="N8">
        <v>0</v>
      </c>
    </row>
    <row r="9" spans="1:14" s="36" customFormat="1" x14ac:dyDescent="0.3">
      <c r="A9" s="36">
        <v>6</v>
      </c>
      <c r="B9">
        <v>15779</v>
      </c>
      <c r="C9" s="1">
        <v>44026.48678240741</v>
      </c>
      <c r="D9">
        <v>43.427678</v>
      </c>
      <c r="E9" t="s">
        <v>22</v>
      </c>
      <c r="F9">
        <v>-3.6068669999999998</v>
      </c>
      <c r="G9" t="s">
        <v>24</v>
      </c>
      <c r="H9">
        <v>5.6</v>
      </c>
      <c r="I9">
        <v>0</v>
      </c>
      <c r="J9">
        <v>12</v>
      </c>
      <c r="K9">
        <v>1</v>
      </c>
      <c r="L9">
        <v>0</v>
      </c>
      <c r="M9">
        <v>1.1100000000000001</v>
      </c>
      <c r="N9">
        <v>0</v>
      </c>
    </row>
    <row r="10" spans="1:14" s="36" customFormat="1" x14ac:dyDescent="0.3">
      <c r="A10" s="36">
        <v>7</v>
      </c>
      <c r="B10">
        <v>15780</v>
      </c>
      <c r="C10" s="1">
        <v>44026.486793981479</v>
      </c>
      <c r="D10">
        <v>43.427675000000001</v>
      </c>
      <c r="E10" t="s">
        <v>22</v>
      </c>
      <c r="F10">
        <v>-3.606868</v>
      </c>
      <c r="G10" t="s">
        <v>24</v>
      </c>
      <c r="H10">
        <v>5.5</v>
      </c>
      <c r="I10">
        <v>0</v>
      </c>
      <c r="J10">
        <v>12</v>
      </c>
      <c r="K10">
        <v>1</v>
      </c>
      <c r="L10">
        <v>0</v>
      </c>
      <c r="M10">
        <v>0.56000000000000005</v>
      </c>
      <c r="N10">
        <v>0</v>
      </c>
    </row>
    <row r="11" spans="1:14" s="36" customFormat="1" x14ac:dyDescent="0.3">
      <c r="A11" s="36">
        <v>8</v>
      </c>
      <c r="B11">
        <v>15781</v>
      </c>
      <c r="C11" s="1">
        <v>44026.486805555556</v>
      </c>
      <c r="D11">
        <v>43.427674000000003</v>
      </c>
      <c r="E11" t="s">
        <v>22</v>
      </c>
      <c r="F11">
        <v>-3.606868</v>
      </c>
      <c r="G11" t="s">
        <v>24</v>
      </c>
      <c r="H11">
        <v>5.4</v>
      </c>
      <c r="I11">
        <v>0</v>
      </c>
      <c r="J11">
        <v>12</v>
      </c>
      <c r="K11">
        <v>0.9</v>
      </c>
      <c r="L11">
        <v>0</v>
      </c>
      <c r="M11">
        <v>0.19</v>
      </c>
      <c r="N11">
        <v>0</v>
      </c>
    </row>
    <row r="12" spans="1:14" s="36" customFormat="1" x14ac:dyDescent="0.3">
      <c r="A12" s="36">
        <v>9</v>
      </c>
      <c r="B12">
        <v>15782</v>
      </c>
      <c r="C12" s="1">
        <v>44026.486817129633</v>
      </c>
      <c r="D12">
        <v>43.427675000000001</v>
      </c>
      <c r="E12" t="s">
        <v>22</v>
      </c>
      <c r="F12">
        <v>-3.6068730000000002</v>
      </c>
      <c r="G12" t="s">
        <v>24</v>
      </c>
      <c r="H12">
        <v>5.4</v>
      </c>
      <c r="I12">
        <v>0</v>
      </c>
      <c r="J12">
        <v>12</v>
      </c>
      <c r="K12">
        <v>0.9</v>
      </c>
      <c r="L12">
        <v>0</v>
      </c>
      <c r="M12">
        <v>1.1100000000000001</v>
      </c>
      <c r="N12">
        <v>0</v>
      </c>
    </row>
    <row r="13" spans="1:14" s="36" customFormat="1" x14ac:dyDescent="0.3">
      <c r="A13" s="36">
        <v>10</v>
      </c>
      <c r="B13">
        <v>15783</v>
      </c>
      <c r="C13" s="1">
        <v>44026.486828703702</v>
      </c>
      <c r="D13">
        <v>43.427672000000001</v>
      </c>
      <c r="E13" t="s">
        <v>22</v>
      </c>
      <c r="F13">
        <v>-3.6068760000000002</v>
      </c>
      <c r="G13" t="s">
        <v>24</v>
      </c>
      <c r="H13">
        <v>5.5</v>
      </c>
      <c r="I13">
        <v>0</v>
      </c>
      <c r="J13">
        <v>12</v>
      </c>
      <c r="K13">
        <v>1</v>
      </c>
      <c r="L13">
        <v>0</v>
      </c>
      <c r="M13">
        <v>0.74</v>
      </c>
      <c r="N13">
        <v>0</v>
      </c>
    </row>
    <row r="14" spans="1:14" s="36" customFormat="1" x14ac:dyDescent="0.3">
      <c r="A14" s="36">
        <v>11</v>
      </c>
      <c r="B14">
        <v>15784</v>
      </c>
      <c r="C14" s="1">
        <v>44026.486840277779</v>
      </c>
      <c r="D14">
        <v>43.427672000000001</v>
      </c>
      <c r="E14" t="s">
        <v>22</v>
      </c>
      <c r="F14">
        <v>-3.6068760000000002</v>
      </c>
      <c r="G14" t="s">
        <v>24</v>
      </c>
      <c r="H14">
        <v>5.5</v>
      </c>
      <c r="I14">
        <v>0</v>
      </c>
      <c r="J14">
        <v>12</v>
      </c>
      <c r="K14">
        <v>0.9</v>
      </c>
      <c r="L14">
        <v>0</v>
      </c>
      <c r="M14">
        <v>0.37</v>
      </c>
      <c r="N14">
        <v>0</v>
      </c>
    </row>
    <row r="15" spans="1:14" s="36" customFormat="1" x14ac:dyDescent="0.3">
      <c r="A15" s="36">
        <v>12</v>
      </c>
      <c r="B15">
        <v>15785</v>
      </c>
      <c r="C15" s="1">
        <v>44026.486851851849</v>
      </c>
      <c r="D15">
        <v>43.427672000000001</v>
      </c>
      <c r="E15" t="s">
        <v>22</v>
      </c>
      <c r="F15">
        <v>-3.6068760000000002</v>
      </c>
      <c r="G15" t="s">
        <v>24</v>
      </c>
      <c r="H15">
        <v>5.6</v>
      </c>
      <c r="I15">
        <v>0</v>
      </c>
      <c r="J15">
        <v>12</v>
      </c>
      <c r="K15">
        <v>0.9</v>
      </c>
      <c r="L15">
        <v>0</v>
      </c>
      <c r="M15">
        <v>0.37</v>
      </c>
      <c r="N15">
        <v>0</v>
      </c>
    </row>
    <row r="16" spans="1:14" s="36" customFormat="1" x14ac:dyDescent="0.3">
      <c r="A16" s="36">
        <v>13</v>
      </c>
      <c r="B16">
        <v>15786</v>
      </c>
      <c r="C16" s="1">
        <v>44026.486863425926</v>
      </c>
      <c r="D16">
        <v>43.427669999999999</v>
      </c>
      <c r="E16" t="s">
        <v>22</v>
      </c>
      <c r="F16">
        <v>-3.6068760000000002</v>
      </c>
      <c r="G16" t="s">
        <v>24</v>
      </c>
      <c r="H16">
        <v>5.6</v>
      </c>
      <c r="I16">
        <v>0</v>
      </c>
      <c r="J16">
        <v>12</v>
      </c>
      <c r="K16">
        <v>1</v>
      </c>
      <c r="L16">
        <v>0</v>
      </c>
      <c r="M16">
        <v>0.37</v>
      </c>
      <c r="N16">
        <v>0</v>
      </c>
    </row>
    <row r="17" spans="1:14" s="36" customFormat="1" x14ac:dyDescent="0.3">
      <c r="A17" s="36">
        <v>14</v>
      </c>
      <c r="B17">
        <v>15787</v>
      </c>
      <c r="C17" s="1">
        <v>44026.486875000002</v>
      </c>
      <c r="D17">
        <v>43.427670999999997</v>
      </c>
      <c r="E17" t="s">
        <v>22</v>
      </c>
      <c r="F17">
        <v>-3.6068769999999999</v>
      </c>
      <c r="G17" t="s">
        <v>24</v>
      </c>
      <c r="H17">
        <v>5.5</v>
      </c>
      <c r="I17">
        <v>0</v>
      </c>
      <c r="J17">
        <v>12</v>
      </c>
      <c r="K17">
        <v>0.9</v>
      </c>
      <c r="L17">
        <v>0</v>
      </c>
      <c r="M17">
        <v>0.37</v>
      </c>
      <c r="N17">
        <v>0</v>
      </c>
    </row>
    <row r="18" spans="1:14" s="36" customFormat="1" x14ac:dyDescent="0.3">
      <c r="A18" s="36">
        <v>15</v>
      </c>
      <c r="B18">
        <v>15788</v>
      </c>
      <c r="C18" s="1">
        <v>44026.486886574072</v>
      </c>
      <c r="D18">
        <v>43.427672000000001</v>
      </c>
      <c r="E18" t="s">
        <v>22</v>
      </c>
      <c r="F18">
        <v>-3.6068790000000002</v>
      </c>
      <c r="G18" t="s">
        <v>24</v>
      </c>
      <c r="H18">
        <v>5.6</v>
      </c>
      <c r="I18">
        <v>0</v>
      </c>
      <c r="J18">
        <v>12</v>
      </c>
      <c r="K18">
        <v>0.9</v>
      </c>
      <c r="L18">
        <v>0</v>
      </c>
      <c r="M18">
        <v>0.37</v>
      </c>
      <c r="N18">
        <v>0</v>
      </c>
    </row>
    <row r="19" spans="1:14" s="36" customFormat="1" x14ac:dyDescent="0.3">
      <c r="A19" s="36">
        <v>16</v>
      </c>
      <c r="B19">
        <v>15789</v>
      </c>
      <c r="C19" s="1">
        <v>44026.486898148149</v>
      </c>
      <c r="D19">
        <v>43.427672000000001</v>
      </c>
      <c r="E19" t="s">
        <v>22</v>
      </c>
      <c r="F19">
        <v>-3.6068790000000002</v>
      </c>
      <c r="G19" t="s">
        <v>24</v>
      </c>
      <c r="H19">
        <v>5.6</v>
      </c>
      <c r="I19">
        <v>0</v>
      </c>
      <c r="J19">
        <v>12</v>
      </c>
      <c r="K19">
        <v>1</v>
      </c>
      <c r="L19">
        <v>0</v>
      </c>
      <c r="M19">
        <v>0</v>
      </c>
      <c r="N19">
        <v>0</v>
      </c>
    </row>
    <row r="20" spans="1:14" s="36" customFormat="1" x14ac:dyDescent="0.3">
      <c r="A20" s="36">
        <v>17</v>
      </c>
      <c r="B20">
        <v>15790</v>
      </c>
      <c r="C20" s="1">
        <v>44026.486909722225</v>
      </c>
      <c r="D20">
        <v>43.427670999999997</v>
      </c>
      <c r="E20" t="s">
        <v>22</v>
      </c>
      <c r="F20">
        <v>-3.6068790000000002</v>
      </c>
      <c r="G20" t="s">
        <v>24</v>
      </c>
      <c r="H20">
        <v>5.6</v>
      </c>
      <c r="I20">
        <v>0</v>
      </c>
      <c r="J20">
        <v>12</v>
      </c>
      <c r="K20">
        <v>0.9</v>
      </c>
      <c r="L20">
        <v>0</v>
      </c>
      <c r="M20">
        <v>0</v>
      </c>
      <c r="N20">
        <v>0</v>
      </c>
    </row>
    <row r="21" spans="1:14" s="36" customFormat="1" x14ac:dyDescent="0.3">
      <c r="A21" s="36">
        <v>18</v>
      </c>
      <c r="B21">
        <v>15791</v>
      </c>
      <c r="C21" s="1">
        <v>44026.486921296295</v>
      </c>
      <c r="D21">
        <v>43.427669999999999</v>
      </c>
      <c r="E21" t="s">
        <v>22</v>
      </c>
      <c r="F21">
        <v>-3.6068790000000002</v>
      </c>
      <c r="G21" t="s">
        <v>24</v>
      </c>
      <c r="H21">
        <v>5.6</v>
      </c>
      <c r="I21">
        <v>0</v>
      </c>
      <c r="J21">
        <v>12</v>
      </c>
      <c r="K21">
        <v>0.9</v>
      </c>
      <c r="L21">
        <v>0</v>
      </c>
      <c r="M21">
        <v>0.37</v>
      </c>
      <c r="N21">
        <v>0</v>
      </c>
    </row>
    <row r="22" spans="1:14" s="36" customFormat="1" x14ac:dyDescent="0.3">
      <c r="A22" s="36">
        <v>19</v>
      </c>
      <c r="B22">
        <v>15792</v>
      </c>
      <c r="C22" s="1">
        <v>44026.486932870372</v>
      </c>
      <c r="D22">
        <v>43.427667</v>
      </c>
      <c r="E22" t="s">
        <v>22</v>
      </c>
      <c r="F22">
        <v>-3.6068790000000002</v>
      </c>
      <c r="G22" t="s">
        <v>24</v>
      </c>
      <c r="H22">
        <v>5.6</v>
      </c>
      <c r="I22">
        <v>0</v>
      </c>
      <c r="J22">
        <v>12</v>
      </c>
      <c r="K22">
        <v>1</v>
      </c>
      <c r="L22">
        <v>0</v>
      </c>
      <c r="M22">
        <v>0.56000000000000005</v>
      </c>
      <c r="N22">
        <v>0</v>
      </c>
    </row>
    <row r="23" spans="1:14" s="36" customFormat="1" x14ac:dyDescent="0.3">
      <c r="A23" s="36">
        <v>20</v>
      </c>
      <c r="B23">
        <v>15793</v>
      </c>
      <c r="C23" s="1">
        <v>44026.486944444441</v>
      </c>
      <c r="D23">
        <v>43.427666000000002</v>
      </c>
      <c r="E23" t="s">
        <v>22</v>
      </c>
      <c r="F23">
        <v>-3.6068790000000002</v>
      </c>
      <c r="G23" t="s">
        <v>24</v>
      </c>
      <c r="H23">
        <v>5.6</v>
      </c>
      <c r="I23">
        <v>0</v>
      </c>
      <c r="J23">
        <v>12</v>
      </c>
      <c r="K23">
        <v>0.9</v>
      </c>
      <c r="L23">
        <v>0</v>
      </c>
      <c r="M23">
        <v>0.19</v>
      </c>
      <c r="N23">
        <v>0</v>
      </c>
    </row>
    <row r="24" spans="1:14" s="36" customFormat="1" x14ac:dyDescent="0.3">
      <c r="A24" s="36">
        <v>21</v>
      </c>
      <c r="B24">
        <v>15794</v>
      </c>
      <c r="C24" s="1">
        <v>44026.486956018518</v>
      </c>
      <c r="D24">
        <v>43.427669000000002</v>
      </c>
      <c r="E24" t="s">
        <v>22</v>
      </c>
      <c r="F24">
        <v>-3.6068790000000002</v>
      </c>
      <c r="G24" t="s">
        <v>24</v>
      </c>
      <c r="H24">
        <v>5.6</v>
      </c>
      <c r="I24">
        <v>0</v>
      </c>
      <c r="J24">
        <v>12</v>
      </c>
      <c r="K24">
        <v>0.9</v>
      </c>
      <c r="L24">
        <v>0</v>
      </c>
      <c r="M24">
        <v>0.74</v>
      </c>
      <c r="N24">
        <v>0</v>
      </c>
    </row>
    <row r="25" spans="1:14" s="36" customFormat="1" x14ac:dyDescent="0.3">
      <c r="A25" s="36">
        <v>22</v>
      </c>
      <c r="B25">
        <v>15795</v>
      </c>
      <c r="C25" s="1">
        <v>44026.486967592595</v>
      </c>
      <c r="D25">
        <v>43.427669999999999</v>
      </c>
      <c r="E25" t="s">
        <v>22</v>
      </c>
      <c r="F25">
        <v>-3.606881</v>
      </c>
      <c r="G25" t="s">
        <v>24</v>
      </c>
      <c r="H25">
        <v>5.6</v>
      </c>
      <c r="I25">
        <v>0</v>
      </c>
      <c r="J25">
        <v>12</v>
      </c>
      <c r="K25">
        <v>0.9</v>
      </c>
      <c r="L25">
        <v>0</v>
      </c>
      <c r="M25">
        <v>0.19</v>
      </c>
      <c r="N25">
        <v>0</v>
      </c>
    </row>
    <row r="26" spans="1:14" s="36" customFormat="1" x14ac:dyDescent="0.3">
      <c r="A26" s="36">
        <v>23</v>
      </c>
      <c r="B26">
        <v>15796</v>
      </c>
      <c r="C26" s="1">
        <v>44026.486979166664</v>
      </c>
      <c r="D26">
        <v>43.427670999999997</v>
      </c>
      <c r="E26" t="s">
        <v>22</v>
      </c>
      <c r="F26">
        <v>-3.6068820000000001</v>
      </c>
      <c r="G26" t="s">
        <v>24</v>
      </c>
      <c r="H26">
        <v>5.6</v>
      </c>
      <c r="I26">
        <v>0</v>
      </c>
      <c r="J26">
        <v>12</v>
      </c>
      <c r="K26">
        <v>0.9</v>
      </c>
      <c r="L26">
        <v>0</v>
      </c>
      <c r="M26">
        <v>0.56000000000000005</v>
      </c>
      <c r="N26">
        <v>0</v>
      </c>
    </row>
    <row r="27" spans="1:14" s="36" customFormat="1" x14ac:dyDescent="0.3">
      <c r="A27" s="36">
        <v>24</v>
      </c>
      <c r="B27">
        <v>15797</v>
      </c>
      <c r="C27" s="1">
        <v>44026.486990740741</v>
      </c>
      <c r="D27">
        <v>43.427667999999997</v>
      </c>
      <c r="E27" t="s">
        <v>22</v>
      </c>
      <c r="F27">
        <v>-3.6068829999999998</v>
      </c>
      <c r="G27" t="s">
        <v>24</v>
      </c>
      <c r="H27">
        <v>5.6</v>
      </c>
      <c r="I27">
        <v>0</v>
      </c>
      <c r="J27">
        <v>12</v>
      </c>
      <c r="K27">
        <v>0.9</v>
      </c>
      <c r="L27">
        <v>0</v>
      </c>
      <c r="M27">
        <v>0.74</v>
      </c>
      <c r="N27">
        <v>0</v>
      </c>
    </row>
    <row r="28" spans="1:14" s="36" customFormat="1" x14ac:dyDescent="0.3">
      <c r="A28" s="36">
        <v>25</v>
      </c>
      <c r="B28">
        <v>15798</v>
      </c>
      <c r="C28" s="1">
        <v>44026.487002314818</v>
      </c>
      <c r="D28">
        <v>43.427666000000002</v>
      </c>
      <c r="E28" t="s">
        <v>22</v>
      </c>
      <c r="F28">
        <v>-3.6068820000000001</v>
      </c>
      <c r="G28" t="s">
        <v>24</v>
      </c>
      <c r="H28">
        <v>5.6</v>
      </c>
      <c r="I28">
        <v>0</v>
      </c>
      <c r="J28">
        <v>12</v>
      </c>
      <c r="K28">
        <v>1</v>
      </c>
      <c r="L28">
        <v>0</v>
      </c>
      <c r="M28">
        <v>0.93</v>
      </c>
      <c r="N28">
        <v>0</v>
      </c>
    </row>
    <row r="29" spans="1:14" s="36" customFormat="1" x14ac:dyDescent="0.3">
      <c r="A29" s="36">
        <v>26</v>
      </c>
      <c r="B29">
        <v>15799</v>
      </c>
      <c r="C29" s="1">
        <v>44026.487013888887</v>
      </c>
      <c r="D29">
        <v>43.427664999999998</v>
      </c>
      <c r="E29" t="s">
        <v>22</v>
      </c>
      <c r="F29">
        <v>-3.606881</v>
      </c>
      <c r="G29" t="s">
        <v>24</v>
      </c>
      <c r="H29">
        <v>5.6</v>
      </c>
      <c r="I29">
        <v>0</v>
      </c>
      <c r="J29">
        <v>12</v>
      </c>
      <c r="K29">
        <v>0.9</v>
      </c>
      <c r="L29">
        <v>0</v>
      </c>
      <c r="M29">
        <v>0.74</v>
      </c>
      <c r="N29">
        <v>0</v>
      </c>
    </row>
    <row r="30" spans="1:14" s="36" customFormat="1" x14ac:dyDescent="0.3">
      <c r="A30" s="36">
        <v>27</v>
      </c>
      <c r="B30">
        <v>15800</v>
      </c>
      <c r="C30" s="1">
        <v>44026.487025462964</v>
      </c>
      <c r="D30">
        <v>43.427664999999998</v>
      </c>
      <c r="E30" t="s">
        <v>22</v>
      </c>
      <c r="F30">
        <v>-3.606881</v>
      </c>
      <c r="G30" t="s">
        <v>24</v>
      </c>
      <c r="H30">
        <v>5.6</v>
      </c>
      <c r="I30">
        <v>0</v>
      </c>
      <c r="J30">
        <v>12</v>
      </c>
      <c r="K30">
        <v>0.9</v>
      </c>
      <c r="L30">
        <v>0</v>
      </c>
      <c r="M30">
        <v>0.19</v>
      </c>
      <c r="N30">
        <v>0</v>
      </c>
    </row>
    <row r="31" spans="1:14" s="36" customFormat="1" x14ac:dyDescent="0.3">
      <c r="A31" s="36">
        <v>28</v>
      </c>
      <c r="B31">
        <v>15801</v>
      </c>
      <c r="C31" s="1">
        <v>44026.487037037034</v>
      </c>
      <c r="D31">
        <v>43.427664</v>
      </c>
      <c r="E31" t="s">
        <v>22</v>
      </c>
      <c r="F31">
        <v>-3.606881</v>
      </c>
      <c r="G31" t="s">
        <v>24</v>
      </c>
      <c r="H31">
        <v>5.6</v>
      </c>
      <c r="I31">
        <v>0</v>
      </c>
      <c r="J31">
        <v>11</v>
      </c>
      <c r="K31">
        <v>1</v>
      </c>
      <c r="L31">
        <v>0</v>
      </c>
      <c r="M31">
        <v>0</v>
      </c>
      <c r="N31">
        <v>0</v>
      </c>
    </row>
    <row r="32" spans="1:14" s="36" customFormat="1" x14ac:dyDescent="0.3">
      <c r="A32" s="36">
        <v>29</v>
      </c>
      <c r="B32">
        <v>15802</v>
      </c>
      <c r="C32" s="1">
        <v>44026.48704861111</v>
      </c>
      <c r="D32">
        <v>43.427661999999998</v>
      </c>
      <c r="E32" t="s">
        <v>22</v>
      </c>
      <c r="F32">
        <v>-3.606881</v>
      </c>
      <c r="G32" t="s">
        <v>24</v>
      </c>
      <c r="H32">
        <v>5.7</v>
      </c>
      <c r="I32">
        <v>0</v>
      </c>
      <c r="J32">
        <v>11</v>
      </c>
      <c r="K32">
        <v>1</v>
      </c>
      <c r="L32">
        <v>0</v>
      </c>
      <c r="M32">
        <v>0.37</v>
      </c>
      <c r="N32">
        <v>0</v>
      </c>
    </row>
    <row r="33" spans="1:14" s="36" customFormat="1" x14ac:dyDescent="0.3">
      <c r="A33" s="36">
        <v>30</v>
      </c>
      <c r="B33">
        <v>15803</v>
      </c>
      <c r="C33" s="1">
        <v>44026.487060185187</v>
      </c>
      <c r="D33">
        <v>43.427664</v>
      </c>
      <c r="E33" t="s">
        <v>22</v>
      </c>
      <c r="F33">
        <v>-3.606881</v>
      </c>
      <c r="G33" t="s">
        <v>24</v>
      </c>
      <c r="H33">
        <v>5.7</v>
      </c>
      <c r="I33">
        <v>0</v>
      </c>
      <c r="J33">
        <v>11</v>
      </c>
      <c r="K33">
        <v>1</v>
      </c>
      <c r="L33">
        <v>0</v>
      </c>
      <c r="M33">
        <v>0.74</v>
      </c>
      <c r="N33">
        <v>0</v>
      </c>
    </row>
    <row r="34" spans="1:14" s="36" customFormat="1" x14ac:dyDescent="0.3">
      <c r="A34" s="36">
        <v>31</v>
      </c>
      <c r="B34">
        <v>15804</v>
      </c>
      <c r="C34" s="1">
        <v>44026.487071759257</v>
      </c>
      <c r="D34">
        <v>43.427667</v>
      </c>
      <c r="E34" t="s">
        <v>22</v>
      </c>
      <c r="F34">
        <v>-3.6068820000000001</v>
      </c>
      <c r="G34" t="s">
        <v>24</v>
      </c>
      <c r="H34">
        <v>5.7</v>
      </c>
      <c r="I34">
        <v>0</v>
      </c>
      <c r="J34">
        <v>12</v>
      </c>
      <c r="K34">
        <v>1</v>
      </c>
      <c r="L34">
        <v>0</v>
      </c>
      <c r="M34">
        <v>1.1100000000000001</v>
      </c>
      <c r="N34">
        <v>0</v>
      </c>
    </row>
    <row r="35" spans="1:14" s="36" customFormat="1" x14ac:dyDescent="0.3">
      <c r="A35" s="36">
        <v>32</v>
      </c>
      <c r="B35">
        <v>15805</v>
      </c>
      <c r="C35" s="1">
        <v>44026.487083333333</v>
      </c>
      <c r="D35">
        <v>43.427667</v>
      </c>
      <c r="E35" t="s">
        <v>22</v>
      </c>
      <c r="F35">
        <v>-3.6068820000000001</v>
      </c>
      <c r="G35" t="s">
        <v>24</v>
      </c>
      <c r="H35">
        <v>5.7</v>
      </c>
      <c r="I35">
        <v>0</v>
      </c>
      <c r="J35">
        <v>12</v>
      </c>
      <c r="K35">
        <v>0.9</v>
      </c>
      <c r="L35">
        <v>0</v>
      </c>
      <c r="M35">
        <v>0.37</v>
      </c>
      <c r="N35">
        <v>0</v>
      </c>
    </row>
    <row r="36" spans="1:14" s="36" customFormat="1" x14ac:dyDescent="0.3">
      <c r="A36" s="36">
        <v>33</v>
      </c>
      <c r="B36">
        <v>15806</v>
      </c>
      <c r="C36" s="1">
        <v>44026.48709490741</v>
      </c>
      <c r="D36">
        <v>43.427669999999999</v>
      </c>
      <c r="E36" t="s">
        <v>22</v>
      </c>
      <c r="F36">
        <v>-3.6068820000000001</v>
      </c>
      <c r="G36" t="s">
        <v>24</v>
      </c>
      <c r="H36">
        <v>5.7</v>
      </c>
      <c r="I36">
        <v>0</v>
      </c>
      <c r="J36">
        <v>12</v>
      </c>
      <c r="K36">
        <v>0.9</v>
      </c>
      <c r="L36">
        <v>0</v>
      </c>
      <c r="M36">
        <v>1.1100000000000001</v>
      </c>
      <c r="N36">
        <v>0</v>
      </c>
    </row>
    <row r="37" spans="1:14" s="36" customFormat="1" x14ac:dyDescent="0.3">
      <c r="A37" s="36">
        <v>34</v>
      </c>
      <c r="B37">
        <v>15807</v>
      </c>
      <c r="C37" s="1">
        <v>44026.48710648148</v>
      </c>
      <c r="D37">
        <v>43.427667999999997</v>
      </c>
      <c r="E37" t="s">
        <v>22</v>
      </c>
      <c r="F37">
        <v>-3.6068820000000001</v>
      </c>
      <c r="G37" t="s">
        <v>24</v>
      </c>
      <c r="H37">
        <v>5.7</v>
      </c>
      <c r="I37">
        <v>0</v>
      </c>
      <c r="J37">
        <v>12</v>
      </c>
      <c r="K37">
        <v>1</v>
      </c>
      <c r="L37">
        <v>0</v>
      </c>
      <c r="M37">
        <v>0.19</v>
      </c>
      <c r="N37">
        <v>0</v>
      </c>
    </row>
    <row r="38" spans="1:14" s="36" customFormat="1" x14ac:dyDescent="0.3">
      <c r="A38" s="36">
        <v>35</v>
      </c>
      <c r="B38">
        <v>15808</v>
      </c>
      <c r="C38" s="1">
        <v>44026.487118055556</v>
      </c>
      <c r="D38">
        <v>43.427664999999998</v>
      </c>
      <c r="E38" t="s">
        <v>22</v>
      </c>
      <c r="F38">
        <v>-3.606881</v>
      </c>
      <c r="G38" t="s">
        <v>24</v>
      </c>
      <c r="H38">
        <v>5.8</v>
      </c>
      <c r="I38">
        <v>0</v>
      </c>
      <c r="J38">
        <v>12</v>
      </c>
      <c r="K38">
        <v>0.9</v>
      </c>
      <c r="L38">
        <v>0</v>
      </c>
      <c r="M38">
        <v>0.74</v>
      </c>
      <c r="N38">
        <v>0</v>
      </c>
    </row>
    <row r="39" spans="1:14" s="36" customFormat="1" x14ac:dyDescent="0.3">
      <c r="A39" s="36">
        <v>36</v>
      </c>
      <c r="B39">
        <v>15809</v>
      </c>
      <c r="C39" s="1">
        <v>44026.487129629626</v>
      </c>
      <c r="D39">
        <v>43.427667</v>
      </c>
      <c r="E39" t="s">
        <v>22</v>
      </c>
      <c r="F39">
        <v>-3.6068820000000001</v>
      </c>
      <c r="G39" t="s">
        <v>24</v>
      </c>
      <c r="H39">
        <v>6.1</v>
      </c>
      <c r="I39">
        <v>0</v>
      </c>
      <c r="J39">
        <v>12</v>
      </c>
      <c r="K39">
        <v>0.9</v>
      </c>
      <c r="L39">
        <v>0</v>
      </c>
      <c r="M39">
        <v>0.37</v>
      </c>
      <c r="N39">
        <v>0</v>
      </c>
    </row>
    <row r="40" spans="1:14" s="36" customFormat="1" x14ac:dyDescent="0.3">
      <c r="A40" s="36">
        <v>37</v>
      </c>
      <c r="B40">
        <v>15810</v>
      </c>
      <c r="C40" s="1">
        <v>44026.487141203703</v>
      </c>
      <c r="D40">
        <v>43.427667999999997</v>
      </c>
      <c r="E40" t="s">
        <v>22</v>
      </c>
      <c r="F40">
        <v>-3.6068820000000001</v>
      </c>
      <c r="G40" t="s">
        <v>24</v>
      </c>
      <c r="H40">
        <v>6.3</v>
      </c>
      <c r="I40">
        <v>0</v>
      </c>
      <c r="J40">
        <v>11</v>
      </c>
      <c r="K40">
        <v>1</v>
      </c>
      <c r="L40">
        <v>0</v>
      </c>
      <c r="M40">
        <v>0.74</v>
      </c>
      <c r="N40">
        <v>0</v>
      </c>
    </row>
    <row r="41" spans="1:14" s="36" customFormat="1" x14ac:dyDescent="0.3">
      <c r="A41" s="36">
        <v>38</v>
      </c>
      <c r="B41">
        <v>15811</v>
      </c>
      <c r="C41" s="1">
        <v>44026.48715277778</v>
      </c>
      <c r="D41">
        <v>43.427667999999997</v>
      </c>
      <c r="E41" t="s">
        <v>22</v>
      </c>
      <c r="F41">
        <v>-3.6068829999999998</v>
      </c>
      <c r="G41" t="s">
        <v>24</v>
      </c>
      <c r="H41">
        <v>6.3</v>
      </c>
      <c r="I41">
        <v>0</v>
      </c>
      <c r="J41">
        <v>11</v>
      </c>
      <c r="K41">
        <v>1</v>
      </c>
      <c r="L41">
        <v>0</v>
      </c>
      <c r="M41">
        <v>0.37</v>
      </c>
      <c r="N41">
        <v>0</v>
      </c>
    </row>
    <row r="42" spans="1:14" s="36" customFormat="1" x14ac:dyDescent="0.3">
      <c r="A42" s="36">
        <v>39</v>
      </c>
      <c r="B42">
        <v>15812</v>
      </c>
      <c r="C42" s="1">
        <v>44026.487164351849</v>
      </c>
      <c r="D42">
        <v>43.427667</v>
      </c>
      <c r="E42" t="s">
        <v>22</v>
      </c>
      <c r="F42">
        <v>-3.6068829999999998</v>
      </c>
      <c r="G42" t="s">
        <v>24</v>
      </c>
      <c r="H42">
        <v>6.1</v>
      </c>
      <c r="I42">
        <v>0</v>
      </c>
      <c r="J42">
        <v>11</v>
      </c>
      <c r="K42">
        <v>1</v>
      </c>
      <c r="L42">
        <v>0</v>
      </c>
      <c r="M42">
        <v>0</v>
      </c>
      <c r="N42">
        <v>0</v>
      </c>
    </row>
    <row r="43" spans="1:14" s="36" customFormat="1" x14ac:dyDescent="0.3">
      <c r="A43" s="36">
        <v>40</v>
      </c>
      <c r="B43">
        <v>15813</v>
      </c>
      <c r="C43" s="1">
        <v>44026.487175925926</v>
      </c>
      <c r="D43">
        <v>43.427667</v>
      </c>
      <c r="E43" t="s">
        <v>22</v>
      </c>
      <c r="F43">
        <v>-3.606884</v>
      </c>
      <c r="G43" t="s">
        <v>24</v>
      </c>
      <c r="H43">
        <v>6</v>
      </c>
      <c r="I43">
        <v>0</v>
      </c>
      <c r="J43">
        <v>12</v>
      </c>
      <c r="K43">
        <v>1</v>
      </c>
      <c r="L43">
        <v>0</v>
      </c>
      <c r="M43">
        <v>0.56000000000000005</v>
      </c>
      <c r="N43">
        <v>0</v>
      </c>
    </row>
    <row r="44" spans="1:14" s="36" customFormat="1" x14ac:dyDescent="0.3">
      <c r="A44" s="36">
        <v>41</v>
      </c>
      <c r="B44">
        <v>15814</v>
      </c>
      <c r="C44" s="1">
        <v>44026.487187500003</v>
      </c>
      <c r="D44">
        <v>43.427667999999997</v>
      </c>
      <c r="E44" t="s">
        <v>22</v>
      </c>
      <c r="F44">
        <v>-3.606884</v>
      </c>
      <c r="G44" t="s">
        <v>24</v>
      </c>
      <c r="H44">
        <v>5.9</v>
      </c>
      <c r="I44">
        <v>0</v>
      </c>
      <c r="J44">
        <v>12</v>
      </c>
      <c r="K44">
        <v>0.9</v>
      </c>
      <c r="L44">
        <v>0</v>
      </c>
      <c r="M44">
        <v>0.37</v>
      </c>
      <c r="N44">
        <v>0</v>
      </c>
    </row>
    <row r="45" spans="1:14" s="36" customFormat="1" x14ac:dyDescent="0.3">
      <c r="A45" s="36">
        <v>42</v>
      </c>
      <c r="B45">
        <v>15815</v>
      </c>
      <c r="C45" s="1">
        <v>44026.487199074072</v>
      </c>
      <c r="D45">
        <v>43.427667999999997</v>
      </c>
      <c r="E45" t="s">
        <v>22</v>
      </c>
      <c r="F45">
        <v>-3.6068829999999998</v>
      </c>
      <c r="G45" t="s">
        <v>24</v>
      </c>
      <c r="H45">
        <v>5.8</v>
      </c>
      <c r="I45">
        <v>0</v>
      </c>
      <c r="J45">
        <v>12</v>
      </c>
      <c r="K45">
        <v>0.9</v>
      </c>
      <c r="L45">
        <v>0</v>
      </c>
      <c r="M45">
        <v>0</v>
      </c>
      <c r="N45">
        <v>0</v>
      </c>
    </row>
    <row r="46" spans="1:14" s="36" customFormat="1" x14ac:dyDescent="0.3">
      <c r="A46" s="36">
        <v>43</v>
      </c>
      <c r="B46">
        <v>15816</v>
      </c>
      <c r="C46" s="1">
        <v>44026.487210648149</v>
      </c>
      <c r="D46">
        <v>43.427667</v>
      </c>
      <c r="E46" t="s">
        <v>22</v>
      </c>
      <c r="F46">
        <v>-3.6068820000000001</v>
      </c>
      <c r="G46" t="s">
        <v>24</v>
      </c>
      <c r="H46">
        <v>5.8</v>
      </c>
      <c r="I46">
        <v>0</v>
      </c>
      <c r="J46">
        <v>12</v>
      </c>
      <c r="K46">
        <v>1.1000000000000001</v>
      </c>
      <c r="L46">
        <v>0</v>
      </c>
      <c r="M46">
        <v>0.19</v>
      </c>
      <c r="N46">
        <v>0</v>
      </c>
    </row>
    <row r="47" spans="1:14" s="36" customFormat="1" x14ac:dyDescent="0.3">
      <c r="A47" s="36">
        <v>44</v>
      </c>
      <c r="B47">
        <v>15817</v>
      </c>
      <c r="C47" s="1">
        <v>44026.487222222226</v>
      </c>
      <c r="D47">
        <v>43.427666000000002</v>
      </c>
      <c r="E47" t="s">
        <v>22</v>
      </c>
      <c r="F47">
        <v>-3.6068799999999999</v>
      </c>
      <c r="G47" t="s">
        <v>24</v>
      </c>
      <c r="H47">
        <v>5.8</v>
      </c>
      <c r="I47">
        <v>0</v>
      </c>
      <c r="J47">
        <v>12</v>
      </c>
      <c r="K47">
        <v>0.9</v>
      </c>
      <c r="L47">
        <v>0</v>
      </c>
      <c r="M47">
        <v>0</v>
      </c>
      <c r="N47">
        <v>0</v>
      </c>
    </row>
    <row r="48" spans="1:14" s="36" customFormat="1" x14ac:dyDescent="0.3">
      <c r="A48" s="36">
        <v>45</v>
      </c>
      <c r="B48">
        <v>15818</v>
      </c>
      <c r="C48" s="1">
        <v>44026.487233796295</v>
      </c>
      <c r="D48">
        <v>43.427664999999998</v>
      </c>
      <c r="E48" t="s">
        <v>22</v>
      </c>
      <c r="F48">
        <v>-3.6068790000000002</v>
      </c>
      <c r="G48" t="s">
        <v>24</v>
      </c>
      <c r="H48">
        <v>5.8</v>
      </c>
      <c r="I48">
        <v>0</v>
      </c>
      <c r="J48">
        <v>12</v>
      </c>
      <c r="K48">
        <v>0.9</v>
      </c>
      <c r="L48">
        <v>0</v>
      </c>
      <c r="M48">
        <v>0</v>
      </c>
      <c r="N48">
        <v>0</v>
      </c>
    </row>
    <row r="49" spans="1:14" s="36" customFormat="1" x14ac:dyDescent="0.3">
      <c r="A49" s="36">
        <v>46</v>
      </c>
      <c r="B49">
        <v>15819</v>
      </c>
      <c r="C49" s="1">
        <v>44026.487245370372</v>
      </c>
      <c r="D49">
        <v>43.427664</v>
      </c>
      <c r="E49" t="s">
        <v>22</v>
      </c>
      <c r="F49">
        <v>-3.6068790000000002</v>
      </c>
      <c r="G49" t="s">
        <v>24</v>
      </c>
      <c r="H49">
        <v>5.8</v>
      </c>
      <c r="I49">
        <v>0</v>
      </c>
      <c r="J49">
        <v>12</v>
      </c>
      <c r="K49">
        <v>1</v>
      </c>
      <c r="L49">
        <v>0</v>
      </c>
      <c r="M49">
        <v>0</v>
      </c>
      <c r="N49">
        <v>0</v>
      </c>
    </row>
    <row r="50" spans="1:14" s="36" customFormat="1" x14ac:dyDescent="0.3">
      <c r="A50" s="36">
        <v>47</v>
      </c>
      <c r="B50">
        <v>15820</v>
      </c>
      <c r="C50" s="1">
        <v>44026.487256944441</v>
      </c>
      <c r="D50">
        <v>43.427664</v>
      </c>
      <c r="E50" t="s">
        <v>22</v>
      </c>
      <c r="F50">
        <v>-3.6068790000000002</v>
      </c>
      <c r="G50" t="s">
        <v>24</v>
      </c>
      <c r="H50">
        <v>5.9</v>
      </c>
      <c r="I50">
        <v>0</v>
      </c>
      <c r="J50">
        <v>12</v>
      </c>
      <c r="K50">
        <v>0.9</v>
      </c>
      <c r="L50">
        <v>0</v>
      </c>
      <c r="M50">
        <v>0.37</v>
      </c>
      <c r="N50">
        <v>0</v>
      </c>
    </row>
    <row r="51" spans="1:14" s="36" customFormat="1" x14ac:dyDescent="0.3">
      <c r="A51" s="36">
        <v>48</v>
      </c>
      <c r="B51">
        <v>15821</v>
      </c>
      <c r="C51" s="1">
        <v>44026.487268518518</v>
      </c>
      <c r="D51">
        <v>43.427663000000003</v>
      </c>
      <c r="E51" t="s">
        <v>22</v>
      </c>
      <c r="F51">
        <v>-3.606878</v>
      </c>
      <c r="G51" t="s">
        <v>24</v>
      </c>
      <c r="H51">
        <v>5.9</v>
      </c>
      <c r="I51">
        <v>0</v>
      </c>
      <c r="J51">
        <v>12</v>
      </c>
      <c r="K51">
        <v>0.9</v>
      </c>
      <c r="L51">
        <v>0</v>
      </c>
      <c r="M51">
        <v>0.19</v>
      </c>
      <c r="N51">
        <v>0</v>
      </c>
    </row>
    <row r="52" spans="1:14" s="36" customFormat="1" x14ac:dyDescent="0.3">
      <c r="A52" s="36">
        <v>49</v>
      </c>
      <c r="B52">
        <v>15822</v>
      </c>
      <c r="C52" s="1">
        <v>44026.487280092595</v>
      </c>
      <c r="D52">
        <v>43.427660000000003</v>
      </c>
      <c r="E52" t="s">
        <v>22</v>
      </c>
      <c r="F52">
        <v>-3.606878</v>
      </c>
      <c r="G52" t="s">
        <v>24</v>
      </c>
      <c r="H52">
        <v>5.9</v>
      </c>
      <c r="I52">
        <v>0</v>
      </c>
      <c r="J52">
        <v>12</v>
      </c>
      <c r="K52">
        <v>1</v>
      </c>
      <c r="L52">
        <v>0</v>
      </c>
      <c r="M52">
        <v>0.56000000000000005</v>
      </c>
      <c r="N52">
        <v>0</v>
      </c>
    </row>
    <row r="53" spans="1:14" s="36" customFormat="1" x14ac:dyDescent="0.3">
      <c r="A53" s="36">
        <v>50</v>
      </c>
      <c r="B53">
        <v>15823</v>
      </c>
      <c r="C53" s="1">
        <v>44026.487291666665</v>
      </c>
      <c r="D53">
        <v>43.427661999999998</v>
      </c>
      <c r="E53" t="s">
        <v>22</v>
      </c>
      <c r="F53">
        <v>-3.6068790000000002</v>
      </c>
      <c r="G53" t="s">
        <v>24</v>
      </c>
      <c r="H53">
        <v>5.9</v>
      </c>
      <c r="I53">
        <v>0</v>
      </c>
      <c r="J53">
        <v>12</v>
      </c>
      <c r="K53">
        <v>0.9</v>
      </c>
      <c r="L53">
        <v>0</v>
      </c>
      <c r="M53">
        <v>0.37</v>
      </c>
      <c r="N53">
        <v>0</v>
      </c>
    </row>
    <row r="54" spans="1:14" s="36" customFormat="1" x14ac:dyDescent="0.3">
      <c r="A54" s="36">
        <v>51</v>
      </c>
      <c r="B54">
        <v>15824</v>
      </c>
      <c r="C54" s="1">
        <v>44026.487303240741</v>
      </c>
      <c r="D54">
        <v>43.427661000000001</v>
      </c>
      <c r="E54" t="s">
        <v>22</v>
      </c>
      <c r="F54">
        <v>-3.6068790000000002</v>
      </c>
      <c r="G54" t="s">
        <v>24</v>
      </c>
      <c r="H54">
        <v>5.9</v>
      </c>
      <c r="I54">
        <v>0</v>
      </c>
      <c r="J54">
        <v>12</v>
      </c>
      <c r="K54">
        <v>0.9</v>
      </c>
      <c r="L54">
        <v>0</v>
      </c>
      <c r="M54">
        <v>0.19</v>
      </c>
      <c r="N54">
        <v>0</v>
      </c>
    </row>
    <row r="55" spans="1:14" s="36" customFormat="1" x14ac:dyDescent="0.3">
      <c r="A55" s="36">
        <v>52</v>
      </c>
      <c r="B55">
        <v>15825</v>
      </c>
      <c r="C55" s="1">
        <v>44026.487314814818</v>
      </c>
      <c r="D55">
        <v>43.427658999999998</v>
      </c>
      <c r="E55" t="s">
        <v>22</v>
      </c>
      <c r="F55">
        <v>-3.6068790000000002</v>
      </c>
      <c r="G55" t="s">
        <v>24</v>
      </c>
      <c r="H55">
        <v>5.9</v>
      </c>
      <c r="I55">
        <v>0</v>
      </c>
      <c r="J55">
        <v>12</v>
      </c>
      <c r="K55">
        <v>1</v>
      </c>
      <c r="L55">
        <v>0</v>
      </c>
      <c r="M55">
        <v>0.74</v>
      </c>
      <c r="N55">
        <v>0</v>
      </c>
    </row>
    <row r="56" spans="1:14" s="36" customFormat="1" x14ac:dyDescent="0.3">
      <c r="A56" s="36">
        <v>53</v>
      </c>
      <c r="B56">
        <v>15826</v>
      </c>
      <c r="C56" s="1">
        <v>44026.487326388888</v>
      </c>
      <c r="D56">
        <v>43.427658999999998</v>
      </c>
      <c r="E56" t="s">
        <v>22</v>
      </c>
      <c r="F56">
        <v>-3.6068799999999999</v>
      </c>
      <c r="G56" t="s">
        <v>24</v>
      </c>
      <c r="H56">
        <v>5.9</v>
      </c>
      <c r="I56">
        <v>0</v>
      </c>
      <c r="J56">
        <v>12</v>
      </c>
      <c r="K56">
        <v>0.9</v>
      </c>
      <c r="L56">
        <v>0</v>
      </c>
      <c r="M56">
        <v>0</v>
      </c>
      <c r="N56">
        <v>0</v>
      </c>
    </row>
    <row r="57" spans="1:14" s="36" customFormat="1" x14ac:dyDescent="0.3">
      <c r="A57" s="36">
        <v>54</v>
      </c>
      <c r="B57">
        <v>15827</v>
      </c>
      <c r="C57" s="1">
        <v>44026.487337962964</v>
      </c>
      <c r="D57">
        <v>43.427660000000003</v>
      </c>
      <c r="E57" t="s">
        <v>22</v>
      </c>
      <c r="F57">
        <v>-3.606881</v>
      </c>
      <c r="G57" t="s">
        <v>24</v>
      </c>
      <c r="H57">
        <v>5.9</v>
      </c>
      <c r="I57">
        <v>0</v>
      </c>
      <c r="J57">
        <v>12</v>
      </c>
      <c r="K57">
        <v>0.9</v>
      </c>
      <c r="L57">
        <v>0</v>
      </c>
      <c r="M57">
        <v>0.19</v>
      </c>
      <c r="N57">
        <v>0</v>
      </c>
    </row>
    <row r="58" spans="1:14" s="36" customFormat="1" x14ac:dyDescent="0.3">
      <c r="A58" s="36">
        <v>55</v>
      </c>
      <c r="B58">
        <v>15828</v>
      </c>
      <c r="C58" s="1">
        <v>44026.487349537034</v>
      </c>
      <c r="D58">
        <v>43.427660000000003</v>
      </c>
      <c r="E58" t="s">
        <v>22</v>
      </c>
      <c r="F58">
        <v>-3.6068820000000001</v>
      </c>
      <c r="G58" t="s">
        <v>24</v>
      </c>
      <c r="H58">
        <v>5.9</v>
      </c>
      <c r="I58">
        <v>0</v>
      </c>
      <c r="J58">
        <v>12</v>
      </c>
      <c r="K58">
        <v>1</v>
      </c>
      <c r="L58">
        <v>0</v>
      </c>
      <c r="M58">
        <v>0</v>
      </c>
      <c r="N58">
        <v>0</v>
      </c>
    </row>
    <row r="59" spans="1:14" s="36" customFormat="1" x14ac:dyDescent="0.3">
      <c r="A59" s="36">
        <v>56</v>
      </c>
      <c r="B59">
        <v>15829</v>
      </c>
      <c r="C59" s="1">
        <v>44026.487361111111</v>
      </c>
      <c r="D59">
        <v>43.427658000000001</v>
      </c>
      <c r="E59" t="s">
        <v>22</v>
      </c>
      <c r="F59">
        <v>-3.606881</v>
      </c>
      <c r="G59" t="s">
        <v>24</v>
      </c>
      <c r="H59">
        <v>5.9</v>
      </c>
      <c r="I59">
        <v>0</v>
      </c>
      <c r="J59">
        <v>12</v>
      </c>
      <c r="K59">
        <v>0.9</v>
      </c>
      <c r="L59">
        <v>0</v>
      </c>
      <c r="M59">
        <v>0.74</v>
      </c>
      <c r="N59">
        <v>0</v>
      </c>
    </row>
    <row r="60" spans="1:14" s="36" customFormat="1" x14ac:dyDescent="0.3">
      <c r="A60" s="36">
        <v>57</v>
      </c>
      <c r="B60">
        <v>15830</v>
      </c>
      <c r="C60" s="1">
        <v>44026.487372685187</v>
      </c>
      <c r="D60">
        <v>43.427658000000001</v>
      </c>
      <c r="E60" t="s">
        <v>22</v>
      </c>
      <c r="F60">
        <v>-3.606881</v>
      </c>
      <c r="G60" t="s">
        <v>24</v>
      </c>
      <c r="H60">
        <v>5.9</v>
      </c>
      <c r="I60">
        <v>0</v>
      </c>
      <c r="J60">
        <v>12</v>
      </c>
      <c r="K60">
        <v>0.9</v>
      </c>
      <c r="L60">
        <v>0</v>
      </c>
      <c r="M60">
        <v>0</v>
      </c>
      <c r="N60">
        <v>0</v>
      </c>
    </row>
    <row r="61" spans="1:14" s="36" customFormat="1" x14ac:dyDescent="0.3">
      <c r="A61" s="36">
        <v>58</v>
      </c>
      <c r="B61">
        <v>15831</v>
      </c>
      <c r="C61" s="1">
        <v>44026.487384259257</v>
      </c>
      <c r="D61">
        <v>43.427658000000001</v>
      </c>
      <c r="E61" t="s">
        <v>22</v>
      </c>
      <c r="F61">
        <v>-3.606881</v>
      </c>
      <c r="G61" t="s">
        <v>24</v>
      </c>
      <c r="H61">
        <v>5.9</v>
      </c>
      <c r="I61">
        <v>0</v>
      </c>
      <c r="J61">
        <v>12</v>
      </c>
      <c r="K61">
        <v>1</v>
      </c>
      <c r="L61">
        <v>0</v>
      </c>
      <c r="M61">
        <v>0.19</v>
      </c>
      <c r="N61">
        <v>0</v>
      </c>
    </row>
    <row r="62" spans="1:14" s="36" customFormat="1" x14ac:dyDescent="0.3">
      <c r="A62" s="36">
        <v>59</v>
      </c>
      <c r="B62">
        <v>15832</v>
      </c>
      <c r="C62" s="1">
        <v>44026.487395833334</v>
      </c>
      <c r="D62">
        <v>43.427658999999998</v>
      </c>
      <c r="E62" t="s">
        <v>22</v>
      </c>
      <c r="F62">
        <v>-3.6068799999999999</v>
      </c>
      <c r="G62" t="s">
        <v>24</v>
      </c>
      <c r="H62">
        <v>5.9</v>
      </c>
      <c r="I62">
        <v>0</v>
      </c>
      <c r="J62">
        <v>12</v>
      </c>
      <c r="K62">
        <v>0.9</v>
      </c>
      <c r="L62">
        <v>0</v>
      </c>
      <c r="M62">
        <v>0</v>
      </c>
      <c r="N62">
        <v>0</v>
      </c>
    </row>
    <row r="63" spans="1:14" s="36" customFormat="1" x14ac:dyDescent="0.3">
      <c r="A63" s="36">
        <v>60</v>
      </c>
      <c r="B63">
        <v>15833</v>
      </c>
      <c r="C63" s="1">
        <v>44026.487407407411</v>
      </c>
      <c r="D63">
        <v>43.427660000000003</v>
      </c>
      <c r="E63" t="s">
        <v>22</v>
      </c>
      <c r="F63">
        <v>-3.6068799999999999</v>
      </c>
      <c r="G63" t="s">
        <v>24</v>
      </c>
      <c r="H63">
        <v>5.9</v>
      </c>
      <c r="I63">
        <v>0</v>
      </c>
      <c r="J63">
        <v>12</v>
      </c>
      <c r="K63">
        <v>0.9</v>
      </c>
      <c r="L63">
        <v>0</v>
      </c>
      <c r="M63">
        <v>0.19</v>
      </c>
      <c r="N63">
        <v>0</v>
      </c>
    </row>
    <row r="64" spans="1:14" s="36" customFormat="1" x14ac:dyDescent="0.3">
      <c r="A64" s="36">
        <v>61</v>
      </c>
      <c r="B64">
        <v>15834</v>
      </c>
      <c r="C64" s="1">
        <v>44026.48741898148</v>
      </c>
      <c r="D64">
        <v>43.427660000000003</v>
      </c>
      <c r="E64" t="s">
        <v>22</v>
      </c>
      <c r="F64">
        <v>-3.6068799999999999</v>
      </c>
      <c r="G64" t="s">
        <v>24</v>
      </c>
      <c r="H64">
        <v>5.9</v>
      </c>
      <c r="I64">
        <v>0</v>
      </c>
      <c r="J64">
        <v>12</v>
      </c>
      <c r="K64">
        <v>1</v>
      </c>
      <c r="L64">
        <v>0</v>
      </c>
      <c r="M64">
        <v>0</v>
      </c>
      <c r="N64">
        <v>0</v>
      </c>
    </row>
    <row r="65" spans="1:14" s="36" customFormat="1" x14ac:dyDescent="0.3">
      <c r="A65" s="36">
        <v>62</v>
      </c>
      <c r="B65">
        <v>15835</v>
      </c>
      <c r="C65" s="1">
        <v>44026.487430555557</v>
      </c>
      <c r="D65">
        <v>43.427661000000001</v>
      </c>
      <c r="E65" t="s">
        <v>22</v>
      </c>
      <c r="F65">
        <v>-3.6068799999999999</v>
      </c>
      <c r="G65" t="s">
        <v>24</v>
      </c>
      <c r="H65">
        <v>5.9</v>
      </c>
      <c r="I65">
        <v>0</v>
      </c>
      <c r="J65">
        <v>12</v>
      </c>
      <c r="K65">
        <v>0.9</v>
      </c>
      <c r="L65">
        <v>0</v>
      </c>
      <c r="M65">
        <v>0.19</v>
      </c>
      <c r="N65">
        <v>0</v>
      </c>
    </row>
    <row r="66" spans="1:14" s="36" customFormat="1" x14ac:dyDescent="0.3">
      <c r="A66" s="36">
        <v>63</v>
      </c>
      <c r="B66">
        <v>15836</v>
      </c>
      <c r="C66" s="1">
        <v>44026.487442129626</v>
      </c>
      <c r="D66">
        <v>43.427663000000003</v>
      </c>
      <c r="E66" t="s">
        <v>22</v>
      </c>
      <c r="F66">
        <v>-3.606881</v>
      </c>
      <c r="G66" t="s">
        <v>24</v>
      </c>
      <c r="H66">
        <v>5.9</v>
      </c>
      <c r="I66">
        <v>0</v>
      </c>
      <c r="J66">
        <v>12</v>
      </c>
      <c r="K66">
        <v>0.9</v>
      </c>
      <c r="L66">
        <v>0</v>
      </c>
      <c r="M66">
        <v>0.19</v>
      </c>
      <c r="N66">
        <v>0</v>
      </c>
    </row>
    <row r="67" spans="1:14" s="36" customFormat="1" x14ac:dyDescent="0.3">
      <c r="A67" s="36">
        <v>64</v>
      </c>
      <c r="B67">
        <v>15837</v>
      </c>
      <c r="C67" s="1">
        <v>44026.487453703703</v>
      </c>
      <c r="D67">
        <v>43.427658000000001</v>
      </c>
      <c r="E67" t="s">
        <v>22</v>
      </c>
      <c r="F67">
        <v>-3.606881</v>
      </c>
      <c r="G67" t="s">
        <v>24</v>
      </c>
      <c r="H67">
        <v>5.9</v>
      </c>
      <c r="I67">
        <v>0</v>
      </c>
      <c r="J67">
        <v>12</v>
      </c>
      <c r="K67">
        <v>1</v>
      </c>
      <c r="L67">
        <v>0</v>
      </c>
      <c r="M67">
        <v>1.67</v>
      </c>
      <c r="N67">
        <v>0</v>
      </c>
    </row>
    <row r="68" spans="1:14" s="36" customFormat="1" x14ac:dyDescent="0.3">
      <c r="A68" s="36">
        <v>65</v>
      </c>
      <c r="B68">
        <v>15838</v>
      </c>
      <c r="C68" s="1">
        <v>44026.48746527778</v>
      </c>
      <c r="D68">
        <v>43.427660000000003</v>
      </c>
      <c r="E68" t="s">
        <v>22</v>
      </c>
      <c r="F68">
        <v>-3.606881</v>
      </c>
      <c r="G68" t="s">
        <v>24</v>
      </c>
      <c r="H68">
        <v>5.9</v>
      </c>
      <c r="I68">
        <v>0</v>
      </c>
      <c r="J68">
        <v>12</v>
      </c>
      <c r="K68">
        <v>0.9</v>
      </c>
      <c r="L68">
        <v>0</v>
      </c>
      <c r="M68">
        <v>0.37</v>
      </c>
      <c r="N68">
        <v>0</v>
      </c>
    </row>
    <row r="69" spans="1:14" s="36" customFormat="1" x14ac:dyDescent="0.3">
      <c r="A69" s="36">
        <v>66</v>
      </c>
      <c r="B69">
        <v>15839</v>
      </c>
      <c r="C69" s="1">
        <v>44026.487476851849</v>
      </c>
      <c r="D69">
        <v>43.427664</v>
      </c>
      <c r="E69" t="s">
        <v>22</v>
      </c>
      <c r="F69">
        <v>-3.606881</v>
      </c>
      <c r="G69" t="s">
        <v>24</v>
      </c>
      <c r="H69">
        <v>5.9</v>
      </c>
      <c r="I69">
        <v>0</v>
      </c>
      <c r="J69">
        <v>12</v>
      </c>
      <c r="K69">
        <v>0.9</v>
      </c>
      <c r="L69">
        <v>0</v>
      </c>
      <c r="M69">
        <v>0.74</v>
      </c>
      <c r="N69">
        <v>0</v>
      </c>
    </row>
    <row r="70" spans="1:14" s="36" customFormat="1" x14ac:dyDescent="0.3">
      <c r="A70" s="36">
        <v>67</v>
      </c>
      <c r="B70">
        <v>15840</v>
      </c>
      <c r="C70" s="1">
        <v>44026.487488425926</v>
      </c>
      <c r="D70">
        <v>43.427667</v>
      </c>
      <c r="E70" t="s">
        <v>22</v>
      </c>
      <c r="F70">
        <v>-3.606881</v>
      </c>
      <c r="G70" t="s">
        <v>24</v>
      </c>
      <c r="H70">
        <v>5.9</v>
      </c>
      <c r="I70">
        <v>0</v>
      </c>
      <c r="J70">
        <v>12</v>
      </c>
      <c r="K70">
        <v>1</v>
      </c>
      <c r="L70">
        <v>0</v>
      </c>
      <c r="M70">
        <v>0.93</v>
      </c>
      <c r="N70">
        <v>0</v>
      </c>
    </row>
    <row r="71" spans="1:14" s="36" customFormat="1" x14ac:dyDescent="0.3">
      <c r="A71" s="36">
        <v>68</v>
      </c>
      <c r="B71">
        <v>15841</v>
      </c>
      <c r="C71" s="1">
        <v>44026.487500000003</v>
      </c>
      <c r="D71">
        <v>43.427666000000002</v>
      </c>
      <c r="E71" t="s">
        <v>22</v>
      </c>
      <c r="F71">
        <v>-3.6068820000000001</v>
      </c>
      <c r="G71" t="s">
        <v>24</v>
      </c>
      <c r="H71">
        <v>5.9</v>
      </c>
      <c r="I71">
        <v>0</v>
      </c>
      <c r="J71">
        <v>12</v>
      </c>
      <c r="K71">
        <v>0.9</v>
      </c>
      <c r="L71">
        <v>0</v>
      </c>
      <c r="M71">
        <v>0</v>
      </c>
      <c r="N71">
        <v>0</v>
      </c>
    </row>
    <row r="72" spans="1:14" s="36" customFormat="1" x14ac:dyDescent="0.3">
      <c r="A72" s="36">
        <v>69</v>
      </c>
      <c r="B72">
        <v>15842</v>
      </c>
      <c r="C72" s="1">
        <v>44026.487511574072</v>
      </c>
      <c r="D72">
        <v>43.427666000000002</v>
      </c>
      <c r="E72" t="s">
        <v>22</v>
      </c>
      <c r="F72">
        <v>-3.6068829999999998</v>
      </c>
      <c r="G72" t="s">
        <v>24</v>
      </c>
      <c r="H72">
        <v>5.8</v>
      </c>
      <c r="I72">
        <v>0</v>
      </c>
      <c r="J72">
        <v>12</v>
      </c>
      <c r="K72">
        <v>0.9</v>
      </c>
      <c r="L72">
        <v>0</v>
      </c>
      <c r="M72">
        <v>0</v>
      </c>
      <c r="N72">
        <v>0</v>
      </c>
    </row>
    <row r="73" spans="1:14" s="36" customFormat="1" x14ac:dyDescent="0.3">
      <c r="A73" s="36">
        <v>70</v>
      </c>
      <c r="B73">
        <v>15843</v>
      </c>
      <c r="C73" s="1">
        <v>44026.487523148149</v>
      </c>
      <c r="D73">
        <v>43.427664999999998</v>
      </c>
      <c r="E73" t="s">
        <v>22</v>
      </c>
      <c r="F73">
        <v>-3.6068829999999998</v>
      </c>
      <c r="G73" t="s">
        <v>24</v>
      </c>
      <c r="H73">
        <v>5.8</v>
      </c>
      <c r="I73">
        <v>0</v>
      </c>
      <c r="J73">
        <v>12</v>
      </c>
      <c r="K73">
        <v>1</v>
      </c>
      <c r="L73">
        <v>0</v>
      </c>
      <c r="M73">
        <v>0.19</v>
      </c>
      <c r="N73">
        <v>0</v>
      </c>
    </row>
    <row r="74" spans="1:14" s="36" customFormat="1" x14ac:dyDescent="0.3">
      <c r="A74" s="36">
        <v>71</v>
      </c>
      <c r="B74">
        <v>15844</v>
      </c>
      <c r="C74" s="1">
        <v>44026.487534722219</v>
      </c>
      <c r="D74">
        <v>43.427664</v>
      </c>
      <c r="E74" t="s">
        <v>22</v>
      </c>
      <c r="F74">
        <v>-3.6068829999999998</v>
      </c>
      <c r="G74" t="s">
        <v>24</v>
      </c>
      <c r="H74">
        <v>5.9</v>
      </c>
      <c r="I74">
        <v>0</v>
      </c>
      <c r="J74">
        <v>12</v>
      </c>
      <c r="K74">
        <v>0.9</v>
      </c>
      <c r="L74">
        <v>0</v>
      </c>
      <c r="M74">
        <v>0.37</v>
      </c>
      <c r="N74">
        <v>0</v>
      </c>
    </row>
    <row r="75" spans="1:14" s="36" customFormat="1" x14ac:dyDescent="0.3">
      <c r="A75" s="36">
        <v>72</v>
      </c>
      <c r="B75">
        <v>15845</v>
      </c>
      <c r="C75" s="1">
        <v>44026.487546296295</v>
      </c>
      <c r="D75">
        <v>43.427663000000003</v>
      </c>
      <c r="E75" t="s">
        <v>22</v>
      </c>
      <c r="F75">
        <v>-3.606884</v>
      </c>
      <c r="G75" t="s">
        <v>24</v>
      </c>
      <c r="H75">
        <v>5.9</v>
      </c>
      <c r="I75">
        <v>0</v>
      </c>
      <c r="J75">
        <v>12</v>
      </c>
      <c r="K75">
        <v>0.9</v>
      </c>
      <c r="L75">
        <v>0</v>
      </c>
      <c r="M75">
        <v>0.37</v>
      </c>
      <c r="N75">
        <v>0</v>
      </c>
    </row>
    <row r="76" spans="1:14" s="36" customFormat="1" x14ac:dyDescent="0.3">
      <c r="A76" s="36">
        <v>73</v>
      </c>
      <c r="B76">
        <v>15846</v>
      </c>
      <c r="C76" s="1">
        <v>44026.487557870372</v>
      </c>
      <c r="D76">
        <v>43.427663000000003</v>
      </c>
      <c r="E76" t="s">
        <v>22</v>
      </c>
      <c r="F76">
        <v>-3.6068859999999998</v>
      </c>
      <c r="G76" t="s">
        <v>24</v>
      </c>
      <c r="H76">
        <v>5.8</v>
      </c>
      <c r="I76">
        <v>0</v>
      </c>
      <c r="J76">
        <v>12</v>
      </c>
      <c r="K76">
        <v>1</v>
      </c>
      <c r="L76">
        <v>0</v>
      </c>
      <c r="M76">
        <v>0.74</v>
      </c>
      <c r="N76">
        <v>0</v>
      </c>
    </row>
    <row r="77" spans="1:14" s="36" customFormat="1" x14ac:dyDescent="0.3">
      <c r="A77" s="36">
        <v>74</v>
      </c>
      <c r="B77">
        <v>15847</v>
      </c>
      <c r="C77" s="1">
        <v>44026.487569444442</v>
      </c>
      <c r="D77">
        <v>43.427663000000003</v>
      </c>
      <c r="E77" t="s">
        <v>22</v>
      </c>
      <c r="F77">
        <v>-3.6068880000000001</v>
      </c>
      <c r="G77" t="s">
        <v>24</v>
      </c>
      <c r="H77">
        <v>5.8</v>
      </c>
      <c r="I77">
        <v>0</v>
      </c>
      <c r="J77">
        <v>12</v>
      </c>
      <c r="K77">
        <v>0.9</v>
      </c>
      <c r="L77">
        <v>0</v>
      </c>
      <c r="M77">
        <v>0</v>
      </c>
      <c r="N77">
        <v>0</v>
      </c>
    </row>
    <row r="78" spans="1:14" s="36" customFormat="1" x14ac:dyDescent="0.3">
      <c r="A78" s="36">
        <v>75</v>
      </c>
      <c r="B78">
        <v>15848</v>
      </c>
      <c r="C78" s="1">
        <v>44026.487581018519</v>
      </c>
      <c r="D78">
        <v>43.427663000000003</v>
      </c>
      <c r="E78" t="s">
        <v>22</v>
      </c>
      <c r="F78">
        <v>-3.6068880000000001</v>
      </c>
      <c r="G78" t="s">
        <v>24</v>
      </c>
      <c r="H78">
        <v>5.8</v>
      </c>
      <c r="I78">
        <v>0</v>
      </c>
      <c r="J78">
        <v>12</v>
      </c>
      <c r="K78">
        <v>0.9</v>
      </c>
      <c r="L78">
        <v>0</v>
      </c>
      <c r="M78">
        <v>0</v>
      </c>
      <c r="N78">
        <v>0</v>
      </c>
    </row>
    <row r="79" spans="1:14" s="36" customFormat="1" x14ac:dyDescent="0.3">
      <c r="A79" s="36">
        <v>76</v>
      </c>
      <c r="B79">
        <v>15849</v>
      </c>
      <c r="C79" s="1">
        <v>44026.487592592595</v>
      </c>
      <c r="D79">
        <v>43.427664</v>
      </c>
      <c r="E79" t="s">
        <v>22</v>
      </c>
      <c r="F79">
        <v>-3.6068880000000001</v>
      </c>
      <c r="G79" t="s">
        <v>24</v>
      </c>
      <c r="H79">
        <v>5.8</v>
      </c>
      <c r="I79">
        <v>0</v>
      </c>
      <c r="J79">
        <v>12</v>
      </c>
      <c r="K79">
        <v>1</v>
      </c>
      <c r="L79">
        <v>0</v>
      </c>
      <c r="M79">
        <v>0.19</v>
      </c>
      <c r="N79">
        <v>0</v>
      </c>
    </row>
    <row r="80" spans="1:14" s="36" customFormat="1" x14ac:dyDescent="0.3">
      <c r="A80" s="36">
        <v>77</v>
      </c>
      <c r="B80">
        <v>15850</v>
      </c>
      <c r="C80" s="1">
        <v>44026.487604166665</v>
      </c>
      <c r="D80">
        <v>43.427669000000002</v>
      </c>
      <c r="E80" t="s">
        <v>22</v>
      </c>
      <c r="F80">
        <v>-3.6068889999999998</v>
      </c>
      <c r="G80" t="s">
        <v>24</v>
      </c>
      <c r="H80">
        <v>5.8</v>
      </c>
      <c r="I80">
        <v>0</v>
      </c>
      <c r="J80">
        <v>12</v>
      </c>
      <c r="K80">
        <v>0.9</v>
      </c>
      <c r="L80">
        <v>47.6</v>
      </c>
      <c r="M80">
        <v>1.67</v>
      </c>
      <c r="N80">
        <v>0</v>
      </c>
    </row>
    <row r="81" spans="1:14" s="36" customFormat="1" x14ac:dyDescent="0.3">
      <c r="A81" s="36">
        <v>78</v>
      </c>
      <c r="B81">
        <v>15851</v>
      </c>
      <c r="C81" s="1">
        <v>44026.487615740742</v>
      </c>
      <c r="D81">
        <v>43.427672999999999</v>
      </c>
      <c r="E81" t="s">
        <v>22</v>
      </c>
      <c r="F81">
        <v>-3.6068899999999999</v>
      </c>
      <c r="G81" t="s">
        <v>24</v>
      </c>
      <c r="H81">
        <v>5.8</v>
      </c>
      <c r="I81">
        <v>0</v>
      </c>
      <c r="J81">
        <v>11</v>
      </c>
      <c r="K81">
        <v>0.9</v>
      </c>
      <c r="L81">
        <v>0</v>
      </c>
      <c r="M81">
        <v>0.93</v>
      </c>
      <c r="N81">
        <v>0</v>
      </c>
    </row>
    <row r="82" spans="1:14" s="36" customFormat="1" x14ac:dyDescent="0.3">
      <c r="A82" s="36">
        <v>79</v>
      </c>
      <c r="B82">
        <v>15852</v>
      </c>
      <c r="C82" s="1">
        <v>44026.487627314818</v>
      </c>
      <c r="D82">
        <v>43.427678999999998</v>
      </c>
      <c r="E82" t="s">
        <v>22</v>
      </c>
      <c r="F82">
        <v>-3.6068910000000001</v>
      </c>
      <c r="G82" t="s">
        <v>24</v>
      </c>
      <c r="H82">
        <v>5.7</v>
      </c>
      <c r="I82">
        <v>0</v>
      </c>
      <c r="J82">
        <v>12</v>
      </c>
      <c r="K82">
        <v>1</v>
      </c>
      <c r="L82">
        <v>22</v>
      </c>
      <c r="M82">
        <v>1.85</v>
      </c>
      <c r="N82">
        <v>0</v>
      </c>
    </row>
    <row r="83" spans="1:14" s="36" customFormat="1" x14ac:dyDescent="0.3">
      <c r="A83" s="36">
        <v>80</v>
      </c>
      <c r="B83">
        <v>15853</v>
      </c>
      <c r="C83" s="1">
        <v>44026.487638888888</v>
      </c>
      <c r="D83">
        <v>43.427678</v>
      </c>
      <c r="E83" t="s">
        <v>22</v>
      </c>
      <c r="F83">
        <v>-3.6068899999999999</v>
      </c>
      <c r="G83" t="s">
        <v>24</v>
      </c>
      <c r="H83">
        <v>5.7</v>
      </c>
      <c r="I83">
        <v>0</v>
      </c>
      <c r="J83">
        <v>12</v>
      </c>
      <c r="K83">
        <v>0.9</v>
      </c>
      <c r="L83">
        <v>0</v>
      </c>
      <c r="M83">
        <v>0.19</v>
      </c>
      <c r="N83">
        <v>0</v>
      </c>
    </row>
    <row r="84" spans="1:14" s="36" customFormat="1" x14ac:dyDescent="0.3">
      <c r="A84" s="36">
        <v>81</v>
      </c>
      <c r="B84">
        <v>15854</v>
      </c>
      <c r="C84" s="1">
        <v>44026.487650462965</v>
      </c>
      <c r="D84">
        <v>43.427681</v>
      </c>
      <c r="E84" t="s">
        <v>22</v>
      </c>
      <c r="F84">
        <v>-3.6068899999999999</v>
      </c>
      <c r="G84" t="s">
        <v>24</v>
      </c>
      <c r="H84">
        <v>5.7</v>
      </c>
      <c r="I84">
        <v>0</v>
      </c>
      <c r="J84">
        <v>12</v>
      </c>
      <c r="K84">
        <v>0.9</v>
      </c>
      <c r="L84">
        <v>0</v>
      </c>
      <c r="M84">
        <v>0.37</v>
      </c>
      <c r="N84">
        <v>0</v>
      </c>
    </row>
    <row r="85" spans="1:14" s="36" customFormat="1" x14ac:dyDescent="0.3">
      <c r="A85" s="36">
        <v>82</v>
      </c>
      <c r="B85">
        <v>15855</v>
      </c>
      <c r="C85" s="1">
        <v>44026.487662037034</v>
      </c>
      <c r="D85">
        <v>43.427681999999997</v>
      </c>
      <c r="E85" t="s">
        <v>22</v>
      </c>
      <c r="F85">
        <v>-3.6068910000000001</v>
      </c>
      <c r="G85" t="s">
        <v>24</v>
      </c>
      <c r="H85">
        <v>5.6</v>
      </c>
      <c r="I85">
        <v>0</v>
      </c>
      <c r="J85">
        <v>11</v>
      </c>
      <c r="K85">
        <v>0.9</v>
      </c>
      <c r="L85">
        <v>0</v>
      </c>
      <c r="M85">
        <v>0.19</v>
      </c>
      <c r="N85">
        <v>0</v>
      </c>
    </row>
    <row r="86" spans="1:14" s="36" customFormat="1" x14ac:dyDescent="0.3">
      <c r="A86" s="36">
        <v>83</v>
      </c>
      <c r="B86">
        <v>15856</v>
      </c>
      <c r="C86" s="1">
        <v>44026.487673611111</v>
      </c>
      <c r="D86">
        <v>43.427683000000002</v>
      </c>
      <c r="E86" t="s">
        <v>22</v>
      </c>
      <c r="F86">
        <v>-3.6068910000000001</v>
      </c>
      <c r="G86" t="s">
        <v>24</v>
      </c>
      <c r="H86">
        <v>5.6</v>
      </c>
      <c r="I86">
        <v>0</v>
      </c>
      <c r="J86">
        <v>12</v>
      </c>
      <c r="K86">
        <v>0.9</v>
      </c>
      <c r="L86">
        <v>0</v>
      </c>
      <c r="M86">
        <v>0.19</v>
      </c>
      <c r="N86">
        <v>0</v>
      </c>
    </row>
    <row r="87" spans="1:14" s="36" customFormat="1" x14ac:dyDescent="0.3">
      <c r="A87" s="36">
        <v>84</v>
      </c>
      <c r="B87">
        <v>15857</v>
      </c>
      <c r="C87" s="1">
        <v>44026.487685185188</v>
      </c>
      <c r="D87">
        <v>43.427683000000002</v>
      </c>
      <c r="E87" t="s">
        <v>22</v>
      </c>
      <c r="F87">
        <v>-3.6068910000000001</v>
      </c>
      <c r="G87" t="s">
        <v>24</v>
      </c>
      <c r="H87">
        <v>5.6</v>
      </c>
      <c r="I87">
        <v>0</v>
      </c>
      <c r="J87">
        <v>12</v>
      </c>
      <c r="K87">
        <v>0.9</v>
      </c>
      <c r="L87">
        <v>0</v>
      </c>
      <c r="M87">
        <v>0.56000000000000005</v>
      </c>
      <c r="N87">
        <v>0</v>
      </c>
    </row>
    <row r="88" spans="1:14" s="36" customFormat="1" x14ac:dyDescent="0.3">
      <c r="A88" s="36">
        <v>85</v>
      </c>
      <c r="B88">
        <v>15858</v>
      </c>
      <c r="C88" s="1">
        <v>44026.487696759257</v>
      </c>
      <c r="D88">
        <v>43.427681999999997</v>
      </c>
      <c r="E88" t="s">
        <v>22</v>
      </c>
      <c r="F88">
        <v>-3.6068910000000001</v>
      </c>
      <c r="G88" t="s">
        <v>24</v>
      </c>
      <c r="H88">
        <v>5.6</v>
      </c>
      <c r="I88">
        <v>0</v>
      </c>
      <c r="J88">
        <v>12</v>
      </c>
      <c r="K88">
        <v>1.1000000000000001</v>
      </c>
      <c r="L88">
        <v>0</v>
      </c>
      <c r="M88">
        <v>0.93</v>
      </c>
      <c r="N88">
        <v>0</v>
      </c>
    </row>
    <row r="89" spans="1:14" s="36" customFormat="1" x14ac:dyDescent="0.3">
      <c r="A89" s="36">
        <v>86</v>
      </c>
      <c r="B89">
        <v>15859</v>
      </c>
      <c r="C89" s="1">
        <v>44026.487708333334</v>
      </c>
      <c r="D89">
        <v>43.427683000000002</v>
      </c>
      <c r="E89" t="s">
        <v>22</v>
      </c>
      <c r="F89">
        <v>-3.6068899999999999</v>
      </c>
      <c r="G89" t="s">
        <v>24</v>
      </c>
      <c r="H89">
        <v>5.6</v>
      </c>
      <c r="I89">
        <v>0</v>
      </c>
      <c r="J89">
        <v>12</v>
      </c>
      <c r="K89">
        <v>0.9</v>
      </c>
      <c r="L89">
        <v>0</v>
      </c>
      <c r="M89">
        <v>0</v>
      </c>
      <c r="N89">
        <v>0</v>
      </c>
    </row>
    <row r="90" spans="1:14" s="36" customFormat="1" x14ac:dyDescent="0.3">
      <c r="A90" s="36">
        <v>87</v>
      </c>
      <c r="B90">
        <v>15860</v>
      </c>
      <c r="C90" s="1">
        <v>44026.487719907411</v>
      </c>
      <c r="D90">
        <v>43.427683999999999</v>
      </c>
      <c r="E90" t="s">
        <v>22</v>
      </c>
      <c r="F90">
        <v>-3.6068889999999998</v>
      </c>
      <c r="G90" t="s">
        <v>24</v>
      </c>
      <c r="H90">
        <v>5.6</v>
      </c>
      <c r="I90">
        <v>0</v>
      </c>
      <c r="J90">
        <v>12</v>
      </c>
      <c r="K90">
        <v>0.9</v>
      </c>
      <c r="L90">
        <v>0</v>
      </c>
      <c r="M90">
        <v>0.19</v>
      </c>
      <c r="N90">
        <v>0</v>
      </c>
    </row>
    <row r="91" spans="1:14" s="36" customFormat="1" x14ac:dyDescent="0.3">
      <c r="A91" s="36">
        <v>88</v>
      </c>
      <c r="B91">
        <v>15861</v>
      </c>
      <c r="C91" s="1">
        <v>44026.48773148148</v>
      </c>
      <c r="D91">
        <v>43.427683000000002</v>
      </c>
      <c r="E91" t="s">
        <v>22</v>
      </c>
      <c r="F91">
        <v>-3.6068880000000001</v>
      </c>
      <c r="G91" t="s">
        <v>24</v>
      </c>
      <c r="H91">
        <v>5.6</v>
      </c>
      <c r="I91">
        <v>0</v>
      </c>
      <c r="J91">
        <v>12</v>
      </c>
      <c r="K91">
        <v>1.1000000000000001</v>
      </c>
      <c r="L91">
        <v>0</v>
      </c>
      <c r="M91">
        <v>0.19</v>
      </c>
      <c r="N91">
        <v>0</v>
      </c>
    </row>
    <row r="92" spans="1:14" s="36" customFormat="1" x14ac:dyDescent="0.3">
      <c r="A92" s="36">
        <v>89</v>
      </c>
      <c r="B92">
        <v>15862</v>
      </c>
      <c r="C92" s="1">
        <v>44026.487743055557</v>
      </c>
      <c r="D92">
        <v>43.427683000000002</v>
      </c>
      <c r="E92" t="s">
        <v>22</v>
      </c>
      <c r="F92">
        <v>-3.6068880000000001</v>
      </c>
      <c r="G92" t="s">
        <v>24</v>
      </c>
      <c r="H92">
        <v>5.6</v>
      </c>
      <c r="I92">
        <v>0</v>
      </c>
      <c r="J92">
        <v>11</v>
      </c>
      <c r="K92">
        <v>0.9</v>
      </c>
      <c r="L92">
        <v>0</v>
      </c>
      <c r="M92">
        <v>0.19</v>
      </c>
      <c r="N92">
        <v>0</v>
      </c>
    </row>
    <row r="93" spans="1:14" s="36" customFormat="1" x14ac:dyDescent="0.3">
      <c r="A93" s="36">
        <v>90</v>
      </c>
      <c r="B93">
        <v>15863</v>
      </c>
      <c r="C93" s="1">
        <v>44026.487754629627</v>
      </c>
      <c r="D93">
        <v>43.427683000000002</v>
      </c>
      <c r="E93" t="s">
        <v>22</v>
      </c>
      <c r="F93">
        <v>-3.606887</v>
      </c>
      <c r="G93" t="s">
        <v>24</v>
      </c>
      <c r="H93">
        <v>5.6</v>
      </c>
      <c r="I93">
        <v>0</v>
      </c>
      <c r="J93">
        <v>12</v>
      </c>
      <c r="K93">
        <v>0.9</v>
      </c>
      <c r="L93">
        <v>0</v>
      </c>
      <c r="M93">
        <v>0.19</v>
      </c>
      <c r="N93">
        <v>0</v>
      </c>
    </row>
    <row r="94" spans="1:14" s="36" customFormat="1" x14ac:dyDescent="0.3">
      <c r="A94" s="36">
        <v>91</v>
      </c>
      <c r="B94">
        <v>15864</v>
      </c>
      <c r="C94" s="1">
        <v>44026.487766203703</v>
      </c>
      <c r="D94">
        <v>43.427684999999997</v>
      </c>
      <c r="E94" t="s">
        <v>22</v>
      </c>
      <c r="F94">
        <v>-3.606887</v>
      </c>
      <c r="G94" t="s">
        <v>24</v>
      </c>
      <c r="H94">
        <v>5.5</v>
      </c>
      <c r="I94">
        <v>0</v>
      </c>
      <c r="J94">
        <v>12</v>
      </c>
      <c r="K94">
        <v>1</v>
      </c>
      <c r="L94">
        <v>0</v>
      </c>
      <c r="M94">
        <v>0</v>
      </c>
      <c r="N94">
        <v>0</v>
      </c>
    </row>
    <row r="95" spans="1:14" s="36" customFormat="1" x14ac:dyDescent="0.3">
      <c r="A95" s="36">
        <v>92</v>
      </c>
      <c r="B95">
        <v>15865</v>
      </c>
      <c r="C95" s="1">
        <v>44026.48777777778</v>
      </c>
      <c r="D95">
        <v>43.427683999999999</v>
      </c>
      <c r="E95" t="s">
        <v>22</v>
      </c>
      <c r="F95">
        <v>-3.6068880000000001</v>
      </c>
      <c r="G95" t="s">
        <v>24</v>
      </c>
      <c r="H95">
        <v>5.5</v>
      </c>
      <c r="I95">
        <v>0</v>
      </c>
      <c r="J95">
        <v>12</v>
      </c>
      <c r="K95">
        <v>0.9</v>
      </c>
      <c r="L95">
        <v>0</v>
      </c>
      <c r="M95">
        <v>0</v>
      </c>
      <c r="N95">
        <v>0</v>
      </c>
    </row>
    <row r="96" spans="1:14" s="36" customFormat="1" x14ac:dyDescent="0.3">
      <c r="A96" s="36">
        <v>93</v>
      </c>
      <c r="B96">
        <v>15866</v>
      </c>
      <c r="C96" s="1">
        <v>44026.48778935185</v>
      </c>
      <c r="D96">
        <v>43.427683999999999</v>
      </c>
      <c r="E96" t="s">
        <v>22</v>
      </c>
      <c r="F96">
        <v>-3.6068899999999999</v>
      </c>
      <c r="G96" t="s">
        <v>24</v>
      </c>
      <c r="H96">
        <v>5.6</v>
      </c>
      <c r="I96">
        <v>0</v>
      </c>
      <c r="J96">
        <v>12</v>
      </c>
      <c r="K96">
        <v>0.9</v>
      </c>
      <c r="L96">
        <v>0</v>
      </c>
      <c r="M96">
        <v>0.37</v>
      </c>
      <c r="N96">
        <v>0</v>
      </c>
    </row>
    <row r="97" spans="1:14" s="36" customFormat="1" x14ac:dyDescent="0.3">
      <c r="A97" s="36">
        <v>94</v>
      </c>
      <c r="B97">
        <v>15867</v>
      </c>
      <c r="C97" s="1">
        <v>44026.487800925926</v>
      </c>
      <c r="D97">
        <v>43.427689000000001</v>
      </c>
      <c r="E97" t="s">
        <v>22</v>
      </c>
      <c r="F97">
        <v>-3.6068880000000001</v>
      </c>
      <c r="G97" t="s">
        <v>24</v>
      </c>
      <c r="H97">
        <v>5.6</v>
      </c>
      <c r="I97">
        <v>0</v>
      </c>
      <c r="J97">
        <v>12</v>
      </c>
      <c r="K97">
        <v>1</v>
      </c>
      <c r="L97">
        <v>0</v>
      </c>
      <c r="M97">
        <v>0.37</v>
      </c>
      <c r="N97">
        <v>0</v>
      </c>
    </row>
    <row r="98" spans="1:14" s="36" customFormat="1" x14ac:dyDescent="0.3">
      <c r="A98" s="36">
        <v>95</v>
      </c>
      <c r="B98">
        <v>15868</v>
      </c>
      <c r="C98" s="1">
        <v>44026.487812500003</v>
      </c>
      <c r="D98">
        <v>43.427692999999998</v>
      </c>
      <c r="E98" t="s">
        <v>22</v>
      </c>
      <c r="F98">
        <v>-3.606887</v>
      </c>
      <c r="G98" t="s">
        <v>24</v>
      </c>
      <c r="H98">
        <v>5.6</v>
      </c>
      <c r="I98">
        <v>0</v>
      </c>
      <c r="J98">
        <v>11</v>
      </c>
      <c r="K98">
        <v>1</v>
      </c>
      <c r="L98">
        <v>0</v>
      </c>
      <c r="M98">
        <v>0.19</v>
      </c>
      <c r="N98">
        <v>0</v>
      </c>
    </row>
    <row r="99" spans="1:14" s="36" customFormat="1" x14ac:dyDescent="0.3">
      <c r="A99" s="36">
        <v>96</v>
      </c>
      <c r="B99">
        <v>15869</v>
      </c>
      <c r="C99" s="1">
        <v>44026.487824074073</v>
      </c>
      <c r="D99">
        <v>43.427697000000002</v>
      </c>
      <c r="E99" t="s">
        <v>22</v>
      </c>
      <c r="F99">
        <v>-3.606887</v>
      </c>
      <c r="G99" t="s">
        <v>24</v>
      </c>
      <c r="H99">
        <v>5.6</v>
      </c>
      <c r="I99">
        <v>0</v>
      </c>
      <c r="J99">
        <v>11</v>
      </c>
      <c r="K99">
        <v>1</v>
      </c>
      <c r="L99">
        <v>0</v>
      </c>
      <c r="M99">
        <v>0.37</v>
      </c>
      <c r="N99">
        <v>0</v>
      </c>
    </row>
    <row r="100" spans="1:14" s="36" customFormat="1" x14ac:dyDescent="0.3">
      <c r="A100" s="36">
        <v>97</v>
      </c>
      <c r="B100">
        <v>15870</v>
      </c>
      <c r="C100" s="1">
        <v>44026.487835648149</v>
      </c>
      <c r="D100">
        <v>43.427697999999999</v>
      </c>
      <c r="E100" t="s">
        <v>22</v>
      </c>
      <c r="F100">
        <v>-3.6068899999999999</v>
      </c>
      <c r="G100" t="s">
        <v>24</v>
      </c>
      <c r="H100">
        <v>5.5</v>
      </c>
      <c r="I100">
        <v>0</v>
      </c>
      <c r="J100">
        <v>11</v>
      </c>
      <c r="K100">
        <v>1</v>
      </c>
      <c r="L100">
        <v>0</v>
      </c>
      <c r="M100">
        <v>0.37</v>
      </c>
      <c r="N100">
        <v>0</v>
      </c>
    </row>
    <row r="101" spans="1:14" s="36" customFormat="1" x14ac:dyDescent="0.3">
      <c r="A101" s="36">
        <v>98</v>
      </c>
      <c r="B101">
        <v>15871</v>
      </c>
      <c r="C101" s="1">
        <v>44026.487847222219</v>
      </c>
      <c r="D101">
        <v>43.427698999999997</v>
      </c>
      <c r="E101" t="s">
        <v>22</v>
      </c>
      <c r="F101">
        <v>-3.6068889999999998</v>
      </c>
      <c r="G101" t="s">
        <v>24</v>
      </c>
      <c r="H101">
        <v>5.5</v>
      </c>
      <c r="I101">
        <v>0</v>
      </c>
      <c r="J101">
        <v>11</v>
      </c>
      <c r="K101">
        <v>1</v>
      </c>
      <c r="L101">
        <v>0</v>
      </c>
      <c r="M101">
        <v>0.37</v>
      </c>
      <c r="N101">
        <v>0</v>
      </c>
    </row>
    <row r="102" spans="1:14" s="36" customFormat="1" x14ac:dyDescent="0.3">
      <c r="A102" s="36">
        <v>99</v>
      </c>
      <c r="B102">
        <v>15872</v>
      </c>
      <c r="C102" s="1">
        <v>44026.487858796296</v>
      </c>
      <c r="D102">
        <v>43.427700999999999</v>
      </c>
      <c r="E102" t="s">
        <v>22</v>
      </c>
      <c r="F102">
        <v>-3.6068880000000001</v>
      </c>
      <c r="G102" t="s">
        <v>24</v>
      </c>
      <c r="H102">
        <v>5.5</v>
      </c>
      <c r="I102">
        <v>0</v>
      </c>
      <c r="J102">
        <v>11</v>
      </c>
      <c r="K102">
        <v>1</v>
      </c>
      <c r="L102">
        <v>0</v>
      </c>
      <c r="M102">
        <v>0.19</v>
      </c>
      <c r="N102">
        <v>0</v>
      </c>
    </row>
    <row r="103" spans="1:14" s="36" customFormat="1" x14ac:dyDescent="0.3">
      <c r="A103" s="36">
        <v>100</v>
      </c>
      <c r="B103">
        <v>15873</v>
      </c>
      <c r="C103" s="1">
        <v>44026.487870370373</v>
      </c>
      <c r="D103">
        <v>43.427700999999999</v>
      </c>
      <c r="E103" t="s">
        <v>22</v>
      </c>
      <c r="F103">
        <v>-3.6068899999999999</v>
      </c>
      <c r="G103" t="s">
        <v>24</v>
      </c>
      <c r="H103">
        <v>5.5</v>
      </c>
      <c r="I103">
        <v>0</v>
      </c>
      <c r="J103">
        <v>11</v>
      </c>
      <c r="K103">
        <v>1</v>
      </c>
      <c r="L103">
        <v>0</v>
      </c>
      <c r="M103">
        <v>0.37</v>
      </c>
      <c r="N103">
        <v>0</v>
      </c>
    </row>
    <row r="104" spans="1:14" s="36" customFormat="1" x14ac:dyDescent="0.3">
      <c r="A104" s="36">
        <v>101</v>
      </c>
      <c r="B104">
        <v>15874</v>
      </c>
      <c r="C104" s="1">
        <v>44026.487881944442</v>
      </c>
      <c r="D104">
        <v>43.427701999999996</v>
      </c>
      <c r="E104" t="s">
        <v>22</v>
      </c>
      <c r="F104">
        <v>-3.6068899999999999</v>
      </c>
      <c r="G104" t="s">
        <v>24</v>
      </c>
      <c r="H104">
        <v>5.5</v>
      </c>
      <c r="I104">
        <v>0</v>
      </c>
      <c r="J104">
        <v>11</v>
      </c>
      <c r="K104">
        <v>1</v>
      </c>
      <c r="L104">
        <v>0</v>
      </c>
      <c r="M104">
        <v>0.19</v>
      </c>
      <c r="N104">
        <v>0</v>
      </c>
    </row>
    <row r="105" spans="1:14" s="36" customFormat="1" x14ac:dyDescent="0.3">
      <c r="A105" s="36">
        <v>102</v>
      </c>
      <c r="B105">
        <v>15875</v>
      </c>
      <c r="C105" s="1">
        <v>44026.487893518519</v>
      </c>
      <c r="D105">
        <v>43.427701999999996</v>
      </c>
      <c r="E105" t="s">
        <v>22</v>
      </c>
      <c r="F105">
        <v>-3.6068910000000001</v>
      </c>
      <c r="G105" t="s">
        <v>24</v>
      </c>
      <c r="H105">
        <v>5.5</v>
      </c>
      <c r="I105">
        <v>0</v>
      </c>
      <c r="J105">
        <v>11</v>
      </c>
      <c r="K105">
        <v>1</v>
      </c>
      <c r="L105">
        <v>0</v>
      </c>
      <c r="M105">
        <v>0</v>
      </c>
      <c r="N105">
        <v>0</v>
      </c>
    </row>
    <row r="106" spans="1:14" s="36" customFormat="1" x14ac:dyDescent="0.3">
      <c r="A106" s="36">
        <v>103</v>
      </c>
      <c r="B106">
        <v>15876</v>
      </c>
      <c r="C106" s="1">
        <v>44026.487905092596</v>
      </c>
      <c r="D106">
        <v>43.427701999999996</v>
      </c>
      <c r="E106" t="s">
        <v>22</v>
      </c>
      <c r="F106">
        <v>-3.6068920000000002</v>
      </c>
      <c r="G106" t="s">
        <v>24</v>
      </c>
      <c r="H106">
        <v>5.5</v>
      </c>
      <c r="I106">
        <v>0</v>
      </c>
      <c r="J106">
        <v>11</v>
      </c>
      <c r="K106">
        <v>1</v>
      </c>
      <c r="L106">
        <v>0</v>
      </c>
      <c r="M106">
        <v>0</v>
      </c>
      <c r="N106">
        <v>0</v>
      </c>
    </row>
    <row r="107" spans="1:14" s="36" customFormat="1" x14ac:dyDescent="0.3">
      <c r="A107" s="36">
        <v>104</v>
      </c>
      <c r="B107">
        <v>15877</v>
      </c>
      <c r="C107" s="1">
        <v>44026.487916666665</v>
      </c>
      <c r="D107">
        <v>43.427700999999999</v>
      </c>
      <c r="E107" t="s">
        <v>22</v>
      </c>
      <c r="F107">
        <v>-3.6068929999999999</v>
      </c>
      <c r="G107" t="s">
        <v>24</v>
      </c>
      <c r="H107">
        <v>5.5</v>
      </c>
      <c r="I107">
        <v>0</v>
      </c>
      <c r="J107">
        <v>11</v>
      </c>
      <c r="K107">
        <v>1</v>
      </c>
      <c r="L107">
        <v>0</v>
      </c>
      <c r="M107">
        <v>0</v>
      </c>
      <c r="N107">
        <v>0</v>
      </c>
    </row>
    <row r="108" spans="1:14" s="36" customFormat="1" x14ac:dyDescent="0.3">
      <c r="A108" s="36">
        <v>105</v>
      </c>
      <c r="B108">
        <v>15878</v>
      </c>
      <c r="C108" s="1">
        <v>44026.487928240742</v>
      </c>
      <c r="D108">
        <v>43.427701999999996</v>
      </c>
      <c r="E108" t="s">
        <v>22</v>
      </c>
      <c r="F108">
        <v>-3.6068929999999999</v>
      </c>
      <c r="G108" t="s">
        <v>24</v>
      </c>
      <c r="H108">
        <v>5.5</v>
      </c>
      <c r="I108">
        <v>0</v>
      </c>
      <c r="J108">
        <v>11</v>
      </c>
      <c r="K108">
        <v>1</v>
      </c>
      <c r="L108">
        <v>0</v>
      </c>
      <c r="M108">
        <v>0</v>
      </c>
      <c r="N108">
        <v>0</v>
      </c>
    </row>
    <row r="109" spans="1:14" s="36" customFormat="1" x14ac:dyDescent="0.3">
      <c r="A109" s="36">
        <v>106</v>
      </c>
      <c r="B109">
        <v>15879</v>
      </c>
      <c r="C109" s="1">
        <v>44026.487939814811</v>
      </c>
      <c r="D109">
        <v>43.427703000000001</v>
      </c>
      <c r="E109" t="s">
        <v>22</v>
      </c>
      <c r="F109">
        <v>-3.606894</v>
      </c>
      <c r="G109" t="s">
        <v>24</v>
      </c>
      <c r="H109">
        <v>5.6</v>
      </c>
      <c r="I109">
        <v>0</v>
      </c>
      <c r="J109">
        <v>11</v>
      </c>
      <c r="K109">
        <v>1</v>
      </c>
      <c r="L109">
        <v>0</v>
      </c>
      <c r="M109">
        <v>0</v>
      </c>
      <c r="N109">
        <v>0</v>
      </c>
    </row>
    <row r="110" spans="1:14" s="36" customFormat="1" x14ac:dyDescent="0.3">
      <c r="A110" s="36">
        <v>107</v>
      </c>
      <c r="B110">
        <v>15880</v>
      </c>
      <c r="C110" s="1">
        <v>44026.487951388888</v>
      </c>
      <c r="D110">
        <v>43.427701999999996</v>
      </c>
      <c r="E110" t="s">
        <v>22</v>
      </c>
      <c r="F110">
        <v>-3.6068929999999999</v>
      </c>
      <c r="G110" t="s">
        <v>24</v>
      </c>
      <c r="H110">
        <v>5.5</v>
      </c>
      <c r="I110">
        <v>0</v>
      </c>
      <c r="J110">
        <v>11</v>
      </c>
      <c r="K110">
        <v>1</v>
      </c>
      <c r="L110">
        <v>0</v>
      </c>
      <c r="M110">
        <v>0.74</v>
      </c>
      <c r="N110">
        <v>0</v>
      </c>
    </row>
    <row r="111" spans="1:14" s="36" customFormat="1" x14ac:dyDescent="0.3">
      <c r="A111" s="36">
        <v>108</v>
      </c>
      <c r="B111">
        <v>15881</v>
      </c>
      <c r="C111" s="1">
        <v>44026.487962962965</v>
      </c>
      <c r="D111">
        <v>43.427700999999999</v>
      </c>
      <c r="E111" t="s">
        <v>22</v>
      </c>
      <c r="F111">
        <v>-3.6068920000000002</v>
      </c>
      <c r="G111" t="s">
        <v>24</v>
      </c>
      <c r="H111">
        <v>5.5</v>
      </c>
      <c r="I111">
        <v>0</v>
      </c>
      <c r="J111">
        <v>11</v>
      </c>
      <c r="K111">
        <v>1</v>
      </c>
      <c r="L111">
        <v>0</v>
      </c>
      <c r="M111">
        <v>0.37</v>
      </c>
      <c r="N111">
        <v>0</v>
      </c>
    </row>
    <row r="112" spans="1:14" s="36" customFormat="1" x14ac:dyDescent="0.3">
      <c r="A112" s="36">
        <v>109</v>
      </c>
      <c r="B112">
        <v>15882</v>
      </c>
      <c r="C112" s="1">
        <v>44026.487974537034</v>
      </c>
      <c r="D112">
        <v>43.427698999999997</v>
      </c>
      <c r="E112" t="s">
        <v>22</v>
      </c>
      <c r="F112">
        <v>-3.6068920000000002</v>
      </c>
      <c r="G112" t="s">
        <v>24</v>
      </c>
      <c r="H112">
        <v>5.5</v>
      </c>
      <c r="I112">
        <v>0</v>
      </c>
      <c r="J112">
        <v>11</v>
      </c>
      <c r="K112">
        <v>1.1000000000000001</v>
      </c>
      <c r="L112">
        <v>0</v>
      </c>
      <c r="M112">
        <v>0.19</v>
      </c>
      <c r="N112">
        <v>0</v>
      </c>
    </row>
    <row r="113" spans="1:14" s="36" customFormat="1" x14ac:dyDescent="0.3">
      <c r="A113" s="36">
        <v>110</v>
      </c>
      <c r="B113">
        <v>15883</v>
      </c>
      <c r="C113" s="1">
        <v>44026.487986111111</v>
      </c>
      <c r="D113">
        <v>43.427697999999999</v>
      </c>
      <c r="E113" t="s">
        <v>22</v>
      </c>
      <c r="F113">
        <v>-3.6068920000000002</v>
      </c>
      <c r="G113" t="s">
        <v>24</v>
      </c>
      <c r="H113">
        <v>5.6</v>
      </c>
      <c r="I113">
        <v>0</v>
      </c>
      <c r="J113">
        <v>11</v>
      </c>
      <c r="K113">
        <v>1</v>
      </c>
      <c r="L113">
        <v>0</v>
      </c>
      <c r="M113">
        <v>0.19</v>
      </c>
      <c r="N113">
        <v>0</v>
      </c>
    </row>
    <row r="114" spans="1:14" s="36" customFormat="1" x14ac:dyDescent="0.3">
      <c r="A114" s="36">
        <v>111</v>
      </c>
      <c r="B114">
        <v>15884</v>
      </c>
      <c r="C114" s="1">
        <v>44026.487997685188</v>
      </c>
      <c r="D114">
        <v>43.427697999999999</v>
      </c>
      <c r="E114" t="s">
        <v>22</v>
      </c>
      <c r="F114">
        <v>-3.6068929999999999</v>
      </c>
      <c r="G114" t="s">
        <v>24</v>
      </c>
      <c r="H114">
        <v>5.5</v>
      </c>
      <c r="I114">
        <v>0</v>
      </c>
      <c r="J114">
        <v>11</v>
      </c>
      <c r="K114">
        <v>1</v>
      </c>
      <c r="L114">
        <v>0</v>
      </c>
      <c r="M114">
        <v>0.19</v>
      </c>
      <c r="N114">
        <v>0</v>
      </c>
    </row>
    <row r="115" spans="1:14" s="36" customFormat="1" x14ac:dyDescent="0.3">
      <c r="A115" s="36">
        <v>112</v>
      </c>
      <c r="B115">
        <v>15885</v>
      </c>
      <c r="C115" s="1">
        <v>44026.488009259258</v>
      </c>
      <c r="D115">
        <v>43.427697000000002</v>
      </c>
      <c r="E115" t="s">
        <v>22</v>
      </c>
      <c r="F115">
        <v>-3.606894</v>
      </c>
      <c r="G115" t="s">
        <v>24</v>
      </c>
      <c r="H115">
        <v>5.5</v>
      </c>
      <c r="I115">
        <v>0</v>
      </c>
      <c r="J115">
        <v>11</v>
      </c>
      <c r="K115">
        <v>1</v>
      </c>
      <c r="L115">
        <v>0</v>
      </c>
      <c r="M115">
        <v>0</v>
      </c>
      <c r="N115">
        <v>0</v>
      </c>
    </row>
    <row r="116" spans="1:14" s="36" customFormat="1" x14ac:dyDescent="0.3">
      <c r="A116" s="36">
        <v>113</v>
      </c>
      <c r="B116">
        <v>15886</v>
      </c>
      <c r="C116" s="1">
        <v>44026.488020833334</v>
      </c>
      <c r="D116">
        <v>43.427695999999997</v>
      </c>
      <c r="E116" t="s">
        <v>22</v>
      </c>
      <c r="F116">
        <v>-3.6068929999999999</v>
      </c>
      <c r="G116" t="s">
        <v>24</v>
      </c>
      <c r="H116">
        <v>5.5</v>
      </c>
      <c r="I116">
        <v>0</v>
      </c>
      <c r="J116">
        <v>11</v>
      </c>
      <c r="K116">
        <v>1</v>
      </c>
      <c r="L116">
        <v>0</v>
      </c>
      <c r="M116">
        <v>0</v>
      </c>
      <c r="N116">
        <v>0</v>
      </c>
    </row>
    <row r="117" spans="1:14" s="36" customFormat="1" x14ac:dyDescent="0.3">
      <c r="A117" s="36">
        <v>114</v>
      </c>
      <c r="B117">
        <v>15887</v>
      </c>
      <c r="C117" s="1">
        <v>44026.488032407404</v>
      </c>
      <c r="D117">
        <v>43.427695</v>
      </c>
      <c r="E117" t="s">
        <v>22</v>
      </c>
      <c r="F117">
        <v>-3.606894</v>
      </c>
      <c r="G117" t="s">
        <v>24</v>
      </c>
      <c r="H117">
        <v>5.5</v>
      </c>
      <c r="I117">
        <v>0</v>
      </c>
      <c r="J117">
        <v>10</v>
      </c>
      <c r="K117">
        <v>1.1000000000000001</v>
      </c>
      <c r="L117">
        <v>0</v>
      </c>
      <c r="M117">
        <v>0</v>
      </c>
      <c r="N117">
        <v>0</v>
      </c>
    </row>
    <row r="118" spans="1:14" s="36" customFormat="1" x14ac:dyDescent="0.3">
      <c r="A118" s="36">
        <v>115</v>
      </c>
      <c r="B118">
        <v>15888</v>
      </c>
      <c r="C118" s="1">
        <v>44026.488043981481</v>
      </c>
      <c r="D118">
        <v>43.427694000000002</v>
      </c>
      <c r="E118" t="s">
        <v>22</v>
      </c>
      <c r="F118">
        <v>-3.606894</v>
      </c>
      <c r="G118" t="s">
        <v>24</v>
      </c>
      <c r="H118">
        <v>5.5</v>
      </c>
      <c r="I118">
        <v>0</v>
      </c>
      <c r="J118">
        <v>11</v>
      </c>
      <c r="K118">
        <v>1</v>
      </c>
      <c r="L118">
        <v>0</v>
      </c>
      <c r="M118">
        <v>0</v>
      </c>
      <c r="N118">
        <v>0</v>
      </c>
    </row>
    <row r="119" spans="1:14" s="36" customFormat="1" x14ac:dyDescent="0.3">
      <c r="A119" s="36">
        <v>116</v>
      </c>
      <c r="B119">
        <v>15889</v>
      </c>
      <c r="C119" s="1">
        <v>44026.488055555557</v>
      </c>
      <c r="D119">
        <v>43.427692999999998</v>
      </c>
      <c r="E119" t="s">
        <v>22</v>
      </c>
      <c r="F119">
        <v>-3.606894</v>
      </c>
      <c r="G119" t="s">
        <v>24</v>
      </c>
      <c r="H119">
        <v>5.5</v>
      </c>
      <c r="I119">
        <v>0</v>
      </c>
      <c r="J119">
        <v>11</v>
      </c>
      <c r="K119">
        <v>1</v>
      </c>
      <c r="L119">
        <v>0</v>
      </c>
      <c r="M119">
        <v>0</v>
      </c>
      <c r="N119">
        <v>0</v>
      </c>
    </row>
    <row r="120" spans="1:14" s="36" customFormat="1" x14ac:dyDescent="0.3">
      <c r="A120" s="36">
        <v>117</v>
      </c>
      <c r="B120">
        <v>15890</v>
      </c>
      <c r="C120" s="1">
        <v>44026.488067129627</v>
      </c>
      <c r="D120">
        <v>43.427692</v>
      </c>
      <c r="E120" t="s">
        <v>22</v>
      </c>
      <c r="F120">
        <v>-3.606894</v>
      </c>
      <c r="G120" t="s">
        <v>24</v>
      </c>
      <c r="H120">
        <v>5.5</v>
      </c>
      <c r="I120">
        <v>0</v>
      </c>
      <c r="J120">
        <v>11</v>
      </c>
      <c r="K120">
        <v>1</v>
      </c>
      <c r="L120">
        <v>0</v>
      </c>
      <c r="M120">
        <v>0.19</v>
      </c>
      <c r="N120">
        <v>0</v>
      </c>
    </row>
    <row r="121" spans="1:14" s="36" customFormat="1" x14ac:dyDescent="0.3">
      <c r="A121" s="36">
        <v>118</v>
      </c>
      <c r="B121">
        <v>15891</v>
      </c>
      <c r="C121" s="1">
        <v>44026.488078703704</v>
      </c>
      <c r="D121">
        <v>43.427689999999998</v>
      </c>
      <c r="E121" t="s">
        <v>22</v>
      </c>
      <c r="F121">
        <v>-3.606894</v>
      </c>
      <c r="G121" t="s">
        <v>24</v>
      </c>
      <c r="H121">
        <v>5.5</v>
      </c>
      <c r="I121">
        <v>0</v>
      </c>
      <c r="J121">
        <v>11</v>
      </c>
      <c r="K121">
        <v>1</v>
      </c>
      <c r="L121">
        <v>0</v>
      </c>
      <c r="M121">
        <v>0</v>
      </c>
      <c r="N121">
        <v>0</v>
      </c>
    </row>
    <row r="122" spans="1:14" s="36" customFormat="1" x14ac:dyDescent="0.3">
      <c r="A122" s="36">
        <v>119</v>
      </c>
      <c r="B122">
        <v>15892</v>
      </c>
      <c r="C122" s="1">
        <v>44026.48809027778</v>
      </c>
      <c r="D122">
        <v>43.427686999999999</v>
      </c>
      <c r="E122" t="s">
        <v>22</v>
      </c>
      <c r="F122">
        <v>-3.6068929999999999</v>
      </c>
      <c r="G122" t="s">
        <v>24</v>
      </c>
      <c r="H122">
        <v>5.5</v>
      </c>
      <c r="I122">
        <v>0</v>
      </c>
      <c r="J122">
        <v>11</v>
      </c>
      <c r="K122">
        <v>1</v>
      </c>
      <c r="L122">
        <v>0</v>
      </c>
      <c r="M122">
        <v>0.19</v>
      </c>
      <c r="N122">
        <v>0</v>
      </c>
    </row>
    <row r="123" spans="1:14" s="36" customFormat="1" x14ac:dyDescent="0.3">
      <c r="A123" s="36">
        <v>120</v>
      </c>
      <c r="B123">
        <v>15893</v>
      </c>
      <c r="C123" s="1">
        <v>44026.48810185185</v>
      </c>
      <c r="D123">
        <v>43.427684999999997</v>
      </c>
      <c r="E123" t="s">
        <v>22</v>
      </c>
      <c r="F123">
        <v>-3.6068920000000002</v>
      </c>
      <c r="G123" t="s">
        <v>24</v>
      </c>
      <c r="H123">
        <v>5.5</v>
      </c>
      <c r="I123">
        <v>0</v>
      </c>
      <c r="J123">
        <v>11</v>
      </c>
      <c r="K123">
        <v>1</v>
      </c>
      <c r="L123">
        <v>0</v>
      </c>
      <c r="M123">
        <v>0</v>
      </c>
      <c r="N123">
        <v>0</v>
      </c>
    </row>
    <row r="124" spans="1:14" s="36" customFormat="1" x14ac:dyDescent="0.3">
      <c r="A124" s="36">
        <v>121</v>
      </c>
      <c r="B124">
        <v>15894</v>
      </c>
      <c r="C124" s="1">
        <v>44026.488113425927</v>
      </c>
      <c r="D124">
        <v>43.427683999999999</v>
      </c>
      <c r="E124" t="s">
        <v>22</v>
      </c>
      <c r="F124">
        <v>-3.6068899999999999</v>
      </c>
      <c r="G124" t="s">
        <v>24</v>
      </c>
      <c r="H124">
        <v>5.5</v>
      </c>
      <c r="I124">
        <v>0</v>
      </c>
      <c r="J124">
        <v>11</v>
      </c>
      <c r="K124">
        <v>1</v>
      </c>
      <c r="L124">
        <v>0</v>
      </c>
      <c r="M124">
        <v>0</v>
      </c>
      <c r="N124">
        <v>0</v>
      </c>
    </row>
    <row r="125" spans="1:14" s="36" customFormat="1" x14ac:dyDescent="0.3">
      <c r="A125" s="36">
        <v>122</v>
      </c>
      <c r="B125">
        <v>15895</v>
      </c>
      <c r="C125" s="1">
        <v>44026.488125000003</v>
      </c>
      <c r="D125">
        <v>43.427681</v>
      </c>
      <c r="E125" t="s">
        <v>22</v>
      </c>
      <c r="F125">
        <v>-3.6068910000000001</v>
      </c>
      <c r="G125" t="s">
        <v>24</v>
      </c>
      <c r="H125">
        <v>5.5</v>
      </c>
      <c r="I125">
        <v>0</v>
      </c>
      <c r="J125">
        <v>11</v>
      </c>
      <c r="K125">
        <v>1</v>
      </c>
      <c r="L125">
        <v>0</v>
      </c>
      <c r="M125">
        <v>0</v>
      </c>
      <c r="N125">
        <v>0</v>
      </c>
    </row>
    <row r="126" spans="1:14" s="36" customFormat="1" x14ac:dyDescent="0.3">
      <c r="A126" s="36">
        <v>123</v>
      </c>
      <c r="B126">
        <v>15896</v>
      </c>
      <c r="C126" s="1">
        <v>44026.488136574073</v>
      </c>
      <c r="D126">
        <v>43.427680000000002</v>
      </c>
      <c r="E126" t="s">
        <v>22</v>
      </c>
      <c r="F126">
        <v>-3.6068899999999999</v>
      </c>
      <c r="G126" t="s">
        <v>24</v>
      </c>
      <c r="H126">
        <v>5.5</v>
      </c>
      <c r="I126">
        <v>0</v>
      </c>
      <c r="J126">
        <v>11</v>
      </c>
      <c r="K126">
        <v>1</v>
      </c>
      <c r="L126">
        <v>0</v>
      </c>
      <c r="M126">
        <v>0</v>
      </c>
      <c r="N126">
        <v>0</v>
      </c>
    </row>
    <row r="127" spans="1:14" s="36" customFormat="1" x14ac:dyDescent="0.3">
      <c r="A127" s="36">
        <v>124</v>
      </c>
      <c r="B127">
        <v>15897</v>
      </c>
      <c r="C127" s="1">
        <v>44026.48814814815</v>
      </c>
      <c r="D127">
        <v>43.427680000000002</v>
      </c>
      <c r="E127" t="s">
        <v>22</v>
      </c>
      <c r="F127">
        <v>-3.6068899999999999</v>
      </c>
      <c r="G127" t="s">
        <v>24</v>
      </c>
      <c r="H127">
        <v>5.5</v>
      </c>
      <c r="I127">
        <v>0</v>
      </c>
      <c r="J127">
        <v>11</v>
      </c>
      <c r="K127">
        <v>1</v>
      </c>
      <c r="L127">
        <v>0</v>
      </c>
      <c r="M127">
        <v>0</v>
      </c>
      <c r="N127">
        <v>0</v>
      </c>
    </row>
    <row r="128" spans="1:14" s="36" customFormat="1" x14ac:dyDescent="0.3">
      <c r="A128" s="36">
        <v>125</v>
      </c>
      <c r="B128">
        <v>15898</v>
      </c>
      <c r="C128" s="1">
        <v>44026.488159722219</v>
      </c>
      <c r="D128">
        <v>43.427680000000002</v>
      </c>
      <c r="E128" t="s">
        <v>22</v>
      </c>
      <c r="F128">
        <v>-3.6068889999999998</v>
      </c>
      <c r="G128" t="s">
        <v>24</v>
      </c>
      <c r="H128">
        <v>5.5</v>
      </c>
      <c r="I128">
        <v>0</v>
      </c>
      <c r="J128">
        <v>11</v>
      </c>
      <c r="K128">
        <v>1</v>
      </c>
      <c r="L128">
        <v>0</v>
      </c>
      <c r="M128">
        <v>0</v>
      </c>
      <c r="N128">
        <v>0</v>
      </c>
    </row>
    <row r="129" spans="1:14" s="36" customFormat="1" x14ac:dyDescent="0.3">
      <c r="A129" s="36">
        <v>126</v>
      </c>
      <c r="B129">
        <v>15899</v>
      </c>
      <c r="C129" s="1">
        <v>44026.488171296296</v>
      </c>
      <c r="D129">
        <v>43.427678999999998</v>
      </c>
      <c r="E129" t="s">
        <v>22</v>
      </c>
      <c r="F129">
        <v>-3.6068889999999998</v>
      </c>
      <c r="G129" t="s">
        <v>24</v>
      </c>
      <c r="H129">
        <v>5.5</v>
      </c>
      <c r="I129">
        <v>0</v>
      </c>
      <c r="J129">
        <v>11</v>
      </c>
      <c r="K129">
        <v>1</v>
      </c>
      <c r="L129">
        <v>0</v>
      </c>
      <c r="M129">
        <v>0</v>
      </c>
      <c r="N129">
        <v>0</v>
      </c>
    </row>
    <row r="130" spans="1:14" s="36" customFormat="1" x14ac:dyDescent="0.3">
      <c r="A130" s="36">
        <v>127</v>
      </c>
      <c r="B130">
        <v>15900</v>
      </c>
      <c r="C130" s="1">
        <v>44026.488182870373</v>
      </c>
      <c r="D130">
        <v>43.427678</v>
      </c>
      <c r="E130" t="s">
        <v>22</v>
      </c>
      <c r="F130">
        <v>-3.6068889999999998</v>
      </c>
      <c r="G130" t="s">
        <v>24</v>
      </c>
      <c r="H130">
        <v>5.5</v>
      </c>
      <c r="I130">
        <v>0</v>
      </c>
      <c r="J130">
        <v>11</v>
      </c>
      <c r="K130">
        <v>1</v>
      </c>
      <c r="L130">
        <v>0</v>
      </c>
      <c r="M130">
        <v>0</v>
      </c>
      <c r="N130">
        <v>0</v>
      </c>
    </row>
    <row r="131" spans="1:14" s="36" customFormat="1" x14ac:dyDescent="0.3">
      <c r="A131" s="36">
        <v>128</v>
      </c>
      <c r="B131">
        <v>15901</v>
      </c>
      <c r="C131" s="1">
        <v>44026.488194444442</v>
      </c>
      <c r="D131">
        <v>43.427677000000003</v>
      </c>
      <c r="E131" t="s">
        <v>22</v>
      </c>
      <c r="F131">
        <v>-3.6068899999999999</v>
      </c>
      <c r="G131" t="s">
        <v>24</v>
      </c>
      <c r="H131">
        <v>5.5</v>
      </c>
      <c r="I131">
        <v>0</v>
      </c>
      <c r="J131">
        <v>11</v>
      </c>
      <c r="K131">
        <v>1</v>
      </c>
      <c r="L131">
        <v>0</v>
      </c>
      <c r="M131">
        <v>0</v>
      </c>
      <c r="N131">
        <v>0</v>
      </c>
    </row>
    <row r="132" spans="1:14" s="36" customFormat="1" x14ac:dyDescent="0.3">
      <c r="A132" s="36">
        <v>129</v>
      </c>
      <c r="B132">
        <v>15902</v>
      </c>
      <c r="C132" s="1">
        <v>44026.488206018519</v>
      </c>
      <c r="D132">
        <v>43.427675000000001</v>
      </c>
      <c r="E132" t="s">
        <v>22</v>
      </c>
      <c r="F132">
        <v>-3.6068899999999999</v>
      </c>
      <c r="G132" t="s">
        <v>24</v>
      </c>
      <c r="H132">
        <v>5.6</v>
      </c>
      <c r="I132">
        <v>0</v>
      </c>
      <c r="J132">
        <v>11</v>
      </c>
      <c r="K132">
        <v>1</v>
      </c>
      <c r="L132">
        <v>0</v>
      </c>
      <c r="M132">
        <v>0</v>
      </c>
      <c r="N132">
        <v>0</v>
      </c>
    </row>
    <row r="133" spans="1:14" s="36" customFormat="1" x14ac:dyDescent="0.3">
      <c r="A133" s="36">
        <v>130</v>
      </c>
      <c r="B133">
        <v>15903</v>
      </c>
      <c r="C133" s="1">
        <v>44026.488217592596</v>
      </c>
      <c r="D133">
        <v>43.427675000000001</v>
      </c>
      <c r="E133" t="s">
        <v>22</v>
      </c>
      <c r="F133">
        <v>-3.6068889999999998</v>
      </c>
      <c r="G133" t="s">
        <v>24</v>
      </c>
      <c r="H133">
        <v>5.6</v>
      </c>
      <c r="I133">
        <v>0</v>
      </c>
      <c r="J133">
        <v>11</v>
      </c>
      <c r="K133">
        <v>1</v>
      </c>
      <c r="L133">
        <v>0</v>
      </c>
      <c r="M133">
        <v>0</v>
      </c>
      <c r="N133">
        <v>0</v>
      </c>
    </row>
    <row r="134" spans="1:14" s="36" customFormat="1" x14ac:dyDescent="0.3">
      <c r="A134" s="36">
        <v>131</v>
      </c>
      <c r="B134">
        <v>15904</v>
      </c>
      <c r="C134" s="1">
        <v>44026.488229166665</v>
      </c>
      <c r="D134">
        <v>43.427675000000001</v>
      </c>
      <c r="E134" t="s">
        <v>22</v>
      </c>
      <c r="F134">
        <v>-3.6068899999999999</v>
      </c>
      <c r="G134" t="s">
        <v>24</v>
      </c>
      <c r="H134">
        <v>5.6</v>
      </c>
      <c r="I134">
        <v>0</v>
      </c>
      <c r="J134">
        <v>11</v>
      </c>
      <c r="K134">
        <v>1</v>
      </c>
      <c r="L134">
        <v>0</v>
      </c>
      <c r="M134">
        <v>0</v>
      </c>
      <c r="N134">
        <v>0</v>
      </c>
    </row>
    <row r="135" spans="1:14" s="36" customFormat="1" x14ac:dyDescent="0.3">
      <c r="A135" s="36">
        <v>132</v>
      </c>
      <c r="B135">
        <v>15905</v>
      </c>
      <c r="C135" s="1">
        <v>44026.488240740742</v>
      </c>
      <c r="D135">
        <v>43.427675000000001</v>
      </c>
      <c r="E135" t="s">
        <v>22</v>
      </c>
      <c r="F135">
        <v>-3.6068899999999999</v>
      </c>
      <c r="G135" t="s">
        <v>24</v>
      </c>
      <c r="H135">
        <v>5.6</v>
      </c>
      <c r="I135">
        <v>0</v>
      </c>
      <c r="J135">
        <v>11</v>
      </c>
      <c r="K135">
        <v>1</v>
      </c>
      <c r="L135">
        <v>0</v>
      </c>
      <c r="M135">
        <v>0</v>
      </c>
      <c r="N135">
        <v>0</v>
      </c>
    </row>
    <row r="136" spans="1:14" s="36" customFormat="1" x14ac:dyDescent="0.3">
      <c r="A136" s="36">
        <v>133</v>
      </c>
      <c r="B136">
        <v>15906</v>
      </c>
      <c r="C136" s="1">
        <v>44026.488252314812</v>
      </c>
      <c r="D136">
        <v>43.427675000000001</v>
      </c>
      <c r="E136" t="s">
        <v>22</v>
      </c>
      <c r="F136">
        <v>-3.6068899999999999</v>
      </c>
      <c r="G136" t="s">
        <v>24</v>
      </c>
      <c r="H136">
        <v>5.5</v>
      </c>
      <c r="I136">
        <v>0</v>
      </c>
      <c r="J136">
        <v>11</v>
      </c>
      <c r="K136">
        <v>1</v>
      </c>
      <c r="L136">
        <v>0</v>
      </c>
      <c r="M136">
        <v>0</v>
      </c>
      <c r="N136">
        <v>0</v>
      </c>
    </row>
    <row r="137" spans="1:14" s="36" customFormat="1" x14ac:dyDescent="0.3">
      <c r="A137" s="36">
        <v>134</v>
      </c>
      <c r="B137">
        <v>15907</v>
      </c>
      <c r="C137" s="1">
        <v>44026.488263888888</v>
      </c>
      <c r="D137">
        <v>43.427674000000003</v>
      </c>
      <c r="E137" t="s">
        <v>22</v>
      </c>
      <c r="F137">
        <v>-3.6068910000000001</v>
      </c>
      <c r="G137" t="s">
        <v>24</v>
      </c>
      <c r="H137">
        <v>5.5</v>
      </c>
      <c r="I137">
        <v>0</v>
      </c>
      <c r="J137">
        <v>11</v>
      </c>
      <c r="K137">
        <v>1</v>
      </c>
      <c r="L137">
        <v>0</v>
      </c>
      <c r="M137">
        <v>0</v>
      </c>
      <c r="N137">
        <v>0</v>
      </c>
    </row>
    <row r="138" spans="1:14" s="36" customFormat="1" x14ac:dyDescent="0.3">
      <c r="A138" s="36">
        <v>135</v>
      </c>
      <c r="B138">
        <v>15908</v>
      </c>
      <c r="C138" s="1">
        <v>44026.488275462965</v>
      </c>
      <c r="D138">
        <v>43.427674000000003</v>
      </c>
      <c r="E138" t="s">
        <v>22</v>
      </c>
      <c r="F138">
        <v>-3.6068920000000002</v>
      </c>
      <c r="G138" t="s">
        <v>24</v>
      </c>
      <c r="H138">
        <v>5.5</v>
      </c>
      <c r="I138">
        <v>0</v>
      </c>
      <c r="J138">
        <v>11</v>
      </c>
      <c r="K138">
        <v>1</v>
      </c>
      <c r="L138">
        <v>0</v>
      </c>
      <c r="M138">
        <v>0</v>
      </c>
      <c r="N138">
        <v>0</v>
      </c>
    </row>
    <row r="139" spans="1:14" s="36" customFormat="1" x14ac:dyDescent="0.3">
      <c r="A139" s="36">
        <v>136</v>
      </c>
      <c r="B139">
        <v>15909</v>
      </c>
      <c r="C139" s="1">
        <v>44026.488287037035</v>
      </c>
      <c r="D139">
        <v>43.427672999999999</v>
      </c>
      <c r="E139" t="s">
        <v>22</v>
      </c>
      <c r="F139">
        <v>-3.6068920000000002</v>
      </c>
      <c r="G139" t="s">
        <v>24</v>
      </c>
      <c r="H139">
        <v>5.5</v>
      </c>
      <c r="I139">
        <v>0</v>
      </c>
      <c r="J139">
        <v>11</v>
      </c>
      <c r="K139">
        <v>1</v>
      </c>
      <c r="L139">
        <v>0</v>
      </c>
      <c r="M139">
        <v>0</v>
      </c>
      <c r="N139">
        <v>0</v>
      </c>
    </row>
    <row r="140" spans="1:14" s="36" customFormat="1" x14ac:dyDescent="0.3">
      <c r="A140" s="36">
        <v>137</v>
      </c>
      <c r="B140">
        <v>15910</v>
      </c>
      <c r="C140" s="1">
        <v>44026.488298611112</v>
      </c>
      <c r="D140">
        <v>43.427672999999999</v>
      </c>
      <c r="E140" t="s">
        <v>22</v>
      </c>
      <c r="F140">
        <v>-3.6068920000000002</v>
      </c>
      <c r="G140" t="s">
        <v>24</v>
      </c>
      <c r="H140">
        <v>5.6</v>
      </c>
      <c r="I140">
        <v>0</v>
      </c>
      <c r="J140">
        <v>11</v>
      </c>
      <c r="K140">
        <v>1</v>
      </c>
      <c r="L140">
        <v>0</v>
      </c>
      <c r="M140">
        <v>0</v>
      </c>
      <c r="N140">
        <v>0</v>
      </c>
    </row>
    <row r="141" spans="1:14" s="36" customFormat="1" x14ac:dyDescent="0.3">
      <c r="A141" s="36">
        <v>138</v>
      </c>
      <c r="B141">
        <v>15911</v>
      </c>
      <c r="C141" s="1">
        <v>44026.488310185188</v>
      </c>
      <c r="D141">
        <v>43.427672999999999</v>
      </c>
      <c r="E141" t="s">
        <v>22</v>
      </c>
      <c r="F141">
        <v>-3.6068910000000001</v>
      </c>
      <c r="G141" t="s">
        <v>24</v>
      </c>
      <c r="H141">
        <v>5.5</v>
      </c>
      <c r="I141">
        <v>0</v>
      </c>
      <c r="J141">
        <v>11</v>
      </c>
      <c r="K141">
        <v>1</v>
      </c>
      <c r="L141">
        <v>0</v>
      </c>
      <c r="M141">
        <v>0</v>
      </c>
      <c r="N141">
        <v>0</v>
      </c>
    </row>
    <row r="142" spans="1:14" s="36" customFormat="1" x14ac:dyDescent="0.3">
      <c r="A142" s="36">
        <v>139</v>
      </c>
      <c r="B142">
        <v>15912</v>
      </c>
      <c r="C142" s="1">
        <v>44026.488321759258</v>
      </c>
      <c r="D142">
        <v>43.427672999999999</v>
      </c>
      <c r="E142" t="s">
        <v>22</v>
      </c>
      <c r="F142">
        <v>-3.6068899999999999</v>
      </c>
      <c r="G142" t="s">
        <v>24</v>
      </c>
      <c r="H142">
        <v>5.5</v>
      </c>
      <c r="I142">
        <v>0</v>
      </c>
      <c r="J142">
        <v>11</v>
      </c>
      <c r="K142">
        <v>1</v>
      </c>
      <c r="L142">
        <v>0</v>
      </c>
      <c r="M142">
        <v>0</v>
      </c>
      <c r="N142">
        <v>0</v>
      </c>
    </row>
    <row r="143" spans="1:14" s="36" customFormat="1" x14ac:dyDescent="0.3">
      <c r="A143" s="36">
        <v>140</v>
      </c>
      <c r="B143">
        <v>15913</v>
      </c>
      <c r="C143" s="1">
        <v>44026.488333333335</v>
      </c>
      <c r="D143">
        <v>43.427672000000001</v>
      </c>
      <c r="E143" t="s">
        <v>22</v>
      </c>
      <c r="F143">
        <v>-3.6068889999999998</v>
      </c>
      <c r="G143" t="s">
        <v>24</v>
      </c>
      <c r="H143">
        <v>5.6</v>
      </c>
      <c r="I143">
        <v>0</v>
      </c>
      <c r="J143">
        <v>11</v>
      </c>
      <c r="K143">
        <v>1</v>
      </c>
      <c r="L143">
        <v>0</v>
      </c>
      <c r="M143">
        <v>0</v>
      </c>
      <c r="N143">
        <v>0</v>
      </c>
    </row>
    <row r="144" spans="1:14" s="36" customFormat="1" x14ac:dyDescent="0.3">
      <c r="A144" s="36">
        <v>141</v>
      </c>
      <c r="B144">
        <v>15914</v>
      </c>
      <c r="C144" s="1">
        <v>44026.488344907404</v>
      </c>
      <c r="D144">
        <v>43.427670999999997</v>
      </c>
      <c r="E144" t="s">
        <v>22</v>
      </c>
      <c r="F144">
        <v>-3.6068880000000001</v>
      </c>
      <c r="G144" t="s">
        <v>24</v>
      </c>
      <c r="H144">
        <v>5.5</v>
      </c>
      <c r="I144">
        <v>0</v>
      </c>
      <c r="J144">
        <v>11</v>
      </c>
      <c r="K144">
        <v>1</v>
      </c>
      <c r="L144">
        <v>0</v>
      </c>
      <c r="M144">
        <v>0.19</v>
      </c>
      <c r="N144">
        <v>0</v>
      </c>
    </row>
    <row r="145" spans="1:14" s="36" customFormat="1" x14ac:dyDescent="0.3">
      <c r="A145" s="36">
        <v>142</v>
      </c>
      <c r="B145">
        <v>15915</v>
      </c>
      <c r="C145" s="1">
        <v>44026.488356481481</v>
      </c>
      <c r="D145">
        <v>43.427670999999997</v>
      </c>
      <c r="E145" t="s">
        <v>22</v>
      </c>
      <c r="F145">
        <v>-3.606887</v>
      </c>
      <c r="G145" t="s">
        <v>24</v>
      </c>
      <c r="H145">
        <v>5.5</v>
      </c>
      <c r="I145">
        <v>0</v>
      </c>
      <c r="J145">
        <v>11</v>
      </c>
      <c r="K145">
        <v>1</v>
      </c>
      <c r="L145">
        <v>0</v>
      </c>
      <c r="M145">
        <v>0.19</v>
      </c>
      <c r="N145">
        <v>0</v>
      </c>
    </row>
    <row r="146" spans="1:14" s="36" customFormat="1" x14ac:dyDescent="0.3">
      <c r="A146" s="36">
        <v>143</v>
      </c>
      <c r="B146">
        <v>15916</v>
      </c>
      <c r="C146" s="1">
        <v>44026.488368055558</v>
      </c>
      <c r="D146">
        <v>43.427672000000001</v>
      </c>
      <c r="E146" t="s">
        <v>22</v>
      </c>
      <c r="F146">
        <v>-3.606887</v>
      </c>
      <c r="G146" t="s">
        <v>24</v>
      </c>
      <c r="H146">
        <v>5.5</v>
      </c>
      <c r="I146">
        <v>0</v>
      </c>
      <c r="J146">
        <v>11</v>
      </c>
      <c r="K146">
        <v>1</v>
      </c>
      <c r="L146">
        <v>0</v>
      </c>
      <c r="M146">
        <v>0.37</v>
      </c>
      <c r="N146">
        <v>0</v>
      </c>
    </row>
    <row r="147" spans="1:14" s="36" customFormat="1" x14ac:dyDescent="0.3">
      <c r="A147" s="36">
        <v>144</v>
      </c>
      <c r="B147">
        <v>15917</v>
      </c>
      <c r="C147" s="1">
        <v>44026.488379629627</v>
      </c>
      <c r="D147">
        <v>43.427672000000001</v>
      </c>
      <c r="E147" t="s">
        <v>22</v>
      </c>
      <c r="F147">
        <v>-3.6068859999999998</v>
      </c>
      <c r="G147" t="s">
        <v>24</v>
      </c>
      <c r="H147">
        <v>5.5</v>
      </c>
      <c r="I147">
        <v>0</v>
      </c>
      <c r="J147">
        <v>11</v>
      </c>
      <c r="K147">
        <v>1</v>
      </c>
      <c r="L147">
        <v>0</v>
      </c>
      <c r="M147">
        <v>0.19</v>
      </c>
      <c r="N147">
        <v>0</v>
      </c>
    </row>
    <row r="148" spans="1:14" s="36" customFormat="1" x14ac:dyDescent="0.3">
      <c r="A148" s="36">
        <v>145</v>
      </c>
      <c r="B148">
        <v>15918</v>
      </c>
      <c r="C148" s="1">
        <v>44026.488391203704</v>
      </c>
      <c r="D148">
        <v>43.427670999999997</v>
      </c>
      <c r="E148" t="s">
        <v>22</v>
      </c>
      <c r="F148">
        <v>-3.6068859999999998</v>
      </c>
      <c r="G148" t="s">
        <v>24</v>
      </c>
      <c r="H148">
        <v>5.5</v>
      </c>
      <c r="I148">
        <v>0</v>
      </c>
      <c r="J148">
        <v>11</v>
      </c>
      <c r="K148">
        <v>1</v>
      </c>
      <c r="L148">
        <v>0</v>
      </c>
      <c r="M148">
        <v>0.19</v>
      </c>
      <c r="N148">
        <v>0</v>
      </c>
    </row>
    <row r="149" spans="1:14" s="36" customFormat="1" x14ac:dyDescent="0.3">
      <c r="A149" s="36">
        <v>146</v>
      </c>
      <c r="B149">
        <v>15919</v>
      </c>
      <c r="C149" s="1">
        <v>44026.488402777781</v>
      </c>
      <c r="D149">
        <v>43.427670999999997</v>
      </c>
      <c r="E149" t="s">
        <v>22</v>
      </c>
      <c r="F149">
        <v>-3.606887</v>
      </c>
      <c r="G149" t="s">
        <v>24</v>
      </c>
      <c r="H149">
        <v>5.5</v>
      </c>
      <c r="I149">
        <v>0</v>
      </c>
      <c r="J149">
        <v>11</v>
      </c>
      <c r="K149">
        <v>1</v>
      </c>
      <c r="L149">
        <v>0</v>
      </c>
      <c r="M149">
        <v>0.19</v>
      </c>
      <c r="N149">
        <v>0</v>
      </c>
    </row>
    <row r="150" spans="1:14" s="36" customFormat="1" x14ac:dyDescent="0.3">
      <c r="A150" s="36">
        <v>147</v>
      </c>
      <c r="B150">
        <v>15920</v>
      </c>
      <c r="C150" s="1">
        <v>44026.48841435185</v>
      </c>
      <c r="D150">
        <v>43.427672000000001</v>
      </c>
      <c r="E150" t="s">
        <v>22</v>
      </c>
      <c r="F150">
        <v>-3.606887</v>
      </c>
      <c r="G150" t="s">
        <v>24</v>
      </c>
      <c r="H150">
        <v>5.5</v>
      </c>
      <c r="I150">
        <v>0</v>
      </c>
      <c r="J150">
        <v>11</v>
      </c>
      <c r="K150">
        <v>1</v>
      </c>
      <c r="L150">
        <v>0</v>
      </c>
      <c r="M150">
        <v>0.19</v>
      </c>
      <c r="N150">
        <v>0</v>
      </c>
    </row>
    <row r="151" spans="1:14" s="36" customFormat="1" x14ac:dyDescent="0.3">
      <c r="A151" s="36">
        <v>148</v>
      </c>
      <c r="B151">
        <v>15921</v>
      </c>
      <c r="C151" s="1">
        <v>44026.488425925927</v>
      </c>
      <c r="D151">
        <v>43.427672999999999</v>
      </c>
      <c r="E151" t="s">
        <v>22</v>
      </c>
      <c r="F151">
        <v>-3.6068880000000001</v>
      </c>
      <c r="G151" t="s">
        <v>24</v>
      </c>
      <c r="H151">
        <v>5.5</v>
      </c>
      <c r="I151">
        <v>0</v>
      </c>
      <c r="J151">
        <v>11</v>
      </c>
      <c r="K151">
        <v>1</v>
      </c>
      <c r="L151">
        <v>0</v>
      </c>
      <c r="M151">
        <v>0.56000000000000005</v>
      </c>
      <c r="N151">
        <v>0</v>
      </c>
    </row>
    <row r="152" spans="1:14" s="36" customFormat="1" x14ac:dyDescent="0.3">
      <c r="A152" s="36">
        <v>149</v>
      </c>
      <c r="B152">
        <v>15922</v>
      </c>
      <c r="C152" s="1">
        <v>44026.488437499997</v>
      </c>
      <c r="D152">
        <v>43.427674000000003</v>
      </c>
      <c r="E152" t="s">
        <v>22</v>
      </c>
      <c r="F152">
        <v>-3.6068889999999998</v>
      </c>
      <c r="G152" t="s">
        <v>24</v>
      </c>
      <c r="H152">
        <v>5.5</v>
      </c>
      <c r="I152">
        <v>0</v>
      </c>
      <c r="J152">
        <v>11</v>
      </c>
      <c r="K152">
        <v>1</v>
      </c>
      <c r="L152">
        <v>0</v>
      </c>
      <c r="M152">
        <v>0.56000000000000005</v>
      </c>
      <c r="N152">
        <v>0</v>
      </c>
    </row>
    <row r="153" spans="1:14" s="36" customFormat="1" x14ac:dyDescent="0.3">
      <c r="A153" s="36">
        <v>150</v>
      </c>
      <c r="B153">
        <v>15923</v>
      </c>
      <c r="C153" s="1">
        <v>44026.488449074073</v>
      </c>
      <c r="D153">
        <v>43.427674000000003</v>
      </c>
      <c r="E153" t="s">
        <v>22</v>
      </c>
      <c r="F153">
        <v>-3.6068889999999998</v>
      </c>
      <c r="G153" t="s">
        <v>24</v>
      </c>
      <c r="H153">
        <v>5.5</v>
      </c>
      <c r="I153">
        <v>0</v>
      </c>
      <c r="J153">
        <v>11</v>
      </c>
      <c r="K153">
        <v>1</v>
      </c>
      <c r="L153">
        <v>0</v>
      </c>
      <c r="M153">
        <v>0.37</v>
      </c>
      <c r="N153">
        <v>0</v>
      </c>
    </row>
    <row r="154" spans="1:14" s="36" customFormat="1" x14ac:dyDescent="0.3">
      <c r="A154" s="36">
        <v>151</v>
      </c>
      <c r="B154">
        <v>15924</v>
      </c>
      <c r="C154" s="1">
        <v>44026.48846064815</v>
      </c>
      <c r="D154">
        <v>43.427672999999999</v>
      </c>
      <c r="E154" t="s">
        <v>22</v>
      </c>
      <c r="F154">
        <v>-3.6068899999999999</v>
      </c>
      <c r="G154" t="s">
        <v>24</v>
      </c>
      <c r="H154">
        <v>5.6</v>
      </c>
      <c r="I154">
        <v>0</v>
      </c>
      <c r="J154">
        <v>11</v>
      </c>
      <c r="K154">
        <v>1</v>
      </c>
      <c r="L154">
        <v>0</v>
      </c>
      <c r="M154">
        <v>0.37</v>
      </c>
      <c r="N154">
        <v>0</v>
      </c>
    </row>
    <row r="155" spans="1:14" s="36" customFormat="1" x14ac:dyDescent="0.3">
      <c r="A155" s="36">
        <v>152</v>
      </c>
      <c r="B155">
        <v>15925</v>
      </c>
      <c r="C155" s="1">
        <v>44026.48847222222</v>
      </c>
      <c r="D155">
        <v>43.427672999999999</v>
      </c>
      <c r="E155" t="s">
        <v>22</v>
      </c>
      <c r="F155">
        <v>-3.6068899999999999</v>
      </c>
      <c r="G155" t="s">
        <v>24</v>
      </c>
      <c r="H155">
        <v>5.5</v>
      </c>
      <c r="I155">
        <v>0</v>
      </c>
      <c r="J155">
        <v>11</v>
      </c>
      <c r="K155">
        <v>1</v>
      </c>
      <c r="L155">
        <v>0</v>
      </c>
      <c r="M155">
        <v>0.37</v>
      </c>
      <c r="N155">
        <v>0</v>
      </c>
    </row>
    <row r="156" spans="1:14" s="36" customFormat="1" x14ac:dyDescent="0.3">
      <c r="A156" s="36">
        <v>153</v>
      </c>
      <c r="B156">
        <v>15926</v>
      </c>
      <c r="C156" s="1">
        <v>44026.488483796296</v>
      </c>
      <c r="D156">
        <v>43.427672999999999</v>
      </c>
      <c r="E156" t="s">
        <v>22</v>
      </c>
      <c r="F156">
        <v>-3.6068910000000001</v>
      </c>
      <c r="G156" t="s">
        <v>24</v>
      </c>
      <c r="H156">
        <v>5.6</v>
      </c>
      <c r="I156">
        <v>0</v>
      </c>
      <c r="J156">
        <v>11</v>
      </c>
      <c r="K156">
        <v>1</v>
      </c>
      <c r="L156">
        <v>0</v>
      </c>
      <c r="M156">
        <v>0.37</v>
      </c>
      <c r="N156">
        <v>0</v>
      </c>
    </row>
    <row r="157" spans="1:14" s="36" customFormat="1" x14ac:dyDescent="0.3">
      <c r="A157" s="36">
        <v>154</v>
      </c>
      <c r="B157">
        <v>15927</v>
      </c>
      <c r="C157" s="1">
        <v>44026.488495370373</v>
      </c>
      <c r="D157">
        <v>43.427672999999999</v>
      </c>
      <c r="E157" t="s">
        <v>22</v>
      </c>
      <c r="F157">
        <v>-3.6068910000000001</v>
      </c>
      <c r="G157" t="s">
        <v>24</v>
      </c>
      <c r="H157">
        <v>5.6</v>
      </c>
      <c r="I157">
        <v>0</v>
      </c>
      <c r="J157">
        <v>11</v>
      </c>
      <c r="K157">
        <v>1</v>
      </c>
      <c r="L157">
        <v>0</v>
      </c>
      <c r="M157">
        <v>0.19</v>
      </c>
      <c r="N157">
        <v>0</v>
      </c>
    </row>
    <row r="158" spans="1:14" s="36" customFormat="1" x14ac:dyDescent="0.3">
      <c r="A158" s="36">
        <v>155</v>
      </c>
      <c r="B158">
        <v>15928</v>
      </c>
      <c r="C158" s="1">
        <v>44026.488506944443</v>
      </c>
      <c r="D158">
        <v>43.427672000000001</v>
      </c>
      <c r="E158" t="s">
        <v>22</v>
      </c>
      <c r="F158">
        <v>-3.6068920000000002</v>
      </c>
      <c r="G158" t="s">
        <v>24</v>
      </c>
      <c r="H158">
        <v>5.6</v>
      </c>
      <c r="I158">
        <v>0</v>
      </c>
      <c r="J158">
        <v>11</v>
      </c>
      <c r="K158">
        <v>1</v>
      </c>
      <c r="L158">
        <v>0</v>
      </c>
      <c r="M158">
        <v>0</v>
      </c>
      <c r="N158">
        <v>0</v>
      </c>
    </row>
    <row r="159" spans="1:14" s="36" customFormat="1" x14ac:dyDescent="0.3">
      <c r="A159" s="36">
        <v>156</v>
      </c>
      <c r="B159">
        <v>15929</v>
      </c>
      <c r="C159" s="1">
        <v>44026.488518518519</v>
      </c>
      <c r="D159">
        <v>43.427672000000001</v>
      </c>
      <c r="E159" t="s">
        <v>22</v>
      </c>
      <c r="F159">
        <v>-3.6068910000000001</v>
      </c>
      <c r="G159" t="s">
        <v>24</v>
      </c>
      <c r="H159">
        <v>5.6</v>
      </c>
      <c r="I159">
        <v>0</v>
      </c>
      <c r="J159">
        <v>11</v>
      </c>
      <c r="K159">
        <v>1</v>
      </c>
      <c r="L159">
        <v>0</v>
      </c>
      <c r="M159">
        <v>0</v>
      </c>
      <c r="N159">
        <v>0</v>
      </c>
    </row>
    <row r="160" spans="1:14" s="36" customFormat="1" x14ac:dyDescent="0.3">
      <c r="A160" s="36">
        <v>157</v>
      </c>
      <c r="B160">
        <v>15930</v>
      </c>
      <c r="C160" s="1">
        <v>44026.488530092596</v>
      </c>
      <c r="D160">
        <v>43.427672999999999</v>
      </c>
      <c r="E160" t="s">
        <v>22</v>
      </c>
      <c r="F160">
        <v>-3.6068910000000001</v>
      </c>
      <c r="G160" t="s">
        <v>24</v>
      </c>
      <c r="H160">
        <v>5.6</v>
      </c>
      <c r="I160">
        <v>0</v>
      </c>
      <c r="J160">
        <v>11</v>
      </c>
      <c r="K160">
        <v>1</v>
      </c>
      <c r="L160">
        <v>0</v>
      </c>
      <c r="M160">
        <v>0</v>
      </c>
      <c r="N160">
        <v>0</v>
      </c>
    </row>
    <row r="161" spans="1:14" s="36" customFormat="1" x14ac:dyDescent="0.3">
      <c r="A161" s="36">
        <v>158</v>
      </c>
      <c r="B161">
        <v>15931</v>
      </c>
      <c r="C161" s="1">
        <v>44026.488541666666</v>
      </c>
      <c r="D161">
        <v>43.427672999999999</v>
      </c>
      <c r="E161" t="s">
        <v>22</v>
      </c>
      <c r="F161">
        <v>-3.6068910000000001</v>
      </c>
      <c r="G161" t="s">
        <v>24</v>
      </c>
      <c r="H161">
        <v>5.6</v>
      </c>
      <c r="I161">
        <v>0</v>
      </c>
      <c r="J161">
        <v>11</v>
      </c>
      <c r="K161">
        <v>1</v>
      </c>
      <c r="L161">
        <v>0</v>
      </c>
      <c r="M161">
        <v>0</v>
      </c>
      <c r="N161">
        <v>0</v>
      </c>
    </row>
    <row r="162" spans="1:14" s="36" customFormat="1" x14ac:dyDescent="0.3">
      <c r="A162" s="36">
        <v>159</v>
      </c>
      <c r="B162">
        <v>15932</v>
      </c>
      <c r="C162" s="1">
        <v>44026.488553240742</v>
      </c>
      <c r="D162">
        <v>43.427674000000003</v>
      </c>
      <c r="E162" t="s">
        <v>22</v>
      </c>
      <c r="F162">
        <v>-3.6068910000000001</v>
      </c>
      <c r="G162" t="s">
        <v>24</v>
      </c>
      <c r="H162">
        <v>5.5</v>
      </c>
      <c r="I162">
        <v>0</v>
      </c>
      <c r="J162">
        <v>11</v>
      </c>
      <c r="K162">
        <v>1</v>
      </c>
      <c r="L162">
        <v>0</v>
      </c>
      <c r="M162">
        <v>0</v>
      </c>
      <c r="N162">
        <v>0</v>
      </c>
    </row>
    <row r="163" spans="1:14" s="36" customFormat="1" x14ac:dyDescent="0.3">
      <c r="A163" s="36">
        <v>160</v>
      </c>
      <c r="B163">
        <v>15933</v>
      </c>
      <c r="C163" s="1">
        <v>44026.488564814812</v>
      </c>
      <c r="D163">
        <v>43.427674000000003</v>
      </c>
      <c r="E163" t="s">
        <v>22</v>
      </c>
      <c r="F163">
        <v>-3.6068920000000002</v>
      </c>
      <c r="G163" t="s">
        <v>24</v>
      </c>
      <c r="H163">
        <v>5.5</v>
      </c>
      <c r="I163">
        <v>0</v>
      </c>
      <c r="J163">
        <v>11</v>
      </c>
      <c r="K163">
        <v>1</v>
      </c>
      <c r="L163">
        <v>0</v>
      </c>
      <c r="M163">
        <v>0</v>
      </c>
      <c r="N163">
        <v>0</v>
      </c>
    </row>
    <row r="164" spans="1:14" s="36" customFormat="1" x14ac:dyDescent="0.3">
      <c r="A164" s="36">
        <v>161</v>
      </c>
      <c r="B164">
        <v>15934</v>
      </c>
      <c r="C164" s="1">
        <v>44026.488576388889</v>
      </c>
      <c r="D164">
        <v>43.427674000000003</v>
      </c>
      <c r="E164" t="s">
        <v>22</v>
      </c>
      <c r="F164">
        <v>-3.6068920000000002</v>
      </c>
      <c r="G164" t="s">
        <v>24</v>
      </c>
      <c r="H164">
        <v>5.5</v>
      </c>
      <c r="I164">
        <v>0</v>
      </c>
      <c r="J164">
        <v>11</v>
      </c>
      <c r="K164">
        <v>1</v>
      </c>
      <c r="L164">
        <v>0</v>
      </c>
      <c r="M164">
        <v>0</v>
      </c>
      <c r="N164">
        <v>0</v>
      </c>
    </row>
    <row r="165" spans="1:14" s="36" customFormat="1" x14ac:dyDescent="0.3">
      <c r="A165" s="36">
        <v>162</v>
      </c>
      <c r="B165">
        <v>15935</v>
      </c>
      <c r="C165" s="1">
        <v>44026.488587962966</v>
      </c>
      <c r="D165">
        <v>43.427675000000001</v>
      </c>
      <c r="E165" t="s">
        <v>22</v>
      </c>
      <c r="F165">
        <v>-3.6068929999999999</v>
      </c>
      <c r="G165" t="s">
        <v>24</v>
      </c>
      <c r="H165">
        <v>5.5</v>
      </c>
      <c r="I165">
        <v>0</v>
      </c>
      <c r="J165">
        <v>11</v>
      </c>
      <c r="K165">
        <v>1</v>
      </c>
      <c r="L165">
        <v>0</v>
      </c>
      <c r="M165">
        <v>0</v>
      </c>
      <c r="N165">
        <v>0</v>
      </c>
    </row>
    <row r="166" spans="1:14" s="36" customFormat="1" x14ac:dyDescent="0.3">
      <c r="A166" s="36">
        <v>163</v>
      </c>
      <c r="B166">
        <v>15936</v>
      </c>
      <c r="C166" s="1">
        <v>44026.488599537035</v>
      </c>
      <c r="D166">
        <v>43.427675000000001</v>
      </c>
      <c r="E166" t="s">
        <v>22</v>
      </c>
      <c r="F166">
        <v>-3.6068929999999999</v>
      </c>
      <c r="G166" t="s">
        <v>24</v>
      </c>
      <c r="H166">
        <v>5.5</v>
      </c>
      <c r="I166">
        <v>0</v>
      </c>
      <c r="J166">
        <v>11</v>
      </c>
      <c r="K166">
        <v>1</v>
      </c>
      <c r="L166">
        <v>0</v>
      </c>
      <c r="M166">
        <v>0</v>
      </c>
      <c r="N166">
        <v>0</v>
      </c>
    </row>
    <row r="167" spans="1:14" s="36" customFormat="1" x14ac:dyDescent="0.3">
      <c r="A167" s="36">
        <v>164</v>
      </c>
      <c r="B167">
        <v>15937</v>
      </c>
      <c r="C167" s="1">
        <v>44026.488611111112</v>
      </c>
      <c r="D167">
        <v>43.427674000000003</v>
      </c>
      <c r="E167" t="s">
        <v>22</v>
      </c>
      <c r="F167">
        <v>-3.6068929999999999</v>
      </c>
      <c r="G167" t="s">
        <v>24</v>
      </c>
      <c r="H167">
        <v>5.5</v>
      </c>
      <c r="I167">
        <v>0</v>
      </c>
      <c r="J167">
        <v>11</v>
      </c>
      <c r="K167">
        <v>1</v>
      </c>
      <c r="L167">
        <v>0</v>
      </c>
      <c r="M167">
        <v>0.19</v>
      </c>
      <c r="N167">
        <v>0</v>
      </c>
    </row>
    <row r="168" spans="1:14" s="36" customFormat="1" x14ac:dyDescent="0.3">
      <c r="A168" s="36">
        <v>165</v>
      </c>
      <c r="B168">
        <v>15938</v>
      </c>
      <c r="C168" s="1">
        <v>44026.488622685189</v>
      </c>
      <c r="D168">
        <v>43.427674000000003</v>
      </c>
      <c r="E168" t="s">
        <v>22</v>
      </c>
      <c r="F168">
        <v>-3.6068929999999999</v>
      </c>
      <c r="G168" t="s">
        <v>24</v>
      </c>
      <c r="H168">
        <v>5.5</v>
      </c>
      <c r="I168">
        <v>0</v>
      </c>
      <c r="J168">
        <v>11</v>
      </c>
      <c r="K168">
        <v>1</v>
      </c>
      <c r="L168">
        <v>0</v>
      </c>
      <c r="M168">
        <v>0</v>
      </c>
      <c r="N168">
        <v>0</v>
      </c>
    </row>
    <row r="169" spans="1:14" s="36" customFormat="1" x14ac:dyDescent="0.3">
      <c r="A169" s="36">
        <v>166</v>
      </c>
      <c r="B169">
        <v>15939</v>
      </c>
      <c r="C169" s="1">
        <v>44026.488634259258</v>
      </c>
      <c r="D169">
        <v>43.427672999999999</v>
      </c>
      <c r="E169" t="s">
        <v>22</v>
      </c>
      <c r="F169">
        <v>-3.606894</v>
      </c>
      <c r="G169" t="s">
        <v>24</v>
      </c>
      <c r="H169">
        <v>5.5</v>
      </c>
      <c r="I169">
        <v>0</v>
      </c>
      <c r="J169">
        <v>11</v>
      </c>
      <c r="K169">
        <v>1</v>
      </c>
      <c r="L169">
        <v>0</v>
      </c>
      <c r="M169">
        <v>0</v>
      </c>
      <c r="N169">
        <v>0</v>
      </c>
    </row>
    <row r="170" spans="1:14" s="36" customFormat="1" x14ac:dyDescent="0.3">
      <c r="A170" s="36">
        <v>167</v>
      </c>
      <c r="B170">
        <v>15940</v>
      </c>
      <c r="C170" s="1">
        <v>44026.488645833335</v>
      </c>
      <c r="D170">
        <v>43.427672999999999</v>
      </c>
      <c r="E170" t="s">
        <v>22</v>
      </c>
      <c r="F170">
        <v>-3.606894</v>
      </c>
      <c r="G170" t="s">
        <v>24</v>
      </c>
      <c r="H170">
        <v>5.6</v>
      </c>
      <c r="I170">
        <v>0</v>
      </c>
      <c r="J170">
        <v>11</v>
      </c>
      <c r="K170">
        <v>1</v>
      </c>
      <c r="L170">
        <v>0</v>
      </c>
      <c r="M170">
        <v>0</v>
      </c>
      <c r="N170">
        <v>0</v>
      </c>
    </row>
    <row r="171" spans="1:14" s="36" customFormat="1" x14ac:dyDescent="0.3">
      <c r="A171" s="36">
        <v>168</v>
      </c>
      <c r="B171">
        <v>15941</v>
      </c>
      <c r="C171" s="1">
        <v>44026.488657407404</v>
      </c>
      <c r="D171">
        <v>43.427672999999999</v>
      </c>
      <c r="E171" t="s">
        <v>22</v>
      </c>
      <c r="F171">
        <v>-3.6068950000000002</v>
      </c>
      <c r="G171" t="s">
        <v>24</v>
      </c>
      <c r="H171">
        <v>5.7</v>
      </c>
      <c r="I171">
        <v>0</v>
      </c>
      <c r="J171">
        <v>11</v>
      </c>
      <c r="K171">
        <v>1</v>
      </c>
      <c r="L171">
        <v>0</v>
      </c>
      <c r="M171">
        <v>0.19</v>
      </c>
      <c r="N171">
        <v>0</v>
      </c>
    </row>
    <row r="172" spans="1:14" s="36" customFormat="1" x14ac:dyDescent="0.3">
      <c r="A172" s="36">
        <v>169</v>
      </c>
      <c r="B172">
        <v>15942</v>
      </c>
      <c r="C172" s="1">
        <v>44026.488668981481</v>
      </c>
      <c r="D172">
        <v>43.427672999999999</v>
      </c>
      <c r="E172" t="s">
        <v>22</v>
      </c>
      <c r="F172">
        <v>-3.6068950000000002</v>
      </c>
      <c r="G172" t="s">
        <v>24</v>
      </c>
      <c r="H172">
        <v>5.6</v>
      </c>
      <c r="I172">
        <v>0</v>
      </c>
      <c r="J172">
        <v>11</v>
      </c>
      <c r="K172">
        <v>1</v>
      </c>
      <c r="L172">
        <v>0</v>
      </c>
      <c r="M172">
        <v>0</v>
      </c>
      <c r="N172">
        <v>0</v>
      </c>
    </row>
    <row r="173" spans="1:14" s="36" customFormat="1" x14ac:dyDescent="0.3">
      <c r="A173" s="36">
        <v>170</v>
      </c>
      <c r="B173">
        <v>15943</v>
      </c>
      <c r="C173" s="1">
        <v>44026.488680555558</v>
      </c>
      <c r="D173">
        <v>43.427672999999999</v>
      </c>
      <c r="E173" t="s">
        <v>22</v>
      </c>
      <c r="F173">
        <v>-3.6068959999999999</v>
      </c>
      <c r="G173" t="s">
        <v>24</v>
      </c>
      <c r="H173">
        <v>5.6</v>
      </c>
      <c r="I173">
        <v>0</v>
      </c>
      <c r="J173">
        <v>11</v>
      </c>
      <c r="K173">
        <v>1</v>
      </c>
      <c r="L173">
        <v>0</v>
      </c>
      <c r="M173">
        <v>0</v>
      </c>
      <c r="N173">
        <v>0</v>
      </c>
    </row>
    <row r="174" spans="1:14" s="36" customFormat="1" x14ac:dyDescent="0.3">
      <c r="A174" s="36">
        <v>171</v>
      </c>
      <c r="B174">
        <v>15944</v>
      </c>
      <c r="C174" s="1">
        <v>44026.488692129627</v>
      </c>
      <c r="D174">
        <v>43.427674000000003</v>
      </c>
      <c r="E174" t="s">
        <v>22</v>
      </c>
      <c r="F174">
        <v>-3.6068959999999999</v>
      </c>
      <c r="G174" t="s">
        <v>24</v>
      </c>
      <c r="H174">
        <v>5.6</v>
      </c>
      <c r="I174">
        <v>0</v>
      </c>
      <c r="J174">
        <v>11</v>
      </c>
      <c r="K174">
        <v>1</v>
      </c>
      <c r="L174">
        <v>0</v>
      </c>
      <c r="M174">
        <v>0</v>
      </c>
      <c r="N174">
        <v>0</v>
      </c>
    </row>
    <row r="175" spans="1:14" s="36" customFormat="1" x14ac:dyDescent="0.3">
      <c r="A175" s="36">
        <v>172</v>
      </c>
      <c r="B175">
        <v>15945</v>
      </c>
      <c r="C175" s="1">
        <v>44026.488703703704</v>
      </c>
      <c r="D175">
        <v>43.427674000000003</v>
      </c>
      <c r="E175" t="s">
        <v>22</v>
      </c>
      <c r="F175">
        <v>-3.606897</v>
      </c>
      <c r="G175" t="s">
        <v>24</v>
      </c>
      <c r="H175">
        <v>5.6</v>
      </c>
      <c r="I175">
        <v>0</v>
      </c>
      <c r="J175">
        <v>11</v>
      </c>
      <c r="K175">
        <v>1</v>
      </c>
      <c r="L175">
        <v>0</v>
      </c>
      <c r="M175">
        <v>0</v>
      </c>
      <c r="N175">
        <v>0</v>
      </c>
    </row>
    <row r="176" spans="1:14" s="36" customFormat="1" x14ac:dyDescent="0.3">
      <c r="A176" s="36">
        <v>173</v>
      </c>
      <c r="B176">
        <v>15946</v>
      </c>
      <c r="C176" s="1">
        <v>44026.488715277781</v>
      </c>
      <c r="D176">
        <v>43.427675999999998</v>
      </c>
      <c r="E176" t="s">
        <v>22</v>
      </c>
      <c r="F176">
        <v>-3.606897</v>
      </c>
      <c r="G176" t="s">
        <v>24</v>
      </c>
      <c r="H176">
        <v>5.6</v>
      </c>
      <c r="I176">
        <v>0</v>
      </c>
      <c r="J176">
        <v>11</v>
      </c>
      <c r="K176">
        <v>1</v>
      </c>
      <c r="L176">
        <v>0</v>
      </c>
      <c r="M176">
        <v>0</v>
      </c>
      <c r="N176">
        <v>0</v>
      </c>
    </row>
    <row r="177" spans="1:14" s="36" customFormat="1" x14ac:dyDescent="0.3">
      <c r="A177" s="36">
        <v>174</v>
      </c>
      <c r="B177">
        <v>15947</v>
      </c>
      <c r="C177" s="1">
        <v>44026.488726851851</v>
      </c>
      <c r="D177">
        <v>43.427677000000003</v>
      </c>
      <c r="E177" t="s">
        <v>22</v>
      </c>
      <c r="F177">
        <v>-3.6068989999999999</v>
      </c>
      <c r="G177" t="s">
        <v>24</v>
      </c>
      <c r="H177">
        <v>5.5</v>
      </c>
      <c r="I177">
        <v>0</v>
      </c>
      <c r="J177">
        <v>11</v>
      </c>
      <c r="K177">
        <v>1</v>
      </c>
      <c r="L177">
        <v>0</v>
      </c>
      <c r="M177">
        <v>0.19</v>
      </c>
      <c r="N177">
        <v>0</v>
      </c>
    </row>
    <row r="178" spans="1:14" s="36" customFormat="1" x14ac:dyDescent="0.3">
      <c r="A178" s="36">
        <v>175</v>
      </c>
      <c r="B178">
        <v>15948</v>
      </c>
      <c r="C178" s="1">
        <v>44026.488738425927</v>
      </c>
      <c r="D178">
        <v>43.427678</v>
      </c>
      <c r="E178" t="s">
        <v>22</v>
      </c>
      <c r="F178">
        <v>-3.6068989999999999</v>
      </c>
      <c r="G178" t="s">
        <v>24</v>
      </c>
      <c r="H178">
        <v>5.5</v>
      </c>
      <c r="I178">
        <v>0</v>
      </c>
      <c r="J178">
        <v>11</v>
      </c>
      <c r="K178">
        <v>1.1000000000000001</v>
      </c>
      <c r="L178">
        <v>0</v>
      </c>
      <c r="M178">
        <v>0</v>
      </c>
      <c r="N178">
        <v>0</v>
      </c>
    </row>
    <row r="179" spans="1:14" s="36" customFormat="1" x14ac:dyDescent="0.3">
      <c r="A179" s="36">
        <v>176</v>
      </c>
      <c r="B179">
        <v>15949</v>
      </c>
      <c r="C179" s="1">
        <v>44026.488749999997</v>
      </c>
      <c r="D179">
        <v>43.427680000000002</v>
      </c>
      <c r="E179" t="s">
        <v>22</v>
      </c>
      <c r="F179">
        <v>-3.6068980000000002</v>
      </c>
      <c r="G179" t="s">
        <v>24</v>
      </c>
      <c r="H179">
        <v>5.5</v>
      </c>
      <c r="I179">
        <v>0</v>
      </c>
      <c r="J179">
        <v>11</v>
      </c>
      <c r="K179">
        <v>1</v>
      </c>
      <c r="L179">
        <v>0</v>
      </c>
      <c r="M179">
        <v>0</v>
      </c>
      <c r="N179">
        <v>0</v>
      </c>
    </row>
    <row r="180" spans="1:14" s="36" customFormat="1" x14ac:dyDescent="0.3">
      <c r="A180" s="36">
        <v>177</v>
      </c>
      <c r="B180">
        <v>15950</v>
      </c>
      <c r="C180" s="1">
        <v>44026.488761574074</v>
      </c>
      <c r="D180">
        <v>43.427678999999998</v>
      </c>
      <c r="E180" t="s">
        <v>22</v>
      </c>
      <c r="F180">
        <v>-3.6068980000000002</v>
      </c>
      <c r="G180" t="s">
        <v>24</v>
      </c>
      <c r="H180">
        <v>5.5</v>
      </c>
      <c r="I180">
        <v>0</v>
      </c>
      <c r="J180">
        <v>11</v>
      </c>
      <c r="K180">
        <v>1</v>
      </c>
      <c r="L180">
        <v>0</v>
      </c>
      <c r="M180">
        <v>0</v>
      </c>
      <c r="N180">
        <v>0</v>
      </c>
    </row>
    <row r="181" spans="1:14" s="36" customFormat="1" x14ac:dyDescent="0.3">
      <c r="A181" s="36">
        <v>178</v>
      </c>
      <c r="B181">
        <v>15951</v>
      </c>
      <c r="C181" s="1">
        <v>44026.48877314815</v>
      </c>
      <c r="D181">
        <v>43.427678</v>
      </c>
      <c r="E181" t="s">
        <v>22</v>
      </c>
      <c r="F181">
        <v>-3.6068980000000002</v>
      </c>
      <c r="G181" t="s">
        <v>24</v>
      </c>
      <c r="H181">
        <v>5.4</v>
      </c>
      <c r="I181">
        <v>0</v>
      </c>
      <c r="J181">
        <v>11</v>
      </c>
      <c r="K181">
        <v>1</v>
      </c>
      <c r="L181">
        <v>0</v>
      </c>
      <c r="M181">
        <v>0</v>
      </c>
      <c r="N181">
        <v>0</v>
      </c>
    </row>
    <row r="182" spans="1:14" s="36" customFormat="1" x14ac:dyDescent="0.3">
      <c r="A182" s="36">
        <v>179</v>
      </c>
      <c r="B182">
        <v>15952</v>
      </c>
      <c r="C182" s="1">
        <v>44026.48878472222</v>
      </c>
      <c r="D182">
        <v>43.427678</v>
      </c>
      <c r="E182" t="s">
        <v>22</v>
      </c>
      <c r="F182">
        <v>-3.606897</v>
      </c>
      <c r="G182" t="s">
        <v>24</v>
      </c>
      <c r="H182">
        <v>5.4</v>
      </c>
      <c r="I182">
        <v>0</v>
      </c>
      <c r="J182">
        <v>11</v>
      </c>
      <c r="K182">
        <v>1</v>
      </c>
      <c r="L182">
        <v>0</v>
      </c>
      <c r="M182">
        <v>0</v>
      </c>
      <c r="N182">
        <v>0</v>
      </c>
    </row>
    <row r="183" spans="1:14" s="36" customFormat="1" x14ac:dyDescent="0.3">
      <c r="A183" s="36">
        <v>180</v>
      </c>
      <c r="B183">
        <v>15953</v>
      </c>
      <c r="C183" s="1">
        <v>44026.488796296297</v>
      </c>
      <c r="D183">
        <v>43.427678</v>
      </c>
      <c r="E183" t="s">
        <v>22</v>
      </c>
      <c r="F183">
        <v>-3.6068980000000002</v>
      </c>
      <c r="G183" t="s">
        <v>24</v>
      </c>
      <c r="H183">
        <v>5.5</v>
      </c>
      <c r="I183">
        <v>0</v>
      </c>
      <c r="J183">
        <v>11</v>
      </c>
      <c r="K183">
        <v>1</v>
      </c>
      <c r="L183">
        <v>0</v>
      </c>
      <c r="M183">
        <v>0</v>
      </c>
      <c r="N183">
        <v>0</v>
      </c>
    </row>
    <row r="184" spans="1:14" s="36" customFormat="1" x14ac:dyDescent="0.3">
      <c r="A184" s="36">
        <v>181</v>
      </c>
      <c r="B184">
        <v>15954</v>
      </c>
      <c r="C184" s="1">
        <v>44026.488807870373</v>
      </c>
      <c r="D184">
        <v>43.427678</v>
      </c>
      <c r="E184" t="s">
        <v>22</v>
      </c>
      <c r="F184">
        <v>-3.6068980000000002</v>
      </c>
      <c r="G184" t="s">
        <v>24</v>
      </c>
      <c r="H184">
        <v>5.5</v>
      </c>
      <c r="I184">
        <v>0</v>
      </c>
      <c r="J184">
        <v>11</v>
      </c>
      <c r="K184">
        <v>1</v>
      </c>
      <c r="L184">
        <v>0</v>
      </c>
      <c r="M184">
        <v>0</v>
      </c>
      <c r="N184">
        <v>0</v>
      </c>
    </row>
    <row r="185" spans="1:14" s="36" customFormat="1" x14ac:dyDescent="0.3">
      <c r="A185" s="36">
        <v>182</v>
      </c>
      <c r="B185">
        <v>15955</v>
      </c>
      <c r="C185" s="1">
        <v>44026.488819444443</v>
      </c>
      <c r="D185">
        <v>43.427678999999998</v>
      </c>
      <c r="E185" t="s">
        <v>22</v>
      </c>
      <c r="F185">
        <v>-3.6068980000000002</v>
      </c>
      <c r="G185" t="s">
        <v>24</v>
      </c>
      <c r="H185">
        <v>5.4</v>
      </c>
      <c r="I185">
        <v>0</v>
      </c>
      <c r="J185">
        <v>11</v>
      </c>
      <c r="K185">
        <v>1</v>
      </c>
      <c r="L185">
        <v>0</v>
      </c>
      <c r="M185">
        <v>0.19</v>
      </c>
      <c r="N185">
        <v>0</v>
      </c>
    </row>
    <row r="186" spans="1:14" s="36" customFormat="1" x14ac:dyDescent="0.3">
      <c r="A186" s="36">
        <v>183</v>
      </c>
      <c r="B186">
        <v>15956</v>
      </c>
      <c r="C186" s="1">
        <v>44026.48883101852</v>
      </c>
      <c r="D186">
        <v>43.427678999999998</v>
      </c>
      <c r="E186" t="s">
        <v>22</v>
      </c>
      <c r="F186">
        <v>-3.6068980000000002</v>
      </c>
      <c r="G186" t="s">
        <v>24</v>
      </c>
      <c r="H186">
        <v>5.5</v>
      </c>
      <c r="I186">
        <v>0</v>
      </c>
      <c r="J186">
        <v>11</v>
      </c>
      <c r="K186">
        <v>1</v>
      </c>
      <c r="L186">
        <v>0</v>
      </c>
      <c r="M186">
        <v>0</v>
      </c>
      <c r="N186">
        <v>0</v>
      </c>
    </row>
    <row r="187" spans="1:14" s="36" customFormat="1" x14ac:dyDescent="0.3">
      <c r="A187" s="36">
        <v>184</v>
      </c>
      <c r="B187">
        <v>15957</v>
      </c>
      <c r="C187" s="1">
        <v>44026.488842592589</v>
      </c>
      <c r="D187">
        <v>43.427680000000002</v>
      </c>
      <c r="E187" t="s">
        <v>22</v>
      </c>
      <c r="F187">
        <v>-3.6068980000000002</v>
      </c>
      <c r="G187" t="s">
        <v>24</v>
      </c>
      <c r="H187">
        <v>5.4</v>
      </c>
      <c r="I187">
        <v>0</v>
      </c>
      <c r="J187">
        <v>11</v>
      </c>
      <c r="K187">
        <v>1</v>
      </c>
      <c r="L187">
        <v>0</v>
      </c>
      <c r="M187">
        <v>0.19</v>
      </c>
      <c r="N187">
        <v>0</v>
      </c>
    </row>
    <row r="188" spans="1:14" s="36" customFormat="1" x14ac:dyDescent="0.3">
      <c r="A188" s="36">
        <v>185</v>
      </c>
      <c r="B188">
        <v>15958</v>
      </c>
      <c r="C188" s="1">
        <v>44026.488854166666</v>
      </c>
      <c r="D188">
        <v>43.427680000000002</v>
      </c>
      <c r="E188" t="s">
        <v>22</v>
      </c>
      <c r="F188">
        <v>-3.606897</v>
      </c>
      <c r="G188" t="s">
        <v>24</v>
      </c>
      <c r="H188">
        <v>5.4</v>
      </c>
      <c r="I188">
        <v>0</v>
      </c>
      <c r="J188">
        <v>11</v>
      </c>
      <c r="K188">
        <v>1</v>
      </c>
      <c r="L188">
        <v>0</v>
      </c>
      <c r="M188">
        <v>0</v>
      </c>
      <c r="N188">
        <v>0</v>
      </c>
    </row>
    <row r="189" spans="1:14" s="36" customFormat="1" x14ac:dyDescent="0.3">
      <c r="A189" s="36">
        <v>186</v>
      </c>
      <c r="B189">
        <v>15959</v>
      </c>
      <c r="C189" s="1">
        <v>44026.488865740743</v>
      </c>
      <c r="D189">
        <v>43.427680000000002</v>
      </c>
      <c r="E189" t="s">
        <v>22</v>
      </c>
      <c r="F189">
        <v>-3.606897</v>
      </c>
      <c r="G189" t="s">
        <v>24</v>
      </c>
      <c r="H189">
        <v>5.4</v>
      </c>
      <c r="I189">
        <v>0</v>
      </c>
      <c r="J189">
        <v>11</v>
      </c>
      <c r="K189">
        <v>1</v>
      </c>
      <c r="L189">
        <v>0</v>
      </c>
      <c r="M189">
        <v>0</v>
      </c>
      <c r="N189">
        <v>0</v>
      </c>
    </row>
    <row r="190" spans="1:14" s="36" customFormat="1" x14ac:dyDescent="0.3">
      <c r="A190" s="36">
        <v>187</v>
      </c>
      <c r="B190">
        <v>15960</v>
      </c>
      <c r="C190" s="1">
        <v>44026.488877314812</v>
      </c>
      <c r="D190">
        <v>43.427678</v>
      </c>
      <c r="E190" t="s">
        <v>22</v>
      </c>
      <c r="F190">
        <v>-3.6068980000000002</v>
      </c>
      <c r="G190" t="s">
        <v>24</v>
      </c>
      <c r="H190">
        <v>5.4</v>
      </c>
      <c r="I190">
        <v>0</v>
      </c>
      <c r="J190">
        <v>11</v>
      </c>
      <c r="K190">
        <v>1</v>
      </c>
      <c r="L190">
        <v>0</v>
      </c>
      <c r="M190">
        <v>0</v>
      </c>
      <c r="N190">
        <v>0</v>
      </c>
    </row>
    <row r="191" spans="1:14" s="36" customFormat="1" x14ac:dyDescent="0.3">
      <c r="A191" s="36">
        <v>188</v>
      </c>
      <c r="B191">
        <v>15961</v>
      </c>
      <c r="C191" s="1">
        <v>44026.488888888889</v>
      </c>
      <c r="D191">
        <v>43.427675999999998</v>
      </c>
      <c r="E191" t="s">
        <v>22</v>
      </c>
      <c r="F191">
        <v>-3.6069</v>
      </c>
      <c r="G191" t="s">
        <v>24</v>
      </c>
      <c r="H191">
        <v>5.4</v>
      </c>
      <c r="I191">
        <v>0</v>
      </c>
      <c r="J191">
        <v>11</v>
      </c>
      <c r="K191">
        <v>1</v>
      </c>
      <c r="L191">
        <v>0</v>
      </c>
      <c r="M191">
        <v>0</v>
      </c>
      <c r="N191">
        <v>0</v>
      </c>
    </row>
    <row r="192" spans="1:14" s="36" customFormat="1" x14ac:dyDescent="0.3">
      <c r="A192" s="36">
        <v>189</v>
      </c>
      <c r="B192">
        <v>15962</v>
      </c>
      <c r="C192" s="1">
        <v>44026.488900462966</v>
      </c>
      <c r="D192">
        <v>43.427675000000001</v>
      </c>
      <c r="E192" t="s">
        <v>22</v>
      </c>
      <c r="F192">
        <v>-3.6069010000000001</v>
      </c>
      <c r="G192" t="s">
        <v>24</v>
      </c>
      <c r="H192">
        <v>5.4</v>
      </c>
      <c r="I192">
        <v>0</v>
      </c>
      <c r="J192">
        <v>11</v>
      </c>
      <c r="K192">
        <v>1</v>
      </c>
      <c r="L192">
        <v>0</v>
      </c>
      <c r="M192">
        <v>0</v>
      </c>
      <c r="N192">
        <v>0</v>
      </c>
    </row>
    <row r="193" spans="1:14" s="36" customFormat="1" x14ac:dyDescent="0.3">
      <c r="A193" s="36">
        <v>190</v>
      </c>
      <c r="B193">
        <v>15963</v>
      </c>
      <c r="C193" s="1">
        <v>44026.488912037035</v>
      </c>
      <c r="D193">
        <v>43.427674000000003</v>
      </c>
      <c r="E193" t="s">
        <v>22</v>
      </c>
      <c r="F193">
        <v>-3.606903</v>
      </c>
      <c r="G193" t="s">
        <v>24</v>
      </c>
      <c r="H193">
        <v>5.4</v>
      </c>
      <c r="I193">
        <v>0</v>
      </c>
      <c r="J193">
        <v>11</v>
      </c>
      <c r="K193">
        <v>1</v>
      </c>
      <c r="L193">
        <v>0</v>
      </c>
      <c r="M193">
        <v>0</v>
      </c>
      <c r="N193">
        <v>0</v>
      </c>
    </row>
    <row r="194" spans="1:14" s="36" customFormat="1" x14ac:dyDescent="0.3">
      <c r="A194" s="36">
        <v>191</v>
      </c>
      <c r="B194">
        <v>15964</v>
      </c>
      <c r="C194" s="1">
        <v>44026.488923611112</v>
      </c>
      <c r="D194">
        <v>43.427672999999999</v>
      </c>
      <c r="E194" t="s">
        <v>22</v>
      </c>
      <c r="F194">
        <v>-3.6069049999999998</v>
      </c>
      <c r="G194" t="s">
        <v>24</v>
      </c>
      <c r="H194">
        <v>5.4</v>
      </c>
      <c r="I194">
        <v>0</v>
      </c>
      <c r="J194">
        <v>11</v>
      </c>
      <c r="K194">
        <v>1</v>
      </c>
      <c r="L194">
        <v>0</v>
      </c>
      <c r="M194">
        <v>0</v>
      </c>
      <c r="N194">
        <v>0</v>
      </c>
    </row>
    <row r="195" spans="1:14" s="36" customFormat="1" x14ac:dyDescent="0.3">
      <c r="A195" s="36">
        <v>192</v>
      </c>
      <c r="B195">
        <v>15965</v>
      </c>
      <c r="C195" s="1">
        <v>44026.488935185182</v>
      </c>
      <c r="D195">
        <v>43.427672999999999</v>
      </c>
      <c r="E195" t="s">
        <v>22</v>
      </c>
      <c r="F195">
        <v>-3.6069049999999998</v>
      </c>
      <c r="G195" t="s">
        <v>24</v>
      </c>
      <c r="H195">
        <v>5.4</v>
      </c>
      <c r="I195">
        <v>0</v>
      </c>
      <c r="J195">
        <v>11</v>
      </c>
      <c r="K195">
        <v>1</v>
      </c>
      <c r="L195">
        <v>0</v>
      </c>
      <c r="M195">
        <v>0.19</v>
      </c>
      <c r="N195">
        <v>0</v>
      </c>
    </row>
    <row r="196" spans="1:14" s="36" customFormat="1" x14ac:dyDescent="0.3">
      <c r="A196" s="36">
        <v>193</v>
      </c>
      <c r="B196">
        <v>15966</v>
      </c>
      <c r="C196" s="1">
        <v>44026.488946759258</v>
      </c>
      <c r="D196">
        <v>43.427674000000003</v>
      </c>
      <c r="E196" t="s">
        <v>22</v>
      </c>
      <c r="F196">
        <v>-3.6069049999999998</v>
      </c>
      <c r="G196" t="s">
        <v>24</v>
      </c>
      <c r="H196">
        <v>5.4</v>
      </c>
      <c r="I196">
        <v>0</v>
      </c>
      <c r="J196">
        <v>11</v>
      </c>
      <c r="K196">
        <v>1</v>
      </c>
      <c r="L196">
        <v>0</v>
      </c>
      <c r="M196">
        <v>0</v>
      </c>
      <c r="N196">
        <v>0</v>
      </c>
    </row>
    <row r="197" spans="1:14" s="36" customFormat="1" x14ac:dyDescent="0.3">
      <c r="A197" s="36">
        <v>194</v>
      </c>
      <c r="B197">
        <v>15967</v>
      </c>
      <c r="C197" s="1">
        <v>44026.488958333335</v>
      </c>
      <c r="D197">
        <v>43.427675000000001</v>
      </c>
      <c r="E197" t="s">
        <v>22</v>
      </c>
      <c r="F197">
        <v>-3.6069049999999998</v>
      </c>
      <c r="G197" t="s">
        <v>24</v>
      </c>
      <c r="H197">
        <v>5.4</v>
      </c>
      <c r="I197">
        <v>0</v>
      </c>
      <c r="J197">
        <v>11</v>
      </c>
      <c r="K197">
        <v>1</v>
      </c>
      <c r="L197">
        <v>0</v>
      </c>
      <c r="M197">
        <v>0</v>
      </c>
      <c r="N197">
        <v>0</v>
      </c>
    </row>
    <row r="198" spans="1:14" s="36" customFormat="1" x14ac:dyDescent="0.3">
      <c r="A198" s="36">
        <v>195</v>
      </c>
      <c r="B198">
        <v>15968</v>
      </c>
      <c r="C198" s="1">
        <v>44026.488969907405</v>
      </c>
      <c r="D198">
        <v>43.427675999999998</v>
      </c>
      <c r="E198" t="s">
        <v>22</v>
      </c>
      <c r="F198">
        <v>-3.6069040000000001</v>
      </c>
      <c r="G198" t="s">
        <v>24</v>
      </c>
      <c r="H198">
        <v>5.4</v>
      </c>
      <c r="I198">
        <v>0</v>
      </c>
      <c r="J198">
        <v>11</v>
      </c>
      <c r="K198">
        <v>1</v>
      </c>
      <c r="L198">
        <v>0</v>
      </c>
      <c r="M198">
        <v>0</v>
      </c>
      <c r="N198">
        <v>0</v>
      </c>
    </row>
    <row r="199" spans="1:14" s="36" customFormat="1" x14ac:dyDescent="0.3">
      <c r="A199" s="36">
        <v>196</v>
      </c>
      <c r="B199">
        <v>15969</v>
      </c>
      <c r="C199" s="1">
        <v>44026.488981481481</v>
      </c>
      <c r="D199">
        <v>43.427677000000003</v>
      </c>
      <c r="E199" t="s">
        <v>22</v>
      </c>
      <c r="F199">
        <v>-3.6069040000000001</v>
      </c>
      <c r="G199" t="s">
        <v>24</v>
      </c>
      <c r="H199">
        <v>5.4</v>
      </c>
      <c r="I199">
        <v>0</v>
      </c>
      <c r="J199">
        <v>11</v>
      </c>
      <c r="K199">
        <v>1</v>
      </c>
      <c r="L199">
        <v>0</v>
      </c>
      <c r="M199">
        <v>0</v>
      </c>
      <c r="N199">
        <v>0</v>
      </c>
    </row>
    <row r="200" spans="1:14" s="36" customFormat="1" x14ac:dyDescent="0.3">
      <c r="A200" s="36">
        <v>197</v>
      </c>
      <c r="B200">
        <v>15970</v>
      </c>
      <c r="C200" s="1">
        <v>44026.488993055558</v>
      </c>
      <c r="D200">
        <v>43.427677000000003</v>
      </c>
      <c r="E200" t="s">
        <v>22</v>
      </c>
      <c r="F200">
        <v>-3.606903</v>
      </c>
      <c r="G200" t="s">
        <v>24</v>
      </c>
      <c r="H200">
        <v>5.4</v>
      </c>
      <c r="I200">
        <v>0</v>
      </c>
      <c r="J200">
        <v>10</v>
      </c>
      <c r="K200">
        <v>1.1000000000000001</v>
      </c>
      <c r="L200">
        <v>0</v>
      </c>
      <c r="M200">
        <v>0.19</v>
      </c>
      <c r="N200">
        <v>0</v>
      </c>
    </row>
    <row r="201" spans="1:14" s="36" customFormat="1" x14ac:dyDescent="0.3">
      <c r="A201" s="36">
        <v>198</v>
      </c>
      <c r="B201">
        <v>15971</v>
      </c>
      <c r="C201" s="1">
        <v>44026.489004629628</v>
      </c>
      <c r="D201">
        <v>43.427675999999998</v>
      </c>
      <c r="E201" t="s">
        <v>22</v>
      </c>
      <c r="F201">
        <v>-3.606903</v>
      </c>
      <c r="G201" t="s">
        <v>24</v>
      </c>
      <c r="H201">
        <v>5.4</v>
      </c>
      <c r="I201">
        <v>0</v>
      </c>
      <c r="J201">
        <v>10</v>
      </c>
      <c r="K201">
        <v>1.1000000000000001</v>
      </c>
      <c r="L201">
        <v>0</v>
      </c>
      <c r="M201">
        <v>0</v>
      </c>
      <c r="N201">
        <v>0</v>
      </c>
    </row>
    <row r="202" spans="1:14" s="36" customFormat="1" x14ac:dyDescent="0.3">
      <c r="A202" s="36">
        <v>199</v>
      </c>
      <c r="B202">
        <v>15972</v>
      </c>
      <c r="C202" s="1">
        <v>44026.489016203705</v>
      </c>
      <c r="D202">
        <v>43.427675999999998</v>
      </c>
      <c r="E202" t="s">
        <v>22</v>
      </c>
      <c r="F202">
        <v>-3.606903</v>
      </c>
      <c r="G202" t="s">
        <v>24</v>
      </c>
      <c r="H202">
        <v>5.4</v>
      </c>
      <c r="I202">
        <v>0</v>
      </c>
      <c r="J202">
        <v>11</v>
      </c>
      <c r="K202">
        <v>1</v>
      </c>
      <c r="L202">
        <v>0</v>
      </c>
      <c r="M202">
        <v>0</v>
      </c>
      <c r="N202">
        <v>0</v>
      </c>
    </row>
    <row r="203" spans="1:14" s="36" customFormat="1" x14ac:dyDescent="0.3">
      <c r="A203" s="36">
        <v>200</v>
      </c>
      <c r="B203">
        <v>15973</v>
      </c>
      <c r="C203" s="1">
        <v>44026.489027777781</v>
      </c>
      <c r="D203">
        <v>43.427675999999998</v>
      </c>
      <c r="E203" t="s">
        <v>22</v>
      </c>
      <c r="F203">
        <v>-3.606903</v>
      </c>
      <c r="G203" t="s">
        <v>24</v>
      </c>
      <c r="H203">
        <v>5.4</v>
      </c>
      <c r="I203">
        <v>0</v>
      </c>
      <c r="J203">
        <v>10</v>
      </c>
      <c r="K203">
        <v>1.1000000000000001</v>
      </c>
      <c r="L203">
        <v>0</v>
      </c>
      <c r="M203">
        <v>0</v>
      </c>
      <c r="N203">
        <v>0</v>
      </c>
    </row>
    <row r="204" spans="1:14" s="36" customFormat="1" x14ac:dyDescent="0.3">
      <c r="A204" s="36">
        <v>201</v>
      </c>
      <c r="B204">
        <v>15974</v>
      </c>
      <c r="C204" s="1">
        <v>44026.489039351851</v>
      </c>
      <c r="D204">
        <v>43.427675000000001</v>
      </c>
      <c r="E204" t="s">
        <v>22</v>
      </c>
      <c r="F204">
        <v>-3.6069040000000001</v>
      </c>
      <c r="G204" t="s">
        <v>24</v>
      </c>
      <c r="H204">
        <v>5.4</v>
      </c>
      <c r="I204">
        <v>0</v>
      </c>
      <c r="J204">
        <v>11</v>
      </c>
      <c r="K204">
        <v>1</v>
      </c>
      <c r="L204">
        <v>0</v>
      </c>
      <c r="M204">
        <v>0</v>
      </c>
      <c r="N204">
        <v>0</v>
      </c>
    </row>
    <row r="205" spans="1:14" s="36" customFormat="1" x14ac:dyDescent="0.3">
      <c r="A205" s="36">
        <v>202</v>
      </c>
      <c r="B205">
        <v>15975</v>
      </c>
      <c r="C205" s="1">
        <v>44026.489050925928</v>
      </c>
      <c r="D205">
        <v>43.427675999999998</v>
      </c>
      <c r="E205" t="s">
        <v>22</v>
      </c>
      <c r="F205">
        <v>-3.6069040000000001</v>
      </c>
      <c r="G205" t="s">
        <v>24</v>
      </c>
      <c r="H205">
        <v>5.4</v>
      </c>
      <c r="I205">
        <v>0</v>
      </c>
      <c r="J205">
        <v>11</v>
      </c>
      <c r="K205">
        <v>1.1000000000000001</v>
      </c>
      <c r="L205">
        <v>0</v>
      </c>
      <c r="M205">
        <v>0</v>
      </c>
      <c r="N205">
        <v>0</v>
      </c>
    </row>
    <row r="206" spans="1:14" s="36" customFormat="1" x14ac:dyDescent="0.3">
      <c r="A206" s="36">
        <v>203</v>
      </c>
      <c r="B206">
        <v>15976</v>
      </c>
      <c r="C206" s="1">
        <v>44026.489062499997</v>
      </c>
      <c r="D206">
        <v>43.427675000000001</v>
      </c>
      <c r="E206" t="s">
        <v>22</v>
      </c>
      <c r="F206">
        <v>-3.6069040000000001</v>
      </c>
      <c r="G206" t="s">
        <v>24</v>
      </c>
      <c r="H206">
        <v>5.4</v>
      </c>
      <c r="I206">
        <v>0</v>
      </c>
      <c r="J206">
        <v>11</v>
      </c>
      <c r="K206">
        <v>1</v>
      </c>
      <c r="L206">
        <v>0</v>
      </c>
      <c r="M206">
        <v>0</v>
      </c>
      <c r="N206">
        <v>0</v>
      </c>
    </row>
    <row r="207" spans="1:14" s="36" customFormat="1" x14ac:dyDescent="0.3">
      <c r="A207" s="36">
        <v>204</v>
      </c>
      <c r="B207">
        <v>15977</v>
      </c>
      <c r="C207" s="1">
        <v>44026.489074074074</v>
      </c>
      <c r="D207">
        <v>43.427675000000001</v>
      </c>
      <c r="E207" t="s">
        <v>22</v>
      </c>
      <c r="F207">
        <v>-3.606903</v>
      </c>
      <c r="G207" t="s">
        <v>24</v>
      </c>
      <c r="H207">
        <v>5.4</v>
      </c>
      <c r="I207">
        <v>0</v>
      </c>
      <c r="J207">
        <v>11</v>
      </c>
      <c r="K207">
        <v>1</v>
      </c>
      <c r="L207">
        <v>0</v>
      </c>
      <c r="M207">
        <v>0.19</v>
      </c>
      <c r="N207">
        <v>0</v>
      </c>
    </row>
    <row r="208" spans="1:14" s="36" customFormat="1" x14ac:dyDescent="0.3">
      <c r="A208" s="36">
        <v>205</v>
      </c>
      <c r="B208">
        <v>15978</v>
      </c>
      <c r="C208" s="1">
        <v>44026.489085648151</v>
      </c>
      <c r="D208">
        <v>43.427674000000003</v>
      </c>
      <c r="E208" t="s">
        <v>22</v>
      </c>
      <c r="F208">
        <v>-3.6069019999999998</v>
      </c>
      <c r="G208" t="s">
        <v>24</v>
      </c>
      <c r="H208">
        <v>5.3</v>
      </c>
      <c r="I208">
        <v>0</v>
      </c>
      <c r="J208">
        <v>11</v>
      </c>
      <c r="K208">
        <v>1</v>
      </c>
      <c r="L208">
        <v>0</v>
      </c>
      <c r="M208">
        <v>0</v>
      </c>
      <c r="N208">
        <v>0</v>
      </c>
    </row>
    <row r="209" spans="1:14" s="36" customFormat="1" x14ac:dyDescent="0.3">
      <c r="A209" s="36">
        <v>206</v>
      </c>
      <c r="B209">
        <v>15979</v>
      </c>
      <c r="C209" s="1">
        <v>44026.48909722222</v>
      </c>
      <c r="D209">
        <v>43.427672999999999</v>
      </c>
      <c r="E209" t="s">
        <v>22</v>
      </c>
      <c r="F209">
        <v>-3.606903</v>
      </c>
      <c r="G209" t="s">
        <v>24</v>
      </c>
      <c r="H209">
        <v>5.3</v>
      </c>
      <c r="I209">
        <v>0</v>
      </c>
      <c r="J209">
        <v>11</v>
      </c>
      <c r="K209">
        <v>1</v>
      </c>
      <c r="L209">
        <v>0</v>
      </c>
      <c r="M209">
        <v>0</v>
      </c>
      <c r="N209">
        <v>0</v>
      </c>
    </row>
    <row r="210" spans="1:14" s="36" customFormat="1" x14ac:dyDescent="0.3">
      <c r="A210" s="36">
        <v>207</v>
      </c>
      <c r="B210">
        <v>15980</v>
      </c>
      <c r="C210" s="1">
        <v>44026.489108796297</v>
      </c>
      <c r="D210">
        <v>43.427672000000001</v>
      </c>
      <c r="E210" t="s">
        <v>22</v>
      </c>
      <c r="F210">
        <v>-3.606903</v>
      </c>
      <c r="G210" t="s">
        <v>24</v>
      </c>
      <c r="H210">
        <v>5.3</v>
      </c>
      <c r="I210">
        <v>0</v>
      </c>
      <c r="J210">
        <v>11</v>
      </c>
      <c r="K210">
        <v>1</v>
      </c>
      <c r="L210">
        <v>0</v>
      </c>
      <c r="M210">
        <v>0.19</v>
      </c>
      <c r="N210">
        <v>0</v>
      </c>
    </row>
    <row r="211" spans="1:14" s="36" customFormat="1" x14ac:dyDescent="0.3">
      <c r="A211" s="36">
        <v>208</v>
      </c>
      <c r="B211">
        <v>15981</v>
      </c>
      <c r="C211" s="1">
        <v>44026.489120370374</v>
      </c>
      <c r="D211">
        <v>43.427672000000001</v>
      </c>
      <c r="E211" t="s">
        <v>22</v>
      </c>
      <c r="F211">
        <v>-3.6069019999999998</v>
      </c>
      <c r="G211" t="s">
        <v>24</v>
      </c>
      <c r="H211">
        <v>5.3</v>
      </c>
      <c r="I211">
        <v>0</v>
      </c>
      <c r="J211">
        <v>11</v>
      </c>
      <c r="K211">
        <v>1</v>
      </c>
      <c r="L211">
        <v>0</v>
      </c>
      <c r="M211">
        <v>0</v>
      </c>
      <c r="N211">
        <v>0</v>
      </c>
    </row>
    <row r="212" spans="1:14" s="36" customFormat="1" x14ac:dyDescent="0.3">
      <c r="A212" s="36">
        <v>209</v>
      </c>
      <c r="B212">
        <v>15982</v>
      </c>
      <c r="C212" s="1">
        <v>44026.489131944443</v>
      </c>
      <c r="D212">
        <v>43.427670999999997</v>
      </c>
      <c r="E212" t="s">
        <v>22</v>
      </c>
      <c r="F212">
        <v>-3.6069019999999998</v>
      </c>
      <c r="G212" t="s">
        <v>24</v>
      </c>
      <c r="H212">
        <v>5.3</v>
      </c>
      <c r="I212">
        <v>0</v>
      </c>
      <c r="J212">
        <v>11</v>
      </c>
      <c r="K212">
        <v>1</v>
      </c>
      <c r="L212">
        <v>0</v>
      </c>
      <c r="M212">
        <v>0</v>
      </c>
      <c r="N212">
        <v>0</v>
      </c>
    </row>
    <row r="213" spans="1:14" s="36" customFormat="1" x14ac:dyDescent="0.3">
      <c r="A213" s="36">
        <v>210</v>
      </c>
      <c r="B213">
        <v>15983</v>
      </c>
      <c r="C213" s="1">
        <v>44026.48914351852</v>
      </c>
      <c r="D213">
        <v>43.427670999999997</v>
      </c>
      <c r="E213" t="s">
        <v>22</v>
      </c>
      <c r="F213">
        <v>-3.6069</v>
      </c>
      <c r="G213" t="s">
        <v>24</v>
      </c>
      <c r="H213">
        <v>5.3</v>
      </c>
      <c r="I213">
        <v>0</v>
      </c>
      <c r="J213">
        <v>11</v>
      </c>
      <c r="K213">
        <v>1</v>
      </c>
      <c r="L213">
        <v>0</v>
      </c>
      <c r="M213">
        <v>0.56000000000000005</v>
      </c>
      <c r="N213">
        <v>0</v>
      </c>
    </row>
    <row r="214" spans="1:14" s="36" customFormat="1" x14ac:dyDescent="0.3">
      <c r="A214" s="36">
        <v>211</v>
      </c>
      <c r="B214">
        <v>15984</v>
      </c>
      <c r="C214" s="1">
        <v>44026.489155092589</v>
      </c>
      <c r="D214">
        <v>43.427669000000002</v>
      </c>
      <c r="E214" t="s">
        <v>22</v>
      </c>
      <c r="F214">
        <v>-3.6068980000000002</v>
      </c>
      <c r="G214" t="s">
        <v>24</v>
      </c>
      <c r="H214">
        <v>5.3</v>
      </c>
      <c r="I214">
        <v>0</v>
      </c>
      <c r="J214">
        <v>11</v>
      </c>
      <c r="K214">
        <v>1</v>
      </c>
      <c r="L214">
        <v>0</v>
      </c>
      <c r="M214">
        <v>0.93</v>
      </c>
      <c r="N214">
        <v>0</v>
      </c>
    </row>
    <row r="215" spans="1:14" s="36" customFormat="1" x14ac:dyDescent="0.3">
      <c r="A215" s="36">
        <v>212</v>
      </c>
      <c r="B215">
        <v>15985</v>
      </c>
      <c r="C215" s="1">
        <v>44026.489166666666</v>
      </c>
      <c r="D215">
        <v>43.427667999999997</v>
      </c>
      <c r="E215" t="s">
        <v>22</v>
      </c>
      <c r="F215">
        <v>-3.6068980000000002</v>
      </c>
      <c r="G215" t="s">
        <v>24</v>
      </c>
      <c r="H215">
        <v>5.3</v>
      </c>
      <c r="I215">
        <v>0</v>
      </c>
      <c r="J215">
        <v>11</v>
      </c>
      <c r="K215">
        <v>1</v>
      </c>
      <c r="L215">
        <v>0</v>
      </c>
      <c r="M215">
        <v>0.37</v>
      </c>
      <c r="N215">
        <v>0</v>
      </c>
    </row>
    <row r="216" spans="1:14" s="36" customFormat="1" x14ac:dyDescent="0.3">
      <c r="A216" s="36">
        <v>213</v>
      </c>
      <c r="B216">
        <v>15986</v>
      </c>
      <c r="C216" s="1">
        <v>44026.489178240743</v>
      </c>
      <c r="D216">
        <v>43.427670999999997</v>
      </c>
      <c r="E216" t="s">
        <v>22</v>
      </c>
      <c r="F216">
        <v>-3.606897</v>
      </c>
      <c r="G216" t="s">
        <v>24</v>
      </c>
      <c r="H216">
        <v>5.3</v>
      </c>
      <c r="I216">
        <v>0</v>
      </c>
      <c r="J216">
        <v>11</v>
      </c>
      <c r="K216">
        <v>1</v>
      </c>
      <c r="L216">
        <v>0</v>
      </c>
      <c r="M216">
        <v>0.74</v>
      </c>
      <c r="N216">
        <v>0</v>
      </c>
    </row>
    <row r="217" spans="1:14" s="36" customFormat="1" x14ac:dyDescent="0.3">
      <c r="A217" s="36">
        <v>214</v>
      </c>
      <c r="B217">
        <v>15987</v>
      </c>
      <c r="C217" s="1">
        <v>44026.489189814813</v>
      </c>
      <c r="D217">
        <v>43.427674000000003</v>
      </c>
      <c r="E217" t="s">
        <v>22</v>
      </c>
      <c r="F217">
        <v>-3.6068950000000002</v>
      </c>
      <c r="G217" t="s">
        <v>24</v>
      </c>
      <c r="H217">
        <v>5.3</v>
      </c>
      <c r="I217">
        <v>0</v>
      </c>
      <c r="J217">
        <v>11</v>
      </c>
      <c r="K217">
        <v>1</v>
      </c>
      <c r="L217">
        <v>0</v>
      </c>
      <c r="M217">
        <v>1.3</v>
      </c>
      <c r="N217">
        <v>0</v>
      </c>
    </row>
    <row r="218" spans="1:14" s="36" customFormat="1" x14ac:dyDescent="0.3">
      <c r="A218" s="36">
        <v>215</v>
      </c>
      <c r="B218">
        <v>15988</v>
      </c>
      <c r="C218" s="1">
        <v>44026.489201388889</v>
      </c>
      <c r="D218">
        <v>43.427677000000003</v>
      </c>
      <c r="E218" t="s">
        <v>22</v>
      </c>
      <c r="F218">
        <v>-3.6068899999999999</v>
      </c>
      <c r="G218" t="s">
        <v>24</v>
      </c>
      <c r="H218">
        <v>5.8</v>
      </c>
      <c r="I218">
        <v>0</v>
      </c>
      <c r="J218">
        <v>11</v>
      </c>
      <c r="K218">
        <v>1</v>
      </c>
      <c r="L218">
        <v>0</v>
      </c>
      <c r="M218">
        <v>0.93</v>
      </c>
      <c r="N218">
        <v>0</v>
      </c>
    </row>
    <row r="219" spans="1:14" s="36" customFormat="1" x14ac:dyDescent="0.3">
      <c r="A219" s="36">
        <v>216</v>
      </c>
      <c r="B219">
        <v>15989</v>
      </c>
      <c r="C219" s="1">
        <v>44026.489212962966</v>
      </c>
      <c r="D219">
        <v>43.427678999999998</v>
      </c>
      <c r="E219" t="s">
        <v>22</v>
      </c>
      <c r="F219">
        <v>-3.6068889999999998</v>
      </c>
      <c r="G219" t="s">
        <v>24</v>
      </c>
      <c r="H219">
        <v>6.1</v>
      </c>
      <c r="I219">
        <v>0</v>
      </c>
      <c r="J219">
        <v>11</v>
      </c>
      <c r="K219">
        <v>1</v>
      </c>
      <c r="L219">
        <v>0</v>
      </c>
      <c r="M219">
        <v>0.93</v>
      </c>
      <c r="N219">
        <v>99</v>
      </c>
    </row>
    <row r="220" spans="1:14" s="36" customFormat="1" x14ac:dyDescent="0.3">
      <c r="B220"/>
      <c r="C220" s="1"/>
      <c r="D220"/>
      <c r="E220"/>
      <c r="F220"/>
      <c r="G220"/>
      <c r="H220"/>
      <c r="I220"/>
      <c r="J220"/>
      <c r="K220"/>
      <c r="L220"/>
      <c r="M220"/>
      <c r="N220"/>
    </row>
    <row r="221" spans="1:14" s="36" customFormat="1" x14ac:dyDescent="0.3">
      <c r="B221"/>
      <c r="C221" s="1"/>
      <c r="D221"/>
      <c r="E221"/>
      <c r="F221"/>
      <c r="G221"/>
      <c r="H221"/>
      <c r="I221"/>
      <c r="J221"/>
      <c r="K221"/>
      <c r="L221"/>
      <c r="M221"/>
      <c r="N221"/>
    </row>
    <row r="222" spans="1:14" s="36" customFormat="1" x14ac:dyDescent="0.3">
      <c r="B222"/>
      <c r="C222" s="1"/>
      <c r="D222"/>
      <c r="E222"/>
      <c r="F222"/>
      <c r="G222"/>
      <c r="H222"/>
      <c r="I222"/>
      <c r="J222"/>
      <c r="K222"/>
      <c r="L222"/>
      <c r="M222"/>
      <c r="N222"/>
    </row>
    <row r="223" spans="1:14" s="36" customFormat="1" x14ac:dyDescent="0.3">
      <c r="B223"/>
      <c r="C223" s="1"/>
      <c r="D223"/>
      <c r="E223"/>
      <c r="F223"/>
      <c r="G223"/>
      <c r="H223"/>
      <c r="I223"/>
      <c r="J223"/>
      <c r="K223"/>
      <c r="L223"/>
      <c r="M223"/>
      <c r="N223"/>
    </row>
    <row r="224" spans="1:14" s="36" customFormat="1" x14ac:dyDescent="0.3">
      <c r="B224"/>
      <c r="C224" s="1"/>
      <c r="D224"/>
      <c r="E224"/>
      <c r="F224"/>
      <c r="G224"/>
      <c r="H224"/>
      <c r="I224"/>
      <c r="J224"/>
      <c r="K224"/>
      <c r="L224"/>
      <c r="M224"/>
      <c r="N224"/>
    </row>
    <row r="225" spans="2:14" s="36" customFormat="1" x14ac:dyDescent="0.3">
      <c r="B225"/>
      <c r="C225" s="1"/>
      <c r="D225"/>
      <c r="E225"/>
      <c r="F225"/>
      <c r="G225"/>
      <c r="H225"/>
      <c r="I225"/>
      <c r="J225"/>
      <c r="K225"/>
      <c r="L225"/>
      <c r="M225"/>
      <c r="N225"/>
    </row>
    <row r="226" spans="2:14" s="36" customFormat="1" x14ac:dyDescent="0.3">
      <c r="B226"/>
      <c r="C226" s="1"/>
      <c r="D226"/>
      <c r="E226"/>
      <c r="F226"/>
      <c r="G226"/>
      <c r="H226"/>
      <c r="I226"/>
      <c r="J226"/>
      <c r="K226"/>
      <c r="L226"/>
      <c r="M226"/>
      <c r="N226"/>
    </row>
    <row r="227" spans="2:14" s="36" customFormat="1" x14ac:dyDescent="0.3">
      <c r="B227"/>
      <c r="C227" s="1"/>
      <c r="D227"/>
      <c r="E227"/>
      <c r="F227"/>
      <c r="G227"/>
      <c r="H227"/>
      <c r="I227"/>
      <c r="J227"/>
      <c r="K227"/>
      <c r="L227"/>
      <c r="M227"/>
      <c r="N227"/>
    </row>
    <row r="228" spans="2:14" s="36" customFormat="1" x14ac:dyDescent="0.3">
      <c r="B228"/>
      <c r="C228" s="1"/>
      <c r="D228"/>
      <c r="E228"/>
      <c r="F228"/>
      <c r="G228"/>
      <c r="H228"/>
      <c r="I228"/>
      <c r="J228"/>
      <c r="K228"/>
      <c r="L228"/>
      <c r="M228"/>
      <c r="N228"/>
    </row>
    <row r="229" spans="2:14" s="36" customFormat="1" x14ac:dyDescent="0.3">
      <c r="B229"/>
      <c r="C229" s="1"/>
      <c r="D229"/>
      <c r="E229"/>
      <c r="F229"/>
      <c r="G229"/>
      <c r="H229"/>
      <c r="I229"/>
      <c r="J229"/>
      <c r="K229"/>
      <c r="L229"/>
      <c r="M229"/>
      <c r="N229"/>
    </row>
    <row r="230" spans="2:14" s="36" customFormat="1" x14ac:dyDescent="0.3">
      <c r="B230"/>
      <c r="C230" s="1"/>
      <c r="D230"/>
      <c r="E230"/>
      <c r="F230"/>
      <c r="G230"/>
      <c r="H230"/>
      <c r="I230"/>
      <c r="J230"/>
      <c r="K230"/>
      <c r="L230"/>
      <c r="M230"/>
      <c r="N230"/>
    </row>
    <row r="231" spans="2:14" s="36" customFormat="1" x14ac:dyDescent="0.3">
      <c r="B231"/>
      <c r="C231" s="1"/>
      <c r="D231"/>
      <c r="E231"/>
      <c r="F231"/>
      <c r="G231"/>
      <c r="H231"/>
      <c r="I231"/>
      <c r="J231"/>
      <c r="K231"/>
      <c r="L231"/>
      <c r="M231"/>
      <c r="N231"/>
    </row>
    <row r="232" spans="2:14" s="36" customFormat="1" x14ac:dyDescent="0.3">
      <c r="B232"/>
      <c r="C232" s="1"/>
      <c r="D232"/>
      <c r="E232"/>
      <c r="F232"/>
      <c r="G232"/>
      <c r="H232"/>
      <c r="I232"/>
      <c r="J232"/>
      <c r="K232"/>
      <c r="L232"/>
      <c r="M232"/>
      <c r="N232"/>
    </row>
    <row r="233" spans="2:14" s="36" customFormat="1" x14ac:dyDescent="0.3">
      <c r="B233"/>
      <c r="C233" s="1"/>
      <c r="D233"/>
      <c r="E233"/>
      <c r="F233"/>
      <c r="G233"/>
      <c r="H233"/>
      <c r="I233"/>
      <c r="J233"/>
      <c r="K233"/>
      <c r="L233"/>
      <c r="M233"/>
      <c r="N233"/>
    </row>
    <row r="234" spans="2:14" s="36" customFormat="1" x14ac:dyDescent="0.3">
      <c r="B234"/>
      <c r="C234" s="1"/>
      <c r="D234"/>
      <c r="E234"/>
      <c r="F234"/>
      <c r="G234"/>
      <c r="H234"/>
      <c r="I234"/>
      <c r="J234"/>
      <c r="K234"/>
      <c r="L234"/>
      <c r="M234"/>
      <c r="N234"/>
    </row>
    <row r="235" spans="2:14" s="36" customFormat="1" x14ac:dyDescent="0.3">
      <c r="B235"/>
      <c r="C235" s="1"/>
      <c r="D235"/>
      <c r="E235"/>
      <c r="F235"/>
      <c r="G235"/>
      <c r="H235"/>
      <c r="I235"/>
      <c r="J235"/>
      <c r="K235"/>
      <c r="L235"/>
      <c r="M235"/>
      <c r="N235"/>
    </row>
    <row r="236" spans="2:14" s="36" customFormat="1" x14ac:dyDescent="0.3">
      <c r="B236"/>
      <c r="C236" s="1"/>
      <c r="D236"/>
      <c r="E236"/>
      <c r="F236"/>
      <c r="G236"/>
      <c r="H236"/>
      <c r="I236"/>
      <c r="J236"/>
      <c r="K236"/>
      <c r="L236"/>
      <c r="M236"/>
      <c r="N236"/>
    </row>
    <row r="237" spans="2:14" s="36" customFormat="1" x14ac:dyDescent="0.3">
      <c r="B237"/>
      <c r="C237" s="1"/>
      <c r="D237"/>
      <c r="E237"/>
      <c r="F237"/>
      <c r="G237"/>
      <c r="H237"/>
      <c r="I237"/>
      <c r="J237"/>
      <c r="K237"/>
      <c r="L237"/>
      <c r="M237"/>
      <c r="N237"/>
    </row>
    <row r="238" spans="2:14" s="36" customFormat="1" x14ac:dyDescent="0.3">
      <c r="B238"/>
      <c r="C238" s="1"/>
      <c r="D238"/>
      <c r="E238"/>
      <c r="F238"/>
      <c r="G238"/>
      <c r="H238"/>
      <c r="I238"/>
      <c r="J238"/>
      <c r="K238"/>
      <c r="L238"/>
      <c r="M238"/>
      <c r="N238"/>
    </row>
    <row r="239" spans="2:14" s="36" customFormat="1" x14ac:dyDescent="0.3">
      <c r="B239"/>
      <c r="C239" s="1"/>
      <c r="D239"/>
      <c r="E239"/>
      <c r="F239"/>
      <c r="G239"/>
      <c r="H239"/>
      <c r="I239"/>
      <c r="J239"/>
      <c r="K239"/>
      <c r="L239"/>
      <c r="M239"/>
      <c r="N239"/>
    </row>
    <row r="240" spans="2:14" s="36" customFormat="1" x14ac:dyDescent="0.3">
      <c r="B240"/>
      <c r="C240" s="1"/>
      <c r="D240"/>
      <c r="E240"/>
      <c r="F240"/>
      <c r="G240"/>
      <c r="H240"/>
      <c r="I240"/>
      <c r="J240"/>
      <c r="K240"/>
      <c r="L240"/>
      <c r="M240"/>
      <c r="N240"/>
    </row>
    <row r="241" spans="2:14" s="36" customFormat="1" x14ac:dyDescent="0.3">
      <c r="B241"/>
      <c r="C241" s="1"/>
      <c r="D241"/>
      <c r="E241"/>
      <c r="F241"/>
      <c r="G241"/>
      <c r="H241"/>
      <c r="I241"/>
      <c r="J241"/>
      <c r="K241"/>
      <c r="L241"/>
      <c r="M241"/>
      <c r="N241"/>
    </row>
    <row r="242" spans="2:14" s="36" customFormat="1" x14ac:dyDescent="0.3">
      <c r="C242" s="37"/>
    </row>
    <row r="243" spans="2:14" s="36" customFormat="1" x14ac:dyDescent="0.3">
      <c r="C243" s="37"/>
    </row>
    <row r="244" spans="2:14" s="36" customFormat="1" x14ac:dyDescent="0.3">
      <c r="C244" s="37"/>
    </row>
    <row r="245" spans="2:14" s="36" customFormat="1" x14ac:dyDescent="0.3">
      <c r="C245" s="37"/>
    </row>
    <row r="246" spans="2:14" s="36" customFormat="1" x14ac:dyDescent="0.3">
      <c r="C246" s="37"/>
    </row>
    <row r="247" spans="2:14" s="36" customFormat="1" x14ac:dyDescent="0.3">
      <c r="C247" s="37"/>
    </row>
    <row r="248" spans="2:14" s="36" customFormat="1" x14ac:dyDescent="0.3">
      <c r="C248" s="37"/>
    </row>
    <row r="249" spans="2:14" s="36" customFormat="1" x14ac:dyDescent="0.3">
      <c r="C249" s="37"/>
    </row>
    <row r="250" spans="2:14" s="36" customFormat="1" x14ac:dyDescent="0.3">
      <c r="C250" s="37"/>
    </row>
    <row r="251" spans="2:14" s="36" customFormat="1" x14ac:dyDescent="0.3">
      <c r="C251" s="37"/>
    </row>
    <row r="252" spans="2:14" s="36" customFormat="1" x14ac:dyDescent="0.3">
      <c r="C252" s="37"/>
    </row>
    <row r="253" spans="2:14" s="36" customFormat="1" x14ac:dyDescent="0.3">
      <c r="C253" s="37"/>
    </row>
    <row r="254" spans="2:14" s="36" customFormat="1" x14ac:dyDescent="0.3">
      <c r="C254" s="37"/>
    </row>
    <row r="255" spans="2:14" s="36" customFormat="1" x14ac:dyDescent="0.3">
      <c r="C255" s="37"/>
    </row>
    <row r="256" spans="2:14" s="36" customFormat="1" x14ac:dyDescent="0.3">
      <c r="C256" s="37"/>
    </row>
    <row r="257" spans="3:3" s="36" customFormat="1" x14ac:dyDescent="0.3">
      <c r="C257" s="37"/>
    </row>
    <row r="258" spans="3:3" s="36" customFormat="1" x14ac:dyDescent="0.3">
      <c r="C258" s="37"/>
    </row>
    <row r="259" spans="3:3" s="36" customFormat="1" x14ac:dyDescent="0.3">
      <c r="C259" s="37"/>
    </row>
    <row r="260" spans="3:3" s="36" customFormat="1" x14ac:dyDescent="0.3">
      <c r="C260" s="37"/>
    </row>
    <row r="261" spans="3:3" s="36" customFormat="1" x14ac:dyDescent="0.3">
      <c r="C261" s="37"/>
    </row>
    <row r="262" spans="3:3" s="36" customFormat="1" x14ac:dyDescent="0.3">
      <c r="C262" s="37"/>
    </row>
    <row r="263" spans="3:3" s="36" customFormat="1" x14ac:dyDescent="0.3">
      <c r="C263" s="37"/>
    </row>
    <row r="264" spans="3:3" s="36" customFormat="1" x14ac:dyDescent="0.3">
      <c r="C264" s="37"/>
    </row>
    <row r="265" spans="3:3" s="36" customFormat="1" x14ac:dyDescent="0.3">
      <c r="C265" s="37"/>
    </row>
    <row r="266" spans="3:3" s="36" customFormat="1" x14ac:dyDescent="0.3">
      <c r="C266" s="37"/>
    </row>
    <row r="267" spans="3:3" s="36" customFormat="1" x14ac:dyDescent="0.3">
      <c r="C267" s="37"/>
    </row>
    <row r="268" spans="3:3" s="36" customFormat="1" x14ac:dyDescent="0.3">
      <c r="C268" s="37"/>
    </row>
    <row r="269" spans="3:3" s="36" customFormat="1" x14ac:dyDescent="0.3">
      <c r="C269" s="37"/>
    </row>
    <row r="270" spans="3:3" s="36" customFormat="1" x14ac:dyDescent="0.3">
      <c r="C270" s="37"/>
    </row>
    <row r="271" spans="3:3" s="36" customFormat="1" x14ac:dyDescent="0.3">
      <c r="C271" s="37"/>
    </row>
    <row r="272" spans="3:3" s="36" customFormat="1" x14ac:dyDescent="0.3">
      <c r="C272" s="37"/>
    </row>
    <row r="273" spans="3:3" s="36" customFormat="1" x14ac:dyDescent="0.3">
      <c r="C273" s="37"/>
    </row>
    <row r="274" spans="3:3" s="36" customFormat="1" x14ac:dyDescent="0.3">
      <c r="C274" s="37"/>
    </row>
    <row r="275" spans="3:3" s="36" customFormat="1" x14ac:dyDescent="0.3">
      <c r="C275" s="37"/>
    </row>
    <row r="276" spans="3:3" s="36" customFormat="1" x14ac:dyDescent="0.3">
      <c r="C276" s="37"/>
    </row>
    <row r="277" spans="3:3" s="36" customFormat="1" x14ac:dyDescent="0.3">
      <c r="C277" s="37"/>
    </row>
    <row r="278" spans="3:3" s="36" customFormat="1" x14ac:dyDescent="0.3">
      <c r="C278" s="37"/>
    </row>
    <row r="279" spans="3:3" s="36" customFormat="1" x14ac:dyDescent="0.3">
      <c r="C279" s="37"/>
    </row>
    <row r="280" spans="3:3" s="36" customFormat="1" x14ac:dyDescent="0.3">
      <c r="C280" s="37"/>
    </row>
    <row r="281" spans="3:3" s="36" customFormat="1" x14ac:dyDescent="0.3">
      <c r="C281" s="37"/>
    </row>
    <row r="282" spans="3:3" s="36" customFormat="1" x14ac:dyDescent="0.3">
      <c r="C282" s="37"/>
    </row>
    <row r="283" spans="3:3" s="36" customFormat="1" x14ac:dyDescent="0.3">
      <c r="C283" s="37"/>
    </row>
    <row r="284" spans="3:3" s="36" customFormat="1" x14ac:dyDescent="0.3">
      <c r="C284" s="37"/>
    </row>
    <row r="285" spans="3:3" s="36" customFormat="1" x14ac:dyDescent="0.3">
      <c r="C285" s="37"/>
    </row>
    <row r="286" spans="3:3" s="36" customFormat="1" x14ac:dyDescent="0.3">
      <c r="C286" s="37"/>
    </row>
    <row r="287" spans="3:3" s="36" customFormat="1" x14ac:dyDescent="0.3">
      <c r="C287" s="37"/>
    </row>
    <row r="288" spans="3:3" s="36" customFormat="1" x14ac:dyDescent="0.3">
      <c r="C288" s="37"/>
    </row>
    <row r="289" spans="3:3" s="36" customFormat="1" x14ac:dyDescent="0.3">
      <c r="C289" s="37"/>
    </row>
    <row r="290" spans="3:3" s="36" customFormat="1" x14ac:dyDescent="0.3">
      <c r="C290" s="37"/>
    </row>
    <row r="291" spans="3:3" s="36" customFormat="1" x14ac:dyDescent="0.3">
      <c r="C291" s="37"/>
    </row>
    <row r="292" spans="3:3" s="36" customFormat="1" x14ac:dyDescent="0.3">
      <c r="C292" s="37"/>
    </row>
    <row r="293" spans="3:3" s="36" customFormat="1" x14ac:dyDescent="0.3">
      <c r="C293" s="37"/>
    </row>
    <row r="294" spans="3:3" s="36" customFormat="1" x14ac:dyDescent="0.3">
      <c r="C294" s="37"/>
    </row>
    <row r="295" spans="3:3" s="36" customFormat="1" x14ac:dyDescent="0.3">
      <c r="C295" s="37"/>
    </row>
    <row r="296" spans="3:3" s="36" customFormat="1" x14ac:dyDescent="0.3">
      <c r="C296" s="37"/>
    </row>
    <row r="297" spans="3:3" s="36" customFormat="1" x14ac:dyDescent="0.3">
      <c r="C297" s="37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79998168889431442"/>
  </sheetPr>
  <dimension ref="A1:F285"/>
  <sheetViews>
    <sheetView workbookViewId="0">
      <selection activeCell="K211" sqref="K211"/>
    </sheetView>
  </sheetViews>
  <sheetFormatPr baseColWidth="10" defaultRowHeight="14.4" x14ac:dyDescent="0.3"/>
  <cols>
    <col min="1" max="1" width="15.6640625" bestFit="1" customWidth="1"/>
    <col min="2" max="2" width="15.6640625" style="43" customWidth="1"/>
    <col min="3" max="3" width="15.6640625" style="2" customWidth="1"/>
  </cols>
  <sheetData>
    <row r="1" spans="1:6" x14ac:dyDescent="0.3">
      <c r="A1" t="s">
        <v>10</v>
      </c>
      <c r="B1" s="42" t="s">
        <v>94</v>
      </c>
      <c r="C1" s="41" t="s">
        <v>93</v>
      </c>
      <c r="D1" t="s">
        <v>15</v>
      </c>
    </row>
    <row r="2" spans="1:6" x14ac:dyDescent="0.3">
      <c r="A2" s="1">
        <f>'Punto C4'!C4</f>
        <v>44026.486724537041</v>
      </c>
      <c r="B2" s="43">
        <f t="shared" ref="B2:B4" si="0">C2/60</f>
        <v>1.6666666666666666E-2</v>
      </c>
      <c r="C2" s="2">
        <v>1</v>
      </c>
      <c r="D2">
        <f>'Punto C4'!H4</f>
        <v>5.4</v>
      </c>
    </row>
    <row r="3" spans="1:6" x14ac:dyDescent="0.3">
      <c r="A3" s="1">
        <f>'Punto C4'!C5</f>
        <v>44026.48673611111</v>
      </c>
      <c r="B3" s="43">
        <f t="shared" si="0"/>
        <v>3.3333333333333333E-2</v>
      </c>
      <c r="C3" s="2">
        <v>2</v>
      </c>
      <c r="D3">
        <f>'Punto C4'!H5</f>
        <v>5.4</v>
      </c>
    </row>
    <row r="4" spans="1:6" x14ac:dyDescent="0.3">
      <c r="A4" s="1">
        <f>'Punto C4'!C6</f>
        <v>44026.486747685187</v>
      </c>
      <c r="B4" s="43">
        <f t="shared" si="0"/>
        <v>0.05</v>
      </c>
      <c r="C4" s="2">
        <v>3</v>
      </c>
      <c r="D4">
        <f>'Punto C4'!H6</f>
        <v>5.6</v>
      </c>
    </row>
    <row r="5" spans="1:6" x14ac:dyDescent="0.3">
      <c r="A5" s="1">
        <f>'Punto C4'!C7</f>
        <v>44026.486759259256</v>
      </c>
      <c r="B5" s="43">
        <f t="shared" ref="B5:B36" si="1">C5/60</f>
        <v>6.6666666666666666E-2</v>
      </c>
      <c r="C5" s="2">
        <v>4</v>
      </c>
      <c r="D5">
        <f>'Punto C4'!H7</f>
        <v>5.7</v>
      </c>
      <c r="E5" s="38" t="s">
        <v>92</v>
      </c>
      <c r="F5" s="84">
        <f>MAX(D5:D440)</f>
        <v>6.3</v>
      </c>
    </row>
    <row r="6" spans="1:6" x14ac:dyDescent="0.3">
      <c r="A6" s="1">
        <f>'Punto C4'!C8</f>
        <v>44026.486770833333</v>
      </c>
      <c r="B6" s="43">
        <f t="shared" si="1"/>
        <v>8.3333333333333329E-2</v>
      </c>
      <c r="C6" s="2">
        <v>5</v>
      </c>
      <c r="D6">
        <f>'Punto C4'!H8</f>
        <v>5.7</v>
      </c>
    </row>
    <row r="7" spans="1:6" x14ac:dyDescent="0.3">
      <c r="A7" s="1">
        <f>'Punto C4'!C9</f>
        <v>44026.48678240741</v>
      </c>
      <c r="B7" s="43">
        <f t="shared" si="1"/>
        <v>0.1</v>
      </c>
      <c r="C7" s="2">
        <v>6</v>
      </c>
      <c r="D7">
        <f>'Punto C4'!H9</f>
        <v>5.6</v>
      </c>
    </row>
    <row r="8" spans="1:6" x14ac:dyDescent="0.3">
      <c r="A8" s="1">
        <f>'Punto C4'!C10</f>
        <v>44026.486793981479</v>
      </c>
      <c r="B8" s="43">
        <f t="shared" si="1"/>
        <v>0.11666666666666667</v>
      </c>
      <c r="C8" s="2">
        <v>7</v>
      </c>
      <c r="D8">
        <f>'Punto C4'!H10</f>
        <v>5.5</v>
      </c>
    </row>
    <row r="9" spans="1:6" x14ac:dyDescent="0.3">
      <c r="A9" s="1">
        <f>'Punto C4'!C11</f>
        <v>44026.486805555556</v>
      </c>
      <c r="B9" s="43">
        <f t="shared" si="1"/>
        <v>0.13333333333333333</v>
      </c>
      <c r="C9" s="2">
        <v>8</v>
      </c>
      <c r="D9">
        <f>'Punto C4'!H11</f>
        <v>5.4</v>
      </c>
    </row>
    <row r="10" spans="1:6" x14ac:dyDescent="0.3">
      <c r="A10" s="1">
        <f>'Punto C4'!C12</f>
        <v>44026.486817129633</v>
      </c>
      <c r="B10" s="43">
        <f t="shared" si="1"/>
        <v>0.15</v>
      </c>
      <c r="C10" s="2">
        <v>9</v>
      </c>
      <c r="D10">
        <f>'Punto C4'!H12</f>
        <v>5.4</v>
      </c>
    </row>
    <row r="11" spans="1:6" x14ac:dyDescent="0.3">
      <c r="A11" s="1">
        <f>'Punto C4'!C13</f>
        <v>44026.486828703702</v>
      </c>
      <c r="B11" s="43">
        <f t="shared" si="1"/>
        <v>0.16666666666666666</v>
      </c>
      <c r="C11" s="2">
        <v>10</v>
      </c>
      <c r="D11">
        <f>'Punto C4'!H13</f>
        <v>5.5</v>
      </c>
    </row>
    <row r="12" spans="1:6" x14ac:dyDescent="0.3">
      <c r="A12" s="1">
        <f>'Punto C4'!C14</f>
        <v>44026.486840277779</v>
      </c>
      <c r="B12" s="43">
        <f t="shared" si="1"/>
        <v>0.18333333333333332</v>
      </c>
      <c r="C12" s="2">
        <v>11</v>
      </c>
      <c r="D12">
        <f>'Punto C4'!H14</f>
        <v>5.5</v>
      </c>
    </row>
    <row r="13" spans="1:6" x14ac:dyDescent="0.3">
      <c r="A13" s="1">
        <f>'Punto C4'!C15</f>
        <v>44026.486851851849</v>
      </c>
      <c r="B13" s="43">
        <f t="shared" si="1"/>
        <v>0.2</v>
      </c>
      <c r="C13" s="2">
        <v>12</v>
      </c>
      <c r="D13">
        <f>'Punto C4'!H15</f>
        <v>5.6</v>
      </c>
    </row>
    <row r="14" spans="1:6" x14ac:dyDescent="0.3">
      <c r="A14" s="1">
        <f>'Punto C4'!C16</f>
        <v>44026.486863425926</v>
      </c>
      <c r="B14" s="43">
        <f t="shared" si="1"/>
        <v>0.21666666666666667</v>
      </c>
      <c r="C14" s="2">
        <v>13</v>
      </c>
      <c r="D14">
        <f>'Punto C4'!H16</f>
        <v>5.6</v>
      </c>
    </row>
    <row r="15" spans="1:6" x14ac:dyDescent="0.3">
      <c r="A15" s="1">
        <f>'Punto C4'!C17</f>
        <v>44026.486875000002</v>
      </c>
      <c r="B15" s="43">
        <f t="shared" si="1"/>
        <v>0.23333333333333334</v>
      </c>
      <c r="C15" s="2">
        <v>14</v>
      </c>
      <c r="D15">
        <f>'Punto C4'!H17</f>
        <v>5.5</v>
      </c>
    </row>
    <row r="16" spans="1:6" x14ac:dyDescent="0.3">
      <c r="A16" s="1">
        <f>'Punto C4'!C18</f>
        <v>44026.486886574072</v>
      </c>
      <c r="B16" s="43">
        <f t="shared" si="1"/>
        <v>0.25</v>
      </c>
      <c r="C16" s="2">
        <v>15</v>
      </c>
      <c r="D16">
        <f>'Punto C4'!H18</f>
        <v>5.6</v>
      </c>
    </row>
    <row r="17" spans="1:4" x14ac:dyDescent="0.3">
      <c r="A17" s="1">
        <f>'Punto C4'!C19</f>
        <v>44026.486898148149</v>
      </c>
      <c r="B17" s="43">
        <f t="shared" si="1"/>
        <v>0.26666666666666666</v>
      </c>
      <c r="C17" s="2">
        <v>16</v>
      </c>
      <c r="D17">
        <f>'Punto C4'!H19</f>
        <v>5.6</v>
      </c>
    </row>
    <row r="18" spans="1:4" x14ac:dyDescent="0.3">
      <c r="A18" s="1">
        <f>'Punto C4'!C20</f>
        <v>44026.486909722225</v>
      </c>
      <c r="B18" s="43">
        <f t="shared" si="1"/>
        <v>0.28333333333333333</v>
      </c>
      <c r="C18" s="2">
        <v>17</v>
      </c>
      <c r="D18">
        <f>'Punto C4'!H20</f>
        <v>5.6</v>
      </c>
    </row>
    <row r="19" spans="1:4" x14ac:dyDescent="0.3">
      <c r="A19" s="1">
        <f>'Punto C4'!C21</f>
        <v>44026.486921296295</v>
      </c>
      <c r="B19" s="43">
        <f t="shared" si="1"/>
        <v>0.3</v>
      </c>
      <c r="C19" s="2">
        <v>18</v>
      </c>
      <c r="D19">
        <f>'Punto C4'!H21</f>
        <v>5.6</v>
      </c>
    </row>
    <row r="20" spans="1:4" x14ac:dyDescent="0.3">
      <c r="A20" s="1">
        <f>'Punto C4'!C22</f>
        <v>44026.486932870372</v>
      </c>
      <c r="B20" s="43">
        <f t="shared" si="1"/>
        <v>0.31666666666666665</v>
      </c>
      <c r="C20" s="2">
        <v>19</v>
      </c>
      <c r="D20">
        <f>'Punto C4'!H22</f>
        <v>5.6</v>
      </c>
    </row>
    <row r="21" spans="1:4" x14ac:dyDescent="0.3">
      <c r="A21" s="1">
        <f>'Punto C4'!C23</f>
        <v>44026.486944444441</v>
      </c>
      <c r="B21" s="43">
        <f t="shared" si="1"/>
        <v>0.33333333333333331</v>
      </c>
      <c r="C21" s="2">
        <v>20</v>
      </c>
      <c r="D21">
        <f>'Punto C4'!H23</f>
        <v>5.6</v>
      </c>
    </row>
    <row r="22" spans="1:4" x14ac:dyDescent="0.3">
      <c r="A22" s="1">
        <f>'Punto C4'!C24</f>
        <v>44026.486956018518</v>
      </c>
      <c r="B22" s="43">
        <f t="shared" si="1"/>
        <v>0.35</v>
      </c>
      <c r="C22" s="2">
        <v>21</v>
      </c>
      <c r="D22">
        <f>'Punto C4'!H24</f>
        <v>5.6</v>
      </c>
    </row>
    <row r="23" spans="1:4" x14ac:dyDescent="0.3">
      <c r="A23" s="1">
        <f>'Punto C4'!C25</f>
        <v>44026.486967592595</v>
      </c>
      <c r="B23" s="43">
        <f t="shared" si="1"/>
        <v>0.36666666666666664</v>
      </c>
      <c r="C23" s="2">
        <v>22</v>
      </c>
      <c r="D23">
        <f>'Punto C4'!H25</f>
        <v>5.6</v>
      </c>
    </row>
    <row r="24" spans="1:4" x14ac:dyDescent="0.3">
      <c r="A24" s="1">
        <f>'Punto C4'!C26</f>
        <v>44026.486979166664</v>
      </c>
      <c r="B24" s="43">
        <f t="shared" si="1"/>
        <v>0.38333333333333336</v>
      </c>
      <c r="C24" s="2">
        <v>23</v>
      </c>
      <c r="D24">
        <f>'Punto C4'!H26</f>
        <v>5.6</v>
      </c>
    </row>
    <row r="25" spans="1:4" x14ac:dyDescent="0.3">
      <c r="A25" s="1">
        <f>'Punto C4'!C27</f>
        <v>44026.486990740741</v>
      </c>
      <c r="B25" s="43">
        <f t="shared" si="1"/>
        <v>0.4</v>
      </c>
      <c r="C25" s="2">
        <v>24</v>
      </c>
      <c r="D25">
        <f>'Punto C4'!H27</f>
        <v>5.6</v>
      </c>
    </row>
    <row r="26" spans="1:4" x14ac:dyDescent="0.3">
      <c r="A26" s="1">
        <f>'Punto C4'!C28</f>
        <v>44026.487002314818</v>
      </c>
      <c r="B26" s="43">
        <f t="shared" si="1"/>
        <v>0.41666666666666669</v>
      </c>
      <c r="C26" s="2">
        <v>25</v>
      </c>
      <c r="D26">
        <f>'Punto C4'!H28</f>
        <v>5.6</v>
      </c>
    </row>
    <row r="27" spans="1:4" x14ac:dyDescent="0.3">
      <c r="A27" s="1">
        <f>'Punto C4'!C29</f>
        <v>44026.487013888887</v>
      </c>
      <c r="B27" s="43">
        <f t="shared" si="1"/>
        <v>0.43333333333333335</v>
      </c>
      <c r="C27" s="2">
        <v>26</v>
      </c>
      <c r="D27">
        <f>'Punto C4'!H29</f>
        <v>5.6</v>
      </c>
    </row>
    <row r="28" spans="1:4" x14ac:dyDescent="0.3">
      <c r="A28" s="1">
        <f>'Punto C4'!C30</f>
        <v>44026.487025462964</v>
      </c>
      <c r="B28" s="43">
        <f t="shared" si="1"/>
        <v>0.45</v>
      </c>
      <c r="C28" s="2">
        <v>27</v>
      </c>
      <c r="D28">
        <f>'Punto C4'!H30</f>
        <v>5.6</v>
      </c>
    </row>
    <row r="29" spans="1:4" x14ac:dyDescent="0.3">
      <c r="A29" s="1">
        <f>'Punto C4'!C31</f>
        <v>44026.487037037034</v>
      </c>
      <c r="B29" s="43">
        <f t="shared" si="1"/>
        <v>0.46666666666666667</v>
      </c>
      <c r="C29" s="2">
        <v>28</v>
      </c>
      <c r="D29">
        <f>'Punto C4'!H31</f>
        <v>5.6</v>
      </c>
    </row>
    <row r="30" spans="1:4" x14ac:dyDescent="0.3">
      <c r="A30" s="1">
        <f>'Punto C4'!C32</f>
        <v>44026.48704861111</v>
      </c>
      <c r="B30" s="43">
        <f t="shared" si="1"/>
        <v>0.48333333333333334</v>
      </c>
      <c r="C30" s="2">
        <v>29</v>
      </c>
      <c r="D30">
        <f>'Punto C4'!H32</f>
        <v>5.7</v>
      </c>
    </row>
    <row r="31" spans="1:4" x14ac:dyDescent="0.3">
      <c r="A31" s="1">
        <f>'Punto C4'!C33</f>
        <v>44026.487060185187</v>
      </c>
      <c r="B31" s="43">
        <f t="shared" si="1"/>
        <v>0.5</v>
      </c>
      <c r="C31" s="2">
        <v>30</v>
      </c>
      <c r="D31">
        <f>'Punto C4'!H33</f>
        <v>5.7</v>
      </c>
    </row>
    <row r="32" spans="1:4" x14ac:dyDescent="0.3">
      <c r="A32" s="1">
        <f>'Punto C4'!C34</f>
        <v>44026.487071759257</v>
      </c>
      <c r="B32" s="43">
        <f t="shared" si="1"/>
        <v>0.51666666666666672</v>
      </c>
      <c r="C32" s="2">
        <v>31</v>
      </c>
      <c r="D32">
        <f>'Punto C4'!H34</f>
        <v>5.7</v>
      </c>
    </row>
    <row r="33" spans="1:4" x14ac:dyDescent="0.3">
      <c r="A33" s="1">
        <f>'Punto C4'!C35</f>
        <v>44026.487083333333</v>
      </c>
      <c r="B33" s="43">
        <f t="shared" si="1"/>
        <v>0.53333333333333333</v>
      </c>
      <c r="C33" s="2">
        <v>32</v>
      </c>
      <c r="D33">
        <f>'Punto C4'!H35</f>
        <v>5.7</v>
      </c>
    </row>
    <row r="34" spans="1:4" x14ac:dyDescent="0.3">
      <c r="A34" s="1">
        <f>'Punto C4'!C36</f>
        <v>44026.48709490741</v>
      </c>
      <c r="B34" s="43">
        <f t="shared" si="1"/>
        <v>0.55000000000000004</v>
      </c>
      <c r="C34" s="2">
        <v>33</v>
      </c>
      <c r="D34">
        <f>'Punto C4'!H36</f>
        <v>5.7</v>
      </c>
    </row>
    <row r="35" spans="1:4" x14ac:dyDescent="0.3">
      <c r="A35" s="1">
        <f>'Punto C4'!C37</f>
        <v>44026.48710648148</v>
      </c>
      <c r="B35" s="43">
        <f t="shared" si="1"/>
        <v>0.56666666666666665</v>
      </c>
      <c r="C35" s="2">
        <v>34</v>
      </c>
      <c r="D35">
        <f>'Punto C4'!H37</f>
        <v>5.7</v>
      </c>
    </row>
    <row r="36" spans="1:4" x14ac:dyDescent="0.3">
      <c r="A36" s="1">
        <f>'Punto C4'!C38</f>
        <v>44026.487118055556</v>
      </c>
      <c r="B36" s="43">
        <f t="shared" si="1"/>
        <v>0.58333333333333337</v>
      </c>
      <c r="C36" s="2">
        <v>35</v>
      </c>
      <c r="D36">
        <f>'Punto C4'!H38</f>
        <v>5.8</v>
      </c>
    </row>
    <row r="37" spans="1:4" x14ac:dyDescent="0.3">
      <c r="A37" s="1">
        <f>'Punto C4'!C39</f>
        <v>44026.487129629626</v>
      </c>
      <c r="B37" s="43">
        <f t="shared" ref="B37:B67" si="2">C37/60</f>
        <v>0.6</v>
      </c>
      <c r="C37" s="2">
        <v>36</v>
      </c>
      <c r="D37">
        <f>'Punto C4'!H39</f>
        <v>6.1</v>
      </c>
    </row>
    <row r="38" spans="1:4" x14ac:dyDescent="0.3">
      <c r="A38" s="1">
        <f>'Punto C4'!C40</f>
        <v>44026.487141203703</v>
      </c>
      <c r="B38" s="43">
        <f t="shared" si="2"/>
        <v>0.6166666666666667</v>
      </c>
      <c r="C38" s="2">
        <v>37</v>
      </c>
      <c r="D38">
        <f>'Punto C4'!H40</f>
        <v>6.3</v>
      </c>
    </row>
    <row r="39" spans="1:4" x14ac:dyDescent="0.3">
      <c r="A39" s="1">
        <f>'Punto C4'!C41</f>
        <v>44026.48715277778</v>
      </c>
      <c r="B39" s="43">
        <f t="shared" si="2"/>
        <v>0.6333333333333333</v>
      </c>
      <c r="C39" s="2">
        <v>38</v>
      </c>
      <c r="D39">
        <f>'Punto C4'!H41</f>
        <v>6.3</v>
      </c>
    </row>
    <row r="40" spans="1:4" x14ac:dyDescent="0.3">
      <c r="A40" s="1">
        <f>'Punto C4'!C42</f>
        <v>44026.487164351849</v>
      </c>
      <c r="B40" s="43">
        <f t="shared" si="2"/>
        <v>0.65</v>
      </c>
      <c r="C40" s="2">
        <v>39</v>
      </c>
      <c r="D40">
        <f>'Punto C4'!H42</f>
        <v>6.1</v>
      </c>
    </row>
    <row r="41" spans="1:4" x14ac:dyDescent="0.3">
      <c r="A41" s="1">
        <f>'Punto C4'!C43</f>
        <v>44026.487175925926</v>
      </c>
      <c r="B41" s="43">
        <f t="shared" si="2"/>
        <v>0.66666666666666663</v>
      </c>
      <c r="C41" s="2">
        <v>40</v>
      </c>
      <c r="D41">
        <f>'Punto C4'!H43</f>
        <v>6</v>
      </c>
    </row>
    <row r="42" spans="1:4" x14ac:dyDescent="0.3">
      <c r="A42" s="1">
        <f>'Punto C4'!C44</f>
        <v>44026.487187500003</v>
      </c>
      <c r="B42" s="43">
        <f t="shared" si="2"/>
        <v>0.68333333333333335</v>
      </c>
      <c r="C42" s="2">
        <v>41</v>
      </c>
      <c r="D42">
        <f>'Punto C4'!H44</f>
        <v>5.9</v>
      </c>
    </row>
    <row r="43" spans="1:4" x14ac:dyDescent="0.3">
      <c r="A43" s="1">
        <f>'Punto C4'!C45</f>
        <v>44026.487199074072</v>
      </c>
      <c r="B43" s="43">
        <f t="shared" si="2"/>
        <v>0.7</v>
      </c>
      <c r="C43" s="2">
        <v>42</v>
      </c>
      <c r="D43">
        <f>'Punto C4'!H45</f>
        <v>5.8</v>
      </c>
    </row>
    <row r="44" spans="1:4" x14ac:dyDescent="0.3">
      <c r="A44" s="1">
        <f>'Punto C4'!C46</f>
        <v>44026.487210648149</v>
      </c>
      <c r="B44" s="43">
        <f t="shared" si="2"/>
        <v>0.71666666666666667</v>
      </c>
      <c r="C44" s="2">
        <v>43</v>
      </c>
      <c r="D44">
        <f>'Punto C4'!H46</f>
        <v>5.8</v>
      </c>
    </row>
    <row r="45" spans="1:4" x14ac:dyDescent="0.3">
      <c r="A45" s="1">
        <f>'Punto C4'!C47</f>
        <v>44026.487222222226</v>
      </c>
      <c r="B45" s="43">
        <f t="shared" si="2"/>
        <v>0.73333333333333328</v>
      </c>
      <c r="C45" s="2">
        <v>44</v>
      </c>
      <c r="D45">
        <f>'Punto C4'!H47</f>
        <v>5.8</v>
      </c>
    </row>
    <row r="46" spans="1:4" x14ac:dyDescent="0.3">
      <c r="A46" s="1">
        <f>'Punto C4'!C48</f>
        <v>44026.487233796295</v>
      </c>
      <c r="B46" s="43">
        <f t="shared" si="2"/>
        <v>0.75</v>
      </c>
      <c r="C46" s="2">
        <v>45</v>
      </c>
      <c r="D46">
        <f>'Punto C4'!H48</f>
        <v>5.8</v>
      </c>
    </row>
    <row r="47" spans="1:4" x14ac:dyDescent="0.3">
      <c r="A47" s="1">
        <f>'Punto C4'!C49</f>
        <v>44026.487245370372</v>
      </c>
      <c r="B47" s="43">
        <f t="shared" si="2"/>
        <v>0.76666666666666672</v>
      </c>
      <c r="C47" s="2">
        <v>46</v>
      </c>
      <c r="D47">
        <f>'Punto C4'!H49</f>
        <v>5.8</v>
      </c>
    </row>
    <row r="48" spans="1:4" x14ac:dyDescent="0.3">
      <c r="A48" s="1">
        <f>'Punto C4'!C50</f>
        <v>44026.487256944441</v>
      </c>
      <c r="B48" s="43">
        <f t="shared" si="2"/>
        <v>0.78333333333333333</v>
      </c>
      <c r="C48" s="2">
        <v>47</v>
      </c>
      <c r="D48">
        <f>'Punto C4'!H50</f>
        <v>5.9</v>
      </c>
    </row>
    <row r="49" spans="1:4" x14ac:dyDescent="0.3">
      <c r="A49" s="1">
        <f>'Punto C4'!C51</f>
        <v>44026.487268518518</v>
      </c>
      <c r="B49" s="43">
        <f t="shared" si="2"/>
        <v>0.8</v>
      </c>
      <c r="C49" s="2">
        <v>48</v>
      </c>
      <c r="D49">
        <f>'Punto C4'!H51</f>
        <v>5.9</v>
      </c>
    </row>
    <row r="50" spans="1:4" x14ac:dyDescent="0.3">
      <c r="A50" s="1">
        <f>'Punto C4'!C52</f>
        <v>44026.487280092595</v>
      </c>
      <c r="B50" s="43">
        <f t="shared" si="2"/>
        <v>0.81666666666666665</v>
      </c>
      <c r="C50" s="2">
        <v>49</v>
      </c>
      <c r="D50">
        <f>'Punto C4'!H52</f>
        <v>5.9</v>
      </c>
    </row>
    <row r="51" spans="1:4" x14ac:dyDescent="0.3">
      <c r="A51" s="1">
        <f>'Punto C4'!C53</f>
        <v>44026.487291666665</v>
      </c>
      <c r="B51" s="43">
        <f t="shared" si="2"/>
        <v>0.83333333333333337</v>
      </c>
      <c r="C51" s="2">
        <v>50</v>
      </c>
      <c r="D51">
        <f>'Punto C4'!H53</f>
        <v>5.9</v>
      </c>
    </row>
    <row r="52" spans="1:4" x14ac:dyDescent="0.3">
      <c r="A52" s="1">
        <f>'Punto C4'!C54</f>
        <v>44026.487303240741</v>
      </c>
      <c r="B52" s="43">
        <f t="shared" si="2"/>
        <v>0.85</v>
      </c>
      <c r="C52" s="2">
        <v>51</v>
      </c>
      <c r="D52">
        <f>'Punto C4'!H54</f>
        <v>5.9</v>
      </c>
    </row>
    <row r="53" spans="1:4" x14ac:dyDescent="0.3">
      <c r="A53" s="1">
        <f>'Punto C4'!C55</f>
        <v>44026.487314814818</v>
      </c>
      <c r="B53" s="43">
        <f t="shared" si="2"/>
        <v>0.8666666666666667</v>
      </c>
      <c r="C53" s="2">
        <v>52</v>
      </c>
      <c r="D53">
        <f>'Punto C4'!H55</f>
        <v>5.9</v>
      </c>
    </row>
    <row r="54" spans="1:4" x14ac:dyDescent="0.3">
      <c r="A54" s="1">
        <f>'Punto C4'!C56</f>
        <v>44026.487326388888</v>
      </c>
      <c r="B54" s="43">
        <f t="shared" si="2"/>
        <v>0.8833333333333333</v>
      </c>
      <c r="C54" s="2">
        <v>53</v>
      </c>
      <c r="D54">
        <f>'Punto C4'!H56</f>
        <v>5.9</v>
      </c>
    </row>
    <row r="55" spans="1:4" x14ac:dyDescent="0.3">
      <c r="A55" s="1">
        <f>'Punto C4'!C57</f>
        <v>44026.487337962964</v>
      </c>
      <c r="B55" s="43">
        <f t="shared" si="2"/>
        <v>0.9</v>
      </c>
      <c r="C55" s="2">
        <v>54</v>
      </c>
      <c r="D55">
        <f>'Punto C4'!H57</f>
        <v>5.9</v>
      </c>
    </row>
    <row r="56" spans="1:4" x14ac:dyDescent="0.3">
      <c r="A56" s="1">
        <f>'Punto C4'!C58</f>
        <v>44026.487349537034</v>
      </c>
      <c r="B56" s="43">
        <f t="shared" si="2"/>
        <v>0.91666666666666663</v>
      </c>
      <c r="C56" s="2">
        <v>55</v>
      </c>
      <c r="D56">
        <f>'Punto C4'!H58</f>
        <v>5.9</v>
      </c>
    </row>
    <row r="57" spans="1:4" x14ac:dyDescent="0.3">
      <c r="A57" s="1">
        <f>'Punto C4'!C59</f>
        <v>44026.487361111111</v>
      </c>
      <c r="B57" s="43">
        <f t="shared" si="2"/>
        <v>0.93333333333333335</v>
      </c>
      <c r="C57" s="2">
        <v>56</v>
      </c>
      <c r="D57">
        <f>'Punto C4'!H59</f>
        <v>5.9</v>
      </c>
    </row>
    <row r="58" spans="1:4" x14ac:dyDescent="0.3">
      <c r="A58" s="1">
        <f>'Punto C4'!C60</f>
        <v>44026.487372685187</v>
      </c>
      <c r="B58" s="43">
        <f t="shared" si="2"/>
        <v>0.95</v>
      </c>
      <c r="C58" s="2">
        <v>57</v>
      </c>
      <c r="D58">
        <f>'Punto C4'!H60</f>
        <v>5.9</v>
      </c>
    </row>
    <row r="59" spans="1:4" x14ac:dyDescent="0.3">
      <c r="A59" s="1">
        <f>'Punto C4'!C61</f>
        <v>44026.487384259257</v>
      </c>
      <c r="B59" s="43">
        <f t="shared" si="2"/>
        <v>0.96666666666666667</v>
      </c>
      <c r="C59" s="2">
        <v>58</v>
      </c>
      <c r="D59">
        <f>'Punto C4'!H61</f>
        <v>5.9</v>
      </c>
    </row>
    <row r="60" spans="1:4" x14ac:dyDescent="0.3">
      <c r="A60" s="1">
        <f>'Punto C4'!C62</f>
        <v>44026.487395833334</v>
      </c>
      <c r="B60" s="43">
        <f t="shared" si="2"/>
        <v>0.98333333333333328</v>
      </c>
      <c r="C60" s="2">
        <v>59</v>
      </c>
      <c r="D60">
        <f>'Punto C4'!H62</f>
        <v>5.9</v>
      </c>
    </row>
    <row r="61" spans="1:4" x14ac:dyDescent="0.3">
      <c r="A61" s="1">
        <f>'Punto C4'!C63</f>
        <v>44026.487407407411</v>
      </c>
      <c r="B61" s="43">
        <f t="shared" si="2"/>
        <v>1</v>
      </c>
      <c r="C61" s="2">
        <v>60</v>
      </c>
      <c r="D61">
        <f>'Punto C4'!H63</f>
        <v>5.9</v>
      </c>
    </row>
    <row r="62" spans="1:4" x14ac:dyDescent="0.3">
      <c r="A62" s="1">
        <f>'Punto C4'!C64</f>
        <v>44026.48741898148</v>
      </c>
      <c r="B62" s="43">
        <f t="shared" si="2"/>
        <v>1.0166666666666666</v>
      </c>
      <c r="C62" s="2">
        <v>61</v>
      </c>
      <c r="D62">
        <f>'Punto C4'!H64</f>
        <v>5.9</v>
      </c>
    </row>
    <row r="63" spans="1:4" x14ac:dyDescent="0.3">
      <c r="A63" s="1">
        <f>'Punto C4'!C65</f>
        <v>44026.487430555557</v>
      </c>
      <c r="B63" s="43">
        <f t="shared" si="2"/>
        <v>1.0333333333333334</v>
      </c>
      <c r="C63" s="2">
        <v>62</v>
      </c>
      <c r="D63">
        <f>'Punto C4'!H65</f>
        <v>5.9</v>
      </c>
    </row>
    <row r="64" spans="1:4" x14ac:dyDescent="0.3">
      <c r="A64" s="1">
        <f>'Punto C4'!C66</f>
        <v>44026.487442129626</v>
      </c>
      <c r="B64" s="43">
        <f t="shared" si="2"/>
        <v>1.05</v>
      </c>
      <c r="C64" s="2">
        <v>63</v>
      </c>
      <c r="D64">
        <f>'Punto C4'!H66</f>
        <v>5.9</v>
      </c>
    </row>
    <row r="65" spans="1:4" x14ac:dyDescent="0.3">
      <c r="A65" s="1">
        <f>'Punto C4'!C67</f>
        <v>44026.487453703703</v>
      </c>
      <c r="B65" s="43">
        <f t="shared" si="2"/>
        <v>1.0666666666666667</v>
      </c>
      <c r="C65" s="2">
        <v>64</v>
      </c>
      <c r="D65">
        <f>'Punto C4'!H67</f>
        <v>5.9</v>
      </c>
    </row>
    <row r="66" spans="1:4" x14ac:dyDescent="0.3">
      <c r="A66" s="1">
        <f>'Punto C4'!C68</f>
        <v>44026.48746527778</v>
      </c>
      <c r="B66" s="43">
        <f t="shared" si="2"/>
        <v>1.0833333333333333</v>
      </c>
      <c r="C66" s="2">
        <v>65</v>
      </c>
      <c r="D66">
        <f>'Punto C4'!H68</f>
        <v>5.9</v>
      </c>
    </row>
    <row r="67" spans="1:4" x14ac:dyDescent="0.3">
      <c r="A67" s="1">
        <f>'Punto C4'!C69</f>
        <v>44026.487476851849</v>
      </c>
      <c r="B67" s="43">
        <f t="shared" si="2"/>
        <v>1.1000000000000001</v>
      </c>
      <c r="C67" s="2">
        <v>66</v>
      </c>
      <c r="D67">
        <f>'Punto C4'!H69</f>
        <v>5.9</v>
      </c>
    </row>
    <row r="68" spans="1:4" x14ac:dyDescent="0.3">
      <c r="A68" s="1">
        <f>'Punto C4'!C70</f>
        <v>44026.487488425926</v>
      </c>
      <c r="B68" s="43">
        <f t="shared" ref="B68:B131" si="3">C68/60</f>
        <v>1.1166666666666667</v>
      </c>
      <c r="C68" s="2">
        <v>67</v>
      </c>
      <c r="D68">
        <f>'Punto C4'!H70</f>
        <v>5.9</v>
      </c>
    </row>
    <row r="69" spans="1:4" x14ac:dyDescent="0.3">
      <c r="A69" s="1">
        <f>'Punto C4'!C71</f>
        <v>44026.487500000003</v>
      </c>
      <c r="B69" s="43">
        <f t="shared" si="3"/>
        <v>1.1333333333333333</v>
      </c>
      <c r="C69" s="2">
        <v>68</v>
      </c>
      <c r="D69">
        <f>'Punto C4'!H71</f>
        <v>5.9</v>
      </c>
    </row>
    <row r="70" spans="1:4" x14ac:dyDescent="0.3">
      <c r="A70" s="1">
        <f>'Punto C4'!C72</f>
        <v>44026.487511574072</v>
      </c>
      <c r="B70" s="43">
        <f t="shared" si="3"/>
        <v>1.1499999999999999</v>
      </c>
      <c r="C70" s="2">
        <v>69</v>
      </c>
      <c r="D70">
        <f>'Punto C4'!H72</f>
        <v>5.8</v>
      </c>
    </row>
    <row r="71" spans="1:4" x14ac:dyDescent="0.3">
      <c r="A71" s="1">
        <f>'Punto C4'!C73</f>
        <v>44026.487523148149</v>
      </c>
      <c r="B71" s="43">
        <f t="shared" si="3"/>
        <v>1.1666666666666667</v>
      </c>
      <c r="C71" s="2">
        <v>70</v>
      </c>
      <c r="D71">
        <f>'Punto C4'!H73</f>
        <v>5.8</v>
      </c>
    </row>
    <row r="72" spans="1:4" x14ac:dyDescent="0.3">
      <c r="A72" s="1">
        <f>'Punto C4'!C74</f>
        <v>44026.487534722219</v>
      </c>
      <c r="B72" s="43">
        <f t="shared" si="3"/>
        <v>1.1833333333333333</v>
      </c>
      <c r="C72" s="2">
        <v>71</v>
      </c>
      <c r="D72">
        <f>'Punto C4'!H74</f>
        <v>5.9</v>
      </c>
    </row>
    <row r="73" spans="1:4" x14ac:dyDescent="0.3">
      <c r="A73" s="1">
        <f>'Punto C4'!C75</f>
        <v>44026.487546296295</v>
      </c>
      <c r="B73" s="43">
        <f t="shared" si="3"/>
        <v>1.2</v>
      </c>
      <c r="C73" s="2">
        <v>72</v>
      </c>
      <c r="D73">
        <f>'Punto C4'!H75</f>
        <v>5.9</v>
      </c>
    </row>
    <row r="74" spans="1:4" x14ac:dyDescent="0.3">
      <c r="A74" s="1">
        <f>'Punto C4'!C76</f>
        <v>44026.487557870372</v>
      </c>
      <c r="B74" s="43">
        <f t="shared" si="3"/>
        <v>1.2166666666666666</v>
      </c>
      <c r="C74" s="2">
        <v>73</v>
      </c>
      <c r="D74">
        <f>'Punto C4'!H76</f>
        <v>5.8</v>
      </c>
    </row>
    <row r="75" spans="1:4" x14ac:dyDescent="0.3">
      <c r="A75" s="1">
        <f>'Punto C4'!C77</f>
        <v>44026.487569444442</v>
      </c>
      <c r="B75" s="43">
        <f t="shared" si="3"/>
        <v>1.2333333333333334</v>
      </c>
      <c r="C75" s="2">
        <v>74</v>
      </c>
      <c r="D75">
        <f>'Punto C4'!H77</f>
        <v>5.8</v>
      </c>
    </row>
    <row r="76" spans="1:4" x14ac:dyDescent="0.3">
      <c r="A76" s="1">
        <f>'Punto C4'!C78</f>
        <v>44026.487581018519</v>
      </c>
      <c r="B76" s="43">
        <f t="shared" si="3"/>
        <v>1.25</v>
      </c>
      <c r="C76" s="2">
        <v>75</v>
      </c>
      <c r="D76">
        <f>'Punto C4'!H78</f>
        <v>5.8</v>
      </c>
    </row>
    <row r="77" spans="1:4" x14ac:dyDescent="0.3">
      <c r="A77" s="1">
        <f>'Punto C4'!C79</f>
        <v>44026.487592592595</v>
      </c>
      <c r="B77" s="43">
        <f t="shared" si="3"/>
        <v>1.2666666666666666</v>
      </c>
      <c r="C77" s="2">
        <v>76</v>
      </c>
      <c r="D77">
        <f>'Punto C4'!H79</f>
        <v>5.8</v>
      </c>
    </row>
    <row r="78" spans="1:4" x14ac:dyDescent="0.3">
      <c r="A78" s="1">
        <f>'Punto C4'!C80</f>
        <v>44026.487604166665</v>
      </c>
      <c r="B78" s="43">
        <f t="shared" si="3"/>
        <v>1.2833333333333334</v>
      </c>
      <c r="C78" s="2">
        <v>77</v>
      </c>
      <c r="D78">
        <f>'Punto C4'!H80</f>
        <v>5.8</v>
      </c>
    </row>
    <row r="79" spans="1:4" x14ac:dyDescent="0.3">
      <c r="A79" s="1">
        <f>'Punto C4'!C81</f>
        <v>44026.487615740742</v>
      </c>
      <c r="B79" s="43">
        <f t="shared" si="3"/>
        <v>1.3</v>
      </c>
      <c r="C79" s="2">
        <v>78</v>
      </c>
      <c r="D79">
        <f>'Punto C4'!H81</f>
        <v>5.8</v>
      </c>
    </row>
    <row r="80" spans="1:4" x14ac:dyDescent="0.3">
      <c r="A80" s="1">
        <f>'Punto C4'!C82</f>
        <v>44026.487627314818</v>
      </c>
      <c r="B80" s="43">
        <f t="shared" si="3"/>
        <v>1.3166666666666667</v>
      </c>
      <c r="C80" s="2">
        <v>79</v>
      </c>
      <c r="D80">
        <f>'Punto C4'!H82</f>
        <v>5.7</v>
      </c>
    </row>
    <row r="81" spans="1:4" x14ac:dyDescent="0.3">
      <c r="A81" s="1">
        <f>'Punto C4'!C83</f>
        <v>44026.487638888888</v>
      </c>
      <c r="B81" s="43">
        <f t="shared" si="3"/>
        <v>1.3333333333333333</v>
      </c>
      <c r="C81" s="2">
        <v>80</v>
      </c>
      <c r="D81">
        <f>'Punto C4'!H83</f>
        <v>5.7</v>
      </c>
    </row>
    <row r="82" spans="1:4" x14ac:dyDescent="0.3">
      <c r="A82" s="1">
        <f>'Punto C4'!C84</f>
        <v>44026.487650462965</v>
      </c>
      <c r="B82" s="43">
        <f t="shared" si="3"/>
        <v>1.35</v>
      </c>
      <c r="C82" s="2">
        <v>81</v>
      </c>
      <c r="D82">
        <f>'Punto C4'!H84</f>
        <v>5.7</v>
      </c>
    </row>
    <row r="83" spans="1:4" x14ac:dyDescent="0.3">
      <c r="A83" s="1">
        <f>'Punto C4'!C85</f>
        <v>44026.487662037034</v>
      </c>
      <c r="B83" s="43">
        <f t="shared" si="3"/>
        <v>1.3666666666666667</v>
      </c>
      <c r="C83" s="2">
        <v>82</v>
      </c>
      <c r="D83">
        <f>'Punto C4'!H85</f>
        <v>5.6</v>
      </c>
    </row>
    <row r="84" spans="1:4" x14ac:dyDescent="0.3">
      <c r="A84" s="1">
        <f>'Punto C4'!C86</f>
        <v>44026.487673611111</v>
      </c>
      <c r="B84" s="43">
        <f t="shared" si="3"/>
        <v>1.3833333333333333</v>
      </c>
      <c r="C84" s="2">
        <v>83</v>
      </c>
      <c r="D84">
        <f>'Punto C4'!H86</f>
        <v>5.6</v>
      </c>
    </row>
    <row r="85" spans="1:4" x14ac:dyDescent="0.3">
      <c r="A85" s="1">
        <f>'Punto C4'!C87</f>
        <v>44026.487685185188</v>
      </c>
      <c r="B85" s="43">
        <f t="shared" si="3"/>
        <v>1.4</v>
      </c>
      <c r="C85" s="2">
        <v>84</v>
      </c>
      <c r="D85">
        <f>'Punto C4'!H87</f>
        <v>5.6</v>
      </c>
    </row>
    <row r="86" spans="1:4" x14ac:dyDescent="0.3">
      <c r="A86" s="1">
        <f>'Punto C4'!C88</f>
        <v>44026.487696759257</v>
      </c>
      <c r="B86" s="43">
        <f t="shared" si="3"/>
        <v>1.4166666666666667</v>
      </c>
      <c r="C86" s="2">
        <v>85</v>
      </c>
      <c r="D86">
        <f>'Punto C4'!H88</f>
        <v>5.6</v>
      </c>
    </row>
    <row r="87" spans="1:4" x14ac:dyDescent="0.3">
      <c r="A87" s="1">
        <f>'Punto C4'!C89</f>
        <v>44026.487708333334</v>
      </c>
      <c r="B87" s="43">
        <f t="shared" si="3"/>
        <v>1.4333333333333333</v>
      </c>
      <c r="C87" s="2">
        <v>86</v>
      </c>
      <c r="D87">
        <f>'Punto C4'!H89</f>
        <v>5.6</v>
      </c>
    </row>
    <row r="88" spans="1:4" x14ac:dyDescent="0.3">
      <c r="A88" s="1">
        <f>'Punto C4'!C90</f>
        <v>44026.487719907411</v>
      </c>
      <c r="B88" s="43">
        <f t="shared" si="3"/>
        <v>1.45</v>
      </c>
      <c r="C88" s="2">
        <v>87</v>
      </c>
      <c r="D88">
        <f>'Punto C4'!H90</f>
        <v>5.6</v>
      </c>
    </row>
    <row r="89" spans="1:4" x14ac:dyDescent="0.3">
      <c r="A89" s="1">
        <f>'Punto C4'!C91</f>
        <v>44026.48773148148</v>
      </c>
      <c r="B89" s="43">
        <f t="shared" si="3"/>
        <v>1.4666666666666666</v>
      </c>
      <c r="C89" s="2">
        <v>88</v>
      </c>
      <c r="D89">
        <f>'Punto C4'!H91</f>
        <v>5.6</v>
      </c>
    </row>
    <row r="90" spans="1:4" x14ac:dyDescent="0.3">
      <c r="A90" s="1">
        <f>'Punto C4'!C92</f>
        <v>44026.487743055557</v>
      </c>
      <c r="B90" s="43">
        <f t="shared" si="3"/>
        <v>1.4833333333333334</v>
      </c>
      <c r="C90" s="2">
        <v>89</v>
      </c>
      <c r="D90">
        <f>'Punto C4'!H92</f>
        <v>5.6</v>
      </c>
    </row>
    <row r="91" spans="1:4" x14ac:dyDescent="0.3">
      <c r="A91" s="1">
        <f>'Punto C4'!C93</f>
        <v>44026.487754629627</v>
      </c>
      <c r="B91" s="43">
        <f t="shared" si="3"/>
        <v>1.5</v>
      </c>
      <c r="C91" s="2">
        <v>90</v>
      </c>
      <c r="D91">
        <f>'Punto C4'!H93</f>
        <v>5.6</v>
      </c>
    </row>
    <row r="92" spans="1:4" x14ac:dyDescent="0.3">
      <c r="A92" s="1">
        <f>'Punto C4'!C94</f>
        <v>44026.487766203703</v>
      </c>
      <c r="B92" s="43">
        <f t="shared" si="3"/>
        <v>1.5166666666666666</v>
      </c>
      <c r="C92" s="2">
        <v>91</v>
      </c>
      <c r="D92">
        <f>'Punto C4'!H94</f>
        <v>5.5</v>
      </c>
    </row>
    <row r="93" spans="1:4" x14ac:dyDescent="0.3">
      <c r="A93" s="1">
        <f>'Punto C4'!C95</f>
        <v>44026.48777777778</v>
      </c>
      <c r="B93" s="43">
        <f t="shared" si="3"/>
        <v>1.5333333333333334</v>
      </c>
      <c r="C93" s="2">
        <v>92</v>
      </c>
      <c r="D93">
        <f>'Punto C4'!H95</f>
        <v>5.5</v>
      </c>
    </row>
    <row r="94" spans="1:4" x14ac:dyDescent="0.3">
      <c r="A94" s="1">
        <f>'Punto C4'!C96</f>
        <v>44026.48778935185</v>
      </c>
      <c r="B94" s="43">
        <f t="shared" si="3"/>
        <v>1.55</v>
      </c>
      <c r="C94" s="2">
        <v>93</v>
      </c>
      <c r="D94">
        <f>'Punto C4'!H96</f>
        <v>5.6</v>
      </c>
    </row>
    <row r="95" spans="1:4" x14ac:dyDescent="0.3">
      <c r="A95" s="1">
        <f>'Punto C4'!C97</f>
        <v>44026.487800925926</v>
      </c>
      <c r="B95" s="43">
        <f t="shared" si="3"/>
        <v>1.5666666666666667</v>
      </c>
      <c r="C95" s="2">
        <v>94</v>
      </c>
      <c r="D95">
        <f>'Punto C4'!H97</f>
        <v>5.6</v>
      </c>
    </row>
    <row r="96" spans="1:4" x14ac:dyDescent="0.3">
      <c r="A96" s="1">
        <f>'Punto C4'!C98</f>
        <v>44026.487812500003</v>
      </c>
      <c r="B96" s="43">
        <f t="shared" si="3"/>
        <v>1.5833333333333333</v>
      </c>
      <c r="C96" s="2">
        <v>95</v>
      </c>
      <c r="D96">
        <f>'Punto C4'!H98</f>
        <v>5.6</v>
      </c>
    </row>
    <row r="97" spans="1:4" x14ac:dyDescent="0.3">
      <c r="A97" s="1">
        <f>'Punto C4'!C99</f>
        <v>44026.487824074073</v>
      </c>
      <c r="B97" s="43">
        <f t="shared" si="3"/>
        <v>1.6</v>
      </c>
      <c r="C97" s="2">
        <v>96</v>
      </c>
      <c r="D97">
        <f>'Punto C4'!H99</f>
        <v>5.6</v>
      </c>
    </row>
    <row r="98" spans="1:4" x14ac:dyDescent="0.3">
      <c r="A98" s="1">
        <f>'Punto C4'!C100</f>
        <v>44026.487835648149</v>
      </c>
      <c r="B98" s="43">
        <f t="shared" si="3"/>
        <v>1.6166666666666667</v>
      </c>
      <c r="C98" s="2">
        <v>97</v>
      </c>
      <c r="D98">
        <f>'Punto C4'!H100</f>
        <v>5.5</v>
      </c>
    </row>
    <row r="99" spans="1:4" x14ac:dyDescent="0.3">
      <c r="A99" s="1">
        <f>'Punto C4'!C101</f>
        <v>44026.487847222219</v>
      </c>
      <c r="B99" s="43">
        <f t="shared" si="3"/>
        <v>1.6333333333333333</v>
      </c>
      <c r="C99" s="2">
        <v>98</v>
      </c>
      <c r="D99">
        <f>'Punto C4'!H101</f>
        <v>5.5</v>
      </c>
    </row>
    <row r="100" spans="1:4" x14ac:dyDescent="0.3">
      <c r="A100" s="1">
        <f>'Punto C4'!C102</f>
        <v>44026.487858796296</v>
      </c>
      <c r="B100" s="43">
        <f t="shared" si="3"/>
        <v>1.65</v>
      </c>
      <c r="C100" s="2">
        <v>99</v>
      </c>
      <c r="D100">
        <f>'Punto C4'!H102</f>
        <v>5.5</v>
      </c>
    </row>
    <row r="101" spans="1:4" x14ac:dyDescent="0.3">
      <c r="A101" s="1">
        <f>'Punto C4'!C103</f>
        <v>44026.487870370373</v>
      </c>
      <c r="B101" s="43">
        <f t="shared" si="3"/>
        <v>1.6666666666666667</v>
      </c>
      <c r="C101" s="2">
        <v>100</v>
      </c>
      <c r="D101">
        <f>'Punto C4'!H103</f>
        <v>5.5</v>
      </c>
    </row>
    <row r="102" spans="1:4" x14ac:dyDescent="0.3">
      <c r="A102" s="1">
        <f>'Punto C4'!C104</f>
        <v>44026.487881944442</v>
      </c>
      <c r="B102" s="43">
        <f t="shared" si="3"/>
        <v>1.6833333333333333</v>
      </c>
      <c r="C102" s="2">
        <v>101</v>
      </c>
      <c r="D102">
        <f>'Punto C4'!H104</f>
        <v>5.5</v>
      </c>
    </row>
    <row r="103" spans="1:4" x14ac:dyDescent="0.3">
      <c r="A103" s="1">
        <f>'Punto C4'!C105</f>
        <v>44026.487893518519</v>
      </c>
      <c r="B103" s="43">
        <f t="shared" si="3"/>
        <v>1.7</v>
      </c>
      <c r="C103" s="2">
        <v>102</v>
      </c>
      <c r="D103">
        <f>'Punto C4'!H105</f>
        <v>5.5</v>
      </c>
    </row>
    <row r="104" spans="1:4" x14ac:dyDescent="0.3">
      <c r="A104" s="1">
        <f>'Punto C4'!C106</f>
        <v>44026.487905092596</v>
      </c>
      <c r="B104" s="43">
        <f t="shared" si="3"/>
        <v>1.7166666666666666</v>
      </c>
      <c r="C104" s="2">
        <v>103</v>
      </c>
      <c r="D104">
        <f>'Punto C4'!H106</f>
        <v>5.5</v>
      </c>
    </row>
    <row r="105" spans="1:4" x14ac:dyDescent="0.3">
      <c r="A105" s="1">
        <f>'Punto C4'!C107</f>
        <v>44026.487916666665</v>
      </c>
      <c r="B105" s="43">
        <f t="shared" si="3"/>
        <v>1.7333333333333334</v>
      </c>
      <c r="C105" s="2">
        <v>104</v>
      </c>
      <c r="D105">
        <f>'Punto C4'!H107</f>
        <v>5.5</v>
      </c>
    </row>
    <row r="106" spans="1:4" x14ac:dyDescent="0.3">
      <c r="A106" s="1">
        <f>'Punto C4'!C108</f>
        <v>44026.487928240742</v>
      </c>
      <c r="B106" s="43">
        <f t="shared" si="3"/>
        <v>1.75</v>
      </c>
      <c r="C106" s="2">
        <v>105</v>
      </c>
      <c r="D106">
        <f>'Punto C4'!H108</f>
        <v>5.5</v>
      </c>
    </row>
    <row r="107" spans="1:4" x14ac:dyDescent="0.3">
      <c r="A107" s="1">
        <f>'Punto C4'!C109</f>
        <v>44026.487939814811</v>
      </c>
      <c r="B107" s="43">
        <f t="shared" si="3"/>
        <v>1.7666666666666666</v>
      </c>
      <c r="C107" s="2">
        <v>106</v>
      </c>
      <c r="D107">
        <f>'Punto C4'!H109</f>
        <v>5.6</v>
      </c>
    </row>
    <row r="108" spans="1:4" x14ac:dyDescent="0.3">
      <c r="A108" s="1">
        <f>'Punto C4'!C110</f>
        <v>44026.487951388888</v>
      </c>
      <c r="B108" s="43">
        <f t="shared" si="3"/>
        <v>1.7833333333333334</v>
      </c>
      <c r="C108" s="2">
        <v>107</v>
      </c>
      <c r="D108">
        <f>'Punto C4'!H110</f>
        <v>5.5</v>
      </c>
    </row>
    <row r="109" spans="1:4" x14ac:dyDescent="0.3">
      <c r="A109" s="1">
        <f>'Punto C4'!C111</f>
        <v>44026.487962962965</v>
      </c>
      <c r="B109" s="43">
        <f t="shared" si="3"/>
        <v>1.8</v>
      </c>
      <c r="C109" s="2">
        <v>108</v>
      </c>
      <c r="D109">
        <f>'Punto C4'!H111</f>
        <v>5.5</v>
      </c>
    </row>
    <row r="110" spans="1:4" x14ac:dyDescent="0.3">
      <c r="A110" s="1">
        <f>'Punto C4'!C112</f>
        <v>44026.487974537034</v>
      </c>
      <c r="B110" s="43">
        <f t="shared" si="3"/>
        <v>1.8166666666666667</v>
      </c>
      <c r="C110" s="2">
        <v>109</v>
      </c>
      <c r="D110">
        <f>'Punto C4'!H112</f>
        <v>5.5</v>
      </c>
    </row>
    <row r="111" spans="1:4" x14ac:dyDescent="0.3">
      <c r="A111" s="1">
        <f>'Punto C4'!C113</f>
        <v>44026.487986111111</v>
      </c>
      <c r="B111" s="43">
        <f t="shared" si="3"/>
        <v>1.8333333333333333</v>
      </c>
      <c r="C111" s="2">
        <v>110</v>
      </c>
      <c r="D111">
        <f>'Punto C4'!H113</f>
        <v>5.6</v>
      </c>
    </row>
    <row r="112" spans="1:4" x14ac:dyDescent="0.3">
      <c r="A112" s="1">
        <f>'Punto C4'!C114</f>
        <v>44026.487997685188</v>
      </c>
      <c r="B112" s="43">
        <f t="shared" si="3"/>
        <v>1.85</v>
      </c>
      <c r="C112" s="2">
        <v>111</v>
      </c>
      <c r="D112">
        <f>'Punto C4'!H114</f>
        <v>5.5</v>
      </c>
    </row>
    <row r="113" spans="1:4" x14ac:dyDescent="0.3">
      <c r="A113" s="1">
        <f>'Punto C4'!C115</f>
        <v>44026.488009259258</v>
      </c>
      <c r="B113" s="43">
        <f t="shared" si="3"/>
        <v>1.8666666666666667</v>
      </c>
      <c r="C113" s="2">
        <v>112</v>
      </c>
      <c r="D113">
        <f>'Punto C4'!H115</f>
        <v>5.5</v>
      </c>
    </row>
    <row r="114" spans="1:4" x14ac:dyDescent="0.3">
      <c r="A114" s="1">
        <f>'Punto C4'!C116</f>
        <v>44026.488020833334</v>
      </c>
      <c r="B114" s="43">
        <f t="shared" si="3"/>
        <v>1.8833333333333333</v>
      </c>
      <c r="C114" s="2">
        <v>113</v>
      </c>
      <c r="D114">
        <f>'Punto C4'!H116</f>
        <v>5.5</v>
      </c>
    </row>
    <row r="115" spans="1:4" x14ac:dyDescent="0.3">
      <c r="A115" s="1">
        <f>'Punto C4'!C117</f>
        <v>44026.488032407404</v>
      </c>
      <c r="B115" s="43">
        <f t="shared" si="3"/>
        <v>1.9</v>
      </c>
      <c r="C115" s="2">
        <v>114</v>
      </c>
      <c r="D115">
        <f>'Punto C4'!H117</f>
        <v>5.5</v>
      </c>
    </row>
    <row r="116" spans="1:4" x14ac:dyDescent="0.3">
      <c r="A116" s="1">
        <f>'Punto C4'!C118</f>
        <v>44026.488043981481</v>
      </c>
      <c r="B116" s="43">
        <f t="shared" si="3"/>
        <v>1.9166666666666667</v>
      </c>
      <c r="C116" s="2">
        <v>115</v>
      </c>
      <c r="D116">
        <f>'Punto C4'!H118</f>
        <v>5.5</v>
      </c>
    </row>
    <row r="117" spans="1:4" x14ac:dyDescent="0.3">
      <c r="A117" s="1">
        <f>'Punto C4'!C119</f>
        <v>44026.488055555557</v>
      </c>
      <c r="B117" s="43">
        <f t="shared" si="3"/>
        <v>1.9333333333333333</v>
      </c>
      <c r="C117" s="2">
        <v>116</v>
      </c>
      <c r="D117">
        <f>'Punto C4'!H119</f>
        <v>5.5</v>
      </c>
    </row>
    <row r="118" spans="1:4" x14ac:dyDescent="0.3">
      <c r="A118" s="1">
        <f>'Punto C4'!C120</f>
        <v>44026.488067129627</v>
      </c>
      <c r="B118" s="43">
        <f t="shared" si="3"/>
        <v>1.95</v>
      </c>
      <c r="C118" s="2">
        <v>117</v>
      </c>
      <c r="D118">
        <f>'Punto C4'!H120</f>
        <v>5.5</v>
      </c>
    </row>
    <row r="119" spans="1:4" x14ac:dyDescent="0.3">
      <c r="A119" s="1">
        <f>'Punto C4'!C121</f>
        <v>44026.488078703704</v>
      </c>
      <c r="B119" s="43">
        <f t="shared" si="3"/>
        <v>1.9666666666666666</v>
      </c>
      <c r="C119" s="2">
        <v>118</v>
      </c>
      <c r="D119">
        <f>'Punto C4'!H121</f>
        <v>5.5</v>
      </c>
    </row>
    <row r="120" spans="1:4" x14ac:dyDescent="0.3">
      <c r="A120" s="1">
        <f>'Punto C4'!C122</f>
        <v>44026.48809027778</v>
      </c>
      <c r="B120" s="43">
        <f t="shared" si="3"/>
        <v>1.9833333333333334</v>
      </c>
      <c r="C120" s="2">
        <v>119</v>
      </c>
      <c r="D120">
        <f>'Punto C4'!H122</f>
        <v>5.5</v>
      </c>
    </row>
    <row r="121" spans="1:4" x14ac:dyDescent="0.3">
      <c r="A121" s="1">
        <f>'Punto C4'!C123</f>
        <v>44026.48810185185</v>
      </c>
      <c r="B121" s="43">
        <f t="shared" si="3"/>
        <v>2</v>
      </c>
      <c r="C121" s="2">
        <v>120</v>
      </c>
      <c r="D121">
        <f>'Punto C4'!H123</f>
        <v>5.5</v>
      </c>
    </row>
    <row r="122" spans="1:4" x14ac:dyDescent="0.3">
      <c r="A122" s="1">
        <f>'Punto C4'!C124</f>
        <v>44026.488113425927</v>
      </c>
      <c r="B122" s="43">
        <f t="shared" si="3"/>
        <v>2.0166666666666666</v>
      </c>
      <c r="C122" s="2">
        <v>121</v>
      </c>
      <c r="D122">
        <f>'Punto C4'!H124</f>
        <v>5.5</v>
      </c>
    </row>
    <row r="123" spans="1:4" x14ac:dyDescent="0.3">
      <c r="A123" s="1">
        <f>'Punto C4'!C125</f>
        <v>44026.488125000003</v>
      </c>
      <c r="B123" s="43">
        <f t="shared" si="3"/>
        <v>2.0333333333333332</v>
      </c>
      <c r="C123" s="2">
        <v>122</v>
      </c>
      <c r="D123">
        <f>'Punto C4'!H125</f>
        <v>5.5</v>
      </c>
    </row>
    <row r="124" spans="1:4" x14ac:dyDescent="0.3">
      <c r="A124" s="1">
        <f>'Punto C4'!C126</f>
        <v>44026.488136574073</v>
      </c>
      <c r="B124" s="43">
        <f t="shared" si="3"/>
        <v>2.0499999999999998</v>
      </c>
      <c r="C124" s="2">
        <v>123</v>
      </c>
      <c r="D124">
        <f>'Punto C4'!H126</f>
        <v>5.5</v>
      </c>
    </row>
    <row r="125" spans="1:4" x14ac:dyDescent="0.3">
      <c r="A125" s="1">
        <f>'Punto C4'!C127</f>
        <v>44026.48814814815</v>
      </c>
      <c r="B125" s="43">
        <f t="shared" si="3"/>
        <v>2.0666666666666669</v>
      </c>
      <c r="C125" s="2">
        <v>124</v>
      </c>
      <c r="D125">
        <f>'Punto C4'!H127</f>
        <v>5.5</v>
      </c>
    </row>
    <row r="126" spans="1:4" x14ac:dyDescent="0.3">
      <c r="A126" s="1">
        <f>'Punto C4'!C128</f>
        <v>44026.488159722219</v>
      </c>
      <c r="B126" s="43">
        <f t="shared" si="3"/>
        <v>2.0833333333333335</v>
      </c>
      <c r="C126" s="2">
        <v>125</v>
      </c>
      <c r="D126">
        <f>'Punto C4'!H128</f>
        <v>5.5</v>
      </c>
    </row>
    <row r="127" spans="1:4" x14ac:dyDescent="0.3">
      <c r="A127" s="1">
        <f>'Punto C4'!C129</f>
        <v>44026.488171296296</v>
      </c>
      <c r="B127" s="43">
        <f t="shared" si="3"/>
        <v>2.1</v>
      </c>
      <c r="C127" s="2">
        <v>126</v>
      </c>
      <c r="D127">
        <f>'Punto C4'!H129</f>
        <v>5.5</v>
      </c>
    </row>
    <row r="128" spans="1:4" x14ac:dyDescent="0.3">
      <c r="A128" s="1">
        <f>'Punto C4'!C130</f>
        <v>44026.488182870373</v>
      </c>
      <c r="B128" s="43">
        <f t="shared" si="3"/>
        <v>2.1166666666666667</v>
      </c>
      <c r="C128" s="2">
        <v>127</v>
      </c>
      <c r="D128">
        <f>'Punto C4'!H130</f>
        <v>5.5</v>
      </c>
    </row>
    <row r="129" spans="1:4" x14ac:dyDescent="0.3">
      <c r="A129" s="1">
        <f>'Punto C4'!C131</f>
        <v>44026.488194444442</v>
      </c>
      <c r="B129" s="43">
        <f t="shared" si="3"/>
        <v>2.1333333333333333</v>
      </c>
      <c r="C129" s="2">
        <v>128</v>
      </c>
      <c r="D129">
        <f>'Punto C4'!H131</f>
        <v>5.5</v>
      </c>
    </row>
    <row r="130" spans="1:4" x14ac:dyDescent="0.3">
      <c r="A130" s="1">
        <f>'Punto C4'!C132</f>
        <v>44026.488206018519</v>
      </c>
      <c r="B130" s="43">
        <f t="shared" si="3"/>
        <v>2.15</v>
      </c>
      <c r="C130" s="2">
        <v>129</v>
      </c>
      <c r="D130">
        <f>'Punto C4'!H132</f>
        <v>5.6</v>
      </c>
    </row>
    <row r="131" spans="1:4" x14ac:dyDescent="0.3">
      <c r="A131" s="1">
        <f>'Punto C4'!C133</f>
        <v>44026.488217592596</v>
      </c>
      <c r="B131" s="43">
        <f t="shared" si="3"/>
        <v>2.1666666666666665</v>
      </c>
      <c r="C131" s="2">
        <v>130</v>
      </c>
      <c r="D131">
        <f>'Punto C4'!H133</f>
        <v>5.6</v>
      </c>
    </row>
    <row r="132" spans="1:4" x14ac:dyDescent="0.3">
      <c r="A132" s="1">
        <f>'Punto C4'!C134</f>
        <v>44026.488229166665</v>
      </c>
      <c r="B132" s="43">
        <f t="shared" ref="B132:B167" si="4">C132/60</f>
        <v>2.1833333333333331</v>
      </c>
      <c r="C132" s="2">
        <v>131</v>
      </c>
      <c r="D132">
        <f>'Punto C4'!H134</f>
        <v>5.6</v>
      </c>
    </row>
    <row r="133" spans="1:4" x14ac:dyDescent="0.3">
      <c r="A133" s="1">
        <f>'Punto C4'!C135</f>
        <v>44026.488240740742</v>
      </c>
      <c r="B133" s="43">
        <f t="shared" si="4"/>
        <v>2.2000000000000002</v>
      </c>
      <c r="C133" s="2">
        <v>132</v>
      </c>
      <c r="D133">
        <f>'Punto C4'!H135</f>
        <v>5.6</v>
      </c>
    </row>
    <row r="134" spans="1:4" x14ac:dyDescent="0.3">
      <c r="A134" s="1">
        <f>'Punto C4'!C136</f>
        <v>44026.488252314812</v>
      </c>
      <c r="B134" s="43">
        <f t="shared" si="4"/>
        <v>2.2166666666666668</v>
      </c>
      <c r="C134" s="2">
        <v>133</v>
      </c>
      <c r="D134">
        <f>'Punto C4'!H136</f>
        <v>5.5</v>
      </c>
    </row>
    <row r="135" spans="1:4" x14ac:dyDescent="0.3">
      <c r="A135" s="1">
        <f>'Punto C4'!C137</f>
        <v>44026.488263888888</v>
      </c>
      <c r="B135" s="43">
        <f t="shared" si="4"/>
        <v>2.2333333333333334</v>
      </c>
      <c r="C135" s="2">
        <v>134</v>
      </c>
      <c r="D135">
        <f>'Punto C4'!H137</f>
        <v>5.5</v>
      </c>
    </row>
    <row r="136" spans="1:4" x14ac:dyDescent="0.3">
      <c r="A136" s="1">
        <f>'Punto C4'!C138</f>
        <v>44026.488275462965</v>
      </c>
      <c r="B136" s="43">
        <f t="shared" si="4"/>
        <v>2.25</v>
      </c>
      <c r="C136" s="2">
        <v>135</v>
      </c>
      <c r="D136">
        <f>'Punto C4'!H138</f>
        <v>5.5</v>
      </c>
    </row>
    <row r="137" spans="1:4" x14ac:dyDescent="0.3">
      <c r="A137" s="1">
        <f>'Punto C4'!C139</f>
        <v>44026.488287037035</v>
      </c>
      <c r="B137" s="43">
        <f t="shared" si="4"/>
        <v>2.2666666666666666</v>
      </c>
      <c r="C137" s="2">
        <v>136</v>
      </c>
      <c r="D137">
        <f>'Punto C4'!H139</f>
        <v>5.5</v>
      </c>
    </row>
    <row r="138" spans="1:4" x14ac:dyDescent="0.3">
      <c r="A138" s="1">
        <f>'Punto C4'!C140</f>
        <v>44026.488298611112</v>
      </c>
      <c r="B138" s="43">
        <f t="shared" si="4"/>
        <v>2.2833333333333332</v>
      </c>
      <c r="C138" s="2">
        <v>137</v>
      </c>
      <c r="D138">
        <f>'Punto C4'!H140</f>
        <v>5.6</v>
      </c>
    </row>
    <row r="139" spans="1:4" x14ac:dyDescent="0.3">
      <c r="A139" s="1">
        <f>'Punto C4'!C141</f>
        <v>44026.488310185188</v>
      </c>
      <c r="B139" s="43">
        <f t="shared" si="4"/>
        <v>2.2999999999999998</v>
      </c>
      <c r="C139" s="2">
        <v>138</v>
      </c>
      <c r="D139">
        <f>'Punto C4'!H141</f>
        <v>5.5</v>
      </c>
    </row>
    <row r="140" spans="1:4" x14ac:dyDescent="0.3">
      <c r="A140" s="1">
        <f>'Punto C4'!C142</f>
        <v>44026.488321759258</v>
      </c>
      <c r="B140" s="43">
        <f t="shared" si="4"/>
        <v>2.3166666666666669</v>
      </c>
      <c r="C140" s="2">
        <v>139</v>
      </c>
      <c r="D140">
        <f>'Punto C4'!H142</f>
        <v>5.5</v>
      </c>
    </row>
    <row r="141" spans="1:4" x14ac:dyDescent="0.3">
      <c r="A141" s="1">
        <f>'Punto C4'!C143</f>
        <v>44026.488333333335</v>
      </c>
      <c r="B141" s="43">
        <f t="shared" si="4"/>
        <v>2.3333333333333335</v>
      </c>
      <c r="C141" s="2">
        <v>140</v>
      </c>
      <c r="D141">
        <f>'Punto C4'!H143</f>
        <v>5.6</v>
      </c>
    </row>
    <row r="142" spans="1:4" x14ac:dyDescent="0.3">
      <c r="A142" s="1">
        <f>'Punto C4'!C144</f>
        <v>44026.488344907404</v>
      </c>
      <c r="B142" s="43">
        <f t="shared" si="4"/>
        <v>2.35</v>
      </c>
      <c r="C142" s="2">
        <v>141</v>
      </c>
      <c r="D142">
        <f>'Punto C4'!H144</f>
        <v>5.5</v>
      </c>
    </row>
    <row r="143" spans="1:4" x14ac:dyDescent="0.3">
      <c r="A143" s="1">
        <f>'Punto C4'!C145</f>
        <v>44026.488356481481</v>
      </c>
      <c r="B143" s="43">
        <f t="shared" si="4"/>
        <v>2.3666666666666667</v>
      </c>
      <c r="C143" s="2">
        <v>142</v>
      </c>
      <c r="D143">
        <f>'Punto C4'!H145</f>
        <v>5.5</v>
      </c>
    </row>
    <row r="144" spans="1:4" x14ac:dyDescent="0.3">
      <c r="A144" s="1">
        <f>'Punto C4'!C146</f>
        <v>44026.488368055558</v>
      </c>
      <c r="B144" s="43">
        <f t="shared" si="4"/>
        <v>2.3833333333333333</v>
      </c>
      <c r="C144" s="2">
        <v>143</v>
      </c>
      <c r="D144">
        <f>'Punto C4'!H146</f>
        <v>5.5</v>
      </c>
    </row>
    <row r="145" spans="1:4" x14ac:dyDescent="0.3">
      <c r="A145" s="1">
        <f>'Punto C4'!C147</f>
        <v>44026.488379629627</v>
      </c>
      <c r="B145" s="43">
        <f t="shared" si="4"/>
        <v>2.4</v>
      </c>
      <c r="C145" s="2">
        <v>144</v>
      </c>
      <c r="D145">
        <f>'Punto C4'!H147</f>
        <v>5.5</v>
      </c>
    </row>
    <row r="146" spans="1:4" x14ac:dyDescent="0.3">
      <c r="A146" s="1">
        <f>'Punto C4'!C148</f>
        <v>44026.488391203704</v>
      </c>
      <c r="B146" s="43">
        <f t="shared" si="4"/>
        <v>2.4166666666666665</v>
      </c>
      <c r="C146" s="2">
        <v>145</v>
      </c>
      <c r="D146">
        <f>'Punto C4'!H148</f>
        <v>5.5</v>
      </c>
    </row>
    <row r="147" spans="1:4" x14ac:dyDescent="0.3">
      <c r="A147" s="1">
        <f>'Punto C4'!C149</f>
        <v>44026.488402777781</v>
      </c>
      <c r="B147" s="43">
        <f t="shared" si="4"/>
        <v>2.4333333333333331</v>
      </c>
      <c r="C147" s="2">
        <v>146</v>
      </c>
      <c r="D147">
        <f>'Punto C4'!H149</f>
        <v>5.5</v>
      </c>
    </row>
    <row r="148" spans="1:4" x14ac:dyDescent="0.3">
      <c r="A148" s="1">
        <f>'Punto C4'!C150</f>
        <v>44026.48841435185</v>
      </c>
      <c r="B148" s="43">
        <f t="shared" si="4"/>
        <v>2.4500000000000002</v>
      </c>
      <c r="C148" s="2">
        <v>147</v>
      </c>
      <c r="D148">
        <f>'Punto C4'!H150</f>
        <v>5.5</v>
      </c>
    </row>
    <row r="149" spans="1:4" x14ac:dyDescent="0.3">
      <c r="A149" s="1">
        <f>'Punto C4'!C151</f>
        <v>44026.488425925927</v>
      </c>
      <c r="B149" s="43">
        <f t="shared" si="4"/>
        <v>2.4666666666666668</v>
      </c>
      <c r="C149" s="2">
        <v>148</v>
      </c>
      <c r="D149">
        <f>'Punto C4'!H151</f>
        <v>5.5</v>
      </c>
    </row>
    <row r="150" spans="1:4" x14ac:dyDescent="0.3">
      <c r="A150" s="1">
        <f>'Punto C4'!C152</f>
        <v>44026.488437499997</v>
      </c>
      <c r="B150" s="43">
        <f t="shared" si="4"/>
        <v>2.4833333333333334</v>
      </c>
      <c r="C150" s="2">
        <v>149</v>
      </c>
      <c r="D150">
        <f>'Punto C4'!H152</f>
        <v>5.5</v>
      </c>
    </row>
    <row r="151" spans="1:4" x14ac:dyDescent="0.3">
      <c r="A151" s="1">
        <f>'Punto C4'!C153</f>
        <v>44026.488449074073</v>
      </c>
      <c r="B151" s="43">
        <f t="shared" si="4"/>
        <v>2.5</v>
      </c>
      <c r="C151" s="2">
        <v>150</v>
      </c>
      <c r="D151">
        <f>'Punto C4'!H153</f>
        <v>5.5</v>
      </c>
    </row>
    <row r="152" spans="1:4" x14ac:dyDescent="0.3">
      <c r="A152" s="1">
        <f>'Punto C4'!C154</f>
        <v>44026.48846064815</v>
      </c>
      <c r="B152" s="43">
        <f t="shared" si="4"/>
        <v>2.5166666666666666</v>
      </c>
      <c r="C152" s="2">
        <v>151</v>
      </c>
      <c r="D152">
        <f>'Punto C4'!H154</f>
        <v>5.6</v>
      </c>
    </row>
    <row r="153" spans="1:4" x14ac:dyDescent="0.3">
      <c r="A153" s="1">
        <f>'Punto C4'!C155</f>
        <v>44026.48847222222</v>
      </c>
      <c r="B153" s="43">
        <f t="shared" si="4"/>
        <v>2.5333333333333332</v>
      </c>
      <c r="C153" s="2">
        <v>152</v>
      </c>
      <c r="D153">
        <f>'Punto C4'!H155</f>
        <v>5.5</v>
      </c>
    </row>
    <row r="154" spans="1:4" x14ac:dyDescent="0.3">
      <c r="A154" s="1">
        <f>'Punto C4'!C156</f>
        <v>44026.488483796296</v>
      </c>
      <c r="B154" s="43">
        <f t="shared" si="4"/>
        <v>2.5499999999999998</v>
      </c>
      <c r="C154" s="2">
        <v>153</v>
      </c>
      <c r="D154">
        <f>'Punto C4'!H156</f>
        <v>5.6</v>
      </c>
    </row>
    <row r="155" spans="1:4" x14ac:dyDescent="0.3">
      <c r="A155" s="1">
        <f>'Punto C4'!C157</f>
        <v>44026.488495370373</v>
      </c>
      <c r="B155" s="43">
        <f t="shared" si="4"/>
        <v>2.5666666666666669</v>
      </c>
      <c r="C155" s="2">
        <v>154</v>
      </c>
      <c r="D155">
        <f>'Punto C4'!H157</f>
        <v>5.6</v>
      </c>
    </row>
    <row r="156" spans="1:4" x14ac:dyDescent="0.3">
      <c r="A156" s="1">
        <f>'Punto C4'!C158</f>
        <v>44026.488506944443</v>
      </c>
      <c r="B156" s="43">
        <f t="shared" si="4"/>
        <v>2.5833333333333335</v>
      </c>
      <c r="C156" s="2">
        <v>155</v>
      </c>
      <c r="D156">
        <f>'Punto C4'!H158</f>
        <v>5.6</v>
      </c>
    </row>
    <row r="157" spans="1:4" x14ac:dyDescent="0.3">
      <c r="A157" s="1">
        <f>'Punto C4'!C159</f>
        <v>44026.488518518519</v>
      </c>
      <c r="B157" s="43">
        <f t="shared" si="4"/>
        <v>2.6</v>
      </c>
      <c r="C157" s="2">
        <v>156</v>
      </c>
      <c r="D157">
        <f>'Punto C4'!H159</f>
        <v>5.6</v>
      </c>
    </row>
    <row r="158" spans="1:4" x14ac:dyDescent="0.3">
      <c r="A158" s="1">
        <f>'Punto C4'!C160</f>
        <v>44026.488530092596</v>
      </c>
      <c r="B158" s="43">
        <f t="shared" si="4"/>
        <v>2.6166666666666667</v>
      </c>
      <c r="C158" s="2">
        <v>157</v>
      </c>
      <c r="D158">
        <f>'Punto C4'!H160</f>
        <v>5.6</v>
      </c>
    </row>
    <row r="159" spans="1:4" x14ac:dyDescent="0.3">
      <c r="A159" s="1">
        <f>'Punto C4'!C161</f>
        <v>44026.488541666666</v>
      </c>
      <c r="B159" s="43">
        <f t="shared" si="4"/>
        <v>2.6333333333333333</v>
      </c>
      <c r="C159" s="2">
        <v>158</v>
      </c>
      <c r="D159">
        <f>'Punto C4'!H161</f>
        <v>5.6</v>
      </c>
    </row>
    <row r="160" spans="1:4" x14ac:dyDescent="0.3">
      <c r="A160" s="1">
        <f>'Punto C4'!C162</f>
        <v>44026.488553240742</v>
      </c>
      <c r="B160" s="43">
        <f t="shared" si="4"/>
        <v>2.65</v>
      </c>
      <c r="C160" s="2">
        <v>159</v>
      </c>
      <c r="D160">
        <f>'Punto C4'!H162</f>
        <v>5.5</v>
      </c>
    </row>
    <row r="161" spans="1:4" x14ac:dyDescent="0.3">
      <c r="A161" s="1">
        <f>'Punto C4'!C163</f>
        <v>44026.488564814812</v>
      </c>
      <c r="B161" s="43">
        <f t="shared" si="4"/>
        <v>2.6666666666666665</v>
      </c>
      <c r="C161" s="2">
        <v>160</v>
      </c>
      <c r="D161">
        <f>'Punto C4'!H163</f>
        <v>5.5</v>
      </c>
    </row>
    <row r="162" spans="1:4" x14ac:dyDescent="0.3">
      <c r="A162" s="1">
        <f>'Punto C4'!C164</f>
        <v>44026.488576388889</v>
      </c>
      <c r="B162" s="43">
        <f t="shared" si="4"/>
        <v>2.6833333333333331</v>
      </c>
      <c r="C162" s="2">
        <v>161</v>
      </c>
      <c r="D162">
        <f>'Punto C4'!H164</f>
        <v>5.5</v>
      </c>
    </row>
    <row r="163" spans="1:4" x14ac:dyDescent="0.3">
      <c r="A163" s="1">
        <f>'Punto C4'!C165</f>
        <v>44026.488587962966</v>
      </c>
      <c r="B163" s="43">
        <f t="shared" si="4"/>
        <v>2.7</v>
      </c>
      <c r="C163" s="2">
        <v>162</v>
      </c>
      <c r="D163">
        <f>'Punto C4'!H165</f>
        <v>5.5</v>
      </c>
    </row>
    <row r="164" spans="1:4" x14ac:dyDescent="0.3">
      <c r="A164" s="1">
        <f>'Punto C4'!C166</f>
        <v>44026.488599537035</v>
      </c>
      <c r="B164" s="43">
        <f t="shared" si="4"/>
        <v>2.7166666666666668</v>
      </c>
      <c r="C164" s="2">
        <v>163</v>
      </c>
      <c r="D164">
        <f>'Punto C4'!H166</f>
        <v>5.5</v>
      </c>
    </row>
    <row r="165" spans="1:4" x14ac:dyDescent="0.3">
      <c r="A165" s="1">
        <f>'Punto C4'!C167</f>
        <v>44026.488611111112</v>
      </c>
      <c r="B165" s="43">
        <f t="shared" si="4"/>
        <v>2.7333333333333334</v>
      </c>
      <c r="C165" s="2">
        <v>164</v>
      </c>
      <c r="D165">
        <f>'Punto C4'!H167</f>
        <v>5.5</v>
      </c>
    </row>
    <row r="166" spans="1:4" x14ac:dyDescent="0.3">
      <c r="A166" s="1">
        <f>'Punto C4'!C168</f>
        <v>44026.488622685189</v>
      </c>
      <c r="B166" s="43">
        <f t="shared" si="4"/>
        <v>2.75</v>
      </c>
      <c r="C166" s="2">
        <v>165</v>
      </c>
      <c r="D166">
        <f>'Punto C4'!H168</f>
        <v>5.5</v>
      </c>
    </row>
    <row r="167" spans="1:4" x14ac:dyDescent="0.3">
      <c r="A167" s="1">
        <f>'Punto C4'!C169</f>
        <v>44026.488634259258</v>
      </c>
      <c r="B167" s="43">
        <f t="shared" si="4"/>
        <v>2.7666666666666666</v>
      </c>
      <c r="C167" s="2">
        <v>166</v>
      </c>
      <c r="D167">
        <f>'Punto C4'!H169</f>
        <v>5.5</v>
      </c>
    </row>
    <row r="168" spans="1:4" x14ac:dyDescent="0.3">
      <c r="A168" s="1">
        <f>'Punto C4'!C170</f>
        <v>44026.488645833335</v>
      </c>
      <c r="B168" s="43">
        <f t="shared" ref="B168:B175" si="5">C168/60</f>
        <v>2.7833333333333332</v>
      </c>
      <c r="C168" s="2">
        <v>167</v>
      </c>
      <c r="D168">
        <f>'Punto C4'!H170</f>
        <v>5.6</v>
      </c>
    </row>
    <row r="169" spans="1:4" x14ac:dyDescent="0.3">
      <c r="A169" s="1">
        <f>'Punto C4'!C171</f>
        <v>44026.488657407404</v>
      </c>
      <c r="B169" s="43">
        <f t="shared" si="5"/>
        <v>2.8</v>
      </c>
      <c r="C169" s="2">
        <v>168</v>
      </c>
      <c r="D169">
        <f>'Punto C4'!H171</f>
        <v>5.7</v>
      </c>
    </row>
    <row r="170" spans="1:4" x14ac:dyDescent="0.3">
      <c r="A170" s="1">
        <f>'Punto C4'!C172</f>
        <v>44026.488668981481</v>
      </c>
      <c r="B170" s="43">
        <f t="shared" si="5"/>
        <v>2.8166666666666669</v>
      </c>
      <c r="C170" s="2">
        <v>169</v>
      </c>
      <c r="D170">
        <f>'Punto C4'!H172</f>
        <v>5.6</v>
      </c>
    </row>
    <row r="171" spans="1:4" x14ac:dyDescent="0.3">
      <c r="A171" s="1">
        <f>'Punto C4'!C173</f>
        <v>44026.488680555558</v>
      </c>
      <c r="B171" s="43">
        <f t="shared" si="5"/>
        <v>2.8333333333333335</v>
      </c>
      <c r="C171" s="2">
        <v>170</v>
      </c>
      <c r="D171">
        <f>'Punto C4'!H173</f>
        <v>5.6</v>
      </c>
    </row>
    <row r="172" spans="1:4" x14ac:dyDescent="0.3">
      <c r="A172" s="1">
        <f>'Punto C4'!C174</f>
        <v>44026.488692129627</v>
      </c>
      <c r="B172" s="43">
        <f t="shared" si="5"/>
        <v>2.85</v>
      </c>
      <c r="C172" s="2">
        <v>171</v>
      </c>
      <c r="D172">
        <f>'Punto C4'!H174</f>
        <v>5.6</v>
      </c>
    </row>
    <row r="173" spans="1:4" x14ac:dyDescent="0.3">
      <c r="A173" s="1">
        <f>'Punto C4'!C175</f>
        <v>44026.488703703704</v>
      </c>
      <c r="B173" s="43">
        <f t="shared" si="5"/>
        <v>2.8666666666666667</v>
      </c>
      <c r="C173" s="2">
        <v>172</v>
      </c>
      <c r="D173">
        <f>'Punto C4'!H175</f>
        <v>5.6</v>
      </c>
    </row>
    <row r="174" spans="1:4" x14ac:dyDescent="0.3">
      <c r="A174" s="1">
        <f>'Punto C4'!C176</f>
        <v>44026.488715277781</v>
      </c>
      <c r="B174" s="43">
        <f t="shared" si="5"/>
        <v>2.8833333333333333</v>
      </c>
      <c r="C174" s="2">
        <v>173</v>
      </c>
      <c r="D174">
        <f>'Punto C4'!H176</f>
        <v>5.6</v>
      </c>
    </row>
    <row r="175" spans="1:4" x14ac:dyDescent="0.3">
      <c r="A175" s="1">
        <f>'Punto C4'!C177</f>
        <v>44026.488726851851</v>
      </c>
      <c r="B175" s="43">
        <f t="shared" si="5"/>
        <v>2.9</v>
      </c>
      <c r="C175" s="2">
        <v>174</v>
      </c>
      <c r="D175">
        <f>'Punto C4'!H177</f>
        <v>5.5</v>
      </c>
    </row>
    <row r="176" spans="1:4" x14ac:dyDescent="0.3">
      <c r="A176" s="1">
        <f>'Punto C4'!C178</f>
        <v>44026.488738425927</v>
      </c>
      <c r="B176" s="43">
        <f t="shared" ref="B176:B205" si="6">C176/60</f>
        <v>2.9166666666666665</v>
      </c>
      <c r="C176" s="2">
        <v>175</v>
      </c>
      <c r="D176">
        <f>'Punto C4'!H178</f>
        <v>5.5</v>
      </c>
    </row>
    <row r="177" spans="1:4" x14ac:dyDescent="0.3">
      <c r="A177" s="1">
        <f>'Punto C4'!C179</f>
        <v>44026.488749999997</v>
      </c>
      <c r="B177" s="43">
        <f t="shared" si="6"/>
        <v>2.9333333333333331</v>
      </c>
      <c r="C177" s="2">
        <v>176</v>
      </c>
      <c r="D177">
        <f>'Punto C4'!H179</f>
        <v>5.5</v>
      </c>
    </row>
    <row r="178" spans="1:4" x14ac:dyDescent="0.3">
      <c r="A178" s="1">
        <f>'Punto C4'!C180</f>
        <v>44026.488761574074</v>
      </c>
      <c r="B178" s="43">
        <f t="shared" si="6"/>
        <v>2.95</v>
      </c>
      <c r="C178" s="2">
        <v>177</v>
      </c>
      <c r="D178">
        <f>'Punto C4'!H180</f>
        <v>5.5</v>
      </c>
    </row>
    <row r="179" spans="1:4" x14ac:dyDescent="0.3">
      <c r="A179" s="1">
        <f>'Punto C4'!C181</f>
        <v>44026.48877314815</v>
      </c>
      <c r="B179" s="43">
        <f t="shared" si="6"/>
        <v>2.9666666666666668</v>
      </c>
      <c r="C179" s="2">
        <v>178</v>
      </c>
      <c r="D179">
        <f>'Punto C4'!H181</f>
        <v>5.4</v>
      </c>
    </row>
    <row r="180" spans="1:4" x14ac:dyDescent="0.3">
      <c r="A180" s="1">
        <f>'Punto C4'!C182</f>
        <v>44026.48878472222</v>
      </c>
      <c r="B180" s="43">
        <f t="shared" si="6"/>
        <v>2.9833333333333334</v>
      </c>
      <c r="C180" s="2">
        <v>179</v>
      </c>
      <c r="D180">
        <f>'Punto C4'!H182</f>
        <v>5.4</v>
      </c>
    </row>
    <row r="181" spans="1:4" x14ac:dyDescent="0.3">
      <c r="A181" s="1">
        <f>'Punto C4'!C183</f>
        <v>44026.488796296297</v>
      </c>
      <c r="B181" s="43">
        <f t="shared" si="6"/>
        <v>3</v>
      </c>
      <c r="C181" s="2">
        <v>180</v>
      </c>
      <c r="D181">
        <f>'Punto C4'!H183</f>
        <v>5.5</v>
      </c>
    </row>
    <row r="182" spans="1:4" x14ac:dyDescent="0.3">
      <c r="A182" s="1">
        <f>'Punto C4'!C184</f>
        <v>44026.488807870373</v>
      </c>
      <c r="B182" s="43">
        <f t="shared" si="6"/>
        <v>3.0166666666666666</v>
      </c>
      <c r="C182" s="2">
        <v>181</v>
      </c>
      <c r="D182">
        <f>'Punto C4'!H184</f>
        <v>5.5</v>
      </c>
    </row>
    <row r="183" spans="1:4" x14ac:dyDescent="0.3">
      <c r="A183" s="1">
        <f>'Punto C4'!C185</f>
        <v>44026.488819444443</v>
      </c>
      <c r="B183" s="43">
        <f t="shared" si="6"/>
        <v>3.0333333333333332</v>
      </c>
      <c r="C183" s="2">
        <v>182</v>
      </c>
      <c r="D183">
        <f>'Punto C4'!H185</f>
        <v>5.4</v>
      </c>
    </row>
    <row r="184" spans="1:4" x14ac:dyDescent="0.3">
      <c r="A184" s="1">
        <f>'Punto C4'!C186</f>
        <v>44026.48883101852</v>
      </c>
      <c r="B184" s="43">
        <f t="shared" si="6"/>
        <v>3.05</v>
      </c>
      <c r="C184" s="2">
        <v>183</v>
      </c>
      <c r="D184">
        <f>'Punto C4'!H186</f>
        <v>5.5</v>
      </c>
    </row>
    <row r="185" spans="1:4" x14ac:dyDescent="0.3">
      <c r="A185" s="1">
        <f>'Punto C4'!C187</f>
        <v>44026.488842592589</v>
      </c>
      <c r="B185" s="43">
        <f t="shared" si="6"/>
        <v>3.0666666666666669</v>
      </c>
      <c r="C185" s="2">
        <v>184</v>
      </c>
      <c r="D185">
        <f>'Punto C4'!H187</f>
        <v>5.4</v>
      </c>
    </row>
    <row r="186" spans="1:4" x14ac:dyDescent="0.3">
      <c r="A186" s="1">
        <f>'Punto C4'!C188</f>
        <v>44026.488854166666</v>
      </c>
      <c r="B186" s="43">
        <f t="shared" si="6"/>
        <v>3.0833333333333335</v>
      </c>
      <c r="C186" s="2">
        <v>185</v>
      </c>
      <c r="D186">
        <f>'Punto C4'!H188</f>
        <v>5.4</v>
      </c>
    </row>
    <row r="187" spans="1:4" x14ac:dyDescent="0.3">
      <c r="A187" s="1">
        <f>'Punto C4'!C189</f>
        <v>44026.488865740743</v>
      </c>
      <c r="B187" s="43">
        <f t="shared" si="6"/>
        <v>3.1</v>
      </c>
      <c r="C187" s="2">
        <v>186</v>
      </c>
      <c r="D187">
        <f>'Punto C4'!H189</f>
        <v>5.4</v>
      </c>
    </row>
    <row r="188" spans="1:4" x14ac:dyDescent="0.3">
      <c r="A188" s="1">
        <f>'Punto C4'!C190</f>
        <v>44026.488877314812</v>
      </c>
      <c r="B188" s="43">
        <f t="shared" si="6"/>
        <v>3.1166666666666667</v>
      </c>
      <c r="C188" s="2">
        <v>187</v>
      </c>
      <c r="D188">
        <f>'Punto C4'!H190</f>
        <v>5.4</v>
      </c>
    </row>
    <row r="189" spans="1:4" x14ac:dyDescent="0.3">
      <c r="A189" s="1">
        <f>'Punto C4'!C191</f>
        <v>44026.488888888889</v>
      </c>
      <c r="B189" s="43">
        <f t="shared" si="6"/>
        <v>3.1333333333333333</v>
      </c>
      <c r="C189" s="2">
        <v>188</v>
      </c>
      <c r="D189">
        <f>'Punto C4'!H191</f>
        <v>5.4</v>
      </c>
    </row>
    <row r="190" spans="1:4" x14ac:dyDescent="0.3">
      <c r="A190" s="1">
        <f>'Punto C4'!C192</f>
        <v>44026.488900462966</v>
      </c>
      <c r="B190" s="43">
        <f t="shared" si="6"/>
        <v>3.15</v>
      </c>
      <c r="C190" s="2">
        <v>189</v>
      </c>
      <c r="D190">
        <f>'Punto C4'!H192</f>
        <v>5.4</v>
      </c>
    </row>
    <row r="191" spans="1:4" x14ac:dyDescent="0.3">
      <c r="A191" s="1">
        <f>'Punto C4'!C193</f>
        <v>44026.488912037035</v>
      </c>
      <c r="B191" s="43">
        <f t="shared" si="6"/>
        <v>3.1666666666666665</v>
      </c>
      <c r="C191" s="2">
        <v>190</v>
      </c>
      <c r="D191">
        <f>'Punto C4'!H193</f>
        <v>5.4</v>
      </c>
    </row>
    <row r="192" spans="1:4" x14ac:dyDescent="0.3">
      <c r="A192" s="1">
        <f>'Punto C4'!C194</f>
        <v>44026.488923611112</v>
      </c>
      <c r="B192" s="43">
        <f t="shared" si="6"/>
        <v>3.1833333333333331</v>
      </c>
      <c r="C192" s="2">
        <v>191</v>
      </c>
      <c r="D192">
        <f>'Punto C4'!H194</f>
        <v>5.4</v>
      </c>
    </row>
    <row r="193" spans="1:4" x14ac:dyDescent="0.3">
      <c r="A193" s="1">
        <f>'Punto C4'!C195</f>
        <v>44026.488935185182</v>
      </c>
      <c r="B193" s="43">
        <f t="shared" si="6"/>
        <v>3.2</v>
      </c>
      <c r="C193" s="2">
        <v>192</v>
      </c>
      <c r="D193">
        <f>'Punto C4'!H195</f>
        <v>5.4</v>
      </c>
    </row>
    <row r="194" spans="1:4" x14ac:dyDescent="0.3">
      <c r="A194" s="1">
        <f>'Punto C4'!C196</f>
        <v>44026.488946759258</v>
      </c>
      <c r="B194" s="43">
        <f t="shared" si="6"/>
        <v>3.2166666666666668</v>
      </c>
      <c r="C194" s="2">
        <v>193</v>
      </c>
      <c r="D194">
        <f>'Punto C4'!H196</f>
        <v>5.4</v>
      </c>
    </row>
    <row r="195" spans="1:4" x14ac:dyDescent="0.3">
      <c r="A195" s="1">
        <f>'Punto C4'!C197</f>
        <v>44026.488958333335</v>
      </c>
      <c r="B195" s="43">
        <f t="shared" si="6"/>
        <v>3.2333333333333334</v>
      </c>
      <c r="C195" s="2">
        <v>194</v>
      </c>
      <c r="D195">
        <f>'Punto C4'!H197</f>
        <v>5.4</v>
      </c>
    </row>
    <row r="196" spans="1:4" x14ac:dyDescent="0.3">
      <c r="A196" s="1">
        <f>'Punto C4'!C198</f>
        <v>44026.488969907405</v>
      </c>
      <c r="B196" s="43">
        <f t="shared" si="6"/>
        <v>3.25</v>
      </c>
      <c r="C196" s="2">
        <v>195</v>
      </c>
      <c r="D196">
        <f>'Punto C4'!H198</f>
        <v>5.4</v>
      </c>
    </row>
    <row r="197" spans="1:4" x14ac:dyDescent="0.3">
      <c r="A197" s="1">
        <f>'Punto C4'!C199</f>
        <v>44026.488981481481</v>
      </c>
      <c r="B197" s="43">
        <f t="shared" si="6"/>
        <v>3.2666666666666666</v>
      </c>
      <c r="C197" s="2">
        <v>196</v>
      </c>
      <c r="D197">
        <f>'Punto C4'!H199</f>
        <v>5.4</v>
      </c>
    </row>
    <row r="198" spans="1:4" x14ac:dyDescent="0.3">
      <c r="A198" s="1">
        <f>'Punto C4'!C200</f>
        <v>44026.488993055558</v>
      </c>
      <c r="B198" s="43">
        <f t="shared" si="6"/>
        <v>3.2833333333333332</v>
      </c>
      <c r="C198" s="2">
        <v>197</v>
      </c>
      <c r="D198">
        <f>'Punto C4'!H200</f>
        <v>5.4</v>
      </c>
    </row>
    <row r="199" spans="1:4" x14ac:dyDescent="0.3">
      <c r="A199" s="1">
        <f>'Punto C4'!C201</f>
        <v>44026.489004629628</v>
      </c>
      <c r="B199" s="43">
        <f t="shared" si="6"/>
        <v>3.3</v>
      </c>
      <c r="C199" s="2">
        <v>198</v>
      </c>
      <c r="D199">
        <f>'Punto C4'!H201</f>
        <v>5.4</v>
      </c>
    </row>
    <row r="200" spans="1:4" x14ac:dyDescent="0.3">
      <c r="A200" s="1">
        <f>'Punto C4'!C202</f>
        <v>44026.489016203705</v>
      </c>
      <c r="B200" s="43">
        <f t="shared" si="6"/>
        <v>3.3166666666666669</v>
      </c>
      <c r="C200" s="2">
        <v>199</v>
      </c>
      <c r="D200">
        <f>'Punto C4'!H202</f>
        <v>5.4</v>
      </c>
    </row>
    <row r="201" spans="1:4" x14ac:dyDescent="0.3">
      <c r="A201" s="1">
        <f>'Punto C4'!C203</f>
        <v>44026.489027777781</v>
      </c>
      <c r="B201" s="43">
        <f t="shared" si="6"/>
        <v>3.3333333333333335</v>
      </c>
      <c r="C201" s="2">
        <v>200</v>
      </c>
      <c r="D201">
        <f>'Punto C4'!H203</f>
        <v>5.4</v>
      </c>
    </row>
    <row r="202" spans="1:4" x14ac:dyDescent="0.3">
      <c r="A202" s="1">
        <f>'Punto C4'!C204</f>
        <v>44026.489039351851</v>
      </c>
      <c r="B202" s="43">
        <f t="shared" si="6"/>
        <v>3.35</v>
      </c>
      <c r="C202" s="2">
        <v>201</v>
      </c>
      <c r="D202">
        <f>'Punto C4'!H204</f>
        <v>5.4</v>
      </c>
    </row>
    <row r="203" spans="1:4" x14ac:dyDescent="0.3">
      <c r="A203" s="1">
        <f>'Punto C4'!C205</f>
        <v>44026.489050925928</v>
      </c>
      <c r="B203" s="43">
        <f t="shared" si="6"/>
        <v>3.3666666666666667</v>
      </c>
      <c r="C203" s="2">
        <v>202</v>
      </c>
      <c r="D203">
        <f>'Punto C4'!H205</f>
        <v>5.4</v>
      </c>
    </row>
    <row r="204" spans="1:4" x14ac:dyDescent="0.3">
      <c r="A204" s="1">
        <f>'Punto C4'!C206</f>
        <v>44026.489062499997</v>
      </c>
      <c r="B204" s="43">
        <f t="shared" si="6"/>
        <v>3.3833333333333333</v>
      </c>
      <c r="C204" s="2">
        <v>203</v>
      </c>
      <c r="D204">
        <f>'Punto C4'!H206</f>
        <v>5.4</v>
      </c>
    </row>
    <row r="205" spans="1:4" x14ac:dyDescent="0.3">
      <c r="A205" s="1">
        <f>'Punto C4'!C207</f>
        <v>44026.489074074074</v>
      </c>
      <c r="B205" s="43">
        <f t="shared" si="6"/>
        <v>3.4</v>
      </c>
      <c r="C205" s="2">
        <v>204</v>
      </c>
      <c r="D205">
        <f>'Punto C4'!H207</f>
        <v>5.4</v>
      </c>
    </row>
    <row r="206" spans="1:4" x14ac:dyDescent="0.3">
      <c r="A206" s="1">
        <f>'Punto C4'!C208</f>
        <v>44026.489085648151</v>
      </c>
      <c r="B206" s="43">
        <f t="shared" ref="B206:B217" si="7">C206/60</f>
        <v>3.4166666666666665</v>
      </c>
      <c r="C206" s="2">
        <v>205</v>
      </c>
      <c r="D206">
        <f>'Punto C4'!H208</f>
        <v>5.3</v>
      </c>
    </row>
    <row r="207" spans="1:4" x14ac:dyDescent="0.3">
      <c r="A207" s="1">
        <f>'Punto C4'!C209</f>
        <v>44026.48909722222</v>
      </c>
      <c r="B207" s="43">
        <f t="shared" si="7"/>
        <v>3.4333333333333331</v>
      </c>
      <c r="C207" s="2">
        <v>206</v>
      </c>
      <c r="D207">
        <f>'Punto C4'!H209</f>
        <v>5.3</v>
      </c>
    </row>
    <row r="208" spans="1:4" x14ac:dyDescent="0.3">
      <c r="A208" s="1">
        <f>'Punto C4'!C210</f>
        <v>44026.489108796297</v>
      </c>
      <c r="B208" s="43">
        <f t="shared" si="7"/>
        <v>3.45</v>
      </c>
      <c r="C208" s="2">
        <v>207</v>
      </c>
      <c r="D208">
        <f>'Punto C4'!H210</f>
        <v>5.3</v>
      </c>
    </row>
    <row r="209" spans="1:4" x14ac:dyDescent="0.3">
      <c r="A209" s="1">
        <f>'Punto C4'!C211</f>
        <v>44026.489120370374</v>
      </c>
      <c r="B209" s="43">
        <f t="shared" si="7"/>
        <v>3.4666666666666668</v>
      </c>
      <c r="C209" s="2">
        <v>208</v>
      </c>
      <c r="D209">
        <f>'Punto C4'!H211</f>
        <v>5.3</v>
      </c>
    </row>
    <row r="210" spans="1:4" x14ac:dyDescent="0.3">
      <c r="A210" s="1">
        <f>'Punto C4'!C212</f>
        <v>44026.489131944443</v>
      </c>
      <c r="B210" s="43">
        <f t="shared" si="7"/>
        <v>3.4833333333333334</v>
      </c>
      <c r="C210" s="2">
        <v>209</v>
      </c>
      <c r="D210">
        <f>'Punto C4'!H212</f>
        <v>5.3</v>
      </c>
    </row>
    <row r="211" spans="1:4" x14ac:dyDescent="0.3">
      <c r="A211" s="1">
        <f>'Punto C4'!C213</f>
        <v>44026.48914351852</v>
      </c>
      <c r="B211" s="43">
        <f t="shared" si="7"/>
        <v>3.5</v>
      </c>
      <c r="C211" s="2">
        <v>210</v>
      </c>
      <c r="D211">
        <f>'Punto C4'!H213</f>
        <v>5.3</v>
      </c>
    </row>
    <row r="212" spans="1:4" x14ac:dyDescent="0.3">
      <c r="A212" s="1">
        <f>'Punto C4'!C214</f>
        <v>44026.489155092589</v>
      </c>
      <c r="B212" s="43">
        <f t="shared" si="7"/>
        <v>3.5166666666666666</v>
      </c>
      <c r="C212" s="2">
        <v>211</v>
      </c>
      <c r="D212">
        <f>'Punto C4'!H214</f>
        <v>5.3</v>
      </c>
    </row>
    <row r="213" spans="1:4" x14ac:dyDescent="0.3">
      <c r="A213" s="1">
        <f>'Punto C4'!C215</f>
        <v>44026.489166666666</v>
      </c>
      <c r="B213" s="43">
        <f t="shared" si="7"/>
        <v>3.5333333333333332</v>
      </c>
      <c r="C213" s="2">
        <v>212</v>
      </c>
      <c r="D213">
        <f>'Punto C4'!H215</f>
        <v>5.3</v>
      </c>
    </row>
    <row r="214" spans="1:4" x14ac:dyDescent="0.3">
      <c r="A214" s="1">
        <f>'Punto C4'!C216</f>
        <v>44026.489178240743</v>
      </c>
      <c r="B214" s="43">
        <f t="shared" si="7"/>
        <v>3.55</v>
      </c>
      <c r="C214" s="2">
        <v>213</v>
      </c>
      <c r="D214">
        <f>'Punto C4'!H216</f>
        <v>5.3</v>
      </c>
    </row>
    <row r="215" spans="1:4" x14ac:dyDescent="0.3">
      <c r="A215" s="1">
        <f>'Punto C4'!C217</f>
        <v>44026.489189814813</v>
      </c>
      <c r="B215" s="43">
        <f t="shared" si="7"/>
        <v>3.5666666666666669</v>
      </c>
      <c r="C215" s="2">
        <v>214</v>
      </c>
      <c r="D215">
        <f>'Punto C4'!H217</f>
        <v>5.3</v>
      </c>
    </row>
    <row r="216" spans="1:4" x14ac:dyDescent="0.3">
      <c r="A216" s="1">
        <f>'Punto C4'!C218</f>
        <v>44026.489201388889</v>
      </c>
      <c r="B216" s="43">
        <f t="shared" si="7"/>
        <v>3.5833333333333335</v>
      </c>
      <c r="C216" s="2">
        <v>215</v>
      </c>
      <c r="D216">
        <f>'Punto C4'!H218</f>
        <v>5.8</v>
      </c>
    </row>
    <row r="217" spans="1:4" x14ac:dyDescent="0.3">
      <c r="A217" s="1">
        <f>'Punto C4'!C219</f>
        <v>44026.489212962966</v>
      </c>
      <c r="B217" s="43">
        <f t="shared" si="7"/>
        <v>3.6</v>
      </c>
      <c r="C217" s="2">
        <v>216</v>
      </c>
      <c r="D217">
        <f>'Punto C4'!H219</f>
        <v>6.1</v>
      </c>
    </row>
    <row r="218" spans="1:4" x14ac:dyDescent="0.3">
      <c r="A218" s="1"/>
    </row>
    <row r="219" spans="1:4" x14ac:dyDescent="0.3">
      <c r="A219" s="1"/>
    </row>
    <row r="220" spans="1:4" x14ac:dyDescent="0.3">
      <c r="A220" s="1"/>
    </row>
    <row r="221" spans="1:4" x14ac:dyDescent="0.3">
      <c r="A221" s="1"/>
    </row>
    <row r="222" spans="1:4" x14ac:dyDescent="0.3">
      <c r="A222" s="1"/>
    </row>
    <row r="223" spans="1:4" x14ac:dyDescent="0.3">
      <c r="A223" s="1"/>
    </row>
    <row r="224" spans="1:4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79998168889431442"/>
  </sheetPr>
  <dimension ref="A1:N280"/>
  <sheetViews>
    <sheetView tabSelected="1" topLeftCell="A11" workbookViewId="0">
      <selection activeCell="K27" sqref="K27"/>
    </sheetView>
  </sheetViews>
  <sheetFormatPr baseColWidth="10" defaultRowHeight="14.4" x14ac:dyDescent="0.3"/>
  <cols>
    <col min="1" max="1" width="15.6640625" bestFit="1" customWidth="1"/>
    <col min="2" max="2" width="15.6640625" style="41" customWidth="1"/>
    <col min="3" max="3" width="15.6640625" style="36" bestFit="1" customWidth="1"/>
    <col min="4" max="4" width="11.44140625" style="36"/>
  </cols>
  <sheetData>
    <row r="1" spans="1:6" ht="16.2" x14ac:dyDescent="0.3">
      <c r="A1" t="s">
        <v>10</v>
      </c>
      <c r="C1" s="36" t="s">
        <v>33</v>
      </c>
      <c r="D1" s="36" t="s">
        <v>96</v>
      </c>
    </row>
    <row r="2" spans="1:6" x14ac:dyDescent="0.3">
      <c r="A2" s="1">
        <f>'Datos Punto C4'!A5</f>
        <v>44026.486759259256</v>
      </c>
      <c r="B2" s="41">
        <v>1</v>
      </c>
      <c r="C2" s="36">
        <f>'Datos Punto C4'!D5</f>
        <v>5.7</v>
      </c>
      <c r="D2" s="48">
        <f t="shared" ref="D2:D33" si="0">C2*$H$25/$H$24</f>
        <v>4.0714285714285721</v>
      </c>
      <c r="E2" s="38" t="s">
        <v>92</v>
      </c>
      <c r="F2" s="44">
        <f>MAX(D2:D272)</f>
        <v>4.5</v>
      </c>
    </row>
    <row r="3" spans="1:6" x14ac:dyDescent="0.3">
      <c r="A3" s="1">
        <f>'Datos Punto C4'!A6</f>
        <v>44026.486770833333</v>
      </c>
      <c r="B3" s="41">
        <v>2</v>
      </c>
      <c r="C3" s="36">
        <f>'Datos Punto C4'!D6</f>
        <v>5.7</v>
      </c>
      <c r="D3" s="48">
        <f t="shared" si="0"/>
        <v>4.0714285714285721</v>
      </c>
    </row>
    <row r="4" spans="1:6" x14ac:dyDescent="0.3">
      <c r="A4" s="1">
        <f>'Datos Punto C4'!A7</f>
        <v>44026.48678240741</v>
      </c>
      <c r="B4" s="41">
        <v>3</v>
      </c>
      <c r="C4" s="36">
        <f>'Datos Punto C4'!D7</f>
        <v>5.6</v>
      </c>
      <c r="D4" s="48">
        <f t="shared" si="0"/>
        <v>4</v>
      </c>
    </row>
    <row r="5" spans="1:6" x14ac:dyDescent="0.3">
      <c r="A5" s="1">
        <f>'Datos Punto C4'!A8</f>
        <v>44026.486793981479</v>
      </c>
      <c r="B5" s="41">
        <v>4</v>
      </c>
      <c r="C5" s="36">
        <f>'Datos Punto C4'!D8</f>
        <v>5.5</v>
      </c>
      <c r="D5" s="48">
        <f t="shared" si="0"/>
        <v>3.9285714285714288</v>
      </c>
    </row>
    <row r="6" spans="1:6" x14ac:dyDescent="0.3">
      <c r="A6" s="1">
        <f>'Datos Punto C4'!A9</f>
        <v>44026.486805555556</v>
      </c>
      <c r="B6" s="41">
        <v>5</v>
      </c>
      <c r="C6" s="36">
        <f>'Datos Punto C4'!D9</f>
        <v>5.4</v>
      </c>
      <c r="D6" s="48">
        <f t="shared" si="0"/>
        <v>3.8571428571428577</v>
      </c>
    </row>
    <row r="7" spans="1:6" x14ac:dyDescent="0.3">
      <c r="A7" s="1">
        <f>'Datos Punto C4'!A10</f>
        <v>44026.486817129633</v>
      </c>
      <c r="B7" s="41">
        <v>6</v>
      </c>
      <c r="C7" s="36">
        <f>'Datos Punto C4'!D10</f>
        <v>5.4</v>
      </c>
      <c r="D7" s="48">
        <f t="shared" si="0"/>
        <v>3.8571428571428577</v>
      </c>
    </row>
    <row r="8" spans="1:6" x14ac:dyDescent="0.3">
      <c r="A8" s="1">
        <f>'Datos Punto C4'!A11</f>
        <v>44026.486828703702</v>
      </c>
      <c r="B8" s="41">
        <v>7</v>
      </c>
      <c r="C8" s="36">
        <f>'Datos Punto C4'!D11</f>
        <v>5.5</v>
      </c>
      <c r="D8" s="48">
        <f t="shared" si="0"/>
        <v>3.9285714285714288</v>
      </c>
    </row>
    <row r="9" spans="1:6" x14ac:dyDescent="0.3">
      <c r="A9" s="1">
        <f>'Datos Punto C4'!A12</f>
        <v>44026.486840277779</v>
      </c>
      <c r="B9" s="41">
        <v>8</v>
      </c>
      <c r="C9" s="36">
        <f>'Datos Punto C4'!D12</f>
        <v>5.5</v>
      </c>
      <c r="D9" s="48">
        <f t="shared" si="0"/>
        <v>3.9285714285714288</v>
      </c>
    </row>
    <row r="10" spans="1:6" x14ac:dyDescent="0.3">
      <c r="A10" s="1">
        <f>'Datos Punto C4'!A13</f>
        <v>44026.486851851849</v>
      </c>
      <c r="B10" s="41">
        <v>9</v>
      </c>
      <c r="C10" s="36">
        <f>'Datos Punto C4'!D13</f>
        <v>5.6</v>
      </c>
      <c r="D10" s="48">
        <f t="shared" si="0"/>
        <v>4</v>
      </c>
    </row>
    <row r="11" spans="1:6" x14ac:dyDescent="0.3">
      <c r="A11" s="1">
        <f>'Datos Punto C4'!A14</f>
        <v>44026.486863425926</v>
      </c>
      <c r="B11" s="41">
        <v>10</v>
      </c>
      <c r="C11" s="36">
        <f>'Datos Punto C4'!D14</f>
        <v>5.6</v>
      </c>
      <c r="D11" s="48">
        <f t="shared" si="0"/>
        <v>4</v>
      </c>
    </row>
    <row r="12" spans="1:6" x14ac:dyDescent="0.3">
      <c r="A12" s="1">
        <f>'Datos Punto C4'!A15</f>
        <v>44026.486875000002</v>
      </c>
      <c r="B12" s="41">
        <v>11</v>
      </c>
      <c r="C12" s="36">
        <f>'Datos Punto C4'!D15</f>
        <v>5.5</v>
      </c>
      <c r="D12" s="48">
        <f t="shared" si="0"/>
        <v>3.9285714285714288</v>
      </c>
    </row>
    <row r="13" spans="1:6" x14ac:dyDescent="0.3">
      <c r="A13" s="1">
        <f>'Datos Punto C4'!A16</f>
        <v>44026.486886574072</v>
      </c>
      <c r="B13" s="41">
        <v>12</v>
      </c>
      <c r="C13" s="36">
        <f>'Datos Punto C4'!D16</f>
        <v>5.6</v>
      </c>
      <c r="D13" s="48">
        <f t="shared" si="0"/>
        <v>4</v>
      </c>
    </row>
    <row r="14" spans="1:6" x14ac:dyDescent="0.3">
      <c r="A14" s="1">
        <f>'Datos Punto C4'!A17</f>
        <v>44026.486898148149</v>
      </c>
      <c r="B14" s="41">
        <v>13</v>
      </c>
      <c r="C14" s="36">
        <f>'Datos Punto C4'!D17</f>
        <v>5.6</v>
      </c>
      <c r="D14" s="48">
        <f t="shared" si="0"/>
        <v>4</v>
      </c>
    </row>
    <row r="15" spans="1:6" x14ac:dyDescent="0.3">
      <c r="A15" s="1">
        <f>'Datos Punto C4'!A18</f>
        <v>44026.486909722225</v>
      </c>
      <c r="B15" s="41">
        <v>14</v>
      </c>
      <c r="C15" s="36">
        <f>'Datos Punto C4'!D18</f>
        <v>5.6</v>
      </c>
      <c r="D15" s="48">
        <f t="shared" si="0"/>
        <v>4</v>
      </c>
    </row>
    <row r="16" spans="1:6" x14ac:dyDescent="0.3">
      <c r="A16" s="1">
        <f>'Datos Punto C4'!A19</f>
        <v>44026.486921296295</v>
      </c>
      <c r="B16" s="41">
        <v>15</v>
      </c>
      <c r="C16" s="36">
        <f>'Datos Punto C4'!D19</f>
        <v>5.6</v>
      </c>
      <c r="D16" s="48">
        <f t="shared" si="0"/>
        <v>4</v>
      </c>
    </row>
    <row r="17" spans="1:14" x14ac:dyDescent="0.3">
      <c r="A17" s="1">
        <f>'Datos Punto C4'!A20</f>
        <v>44026.486932870372</v>
      </c>
      <c r="B17" s="41">
        <v>16</v>
      </c>
      <c r="C17" s="36">
        <f>'Datos Punto C4'!D20</f>
        <v>5.6</v>
      </c>
      <c r="D17" s="48">
        <f t="shared" si="0"/>
        <v>4</v>
      </c>
    </row>
    <row r="18" spans="1:14" x14ac:dyDescent="0.3">
      <c r="A18" s="1">
        <f>'Datos Punto C4'!A21</f>
        <v>44026.486944444441</v>
      </c>
      <c r="B18" s="41">
        <v>17</v>
      </c>
      <c r="C18" s="36">
        <f>'Datos Punto C4'!D21</f>
        <v>5.6</v>
      </c>
      <c r="D18" s="48">
        <f t="shared" si="0"/>
        <v>4</v>
      </c>
    </row>
    <row r="19" spans="1:14" x14ac:dyDescent="0.3">
      <c r="A19" s="1">
        <f>'Datos Punto C4'!A22</f>
        <v>44026.486956018518</v>
      </c>
      <c r="B19" s="41">
        <v>18</v>
      </c>
      <c r="C19" s="36">
        <f>'Datos Punto C4'!D22</f>
        <v>5.6</v>
      </c>
      <c r="D19" s="48">
        <f t="shared" si="0"/>
        <v>4</v>
      </c>
    </row>
    <row r="20" spans="1:14" x14ac:dyDescent="0.3">
      <c r="A20" s="1">
        <f>'Datos Punto C4'!A23</f>
        <v>44026.486967592595</v>
      </c>
      <c r="B20" s="41">
        <v>19</v>
      </c>
      <c r="C20" s="36">
        <f>'Datos Punto C4'!D23</f>
        <v>5.6</v>
      </c>
      <c r="D20" s="48">
        <f t="shared" si="0"/>
        <v>4</v>
      </c>
    </row>
    <row r="21" spans="1:14" x14ac:dyDescent="0.3">
      <c r="A21" s="1">
        <f>'Datos Punto C4'!A24</f>
        <v>44026.486979166664</v>
      </c>
      <c r="B21" s="41">
        <v>20</v>
      </c>
      <c r="C21" s="36">
        <f>'Datos Punto C4'!D24</f>
        <v>5.6</v>
      </c>
      <c r="D21" s="48">
        <f t="shared" si="0"/>
        <v>4</v>
      </c>
    </row>
    <row r="22" spans="1:14" x14ac:dyDescent="0.3">
      <c r="A22" s="1">
        <f>'Datos Punto C4'!A25</f>
        <v>44026.486990740741</v>
      </c>
      <c r="B22" s="41">
        <v>21</v>
      </c>
      <c r="C22" s="36">
        <f>'Datos Punto C4'!D25</f>
        <v>5.6</v>
      </c>
      <c r="D22" s="48">
        <f t="shared" si="0"/>
        <v>4</v>
      </c>
    </row>
    <row r="23" spans="1:14" x14ac:dyDescent="0.3">
      <c r="A23" s="1">
        <f>'Datos Punto C4'!A26</f>
        <v>44026.487002314818</v>
      </c>
      <c r="B23" s="41">
        <v>22</v>
      </c>
      <c r="C23" s="36">
        <f>'Datos Punto C4'!D26</f>
        <v>5.6</v>
      </c>
      <c r="D23" s="48">
        <f t="shared" si="0"/>
        <v>4</v>
      </c>
    </row>
    <row r="24" spans="1:14" x14ac:dyDescent="0.3">
      <c r="A24" s="1">
        <f>'Datos Punto C4'!A27</f>
        <v>44026.487013888887</v>
      </c>
      <c r="B24" s="41">
        <v>23</v>
      </c>
      <c r="C24" s="36">
        <f>'Datos Punto C4'!D27</f>
        <v>5.6</v>
      </c>
      <c r="D24" s="48">
        <f t="shared" si="0"/>
        <v>4</v>
      </c>
      <c r="F24" s="126" t="s">
        <v>25</v>
      </c>
      <c r="G24" s="126"/>
      <c r="H24" s="3">
        <v>22.4</v>
      </c>
      <c r="I24" s="3" t="s">
        <v>26</v>
      </c>
    </row>
    <row r="25" spans="1:14" x14ac:dyDescent="0.3">
      <c r="A25" s="1">
        <f>'Datos Punto C4'!A28</f>
        <v>44026.487025462964</v>
      </c>
      <c r="B25" s="41">
        <v>24</v>
      </c>
      <c r="C25" s="36">
        <f>'Datos Punto C4'!D28</f>
        <v>5.6</v>
      </c>
      <c r="D25" s="48">
        <f t="shared" si="0"/>
        <v>4</v>
      </c>
      <c r="F25" s="126" t="s">
        <v>27</v>
      </c>
      <c r="G25" s="126"/>
      <c r="H25" s="3">
        <f>12+(1*4)</f>
        <v>16</v>
      </c>
      <c r="I25" s="3" t="s">
        <v>28</v>
      </c>
    </row>
    <row r="26" spans="1:14" ht="16.2" x14ac:dyDescent="0.3">
      <c r="A26" s="1">
        <f>'Datos Punto C4'!A29</f>
        <v>44026.487037037034</v>
      </c>
      <c r="B26" s="41">
        <v>25</v>
      </c>
      <c r="C26" s="36">
        <f>'Datos Punto C4'!D29</f>
        <v>5.6</v>
      </c>
      <c r="D26" s="48">
        <f t="shared" si="0"/>
        <v>4</v>
      </c>
      <c r="F26" s="126" t="s">
        <v>29</v>
      </c>
      <c r="G26" s="126"/>
      <c r="H26" s="80">
        <f>0.5*0.5*H28</f>
        <v>0.03</v>
      </c>
      <c r="I26" s="3" t="s">
        <v>30</v>
      </c>
    </row>
    <row r="27" spans="1:14" ht="16.2" x14ac:dyDescent="0.3">
      <c r="A27" s="1">
        <f>'Datos Punto C4'!A30</f>
        <v>44026.48704861111</v>
      </c>
      <c r="B27" s="41">
        <v>26</v>
      </c>
      <c r="C27" s="36">
        <f>'Datos Punto C4'!D30</f>
        <v>5.7</v>
      </c>
      <c r="D27" s="48">
        <f t="shared" si="0"/>
        <v>4.0714285714285721</v>
      </c>
      <c r="F27" s="126" t="s">
        <v>31</v>
      </c>
      <c r="G27" s="126"/>
      <c r="H27" s="3">
        <v>0.25</v>
      </c>
      <c r="I27" s="3" t="s">
        <v>32</v>
      </c>
    </row>
    <row r="28" spans="1:14" x14ac:dyDescent="0.3">
      <c r="A28" s="1">
        <f>'Datos Punto C4'!A31</f>
        <v>44026.487060185187</v>
      </c>
      <c r="B28" s="41">
        <v>27</v>
      </c>
      <c r="C28" s="36">
        <f>'Datos Punto C4'!D31</f>
        <v>5.7</v>
      </c>
      <c r="D28" s="48">
        <f t="shared" si="0"/>
        <v>4.0714285714285721</v>
      </c>
      <c r="F28" s="126" t="s">
        <v>95</v>
      </c>
      <c r="G28" s="126"/>
      <c r="H28" s="81">
        <v>0.12</v>
      </c>
      <c r="I28" s="3" t="s">
        <v>99</v>
      </c>
    </row>
    <row r="29" spans="1:14" ht="16.2" x14ac:dyDescent="0.3">
      <c r="A29" s="1">
        <f>'Datos Punto C4'!A32</f>
        <v>44026.487071759257</v>
      </c>
      <c r="B29" s="41">
        <v>28</v>
      </c>
      <c r="C29" s="36">
        <f>'Datos Punto C4'!D32</f>
        <v>5.7</v>
      </c>
      <c r="D29" s="48">
        <f t="shared" si="0"/>
        <v>4.0714285714285721</v>
      </c>
      <c r="F29" s="126" t="s">
        <v>100</v>
      </c>
      <c r="G29" s="126"/>
      <c r="H29" s="3">
        <f>SLOPE(D2:D280,B2:B280)</f>
        <v>-1.3220745740533824E-3</v>
      </c>
      <c r="I29" s="3" t="s">
        <v>102</v>
      </c>
    </row>
    <row r="30" spans="1:14" ht="16.2" x14ac:dyDescent="0.3">
      <c r="A30" s="1">
        <f>'Datos Punto C4'!A33</f>
        <v>44026.487083333333</v>
      </c>
      <c r="B30" s="41">
        <v>29</v>
      </c>
      <c r="C30" s="36">
        <f>'Datos Punto C4'!D33</f>
        <v>5.7</v>
      </c>
      <c r="D30" s="48">
        <f t="shared" si="0"/>
        <v>4.0714285714285721</v>
      </c>
      <c r="F30" s="119" t="s">
        <v>101</v>
      </c>
      <c r="G30" s="119"/>
      <c r="H30" s="116">
        <v>5.0000000000000002E-5</v>
      </c>
      <c r="I30" s="116" t="s">
        <v>103</v>
      </c>
    </row>
    <row r="31" spans="1:14" x14ac:dyDescent="0.3">
      <c r="A31" s="1">
        <f>'Datos Punto C4'!A34</f>
        <v>44026.48709490741</v>
      </c>
      <c r="B31" s="41">
        <v>30</v>
      </c>
      <c r="C31" s="36">
        <f>'Datos Punto C4'!D34</f>
        <v>5.7</v>
      </c>
      <c r="D31" s="48">
        <f t="shared" si="0"/>
        <v>4.0714285714285721</v>
      </c>
    </row>
    <row r="32" spans="1:14" x14ac:dyDescent="0.3">
      <c r="A32" s="1">
        <f>'Datos Punto C4'!A35</f>
        <v>44026.48710648148</v>
      </c>
      <c r="B32" s="41">
        <v>31</v>
      </c>
      <c r="C32" s="36">
        <f>'Datos Punto C4'!D35</f>
        <v>5.7</v>
      </c>
      <c r="D32" s="48">
        <f t="shared" si="0"/>
        <v>4.0714285714285721</v>
      </c>
      <c r="F32" s="45" t="s">
        <v>34</v>
      </c>
      <c r="G32" s="46"/>
      <c r="H32" s="46"/>
      <c r="I32" s="46"/>
      <c r="J32" s="46"/>
      <c r="K32" s="46"/>
      <c r="L32" s="47"/>
      <c r="N32" s="5"/>
    </row>
    <row r="33" spans="1:14" ht="15" customHeight="1" x14ac:dyDescent="0.3">
      <c r="A33" s="1">
        <f>'Datos Punto C4'!A36</f>
        <v>44026.487118055556</v>
      </c>
      <c r="B33" s="41">
        <v>32</v>
      </c>
      <c r="C33" s="36">
        <f>'Datos Punto C4'!D36</f>
        <v>5.8</v>
      </c>
      <c r="D33" s="48">
        <f t="shared" si="0"/>
        <v>4.1428571428571432</v>
      </c>
      <c r="F33" s="120" t="s">
        <v>127</v>
      </c>
      <c r="G33" s="121"/>
      <c r="H33" s="121"/>
      <c r="I33" s="121"/>
      <c r="J33" s="121"/>
      <c r="K33" s="121"/>
      <c r="L33" s="122"/>
      <c r="N33" s="5"/>
    </row>
    <row r="34" spans="1:14" x14ac:dyDescent="0.3">
      <c r="A34" s="1">
        <f>'Datos Punto C4'!A37</f>
        <v>44026.487129629626</v>
      </c>
      <c r="B34" s="41">
        <v>33</v>
      </c>
      <c r="C34" s="36">
        <f>'Datos Punto C4'!D37</f>
        <v>6.1</v>
      </c>
      <c r="D34" s="48">
        <f t="shared" ref="D34:D64" si="1">C34*$H$25/$H$24</f>
        <v>4.3571428571428568</v>
      </c>
      <c r="F34" s="123"/>
      <c r="G34" s="124"/>
      <c r="H34" s="124"/>
      <c r="I34" s="124"/>
      <c r="J34" s="124"/>
      <c r="K34" s="124"/>
      <c r="L34" s="125"/>
      <c r="N34" s="5"/>
    </row>
    <row r="35" spans="1:14" x14ac:dyDescent="0.3">
      <c r="A35" s="1">
        <f>'Datos Punto C4'!A38</f>
        <v>44026.487141203703</v>
      </c>
      <c r="B35" s="41">
        <v>34</v>
      </c>
      <c r="C35" s="36">
        <f>'Datos Punto C4'!D38</f>
        <v>6.3</v>
      </c>
      <c r="D35" s="48">
        <f t="shared" si="1"/>
        <v>4.5</v>
      </c>
      <c r="G35" s="5"/>
      <c r="H35" s="5"/>
      <c r="I35" s="5"/>
      <c r="J35" s="5"/>
      <c r="K35" s="5"/>
      <c r="L35" s="5"/>
      <c r="M35" s="5"/>
      <c r="N35" s="5"/>
    </row>
    <row r="36" spans="1:14" x14ac:dyDescent="0.3">
      <c r="A36" s="1">
        <f>'Datos Punto C4'!A39</f>
        <v>44026.48715277778</v>
      </c>
      <c r="B36" s="41">
        <v>35</v>
      </c>
      <c r="C36" s="36">
        <f>'Datos Punto C4'!D39</f>
        <v>6.3</v>
      </c>
      <c r="D36" s="48">
        <f t="shared" si="1"/>
        <v>4.5</v>
      </c>
      <c r="G36" s="5"/>
      <c r="H36" s="5"/>
      <c r="I36" s="5"/>
      <c r="J36" s="5"/>
      <c r="K36" s="5"/>
      <c r="L36" s="5"/>
      <c r="M36" s="5"/>
      <c r="N36" s="5"/>
    </row>
    <row r="37" spans="1:14" x14ac:dyDescent="0.3">
      <c r="A37" s="1">
        <f>'Datos Punto C4'!A40</f>
        <v>44026.487164351849</v>
      </c>
      <c r="B37" s="41">
        <v>36</v>
      </c>
      <c r="C37" s="36">
        <f>'Datos Punto C4'!D40</f>
        <v>6.1</v>
      </c>
      <c r="D37" s="48">
        <f t="shared" si="1"/>
        <v>4.3571428571428568</v>
      </c>
      <c r="N37" s="5"/>
    </row>
    <row r="38" spans="1:14" x14ac:dyDescent="0.3">
      <c r="A38" s="1">
        <f>'Datos Punto C4'!A41</f>
        <v>44026.487175925926</v>
      </c>
      <c r="B38" s="41">
        <v>37</v>
      </c>
      <c r="C38" s="36">
        <f>'Datos Punto C4'!D41</f>
        <v>6</v>
      </c>
      <c r="D38" s="48">
        <f t="shared" si="1"/>
        <v>4.2857142857142856</v>
      </c>
      <c r="N38" s="5"/>
    </row>
    <row r="39" spans="1:14" x14ac:dyDescent="0.3">
      <c r="A39" s="1">
        <f>'Datos Punto C4'!A42</f>
        <v>44026.487187500003</v>
      </c>
      <c r="B39" s="41">
        <v>38</v>
      </c>
      <c r="C39" s="36">
        <f>'Datos Punto C4'!D42</f>
        <v>5.9</v>
      </c>
      <c r="D39" s="48">
        <f t="shared" si="1"/>
        <v>4.2142857142857144</v>
      </c>
      <c r="N39" s="5"/>
    </row>
    <row r="40" spans="1:14" x14ac:dyDescent="0.3">
      <c r="A40" s="1">
        <f>'Datos Punto C4'!A43</f>
        <v>44026.487199074072</v>
      </c>
      <c r="B40" s="41">
        <v>39</v>
      </c>
      <c r="C40" s="36">
        <f>'Datos Punto C4'!D43</f>
        <v>5.8</v>
      </c>
      <c r="D40" s="48">
        <f t="shared" si="1"/>
        <v>4.1428571428571432</v>
      </c>
    </row>
    <row r="41" spans="1:14" x14ac:dyDescent="0.3">
      <c r="A41" s="1">
        <f>'Datos Punto C4'!A44</f>
        <v>44026.487210648149</v>
      </c>
      <c r="B41" s="41">
        <v>40</v>
      </c>
      <c r="C41" s="36">
        <f>'Datos Punto C4'!D44</f>
        <v>5.8</v>
      </c>
      <c r="D41" s="48">
        <f t="shared" si="1"/>
        <v>4.1428571428571432</v>
      </c>
    </row>
    <row r="42" spans="1:14" x14ac:dyDescent="0.3">
      <c r="A42" s="1">
        <f>'Datos Punto C4'!A45</f>
        <v>44026.487222222226</v>
      </c>
      <c r="B42" s="41">
        <v>41</v>
      </c>
      <c r="C42" s="36">
        <f>'Datos Punto C4'!D45</f>
        <v>5.8</v>
      </c>
      <c r="D42" s="48">
        <f t="shared" si="1"/>
        <v>4.1428571428571432</v>
      </c>
    </row>
    <row r="43" spans="1:14" x14ac:dyDescent="0.3">
      <c r="A43" s="1">
        <f>'Datos Punto C4'!A46</f>
        <v>44026.487233796295</v>
      </c>
      <c r="B43" s="41">
        <v>42</v>
      </c>
      <c r="C43" s="36">
        <f>'Datos Punto C4'!D46</f>
        <v>5.8</v>
      </c>
      <c r="D43" s="48">
        <f t="shared" si="1"/>
        <v>4.1428571428571432</v>
      </c>
    </row>
    <row r="44" spans="1:14" x14ac:dyDescent="0.3">
      <c r="A44" s="1">
        <f>'Datos Punto C4'!A47</f>
        <v>44026.487245370372</v>
      </c>
      <c r="B44" s="41">
        <v>43</v>
      </c>
      <c r="C44" s="36">
        <f>'Datos Punto C4'!D47</f>
        <v>5.8</v>
      </c>
      <c r="D44" s="48">
        <f t="shared" si="1"/>
        <v>4.1428571428571432</v>
      </c>
    </row>
    <row r="45" spans="1:14" x14ac:dyDescent="0.3">
      <c r="A45" s="1">
        <f>'Datos Punto C4'!A48</f>
        <v>44026.487256944441</v>
      </c>
      <c r="B45" s="41">
        <v>44</v>
      </c>
      <c r="C45" s="36">
        <f>'Datos Punto C4'!D48</f>
        <v>5.9</v>
      </c>
      <c r="D45" s="48">
        <f t="shared" si="1"/>
        <v>4.2142857142857144</v>
      </c>
    </row>
    <row r="46" spans="1:14" x14ac:dyDescent="0.3">
      <c r="A46" s="1">
        <f>'Datos Punto C4'!A49</f>
        <v>44026.487268518518</v>
      </c>
      <c r="B46" s="41">
        <v>45</v>
      </c>
      <c r="C46" s="36">
        <f>'Datos Punto C4'!D49</f>
        <v>5.9</v>
      </c>
      <c r="D46" s="48">
        <f t="shared" si="1"/>
        <v>4.2142857142857144</v>
      </c>
    </row>
    <row r="47" spans="1:14" x14ac:dyDescent="0.3">
      <c r="A47" s="1">
        <f>'Datos Punto C4'!A50</f>
        <v>44026.487280092595</v>
      </c>
      <c r="B47" s="41">
        <v>46</v>
      </c>
      <c r="C47" s="36">
        <f>'Datos Punto C4'!D50</f>
        <v>5.9</v>
      </c>
      <c r="D47" s="48">
        <f t="shared" si="1"/>
        <v>4.2142857142857144</v>
      </c>
    </row>
    <row r="48" spans="1:14" x14ac:dyDescent="0.3">
      <c r="A48" s="1">
        <f>'Datos Punto C4'!A51</f>
        <v>44026.487291666665</v>
      </c>
      <c r="B48" s="41">
        <v>47</v>
      </c>
      <c r="C48" s="36">
        <f>'Datos Punto C4'!D51</f>
        <v>5.9</v>
      </c>
      <c r="D48" s="48">
        <f t="shared" si="1"/>
        <v>4.2142857142857144</v>
      </c>
    </row>
    <row r="49" spans="1:4" x14ac:dyDescent="0.3">
      <c r="A49" s="1">
        <f>'Datos Punto C4'!A52</f>
        <v>44026.487303240741</v>
      </c>
      <c r="B49" s="41">
        <v>48</v>
      </c>
      <c r="C49" s="36">
        <f>'Datos Punto C4'!D52</f>
        <v>5.9</v>
      </c>
      <c r="D49" s="48">
        <f t="shared" si="1"/>
        <v>4.2142857142857144</v>
      </c>
    </row>
    <row r="50" spans="1:4" x14ac:dyDescent="0.3">
      <c r="A50" s="1">
        <f>'Datos Punto C4'!A53</f>
        <v>44026.487314814818</v>
      </c>
      <c r="B50" s="41">
        <v>49</v>
      </c>
      <c r="C50" s="36">
        <f>'Datos Punto C4'!D53</f>
        <v>5.9</v>
      </c>
      <c r="D50" s="48">
        <f t="shared" si="1"/>
        <v>4.2142857142857144</v>
      </c>
    </row>
    <row r="51" spans="1:4" x14ac:dyDescent="0.3">
      <c r="A51" s="1">
        <f>'Datos Punto C4'!A54</f>
        <v>44026.487326388888</v>
      </c>
      <c r="B51" s="41">
        <v>50</v>
      </c>
      <c r="C51" s="36">
        <f>'Datos Punto C4'!D54</f>
        <v>5.9</v>
      </c>
      <c r="D51" s="48">
        <f t="shared" si="1"/>
        <v>4.2142857142857144</v>
      </c>
    </row>
    <row r="52" spans="1:4" x14ac:dyDescent="0.3">
      <c r="A52" s="1">
        <f>'Datos Punto C4'!A55</f>
        <v>44026.487337962964</v>
      </c>
      <c r="B52" s="41">
        <v>51</v>
      </c>
      <c r="C52" s="36">
        <f>'Datos Punto C4'!D55</f>
        <v>5.9</v>
      </c>
      <c r="D52" s="48">
        <f t="shared" si="1"/>
        <v>4.2142857142857144</v>
      </c>
    </row>
    <row r="53" spans="1:4" x14ac:dyDescent="0.3">
      <c r="A53" s="1">
        <f>'Datos Punto C4'!A56</f>
        <v>44026.487349537034</v>
      </c>
      <c r="B53" s="41">
        <v>52</v>
      </c>
      <c r="C53" s="36">
        <f>'Datos Punto C4'!D56</f>
        <v>5.9</v>
      </c>
      <c r="D53" s="48">
        <f t="shared" si="1"/>
        <v>4.2142857142857144</v>
      </c>
    </row>
    <row r="54" spans="1:4" x14ac:dyDescent="0.3">
      <c r="A54" s="1">
        <f>'Datos Punto C4'!A57</f>
        <v>44026.487361111111</v>
      </c>
      <c r="B54" s="41">
        <v>53</v>
      </c>
      <c r="C54" s="36">
        <f>'Datos Punto C4'!D57</f>
        <v>5.9</v>
      </c>
      <c r="D54" s="48">
        <f t="shared" si="1"/>
        <v>4.2142857142857144</v>
      </c>
    </row>
    <row r="55" spans="1:4" x14ac:dyDescent="0.3">
      <c r="A55" s="1">
        <f>'Datos Punto C4'!A58</f>
        <v>44026.487372685187</v>
      </c>
      <c r="B55" s="41">
        <v>54</v>
      </c>
      <c r="C55" s="36">
        <f>'Datos Punto C4'!D58</f>
        <v>5.9</v>
      </c>
      <c r="D55" s="48">
        <f t="shared" si="1"/>
        <v>4.2142857142857144</v>
      </c>
    </row>
    <row r="56" spans="1:4" x14ac:dyDescent="0.3">
      <c r="A56" s="1">
        <f>'Datos Punto C4'!A59</f>
        <v>44026.487384259257</v>
      </c>
      <c r="B56" s="41">
        <v>55</v>
      </c>
      <c r="C56" s="36">
        <f>'Datos Punto C4'!D59</f>
        <v>5.9</v>
      </c>
      <c r="D56" s="48">
        <f t="shared" si="1"/>
        <v>4.2142857142857144</v>
      </c>
    </row>
    <row r="57" spans="1:4" x14ac:dyDescent="0.3">
      <c r="A57" s="1">
        <f>'Datos Punto C4'!A60</f>
        <v>44026.487395833334</v>
      </c>
      <c r="B57" s="41">
        <v>56</v>
      </c>
      <c r="C57" s="36">
        <f>'Datos Punto C4'!D60</f>
        <v>5.9</v>
      </c>
      <c r="D57" s="48">
        <f t="shared" si="1"/>
        <v>4.2142857142857144</v>
      </c>
    </row>
    <row r="58" spans="1:4" x14ac:dyDescent="0.3">
      <c r="A58" s="1">
        <f>'Datos Punto C4'!A61</f>
        <v>44026.487407407411</v>
      </c>
      <c r="B58" s="41">
        <v>57</v>
      </c>
      <c r="C58" s="36">
        <f>'Datos Punto C4'!D61</f>
        <v>5.9</v>
      </c>
      <c r="D58" s="48">
        <f t="shared" si="1"/>
        <v>4.2142857142857144</v>
      </c>
    </row>
    <row r="59" spans="1:4" x14ac:dyDescent="0.3">
      <c r="A59" s="1">
        <f>'Datos Punto C4'!A62</f>
        <v>44026.48741898148</v>
      </c>
      <c r="B59" s="41">
        <v>58</v>
      </c>
      <c r="C59" s="36">
        <f>'Datos Punto C4'!D62</f>
        <v>5.9</v>
      </c>
      <c r="D59" s="48">
        <f t="shared" si="1"/>
        <v>4.2142857142857144</v>
      </c>
    </row>
    <row r="60" spans="1:4" x14ac:dyDescent="0.3">
      <c r="A60" s="1">
        <f>'Datos Punto C4'!A63</f>
        <v>44026.487430555557</v>
      </c>
      <c r="B60" s="41">
        <v>59</v>
      </c>
      <c r="C60" s="36">
        <f>'Datos Punto C4'!D63</f>
        <v>5.9</v>
      </c>
      <c r="D60" s="48">
        <f t="shared" si="1"/>
        <v>4.2142857142857144</v>
      </c>
    </row>
    <row r="61" spans="1:4" x14ac:dyDescent="0.3">
      <c r="A61" s="1">
        <f>'Datos Punto C4'!A64</f>
        <v>44026.487442129626</v>
      </c>
      <c r="B61" s="41">
        <v>60</v>
      </c>
      <c r="C61" s="36">
        <f>'Datos Punto C4'!D64</f>
        <v>5.9</v>
      </c>
      <c r="D61" s="48">
        <f t="shared" si="1"/>
        <v>4.2142857142857144</v>
      </c>
    </row>
    <row r="62" spans="1:4" x14ac:dyDescent="0.3">
      <c r="A62" s="1">
        <f>'Datos Punto C4'!A65</f>
        <v>44026.487453703703</v>
      </c>
      <c r="B62" s="41">
        <v>61</v>
      </c>
      <c r="C62" s="36">
        <f>'Datos Punto C4'!D65</f>
        <v>5.9</v>
      </c>
      <c r="D62" s="48">
        <f t="shared" si="1"/>
        <v>4.2142857142857144</v>
      </c>
    </row>
    <row r="63" spans="1:4" x14ac:dyDescent="0.3">
      <c r="A63" s="1">
        <f>'Datos Punto C4'!A66</f>
        <v>44026.48746527778</v>
      </c>
      <c r="B63" s="41">
        <v>62</v>
      </c>
      <c r="C63" s="36">
        <f>'Datos Punto C4'!D66</f>
        <v>5.9</v>
      </c>
      <c r="D63" s="48">
        <f t="shared" si="1"/>
        <v>4.2142857142857144</v>
      </c>
    </row>
    <row r="64" spans="1:4" x14ac:dyDescent="0.3">
      <c r="A64" s="1">
        <f>'Datos Punto C4'!A67</f>
        <v>44026.487476851849</v>
      </c>
      <c r="B64" s="41">
        <v>63</v>
      </c>
      <c r="C64" s="36">
        <f>'Datos Punto C4'!D67</f>
        <v>5.9</v>
      </c>
      <c r="D64" s="48">
        <f t="shared" si="1"/>
        <v>4.2142857142857144</v>
      </c>
    </row>
    <row r="65" spans="1:4" x14ac:dyDescent="0.3">
      <c r="A65" s="1">
        <f>'Datos Punto C4'!A68</f>
        <v>44026.487488425926</v>
      </c>
      <c r="B65" s="41">
        <v>64</v>
      </c>
      <c r="C65" s="36">
        <f>'Datos Punto C4'!D68</f>
        <v>5.9</v>
      </c>
      <c r="D65" s="48">
        <f t="shared" ref="D65:D128" si="2">C65*$H$25/$H$24</f>
        <v>4.2142857142857144</v>
      </c>
    </row>
    <row r="66" spans="1:4" x14ac:dyDescent="0.3">
      <c r="A66" s="1">
        <f>'Datos Punto C4'!A69</f>
        <v>44026.487500000003</v>
      </c>
      <c r="B66" s="41">
        <v>65</v>
      </c>
      <c r="C66" s="36">
        <f>'Datos Punto C4'!D69</f>
        <v>5.9</v>
      </c>
      <c r="D66" s="48">
        <f t="shared" si="2"/>
        <v>4.2142857142857144</v>
      </c>
    </row>
    <row r="67" spans="1:4" x14ac:dyDescent="0.3">
      <c r="A67" s="1">
        <f>'Datos Punto C4'!A70</f>
        <v>44026.487511574072</v>
      </c>
      <c r="B67" s="41">
        <v>66</v>
      </c>
      <c r="C67" s="36">
        <f>'Datos Punto C4'!D70</f>
        <v>5.8</v>
      </c>
      <c r="D67" s="48">
        <f t="shared" si="2"/>
        <v>4.1428571428571432</v>
      </c>
    </row>
    <row r="68" spans="1:4" x14ac:dyDescent="0.3">
      <c r="A68" s="1">
        <f>'Datos Punto C4'!A71</f>
        <v>44026.487523148149</v>
      </c>
      <c r="B68" s="41">
        <v>67</v>
      </c>
      <c r="C68" s="36">
        <f>'Datos Punto C4'!D71</f>
        <v>5.8</v>
      </c>
      <c r="D68" s="48">
        <f t="shared" si="2"/>
        <v>4.1428571428571432</v>
      </c>
    </row>
    <row r="69" spans="1:4" x14ac:dyDescent="0.3">
      <c r="A69" s="1">
        <f>'Datos Punto C4'!A72</f>
        <v>44026.487534722219</v>
      </c>
      <c r="B69" s="41">
        <v>68</v>
      </c>
      <c r="C69" s="36">
        <f>'Datos Punto C4'!D72</f>
        <v>5.9</v>
      </c>
      <c r="D69" s="48">
        <f t="shared" si="2"/>
        <v>4.2142857142857144</v>
      </c>
    </row>
    <row r="70" spans="1:4" x14ac:dyDescent="0.3">
      <c r="A70" s="1">
        <f>'Datos Punto C4'!A73</f>
        <v>44026.487546296295</v>
      </c>
      <c r="B70" s="41">
        <v>69</v>
      </c>
      <c r="C70" s="36">
        <f>'Datos Punto C4'!D73</f>
        <v>5.9</v>
      </c>
      <c r="D70" s="48">
        <f t="shared" si="2"/>
        <v>4.2142857142857144</v>
      </c>
    </row>
    <row r="71" spans="1:4" x14ac:dyDescent="0.3">
      <c r="A71" s="1">
        <f>'Datos Punto C4'!A74</f>
        <v>44026.487557870372</v>
      </c>
      <c r="B71" s="41">
        <v>70</v>
      </c>
      <c r="C71" s="36">
        <f>'Datos Punto C4'!D74</f>
        <v>5.8</v>
      </c>
      <c r="D71" s="48">
        <f t="shared" si="2"/>
        <v>4.1428571428571432</v>
      </c>
    </row>
    <row r="72" spans="1:4" x14ac:dyDescent="0.3">
      <c r="A72" s="1">
        <f>'Datos Punto C4'!A75</f>
        <v>44026.487569444442</v>
      </c>
      <c r="B72" s="41">
        <v>71</v>
      </c>
      <c r="C72" s="36">
        <f>'Datos Punto C4'!D75</f>
        <v>5.8</v>
      </c>
      <c r="D72" s="48">
        <f t="shared" si="2"/>
        <v>4.1428571428571432</v>
      </c>
    </row>
    <row r="73" spans="1:4" x14ac:dyDescent="0.3">
      <c r="A73" s="1">
        <f>'Datos Punto C4'!A76</f>
        <v>44026.487581018519</v>
      </c>
      <c r="B73" s="41">
        <v>72</v>
      </c>
      <c r="C73" s="36">
        <f>'Datos Punto C4'!D76</f>
        <v>5.8</v>
      </c>
      <c r="D73" s="48">
        <f t="shared" si="2"/>
        <v>4.1428571428571432</v>
      </c>
    </row>
    <row r="74" spans="1:4" x14ac:dyDescent="0.3">
      <c r="A74" s="1">
        <f>'Datos Punto C4'!A77</f>
        <v>44026.487592592595</v>
      </c>
      <c r="B74" s="41">
        <v>73</v>
      </c>
      <c r="C74" s="36">
        <f>'Datos Punto C4'!D77</f>
        <v>5.8</v>
      </c>
      <c r="D74" s="48">
        <f t="shared" si="2"/>
        <v>4.1428571428571432</v>
      </c>
    </row>
    <row r="75" spans="1:4" x14ac:dyDescent="0.3">
      <c r="A75" s="1">
        <f>'Datos Punto C4'!A78</f>
        <v>44026.487604166665</v>
      </c>
      <c r="B75" s="41">
        <v>74</v>
      </c>
      <c r="C75" s="36">
        <f>'Datos Punto C4'!D78</f>
        <v>5.8</v>
      </c>
      <c r="D75" s="48">
        <f t="shared" si="2"/>
        <v>4.1428571428571432</v>
      </c>
    </row>
    <row r="76" spans="1:4" x14ac:dyDescent="0.3">
      <c r="A76" s="1">
        <f>'Datos Punto C4'!A79</f>
        <v>44026.487615740742</v>
      </c>
      <c r="B76" s="41">
        <v>75</v>
      </c>
      <c r="C76" s="36">
        <f>'Datos Punto C4'!D79</f>
        <v>5.8</v>
      </c>
      <c r="D76" s="48">
        <f t="shared" si="2"/>
        <v>4.1428571428571432</v>
      </c>
    </row>
    <row r="77" spans="1:4" x14ac:dyDescent="0.3">
      <c r="A77" s="1">
        <f>'Datos Punto C4'!A80</f>
        <v>44026.487627314818</v>
      </c>
      <c r="B77" s="41">
        <v>76</v>
      </c>
      <c r="C77" s="36">
        <f>'Datos Punto C4'!D80</f>
        <v>5.7</v>
      </c>
      <c r="D77" s="48">
        <f t="shared" si="2"/>
        <v>4.0714285714285721</v>
      </c>
    </row>
    <row r="78" spans="1:4" x14ac:dyDescent="0.3">
      <c r="A78" s="1">
        <f>'Datos Punto C4'!A81</f>
        <v>44026.487638888888</v>
      </c>
      <c r="B78" s="41">
        <v>77</v>
      </c>
      <c r="C78" s="36">
        <f>'Datos Punto C4'!D81</f>
        <v>5.7</v>
      </c>
      <c r="D78" s="48">
        <f t="shared" si="2"/>
        <v>4.0714285714285721</v>
      </c>
    </row>
    <row r="79" spans="1:4" x14ac:dyDescent="0.3">
      <c r="A79" s="1">
        <f>'Datos Punto C4'!A82</f>
        <v>44026.487650462965</v>
      </c>
      <c r="B79" s="41">
        <v>78</v>
      </c>
      <c r="C79" s="36">
        <f>'Datos Punto C4'!D82</f>
        <v>5.7</v>
      </c>
      <c r="D79" s="48">
        <f t="shared" si="2"/>
        <v>4.0714285714285721</v>
      </c>
    </row>
    <row r="80" spans="1:4" x14ac:dyDescent="0.3">
      <c r="A80" s="1">
        <f>'Datos Punto C4'!A83</f>
        <v>44026.487662037034</v>
      </c>
      <c r="B80" s="41">
        <v>79</v>
      </c>
      <c r="C80" s="36">
        <f>'Datos Punto C4'!D83</f>
        <v>5.6</v>
      </c>
      <c r="D80" s="48">
        <f t="shared" si="2"/>
        <v>4</v>
      </c>
    </row>
    <row r="81" spans="1:4" x14ac:dyDescent="0.3">
      <c r="A81" s="1">
        <f>'Datos Punto C4'!A84</f>
        <v>44026.487673611111</v>
      </c>
      <c r="B81" s="41">
        <v>80</v>
      </c>
      <c r="C81" s="36">
        <f>'Datos Punto C4'!D84</f>
        <v>5.6</v>
      </c>
      <c r="D81" s="48">
        <f t="shared" si="2"/>
        <v>4</v>
      </c>
    </row>
    <row r="82" spans="1:4" x14ac:dyDescent="0.3">
      <c r="A82" s="1">
        <f>'Datos Punto C4'!A85</f>
        <v>44026.487685185188</v>
      </c>
      <c r="B82" s="41">
        <v>81</v>
      </c>
      <c r="C82" s="36">
        <f>'Datos Punto C4'!D85</f>
        <v>5.6</v>
      </c>
      <c r="D82" s="48">
        <f t="shared" si="2"/>
        <v>4</v>
      </c>
    </row>
    <row r="83" spans="1:4" x14ac:dyDescent="0.3">
      <c r="A83" s="1">
        <f>'Datos Punto C4'!A86</f>
        <v>44026.487696759257</v>
      </c>
      <c r="B83" s="41">
        <v>82</v>
      </c>
      <c r="C83" s="36">
        <f>'Datos Punto C4'!D86</f>
        <v>5.6</v>
      </c>
      <c r="D83" s="48">
        <f t="shared" si="2"/>
        <v>4</v>
      </c>
    </row>
    <row r="84" spans="1:4" x14ac:dyDescent="0.3">
      <c r="A84" s="1">
        <f>'Datos Punto C4'!A87</f>
        <v>44026.487708333334</v>
      </c>
      <c r="B84" s="41">
        <v>83</v>
      </c>
      <c r="C84" s="36">
        <f>'Datos Punto C4'!D87</f>
        <v>5.6</v>
      </c>
      <c r="D84" s="48">
        <f t="shared" si="2"/>
        <v>4</v>
      </c>
    </row>
    <row r="85" spans="1:4" x14ac:dyDescent="0.3">
      <c r="A85" s="1">
        <f>'Datos Punto C4'!A88</f>
        <v>44026.487719907411</v>
      </c>
      <c r="B85" s="41">
        <v>84</v>
      </c>
      <c r="C85" s="36">
        <f>'Datos Punto C4'!D88</f>
        <v>5.6</v>
      </c>
      <c r="D85" s="48">
        <f t="shared" si="2"/>
        <v>4</v>
      </c>
    </row>
    <row r="86" spans="1:4" x14ac:dyDescent="0.3">
      <c r="A86" s="1">
        <f>'Datos Punto C4'!A89</f>
        <v>44026.48773148148</v>
      </c>
      <c r="B86" s="41">
        <v>85</v>
      </c>
      <c r="C86" s="36">
        <f>'Datos Punto C4'!D89</f>
        <v>5.6</v>
      </c>
      <c r="D86" s="48">
        <f t="shared" si="2"/>
        <v>4</v>
      </c>
    </row>
    <row r="87" spans="1:4" x14ac:dyDescent="0.3">
      <c r="A87" s="1">
        <f>'Datos Punto C4'!A90</f>
        <v>44026.487743055557</v>
      </c>
      <c r="B87" s="41">
        <v>86</v>
      </c>
      <c r="C87" s="36">
        <f>'Datos Punto C4'!D90</f>
        <v>5.6</v>
      </c>
      <c r="D87" s="48">
        <f t="shared" si="2"/>
        <v>4</v>
      </c>
    </row>
    <row r="88" spans="1:4" x14ac:dyDescent="0.3">
      <c r="A88" s="1">
        <f>'Datos Punto C4'!A91</f>
        <v>44026.487754629627</v>
      </c>
      <c r="B88" s="41">
        <v>87</v>
      </c>
      <c r="C88" s="36">
        <f>'Datos Punto C4'!D91</f>
        <v>5.6</v>
      </c>
      <c r="D88" s="48">
        <f t="shared" si="2"/>
        <v>4</v>
      </c>
    </row>
    <row r="89" spans="1:4" x14ac:dyDescent="0.3">
      <c r="A89" s="1">
        <f>'Datos Punto C4'!A92</f>
        <v>44026.487766203703</v>
      </c>
      <c r="B89" s="41">
        <v>88</v>
      </c>
      <c r="C89" s="36">
        <f>'Datos Punto C4'!D92</f>
        <v>5.5</v>
      </c>
      <c r="D89" s="48">
        <f t="shared" si="2"/>
        <v>3.9285714285714288</v>
      </c>
    </row>
    <row r="90" spans="1:4" x14ac:dyDescent="0.3">
      <c r="A90" s="1">
        <f>'Datos Punto C4'!A93</f>
        <v>44026.48777777778</v>
      </c>
      <c r="B90" s="41">
        <v>89</v>
      </c>
      <c r="C90" s="36">
        <f>'Datos Punto C4'!D93</f>
        <v>5.5</v>
      </c>
      <c r="D90" s="48">
        <f t="shared" si="2"/>
        <v>3.9285714285714288</v>
      </c>
    </row>
    <row r="91" spans="1:4" x14ac:dyDescent="0.3">
      <c r="A91" s="1">
        <f>'Datos Punto C4'!A94</f>
        <v>44026.48778935185</v>
      </c>
      <c r="B91" s="41">
        <v>90</v>
      </c>
      <c r="C91" s="36">
        <f>'Datos Punto C4'!D94</f>
        <v>5.6</v>
      </c>
      <c r="D91" s="48">
        <f t="shared" si="2"/>
        <v>4</v>
      </c>
    </row>
    <row r="92" spans="1:4" x14ac:dyDescent="0.3">
      <c r="A92" s="1">
        <f>'Datos Punto C4'!A95</f>
        <v>44026.487800925926</v>
      </c>
      <c r="B92" s="41">
        <v>91</v>
      </c>
      <c r="C92" s="36">
        <f>'Datos Punto C4'!D95</f>
        <v>5.6</v>
      </c>
      <c r="D92" s="48">
        <f t="shared" si="2"/>
        <v>4</v>
      </c>
    </row>
    <row r="93" spans="1:4" x14ac:dyDescent="0.3">
      <c r="A93" s="1">
        <f>'Datos Punto C4'!A96</f>
        <v>44026.487812500003</v>
      </c>
      <c r="B93" s="41">
        <v>92</v>
      </c>
      <c r="C93" s="36">
        <f>'Datos Punto C4'!D96</f>
        <v>5.6</v>
      </c>
      <c r="D93" s="48">
        <f t="shared" si="2"/>
        <v>4</v>
      </c>
    </row>
    <row r="94" spans="1:4" x14ac:dyDescent="0.3">
      <c r="A94" s="1">
        <f>'Datos Punto C4'!A97</f>
        <v>44026.487824074073</v>
      </c>
      <c r="B94" s="41">
        <v>93</v>
      </c>
      <c r="C94" s="36">
        <f>'Datos Punto C4'!D97</f>
        <v>5.6</v>
      </c>
      <c r="D94" s="48">
        <f t="shared" si="2"/>
        <v>4</v>
      </c>
    </row>
    <row r="95" spans="1:4" x14ac:dyDescent="0.3">
      <c r="A95" s="1">
        <f>'Datos Punto C4'!A98</f>
        <v>44026.487835648149</v>
      </c>
      <c r="B95" s="41">
        <v>94</v>
      </c>
      <c r="C95" s="36">
        <f>'Datos Punto C4'!D98</f>
        <v>5.5</v>
      </c>
      <c r="D95" s="48">
        <f t="shared" si="2"/>
        <v>3.9285714285714288</v>
      </c>
    </row>
    <row r="96" spans="1:4" x14ac:dyDescent="0.3">
      <c r="A96" s="1">
        <f>'Datos Punto C4'!A99</f>
        <v>44026.487847222219</v>
      </c>
      <c r="B96" s="41">
        <v>95</v>
      </c>
      <c r="C96" s="36">
        <f>'Datos Punto C4'!D99</f>
        <v>5.5</v>
      </c>
      <c r="D96" s="48">
        <f t="shared" si="2"/>
        <v>3.9285714285714288</v>
      </c>
    </row>
    <row r="97" spans="1:4" x14ac:dyDescent="0.3">
      <c r="A97" s="1">
        <f>'Datos Punto C4'!A100</f>
        <v>44026.487858796296</v>
      </c>
      <c r="B97" s="41">
        <v>96</v>
      </c>
      <c r="C97" s="36">
        <f>'Datos Punto C4'!D100</f>
        <v>5.5</v>
      </c>
      <c r="D97" s="48">
        <f t="shared" si="2"/>
        <v>3.9285714285714288</v>
      </c>
    </row>
    <row r="98" spans="1:4" x14ac:dyDescent="0.3">
      <c r="A98" s="1">
        <f>'Datos Punto C4'!A101</f>
        <v>44026.487870370373</v>
      </c>
      <c r="B98" s="41">
        <v>97</v>
      </c>
      <c r="C98" s="36">
        <f>'Datos Punto C4'!D101</f>
        <v>5.5</v>
      </c>
      <c r="D98" s="48">
        <f t="shared" si="2"/>
        <v>3.9285714285714288</v>
      </c>
    </row>
    <row r="99" spans="1:4" x14ac:dyDescent="0.3">
      <c r="A99" s="1">
        <f>'Datos Punto C4'!A102</f>
        <v>44026.487881944442</v>
      </c>
      <c r="B99" s="41">
        <v>98</v>
      </c>
      <c r="C99" s="36">
        <f>'Datos Punto C4'!D102</f>
        <v>5.5</v>
      </c>
      <c r="D99" s="48">
        <f t="shared" si="2"/>
        <v>3.9285714285714288</v>
      </c>
    </row>
    <row r="100" spans="1:4" x14ac:dyDescent="0.3">
      <c r="A100" s="1">
        <f>'Datos Punto C4'!A103</f>
        <v>44026.487893518519</v>
      </c>
      <c r="B100" s="41">
        <v>99</v>
      </c>
      <c r="C100" s="36">
        <f>'Datos Punto C4'!D103</f>
        <v>5.5</v>
      </c>
      <c r="D100" s="48">
        <f t="shared" si="2"/>
        <v>3.9285714285714288</v>
      </c>
    </row>
    <row r="101" spans="1:4" x14ac:dyDescent="0.3">
      <c r="A101" s="1">
        <f>'Datos Punto C4'!A104</f>
        <v>44026.487905092596</v>
      </c>
      <c r="B101" s="41">
        <v>100</v>
      </c>
      <c r="C101" s="36">
        <f>'Datos Punto C4'!D104</f>
        <v>5.5</v>
      </c>
      <c r="D101" s="48">
        <f t="shared" si="2"/>
        <v>3.9285714285714288</v>
      </c>
    </row>
    <row r="102" spans="1:4" x14ac:dyDescent="0.3">
      <c r="A102" s="1">
        <f>'Datos Punto C4'!A105</f>
        <v>44026.487916666665</v>
      </c>
      <c r="B102" s="41">
        <v>101</v>
      </c>
      <c r="C102" s="36">
        <f>'Datos Punto C4'!D105</f>
        <v>5.5</v>
      </c>
      <c r="D102" s="48">
        <f t="shared" si="2"/>
        <v>3.9285714285714288</v>
      </c>
    </row>
    <row r="103" spans="1:4" x14ac:dyDescent="0.3">
      <c r="A103" s="1">
        <f>'Datos Punto C4'!A106</f>
        <v>44026.487928240742</v>
      </c>
      <c r="B103" s="41">
        <v>102</v>
      </c>
      <c r="C103" s="36">
        <f>'Datos Punto C4'!D106</f>
        <v>5.5</v>
      </c>
      <c r="D103" s="48">
        <f t="shared" si="2"/>
        <v>3.9285714285714288</v>
      </c>
    </row>
    <row r="104" spans="1:4" x14ac:dyDescent="0.3">
      <c r="A104" s="1">
        <f>'Datos Punto C4'!A107</f>
        <v>44026.487939814811</v>
      </c>
      <c r="B104" s="41">
        <v>103</v>
      </c>
      <c r="C104" s="36">
        <f>'Datos Punto C4'!D107</f>
        <v>5.6</v>
      </c>
      <c r="D104" s="48">
        <f t="shared" si="2"/>
        <v>4</v>
      </c>
    </row>
    <row r="105" spans="1:4" x14ac:dyDescent="0.3">
      <c r="A105" s="1">
        <f>'Datos Punto C4'!A108</f>
        <v>44026.487951388888</v>
      </c>
      <c r="B105" s="41">
        <v>104</v>
      </c>
      <c r="C105" s="36">
        <f>'Datos Punto C4'!D108</f>
        <v>5.5</v>
      </c>
      <c r="D105" s="48">
        <f t="shared" si="2"/>
        <v>3.9285714285714288</v>
      </c>
    </row>
    <row r="106" spans="1:4" x14ac:dyDescent="0.3">
      <c r="A106" s="1">
        <f>'Datos Punto C4'!A109</f>
        <v>44026.487962962965</v>
      </c>
      <c r="B106" s="41">
        <v>105</v>
      </c>
      <c r="C106" s="36">
        <f>'Datos Punto C4'!D109</f>
        <v>5.5</v>
      </c>
      <c r="D106" s="48">
        <f t="shared" si="2"/>
        <v>3.9285714285714288</v>
      </c>
    </row>
    <row r="107" spans="1:4" x14ac:dyDescent="0.3">
      <c r="A107" s="1">
        <f>'Datos Punto C4'!A110</f>
        <v>44026.487974537034</v>
      </c>
      <c r="B107" s="41">
        <v>106</v>
      </c>
      <c r="C107" s="36">
        <f>'Datos Punto C4'!D110</f>
        <v>5.5</v>
      </c>
      <c r="D107" s="48">
        <f t="shared" si="2"/>
        <v>3.9285714285714288</v>
      </c>
    </row>
    <row r="108" spans="1:4" x14ac:dyDescent="0.3">
      <c r="A108" s="1">
        <f>'Datos Punto C4'!A111</f>
        <v>44026.487986111111</v>
      </c>
      <c r="B108" s="41">
        <v>107</v>
      </c>
      <c r="C108" s="36">
        <f>'Datos Punto C4'!D111</f>
        <v>5.6</v>
      </c>
      <c r="D108" s="48">
        <f t="shared" si="2"/>
        <v>4</v>
      </c>
    </row>
    <row r="109" spans="1:4" x14ac:dyDescent="0.3">
      <c r="A109" s="1">
        <f>'Datos Punto C4'!A112</f>
        <v>44026.487997685188</v>
      </c>
      <c r="B109" s="41">
        <v>108</v>
      </c>
      <c r="C109" s="36">
        <f>'Datos Punto C4'!D112</f>
        <v>5.5</v>
      </c>
      <c r="D109" s="48">
        <f t="shared" si="2"/>
        <v>3.9285714285714288</v>
      </c>
    </row>
    <row r="110" spans="1:4" x14ac:dyDescent="0.3">
      <c r="A110" s="1">
        <f>'Datos Punto C4'!A113</f>
        <v>44026.488009259258</v>
      </c>
      <c r="B110" s="41">
        <v>109</v>
      </c>
      <c r="C110" s="36">
        <f>'Datos Punto C4'!D113</f>
        <v>5.5</v>
      </c>
      <c r="D110" s="48">
        <f t="shared" si="2"/>
        <v>3.9285714285714288</v>
      </c>
    </row>
    <row r="111" spans="1:4" x14ac:dyDescent="0.3">
      <c r="A111" s="1">
        <f>'Datos Punto C4'!A114</f>
        <v>44026.488020833334</v>
      </c>
      <c r="B111" s="41">
        <v>110</v>
      </c>
      <c r="C111" s="36">
        <f>'Datos Punto C4'!D114</f>
        <v>5.5</v>
      </c>
      <c r="D111" s="48">
        <f t="shared" si="2"/>
        <v>3.9285714285714288</v>
      </c>
    </row>
    <row r="112" spans="1:4" x14ac:dyDescent="0.3">
      <c r="A112" s="1">
        <f>'Datos Punto C4'!A115</f>
        <v>44026.488032407404</v>
      </c>
      <c r="B112" s="41">
        <v>111</v>
      </c>
      <c r="C112" s="36">
        <f>'Datos Punto C4'!D115</f>
        <v>5.5</v>
      </c>
      <c r="D112" s="48">
        <f t="shared" si="2"/>
        <v>3.9285714285714288</v>
      </c>
    </row>
    <row r="113" spans="1:4" x14ac:dyDescent="0.3">
      <c r="A113" s="1">
        <f>'Datos Punto C4'!A116</f>
        <v>44026.488043981481</v>
      </c>
      <c r="B113" s="41">
        <v>112</v>
      </c>
      <c r="C113" s="36">
        <f>'Datos Punto C4'!D116</f>
        <v>5.5</v>
      </c>
      <c r="D113" s="48">
        <f t="shared" si="2"/>
        <v>3.9285714285714288</v>
      </c>
    </row>
    <row r="114" spans="1:4" x14ac:dyDescent="0.3">
      <c r="A114" s="1">
        <f>'Datos Punto C4'!A117</f>
        <v>44026.488055555557</v>
      </c>
      <c r="B114" s="41">
        <v>113</v>
      </c>
      <c r="C114" s="36">
        <f>'Datos Punto C4'!D117</f>
        <v>5.5</v>
      </c>
      <c r="D114" s="48">
        <f t="shared" si="2"/>
        <v>3.9285714285714288</v>
      </c>
    </row>
    <row r="115" spans="1:4" x14ac:dyDescent="0.3">
      <c r="A115" s="1">
        <f>'Datos Punto C4'!A118</f>
        <v>44026.488067129627</v>
      </c>
      <c r="B115" s="41">
        <v>114</v>
      </c>
      <c r="C115" s="36">
        <f>'Datos Punto C4'!D118</f>
        <v>5.5</v>
      </c>
      <c r="D115" s="48">
        <f t="shared" si="2"/>
        <v>3.9285714285714288</v>
      </c>
    </row>
    <row r="116" spans="1:4" x14ac:dyDescent="0.3">
      <c r="A116" s="1">
        <f>'Datos Punto C4'!A119</f>
        <v>44026.488078703704</v>
      </c>
      <c r="B116" s="41">
        <v>115</v>
      </c>
      <c r="C116" s="36">
        <f>'Datos Punto C4'!D119</f>
        <v>5.5</v>
      </c>
      <c r="D116" s="48">
        <f t="shared" si="2"/>
        <v>3.9285714285714288</v>
      </c>
    </row>
    <row r="117" spans="1:4" x14ac:dyDescent="0.3">
      <c r="A117" s="1">
        <f>'Datos Punto C4'!A120</f>
        <v>44026.48809027778</v>
      </c>
      <c r="B117" s="41">
        <v>116</v>
      </c>
      <c r="C117" s="36">
        <f>'Datos Punto C4'!D120</f>
        <v>5.5</v>
      </c>
      <c r="D117" s="48">
        <f t="shared" si="2"/>
        <v>3.9285714285714288</v>
      </c>
    </row>
    <row r="118" spans="1:4" x14ac:dyDescent="0.3">
      <c r="A118" s="1">
        <f>'Datos Punto C4'!A121</f>
        <v>44026.48810185185</v>
      </c>
      <c r="B118" s="41">
        <v>117</v>
      </c>
      <c r="C118" s="36">
        <f>'Datos Punto C4'!D121</f>
        <v>5.5</v>
      </c>
      <c r="D118" s="48">
        <f t="shared" si="2"/>
        <v>3.9285714285714288</v>
      </c>
    </row>
    <row r="119" spans="1:4" x14ac:dyDescent="0.3">
      <c r="A119" s="1">
        <f>'Datos Punto C4'!A122</f>
        <v>44026.488113425927</v>
      </c>
      <c r="B119" s="41">
        <v>118</v>
      </c>
      <c r="C119" s="36">
        <f>'Datos Punto C4'!D122</f>
        <v>5.5</v>
      </c>
      <c r="D119" s="48">
        <f t="shared" si="2"/>
        <v>3.9285714285714288</v>
      </c>
    </row>
    <row r="120" spans="1:4" x14ac:dyDescent="0.3">
      <c r="A120" s="1">
        <f>'Datos Punto C4'!A123</f>
        <v>44026.488125000003</v>
      </c>
      <c r="B120" s="41">
        <v>119</v>
      </c>
      <c r="C120" s="36">
        <f>'Datos Punto C4'!D123</f>
        <v>5.5</v>
      </c>
      <c r="D120" s="48">
        <f t="shared" si="2"/>
        <v>3.9285714285714288</v>
      </c>
    </row>
    <row r="121" spans="1:4" x14ac:dyDescent="0.3">
      <c r="A121" s="1">
        <f>'Datos Punto C4'!A124</f>
        <v>44026.488136574073</v>
      </c>
      <c r="B121" s="41">
        <v>120</v>
      </c>
      <c r="C121" s="36">
        <f>'Datos Punto C4'!D124</f>
        <v>5.5</v>
      </c>
      <c r="D121" s="48">
        <f t="shared" si="2"/>
        <v>3.9285714285714288</v>
      </c>
    </row>
    <row r="122" spans="1:4" x14ac:dyDescent="0.3">
      <c r="A122" s="1">
        <f>'Datos Punto C4'!A125</f>
        <v>44026.48814814815</v>
      </c>
      <c r="B122" s="41">
        <v>121</v>
      </c>
      <c r="C122" s="36">
        <f>'Datos Punto C4'!D125</f>
        <v>5.5</v>
      </c>
      <c r="D122" s="48">
        <f t="shared" si="2"/>
        <v>3.9285714285714288</v>
      </c>
    </row>
    <row r="123" spans="1:4" x14ac:dyDescent="0.3">
      <c r="A123" s="1">
        <f>'Datos Punto C4'!A126</f>
        <v>44026.488159722219</v>
      </c>
      <c r="B123" s="41">
        <v>122</v>
      </c>
      <c r="C123" s="36">
        <f>'Datos Punto C4'!D126</f>
        <v>5.5</v>
      </c>
      <c r="D123" s="48">
        <f t="shared" si="2"/>
        <v>3.9285714285714288</v>
      </c>
    </row>
    <row r="124" spans="1:4" x14ac:dyDescent="0.3">
      <c r="A124" s="1">
        <f>'Datos Punto C4'!A127</f>
        <v>44026.488171296296</v>
      </c>
      <c r="B124" s="41">
        <v>123</v>
      </c>
      <c r="C124" s="36">
        <f>'Datos Punto C4'!D127</f>
        <v>5.5</v>
      </c>
      <c r="D124" s="48">
        <f t="shared" si="2"/>
        <v>3.9285714285714288</v>
      </c>
    </row>
    <row r="125" spans="1:4" x14ac:dyDescent="0.3">
      <c r="A125" s="1">
        <f>'Datos Punto C4'!A128</f>
        <v>44026.488182870373</v>
      </c>
      <c r="B125" s="41">
        <v>124</v>
      </c>
      <c r="C125" s="36">
        <f>'Datos Punto C4'!D128</f>
        <v>5.5</v>
      </c>
      <c r="D125" s="48">
        <f t="shared" si="2"/>
        <v>3.9285714285714288</v>
      </c>
    </row>
    <row r="126" spans="1:4" x14ac:dyDescent="0.3">
      <c r="A126" s="1">
        <f>'Datos Punto C4'!A129</f>
        <v>44026.488194444442</v>
      </c>
      <c r="B126" s="41">
        <v>125</v>
      </c>
      <c r="C126" s="36">
        <f>'Datos Punto C4'!D129</f>
        <v>5.5</v>
      </c>
      <c r="D126" s="48">
        <f t="shared" si="2"/>
        <v>3.9285714285714288</v>
      </c>
    </row>
    <row r="127" spans="1:4" x14ac:dyDescent="0.3">
      <c r="A127" s="1">
        <f>'Datos Punto C4'!A130</f>
        <v>44026.488206018519</v>
      </c>
      <c r="B127" s="41">
        <v>126</v>
      </c>
      <c r="C127" s="36">
        <f>'Datos Punto C4'!D130</f>
        <v>5.6</v>
      </c>
      <c r="D127" s="48">
        <f t="shared" si="2"/>
        <v>4</v>
      </c>
    </row>
    <row r="128" spans="1:4" x14ac:dyDescent="0.3">
      <c r="A128" s="1">
        <f>'Datos Punto C4'!A131</f>
        <v>44026.488217592596</v>
      </c>
      <c r="B128" s="41">
        <v>127</v>
      </c>
      <c r="C128" s="36">
        <f>'Datos Punto C4'!D131</f>
        <v>5.6</v>
      </c>
      <c r="D128" s="48">
        <f t="shared" si="2"/>
        <v>4</v>
      </c>
    </row>
    <row r="129" spans="1:4" x14ac:dyDescent="0.3">
      <c r="A129" s="1">
        <f>'Datos Punto C4'!A132</f>
        <v>44026.488229166665</v>
      </c>
      <c r="B129" s="41">
        <v>128</v>
      </c>
      <c r="C129" s="36">
        <f>'Datos Punto C4'!D132</f>
        <v>5.6</v>
      </c>
      <c r="D129" s="48">
        <f t="shared" ref="D129:D161" si="3">C129*$H$25/$H$24</f>
        <v>4</v>
      </c>
    </row>
    <row r="130" spans="1:4" x14ac:dyDescent="0.3">
      <c r="A130" s="1">
        <f>'Datos Punto C4'!A133</f>
        <v>44026.488240740742</v>
      </c>
      <c r="B130" s="41">
        <v>129</v>
      </c>
      <c r="C130" s="36">
        <f>'Datos Punto C4'!D133</f>
        <v>5.6</v>
      </c>
      <c r="D130" s="48">
        <f t="shared" si="3"/>
        <v>4</v>
      </c>
    </row>
    <row r="131" spans="1:4" x14ac:dyDescent="0.3">
      <c r="A131" s="1">
        <f>'Datos Punto C4'!A134</f>
        <v>44026.488252314812</v>
      </c>
      <c r="B131" s="41">
        <v>130</v>
      </c>
      <c r="C131" s="36">
        <f>'Datos Punto C4'!D134</f>
        <v>5.5</v>
      </c>
      <c r="D131" s="48">
        <f t="shared" si="3"/>
        <v>3.9285714285714288</v>
      </c>
    </row>
    <row r="132" spans="1:4" x14ac:dyDescent="0.3">
      <c r="A132" s="1">
        <f>'Datos Punto C4'!A135</f>
        <v>44026.488263888888</v>
      </c>
      <c r="B132" s="41">
        <v>131</v>
      </c>
      <c r="C132" s="36">
        <f>'Datos Punto C4'!D135</f>
        <v>5.5</v>
      </c>
      <c r="D132" s="48">
        <f t="shared" si="3"/>
        <v>3.9285714285714288</v>
      </c>
    </row>
    <row r="133" spans="1:4" x14ac:dyDescent="0.3">
      <c r="A133" s="1">
        <f>'Datos Punto C4'!A136</f>
        <v>44026.488275462965</v>
      </c>
      <c r="B133" s="41">
        <v>132</v>
      </c>
      <c r="C133" s="36">
        <f>'Datos Punto C4'!D136</f>
        <v>5.5</v>
      </c>
      <c r="D133" s="48">
        <f t="shared" si="3"/>
        <v>3.9285714285714288</v>
      </c>
    </row>
    <row r="134" spans="1:4" x14ac:dyDescent="0.3">
      <c r="A134" s="1">
        <f>'Datos Punto C4'!A137</f>
        <v>44026.488287037035</v>
      </c>
      <c r="B134" s="41">
        <v>133</v>
      </c>
      <c r="C134" s="36">
        <f>'Datos Punto C4'!D137</f>
        <v>5.5</v>
      </c>
      <c r="D134" s="48">
        <f t="shared" si="3"/>
        <v>3.9285714285714288</v>
      </c>
    </row>
    <row r="135" spans="1:4" x14ac:dyDescent="0.3">
      <c r="A135" s="1">
        <f>'Datos Punto C4'!A138</f>
        <v>44026.488298611112</v>
      </c>
      <c r="B135" s="41">
        <v>134</v>
      </c>
      <c r="C135" s="36">
        <f>'Datos Punto C4'!D138</f>
        <v>5.6</v>
      </c>
      <c r="D135" s="48">
        <f t="shared" si="3"/>
        <v>4</v>
      </c>
    </row>
    <row r="136" spans="1:4" x14ac:dyDescent="0.3">
      <c r="A136" s="1">
        <f>'Datos Punto C4'!A139</f>
        <v>44026.488310185188</v>
      </c>
      <c r="B136" s="41">
        <v>135</v>
      </c>
      <c r="C136" s="36">
        <f>'Datos Punto C4'!D139</f>
        <v>5.5</v>
      </c>
      <c r="D136" s="48">
        <f t="shared" si="3"/>
        <v>3.9285714285714288</v>
      </c>
    </row>
    <row r="137" spans="1:4" x14ac:dyDescent="0.3">
      <c r="A137" s="1">
        <f>'Datos Punto C4'!A140</f>
        <v>44026.488321759258</v>
      </c>
      <c r="B137" s="41">
        <v>136</v>
      </c>
      <c r="C137" s="36">
        <f>'Datos Punto C4'!D140</f>
        <v>5.5</v>
      </c>
      <c r="D137" s="48">
        <f t="shared" si="3"/>
        <v>3.9285714285714288</v>
      </c>
    </row>
    <row r="138" spans="1:4" x14ac:dyDescent="0.3">
      <c r="A138" s="1">
        <f>'Datos Punto C4'!A141</f>
        <v>44026.488333333335</v>
      </c>
      <c r="B138" s="41">
        <v>137</v>
      </c>
      <c r="C138" s="36">
        <f>'Datos Punto C4'!D141</f>
        <v>5.6</v>
      </c>
      <c r="D138" s="48">
        <f t="shared" si="3"/>
        <v>4</v>
      </c>
    </row>
    <row r="139" spans="1:4" x14ac:dyDescent="0.3">
      <c r="A139" s="1">
        <f>'Datos Punto C4'!A142</f>
        <v>44026.488344907404</v>
      </c>
      <c r="B139" s="41">
        <v>138</v>
      </c>
      <c r="C139" s="36">
        <f>'Datos Punto C4'!D142</f>
        <v>5.5</v>
      </c>
      <c r="D139" s="48">
        <f t="shared" si="3"/>
        <v>3.9285714285714288</v>
      </c>
    </row>
    <row r="140" spans="1:4" x14ac:dyDescent="0.3">
      <c r="A140" s="1">
        <f>'Datos Punto C4'!A143</f>
        <v>44026.488356481481</v>
      </c>
      <c r="B140" s="41">
        <v>139</v>
      </c>
      <c r="C140" s="36">
        <f>'Datos Punto C4'!D143</f>
        <v>5.5</v>
      </c>
      <c r="D140" s="48">
        <f t="shared" si="3"/>
        <v>3.9285714285714288</v>
      </c>
    </row>
    <row r="141" spans="1:4" x14ac:dyDescent="0.3">
      <c r="A141" s="1">
        <f>'Datos Punto C4'!A144</f>
        <v>44026.488368055558</v>
      </c>
      <c r="B141" s="41">
        <v>140</v>
      </c>
      <c r="C141" s="36">
        <f>'Datos Punto C4'!D144</f>
        <v>5.5</v>
      </c>
      <c r="D141" s="48">
        <f t="shared" si="3"/>
        <v>3.9285714285714288</v>
      </c>
    </row>
    <row r="142" spans="1:4" x14ac:dyDescent="0.3">
      <c r="A142" s="1">
        <f>'Datos Punto C4'!A145</f>
        <v>44026.488379629627</v>
      </c>
      <c r="B142" s="41">
        <v>141</v>
      </c>
      <c r="C142" s="36">
        <f>'Datos Punto C4'!D145</f>
        <v>5.5</v>
      </c>
      <c r="D142" s="48">
        <f t="shared" si="3"/>
        <v>3.9285714285714288</v>
      </c>
    </row>
    <row r="143" spans="1:4" x14ac:dyDescent="0.3">
      <c r="A143" s="1">
        <f>'Datos Punto C4'!A146</f>
        <v>44026.488391203704</v>
      </c>
      <c r="B143" s="41">
        <v>142</v>
      </c>
      <c r="C143" s="36">
        <f>'Datos Punto C4'!D146</f>
        <v>5.5</v>
      </c>
      <c r="D143" s="48">
        <f t="shared" si="3"/>
        <v>3.9285714285714288</v>
      </c>
    </row>
    <row r="144" spans="1:4" x14ac:dyDescent="0.3">
      <c r="A144" s="1">
        <f>'Datos Punto C4'!A147</f>
        <v>44026.488402777781</v>
      </c>
      <c r="B144" s="41">
        <v>143</v>
      </c>
      <c r="C144" s="36">
        <f>'Datos Punto C4'!D147</f>
        <v>5.5</v>
      </c>
      <c r="D144" s="48">
        <f t="shared" si="3"/>
        <v>3.9285714285714288</v>
      </c>
    </row>
    <row r="145" spans="1:4" x14ac:dyDescent="0.3">
      <c r="A145" s="1">
        <f>'Datos Punto C4'!A148</f>
        <v>44026.48841435185</v>
      </c>
      <c r="B145" s="41">
        <v>144</v>
      </c>
      <c r="C145" s="36">
        <f>'Datos Punto C4'!D148</f>
        <v>5.5</v>
      </c>
      <c r="D145" s="48">
        <f t="shared" si="3"/>
        <v>3.9285714285714288</v>
      </c>
    </row>
    <row r="146" spans="1:4" x14ac:dyDescent="0.3">
      <c r="A146" s="1">
        <f>'Datos Punto C4'!A149</f>
        <v>44026.488425925927</v>
      </c>
      <c r="B146" s="41">
        <v>145</v>
      </c>
      <c r="C146" s="36">
        <f>'Datos Punto C4'!D149</f>
        <v>5.5</v>
      </c>
      <c r="D146" s="48">
        <f t="shared" si="3"/>
        <v>3.9285714285714288</v>
      </c>
    </row>
    <row r="147" spans="1:4" x14ac:dyDescent="0.3">
      <c r="A147" s="1">
        <f>'Datos Punto C4'!A150</f>
        <v>44026.488437499997</v>
      </c>
      <c r="B147" s="41">
        <v>146</v>
      </c>
      <c r="C147" s="36">
        <f>'Datos Punto C4'!D150</f>
        <v>5.5</v>
      </c>
      <c r="D147" s="48">
        <f t="shared" si="3"/>
        <v>3.9285714285714288</v>
      </c>
    </row>
    <row r="148" spans="1:4" x14ac:dyDescent="0.3">
      <c r="A148" s="1">
        <f>'Datos Punto C4'!A151</f>
        <v>44026.488449074073</v>
      </c>
      <c r="B148" s="41">
        <v>147</v>
      </c>
      <c r="C148" s="36">
        <f>'Datos Punto C4'!D151</f>
        <v>5.5</v>
      </c>
      <c r="D148" s="48">
        <f t="shared" si="3"/>
        <v>3.9285714285714288</v>
      </c>
    </row>
    <row r="149" spans="1:4" x14ac:dyDescent="0.3">
      <c r="A149" s="1">
        <f>'Datos Punto C4'!A152</f>
        <v>44026.48846064815</v>
      </c>
      <c r="B149" s="41">
        <v>148</v>
      </c>
      <c r="C149" s="36">
        <f>'Datos Punto C4'!D152</f>
        <v>5.6</v>
      </c>
      <c r="D149" s="48">
        <f t="shared" si="3"/>
        <v>4</v>
      </c>
    </row>
    <row r="150" spans="1:4" x14ac:dyDescent="0.3">
      <c r="A150" s="1">
        <f>'Datos Punto C4'!A153</f>
        <v>44026.48847222222</v>
      </c>
      <c r="B150" s="41">
        <v>149</v>
      </c>
      <c r="C150" s="36">
        <f>'Datos Punto C4'!D153</f>
        <v>5.5</v>
      </c>
      <c r="D150" s="48">
        <f t="shared" si="3"/>
        <v>3.9285714285714288</v>
      </c>
    </row>
    <row r="151" spans="1:4" x14ac:dyDescent="0.3">
      <c r="A151" s="1">
        <f>'Datos Punto C4'!A154</f>
        <v>44026.488483796296</v>
      </c>
      <c r="B151" s="41">
        <v>150</v>
      </c>
      <c r="C151" s="36">
        <f>'Datos Punto C4'!D154</f>
        <v>5.6</v>
      </c>
      <c r="D151" s="48">
        <f t="shared" si="3"/>
        <v>4</v>
      </c>
    </row>
    <row r="152" spans="1:4" x14ac:dyDescent="0.3">
      <c r="A152" s="1">
        <f>'Datos Punto C4'!A155</f>
        <v>44026.488495370373</v>
      </c>
      <c r="B152" s="41">
        <v>151</v>
      </c>
      <c r="C152" s="36">
        <f>'Datos Punto C4'!D155</f>
        <v>5.6</v>
      </c>
      <c r="D152" s="48">
        <f t="shared" si="3"/>
        <v>4</v>
      </c>
    </row>
    <row r="153" spans="1:4" x14ac:dyDescent="0.3">
      <c r="A153" s="1">
        <f>'Datos Punto C4'!A156</f>
        <v>44026.488506944443</v>
      </c>
      <c r="B153" s="41">
        <v>152</v>
      </c>
      <c r="C153" s="36">
        <f>'Datos Punto C4'!D156</f>
        <v>5.6</v>
      </c>
      <c r="D153" s="48">
        <f t="shared" si="3"/>
        <v>4</v>
      </c>
    </row>
    <row r="154" spans="1:4" x14ac:dyDescent="0.3">
      <c r="A154" s="1">
        <f>'Datos Punto C4'!A157</f>
        <v>44026.488518518519</v>
      </c>
      <c r="B154" s="41">
        <v>153</v>
      </c>
      <c r="C154" s="36">
        <f>'Datos Punto C4'!D157</f>
        <v>5.6</v>
      </c>
      <c r="D154" s="48">
        <f t="shared" si="3"/>
        <v>4</v>
      </c>
    </row>
    <row r="155" spans="1:4" x14ac:dyDescent="0.3">
      <c r="A155" s="1">
        <f>'Datos Punto C4'!A158</f>
        <v>44026.488530092596</v>
      </c>
      <c r="B155" s="41">
        <v>154</v>
      </c>
      <c r="C155" s="36">
        <f>'Datos Punto C4'!D158</f>
        <v>5.6</v>
      </c>
      <c r="D155" s="48">
        <f t="shared" si="3"/>
        <v>4</v>
      </c>
    </row>
    <row r="156" spans="1:4" x14ac:dyDescent="0.3">
      <c r="A156" s="1">
        <f>'Datos Punto C4'!A159</f>
        <v>44026.488541666666</v>
      </c>
      <c r="B156" s="41">
        <v>155</v>
      </c>
      <c r="C156" s="36">
        <f>'Datos Punto C4'!D159</f>
        <v>5.6</v>
      </c>
      <c r="D156" s="48">
        <f t="shared" si="3"/>
        <v>4</v>
      </c>
    </row>
    <row r="157" spans="1:4" x14ac:dyDescent="0.3">
      <c r="A157" s="1">
        <f>'Datos Punto C4'!A160</f>
        <v>44026.488553240742</v>
      </c>
      <c r="B157" s="41">
        <v>156</v>
      </c>
      <c r="C157" s="36">
        <f>'Datos Punto C4'!D160</f>
        <v>5.5</v>
      </c>
      <c r="D157" s="48">
        <f t="shared" si="3"/>
        <v>3.9285714285714288</v>
      </c>
    </row>
    <row r="158" spans="1:4" x14ac:dyDescent="0.3">
      <c r="A158" s="1">
        <f>'Datos Punto C4'!A161</f>
        <v>44026.488564814812</v>
      </c>
      <c r="B158" s="41">
        <v>157</v>
      </c>
      <c r="C158" s="36">
        <f>'Datos Punto C4'!D161</f>
        <v>5.5</v>
      </c>
      <c r="D158" s="48">
        <f t="shared" si="3"/>
        <v>3.9285714285714288</v>
      </c>
    </row>
    <row r="159" spans="1:4" x14ac:dyDescent="0.3">
      <c r="A159" s="1">
        <f>'Datos Punto C4'!A162</f>
        <v>44026.488576388889</v>
      </c>
      <c r="B159" s="41">
        <v>158</v>
      </c>
      <c r="C159" s="36">
        <f>'Datos Punto C4'!D162</f>
        <v>5.5</v>
      </c>
      <c r="D159" s="48">
        <f t="shared" si="3"/>
        <v>3.9285714285714288</v>
      </c>
    </row>
    <row r="160" spans="1:4" x14ac:dyDescent="0.3">
      <c r="A160" s="1">
        <f>'Datos Punto C4'!A163</f>
        <v>44026.488587962966</v>
      </c>
      <c r="B160" s="41">
        <v>159</v>
      </c>
      <c r="C160" s="36">
        <f>'Datos Punto C4'!D163</f>
        <v>5.5</v>
      </c>
      <c r="D160" s="48">
        <f t="shared" si="3"/>
        <v>3.9285714285714288</v>
      </c>
    </row>
    <row r="161" spans="1:4" x14ac:dyDescent="0.3">
      <c r="A161" s="1">
        <f>'Datos Punto C4'!A164</f>
        <v>44026.488599537035</v>
      </c>
      <c r="B161" s="41">
        <v>160</v>
      </c>
      <c r="C161" s="36">
        <f>'Datos Punto C4'!D164</f>
        <v>5.5</v>
      </c>
      <c r="D161" s="48">
        <f t="shared" si="3"/>
        <v>3.9285714285714288</v>
      </c>
    </row>
    <row r="162" spans="1:4" x14ac:dyDescent="0.3">
      <c r="A162" s="1">
        <f>'Datos Punto C4'!A165</f>
        <v>44026.488611111112</v>
      </c>
      <c r="B162" s="41">
        <v>161</v>
      </c>
      <c r="C162" s="36">
        <f>'Datos Punto C4'!D165</f>
        <v>5.5</v>
      </c>
      <c r="D162" s="48">
        <f t="shared" ref="D162:D189" si="4">C162*$H$25/$H$24</f>
        <v>3.9285714285714288</v>
      </c>
    </row>
    <row r="163" spans="1:4" x14ac:dyDescent="0.3">
      <c r="A163" s="1">
        <f>'Datos Punto C4'!A166</f>
        <v>44026.488622685189</v>
      </c>
      <c r="B163" s="41">
        <v>162</v>
      </c>
      <c r="C163" s="36">
        <f>'Datos Punto C4'!D166</f>
        <v>5.5</v>
      </c>
      <c r="D163" s="48">
        <f t="shared" si="4"/>
        <v>3.9285714285714288</v>
      </c>
    </row>
    <row r="164" spans="1:4" x14ac:dyDescent="0.3">
      <c r="A164" s="1">
        <f>'Datos Punto C4'!A167</f>
        <v>44026.488634259258</v>
      </c>
      <c r="B164" s="41">
        <v>163</v>
      </c>
      <c r="C164" s="36">
        <f>'Datos Punto C4'!D167</f>
        <v>5.5</v>
      </c>
      <c r="D164" s="48">
        <f t="shared" si="4"/>
        <v>3.9285714285714288</v>
      </c>
    </row>
    <row r="165" spans="1:4" x14ac:dyDescent="0.3">
      <c r="A165" s="1">
        <f>'Datos Punto C4'!A168</f>
        <v>44026.488645833335</v>
      </c>
      <c r="B165" s="41">
        <v>164</v>
      </c>
      <c r="C165" s="36">
        <f>'Datos Punto C4'!D168</f>
        <v>5.6</v>
      </c>
      <c r="D165" s="48">
        <f t="shared" si="4"/>
        <v>4</v>
      </c>
    </row>
    <row r="166" spans="1:4" x14ac:dyDescent="0.3">
      <c r="A166" s="1">
        <f>'Datos Punto C4'!A169</f>
        <v>44026.488657407404</v>
      </c>
      <c r="B166" s="41">
        <v>165</v>
      </c>
      <c r="C166" s="36">
        <f>'Datos Punto C4'!D169</f>
        <v>5.7</v>
      </c>
      <c r="D166" s="48">
        <f t="shared" si="4"/>
        <v>4.0714285714285721</v>
      </c>
    </row>
    <row r="167" spans="1:4" x14ac:dyDescent="0.3">
      <c r="A167" s="1">
        <f>'Datos Punto C4'!A170</f>
        <v>44026.488668981481</v>
      </c>
      <c r="B167" s="41">
        <v>166</v>
      </c>
      <c r="C167" s="36">
        <f>'Datos Punto C4'!D170</f>
        <v>5.6</v>
      </c>
      <c r="D167" s="48">
        <f t="shared" si="4"/>
        <v>4</v>
      </c>
    </row>
    <row r="168" spans="1:4" x14ac:dyDescent="0.3">
      <c r="A168" s="1">
        <f>'Datos Punto C4'!A171</f>
        <v>44026.488680555558</v>
      </c>
      <c r="B168" s="41">
        <v>167</v>
      </c>
      <c r="C168" s="36">
        <f>'Datos Punto C4'!D171</f>
        <v>5.6</v>
      </c>
      <c r="D168" s="48">
        <f t="shared" si="4"/>
        <v>4</v>
      </c>
    </row>
    <row r="169" spans="1:4" x14ac:dyDescent="0.3">
      <c r="A169" s="1">
        <f>'Datos Punto C4'!A172</f>
        <v>44026.488692129627</v>
      </c>
      <c r="B169" s="41">
        <v>168</v>
      </c>
      <c r="C169" s="36">
        <f>'Datos Punto C4'!D172</f>
        <v>5.6</v>
      </c>
      <c r="D169" s="48">
        <f t="shared" si="4"/>
        <v>4</v>
      </c>
    </row>
    <row r="170" spans="1:4" x14ac:dyDescent="0.3">
      <c r="A170" s="1">
        <f>'Datos Punto C4'!A173</f>
        <v>44026.488703703704</v>
      </c>
      <c r="B170" s="41">
        <v>169</v>
      </c>
      <c r="C170" s="36">
        <f>'Datos Punto C4'!D173</f>
        <v>5.6</v>
      </c>
      <c r="D170" s="48">
        <f t="shared" si="4"/>
        <v>4</v>
      </c>
    </row>
    <row r="171" spans="1:4" x14ac:dyDescent="0.3">
      <c r="A171" s="1">
        <f>'Datos Punto C4'!A174</f>
        <v>44026.488715277781</v>
      </c>
      <c r="B171" s="41">
        <v>170</v>
      </c>
      <c r="C171" s="36">
        <f>'Datos Punto C4'!D174</f>
        <v>5.6</v>
      </c>
      <c r="D171" s="48">
        <f t="shared" si="4"/>
        <v>4</v>
      </c>
    </row>
    <row r="172" spans="1:4" x14ac:dyDescent="0.3">
      <c r="A172" s="1">
        <f>'Datos Punto C4'!A175</f>
        <v>44026.488726851851</v>
      </c>
      <c r="B172" s="41">
        <v>171</v>
      </c>
      <c r="C172" s="36">
        <f>'Datos Punto C4'!D175</f>
        <v>5.5</v>
      </c>
      <c r="D172" s="48">
        <f t="shared" si="4"/>
        <v>3.9285714285714288</v>
      </c>
    </row>
    <row r="173" spans="1:4" x14ac:dyDescent="0.3">
      <c r="A173" s="1">
        <f>'Datos Punto C4'!A176</f>
        <v>44026.488738425927</v>
      </c>
      <c r="B173" s="41">
        <v>172</v>
      </c>
      <c r="C173" s="36">
        <f>'Datos Punto C4'!D176</f>
        <v>5.5</v>
      </c>
      <c r="D173" s="48">
        <f t="shared" si="4"/>
        <v>3.9285714285714288</v>
      </c>
    </row>
    <row r="174" spans="1:4" x14ac:dyDescent="0.3">
      <c r="A174" s="1">
        <f>'Datos Punto C4'!A177</f>
        <v>44026.488749999997</v>
      </c>
      <c r="B174" s="41">
        <v>173</v>
      </c>
      <c r="C174" s="36">
        <f>'Datos Punto C4'!D177</f>
        <v>5.5</v>
      </c>
      <c r="D174" s="48">
        <f t="shared" si="4"/>
        <v>3.9285714285714288</v>
      </c>
    </row>
    <row r="175" spans="1:4" x14ac:dyDescent="0.3">
      <c r="A175" s="1">
        <f>'Datos Punto C4'!A178</f>
        <v>44026.488761574074</v>
      </c>
      <c r="B175" s="41">
        <v>174</v>
      </c>
      <c r="C175" s="36">
        <f>'Datos Punto C4'!D178</f>
        <v>5.5</v>
      </c>
      <c r="D175" s="48">
        <f t="shared" si="4"/>
        <v>3.9285714285714288</v>
      </c>
    </row>
    <row r="176" spans="1:4" x14ac:dyDescent="0.3">
      <c r="A176" s="1">
        <f>'Datos Punto C4'!A179</f>
        <v>44026.48877314815</v>
      </c>
      <c r="B176" s="41">
        <v>175</v>
      </c>
      <c r="C176" s="36">
        <f>'Datos Punto C4'!D179</f>
        <v>5.4</v>
      </c>
      <c r="D176" s="48">
        <f t="shared" si="4"/>
        <v>3.8571428571428577</v>
      </c>
    </row>
    <row r="177" spans="1:4" x14ac:dyDescent="0.3">
      <c r="A177" s="1">
        <f>'Datos Punto C4'!A180</f>
        <v>44026.48878472222</v>
      </c>
      <c r="B177" s="41">
        <v>176</v>
      </c>
      <c r="C177" s="36">
        <f>'Datos Punto C4'!D180</f>
        <v>5.4</v>
      </c>
      <c r="D177" s="48">
        <f t="shared" si="4"/>
        <v>3.8571428571428577</v>
      </c>
    </row>
    <row r="178" spans="1:4" x14ac:dyDescent="0.3">
      <c r="A178" s="1">
        <f>'Datos Punto C4'!A181</f>
        <v>44026.488796296297</v>
      </c>
      <c r="B178" s="41">
        <v>177</v>
      </c>
      <c r="C178" s="36">
        <f>'Datos Punto C4'!D181</f>
        <v>5.5</v>
      </c>
      <c r="D178" s="48">
        <f t="shared" si="4"/>
        <v>3.9285714285714288</v>
      </c>
    </row>
    <row r="179" spans="1:4" x14ac:dyDescent="0.3">
      <c r="A179" s="1">
        <f>'Datos Punto C4'!A182</f>
        <v>44026.488807870373</v>
      </c>
      <c r="B179" s="41">
        <v>178</v>
      </c>
      <c r="C179" s="36">
        <f>'Datos Punto C4'!D182</f>
        <v>5.5</v>
      </c>
      <c r="D179" s="48">
        <f t="shared" si="4"/>
        <v>3.9285714285714288</v>
      </c>
    </row>
    <row r="180" spans="1:4" x14ac:dyDescent="0.3">
      <c r="A180" s="1">
        <f>'Datos Punto C4'!A183</f>
        <v>44026.488819444443</v>
      </c>
      <c r="B180" s="41">
        <v>179</v>
      </c>
      <c r="C180" s="36">
        <f>'Datos Punto C4'!D183</f>
        <v>5.4</v>
      </c>
      <c r="D180" s="48">
        <f t="shared" si="4"/>
        <v>3.8571428571428577</v>
      </c>
    </row>
    <row r="181" spans="1:4" x14ac:dyDescent="0.3">
      <c r="A181" s="1">
        <f>'Datos Punto C4'!A184</f>
        <v>44026.48883101852</v>
      </c>
      <c r="B181" s="41">
        <v>180</v>
      </c>
      <c r="C181" s="36">
        <f>'Datos Punto C4'!D184</f>
        <v>5.5</v>
      </c>
      <c r="D181" s="48">
        <f t="shared" si="4"/>
        <v>3.9285714285714288</v>
      </c>
    </row>
    <row r="182" spans="1:4" x14ac:dyDescent="0.3">
      <c r="A182" s="1">
        <f>'Datos Punto C4'!A185</f>
        <v>44026.488842592589</v>
      </c>
      <c r="B182" s="41">
        <v>181</v>
      </c>
      <c r="C182" s="36">
        <f>'Datos Punto C4'!D185</f>
        <v>5.4</v>
      </c>
      <c r="D182" s="48">
        <f t="shared" si="4"/>
        <v>3.8571428571428577</v>
      </c>
    </row>
    <row r="183" spans="1:4" x14ac:dyDescent="0.3">
      <c r="A183" s="1">
        <f>'Datos Punto C4'!A186</f>
        <v>44026.488854166666</v>
      </c>
      <c r="B183" s="41">
        <v>182</v>
      </c>
      <c r="C183" s="36">
        <f>'Datos Punto C4'!D186</f>
        <v>5.4</v>
      </c>
      <c r="D183" s="48">
        <f t="shared" si="4"/>
        <v>3.8571428571428577</v>
      </c>
    </row>
    <row r="184" spans="1:4" x14ac:dyDescent="0.3">
      <c r="A184" s="1">
        <f>'Datos Punto C4'!A187</f>
        <v>44026.488865740743</v>
      </c>
      <c r="B184" s="41">
        <v>183</v>
      </c>
      <c r="C184" s="36">
        <f>'Datos Punto C4'!D187</f>
        <v>5.4</v>
      </c>
      <c r="D184" s="48">
        <f t="shared" si="4"/>
        <v>3.8571428571428577</v>
      </c>
    </row>
    <row r="185" spans="1:4" x14ac:dyDescent="0.3">
      <c r="A185" s="1">
        <f>'Datos Punto C4'!A188</f>
        <v>44026.488877314812</v>
      </c>
      <c r="B185" s="41">
        <v>184</v>
      </c>
      <c r="C185" s="36">
        <f>'Datos Punto C4'!D188</f>
        <v>5.4</v>
      </c>
      <c r="D185" s="48">
        <f t="shared" si="4"/>
        <v>3.8571428571428577</v>
      </c>
    </row>
    <row r="186" spans="1:4" x14ac:dyDescent="0.3">
      <c r="A186" s="1">
        <f>'Datos Punto C4'!A189</f>
        <v>44026.488888888889</v>
      </c>
      <c r="B186" s="41">
        <v>185</v>
      </c>
      <c r="C186" s="36">
        <f>'Datos Punto C4'!D189</f>
        <v>5.4</v>
      </c>
      <c r="D186" s="48">
        <f t="shared" si="4"/>
        <v>3.8571428571428577</v>
      </c>
    </row>
    <row r="187" spans="1:4" x14ac:dyDescent="0.3">
      <c r="A187" s="1">
        <f>'Datos Punto C4'!A190</f>
        <v>44026.488900462966</v>
      </c>
      <c r="B187" s="41">
        <v>186</v>
      </c>
      <c r="C187" s="36">
        <f>'Datos Punto C4'!D190</f>
        <v>5.4</v>
      </c>
      <c r="D187" s="48">
        <f t="shared" si="4"/>
        <v>3.8571428571428577</v>
      </c>
    </row>
    <row r="188" spans="1:4" x14ac:dyDescent="0.3">
      <c r="A188" s="1">
        <f>'Datos Punto C4'!A191</f>
        <v>44026.488912037035</v>
      </c>
      <c r="B188" s="41">
        <v>187</v>
      </c>
      <c r="C188" s="36">
        <f>'Datos Punto C4'!D191</f>
        <v>5.4</v>
      </c>
      <c r="D188" s="48">
        <f t="shared" si="4"/>
        <v>3.8571428571428577</v>
      </c>
    </row>
    <row r="189" spans="1:4" x14ac:dyDescent="0.3">
      <c r="A189" s="1">
        <f>'Datos Punto C4'!A192</f>
        <v>44026.488923611112</v>
      </c>
      <c r="B189" s="41">
        <v>188</v>
      </c>
      <c r="C189" s="36">
        <f>'Datos Punto C4'!D192</f>
        <v>5.4</v>
      </c>
      <c r="D189" s="48">
        <f t="shared" si="4"/>
        <v>3.8571428571428577</v>
      </c>
    </row>
    <row r="190" spans="1:4" x14ac:dyDescent="0.3">
      <c r="A190" s="1">
        <f>'Datos Punto C4'!A193</f>
        <v>44026.488935185182</v>
      </c>
      <c r="B190" s="41">
        <v>189</v>
      </c>
      <c r="C190" s="36">
        <f>'Datos Punto C4'!D193</f>
        <v>5.4</v>
      </c>
      <c r="D190" s="48">
        <f t="shared" ref="D190:D214" si="5">C190*$H$25/$H$24</f>
        <v>3.8571428571428577</v>
      </c>
    </row>
    <row r="191" spans="1:4" x14ac:dyDescent="0.3">
      <c r="A191" s="1">
        <f>'Datos Punto C4'!A194</f>
        <v>44026.488946759258</v>
      </c>
      <c r="B191" s="41">
        <v>190</v>
      </c>
      <c r="C191" s="36">
        <f>'Datos Punto C4'!D194</f>
        <v>5.4</v>
      </c>
      <c r="D191" s="48">
        <f t="shared" si="5"/>
        <v>3.8571428571428577</v>
      </c>
    </row>
    <row r="192" spans="1:4" x14ac:dyDescent="0.3">
      <c r="A192" s="1">
        <f>'Datos Punto C4'!A195</f>
        <v>44026.488958333335</v>
      </c>
      <c r="B192" s="41">
        <v>191</v>
      </c>
      <c r="C192" s="36">
        <f>'Datos Punto C4'!D195</f>
        <v>5.4</v>
      </c>
      <c r="D192" s="48">
        <f t="shared" si="5"/>
        <v>3.8571428571428577</v>
      </c>
    </row>
    <row r="193" spans="1:4" x14ac:dyDescent="0.3">
      <c r="A193" s="1">
        <f>'Datos Punto C4'!A196</f>
        <v>44026.488969907405</v>
      </c>
      <c r="B193" s="41">
        <v>192</v>
      </c>
      <c r="C193" s="36">
        <f>'Datos Punto C4'!D196</f>
        <v>5.4</v>
      </c>
      <c r="D193" s="48">
        <f t="shared" si="5"/>
        <v>3.8571428571428577</v>
      </c>
    </row>
    <row r="194" spans="1:4" x14ac:dyDescent="0.3">
      <c r="A194" s="1">
        <f>'Datos Punto C4'!A197</f>
        <v>44026.488981481481</v>
      </c>
      <c r="B194" s="41">
        <v>193</v>
      </c>
      <c r="C194" s="36">
        <f>'Datos Punto C4'!D197</f>
        <v>5.4</v>
      </c>
      <c r="D194" s="48">
        <f t="shared" si="5"/>
        <v>3.8571428571428577</v>
      </c>
    </row>
    <row r="195" spans="1:4" x14ac:dyDescent="0.3">
      <c r="A195" s="1">
        <f>'Datos Punto C4'!A198</f>
        <v>44026.488993055558</v>
      </c>
      <c r="B195" s="41">
        <v>194</v>
      </c>
      <c r="C195" s="36">
        <f>'Datos Punto C4'!D198</f>
        <v>5.4</v>
      </c>
      <c r="D195" s="48">
        <f t="shared" si="5"/>
        <v>3.8571428571428577</v>
      </c>
    </row>
    <row r="196" spans="1:4" x14ac:dyDescent="0.3">
      <c r="A196" s="1">
        <f>'Datos Punto C4'!A199</f>
        <v>44026.489004629628</v>
      </c>
      <c r="B196" s="41">
        <v>195</v>
      </c>
      <c r="C196" s="36">
        <f>'Datos Punto C4'!D199</f>
        <v>5.4</v>
      </c>
      <c r="D196" s="48">
        <f t="shared" si="5"/>
        <v>3.8571428571428577</v>
      </c>
    </row>
    <row r="197" spans="1:4" x14ac:dyDescent="0.3">
      <c r="A197" s="1">
        <f>'Datos Punto C4'!A200</f>
        <v>44026.489016203705</v>
      </c>
      <c r="B197" s="41">
        <v>196</v>
      </c>
      <c r="C197" s="36">
        <f>'Datos Punto C4'!D200</f>
        <v>5.4</v>
      </c>
      <c r="D197" s="48">
        <f t="shared" si="5"/>
        <v>3.8571428571428577</v>
      </c>
    </row>
    <row r="198" spans="1:4" x14ac:dyDescent="0.3">
      <c r="A198" s="1">
        <f>'Datos Punto C4'!A201</f>
        <v>44026.489027777781</v>
      </c>
      <c r="B198" s="41">
        <v>197</v>
      </c>
      <c r="C198" s="36">
        <f>'Datos Punto C4'!D201</f>
        <v>5.4</v>
      </c>
      <c r="D198" s="48">
        <f t="shared" si="5"/>
        <v>3.8571428571428577</v>
      </c>
    </row>
    <row r="199" spans="1:4" x14ac:dyDescent="0.3">
      <c r="A199" s="1">
        <f>'Datos Punto C4'!A202</f>
        <v>44026.489039351851</v>
      </c>
      <c r="B199" s="41">
        <v>198</v>
      </c>
      <c r="C199" s="36">
        <f>'Datos Punto C4'!D202</f>
        <v>5.4</v>
      </c>
      <c r="D199" s="48">
        <f t="shared" si="5"/>
        <v>3.8571428571428577</v>
      </c>
    </row>
    <row r="200" spans="1:4" x14ac:dyDescent="0.3">
      <c r="A200" s="1">
        <f>'Datos Punto C4'!A203</f>
        <v>44026.489050925928</v>
      </c>
      <c r="B200" s="41">
        <v>199</v>
      </c>
      <c r="C200" s="36">
        <f>'Datos Punto C4'!D203</f>
        <v>5.4</v>
      </c>
      <c r="D200" s="48">
        <f t="shared" si="5"/>
        <v>3.8571428571428577</v>
      </c>
    </row>
    <row r="201" spans="1:4" x14ac:dyDescent="0.3">
      <c r="A201" s="1">
        <f>'Datos Punto C4'!A204</f>
        <v>44026.489062499997</v>
      </c>
      <c r="B201" s="41">
        <v>200</v>
      </c>
      <c r="C201" s="36">
        <f>'Datos Punto C4'!D204</f>
        <v>5.4</v>
      </c>
      <c r="D201" s="48">
        <f t="shared" si="5"/>
        <v>3.8571428571428577</v>
      </c>
    </row>
    <row r="202" spans="1:4" x14ac:dyDescent="0.3">
      <c r="A202" s="1">
        <f>'Datos Punto C4'!A205</f>
        <v>44026.489074074074</v>
      </c>
      <c r="B202" s="41">
        <v>201</v>
      </c>
      <c r="C202" s="36">
        <f>'Datos Punto C4'!D205</f>
        <v>5.4</v>
      </c>
      <c r="D202" s="48">
        <f t="shared" si="5"/>
        <v>3.8571428571428577</v>
      </c>
    </row>
    <row r="203" spans="1:4" x14ac:dyDescent="0.3">
      <c r="A203" s="1">
        <f>'Datos Punto C4'!A206</f>
        <v>44026.489085648151</v>
      </c>
      <c r="B203" s="41">
        <v>202</v>
      </c>
      <c r="C203" s="36">
        <f>'Datos Punto C4'!D206</f>
        <v>5.3</v>
      </c>
      <c r="D203" s="48">
        <f t="shared" si="5"/>
        <v>3.785714285714286</v>
      </c>
    </row>
    <row r="204" spans="1:4" x14ac:dyDescent="0.3">
      <c r="A204" s="1">
        <f>'Datos Punto C4'!A207</f>
        <v>44026.48909722222</v>
      </c>
      <c r="B204" s="41">
        <v>203</v>
      </c>
      <c r="C204" s="36">
        <f>'Datos Punto C4'!D207</f>
        <v>5.3</v>
      </c>
      <c r="D204" s="48">
        <f t="shared" si="5"/>
        <v>3.785714285714286</v>
      </c>
    </row>
    <row r="205" spans="1:4" x14ac:dyDescent="0.3">
      <c r="A205" s="1">
        <f>'Datos Punto C4'!A208</f>
        <v>44026.489108796297</v>
      </c>
      <c r="B205" s="41">
        <v>204</v>
      </c>
      <c r="C205" s="36">
        <f>'Datos Punto C4'!D208</f>
        <v>5.3</v>
      </c>
      <c r="D205" s="48">
        <f t="shared" si="5"/>
        <v>3.785714285714286</v>
      </c>
    </row>
    <row r="206" spans="1:4" x14ac:dyDescent="0.3">
      <c r="A206" s="1">
        <f>'Datos Punto C4'!A209</f>
        <v>44026.489120370374</v>
      </c>
      <c r="B206" s="41">
        <v>205</v>
      </c>
      <c r="C206" s="36">
        <f>'Datos Punto C4'!D209</f>
        <v>5.3</v>
      </c>
      <c r="D206" s="48">
        <f t="shared" si="5"/>
        <v>3.785714285714286</v>
      </c>
    </row>
    <row r="207" spans="1:4" x14ac:dyDescent="0.3">
      <c r="A207" s="1">
        <f>'Datos Punto C4'!A210</f>
        <v>44026.489131944443</v>
      </c>
      <c r="B207" s="41">
        <v>206</v>
      </c>
      <c r="C207" s="36">
        <f>'Datos Punto C4'!D210</f>
        <v>5.3</v>
      </c>
      <c r="D207" s="48">
        <f t="shared" si="5"/>
        <v>3.785714285714286</v>
      </c>
    </row>
    <row r="208" spans="1:4" x14ac:dyDescent="0.3">
      <c r="A208" s="1">
        <f>'Datos Punto C4'!A211</f>
        <v>44026.48914351852</v>
      </c>
      <c r="B208" s="41">
        <v>207</v>
      </c>
      <c r="C208" s="36">
        <f>'Datos Punto C4'!D211</f>
        <v>5.3</v>
      </c>
      <c r="D208" s="48">
        <f t="shared" si="5"/>
        <v>3.785714285714286</v>
      </c>
    </row>
    <row r="209" spans="1:4" x14ac:dyDescent="0.3">
      <c r="A209" s="1">
        <f>'Datos Punto C4'!A212</f>
        <v>44026.489155092589</v>
      </c>
      <c r="B209" s="41">
        <v>208</v>
      </c>
      <c r="C209" s="36">
        <f>'Datos Punto C4'!D212</f>
        <v>5.3</v>
      </c>
      <c r="D209" s="48">
        <f t="shared" si="5"/>
        <v>3.785714285714286</v>
      </c>
    </row>
    <row r="210" spans="1:4" x14ac:dyDescent="0.3">
      <c r="A210" s="1">
        <f>'Datos Punto C4'!A213</f>
        <v>44026.489166666666</v>
      </c>
      <c r="B210" s="41">
        <v>209</v>
      </c>
      <c r="C210" s="36">
        <f>'Datos Punto C4'!D213</f>
        <v>5.3</v>
      </c>
      <c r="D210" s="48">
        <f t="shared" si="5"/>
        <v>3.785714285714286</v>
      </c>
    </row>
    <row r="211" spans="1:4" x14ac:dyDescent="0.3">
      <c r="A211" s="1">
        <f>'Datos Punto C4'!A214</f>
        <v>44026.489178240743</v>
      </c>
      <c r="B211" s="41">
        <v>210</v>
      </c>
      <c r="C211" s="36">
        <f>'Datos Punto C4'!D214</f>
        <v>5.3</v>
      </c>
      <c r="D211" s="48">
        <f t="shared" si="5"/>
        <v>3.785714285714286</v>
      </c>
    </row>
    <row r="212" spans="1:4" x14ac:dyDescent="0.3">
      <c r="A212" s="1">
        <f>'Datos Punto C4'!A215</f>
        <v>44026.489189814813</v>
      </c>
      <c r="B212" s="41">
        <v>211</v>
      </c>
      <c r="C212" s="36">
        <f>'Datos Punto C4'!D215</f>
        <v>5.3</v>
      </c>
      <c r="D212" s="48">
        <f t="shared" si="5"/>
        <v>3.785714285714286</v>
      </c>
    </row>
    <row r="213" spans="1:4" x14ac:dyDescent="0.3">
      <c r="A213" s="1">
        <f>'Datos Punto C4'!A216</f>
        <v>44026.489201388889</v>
      </c>
      <c r="B213" s="41">
        <v>212</v>
      </c>
      <c r="C213" s="36">
        <f>'Datos Punto C4'!D216</f>
        <v>5.8</v>
      </c>
      <c r="D213" s="48">
        <f t="shared" si="5"/>
        <v>4.1428571428571432</v>
      </c>
    </row>
    <row r="214" spans="1:4" x14ac:dyDescent="0.3">
      <c r="A214" s="1">
        <f>'Datos Punto C4'!A217</f>
        <v>44026.489212962966</v>
      </c>
      <c r="B214" s="41">
        <v>213</v>
      </c>
      <c r="C214" s="36">
        <f>'Datos Punto C4'!D217</f>
        <v>6.1</v>
      </c>
      <c r="D214" s="48">
        <f t="shared" si="5"/>
        <v>4.3571428571428568</v>
      </c>
    </row>
    <row r="215" spans="1:4" x14ac:dyDescent="0.3">
      <c r="A215" s="1"/>
      <c r="D215" s="48"/>
    </row>
    <row r="216" spans="1:4" x14ac:dyDescent="0.3">
      <c r="A216" s="1"/>
      <c r="D216" s="48"/>
    </row>
    <row r="217" spans="1:4" x14ac:dyDescent="0.3">
      <c r="A217" s="1"/>
      <c r="D217" s="48"/>
    </row>
    <row r="218" spans="1:4" x14ac:dyDescent="0.3">
      <c r="A218" s="1"/>
      <c r="D218" s="48"/>
    </row>
    <row r="219" spans="1:4" x14ac:dyDescent="0.3">
      <c r="A219" s="1"/>
      <c r="D219" s="48"/>
    </row>
    <row r="220" spans="1:4" x14ac:dyDescent="0.3">
      <c r="A220" s="1"/>
      <c r="D220" s="48"/>
    </row>
    <row r="221" spans="1:4" x14ac:dyDescent="0.3">
      <c r="A221" s="1"/>
      <c r="D221" s="48"/>
    </row>
    <row r="222" spans="1:4" x14ac:dyDescent="0.3">
      <c r="A222" s="1"/>
      <c r="D222" s="48"/>
    </row>
    <row r="223" spans="1:4" x14ac:dyDescent="0.3">
      <c r="A223" s="1"/>
      <c r="D223" s="48"/>
    </row>
    <row r="224" spans="1:4" x14ac:dyDescent="0.3">
      <c r="A224" s="1"/>
      <c r="D224" s="48"/>
    </row>
    <row r="225" spans="1:4" x14ac:dyDescent="0.3">
      <c r="A225" s="1"/>
      <c r="D225" s="48"/>
    </row>
    <row r="226" spans="1:4" x14ac:dyDescent="0.3">
      <c r="A226" s="1"/>
      <c r="D226" s="48"/>
    </row>
    <row r="227" spans="1:4" x14ac:dyDescent="0.3">
      <c r="A227" s="1"/>
      <c r="D227" s="48"/>
    </row>
    <row r="228" spans="1:4" x14ac:dyDescent="0.3">
      <c r="A228" s="1"/>
      <c r="D228" s="48"/>
    </row>
    <row r="229" spans="1:4" x14ac:dyDescent="0.3">
      <c r="A229" s="1"/>
      <c r="D229" s="48"/>
    </row>
    <row r="230" spans="1:4" x14ac:dyDescent="0.3">
      <c r="A230" s="1"/>
      <c r="D230" s="48"/>
    </row>
    <row r="231" spans="1:4" x14ac:dyDescent="0.3">
      <c r="A231" s="1"/>
      <c r="D231" s="48"/>
    </row>
    <row r="232" spans="1:4" x14ac:dyDescent="0.3">
      <c r="A232" s="1"/>
      <c r="D232" s="48"/>
    </row>
    <row r="233" spans="1:4" x14ac:dyDescent="0.3">
      <c r="A233" s="1"/>
      <c r="D233" s="48"/>
    </row>
    <row r="234" spans="1:4" x14ac:dyDescent="0.3">
      <c r="A234" s="1"/>
      <c r="D234" s="48"/>
    </row>
    <row r="235" spans="1:4" x14ac:dyDescent="0.3">
      <c r="A235" s="1"/>
      <c r="D235" s="48"/>
    </row>
    <row r="236" spans="1:4" x14ac:dyDescent="0.3">
      <c r="A236" s="1"/>
      <c r="D236" s="48"/>
    </row>
    <row r="237" spans="1:4" x14ac:dyDescent="0.3">
      <c r="A237" s="1"/>
      <c r="D237" s="48"/>
    </row>
    <row r="238" spans="1:4" x14ac:dyDescent="0.3">
      <c r="A238" s="1"/>
      <c r="D238" s="48"/>
    </row>
    <row r="239" spans="1:4" x14ac:dyDescent="0.3">
      <c r="A239" s="1"/>
      <c r="D239" s="48"/>
    </row>
    <row r="240" spans="1:4" x14ac:dyDescent="0.3">
      <c r="A240" s="1"/>
      <c r="D240" s="48"/>
    </row>
    <row r="241" spans="1:4" x14ac:dyDescent="0.3">
      <c r="A241" s="1"/>
      <c r="D241" s="48"/>
    </row>
    <row r="242" spans="1:4" x14ac:dyDescent="0.3">
      <c r="A242" s="1"/>
      <c r="D242" s="48"/>
    </row>
    <row r="243" spans="1:4" x14ac:dyDescent="0.3">
      <c r="A243" s="1"/>
      <c r="D243" s="48"/>
    </row>
    <row r="244" spans="1:4" x14ac:dyDescent="0.3">
      <c r="A244" s="1"/>
      <c r="D244" s="48"/>
    </row>
    <row r="245" spans="1:4" x14ac:dyDescent="0.3">
      <c r="A245" s="1"/>
      <c r="D245" s="48"/>
    </row>
    <row r="246" spans="1:4" x14ac:dyDescent="0.3">
      <c r="A246" s="1"/>
      <c r="D246" s="48"/>
    </row>
    <row r="247" spans="1:4" x14ac:dyDescent="0.3">
      <c r="A247" s="1"/>
      <c r="D247" s="48"/>
    </row>
    <row r="248" spans="1:4" x14ac:dyDescent="0.3">
      <c r="A248" s="1"/>
      <c r="D248" s="48"/>
    </row>
    <row r="249" spans="1:4" x14ac:dyDescent="0.3">
      <c r="A249" s="1"/>
      <c r="D249" s="48"/>
    </row>
    <row r="250" spans="1:4" x14ac:dyDescent="0.3">
      <c r="A250" s="1"/>
      <c r="D250" s="48"/>
    </row>
    <row r="251" spans="1:4" x14ac:dyDescent="0.3">
      <c r="A251" s="1"/>
      <c r="D251" s="48"/>
    </row>
    <row r="252" spans="1:4" x14ac:dyDescent="0.3">
      <c r="A252" s="1"/>
      <c r="D252" s="48"/>
    </row>
    <row r="253" spans="1:4" x14ac:dyDescent="0.3">
      <c r="A253" s="1"/>
      <c r="D253" s="48"/>
    </row>
    <row r="254" spans="1:4" x14ac:dyDescent="0.3">
      <c r="A254" s="1"/>
      <c r="D254" s="48"/>
    </row>
    <row r="255" spans="1:4" x14ac:dyDescent="0.3">
      <c r="A255" s="1"/>
      <c r="D255" s="48"/>
    </row>
    <row r="256" spans="1:4" x14ac:dyDescent="0.3">
      <c r="A256" s="1"/>
      <c r="D256" s="48"/>
    </row>
    <row r="257" spans="1:4" x14ac:dyDescent="0.3">
      <c r="A257" s="1"/>
      <c r="D257" s="48"/>
    </row>
    <row r="258" spans="1:4" x14ac:dyDescent="0.3">
      <c r="A258" s="1"/>
      <c r="D258" s="48"/>
    </row>
    <row r="259" spans="1:4" x14ac:dyDescent="0.3">
      <c r="A259" s="1"/>
      <c r="D259" s="48"/>
    </row>
    <row r="260" spans="1:4" x14ac:dyDescent="0.3">
      <c r="A260" s="1"/>
      <c r="D260" s="48"/>
    </row>
    <row r="261" spans="1:4" x14ac:dyDescent="0.3">
      <c r="A261" s="1"/>
      <c r="D261" s="48"/>
    </row>
    <row r="262" spans="1:4" x14ac:dyDescent="0.3">
      <c r="A262" s="1"/>
      <c r="D262" s="48"/>
    </row>
    <row r="263" spans="1:4" x14ac:dyDescent="0.3">
      <c r="A263" s="1"/>
      <c r="D263" s="48"/>
    </row>
    <row r="264" spans="1:4" x14ac:dyDescent="0.3">
      <c r="A264" s="1"/>
      <c r="D264" s="48"/>
    </row>
    <row r="265" spans="1:4" x14ac:dyDescent="0.3">
      <c r="A265" s="1"/>
      <c r="D265" s="48"/>
    </row>
    <row r="266" spans="1:4" x14ac:dyDescent="0.3">
      <c r="A266" s="1"/>
      <c r="D266" s="48"/>
    </row>
    <row r="267" spans="1:4" x14ac:dyDescent="0.3">
      <c r="A267" s="1"/>
      <c r="D267" s="48"/>
    </row>
    <row r="268" spans="1:4" x14ac:dyDescent="0.3">
      <c r="A268" s="1"/>
      <c r="D268" s="48"/>
    </row>
    <row r="269" spans="1:4" x14ac:dyDescent="0.3">
      <c r="A269" s="1"/>
      <c r="D269" s="48"/>
    </row>
    <row r="270" spans="1:4" x14ac:dyDescent="0.3">
      <c r="A270" s="1"/>
      <c r="D270" s="48"/>
    </row>
    <row r="271" spans="1:4" x14ac:dyDescent="0.3">
      <c r="A271" s="1"/>
      <c r="D271" s="48"/>
    </row>
    <row r="272" spans="1:4" x14ac:dyDescent="0.3">
      <c r="A272" s="1"/>
      <c r="D272" s="48"/>
    </row>
    <row r="273" spans="1:4" x14ac:dyDescent="0.3">
      <c r="A273" s="1"/>
      <c r="D273" s="48"/>
    </row>
    <row r="274" spans="1:4" x14ac:dyDescent="0.3">
      <c r="A274" s="1"/>
      <c r="D274" s="48"/>
    </row>
    <row r="275" spans="1:4" x14ac:dyDescent="0.3">
      <c r="A275" s="1"/>
      <c r="D275" s="48"/>
    </row>
    <row r="276" spans="1:4" x14ac:dyDescent="0.3">
      <c r="A276" s="1"/>
      <c r="D276" s="48"/>
    </row>
    <row r="277" spans="1:4" x14ac:dyDescent="0.3">
      <c r="A277" s="1"/>
      <c r="D277" s="48"/>
    </row>
    <row r="278" spans="1:4" x14ac:dyDescent="0.3">
      <c r="A278" s="1"/>
      <c r="D278" s="48"/>
    </row>
    <row r="279" spans="1:4" x14ac:dyDescent="0.3">
      <c r="A279" s="1"/>
      <c r="D279" s="48"/>
    </row>
    <row r="280" spans="1:4" x14ac:dyDescent="0.3">
      <c r="A280" s="1"/>
      <c r="D280" s="48"/>
    </row>
  </sheetData>
  <mergeCells count="8">
    <mergeCell ref="F30:G30"/>
    <mergeCell ref="F33:L34"/>
    <mergeCell ref="F24:G24"/>
    <mergeCell ref="F25:G25"/>
    <mergeCell ref="F26:G26"/>
    <mergeCell ref="F27:G27"/>
    <mergeCell ref="F28:G28"/>
    <mergeCell ref="F29:G2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R2505"/>
  <sheetViews>
    <sheetView topLeftCell="G17" zoomScale="85" zoomScaleNormal="85" workbookViewId="0">
      <selection activeCell="S57" sqref="S57"/>
    </sheetView>
  </sheetViews>
  <sheetFormatPr baseColWidth="10" defaultRowHeight="14.4" x14ac:dyDescent="0.3"/>
  <cols>
    <col min="1" max="1" width="5.6640625" customWidth="1"/>
    <col min="2" max="2" width="10.109375" bestFit="1" customWidth="1"/>
    <col min="3" max="3" width="5.6640625" customWidth="1"/>
    <col min="4" max="4" width="9.5546875" bestFit="1" customWidth="1"/>
    <col min="5" max="5" width="5.6640625" customWidth="1"/>
    <col min="6" max="6" width="17.44140625" style="56" customWidth="1"/>
    <col min="7" max="7" width="6.5546875" style="56" customWidth="1"/>
    <col min="8" max="8" width="6.5546875" style="56" bestFit="1" customWidth="1"/>
    <col min="9" max="9" width="11.109375" style="56" customWidth="1"/>
    <col min="10" max="10" width="4.88671875" style="56" bestFit="1" customWidth="1"/>
    <col min="11" max="11" width="17.109375" style="56" customWidth="1"/>
    <col min="12" max="12" width="16.44140625" style="56" customWidth="1"/>
    <col min="13" max="13" width="13.44140625" style="56" customWidth="1"/>
    <col min="14" max="14" width="15.109375" style="61" customWidth="1"/>
    <col min="15" max="15" width="17" style="62" bestFit="1" customWidth="1"/>
    <col min="16" max="16" width="14.5546875" style="56" bestFit="1" customWidth="1"/>
    <col min="17" max="17" width="14.5546875" style="64" customWidth="1"/>
    <col min="18" max="18" width="16" style="64" bestFit="1" customWidth="1"/>
    <col min="19" max="19" width="19.109375" style="64" customWidth="1"/>
    <col min="20" max="20" width="11.88671875" bestFit="1" customWidth="1"/>
    <col min="21" max="22" width="14.44140625" bestFit="1" customWidth="1"/>
    <col min="23" max="23" width="12.88671875" bestFit="1" customWidth="1"/>
    <col min="24" max="24" width="11.88671875" bestFit="1" customWidth="1"/>
    <col min="25" max="26" width="14.44140625" bestFit="1" customWidth="1"/>
    <col min="27" max="27" width="11.88671875" bestFit="1" customWidth="1"/>
    <col min="28" max="28" width="14.109375" bestFit="1" customWidth="1"/>
    <col min="29" max="29" width="14" bestFit="1" customWidth="1"/>
    <col min="30" max="30" width="11.6640625" bestFit="1" customWidth="1"/>
    <col min="39" max="39" width="15.5546875" bestFit="1" customWidth="1"/>
    <col min="40" max="40" width="15.6640625" bestFit="1" customWidth="1"/>
    <col min="41" max="41" width="13.44140625" bestFit="1" customWidth="1"/>
    <col min="42" max="42" width="15" bestFit="1" customWidth="1"/>
    <col min="43" max="43" width="11" bestFit="1" customWidth="1"/>
    <col min="44" max="44" width="26" bestFit="1" customWidth="1"/>
  </cols>
  <sheetData>
    <row r="1" spans="1:30" x14ac:dyDescent="0.3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</row>
    <row r="2" spans="1:30" x14ac:dyDescent="0.3">
      <c r="F2" s="129" t="s">
        <v>41</v>
      </c>
      <c r="G2" s="129"/>
      <c r="H2" s="129"/>
      <c r="I2" s="130"/>
      <c r="J2" s="130"/>
      <c r="K2"/>
      <c r="L2"/>
      <c r="M2"/>
      <c r="N2" s="6"/>
      <c r="O2" s="4"/>
      <c r="P2"/>
      <c r="R2"/>
      <c r="S2"/>
    </row>
    <row r="3" spans="1:30" x14ac:dyDescent="0.3">
      <c r="F3" s="131">
        <v>0</v>
      </c>
      <c r="G3" s="131"/>
      <c r="H3" s="131"/>
      <c r="I3" s="128"/>
      <c r="J3" s="128"/>
      <c r="K3"/>
      <c r="L3"/>
      <c r="M3"/>
      <c r="N3" s="6"/>
      <c r="O3" s="4"/>
      <c r="P3"/>
      <c r="R3"/>
      <c r="S3"/>
    </row>
    <row r="4" spans="1:30" x14ac:dyDescent="0.3"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</row>
    <row r="5" spans="1:30" x14ac:dyDescent="0.3">
      <c r="F5" s="129" t="s">
        <v>42</v>
      </c>
      <c r="G5" s="129"/>
      <c r="H5" s="129"/>
      <c r="I5" s="129"/>
      <c r="J5" s="129"/>
      <c r="K5" s="7" t="s">
        <v>43</v>
      </c>
      <c r="L5"/>
      <c r="M5"/>
      <c r="N5" s="6"/>
      <c r="O5" s="4"/>
      <c r="P5"/>
      <c r="R5"/>
      <c r="S5"/>
    </row>
    <row r="6" spans="1:30" x14ac:dyDescent="0.3">
      <c r="F6"/>
      <c r="G6"/>
      <c r="H6"/>
      <c r="I6"/>
      <c r="J6"/>
      <c r="K6"/>
      <c r="L6"/>
      <c r="M6"/>
      <c r="N6" s="6"/>
      <c r="O6" s="4"/>
      <c r="P6"/>
      <c r="R6"/>
      <c r="S6"/>
    </row>
    <row r="7" spans="1:30" x14ac:dyDescent="0.3">
      <c r="F7"/>
      <c r="G7"/>
      <c r="H7"/>
      <c r="I7"/>
      <c r="J7"/>
      <c r="K7"/>
      <c r="L7"/>
      <c r="M7"/>
      <c r="N7" s="6"/>
      <c r="O7" s="4"/>
      <c r="P7"/>
      <c r="R7"/>
      <c r="S7"/>
    </row>
    <row r="8" spans="1:30" x14ac:dyDescent="0.3">
      <c r="F8"/>
      <c r="G8"/>
      <c r="H8"/>
      <c r="I8"/>
      <c r="J8"/>
      <c r="K8"/>
      <c r="L8"/>
      <c r="M8" s="8"/>
      <c r="N8" s="6"/>
      <c r="O8" s="4"/>
      <c r="P8" s="9"/>
      <c r="Q8" s="65"/>
      <c r="R8" s="9"/>
      <c r="S8"/>
    </row>
    <row r="9" spans="1:30" x14ac:dyDescent="0.3">
      <c r="F9" s="129" t="s">
        <v>44</v>
      </c>
      <c r="G9" s="129"/>
      <c r="H9" s="129"/>
      <c r="I9" s="129"/>
      <c r="J9" s="129"/>
      <c r="K9" s="10"/>
      <c r="L9" s="11"/>
      <c r="M9"/>
      <c r="N9" s="6"/>
      <c r="O9" s="4"/>
      <c r="P9"/>
      <c r="R9"/>
      <c r="S9"/>
    </row>
    <row r="10" spans="1:30" x14ac:dyDescent="0.3">
      <c r="F10"/>
      <c r="G10"/>
      <c r="H10"/>
      <c r="I10"/>
      <c r="J10"/>
      <c r="K10" s="10"/>
      <c r="L10" s="11"/>
      <c r="M10"/>
      <c r="N10" s="6"/>
      <c r="O10" s="4"/>
      <c r="P10"/>
      <c r="R10"/>
      <c r="S10"/>
    </row>
    <row r="11" spans="1:30" x14ac:dyDescent="0.3">
      <c r="F11"/>
      <c r="G11"/>
      <c r="H11"/>
      <c r="I11"/>
      <c r="J11"/>
      <c r="K11" s="10"/>
      <c r="L11" s="11"/>
      <c r="M11"/>
      <c r="N11" s="6"/>
      <c r="O11" s="4"/>
      <c r="P11"/>
      <c r="R11"/>
      <c r="S11"/>
    </row>
    <row r="12" spans="1:30" x14ac:dyDescent="0.3">
      <c r="F12"/>
      <c r="G12"/>
      <c r="H12"/>
      <c r="I12"/>
      <c r="J12"/>
      <c r="K12" s="10"/>
      <c r="L12" s="11"/>
      <c r="M12"/>
      <c r="N12" s="6"/>
      <c r="O12" s="4"/>
      <c r="P12"/>
      <c r="R12"/>
      <c r="S12"/>
    </row>
    <row r="13" spans="1:30" x14ac:dyDescent="0.3"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</row>
    <row r="14" spans="1:30" x14ac:dyDescent="0.3">
      <c r="F14" s="129" t="s">
        <v>42</v>
      </c>
      <c r="G14" s="129"/>
      <c r="H14" s="129"/>
      <c r="I14" s="129"/>
      <c r="J14" s="129"/>
      <c r="K14" s="12" t="s">
        <v>45</v>
      </c>
      <c r="L14" s="12" t="s">
        <v>46</v>
      </c>
      <c r="M14" s="12" t="s">
        <v>47</v>
      </c>
      <c r="N14" s="13" t="s">
        <v>48</v>
      </c>
      <c r="O14" s="14" t="s">
        <v>49</v>
      </c>
      <c r="P14" s="12" t="s">
        <v>50</v>
      </c>
      <c r="Q14" s="66" t="s">
        <v>51</v>
      </c>
      <c r="R14" s="12" t="s">
        <v>52</v>
      </c>
      <c r="S14" s="12" t="s">
        <v>53</v>
      </c>
      <c r="T14" s="12" t="s">
        <v>54</v>
      </c>
      <c r="U14" s="12" t="s">
        <v>55</v>
      </c>
      <c r="V14" s="12" t="s">
        <v>56</v>
      </c>
      <c r="W14" s="12" t="s">
        <v>57</v>
      </c>
      <c r="X14" s="12" t="s">
        <v>58</v>
      </c>
      <c r="Y14" s="12" t="s">
        <v>59</v>
      </c>
      <c r="Z14" s="12" t="s">
        <v>60</v>
      </c>
      <c r="AA14" s="12" t="s">
        <v>61</v>
      </c>
      <c r="AB14" s="12" t="s">
        <v>62</v>
      </c>
      <c r="AC14" s="12" t="s">
        <v>63</v>
      </c>
    </row>
    <row r="15" spans="1:30" x14ac:dyDescent="0.3">
      <c r="F15" s="15" t="s">
        <v>64</v>
      </c>
      <c r="G15" s="127">
        <v>435157.59</v>
      </c>
      <c r="H15" s="127"/>
      <c r="I15" s="127"/>
      <c r="J15" s="127"/>
      <c r="K15">
        <f>(L17)/(6366197.724*0.9996)</f>
        <v>0.75671237386733958</v>
      </c>
      <c r="L15">
        <f>(AR25/(1+AQ25*(COS(K15))^2)^(1/2))*0.9996</f>
        <v>6385667.9313491452</v>
      </c>
      <c r="M15">
        <f>(G15-500000)/L15</f>
        <v>-1.0154366105019222E-2</v>
      </c>
      <c r="N15" s="6">
        <f>SIN(2*K15)</f>
        <v>0.99835470232352863</v>
      </c>
      <c r="O15" s="4">
        <f>N15*(COS(K15))^2</f>
        <v>0.52780023596879555</v>
      </c>
      <c r="P15">
        <f>K15+(N15/2)</f>
        <v>1.2558897250291039</v>
      </c>
      <c r="Q15" s="36">
        <f>(3*P15+O15)/4</f>
        <v>1.0738673527640268</v>
      </c>
      <c r="R15">
        <f>(5*Q15+O15*(COS(K15))^2)/3</f>
        <v>1.8827896479688022</v>
      </c>
      <c r="S15">
        <f>(3/4)*AQ25</f>
        <v>5.0546225567071803E-3</v>
      </c>
      <c r="T15">
        <f>(5/3)*(S15)^2</f>
        <v>4.2582015317955055E-5</v>
      </c>
      <c r="U15">
        <f>(35/27)*(S15)^3</f>
        <v>1.6740578955036711E-7</v>
      </c>
      <c r="V15">
        <f>0.9996*AR25*(K15-(S15*P15)+(T15*Q15)-(U15*R15))</f>
        <v>4800396.4463788876</v>
      </c>
      <c r="W15">
        <f>(L17-V15)/L15</f>
        <v>2.3579669007202501E-3</v>
      </c>
      <c r="X15">
        <f>((AQ25*M15^2)/2)*(COS(K15))^2</f>
        <v>1.8369097487942284E-7</v>
      </c>
      <c r="Y15">
        <f>M15*(1-(X15/3))</f>
        <v>-1.0154365483264087E-2</v>
      </c>
      <c r="Z15">
        <f>W15*(1-X15)+K15</f>
        <v>0.7590703403349226</v>
      </c>
      <c r="AA15">
        <f>(EXP(Y15)-EXP(-Y15))/2</f>
        <v>-1.0154539988861122E-2</v>
      </c>
      <c r="AB15">
        <f>ATAN(AA15/COS(Z15))</f>
        <v>-1.3996155181672248E-2</v>
      </c>
      <c r="AC15">
        <f>ATAN(COS(AB15)*TAN(Z15))</f>
        <v>0.7590214336504465</v>
      </c>
    </row>
    <row r="16" spans="1:30" x14ac:dyDescent="0.3">
      <c r="F16" s="15" t="s">
        <v>65</v>
      </c>
      <c r="G16" s="127">
        <v>4815453.6399999997</v>
      </c>
      <c r="H16" s="127"/>
      <c r="I16" s="127"/>
      <c r="J16" s="127"/>
      <c r="K16" s="7" t="s">
        <v>66</v>
      </c>
      <c r="L16" s="16" t="s">
        <v>67</v>
      </c>
      <c r="M16"/>
      <c r="N16" s="6"/>
      <c r="O16" s="4"/>
      <c r="P16"/>
      <c r="R16"/>
      <c r="S16"/>
    </row>
    <row r="17" spans="2:44" x14ac:dyDescent="0.3">
      <c r="F17" s="15" t="s">
        <v>68</v>
      </c>
      <c r="G17" s="133">
        <v>30</v>
      </c>
      <c r="H17" s="134"/>
      <c r="I17" s="15" t="s">
        <v>69</v>
      </c>
      <c r="J17" s="17" t="s">
        <v>22</v>
      </c>
      <c r="K17">
        <f>6*G17-183</f>
        <v>-3</v>
      </c>
      <c r="L17">
        <f>IF(J17="S",G16-10000000,G16)</f>
        <v>4815453.6399999997</v>
      </c>
      <c r="M17"/>
      <c r="N17" s="6"/>
      <c r="O17" s="4"/>
      <c r="P17"/>
      <c r="R17"/>
      <c r="S17"/>
    </row>
    <row r="18" spans="2:44" x14ac:dyDescent="0.3">
      <c r="F18"/>
      <c r="G18"/>
      <c r="H18"/>
      <c r="I18" s="18"/>
      <c r="J18" s="18"/>
      <c r="K18"/>
      <c r="L18"/>
      <c r="M18"/>
      <c r="N18" s="6"/>
      <c r="O18" s="4"/>
      <c r="P18"/>
      <c r="R18"/>
      <c r="S18"/>
    </row>
    <row r="19" spans="2:44" x14ac:dyDescent="0.3">
      <c r="F19" s="129" t="s">
        <v>44</v>
      </c>
      <c r="G19" s="129"/>
      <c r="H19" s="129"/>
      <c r="I19" s="129"/>
      <c r="J19" s="129"/>
      <c r="K19"/>
      <c r="L19"/>
      <c r="M19"/>
      <c r="N19" s="6"/>
      <c r="O19" s="4"/>
      <c r="P19"/>
      <c r="R19"/>
      <c r="S19"/>
    </row>
    <row r="20" spans="2:44" x14ac:dyDescent="0.3">
      <c r="F20" s="15" t="s">
        <v>70</v>
      </c>
      <c r="G20" s="19">
        <f>TRUNC(L20,0)</f>
        <v>-3</v>
      </c>
      <c r="H20" s="20">
        <f>TRUNC((L20-G20)*60,0)</f>
        <v>-48</v>
      </c>
      <c r="I20" s="21">
        <f>(((L20-G20)*60)-H20)*60</f>
        <v>-6.9142367519195602</v>
      </c>
      <c r="J20" s="22"/>
      <c r="K20" s="23" t="s">
        <v>71</v>
      </c>
      <c r="L20" s="24">
        <f>+(AB15/PI())*180+K17</f>
        <v>-3.8019206213199777</v>
      </c>
      <c r="M20" s="25"/>
      <c r="N20" s="26"/>
      <c r="O20" s="4"/>
      <c r="P20"/>
      <c r="R20"/>
      <c r="S20"/>
    </row>
    <row r="21" spans="2:44" x14ac:dyDescent="0.3">
      <c r="F21" s="15" t="s">
        <v>72</v>
      </c>
      <c r="G21" s="19">
        <f>TRUNC(L21,0)</f>
        <v>43</v>
      </c>
      <c r="H21" s="20">
        <f>TRUNC((L21-G21)*60,0)</f>
        <v>29</v>
      </c>
      <c r="I21" s="21">
        <f>(((L21-G21)*60)-H21)*60</f>
        <v>21.100363065733632</v>
      </c>
      <c r="J21" s="22"/>
      <c r="K21" s="23" t="s">
        <v>71</v>
      </c>
      <c r="L21" s="24">
        <f>+(N21/PI())*180</f>
        <v>43.489194545296037</v>
      </c>
      <c r="M21" s="27" t="s">
        <v>73</v>
      </c>
      <c r="N21" s="26">
        <f>K15+(1+AQ25*(COS(K15))^2-(3/2)*AQ25*SIN(K15)*COS(K15)*(AC15-K15))*(AC15-K15)</f>
        <v>0.75902963385577404</v>
      </c>
      <c r="O21" s="4"/>
      <c r="P21"/>
      <c r="R21"/>
      <c r="S21"/>
    </row>
    <row r="22" spans="2:44" x14ac:dyDescent="0.3">
      <c r="F22"/>
      <c r="G22"/>
      <c r="H22"/>
      <c r="I22"/>
      <c r="J22"/>
      <c r="K22"/>
      <c r="L22"/>
      <c r="M22"/>
      <c r="N22" s="6"/>
      <c r="O22" s="4"/>
      <c r="P22"/>
      <c r="R22" s="141" t="s">
        <v>90</v>
      </c>
      <c r="S22" s="141"/>
      <c r="AM22" s="9">
        <v>6378137</v>
      </c>
      <c r="AN22" s="9">
        <v>6356752.3142451802</v>
      </c>
    </row>
    <row r="23" spans="2:44" x14ac:dyDescent="0.3">
      <c r="F23"/>
      <c r="G23"/>
      <c r="H23"/>
      <c r="I23"/>
      <c r="J23"/>
      <c r="K23" s="28"/>
      <c r="L23" s="28"/>
      <c r="M23" s="28"/>
      <c r="N23" s="29"/>
      <c r="O23" s="30"/>
      <c r="P23" s="28"/>
      <c r="Q23" s="67"/>
      <c r="R23" s="135" t="s">
        <v>74</v>
      </c>
      <c r="S23" s="135"/>
      <c r="T23" s="130" t="s">
        <v>75</v>
      </c>
      <c r="U23" s="130"/>
    </row>
    <row r="24" spans="2:44" x14ac:dyDescent="0.3">
      <c r="B24" s="128" t="s">
        <v>36</v>
      </c>
      <c r="C24" s="128"/>
      <c r="D24" s="128" t="s">
        <v>37</v>
      </c>
      <c r="E24" s="128"/>
      <c r="F24" s="136" t="s">
        <v>70</v>
      </c>
      <c r="G24" s="137"/>
      <c r="H24" s="137"/>
      <c r="I24" s="138"/>
      <c r="J24" s="139" t="s">
        <v>72</v>
      </c>
      <c r="K24" s="140"/>
      <c r="L24" s="140"/>
      <c r="M24" s="140"/>
      <c r="N24" s="31" t="s">
        <v>64</v>
      </c>
      <c r="O24" s="32" t="s">
        <v>65</v>
      </c>
      <c r="P24" s="15" t="s">
        <v>68</v>
      </c>
      <c r="Q24" s="63" t="s">
        <v>97</v>
      </c>
      <c r="R24" s="63" t="s">
        <v>37</v>
      </c>
      <c r="S24" s="63" t="s">
        <v>36</v>
      </c>
      <c r="T24" s="33" t="s">
        <v>37</v>
      </c>
      <c r="U24" s="28" t="s">
        <v>36</v>
      </c>
      <c r="V24" s="12" t="s">
        <v>76</v>
      </c>
      <c r="W24" s="7" t="s">
        <v>77</v>
      </c>
      <c r="X24" s="12" t="s">
        <v>62</v>
      </c>
      <c r="Y24" s="12" t="s">
        <v>78</v>
      </c>
      <c r="Z24" s="12" t="s">
        <v>59</v>
      </c>
      <c r="AA24" s="12" t="s">
        <v>60</v>
      </c>
      <c r="AB24" s="12" t="s">
        <v>46</v>
      </c>
      <c r="AC24" s="12" t="s">
        <v>58</v>
      </c>
      <c r="AD24" s="12" t="s">
        <v>48</v>
      </c>
      <c r="AE24" s="12" t="s">
        <v>49</v>
      </c>
      <c r="AF24" s="12" t="s">
        <v>50</v>
      </c>
      <c r="AG24" s="12" t="s">
        <v>51</v>
      </c>
      <c r="AH24" s="12" t="s">
        <v>52</v>
      </c>
      <c r="AI24" s="12" t="s">
        <v>53</v>
      </c>
      <c r="AJ24" s="12" t="s">
        <v>54</v>
      </c>
      <c r="AK24" s="12" t="s">
        <v>55</v>
      </c>
      <c r="AL24" s="12" t="s">
        <v>56</v>
      </c>
      <c r="AM24" s="7" t="s">
        <v>79</v>
      </c>
      <c r="AN24" s="7" t="s">
        <v>80</v>
      </c>
      <c r="AO24" s="12" t="s">
        <v>81</v>
      </c>
      <c r="AP24" s="7" t="s">
        <v>82</v>
      </c>
      <c r="AQ24" s="12" t="s">
        <v>83</v>
      </c>
      <c r="AR24" s="34" t="s">
        <v>84</v>
      </c>
    </row>
    <row r="25" spans="2:44" x14ac:dyDescent="0.3">
      <c r="F25" s="49">
        <v>6</v>
      </c>
      <c r="G25" s="50">
        <v>48</v>
      </c>
      <c r="H25" s="51">
        <v>6.7439</v>
      </c>
      <c r="I25" s="52" t="s">
        <v>24</v>
      </c>
      <c r="J25" s="49">
        <v>52</v>
      </c>
      <c r="K25" s="50">
        <v>29</v>
      </c>
      <c r="L25" s="51">
        <v>18.266999999999999</v>
      </c>
      <c r="M25" s="52" t="s">
        <v>22</v>
      </c>
      <c r="N25" s="53">
        <f>Z25*AB25*(1+AC25/3)+500000</f>
        <v>450804.05850737769</v>
      </c>
      <c r="O25" s="54">
        <f>IF(M25="S",AA25*AB25*(1+AC25)+AL25+10000000,AA25*AB25*(1+AC25)+AL25)</f>
        <v>4808597.8140699705</v>
      </c>
      <c r="P25" s="55">
        <f>V25</f>
        <v>30</v>
      </c>
      <c r="Q25" s="68">
        <v>1</v>
      </c>
      <c r="R25" s="64">
        <f>'Punto C1'!$F$4</f>
        <v>-3.6078109999999999</v>
      </c>
      <c r="S25" s="64">
        <f>'Punto C1'!$D$4</f>
        <v>43.428659000000003</v>
      </c>
      <c r="T25">
        <f>R25*PI()/180</f>
        <v>-6.296818073966913E-2</v>
      </c>
      <c r="U25">
        <f>S25*PI()/180</f>
        <v>0.75797308927586815</v>
      </c>
      <c r="V25">
        <f>TRUNC((R25/6)+31)</f>
        <v>30</v>
      </c>
      <c r="W25">
        <f>6*V25-183</f>
        <v>-3</v>
      </c>
      <c r="X25">
        <f>+T25-((W25*PI())/180)</f>
        <v>-1.0608303179839247E-2</v>
      </c>
      <c r="Y25">
        <f>COS(U25)*SIN(X25)</f>
        <v>-7.7039331017082231E-3</v>
      </c>
      <c r="Z25">
        <f>(1/2)*LN((1+Y25)/(1-Y25))</f>
        <v>-7.7040855181152576E-3</v>
      </c>
      <c r="AA25">
        <f>ATAN((TAN(U25))/COS(X25))-U25</f>
        <v>2.8092283766656401E-5</v>
      </c>
      <c r="AB25">
        <f>(AR25/(1+AQ25*(COS(U25))^2)^(1/2))*0.9996</f>
        <v>6385694.9208493214</v>
      </c>
      <c r="AC25">
        <f>(AQ25/2)*Z25^2*(COS(U25))^2</f>
        <v>1.0548461272693533E-7</v>
      </c>
      <c r="AD25">
        <f>SIN(2*U25)</f>
        <v>0.99849610771876107</v>
      </c>
      <c r="AE25">
        <f>+AD25*(COS(U25))^2</f>
        <v>0.52661815480347296</v>
      </c>
      <c r="AF25">
        <f>U25+(AD25/2)</f>
        <v>1.2572211431352487</v>
      </c>
      <c r="AG25">
        <f>((3*AF25)+AE25)/4</f>
        <v>1.0745703960523048</v>
      </c>
      <c r="AH25">
        <f>(5*AG25+AE25*(COS(U25))^2)/3</f>
        <v>1.8835321196190888</v>
      </c>
      <c r="AI25">
        <f>(3/4)*AQ25</f>
        <v>5.0546225567071803E-3</v>
      </c>
      <c r="AJ25">
        <f>(5/3)*AI25^2</f>
        <v>4.2582015317955055E-5</v>
      </c>
      <c r="AK25">
        <f>(35/27)*AI25^3</f>
        <v>1.6740578955036711E-7</v>
      </c>
      <c r="AL25">
        <f>0.9996*AR25*(U25-(AI25*AF25)+(AJ25*AG25)-(AK25*AH25))</f>
        <v>4808418.4252972836</v>
      </c>
      <c r="AM25">
        <v>6378137</v>
      </c>
      <c r="AN25">
        <v>6356752.3142451802</v>
      </c>
      <c r="AO25">
        <f>SQRT(AM25^2-AN25^2)/AM25</f>
        <v>8.1819190842620321E-2</v>
      </c>
      <c r="AP25">
        <f>SQRT(AM25^2-AN25^2)/AN25</f>
        <v>8.2094437949694496E-2</v>
      </c>
      <c r="AQ25">
        <f>AP25^2</f>
        <v>6.7394967422762398E-3</v>
      </c>
      <c r="AR25">
        <f>+(AM25^2)/AN25</f>
        <v>6399593.6257584924</v>
      </c>
    </row>
    <row r="26" spans="2:44" x14ac:dyDescent="0.3">
      <c r="B26" s="35">
        <v>46.470705000000002</v>
      </c>
      <c r="C26" t="s">
        <v>22</v>
      </c>
      <c r="D26" s="35">
        <v>11.319508000000001</v>
      </c>
      <c r="E26" t="s">
        <v>23</v>
      </c>
      <c r="F26" s="49">
        <v>6</v>
      </c>
      <c r="G26" s="50">
        <v>48</v>
      </c>
      <c r="H26" s="51">
        <v>6.7439</v>
      </c>
      <c r="I26" s="52" t="s">
        <v>24</v>
      </c>
      <c r="J26" s="49">
        <v>52</v>
      </c>
      <c r="K26" s="50">
        <v>29</v>
      </c>
      <c r="L26" s="51">
        <v>18.266999999999999</v>
      </c>
      <c r="M26" s="52" t="s">
        <v>22</v>
      </c>
      <c r="N26" s="53">
        <f>Z26*AB26*(1+AC26/3)+500000</f>
        <v>450804.57294189523</v>
      </c>
      <c r="O26" s="54">
        <f>IF(M26="S",AA26*AB26*(1+AC26)+AL26+10000000,AA26*AB26*(1+AC26)+AL26)</f>
        <v>4808524.0645485101</v>
      </c>
      <c r="P26" s="55">
        <f>V26</f>
        <v>30</v>
      </c>
      <c r="Q26" s="68">
        <v>2</v>
      </c>
      <c r="R26" s="64">
        <f>'Punto C2'!F4</f>
        <v>-3.6077979999999998</v>
      </c>
      <c r="S26" s="64">
        <f>'Punto C2'!D4</f>
        <v>43.427995000000003</v>
      </c>
      <c r="T26">
        <f>R26*PI()/180</f>
        <v>-6.2967953846866376E-2</v>
      </c>
      <c r="U26">
        <f>S26*PI()/180</f>
        <v>0.75796150028963483</v>
      </c>
      <c r="V26">
        <f t="shared" ref="V26:V89" si="0">TRUNC((R26/6)+31)</f>
        <v>30</v>
      </c>
      <c r="W26">
        <f>6*V26-183</f>
        <v>-3</v>
      </c>
      <c r="X26">
        <f>+T26-((W26*PI())/180)</f>
        <v>-1.0608076287036493E-2</v>
      </c>
      <c r="Y26">
        <f>COS(U26)*SIN(X26)</f>
        <v>-7.7038528453546046E-3</v>
      </c>
      <c r="Z26">
        <f>(1/2)*LN((1+Y26)/(1-Y26))</f>
        <v>-7.7040052569981188E-3</v>
      </c>
      <c r="AA26">
        <f>ATAN((TAN(U26))/COS(X26))-U26</f>
        <v>2.8091046329059566E-5</v>
      </c>
      <c r="AB26">
        <f>(AR26/(1+AQ26*(COS(U26))^2)^(1/2))*0.9996</f>
        <v>6385694.6727325032</v>
      </c>
      <c r="AC26">
        <f>(AQ26/2)*Z26^2*(COS(U26))^2</f>
        <v>1.0548472917559332E-7</v>
      </c>
      <c r="AD26">
        <f>SIN(2*U26)</f>
        <v>0.99849483677270112</v>
      </c>
      <c r="AE26">
        <f>+AD26*(COS(U26))^2</f>
        <v>0.52662903862533839</v>
      </c>
      <c r="AF26">
        <f>U26+(AD26/2)</f>
        <v>1.2572089186759854</v>
      </c>
      <c r="AG26">
        <f>((3*AF26)+AE26)/4</f>
        <v>1.0745639486633236</v>
      </c>
      <c r="AH26">
        <f>(5*AG26+AE26*(COS(U26))^2)/3</f>
        <v>1.8835253186925558</v>
      </c>
      <c r="AI26">
        <f>(3/4)*AQ26</f>
        <v>5.0546225567071803E-3</v>
      </c>
      <c r="AJ26">
        <f>(5/3)*AI26^2</f>
        <v>4.2582015317955055E-5</v>
      </c>
      <c r="AK26">
        <f>(35/27)*AI26^3</f>
        <v>1.6740578955036711E-7</v>
      </c>
      <c r="AL26">
        <f>0.9996*AR26*(U26-(AI26*AF26)+(AJ26*AG26)-(AK26*AH26))</f>
        <v>4808344.6836846936</v>
      </c>
      <c r="AM26">
        <v>6378137</v>
      </c>
      <c r="AN26">
        <v>6356752.3142451802</v>
      </c>
      <c r="AO26">
        <f>SQRT(AM26^2-AN26^2)/AM26</f>
        <v>8.1819190842620321E-2</v>
      </c>
      <c r="AP26">
        <f>SQRT(AM26^2-AN26^2)/AN26</f>
        <v>8.2094437949694496E-2</v>
      </c>
      <c r="AQ26">
        <f>AP26^2</f>
        <v>6.7394967422762398E-3</v>
      </c>
      <c r="AR26">
        <f>+(AM26^2)/AN26</f>
        <v>6399593.6257584924</v>
      </c>
    </row>
    <row r="27" spans="2:44" x14ac:dyDescent="0.3">
      <c r="M27" s="52" t="s">
        <v>22</v>
      </c>
      <c r="N27" s="53">
        <f t="shared" ref="N27:N90" si="1">Z27*AB27*(1+AC27/3)+500000</f>
        <v>450882.74942682509</v>
      </c>
      <c r="O27" s="54">
        <f t="shared" ref="O27:O90" si="2">IF(M27="S",AA27*AB27*(1+AC27)+AL27+10000000,AA27*AB27*(1+AC27)+AL27)</f>
        <v>4808521.8289394258</v>
      </c>
      <c r="P27" s="55">
        <f t="shared" ref="P27:P90" si="3">V27</f>
        <v>30</v>
      </c>
      <c r="Q27" s="68">
        <v>3</v>
      </c>
      <c r="R27" s="64">
        <f>'Punto C3'!F4</f>
        <v>-3.6068319999999998</v>
      </c>
      <c r="S27" s="64">
        <f>'Punto C3'!D4</f>
        <v>43.427979999999998</v>
      </c>
      <c r="T27">
        <f t="shared" ref="T27:U42" si="4">R27*PI()/180</f>
        <v>-6.2951093966292115E-2</v>
      </c>
      <c r="U27">
        <f t="shared" si="4"/>
        <v>0.7579612384902471</v>
      </c>
      <c r="V27">
        <f>TRUNC((R27/6)+31)</f>
        <v>30</v>
      </c>
      <c r="W27">
        <f>6*V27-183</f>
        <v>-3</v>
      </c>
      <c r="X27">
        <f t="shared" ref="X27:X90" si="5">+T27-((W27*PI())/180)</f>
        <v>-1.0591216406462232E-2</v>
      </c>
      <c r="Y27">
        <f t="shared" ref="Y27:Y90" si="6">COS(U27)*SIN(X27)</f>
        <v>-7.6916111386586793E-3</v>
      </c>
      <c r="Z27">
        <f t="shared" ref="Z27:Z90" si="7">(1/2)*LN((1+Y27)/(1-Y27))</f>
        <v>-7.6917628248758052E-3</v>
      </c>
      <c r="AA27">
        <f t="shared" ref="AA27:AA90" si="8">ATAN((TAN(U27))/COS(X27))-U27</f>
        <v>2.8001822015011335E-5</v>
      </c>
      <c r="AB27">
        <f t="shared" ref="AB27:AB90" si="9">(AR27/(1+AQ27*(COS(U27))^2)^(1/2))*0.9996</f>
        <v>6385694.6671274584</v>
      </c>
      <c r="AC27">
        <f t="shared" ref="AC27:AC90" si="10">(AQ27/2)*Z27^2*(COS(U27))^2</f>
        <v>1.0514979617052226E-7</v>
      </c>
      <c r="AD27">
        <f t="shared" ref="AD27:AD90" si="11">SIN(2*U27)</f>
        <v>0.99849480805537461</v>
      </c>
      <c r="AE27">
        <f t="shared" ref="AE27:AE90" si="12">+AD27*(COS(U27))^2</f>
        <v>0.52662928449103086</v>
      </c>
      <c r="AF27">
        <f t="shared" ref="AF27:AF90" si="13">U27+(AD27/2)</f>
        <v>1.2572086425179343</v>
      </c>
      <c r="AG27">
        <f t="shared" ref="AG27:AG90" si="14">((3*AF27)+AE27)/4</f>
        <v>1.0745638030112084</v>
      </c>
      <c r="AH27">
        <f t="shared" ref="AH27:AH90" si="15">(5*AG27+AE27*(COS(U27))^2)/3</f>
        <v>1.8835251650519969</v>
      </c>
      <c r="AI27">
        <f t="shared" ref="AI27:AI90" si="16">(3/4)*AQ27</f>
        <v>5.0546225567071803E-3</v>
      </c>
      <c r="AJ27">
        <f t="shared" ref="AJ27:AJ90" si="17">(5/3)*AI27^2</f>
        <v>4.2582015317955055E-5</v>
      </c>
      <c r="AK27">
        <f t="shared" ref="AK27:AK90" si="18">(35/27)*AI27^3</f>
        <v>1.6740578955036711E-7</v>
      </c>
      <c r="AL27">
        <f t="shared" ref="AL27:AL90" si="19">0.9996*AR27*(U27-(AI27*AF27)+(AJ27*AG27)-(AK27*AH27))</f>
        <v>4808343.0178351123</v>
      </c>
      <c r="AM27">
        <v>6378137</v>
      </c>
      <c r="AN27">
        <v>6356752.3142451802</v>
      </c>
      <c r="AO27">
        <f t="shared" ref="AO27:AO90" si="20">SQRT(AM27^2-AN27^2)/AM27</f>
        <v>8.1819190842620321E-2</v>
      </c>
      <c r="AP27">
        <f t="shared" ref="AP27:AP90" si="21">SQRT(AM27^2-AN27^2)/AN27</f>
        <v>8.2094437949694496E-2</v>
      </c>
      <c r="AQ27">
        <f t="shared" ref="AQ27:AQ90" si="22">AP27^2</f>
        <v>6.7394967422762398E-3</v>
      </c>
      <c r="AR27">
        <f t="shared" ref="AR27:AR90" si="23">+(AM27^2)/AN27</f>
        <v>6399593.6257584924</v>
      </c>
    </row>
    <row r="28" spans="2:44" x14ac:dyDescent="0.3">
      <c r="K28" s="57"/>
      <c r="L28" s="58"/>
      <c r="M28" s="52" t="s">
        <v>22</v>
      </c>
      <c r="N28" s="53">
        <f t="shared" si="1"/>
        <v>450879.9207724508</v>
      </c>
      <c r="O28" s="54">
        <f t="shared" si="2"/>
        <v>4808489.0859869905</v>
      </c>
      <c r="P28" s="55">
        <f>V28</f>
        <v>30</v>
      </c>
      <c r="Q28" s="68">
        <v>4</v>
      </c>
      <c r="R28" s="64">
        <f>'Punto C4'!F4</f>
        <v>-3.6068639999999998</v>
      </c>
      <c r="S28" s="64">
        <f>'Punto C4'!D4</f>
        <v>43.427684999999997</v>
      </c>
      <c r="T28">
        <f t="shared" si="4"/>
        <v>-6.2951652471652755E-2</v>
      </c>
      <c r="U28">
        <f t="shared" si="4"/>
        <v>0.75795608976895357</v>
      </c>
      <c r="V28">
        <f t="shared" si="0"/>
        <v>30</v>
      </c>
      <c r="W28">
        <f t="shared" ref="W28:W91" si="24">6*V28-183</f>
        <v>-3</v>
      </c>
      <c r="X28">
        <f t="shared" si="5"/>
        <v>-1.0591774911822872E-2</v>
      </c>
      <c r="Y28">
        <f t="shared" si="6"/>
        <v>-7.6920542125500967E-3</v>
      </c>
      <c r="Z28">
        <f t="shared" si="7"/>
        <v>-7.6922059249829476E-3</v>
      </c>
      <c r="AA28">
        <f t="shared" si="8"/>
        <v>2.8004759552446856E-5</v>
      </c>
      <c r="AB28">
        <f t="shared" si="9"/>
        <v>6385694.5568949496</v>
      </c>
      <c r="AC28">
        <f t="shared" si="10"/>
        <v>1.0516293631628079E-7</v>
      </c>
      <c r="AD28">
        <f t="shared" si="11"/>
        <v>0.99849424322565428</v>
      </c>
      <c r="AE28">
        <f t="shared" si="12"/>
        <v>0.52663411981573149</v>
      </c>
      <c r="AF28">
        <f t="shared" si="13"/>
        <v>1.2572032113817806</v>
      </c>
      <c r="AG28">
        <f t="shared" si="14"/>
        <v>1.0745609384902683</v>
      </c>
      <c r="AH28">
        <f t="shared" si="15"/>
        <v>1.8835221434079124</v>
      </c>
      <c r="AI28">
        <f t="shared" si="16"/>
        <v>5.0546225567071803E-3</v>
      </c>
      <c r="AJ28">
        <f t="shared" si="17"/>
        <v>4.2582015317955055E-5</v>
      </c>
      <c r="AK28">
        <f t="shared" si="18"/>
        <v>1.6740578955036711E-7</v>
      </c>
      <c r="AL28">
        <f t="shared" si="19"/>
        <v>4808310.2561275428</v>
      </c>
      <c r="AM28">
        <v>6378137</v>
      </c>
      <c r="AN28">
        <v>6356752.3142451802</v>
      </c>
      <c r="AO28">
        <f t="shared" si="20"/>
        <v>8.1819190842620321E-2</v>
      </c>
      <c r="AP28">
        <f t="shared" si="21"/>
        <v>8.2094437949694496E-2</v>
      </c>
      <c r="AQ28">
        <f t="shared" si="22"/>
        <v>6.7394967422762398E-3</v>
      </c>
      <c r="AR28">
        <f t="shared" si="23"/>
        <v>6399593.6257584924</v>
      </c>
    </row>
    <row r="29" spans="2:44" x14ac:dyDescent="0.3">
      <c r="K29" s="59"/>
      <c r="L29" s="60"/>
      <c r="M29" s="52" t="s">
        <v>22</v>
      </c>
      <c r="N29" s="53" t="e">
        <f t="shared" si="1"/>
        <v>#REF!</v>
      </c>
      <c r="O29" s="54" t="e">
        <f t="shared" si="2"/>
        <v>#REF!</v>
      </c>
      <c r="P29" s="55" t="e">
        <f t="shared" si="3"/>
        <v>#REF!</v>
      </c>
      <c r="Q29" s="68">
        <v>5</v>
      </c>
      <c r="R29" s="64" t="e">
        <f>#REF!</f>
        <v>#REF!</v>
      </c>
      <c r="S29" s="64" t="e">
        <f>#REF!</f>
        <v>#REF!</v>
      </c>
      <c r="T29" t="e">
        <f t="shared" si="4"/>
        <v>#REF!</v>
      </c>
      <c r="U29" t="e">
        <f t="shared" si="4"/>
        <v>#REF!</v>
      </c>
      <c r="V29" t="e">
        <f t="shared" si="0"/>
        <v>#REF!</v>
      </c>
      <c r="W29" t="e">
        <f t="shared" si="24"/>
        <v>#REF!</v>
      </c>
      <c r="X29" t="e">
        <f t="shared" si="5"/>
        <v>#REF!</v>
      </c>
      <c r="Y29" t="e">
        <f t="shared" si="6"/>
        <v>#REF!</v>
      </c>
      <c r="Z29" t="e">
        <f t="shared" si="7"/>
        <v>#REF!</v>
      </c>
      <c r="AA29" t="e">
        <f t="shared" si="8"/>
        <v>#REF!</v>
      </c>
      <c r="AB29" t="e">
        <f t="shared" si="9"/>
        <v>#REF!</v>
      </c>
      <c r="AC29" t="e">
        <f t="shared" si="10"/>
        <v>#REF!</v>
      </c>
      <c r="AD29" t="e">
        <f t="shared" si="11"/>
        <v>#REF!</v>
      </c>
      <c r="AE29" t="e">
        <f t="shared" si="12"/>
        <v>#REF!</v>
      </c>
      <c r="AF29" t="e">
        <f t="shared" si="13"/>
        <v>#REF!</v>
      </c>
      <c r="AG29" t="e">
        <f t="shared" si="14"/>
        <v>#REF!</v>
      </c>
      <c r="AH29" t="e">
        <f t="shared" si="15"/>
        <v>#REF!</v>
      </c>
      <c r="AI29">
        <f t="shared" si="16"/>
        <v>5.0546225567071803E-3</v>
      </c>
      <c r="AJ29">
        <f t="shared" si="17"/>
        <v>4.2582015317955055E-5</v>
      </c>
      <c r="AK29">
        <f t="shared" si="18"/>
        <v>1.6740578955036711E-7</v>
      </c>
      <c r="AL29" t="e">
        <f t="shared" si="19"/>
        <v>#REF!</v>
      </c>
      <c r="AM29">
        <v>6378137</v>
      </c>
      <c r="AN29">
        <v>6356752.3142451802</v>
      </c>
      <c r="AO29">
        <f t="shared" si="20"/>
        <v>8.1819190842620321E-2</v>
      </c>
      <c r="AP29">
        <f t="shared" si="21"/>
        <v>8.2094437949694496E-2</v>
      </c>
      <c r="AQ29">
        <f t="shared" si="22"/>
        <v>6.7394967422762398E-3</v>
      </c>
      <c r="AR29">
        <f t="shared" si="23"/>
        <v>6399593.6257584924</v>
      </c>
    </row>
    <row r="30" spans="2:44" x14ac:dyDescent="0.3">
      <c r="K30" s="60"/>
      <c r="L30" s="60"/>
      <c r="M30" s="52" t="s">
        <v>22</v>
      </c>
      <c r="N30" s="53" t="e">
        <f t="shared" si="1"/>
        <v>#REF!</v>
      </c>
      <c r="O30" s="54" t="e">
        <f t="shared" si="2"/>
        <v>#REF!</v>
      </c>
      <c r="P30" s="55" t="e">
        <f t="shared" si="3"/>
        <v>#REF!</v>
      </c>
      <c r="Q30" s="68">
        <v>6</v>
      </c>
      <c r="R30" s="64" t="e">
        <f>#REF!</f>
        <v>#REF!</v>
      </c>
      <c r="S30" s="64" t="e">
        <f>#REF!</f>
        <v>#REF!</v>
      </c>
      <c r="T30" t="e">
        <f t="shared" si="4"/>
        <v>#REF!</v>
      </c>
      <c r="U30" t="e">
        <f t="shared" si="4"/>
        <v>#REF!</v>
      </c>
      <c r="V30" t="e">
        <f t="shared" si="0"/>
        <v>#REF!</v>
      </c>
      <c r="W30" t="e">
        <f t="shared" si="24"/>
        <v>#REF!</v>
      </c>
      <c r="X30" t="e">
        <f t="shared" si="5"/>
        <v>#REF!</v>
      </c>
      <c r="Y30" t="e">
        <f t="shared" si="6"/>
        <v>#REF!</v>
      </c>
      <c r="Z30" t="e">
        <f t="shared" si="7"/>
        <v>#REF!</v>
      </c>
      <c r="AA30" t="e">
        <f t="shared" si="8"/>
        <v>#REF!</v>
      </c>
      <c r="AB30" t="e">
        <f t="shared" si="9"/>
        <v>#REF!</v>
      </c>
      <c r="AC30" t="e">
        <f t="shared" si="10"/>
        <v>#REF!</v>
      </c>
      <c r="AD30" t="e">
        <f t="shared" si="11"/>
        <v>#REF!</v>
      </c>
      <c r="AE30" t="e">
        <f t="shared" si="12"/>
        <v>#REF!</v>
      </c>
      <c r="AF30" t="e">
        <f t="shared" si="13"/>
        <v>#REF!</v>
      </c>
      <c r="AG30" t="e">
        <f t="shared" si="14"/>
        <v>#REF!</v>
      </c>
      <c r="AH30" t="e">
        <f t="shared" si="15"/>
        <v>#REF!</v>
      </c>
      <c r="AI30">
        <f t="shared" si="16"/>
        <v>5.0546225567071803E-3</v>
      </c>
      <c r="AJ30">
        <f t="shared" si="17"/>
        <v>4.2582015317955055E-5</v>
      </c>
      <c r="AK30">
        <f t="shared" si="18"/>
        <v>1.6740578955036711E-7</v>
      </c>
      <c r="AL30" t="e">
        <f t="shared" si="19"/>
        <v>#REF!</v>
      </c>
      <c r="AM30">
        <v>6378137</v>
      </c>
      <c r="AN30">
        <v>6356752.3142451802</v>
      </c>
      <c r="AO30">
        <f t="shared" si="20"/>
        <v>8.1819190842620321E-2</v>
      </c>
      <c r="AP30">
        <f t="shared" si="21"/>
        <v>8.2094437949694496E-2</v>
      </c>
      <c r="AQ30">
        <f t="shared" si="22"/>
        <v>6.7394967422762398E-3</v>
      </c>
      <c r="AR30">
        <f t="shared" si="23"/>
        <v>6399593.6257584924</v>
      </c>
    </row>
    <row r="31" spans="2:44" x14ac:dyDescent="0.3">
      <c r="M31" s="52" t="s">
        <v>22</v>
      </c>
      <c r="N31" s="53" t="e">
        <f t="shared" si="1"/>
        <v>#REF!</v>
      </c>
      <c r="O31" s="54" t="e">
        <f t="shared" si="2"/>
        <v>#REF!</v>
      </c>
      <c r="P31" s="55" t="e">
        <f t="shared" si="3"/>
        <v>#REF!</v>
      </c>
      <c r="Q31" s="68">
        <v>7</v>
      </c>
      <c r="R31" s="64" t="e">
        <f>#REF!</f>
        <v>#REF!</v>
      </c>
      <c r="S31" s="64" t="e">
        <f>#REF!</f>
        <v>#REF!</v>
      </c>
      <c r="T31" t="e">
        <f t="shared" si="4"/>
        <v>#REF!</v>
      </c>
      <c r="U31" t="e">
        <f t="shared" si="4"/>
        <v>#REF!</v>
      </c>
      <c r="V31" t="e">
        <f t="shared" si="0"/>
        <v>#REF!</v>
      </c>
      <c r="W31" t="e">
        <f t="shared" si="24"/>
        <v>#REF!</v>
      </c>
      <c r="X31" t="e">
        <f t="shared" si="5"/>
        <v>#REF!</v>
      </c>
      <c r="Y31" t="e">
        <f t="shared" si="6"/>
        <v>#REF!</v>
      </c>
      <c r="Z31" t="e">
        <f t="shared" si="7"/>
        <v>#REF!</v>
      </c>
      <c r="AA31" t="e">
        <f t="shared" si="8"/>
        <v>#REF!</v>
      </c>
      <c r="AB31" t="e">
        <f t="shared" si="9"/>
        <v>#REF!</v>
      </c>
      <c r="AC31" t="e">
        <f t="shared" si="10"/>
        <v>#REF!</v>
      </c>
      <c r="AD31" t="e">
        <f t="shared" si="11"/>
        <v>#REF!</v>
      </c>
      <c r="AE31" t="e">
        <f t="shared" si="12"/>
        <v>#REF!</v>
      </c>
      <c r="AF31" t="e">
        <f t="shared" si="13"/>
        <v>#REF!</v>
      </c>
      <c r="AG31" t="e">
        <f t="shared" si="14"/>
        <v>#REF!</v>
      </c>
      <c r="AH31" t="e">
        <f t="shared" si="15"/>
        <v>#REF!</v>
      </c>
      <c r="AI31">
        <f t="shared" si="16"/>
        <v>5.0546225567071803E-3</v>
      </c>
      <c r="AJ31">
        <f t="shared" si="17"/>
        <v>4.2582015317955055E-5</v>
      </c>
      <c r="AK31">
        <f t="shared" si="18"/>
        <v>1.6740578955036711E-7</v>
      </c>
      <c r="AL31" t="e">
        <f t="shared" si="19"/>
        <v>#REF!</v>
      </c>
      <c r="AM31">
        <v>6378137</v>
      </c>
      <c r="AN31">
        <v>6356752.3142451802</v>
      </c>
      <c r="AO31">
        <f t="shared" si="20"/>
        <v>8.1819190842620321E-2</v>
      </c>
      <c r="AP31">
        <f t="shared" si="21"/>
        <v>8.2094437949694496E-2</v>
      </c>
      <c r="AQ31">
        <f t="shared" si="22"/>
        <v>6.7394967422762398E-3</v>
      </c>
      <c r="AR31">
        <f t="shared" si="23"/>
        <v>6399593.6257584924</v>
      </c>
    </row>
    <row r="32" spans="2:44" x14ac:dyDescent="0.3">
      <c r="M32" s="52" t="s">
        <v>22</v>
      </c>
      <c r="N32" s="53" t="e">
        <f t="shared" si="1"/>
        <v>#REF!</v>
      </c>
      <c r="O32" s="54" t="e">
        <f t="shared" si="2"/>
        <v>#REF!</v>
      </c>
      <c r="P32" s="55" t="e">
        <f t="shared" si="3"/>
        <v>#REF!</v>
      </c>
      <c r="Q32" s="68">
        <v>8</v>
      </c>
      <c r="R32" s="64" t="e">
        <f>#REF!</f>
        <v>#REF!</v>
      </c>
      <c r="S32" s="64" t="e">
        <f>#REF!</f>
        <v>#REF!</v>
      </c>
      <c r="T32" t="e">
        <f t="shared" si="4"/>
        <v>#REF!</v>
      </c>
      <c r="U32" t="e">
        <f t="shared" si="4"/>
        <v>#REF!</v>
      </c>
      <c r="V32" t="e">
        <f t="shared" si="0"/>
        <v>#REF!</v>
      </c>
      <c r="W32" t="e">
        <f t="shared" si="24"/>
        <v>#REF!</v>
      </c>
      <c r="X32" t="e">
        <f t="shared" si="5"/>
        <v>#REF!</v>
      </c>
      <c r="Y32" t="e">
        <f t="shared" si="6"/>
        <v>#REF!</v>
      </c>
      <c r="Z32" t="e">
        <f t="shared" si="7"/>
        <v>#REF!</v>
      </c>
      <c r="AA32" t="e">
        <f t="shared" si="8"/>
        <v>#REF!</v>
      </c>
      <c r="AB32" t="e">
        <f t="shared" si="9"/>
        <v>#REF!</v>
      </c>
      <c r="AC32" t="e">
        <f t="shared" si="10"/>
        <v>#REF!</v>
      </c>
      <c r="AD32" t="e">
        <f t="shared" si="11"/>
        <v>#REF!</v>
      </c>
      <c r="AE32" t="e">
        <f t="shared" si="12"/>
        <v>#REF!</v>
      </c>
      <c r="AF32" t="e">
        <f t="shared" si="13"/>
        <v>#REF!</v>
      </c>
      <c r="AG32" t="e">
        <f t="shared" si="14"/>
        <v>#REF!</v>
      </c>
      <c r="AH32" t="e">
        <f t="shared" si="15"/>
        <v>#REF!</v>
      </c>
      <c r="AI32">
        <f t="shared" si="16"/>
        <v>5.0546225567071803E-3</v>
      </c>
      <c r="AJ32">
        <f t="shared" si="17"/>
        <v>4.2582015317955055E-5</v>
      </c>
      <c r="AK32">
        <f t="shared" si="18"/>
        <v>1.6740578955036711E-7</v>
      </c>
      <c r="AL32" t="e">
        <f t="shared" si="19"/>
        <v>#REF!</v>
      </c>
      <c r="AM32">
        <v>6378137</v>
      </c>
      <c r="AN32">
        <v>6356752.3142451802</v>
      </c>
      <c r="AO32">
        <f t="shared" si="20"/>
        <v>8.1819190842620321E-2</v>
      </c>
      <c r="AP32">
        <f t="shared" si="21"/>
        <v>8.2094437949694496E-2</v>
      </c>
      <c r="AQ32">
        <f t="shared" si="22"/>
        <v>6.7394967422762398E-3</v>
      </c>
      <c r="AR32">
        <f t="shared" si="23"/>
        <v>6399593.6257584924</v>
      </c>
    </row>
    <row r="33" spans="13:44" x14ac:dyDescent="0.3">
      <c r="M33" s="52" t="s">
        <v>22</v>
      </c>
      <c r="N33" s="53" t="e">
        <f t="shared" si="1"/>
        <v>#REF!</v>
      </c>
      <c r="O33" s="54" t="e">
        <f t="shared" si="2"/>
        <v>#REF!</v>
      </c>
      <c r="P33" s="55" t="e">
        <f t="shared" si="3"/>
        <v>#REF!</v>
      </c>
      <c r="Q33" s="68">
        <v>9</v>
      </c>
      <c r="R33" s="64" t="e">
        <f>#REF!</f>
        <v>#REF!</v>
      </c>
      <c r="S33" s="64" t="e">
        <f>#REF!</f>
        <v>#REF!</v>
      </c>
      <c r="T33" t="e">
        <f t="shared" si="4"/>
        <v>#REF!</v>
      </c>
      <c r="U33" t="e">
        <f t="shared" si="4"/>
        <v>#REF!</v>
      </c>
      <c r="V33" t="e">
        <f t="shared" si="0"/>
        <v>#REF!</v>
      </c>
      <c r="W33" t="e">
        <f t="shared" si="24"/>
        <v>#REF!</v>
      </c>
      <c r="X33" t="e">
        <f t="shared" si="5"/>
        <v>#REF!</v>
      </c>
      <c r="Y33" t="e">
        <f t="shared" si="6"/>
        <v>#REF!</v>
      </c>
      <c r="Z33" t="e">
        <f t="shared" si="7"/>
        <v>#REF!</v>
      </c>
      <c r="AA33" t="e">
        <f t="shared" si="8"/>
        <v>#REF!</v>
      </c>
      <c r="AB33" t="e">
        <f t="shared" si="9"/>
        <v>#REF!</v>
      </c>
      <c r="AC33" t="e">
        <f t="shared" si="10"/>
        <v>#REF!</v>
      </c>
      <c r="AD33" t="e">
        <f t="shared" si="11"/>
        <v>#REF!</v>
      </c>
      <c r="AE33" t="e">
        <f t="shared" si="12"/>
        <v>#REF!</v>
      </c>
      <c r="AF33" t="e">
        <f t="shared" si="13"/>
        <v>#REF!</v>
      </c>
      <c r="AG33" t="e">
        <f t="shared" si="14"/>
        <v>#REF!</v>
      </c>
      <c r="AH33" t="e">
        <f t="shared" si="15"/>
        <v>#REF!</v>
      </c>
      <c r="AI33">
        <f t="shared" si="16"/>
        <v>5.0546225567071803E-3</v>
      </c>
      <c r="AJ33">
        <f t="shared" si="17"/>
        <v>4.2582015317955055E-5</v>
      </c>
      <c r="AK33">
        <f t="shared" si="18"/>
        <v>1.6740578955036711E-7</v>
      </c>
      <c r="AL33" t="e">
        <f t="shared" si="19"/>
        <v>#REF!</v>
      </c>
      <c r="AM33">
        <v>6378137</v>
      </c>
      <c r="AN33">
        <v>6356752.3142451802</v>
      </c>
      <c r="AO33">
        <f t="shared" si="20"/>
        <v>8.1819190842620321E-2</v>
      </c>
      <c r="AP33">
        <f t="shared" si="21"/>
        <v>8.2094437949694496E-2</v>
      </c>
      <c r="AQ33">
        <f t="shared" si="22"/>
        <v>6.7394967422762398E-3</v>
      </c>
      <c r="AR33">
        <f t="shared" si="23"/>
        <v>6399593.6257584924</v>
      </c>
    </row>
    <row r="34" spans="13:44" x14ac:dyDescent="0.3">
      <c r="M34" s="52" t="s">
        <v>22</v>
      </c>
      <c r="N34" s="53" t="e">
        <f t="shared" si="1"/>
        <v>#REF!</v>
      </c>
      <c r="O34" s="54" t="e">
        <f t="shared" si="2"/>
        <v>#REF!</v>
      </c>
      <c r="P34" s="55" t="e">
        <f t="shared" si="3"/>
        <v>#REF!</v>
      </c>
      <c r="Q34" s="68">
        <v>10</v>
      </c>
      <c r="R34" s="64" t="e">
        <f>#REF!</f>
        <v>#REF!</v>
      </c>
      <c r="S34" s="64" t="e">
        <f>#REF!</f>
        <v>#REF!</v>
      </c>
      <c r="T34" t="e">
        <f t="shared" si="4"/>
        <v>#REF!</v>
      </c>
      <c r="U34" t="e">
        <f t="shared" si="4"/>
        <v>#REF!</v>
      </c>
      <c r="V34" t="e">
        <f t="shared" si="0"/>
        <v>#REF!</v>
      </c>
      <c r="W34" t="e">
        <f t="shared" si="24"/>
        <v>#REF!</v>
      </c>
      <c r="X34" t="e">
        <f t="shared" si="5"/>
        <v>#REF!</v>
      </c>
      <c r="Y34" t="e">
        <f t="shared" si="6"/>
        <v>#REF!</v>
      </c>
      <c r="Z34" t="e">
        <f t="shared" si="7"/>
        <v>#REF!</v>
      </c>
      <c r="AA34" t="e">
        <f t="shared" si="8"/>
        <v>#REF!</v>
      </c>
      <c r="AB34" t="e">
        <f t="shared" si="9"/>
        <v>#REF!</v>
      </c>
      <c r="AC34" t="e">
        <f t="shared" si="10"/>
        <v>#REF!</v>
      </c>
      <c r="AD34" t="e">
        <f t="shared" si="11"/>
        <v>#REF!</v>
      </c>
      <c r="AE34" t="e">
        <f t="shared" si="12"/>
        <v>#REF!</v>
      </c>
      <c r="AF34" t="e">
        <f t="shared" si="13"/>
        <v>#REF!</v>
      </c>
      <c r="AG34" t="e">
        <f t="shared" si="14"/>
        <v>#REF!</v>
      </c>
      <c r="AH34" t="e">
        <f t="shared" si="15"/>
        <v>#REF!</v>
      </c>
      <c r="AI34">
        <f t="shared" si="16"/>
        <v>5.0546225567071803E-3</v>
      </c>
      <c r="AJ34">
        <f t="shared" si="17"/>
        <v>4.2582015317955055E-5</v>
      </c>
      <c r="AK34">
        <f t="shared" si="18"/>
        <v>1.6740578955036711E-7</v>
      </c>
      <c r="AL34" t="e">
        <f t="shared" si="19"/>
        <v>#REF!</v>
      </c>
      <c r="AM34">
        <v>6378137</v>
      </c>
      <c r="AN34">
        <v>6356752.3142451802</v>
      </c>
      <c r="AO34">
        <f t="shared" si="20"/>
        <v>8.1819190842620321E-2</v>
      </c>
      <c r="AP34">
        <f t="shared" si="21"/>
        <v>8.2094437949694496E-2</v>
      </c>
      <c r="AQ34">
        <f t="shared" si="22"/>
        <v>6.7394967422762398E-3</v>
      </c>
      <c r="AR34">
        <f t="shared" si="23"/>
        <v>6399593.6257584924</v>
      </c>
    </row>
    <row r="35" spans="13:44" x14ac:dyDescent="0.3">
      <c r="M35" s="52" t="s">
        <v>22</v>
      </c>
      <c r="N35" s="53" t="e">
        <f t="shared" si="1"/>
        <v>#REF!</v>
      </c>
      <c r="O35" s="54" t="e">
        <f t="shared" si="2"/>
        <v>#REF!</v>
      </c>
      <c r="P35" s="55" t="e">
        <f t="shared" si="3"/>
        <v>#REF!</v>
      </c>
      <c r="Q35" s="68">
        <v>11</v>
      </c>
      <c r="R35" s="64" t="e">
        <f>#REF!</f>
        <v>#REF!</v>
      </c>
      <c r="S35" s="64" t="e">
        <f>#REF!</f>
        <v>#REF!</v>
      </c>
      <c r="T35" t="e">
        <f t="shared" si="4"/>
        <v>#REF!</v>
      </c>
      <c r="U35" t="e">
        <f t="shared" si="4"/>
        <v>#REF!</v>
      </c>
      <c r="V35" t="e">
        <f t="shared" si="0"/>
        <v>#REF!</v>
      </c>
      <c r="W35" t="e">
        <f t="shared" si="24"/>
        <v>#REF!</v>
      </c>
      <c r="X35" t="e">
        <f t="shared" si="5"/>
        <v>#REF!</v>
      </c>
      <c r="Y35" t="e">
        <f t="shared" si="6"/>
        <v>#REF!</v>
      </c>
      <c r="Z35" t="e">
        <f t="shared" si="7"/>
        <v>#REF!</v>
      </c>
      <c r="AA35" t="e">
        <f t="shared" si="8"/>
        <v>#REF!</v>
      </c>
      <c r="AB35" t="e">
        <f t="shared" si="9"/>
        <v>#REF!</v>
      </c>
      <c r="AC35" t="e">
        <f t="shared" si="10"/>
        <v>#REF!</v>
      </c>
      <c r="AD35" t="e">
        <f t="shared" si="11"/>
        <v>#REF!</v>
      </c>
      <c r="AE35" t="e">
        <f t="shared" si="12"/>
        <v>#REF!</v>
      </c>
      <c r="AF35" t="e">
        <f t="shared" si="13"/>
        <v>#REF!</v>
      </c>
      <c r="AG35" t="e">
        <f t="shared" si="14"/>
        <v>#REF!</v>
      </c>
      <c r="AH35" t="e">
        <f t="shared" si="15"/>
        <v>#REF!</v>
      </c>
      <c r="AI35">
        <f t="shared" si="16"/>
        <v>5.0546225567071803E-3</v>
      </c>
      <c r="AJ35">
        <f t="shared" si="17"/>
        <v>4.2582015317955055E-5</v>
      </c>
      <c r="AK35">
        <f t="shared" si="18"/>
        <v>1.6740578955036711E-7</v>
      </c>
      <c r="AL35" t="e">
        <f t="shared" si="19"/>
        <v>#REF!</v>
      </c>
      <c r="AM35">
        <v>6378137</v>
      </c>
      <c r="AN35">
        <v>6356752.3142451802</v>
      </c>
      <c r="AO35">
        <f t="shared" si="20"/>
        <v>8.1819190842620321E-2</v>
      </c>
      <c r="AP35">
        <f t="shared" si="21"/>
        <v>8.2094437949694496E-2</v>
      </c>
      <c r="AQ35">
        <f t="shared" si="22"/>
        <v>6.7394967422762398E-3</v>
      </c>
      <c r="AR35">
        <f t="shared" si="23"/>
        <v>6399593.6257584924</v>
      </c>
    </row>
    <row r="36" spans="13:44" x14ac:dyDescent="0.3">
      <c r="M36" s="52" t="s">
        <v>22</v>
      </c>
      <c r="N36" s="53" t="e">
        <f t="shared" si="1"/>
        <v>#REF!</v>
      </c>
      <c r="O36" s="54" t="e">
        <f t="shared" si="2"/>
        <v>#REF!</v>
      </c>
      <c r="P36" s="55" t="e">
        <f t="shared" si="3"/>
        <v>#REF!</v>
      </c>
      <c r="Q36" s="68">
        <v>12</v>
      </c>
      <c r="R36" s="64" t="e">
        <f>#REF!</f>
        <v>#REF!</v>
      </c>
      <c r="S36" s="64" t="e">
        <f>#REF!</f>
        <v>#REF!</v>
      </c>
      <c r="T36" t="e">
        <f t="shared" si="4"/>
        <v>#REF!</v>
      </c>
      <c r="U36" t="e">
        <f t="shared" si="4"/>
        <v>#REF!</v>
      </c>
      <c r="V36" t="e">
        <f t="shared" si="0"/>
        <v>#REF!</v>
      </c>
      <c r="W36" t="e">
        <f t="shared" si="24"/>
        <v>#REF!</v>
      </c>
      <c r="X36" t="e">
        <f t="shared" si="5"/>
        <v>#REF!</v>
      </c>
      <c r="Y36" t="e">
        <f t="shared" si="6"/>
        <v>#REF!</v>
      </c>
      <c r="Z36" t="e">
        <f t="shared" si="7"/>
        <v>#REF!</v>
      </c>
      <c r="AA36" t="e">
        <f t="shared" si="8"/>
        <v>#REF!</v>
      </c>
      <c r="AB36" t="e">
        <f t="shared" si="9"/>
        <v>#REF!</v>
      </c>
      <c r="AC36" t="e">
        <f t="shared" si="10"/>
        <v>#REF!</v>
      </c>
      <c r="AD36" t="e">
        <f t="shared" si="11"/>
        <v>#REF!</v>
      </c>
      <c r="AE36" t="e">
        <f t="shared" si="12"/>
        <v>#REF!</v>
      </c>
      <c r="AF36" t="e">
        <f t="shared" si="13"/>
        <v>#REF!</v>
      </c>
      <c r="AG36" t="e">
        <f t="shared" si="14"/>
        <v>#REF!</v>
      </c>
      <c r="AH36" t="e">
        <f t="shared" si="15"/>
        <v>#REF!</v>
      </c>
      <c r="AI36">
        <f t="shared" si="16"/>
        <v>5.0546225567071803E-3</v>
      </c>
      <c r="AJ36">
        <f t="shared" si="17"/>
        <v>4.2582015317955055E-5</v>
      </c>
      <c r="AK36">
        <f t="shared" si="18"/>
        <v>1.6740578955036711E-7</v>
      </c>
      <c r="AL36" t="e">
        <f t="shared" si="19"/>
        <v>#REF!</v>
      </c>
      <c r="AM36">
        <v>6378137</v>
      </c>
      <c r="AN36">
        <v>6356752.3142451802</v>
      </c>
      <c r="AO36">
        <f t="shared" si="20"/>
        <v>8.1819190842620321E-2</v>
      </c>
      <c r="AP36">
        <f t="shared" si="21"/>
        <v>8.2094437949694496E-2</v>
      </c>
      <c r="AQ36">
        <f t="shared" si="22"/>
        <v>6.7394967422762398E-3</v>
      </c>
      <c r="AR36">
        <f t="shared" si="23"/>
        <v>6399593.6257584924</v>
      </c>
    </row>
    <row r="37" spans="13:44" x14ac:dyDescent="0.3">
      <c r="M37" s="52" t="s">
        <v>22</v>
      </c>
      <c r="N37" s="53" t="e">
        <f t="shared" ref="N37" si="25">Z37*AB37*(1+AC37/3)+500000</f>
        <v>#REF!</v>
      </c>
      <c r="O37" s="54" t="e">
        <f t="shared" ref="O37" si="26">IF(M37="S",AA37*AB37*(1+AC37)+AL37+10000000,AA37*AB37*(1+AC37)+AL37)</f>
        <v>#REF!</v>
      </c>
      <c r="P37" s="55" t="e">
        <f t="shared" ref="P37" si="27">V37</f>
        <v>#REF!</v>
      </c>
      <c r="Q37" s="68">
        <v>13</v>
      </c>
      <c r="R37" s="64" t="e">
        <f>#REF!</f>
        <v>#REF!</v>
      </c>
      <c r="S37" s="64" t="e">
        <f>#REF!</f>
        <v>#REF!</v>
      </c>
      <c r="T37" t="e">
        <f t="shared" si="4"/>
        <v>#REF!</v>
      </c>
      <c r="U37" t="e">
        <f t="shared" si="4"/>
        <v>#REF!</v>
      </c>
      <c r="V37" t="e">
        <f t="shared" si="0"/>
        <v>#REF!</v>
      </c>
      <c r="W37" t="e">
        <f t="shared" si="24"/>
        <v>#REF!</v>
      </c>
      <c r="X37" t="e">
        <f t="shared" si="5"/>
        <v>#REF!</v>
      </c>
      <c r="Y37" t="e">
        <f t="shared" si="6"/>
        <v>#REF!</v>
      </c>
      <c r="Z37" t="e">
        <f t="shared" si="7"/>
        <v>#REF!</v>
      </c>
      <c r="AA37" t="e">
        <f t="shared" si="8"/>
        <v>#REF!</v>
      </c>
      <c r="AB37" t="e">
        <f t="shared" si="9"/>
        <v>#REF!</v>
      </c>
      <c r="AC37" t="e">
        <f t="shared" si="10"/>
        <v>#REF!</v>
      </c>
      <c r="AD37" t="e">
        <f t="shared" si="11"/>
        <v>#REF!</v>
      </c>
      <c r="AE37" t="e">
        <f t="shared" si="12"/>
        <v>#REF!</v>
      </c>
      <c r="AF37" t="e">
        <f t="shared" si="13"/>
        <v>#REF!</v>
      </c>
      <c r="AG37" t="e">
        <f t="shared" si="14"/>
        <v>#REF!</v>
      </c>
      <c r="AH37" t="e">
        <f t="shared" si="15"/>
        <v>#REF!</v>
      </c>
      <c r="AI37">
        <f t="shared" si="16"/>
        <v>5.0546225567071803E-3</v>
      </c>
      <c r="AJ37">
        <f t="shared" si="17"/>
        <v>4.2582015317955055E-5</v>
      </c>
      <c r="AK37">
        <f t="shared" si="18"/>
        <v>1.6740578955036711E-7</v>
      </c>
      <c r="AL37" t="e">
        <f t="shared" si="19"/>
        <v>#REF!</v>
      </c>
      <c r="AM37">
        <v>6378137</v>
      </c>
      <c r="AN37">
        <v>6356752.3142451802</v>
      </c>
      <c r="AO37">
        <f t="shared" si="20"/>
        <v>8.1819190842620321E-2</v>
      </c>
      <c r="AP37">
        <f t="shared" si="21"/>
        <v>8.2094437949694496E-2</v>
      </c>
      <c r="AQ37">
        <f t="shared" si="22"/>
        <v>6.7394967422762398E-3</v>
      </c>
      <c r="AR37">
        <f t="shared" si="23"/>
        <v>6399593.6257584924</v>
      </c>
    </row>
    <row r="38" spans="13:44" x14ac:dyDescent="0.3">
      <c r="M38" s="52" t="s">
        <v>22</v>
      </c>
      <c r="N38" s="53" t="e">
        <f t="shared" si="1"/>
        <v>#REF!</v>
      </c>
      <c r="O38" s="54" t="e">
        <f t="shared" si="2"/>
        <v>#REF!</v>
      </c>
      <c r="P38" s="55" t="e">
        <f t="shared" si="3"/>
        <v>#REF!</v>
      </c>
      <c r="Q38" s="68">
        <v>14</v>
      </c>
      <c r="R38" s="64" t="e">
        <f>#REF!</f>
        <v>#REF!</v>
      </c>
      <c r="S38" s="64" t="e">
        <f>#REF!</f>
        <v>#REF!</v>
      </c>
      <c r="T38" t="e">
        <f t="shared" si="4"/>
        <v>#REF!</v>
      </c>
      <c r="U38" t="e">
        <f t="shared" si="4"/>
        <v>#REF!</v>
      </c>
      <c r="V38" t="e">
        <f t="shared" si="0"/>
        <v>#REF!</v>
      </c>
      <c r="W38" t="e">
        <f t="shared" si="24"/>
        <v>#REF!</v>
      </c>
      <c r="X38" t="e">
        <f t="shared" si="5"/>
        <v>#REF!</v>
      </c>
      <c r="Y38" t="e">
        <f t="shared" si="6"/>
        <v>#REF!</v>
      </c>
      <c r="Z38" t="e">
        <f t="shared" si="7"/>
        <v>#REF!</v>
      </c>
      <c r="AA38" t="e">
        <f t="shared" si="8"/>
        <v>#REF!</v>
      </c>
      <c r="AB38" t="e">
        <f t="shared" si="9"/>
        <v>#REF!</v>
      </c>
      <c r="AC38" t="e">
        <f t="shared" si="10"/>
        <v>#REF!</v>
      </c>
      <c r="AD38" t="e">
        <f t="shared" si="11"/>
        <v>#REF!</v>
      </c>
      <c r="AE38" t="e">
        <f t="shared" si="12"/>
        <v>#REF!</v>
      </c>
      <c r="AF38" t="e">
        <f t="shared" si="13"/>
        <v>#REF!</v>
      </c>
      <c r="AG38" t="e">
        <f t="shared" si="14"/>
        <v>#REF!</v>
      </c>
      <c r="AH38" t="e">
        <f t="shared" si="15"/>
        <v>#REF!</v>
      </c>
      <c r="AI38">
        <f t="shared" si="16"/>
        <v>5.0546225567071803E-3</v>
      </c>
      <c r="AJ38">
        <f t="shared" si="17"/>
        <v>4.2582015317955055E-5</v>
      </c>
      <c r="AK38">
        <f t="shared" si="18"/>
        <v>1.6740578955036711E-7</v>
      </c>
      <c r="AL38" t="e">
        <f t="shared" si="19"/>
        <v>#REF!</v>
      </c>
      <c r="AM38">
        <v>6378137</v>
      </c>
      <c r="AN38">
        <v>6356752.3142451802</v>
      </c>
      <c r="AO38">
        <f t="shared" si="20"/>
        <v>8.1819190842620321E-2</v>
      </c>
      <c r="AP38">
        <f t="shared" si="21"/>
        <v>8.2094437949694496E-2</v>
      </c>
      <c r="AQ38">
        <f t="shared" si="22"/>
        <v>6.7394967422762398E-3</v>
      </c>
      <c r="AR38">
        <f t="shared" si="23"/>
        <v>6399593.6257584924</v>
      </c>
    </row>
    <row r="39" spans="13:44" x14ac:dyDescent="0.3">
      <c r="M39" s="52" t="s">
        <v>22</v>
      </c>
      <c r="N39" s="53" t="e">
        <f t="shared" si="1"/>
        <v>#REF!</v>
      </c>
      <c r="O39" s="54" t="e">
        <f t="shared" si="2"/>
        <v>#REF!</v>
      </c>
      <c r="P39" s="55" t="e">
        <f t="shared" si="3"/>
        <v>#REF!</v>
      </c>
      <c r="Q39" s="68">
        <v>15</v>
      </c>
      <c r="R39" s="64" t="e">
        <f>#REF!</f>
        <v>#REF!</v>
      </c>
      <c r="S39" s="64" t="e">
        <f>#REF!</f>
        <v>#REF!</v>
      </c>
      <c r="T39" t="e">
        <f t="shared" si="4"/>
        <v>#REF!</v>
      </c>
      <c r="U39" t="e">
        <f t="shared" si="4"/>
        <v>#REF!</v>
      </c>
      <c r="V39" t="e">
        <f t="shared" si="0"/>
        <v>#REF!</v>
      </c>
      <c r="W39" t="e">
        <f t="shared" si="24"/>
        <v>#REF!</v>
      </c>
      <c r="X39" t="e">
        <f t="shared" si="5"/>
        <v>#REF!</v>
      </c>
      <c r="Y39" t="e">
        <f t="shared" si="6"/>
        <v>#REF!</v>
      </c>
      <c r="Z39" t="e">
        <f t="shared" si="7"/>
        <v>#REF!</v>
      </c>
      <c r="AA39" t="e">
        <f t="shared" si="8"/>
        <v>#REF!</v>
      </c>
      <c r="AB39" t="e">
        <f t="shared" si="9"/>
        <v>#REF!</v>
      </c>
      <c r="AC39" t="e">
        <f t="shared" si="10"/>
        <v>#REF!</v>
      </c>
      <c r="AD39" t="e">
        <f t="shared" si="11"/>
        <v>#REF!</v>
      </c>
      <c r="AE39" t="e">
        <f t="shared" si="12"/>
        <v>#REF!</v>
      </c>
      <c r="AF39" t="e">
        <f t="shared" si="13"/>
        <v>#REF!</v>
      </c>
      <c r="AG39" t="e">
        <f t="shared" si="14"/>
        <v>#REF!</v>
      </c>
      <c r="AH39" t="e">
        <f t="shared" si="15"/>
        <v>#REF!</v>
      </c>
      <c r="AI39">
        <f t="shared" si="16"/>
        <v>5.0546225567071803E-3</v>
      </c>
      <c r="AJ39">
        <f t="shared" si="17"/>
        <v>4.2582015317955055E-5</v>
      </c>
      <c r="AK39">
        <f t="shared" si="18"/>
        <v>1.6740578955036711E-7</v>
      </c>
      <c r="AL39" t="e">
        <f t="shared" si="19"/>
        <v>#REF!</v>
      </c>
      <c r="AM39">
        <v>6378137</v>
      </c>
      <c r="AN39">
        <v>6356752.3142451802</v>
      </c>
      <c r="AO39">
        <f t="shared" si="20"/>
        <v>8.1819190842620321E-2</v>
      </c>
      <c r="AP39">
        <f t="shared" si="21"/>
        <v>8.2094437949694496E-2</v>
      </c>
      <c r="AQ39">
        <f t="shared" si="22"/>
        <v>6.7394967422762398E-3</v>
      </c>
      <c r="AR39">
        <f t="shared" si="23"/>
        <v>6399593.6257584924</v>
      </c>
    </row>
    <row r="40" spans="13:44" x14ac:dyDescent="0.3">
      <c r="M40" s="52" t="s">
        <v>22</v>
      </c>
      <c r="N40" s="53" t="e">
        <f t="shared" si="1"/>
        <v>#REF!</v>
      </c>
      <c r="O40" s="54" t="e">
        <f t="shared" si="2"/>
        <v>#REF!</v>
      </c>
      <c r="P40" s="55" t="e">
        <f t="shared" si="3"/>
        <v>#REF!</v>
      </c>
      <c r="Q40" s="68">
        <v>16</v>
      </c>
      <c r="R40" s="64" t="e">
        <f>#REF!</f>
        <v>#REF!</v>
      </c>
      <c r="S40" s="64" t="e">
        <f>#REF!</f>
        <v>#REF!</v>
      </c>
      <c r="T40" t="e">
        <f t="shared" si="4"/>
        <v>#REF!</v>
      </c>
      <c r="U40" t="e">
        <f t="shared" si="4"/>
        <v>#REF!</v>
      </c>
      <c r="V40" t="e">
        <f t="shared" si="0"/>
        <v>#REF!</v>
      </c>
      <c r="W40" t="e">
        <f t="shared" si="24"/>
        <v>#REF!</v>
      </c>
      <c r="X40" t="e">
        <f t="shared" si="5"/>
        <v>#REF!</v>
      </c>
      <c r="Y40" t="e">
        <f t="shared" si="6"/>
        <v>#REF!</v>
      </c>
      <c r="Z40" t="e">
        <f t="shared" si="7"/>
        <v>#REF!</v>
      </c>
      <c r="AA40" t="e">
        <f t="shared" si="8"/>
        <v>#REF!</v>
      </c>
      <c r="AB40" t="e">
        <f t="shared" si="9"/>
        <v>#REF!</v>
      </c>
      <c r="AC40" t="e">
        <f t="shared" si="10"/>
        <v>#REF!</v>
      </c>
      <c r="AD40" t="e">
        <f t="shared" si="11"/>
        <v>#REF!</v>
      </c>
      <c r="AE40" t="e">
        <f t="shared" si="12"/>
        <v>#REF!</v>
      </c>
      <c r="AF40" t="e">
        <f t="shared" si="13"/>
        <v>#REF!</v>
      </c>
      <c r="AG40" t="e">
        <f t="shared" si="14"/>
        <v>#REF!</v>
      </c>
      <c r="AH40" t="e">
        <f t="shared" si="15"/>
        <v>#REF!</v>
      </c>
      <c r="AI40">
        <f t="shared" si="16"/>
        <v>5.0546225567071803E-3</v>
      </c>
      <c r="AJ40">
        <f t="shared" si="17"/>
        <v>4.2582015317955055E-5</v>
      </c>
      <c r="AK40">
        <f t="shared" si="18"/>
        <v>1.6740578955036711E-7</v>
      </c>
      <c r="AL40" t="e">
        <f t="shared" si="19"/>
        <v>#REF!</v>
      </c>
      <c r="AM40">
        <v>6378137</v>
      </c>
      <c r="AN40">
        <v>6356752.3142451802</v>
      </c>
      <c r="AO40">
        <f t="shared" si="20"/>
        <v>8.1819190842620321E-2</v>
      </c>
      <c r="AP40">
        <f t="shared" si="21"/>
        <v>8.2094437949694496E-2</v>
      </c>
      <c r="AQ40">
        <f t="shared" si="22"/>
        <v>6.7394967422762398E-3</v>
      </c>
      <c r="AR40">
        <f t="shared" si="23"/>
        <v>6399593.6257584924</v>
      </c>
    </row>
    <row r="41" spans="13:44" x14ac:dyDescent="0.3">
      <c r="M41" s="52" t="s">
        <v>22</v>
      </c>
      <c r="N41" s="53" t="e">
        <f t="shared" si="1"/>
        <v>#REF!</v>
      </c>
      <c r="O41" s="54" t="e">
        <f t="shared" si="2"/>
        <v>#REF!</v>
      </c>
      <c r="P41" s="55" t="e">
        <f t="shared" si="3"/>
        <v>#REF!</v>
      </c>
      <c r="Q41" s="68">
        <v>17</v>
      </c>
      <c r="R41" s="64" t="e">
        <f>#REF!</f>
        <v>#REF!</v>
      </c>
      <c r="S41" s="64" t="e">
        <f>#REF!</f>
        <v>#REF!</v>
      </c>
      <c r="T41" t="e">
        <f t="shared" si="4"/>
        <v>#REF!</v>
      </c>
      <c r="U41" t="e">
        <f t="shared" si="4"/>
        <v>#REF!</v>
      </c>
      <c r="V41" t="e">
        <f t="shared" si="0"/>
        <v>#REF!</v>
      </c>
      <c r="W41" t="e">
        <f t="shared" si="24"/>
        <v>#REF!</v>
      </c>
      <c r="X41" t="e">
        <f t="shared" si="5"/>
        <v>#REF!</v>
      </c>
      <c r="Y41" t="e">
        <f t="shared" si="6"/>
        <v>#REF!</v>
      </c>
      <c r="Z41" t="e">
        <f t="shared" si="7"/>
        <v>#REF!</v>
      </c>
      <c r="AA41" t="e">
        <f t="shared" si="8"/>
        <v>#REF!</v>
      </c>
      <c r="AB41" t="e">
        <f t="shared" si="9"/>
        <v>#REF!</v>
      </c>
      <c r="AC41" t="e">
        <f t="shared" si="10"/>
        <v>#REF!</v>
      </c>
      <c r="AD41" t="e">
        <f t="shared" si="11"/>
        <v>#REF!</v>
      </c>
      <c r="AE41" t="e">
        <f t="shared" si="12"/>
        <v>#REF!</v>
      </c>
      <c r="AF41" t="e">
        <f t="shared" si="13"/>
        <v>#REF!</v>
      </c>
      <c r="AG41" t="e">
        <f t="shared" si="14"/>
        <v>#REF!</v>
      </c>
      <c r="AH41" t="e">
        <f t="shared" si="15"/>
        <v>#REF!</v>
      </c>
      <c r="AI41">
        <f t="shared" si="16"/>
        <v>5.0546225567071803E-3</v>
      </c>
      <c r="AJ41">
        <f t="shared" si="17"/>
        <v>4.2582015317955055E-5</v>
      </c>
      <c r="AK41">
        <f t="shared" si="18"/>
        <v>1.6740578955036711E-7</v>
      </c>
      <c r="AL41" t="e">
        <f t="shared" si="19"/>
        <v>#REF!</v>
      </c>
      <c r="AM41">
        <v>6378137</v>
      </c>
      <c r="AN41">
        <v>6356752.3142451802</v>
      </c>
      <c r="AO41">
        <f t="shared" si="20"/>
        <v>8.1819190842620321E-2</v>
      </c>
      <c r="AP41">
        <f t="shared" si="21"/>
        <v>8.2094437949694496E-2</v>
      </c>
      <c r="AQ41">
        <f t="shared" si="22"/>
        <v>6.7394967422762398E-3</v>
      </c>
      <c r="AR41">
        <f t="shared" si="23"/>
        <v>6399593.6257584924</v>
      </c>
    </row>
    <row r="42" spans="13:44" x14ac:dyDescent="0.3">
      <c r="M42" s="52" t="s">
        <v>22</v>
      </c>
      <c r="N42" s="53" t="e">
        <f t="shared" si="1"/>
        <v>#REF!</v>
      </c>
      <c r="O42" s="54" t="e">
        <f t="shared" si="2"/>
        <v>#REF!</v>
      </c>
      <c r="P42" s="55" t="e">
        <f t="shared" si="3"/>
        <v>#REF!</v>
      </c>
      <c r="Q42" s="68">
        <v>18</v>
      </c>
      <c r="R42" s="64" t="e">
        <f>#REF!</f>
        <v>#REF!</v>
      </c>
      <c r="S42" s="64" t="e">
        <f>#REF!</f>
        <v>#REF!</v>
      </c>
      <c r="T42" t="e">
        <f t="shared" si="4"/>
        <v>#REF!</v>
      </c>
      <c r="U42" t="e">
        <f t="shared" si="4"/>
        <v>#REF!</v>
      </c>
      <c r="V42" t="e">
        <f t="shared" si="0"/>
        <v>#REF!</v>
      </c>
      <c r="W42" t="e">
        <f t="shared" si="24"/>
        <v>#REF!</v>
      </c>
      <c r="X42" t="e">
        <f t="shared" si="5"/>
        <v>#REF!</v>
      </c>
      <c r="Y42" t="e">
        <f t="shared" si="6"/>
        <v>#REF!</v>
      </c>
      <c r="Z42" t="e">
        <f t="shared" si="7"/>
        <v>#REF!</v>
      </c>
      <c r="AA42" t="e">
        <f t="shared" si="8"/>
        <v>#REF!</v>
      </c>
      <c r="AB42" t="e">
        <f t="shared" si="9"/>
        <v>#REF!</v>
      </c>
      <c r="AC42" t="e">
        <f t="shared" si="10"/>
        <v>#REF!</v>
      </c>
      <c r="AD42" t="e">
        <f t="shared" si="11"/>
        <v>#REF!</v>
      </c>
      <c r="AE42" t="e">
        <f t="shared" si="12"/>
        <v>#REF!</v>
      </c>
      <c r="AF42" t="e">
        <f t="shared" si="13"/>
        <v>#REF!</v>
      </c>
      <c r="AG42" t="e">
        <f t="shared" si="14"/>
        <v>#REF!</v>
      </c>
      <c r="AH42" t="e">
        <f t="shared" si="15"/>
        <v>#REF!</v>
      </c>
      <c r="AI42">
        <f t="shared" si="16"/>
        <v>5.0546225567071803E-3</v>
      </c>
      <c r="AJ42">
        <f t="shared" si="17"/>
        <v>4.2582015317955055E-5</v>
      </c>
      <c r="AK42">
        <f t="shared" si="18"/>
        <v>1.6740578955036711E-7</v>
      </c>
      <c r="AL42" t="e">
        <f t="shared" si="19"/>
        <v>#REF!</v>
      </c>
      <c r="AM42">
        <v>6378137</v>
      </c>
      <c r="AN42">
        <v>6356752.3142451802</v>
      </c>
      <c r="AO42">
        <f t="shared" si="20"/>
        <v>8.1819190842620321E-2</v>
      </c>
      <c r="AP42">
        <f t="shared" si="21"/>
        <v>8.2094437949694496E-2</v>
      </c>
      <c r="AQ42">
        <f t="shared" si="22"/>
        <v>6.7394967422762398E-3</v>
      </c>
      <c r="AR42">
        <f t="shared" si="23"/>
        <v>6399593.6257584924</v>
      </c>
    </row>
    <row r="43" spans="13:44" x14ac:dyDescent="0.3">
      <c r="M43" s="52" t="s">
        <v>22</v>
      </c>
      <c r="N43" s="53" t="e">
        <f t="shared" si="1"/>
        <v>#REF!</v>
      </c>
      <c r="O43" s="54" t="e">
        <f t="shared" si="2"/>
        <v>#REF!</v>
      </c>
      <c r="P43" s="55" t="e">
        <f t="shared" si="3"/>
        <v>#REF!</v>
      </c>
      <c r="Q43" s="68">
        <v>19</v>
      </c>
      <c r="R43" s="64" t="e">
        <f>#REF!</f>
        <v>#REF!</v>
      </c>
      <c r="S43" s="64" t="e">
        <f>#REF!</f>
        <v>#REF!</v>
      </c>
      <c r="T43" t="e">
        <f t="shared" ref="T43:U71" si="28">R43*PI()/180</f>
        <v>#REF!</v>
      </c>
      <c r="U43" t="e">
        <f t="shared" si="28"/>
        <v>#REF!</v>
      </c>
      <c r="V43" t="e">
        <f t="shared" si="0"/>
        <v>#REF!</v>
      </c>
      <c r="W43" t="e">
        <f t="shared" si="24"/>
        <v>#REF!</v>
      </c>
      <c r="X43" t="e">
        <f t="shared" si="5"/>
        <v>#REF!</v>
      </c>
      <c r="Y43" t="e">
        <f t="shared" si="6"/>
        <v>#REF!</v>
      </c>
      <c r="Z43" t="e">
        <f t="shared" si="7"/>
        <v>#REF!</v>
      </c>
      <c r="AA43" t="e">
        <f t="shared" si="8"/>
        <v>#REF!</v>
      </c>
      <c r="AB43" t="e">
        <f t="shared" si="9"/>
        <v>#REF!</v>
      </c>
      <c r="AC43" t="e">
        <f t="shared" si="10"/>
        <v>#REF!</v>
      </c>
      <c r="AD43" t="e">
        <f t="shared" si="11"/>
        <v>#REF!</v>
      </c>
      <c r="AE43" t="e">
        <f t="shared" si="12"/>
        <v>#REF!</v>
      </c>
      <c r="AF43" t="e">
        <f t="shared" si="13"/>
        <v>#REF!</v>
      </c>
      <c r="AG43" t="e">
        <f t="shared" si="14"/>
        <v>#REF!</v>
      </c>
      <c r="AH43" t="e">
        <f t="shared" si="15"/>
        <v>#REF!</v>
      </c>
      <c r="AI43">
        <f t="shared" si="16"/>
        <v>5.0546225567071803E-3</v>
      </c>
      <c r="AJ43">
        <f t="shared" si="17"/>
        <v>4.2582015317955055E-5</v>
      </c>
      <c r="AK43">
        <f t="shared" si="18"/>
        <v>1.6740578955036711E-7</v>
      </c>
      <c r="AL43" t="e">
        <f t="shared" si="19"/>
        <v>#REF!</v>
      </c>
      <c r="AM43">
        <v>6378137</v>
      </c>
      <c r="AN43">
        <v>6356752.3142451802</v>
      </c>
      <c r="AO43">
        <f t="shared" si="20"/>
        <v>8.1819190842620321E-2</v>
      </c>
      <c r="AP43">
        <f t="shared" si="21"/>
        <v>8.2094437949694496E-2</v>
      </c>
      <c r="AQ43">
        <f t="shared" si="22"/>
        <v>6.7394967422762398E-3</v>
      </c>
      <c r="AR43">
        <f t="shared" si="23"/>
        <v>6399593.6257584924</v>
      </c>
    </row>
    <row r="44" spans="13:44" x14ac:dyDescent="0.3">
      <c r="M44" s="52" t="s">
        <v>22</v>
      </c>
      <c r="N44" s="53" t="e">
        <f t="shared" si="1"/>
        <v>#REF!</v>
      </c>
      <c r="O44" s="54" t="e">
        <f t="shared" si="2"/>
        <v>#REF!</v>
      </c>
      <c r="P44" s="55" t="e">
        <f t="shared" si="3"/>
        <v>#REF!</v>
      </c>
      <c r="Q44" s="68">
        <v>20</v>
      </c>
      <c r="R44" s="64" t="e">
        <f>#REF!</f>
        <v>#REF!</v>
      </c>
      <c r="S44" s="64" t="e">
        <f>#REF!</f>
        <v>#REF!</v>
      </c>
      <c r="T44" t="e">
        <f t="shared" si="28"/>
        <v>#REF!</v>
      </c>
      <c r="U44" t="e">
        <f t="shared" si="28"/>
        <v>#REF!</v>
      </c>
      <c r="V44" t="e">
        <f t="shared" si="0"/>
        <v>#REF!</v>
      </c>
      <c r="W44" t="e">
        <f t="shared" si="24"/>
        <v>#REF!</v>
      </c>
      <c r="X44" t="e">
        <f t="shared" si="5"/>
        <v>#REF!</v>
      </c>
      <c r="Y44" t="e">
        <f t="shared" si="6"/>
        <v>#REF!</v>
      </c>
      <c r="Z44" t="e">
        <f t="shared" si="7"/>
        <v>#REF!</v>
      </c>
      <c r="AA44" t="e">
        <f t="shared" si="8"/>
        <v>#REF!</v>
      </c>
      <c r="AB44" t="e">
        <f t="shared" si="9"/>
        <v>#REF!</v>
      </c>
      <c r="AC44" t="e">
        <f t="shared" si="10"/>
        <v>#REF!</v>
      </c>
      <c r="AD44" t="e">
        <f t="shared" si="11"/>
        <v>#REF!</v>
      </c>
      <c r="AE44" t="e">
        <f t="shared" si="12"/>
        <v>#REF!</v>
      </c>
      <c r="AF44" t="e">
        <f t="shared" si="13"/>
        <v>#REF!</v>
      </c>
      <c r="AG44" t="e">
        <f t="shared" si="14"/>
        <v>#REF!</v>
      </c>
      <c r="AH44" t="e">
        <f t="shared" si="15"/>
        <v>#REF!</v>
      </c>
      <c r="AI44">
        <f t="shared" si="16"/>
        <v>5.0546225567071803E-3</v>
      </c>
      <c r="AJ44">
        <f t="shared" si="17"/>
        <v>4.2582015317955055E-5</v>
      </c>
      <c r="AK44">
        <f t="shared" si="18"/>
        <v>1.6740578955036711E-7</v>
      </c>
      <c r="AL44" t="e">
        <f t="shared" si="19"/>
        <v>#REF!</v>
      </c>
      <c r="AM44">
        <v>6378137</v>
      </c>
      <c r="AN44">
        <v>6356752.3142451802</v>
      </c>
      <c r="AO44">
        <f t="shared" si="20"/>
        <v>8.1819190842620321E-2</v>
      </c>
      <c r="AP44">
        <f t="shared" si="21"/>
        <v>8.2094437949694496E-2</v>
      </c>
      <c r="AQ44">
        <f t="shared" si="22"/>
        <v>6.7394967422762398E-3</v>
      </c>
      <c r="AR44">
        <f t="shared" si="23"/>
        <v>6399593.6257584924</v>
      </c>
    </row>
    <row r="45" spans="13:44" x14ac:dyDescent="0.3">
      <c r="M45" s="52" t="s">
        <v>22</v>
      </c>
      <c r="N45" s="53" t="e">
        <f t="shared" si="1"/>
        <v>#REF!</v>
      </c>
      <c r="O45" s="54" t="e">
        <f t="shared" si="2"/>
        <v>#REF!</v>
      </c>
      <c r="P45" s="55" t="e">
        <f t="shared" si="3"/>
        <v>#REF!</v>
      </c>
      <c r="Q45" s="68">
        <v>21</v>
      </c>
      <c r="R45" s="64" t="e">
        <f>#REF!</f>
        <v>#REF!</v>
      </c>
      <c r="S45" s="64" t="e">
        <f>#REF!</f>
        <v>#REF!</v>
      </c>
      <c r="T45" t="e">
        <f t="shared" si="28"/>
        <v>#REF!</v>
      </c>
      <c r="U45" t="e">
        <f t="shared" si="28"/>
        <v>#REF!</v>
      </c>
      <c r="V45" t="e">
        <f t="shared" si="0"/>
        <v>#REF!</v>
      </c>
      <c r="W45" t="e">
        <f t="shared" si="24"/>
        <v>#REF!</v>
      </c>
      <c r="X45" t="e">
        <f t="shared" si="5"/>
        <v>#REF!</v>
      </c>
      <c r="Y45" t="e">
        <f t="shared" si="6"/>
        <v>#REF!</v>
      </c>
      <c r="Z45" t="e">
        <f t="shared" si="7"/>
        <v>#REF!</v>
      </c>
      <c r="AA45" t="e">
        <f t="shared" si="8"/>
        <v>#REF!</v>
      </c>
      <c r="AB45" t="e">
        <f t="shared" si="9"/>
        <v>#REF!</v>
      </c>
      <c r="AC45" t="e">
        <f t="shared" si="10"/>
        <v>#REF!</v>
      </c>
      <c r="AD45" t="e">
        <f t="shared" si="11"/>
        <v>#REF!</v>
      </c>
      <c r="AE45" t="e">
        <f t="shared" si="12"/>
        <v>#REF!</v>
      </c>
      <c r="AF45" t="e">
        <f t="shared" si="13"/>
        <v>#REF!</v>
      </c>
      <c r="AG45" t="e">
        <f t="shared" si="14"/>
        <v>#REF!</v>
      </c>
      <c r="AH45" t="e">
        <f t="shared" si="15"/>
        <v>#REF!</v>
      </c>
      <c r="AI45">
        <f t="shared" si="16"/>
        <v>5.0546225567071803E-3</v>
      </c>
      <c r="AJ45">
        <f t="shared" si="17"/>
        <v>4.2582015317955055E-5</v>
      </c>
      <c r="AK45">
        <f t="shared" si="18"/>
        <v>1.6740578955036711E-7</v>
      </c>
      <c r="AL45" t="e">
        <f t="shared" si="19"/>
        <v>#REF!</v>
      </c>
      <c r="AM45">
        <v>6378137</v>
      </c>
      <c r="AN45">
        <v>6356752.3142451802</v>
      </c>
      <c r="AO45">
        <f t="shared" si="20"/>
        <v>8.1819190842620321E-2</v>
      </c>
      <c r="AP45">
        <f t="shared" si="21"/>
        <v>8.2094437949694496E-2</v>
      </c>
      <c r="AQ45">
        <f t="shared" si="22"/>
        <v>6.7394967422762398E-3</v>
      </c>
      <c r="AR45">
        <f t="shared" si="23"/>
        <v>6399593.6257584924</v>
      </c>
    </row>
    <row r="46" spans="13:44" x14ac:dyDescent="0.3">
      <c r="M46" s="52" t="s">
        <v>22</v>
      </c>
      <c r="N46" s="53" t="e">
        <f t="shared" si="1"/>
        <v>#REF!</v>
      </c>
      <c r="O46" s="54" t="e">
        <f t="shared" si="2"/>
        <v>#REF!</v>
      </c>
      <c r="P46" s="55" t="e">
        <f t="shared" si="3"/>
        <v>#REF!</v>
      </c>
      <c r="Q46" s="68">
        <v>22</v>
      </c>
      <c r="R46" s="64" t="e">
        <f>#REF!</f>
        <v>#REF!</v>
      </c>
      <c r="S46" s="64" t="e">
        <f>#REF!</f>
        <v>#REF!</v>
      </c>
      <c r="T46" t="e">
        <f t="shared" si="28"/>
        <v>#REF!</v>
      </c>
      <c r="U46" t="e">
        <f t="shared" si="28"/>
        <v>#REF!</v>
      </c>
      <c r="V46" t="e">
        <f t="shared" si="0"/>
        <v>#REF!</v>
      </c>
      <c r="W46" t="e">
        <f t="shared" si="24"/>
        <v>#REF!</v>
      </c>
      <c r="X46" t="e">
        <f t="shared" si="5"/>
        <v>#REF!</v>
      </c>
      <c r="Y46" t="e">
        <f t="shared" si="6"/>
        <v>#REF!</v>
      </c>
      <c r="Z46" t="e">
        <f t="shared" si="7"/>
        <v>#REF!</v>
      </c>
      <c r="AA46" t="e">
        <f t="shared" si="8"/>
        <v>#REF!</v>
      </c>
      <c r="AB46" t="e">
        <f t="shared" si="9"/>
        <v>#REF!</v>
      </c>
      <c r="AC46" t="e">
        <f t="shared" si="10"/>
        <v>#REF!</v>
      </c>
      <c r="AD46" t="e">
        <f t="shared" si="11"/>
        <v>#REF!</v>
      </c>
      <c r="AE46" t="e">
        <f t="shared" si="12"/>
        <v>#REF!</v>
      </c>
      <c r="AF46" t="e">
        <f t="shared" si="13"/>
        <v>#REF!</v>
      </c>
      <c r="AG46" t="e">
        <f t="shared" si="14"/>
        <v>#REF!</v>
      </c>
      <c r="AH46" t="e">
        <f t="shared" si="15"/>
        <v>#REF!</v>
      </c>
      <c r="AI46">
        <f t="shared" si="16"/>
        <v>5.0546225567071803E-3</v>
      </c>
      <c r="AJ46">
        <f t="shared" si="17"/>
        <v>4.2582015317955055E-5</v>
      </c>
      <c r="AK46">
        <f t="shared" si="18"/>
        <v>1.6740578955036711E-7</v>
      </c>
      <c r="AL46" t="e">
        <f t="shared" si="19"/>
        <v>#REF!</v>
      </c>
      <c r="AM46">
        <v>6378137</v>
      </c>
      <c r="AN46">
        <v>6356752.3142451802</v>
      </c>
      <c r="AO46">
        <f t="shared" si="20"/>
        <v>8.1819190842620321E-2</v>
      </c>
      <c r="AP46">
        <f t="shared" si="21"/>
        <v>8.2094437949694496E-2</v>
      </c>
      <c r="AQ46">
        <f t="shared" si="22"/>
        <v>6.7394967422762398E-3</v>
      </c>
      <c r="AR46">
        <f t="shared" si="23"/>
        <v>6399593.6257584924</v>
      </c>
    </row>
    <row r="47" spans="13:44" x14ac:dyDescent="0.3">
      <c r="M47" s="52" t="s">
        <v>22</v>
      </c>
      <c r="N47" s="53" t="e">
        <f t="shared" si="1"/>
        <v>#REF!</v>
      </c>
      <c r="O47" s="54" t="e">
        <f t="shared" si="2"/>
        <v>#REF!</v>
      </c>
      <c r="P47" s="55" t="e">
        <f t="shared" si="3"/>
        <v>#REF!</v>
      </c>
      <c r="Q47" s="68">
        <v>23</v>
      </c>
      <c r="R47" s="64" t="e">
        <f>#REF!</f>
        <v>#REF!</v>
      </c>
      <c r="S47" s="64" t="e">
        <f>#REF!</f>
        <v>#REF!</v>
      </c>
      <c r="T47" t="e">
        <f t="shared" si="28"/>
        <v>#REF!</v>
      </c>
      <c r="U47" t="e">
        <f t="shared" si="28"/>
        <v>#REF!</v>
      </c>
      <c r="V47" t="e">
        <f t="shared" si="0"/>
        <v>#REF!</v>
      </c>
      <c r="W47" t="e">
        <f t="shared" si="24"/>
        <v>#REF!</v>
      </c>
      <c r="X47" t="e">
        <f t="shared" si="5"/>
        <v>#REF!</v>
      </c>
      <c r="Y47" t="e">
        <f t="shared" si="6"/>
        <v>#REF!</v>
      </c>
      <c r="Z47" t="e">
        <f t="shared" si="7"/>
        <v>#REF!</v>
      </c>
      <c r="AA47" t="e">
        <f t="shared" si="8"/>
        <v>#REF!</v>
      </c>
      <c r="AB47" t="e">
        <f t="shared" si="9"/>
        <v>#REF!</v>
      </c>
      <c r="AC47" t="e">
        <f t="shared" si="10"/>
        <v>#REF!</v>
      </c>
      <c r="AD47" t="e">
        <f t="shared" si="11"/>
        <v>#REF!</v>
      </c>
      <c r="AE47" t="e">
        <f t="shared" si="12"/>
        <v>#REF!</v>
      </c>
      <c r="AF47" t="e">
        <f t="shared" si="13"/>
        <v>#REF!</v>
      </c>
      <c r="AG47" t="e">
        <f t="shared" si="14"/>
        <v>#REF!</v>
      </c>
      <c r="AH47" t="e">
        <f t="shared" si="15"/>
        <v>#REF!</v>
      </c>
      <c r="AI47">
        <f t="shared" si="16"/>
        <v>5.0546225567071803E-3</v>
      </c>
      <c r="AJ47">
        <f t="shared" si="17"/>
        <v>4.2582015317955055E-5</v>
      </c>
      <c r="AK47">
        <f t="shared" si="18"/>
        <v>1.6740578955036711E-7</v>
      </c>
      <c r="AL47" t="e">
        <f t="shared" si="19"/>
        <v>#REF!</v>
      </c>
      <c r="AM47">
        <v>6378137</v>
      </c>
      <c r="AN47">
        <v>6356752.3142451802</v>
      </c>
      <c r="AO47">
        <f t="shared" si="20"/>
        <v>8.1819190842620321E-2</v>
      </c>
      <c r="AP47">
        <f t="shared" si="21"/>
        <v>8.2094437949694496E-2</v>
      </c>
      <c r="AQ47">
        <f t="shared" si="22"/>
        <v>6.7394967422762398E-3</v>
      </c>
      <c r="AR47">
        <f t="shared" si="23"/>
        <v>6399593.6257584924</v>
      </c>
    </row>
    <row r="48" spans="13:44" x14ac:dyDescent="0.3">
      <c r="M48" s="52" t="s">
        <v>22</v>
      </c>
      <c r="N48" s="53" t="e">
        <f t="shared" si="1"/>
        <v>#REF!</v>
      </c>
      <c r="O48" s="54" t="e">
        <f t="shared" si="2"/>
        <v>#REF!</v>
      </c>
      <c r="P48" s="55" t="e">
        <f t="shared" si="3"/>
        <v>#REF!</v>
      </c>
      <c r="Q48" s="68">
        <v>24</v>
      </c>
      <c r="R48" s="64" t="e">
        <f>#REF!</f>
        <v>#REF!</v>
      </c>
      <c r="S48" s="64" t="e">
        <f>#REF!</f>
        <v>#REF!</v>
      </c>
      <c r="T48" t="e">
        <f t="shared" si="28"/>
        <v>#REF!</v>
      </c>
      <c r="U48" t="e">
        <f t="shared" si="28"/>
        <v>#REF!</v>
      </c>
      <c r="V48" t="e">
        <f t="shared" si="0"/>
        <v>#REF!</v>
      </c>
      <c r="W48" t="e">
        <f t="shared" si="24"/>
        <v>#REF!</v>
      </c>
      <c r="X48" t="e">
        <f t="shared" si="5"/>
        <v>#REF!</v>
      </c>
      <c r="Y48" t="e">
        <f t="shared" si="6"/>
        <v>#REF!</v>
      </c>
      <c r="Z48" t="e">
        <f t="shared" si="7"/>
        <v>#REF!</v>
      </c>
      <c r="AA48" t="e">
        <f t="shared" si="8"/>
        <v>#REF!</v>
      </c>
      <c r="AB48" t="e">
        <f t="shared" si="9"/>
        <v>#REF!</v>
      </c>
      <c r="AC48" t="e">
        <f t="shared" si="10"/>
        <v>#REF!</v>
      </c>
      <c r="AD48" t="e">
        <f t="shared" si="11"/>
        <v>#REF!</v>
      </c>
      <c r="AE48" t="e">
        <f t="shared" si="12"/>
        <v>#REF!</v>
      </c>
      <c r="AF48" t="e">
        <f t="shared" si="13"/>
        <v>#REF!</v>
      </c>
      <c r="AG48" t="e">
        <f t="shared" si="14"/>
        <v>#REF!</v>
      </c>
      <c r="AH48" t="e">
        <f t="shared" si="15"/>
        <v>#REF!</v>
      </c>
      <c r="AI48">
        <f t="shared" si="16"/>
        <v>5.0546225567071803E-3</v>
      </c>
      <c r="AJ48">
        <f t="shared" si="17"/>
        <v>4.2582015317955055E-5</v>
      </c>
      <c r="AK48">
        <f t="shared" si="18"/>
        <v>1.6740578955036711E-7</v>
      </c>
      <c r="AL48" t="e">
        <f t="shared" si="19"/>
        <v>#REF!</v>
      </c>
      <c r="AM48">
        <v>6378137</v>
      </c>
      <c r="AN48">
        <v>6356752.3142451802</v>
      </c>
      <c r="AO48">
        <f t="shared" si="20"/>
        <v>8.1819190842620321E-2</v>
      </c>
      <c r="AP48">
        <f t="shared" si="21"/>
        <v>8.2094437949694496E-2</v>
      </c>
      <c r="AQ48">
        <f t="shared" si="22"/>
        <v>6.7394967422762398E-3</v>
      </c>
      <c r="AR48">
        <f t="shared" si="23"/>
        <v>6399593.6257584924</v>
      </c>
    </row>
    <row r="49" spans="13:44" x14ac:dyDescent="0.3">
      <c r="M49" s="52" t="s">
        <v>22</v>
      </c>
      <c r="N49" s="53" t="e">
        <f t="shared" si="1"/>
        <v>#REF!</v>
      </c>
      <c r="O49" s="54" t="e">
        <f t="shared" si="2"/>
        <v>#REF!</v>
      </c>
      <c r="P49" s="55" t="e">
        <f t="shared" si="3"/>
        <v>#REF!</v>
      </c>
      <c r="Q49" s="68">
        <v>25</v>
      </c>
      <c r="R49" s="64" t="e">
        <f>#REF!</f>
        <v>#REF!</v>
      </c>
      <c r="S49" s="64" t="e">
        <f>#REF!</f>
        <v>#REF!</v>
      </c>
      <c r="T49" t="e">
        <f t="shared" si="28"/>
        <v>#REF!</v>
      </c>
      <c r="U49" t="e">
        <f t="shared" si="28"/>
        <v>#REF!</v>
      </c>
      <c r="V49" t="e">
        <f t="shared" si="0"/>
        <v>#REF!</v>
      </c>
      <c r="W49" t="e">
        <f t="shared" si="24"/>
        <v>#REF!</v>
      </c>
      <c r="X49" t="e">
        <f t="shared" si="5"/>
        <v>#REF!</v>
      </c>
      <c r="Y49" t="e">
        <f t="shared" si="6"/>
        <v>#REF!</v>
      </c>
      <c r="Z49" t="e">
        <f t="shared" si="7"/>
        <v>#REF!</v>
      </c>
      <c r="AA49" t="e">
        <f t="shared" si="8"/>
        <v>#REF!</v>
      </c>
      <c r="AB49" t="e">
        <f t="shared" si="9"/>
        <v>#REF!</v>
      </c>
      <c r="AC49" t="e">
        <f t="shared" si="10"/>
        <v>#REF!</v>
      </c>
      <c r="AD49" t="e">
        <f t="shared" si="11"/>
        <v>#REF!</v>
      </c>
      <c r="AE49" t="e">
        <f t="shared" si="12"/>
        <v>#REF!</v>
      </c>
      <c r="AF49" t="e">
        <f t="shared" si="13"/>
        <v>#REF!</v>
      </c>
      <c r="AG49" t="e">
        <f t="shared" si="14"/>
        <v>#REF!</v>
      </c>
      <c r="AH49" t="e">
        <f t="shared" si="15"/>
        <v>#REF!</v>
      </c>
      <c r="AI49">
        <f t="shared" si="16"/>
        <v>5.0546225567071803E-3</v>
      </c>
      <c r="AJ49">
        <f t="shared" si="17"/>
        <v>4.2582015317955055E-5</v>
      </c>
      <c r="AK49">
        <f t="shared" si="18"/>
        <v>1.6740578955036711E-7</v>
      </c>
      <c r="AL49" t="e">
        <f t="shared" si="19"/>
        <v>#REF!</v>
      </c>
      <c r="AM49">
        <v>6378137</v>
      </c>
      <c r="AN49">
        <v>6356752.3142451802</v>
      </c>
      <c r="AO49">
        <f t="shared" si="20"/>
        <v>8.1819190842620321E-2</v>
      </c>
      <c r="AP49">
        <f t="shared" si="21"/>
        <v>8.2094437949694496E-2</v>
      </c>
      <c r="AQ49">
        <f t="shared" si="22"/>
        <v>6.7394967422762398E-3</v>
      </c>
      <c r="AR49">
        <f t="shared" si="23"/>
        <v>6399593.6257584924</v>
      </c>
    </row>
    <row r="50" spans="13:44" x14ac:dyDescent="0.3">
      <c r="M50" s="52" t="s">
        <v>22</v>
      </c>
      <c r="N50" s="53" t="e">
        <f t="shared" si="1"/>
        <v>#REF!</v>
      </c>
      <c r="O50" s="54" t="e">
        <f t="shared" si="2"/>
        <v>#REF!</v>
      </c>
      <c r="P50" s="55" t="e">
        <f t="shared" si="3"/>
        <v>#REF!</v>
      </c>
      <c r="Q50" s="68">
        <v>26</v>
      </c>
      <c r="R50" s="64" t="e">
        <f>#REF!</f>
        <v>#REF!</v>
      </c>
      <c r="S50" s="64" t="e">
        <f>#REF!</f>
        <v>#REF!</v>
      </c>
      <c r="T50" t="e">
        <f t="shared" si="28"/>
        <v>#REF!</v>
      </c>
      <c r="U50" t="e">
        <f t="shared" si="28"/>
        <v>#REF!</v>
      </c>
      <c r="V50" t="e">
        <f t="shared" si="0"/>
        <v>#REF!</v>
      </c>
      <c r="W50" t="e">
        <f t="shared" si="24"/>
        <v>#REF!</v>
      </c>
      <c r="X50" t="e">
        <f t="shared" si="5"/>
        <v>#REF!</v>
      </c>
      <c r="Y50" t="e">
        <f t="shared" si="6"/>
        <v>#REF!</v>
      </c>
      <c r="Z50" t="e">
        <f t="shared" si="7"/>
        <v>#REF!</v>
      </c>
      <c r="AA50" t="e">
        <f t="shared" si="8"/>
        <v>#REF!</v>
      </c>
      <c r="AB50" t="e">
        <f t="shared" si="9"/>
        <v>#REF!</v>
      </c>
      <c r="AC50" t="e">
        <f t="shared" si="10"/>
        <v>#REF!</v>
      </c>
      <c r="AD50" t="e">
        <f t="shared" si="11"/>
        <v>#REF!</v>
      </c>
      <c r="AE50" t="e">
        <f t="shared" si="12"/>
        <v>#REF!</v>
      </c>
      <c r="AF50" t="e">
        <f t="shared" si="13"/>
        <v>#REF!</v>
      </c>
      <c r="AG50" t="e">
        <f t="shared" si="14"/>
        <v>#REF!</v>
      </c>
      <c r="AH50" t="e">
        <f t="shared" si="15"/>
        <v>#REF!</v>
      </c>
      <c r="AI50">
        <f t="shared" si="16"/>
        <v>5.0546225567071803E-3</v>
      </c>
      <c r="AJ50">
        <f t="shared" si="17"/>
        <v>4.2582015317955055E-5</v>
      </c>
      <c r="AK50">
        <f t="shared" si="18"/>
        <v>1.6740578955036711E-7</v>
      </c>
      <c r="AL50" t="e">
        <f t="shared" si="19"/>
        <v>#REF!</v>
      </c>
      <c r="AM50">
        <v>6378137</v>
      </c>
      <c r="AN50">
        <v>6356752.3142451802</v>
      </c>
      <c r="AO50">
        <f t="shared" si="20"/>
        <v>8.1819190842620321E-2</v>
      </c>
      <c r="AP50">
        <f t="shared" si="21"/>
        <v>8.2094437949694496E-2</v>
      </c>
      <c r="AQ50">
        <f t="shared" si="22"/>
        <v>6.7394967422762398E-3</v>
      </c>
      <c r="AR50">
        <f t="shared" si="23"/>
        <v>6399593.6257584924</v>
      </c>
    </row>
    <row r="51" spans="13:44" x14ac:dyDescent="0.3">
      <c r="M51" s="52" t="s">
        <v>22</v>
      </c>
      <c r="N51" s="53" t="e">
        <f t="shared" si="1"/>
        <v>#REF!</v>
      </c>
      <c r="O51" s="54" t="e">
        <f t="shared" si="2"/>
        <v>#REF!</v>
      </c>
      <c r="P51" s="55" t="e">
        <f t="shared" si="3"/>
        <v>#REF!</v>
      </c>
      <c r="Q51" s="68">
        <v>27</v>
      </c>
      <c r="R51" s="64" t="e">
        <f>#REF!</f>
        <v>#REF!</v>
      </c>
      <c r="S51" s="64" t="e">
        <f>#REF!</f>
        <v>#REF!</v>
      </c>
      <c r="T51" t="e">
        <f t="shared" si="28"/>
        <v>#REF!</v>
      </c>
      <c r="U51" t="e">
        <f t="shared" si="28"/>
        <v>#REF!</v>
      </c>
      <c r="V51" t="e">
        <f t="shared" si="0"/>
        <v>#REF!</v>
      </c>
      <c r="W51" t="e">
        <f t="shared" si="24"/>
        <v>#REF!</v>
      </c>
      <c r="X51" t="e">
        <f t="shared" si="5"/>
        <v>#REF!</v>
      </c>
      <c r="Y51" t="e">
        <f t="shared" si="6"/>
        <v>#REF!</v>
      </c>
      <c r="Z51" t="e">
        <f t="shared" si="7"/>
        <v>#REF!</v>
      </c>
      <c r="AA51" t="e">
        <f t="shared" si="8"/>
        <v>#REF!</v>
      </c>
      <c r="AB51" t="e">
        <f t="shared" si="9"/>
        <v>#REF!</v>
      </c>
      <c r="AC51" t="e">
        <f t="shared" si="10"/>
        <v>#REF!</v>
      </c>
      <c r="AD51" t="e">
        <f t="shared" si="11"/>
        <v>#REF!</v>
      </c>
      <c r="AE51" t="e">
        <f t="shared" si="12"/>
        <v>#REF!</v>
      </c>
      <c r="AF51" t="e">
        <f t="shared" si="13"/>
        <v>#REF!</v>
      </c>
      <c r="AG51" t="e">
        <f t="shared" si="14"/>
        <v>#REF!</v>
      </c>
      <c r="AH51" t="e">
        <f t="shared" si="15"/>
        <v>#REF!</v>
      </c>
      <c r="AI51">
        <f t="shared" si="16"/>
        <v>5.0546225567071803E-3</v>
      </c>
      <c r="AJ51">
        <f t="shared" si="17"/>
        <v>4.2582015317955055E-5</v>
      </c>
      <c r="AK51">
        <f t="shared" si="18"/>
        <v>1.6740578955036711E-7</v>
      </c>
      <c r="AL51" t="e">
        <f t="shared" si="19"/>
        <v>#REF!</v>
      </c>
      <c r="AM51">
        <v>6378137</v>
      </c>
      <c r="AN51">
        <v>6356752.3142451802</v>
      </c>
      <c r="AO51">
        <f t="shared" si="20"/>
        <v>8.1819190842620321E-2</v>
      </c>
      <c r="AP51">
        <f t="shared" si="21"/>
        <v>8.2094437949694496E-2</v>
      </c>
      <c r="AQ51">
        <f t="shared" si="22"/>
        <v>6.7394967422762398E-3</v>
      </c>
      <c r="AR51">
        <f t="shared" si="23"/>
        <v>6399593.6257584924</v>
      </c>
    </row>
    <row r="52" spans="13:44" x14ac:dyDescent="0.3">
      <c r="M52" s="52" t="s">
        <v>22</v>
      </c>
      <c r="N52" s="53">
        <f t="shared" ref="N52" si="29">Z52*AB52*(1+AC52/3)+500000</f>
        <v>166021.44365805644</v>
      </c>
      <c r="O52" s="54">
        <f t="shared" ref="O52" si="30">IF(M52="S",AA52*AB52*(1+AC52)+AL52+10000000,AA52*AB52*(1+AC52)+AL52)</f>
        <v>0</v>
      </c>
      <c r="P52" s="55">
        <f t="shared" ref="P52" si="31">V52</f>
        <v>31</v>
      </c>
      <c r="Q52" s="68"/>
      <c r="T52">
        <f t="shared" si="28"/>
        <v>0</v>
      </c>
      <c r="U52">
        <f t="shared" si="28"/>
        <v>0</v>
      </c>
      <c r="V52">
        <f t="shared" si="0"/>
        <v>31</v>
      </c>
      <c r="W52">
        <f t="shared" si="24"/>
        <v>3</v>
      </c>
      <c r="X52">
        <f t="shared" si="5"/>
        <v>-5.2359877559829883E-2</v>
      </c>
      <c r="Y52">
        <f t="shared" si="6"/>
        <v>-5.2335956242943828E-2</v>
      </c>
      <c r="Z52">
        <f t="shared" si="7"/>
        <v>-5.2383818566763218E-2</v>
      </c>
      <c r="AA52">
        <f t="shared" si="8"/>
        <v>0</v>
      </c>
      <c r="AB52">
        <f t="shared" si="9"/>
        <v>6375585.7452000007</v>
      </c>
      <c r="AC52">
        <f t="shared" si="10"/>
        <v>9.2468067027179749E-6</v>
      </c>
      <c r="AD52">
        <f t="shared" si="11"/>
        <v>0</v>
      </c>
      <c r="AE52">
        <f t="shared" si="12"/>
        <v>0</v>
      </c>
      <c r="AF52">
        <f t="shared" si="13"/>
        <v>0</v>
      </c>
      <c r="AG52">
        <f t="shared" si="14"/>
        <v>0</v>
      </c>
      <c r="AH52">
        <f t="shared" si="15"/>
        <v>0</v>
      </c>
      <c r="AI52">
        <f t="shared" si="16"/>
        <v>5.0546225567071803E-3</v>
      </c>
      <c r="AJ52">
        <f t="shared" si="17"/>
        <v>4.2582015317955055E-5</v>
      </c>
      <c r="AK52">
        <f t="shared" si="18"/>
        <v>1.6740578955036711E-7</v>
      </c>
      <c r="AL52">
        <f t="shared" si="19"/>
        <v>0</v>
      </c>
      <c r="AM52">
        <v>6378137</v>
      </c>
      <c r="AN52">
        <v>6356752.3142451802</v>
      </c>
      <c r="AO52">
        <f t="shared" si="20"/>
        <v>8.1819190842620321E-2</v>
      </c>
      <c r="AP52">
        <f t="shared" si="21"/>
        <v>8.2094437949694496E-2</v>
      </c>
      <c r="AQ52">
        <f t="shared" si="22"/>
        <v>6.7394967422762398E-3</v>
      </c>
      <c r="AR52">
        <f t="shared" si="23"/>
        <v>6399593.6257584924</v>
      </c>
    </row>
    <row r="53" spans="13:44" x14ac:dyDescent="0.3">
      <c r="M53" s="52" t="s">
        <v>22</v>
      </c>
      <c r="N53" s="53">
        <f t="shared" si="1"/>
        <v>166021.44365805644</v>
      </c>
      <c r="O53" s="54">
        <f t="shared" si="2"/>
        <v>0</v>
      </c>
      <c r="P53" s="55">
        <f t="shared" si="3"/>
        <v>31</v>
      </c>
      <c r="Q53" s="68"/>
      <c r="T53">
        <f t="shared" si="28"/>
        <v>0</v>
      </c>
      <c r="U53">
        <f t="shared" si="28"/>
        <v>0</v>
      </c>
      <c r="V53">
        <f t="shared" si="0"/>
        <v>31</v>
      </c>
      <c r="W53">
        <f t="shared" si="24"/>
        <v>3</v>
      </c>
      <c r="X53">
        <f t="shared" si="5"/>
        <v>-5.2359877559829883E-2</v>
      </c>
      <c r="Y53">
        <f t="shared" si="6"/>
        <v>-5.2335956242943828E-2</v>
      </c>
      <c r="Z53">
        <f t="shared" si="7"/>
        <v>-5.2383818566763218E-2</v>
      </c>
      <c r="AA53">
        <f t="shared" si="8"/>
        <v>0</v>
      </c>
      <c r="AB53">
        <f t="shared" si="9"/>
        <v>6375585.7452000007</v>
      </c>
      <c r="AC53">
        <f t="shared" si="10"/>
        <v>9.2468067027179749E-6</v>
      </c>
      <c r="AD53">
        <f t="shared" si="11"/>
        <v>0</v>
      </c>
      <c r="AE53">
        <f t="shared" si="12"/>
        <v>0</v>
      </c>
      <c r="AF53">
        <f t="shared" si="13"/>
        <v>0</v>
      </c>
      <c r="AG53">
        <f t="shared" si="14"/>
        <v>0</v>
      </c>
      <c r="AH53">
        <f t="shared" si="15"/>
        <v>0</v>
      </c>
      <c r="AI53">
        <f t="shared" si="16"/>
        <v>5.0546225567071803E-3</v>
      </c>
      <c r="AJ53">
        <f t="shared" si="17"/>
        <v>4.2582015317955055E-5</v>
      </c>
      <c r="AK53">
        <f t="shared" si="18"/>
        <v>1.6740578955036711E-7</v>
      </c>
      <c r="AL53">
        <f t="shared" si="19"/>
        <v>0</v>
      </c>
      <c r="AM53">
        <v>6378137</v>
      </c>
      <c r="AN53">
        <v>6356752.3142451802</v>
      </c>
      <c r="AO53">
        <f t="shared" si="20"/>
        <v>8.1819190842620321E-2</v>
      </c>
      <c r="AP53">
        <f t="shared" si="21"/>
        <v>8.2094437949694496E-2</v>
      </c>
      <c r="AQ53">
        <f t="shared" si="22"/>
        <v>6.7394967422762398E-3</v>
      </c>
      <c r="AR53">
        <f t="shared" si="23"/>
        <v>6399593.6257584924</v>
      </c>
    </row>
    <row r="54" spans="13:44" x14ac:dyDescent="0.3">
      <c r="M54" s="52" t="s">
        <v>22</v>
      </c>
      <c r="N54" s="53">
        <f t="shared" si="1"/>
        <v>166021.44365805644</v>
      </c>
      <c r="O54" s="54">
        <f t="shared" si="2"/>
        <v>0</v>
      </c>
      <c r="P54" s="55">
        <f t="shared" si="3"/>
        <v>31</v>
      </c>
      <c r="Q54" s="68"/>
      <c r="T54">
        <f t="shared" si="28"/>
        <v>0</v>
      </c>
      <c r="U54">
        <f t="shared" si="28"/>
        <v>0</v>
      </c>
      <c r="V54">
        <f t="shared" si="0"/>
        <v>31</v>
      </c>
      <c r="W54">
        <f t="shared" si="24"/>
        <v>3</v>
      </c>
      <c r="X54">
        <f t="shared" si="5"/>
        <v>-5.2359877559829883E-2</v>
      </c>
      <c r="Y54">
        <f t="shared" si="6"/>
        <v>-5.2335956242943828E-2</v>
      </c>
      <c r="Z54">
        <f t="shared" si="7"/>
        <v>-5.2383818566763218E-2</v>
      </c>
      <c r="AA54">
        <f t="shared" si="8"/>
        <v>0</v>
      </c>
      <c r="AB54">
        <f t="shared" si="9"/>
        <v>6375585.7452000007</v>
      </c>
      <c r="AC54">
        <f t="shared" si="10"/>
        <v>9.2468067027179749E-6</v>
      </c>
      <c r="AD54">
        <f t="shared" si="11"/>
        <v>0</v>
      </c>
      <c r="AE54">
        <f t="shared" si="12"/>
        <v>0</v>
      </c>
      <c r="AF54">
        <f t="shared" si="13"/>
        <v>0</v>
      </c>
      <c r="AG54">
        <f t="shared" si="14"/>
        <v>0</v>
      </c>
      <c r="AH54">
        <f t="shared" si="15"/>
        <v>0</v>
      </c>
      <c r="AI54">
        <f t="shared" si="16"/>
        <v>5.0546225567071803E-3</v>
      </c>
      <c r="AJ54">
        <f t="shared" si="17"/>
        <v>4.2582015317955055E-5</v>
      </c>
      <c r="AK54">
        <f t="shared" si="18"/>
        <v>1.6740578955036711E-7</v>
      </c>
      <c r="AL54">
        <f t="shared" si="19"/>
        <v>0</v>
      </c>
      <c r="AM54">
        <v>6378137</v>
      </c>
      <c r="AN54">
        <v>6356752.3142451802</v>
      </c>
      <c r="AO54">
        <f t="shared" si="20"/>
        <v>8.1819190842620321E-2</v>
      </c>
      <c r="AP54">
        <f t="shared" si="21"/>
        <v>8.2094437949694496E-2</v>
      </c>
      <c r="AQ54">
        <f t="shared" si="22"/>
        <v>6.7394967422762398E-3</v>
      </c>
      <c r="AR54">
        <f t="shared" si="23"/>
        <v>6399593.6257584924</v>
      </c>
    </row>
    <row r="55" spans="13:44" x14ac:dyDescent="0.3">
      <c r="M55" s="52" t="s">
        <v>22</v>
      </c>
      <c r="N55" s="53">
        <f t="shared" si="1"/>
        <v>166021.44365805644</v>
      </c>
      <c r="O55" s="54">
        <f t="shared" si="2"/>
        <v>0</v>
      </c>
      <c r="P55" s="55">
        <f t="shared" si="3"/>
        <v>31</v>
      </c>
      <c r="Q55" s="68"/>
      <c r="T55">
        <f t="shared" si="28"/>
        <v>0</v>
      </c>
      <c r="U55">
        <f t="shared" si="28"/>
        <v>0</v>
      </c>
      <c r="V55">
        <f t="shared" si="0"/>
        <v>31</v>
      </c>
      <c r="W55">
        <f t="shared" si="24"/>
        <v>3</v>
      </c>
      <c r="X55">
        <f t="shared" si="5"/>
        <v>-5.2359877559829883E-2</v>
      </c>
      <c r="Y55">
        <f t="shared" si="6"/>
        <v>-5.2335956242943828E-2</v>
      </c>
      <c r="Z55">
        <f t="shared" si="7"/>
        <v>-5.2383818566763218E-2</v>
      </c>
      <c r="AA55">
        <f t="shared" si="8"/>
        <v>0</v>
      </c>
      <c r="AB55">
        <f t="shared" si="9"/>
        <v>6375585.7452000007</v>
      </c>
      <c r="AC55">
        <f t="shared" si="10"/>
        <v>9.2468067027179749E-6</v>
      </c>
      <c r="AD55">
        <f t="shared" si="11"/>
        <v>0</v>
      </c>
      <c r="AE55">
        <f t="shared" si="12"/>
        <v>0</v>
      </c>
      <c r="AF55">
        <f t="shared" si="13"/>
        <v>0</v>
      </c>
      <c r="AG55">
        <f t="shared" si="14"/>
        <v>0</v>
      </c>
      <c r="AH55">
        <f t="shared" si="15"/>
        <v>0</v>
      </c>
      <c r="AI55">
        <f t="shared" si="16"/>
        <v>5.0546225567071803E-3</v>
      </c>
      <c r="AJ55">
        <f t="shared" si="17"/>
        <v>4.2582015317955055E-5</v>
      </c>
      <c r="AK55">
        <f t="shared" si="18"/>
        <v>1.6740578955036711E-7</v>
      </c>
      <c r="AL55">
        <f t="shared" si="19"/>
        <v>0</v>
      </c>
      <c r="AM55">
        <v>6378137</v>
      </c>
      <c r="AN55">
        <v>6356752.3142451802</v>
      </c>
      <c r="AO55">
        <f t="shared" si="20"/>
        <v>8.1819190842620321E-2</v>
      </c>
      <c r="AP55">
        <f t="shared" si="21"/>
        <v>8.2094437949694496E-2</v>
      </c>
      <c r="AQ55">
        <f t="shared" si="22"/>
        <v>6.7394967422762398E-3</v>
      </c>
      <c r="AR55">
        <f t="shared" si="23"/>
        <v>6399593.6257584924</v>
      </c>
    </row>
    <row r="56" spans="13:44" x14ac:dyDescent="0.3">
      <c r="M56" s="52" t="s">
        <v>22</v>
      </c>
      <c r="N56" s="53">
        <f t="shared" si="1"/>
        <v>166021.44365805644</v>
      </c>
      <c r="O56" s="54">
        <f t="shared" si="2"/>
        <v>0</v>
      </c>
      <c r="P56" s="55">
        <f t="shared" si="3"/>
        <v>31</v>
      </c>
      <c r="Q56" s="68"/>
      <c r="T56">
        <f t="shared" si="28"/>
        <v>0</v>
      </c>
      <c r="U56">
        <f t="shared" si="28"/>
        <v>0</v>
      </c>
      <c r="V56">
        <f t="shared" si="0"/>
        <v>31</v>
      </c>
      <c r="W56">
        <f t="shared" si="24"/>
        <v>3</v>
      </c>
      <c r="X56">
        <f t="shared" si="5"/>
        <v>-5.2359877559829883E-2</v>
      </c>
      <c r="Y56">
        <f t="shared" si="6"/>
        <v>-5.2335956242943828E-2</v>
      </c>
      <c r="Z56">
        <f t="shared" si="7"/>
        <v>-5.2383818566763218E-2</v>
      </c>
      <c r="AA56">
        <f t="shared" si="8"/>
        <v>0</v>
      </c>
      <c r="AB56">
        <f t="shared" si="9"/>
        <v>6375585.7452000007</v>
      </c>
      <c r="AC56">
        <f t="shared" si="10"/>
        <v>9.2468067027179749E-6</v>
      </c>
      <c r="AD56">
        <f t="shared" si="11"/>
        <v>0</v>
      </c>
      <c r="AE56">
        <f t="shared" si="12"/>
        <v>0</v>
      </c>
      <c r="AF56">
        <f t="shared" si="13"/>
        <v>0</v>
      </c>
      <c r="AG56">
        <f t="shared" si="14"/>
        <v>0</v>
      </c>
      <c r="AH56">
        <f t="shared" si="15"/>
        <v>0</v>
      </c>
      <c r="AI56">
        <f t="shared" si="16"/>
        <v>5.0546225567071803E-3</v>
      </c>
      <c r="AJ56">
        <f t="shared" si="17"/>
        <v>4.2582015317955055E-5</v>
      </c>
      <c r="AK56">
        <f t="shared" si="18"/>
        <v>1.6740578955036711E-7</v>
      </c>
      <c r="AL56">
        <f t="shared" si="19"/>
        <v>0</v>
      </c>
      <c r="AM56">
        <v>6378137</v>
      </c>
      <c r="AN56">
        <v>6356752.3142451802</v>
      </c>
      <c r="AO56">
        <f t="shared" si="20"/>
        <v>8.1819190842620321E-2</v>
      </c>
      <c r="AP56">
        <f t="shared" si="21"/>
        <v>8.2094437949694496E-2</v>
      </c>
      <c r="AQ56">
        <f t="shared" si="22"/>
        <v>6.7394967422762398E-3</v>
      </c>
      <c r="AR56">
        <f t="shared" si="23"/>
        <v>6399593.6257584924</v>
      </c>
    </row>
    <row r="57" spans="13:44" x14ac:dyDescent="0.3">
      <c r="M57" s="52" t="s">
        <v>22</v>
      </c>
      <c r="N57" s="53">
        <f t="shared" si="1"/>
        <v>166021.44365805644</v>
      </c>
      <c r="O57" s="54">
        <f t="shared" si="2"/>
        <v>0</v>
      </c>
      <c r="P57" s="55">
        <f t="shared" si="3"/>
        <v>31</v>
      </c>
      <c r="Q57" s="68"/>
      <c r="T57">
        <f t="shared" si="28"/>
        <v>0</v>
      </c>
      <c r="U57">
        <f t="shared" si="28"/>
        <v>0</v>
      </c>
      <c r="V57">
        <f t="shared" si="0"/>
        <v>31</v>
      </c>
      <c r="W57">
        <f t="shared" si="24"/>
        <v>3</v>
      </c>
      <c r="X57">
        <f t="shared" si="5"/>
        <v>-5.2359877559829883E-2</v>
      </c>
      <c r="Y57">
        <f t="shared" si="6"/>
        <v>-5.2335956242943828E-2</v>
      </c>
      <c r="Z57">
        <f t="shared" si="7"/>
        <v>-5.2383818566763218E-2</v>
      </c>
      <c r="AA57">
        <f t="shared" si="8"/>
        <v>0</v>
      </c>
      <c r="AB57">
        <f t="shared" si="9"/>
        <v>6375585.7452000007</v>
      </c>
      <c r="AC57">
        <f t="shared" si="10"/>
        <v>9.2468067027179749E-6</v>
      </c>
      <c r="AD57">
        <f t="shared" si="11"/>
        <v>0</v>
      </c>
      <c r="AE57">
        <f t="shared" si="12"/>
        <v>0</v>
      </c>
      <c r="AF57">
        <f t="shared" si="13"/>
        <v>0</v>
      </c>
      <c r="AG57">
        <f t="shared" si="14"/>
        <v>0</v>
      </c>
      <c r="AH57">
        <f t="shared" si="15"/>
        <v>0</v>
      </c>
      <c r="AI57">
        <f t="shared" si="16"/>
        <v>5.0546225567071803E-3</v>
      </c>
      <c r="AJ57">
        <f t="shared" si="17"/>
        <v>4.2582015317955055E-5</v>
      </c>
      <c r="AK57">
        <f t="shared" si="18"/>
        <v>1.6740578955036711E-7</v>
      </c>
      <c r="AL57">
        <f t="shared" si="19"/>
        <v>0</v>
      </c>
      <c r="AM57">
        <v>6378137</v>
      </c>
      <c r="AN57">
        <v>6356752.3142451802</v>
      </c>
      <c r="AO57">
        <f t="shared" si="20"/>
        <v>8.1819190842620321E-2</v>
      </c>
      <c r="AP57">
        <f t="shared" si="21"/>
        <v>8.2094437949694496E-2</v>
      </c>
      <c r="AQ57">
        <f t="shared" si="22"/>
        <v>6.7394967422762398E-3</v>
      </c>
      <c r="AR57">
        <f t="shared" si="23"/>
        <v>6399593.6257584924</v>
      </c>
    </row>
    <row r="58" spans="13:44" x14ac:dyDescent="0.3">
      <c r="M58" s="52" t="s">
        <v>22</v>
      </c>
      <c r="N58" s="53">
        <f t="shared" si="1"/>
        <v>166021.44365805644</v>
      </c>
      <c r="O58" s="54">
        <f t="shared" si="2"/>
        <v>0</v>
      </c>
      <c r="P58" s="55">
        <f t="shared" si="3"/>
        <v>31</v>
      </c>
      <c r="Q58" s="68"/>
      <c r="T58">
        <f t="shared" si="28"/>
        <v>0</v>
      </c>
      <c r="U58">
        <f t="shared" si="28"/>
        <v>0</v>
      </c>
      <c r="V58">
        <f t="shared" si="0"/>
        <v>31</v>
      </c>
      <c r="W58">
        <f t="shared" si="24"/>
        <v>3</v>
      </c>
      <c r="X58">
        <f t="shared" si="5"/>
        <v>-5.2359877559829883E-2</v>
      </c>
      <c r="Y58">
        <f t="shared" si="6"/>
        <v>-5.2335956242943828E-2</v>
      </c>
      <c r="Z58">
        <f t="shared" si="7"/>
        <v>-5.2383818566763218E-2</v>
      </c>
      <c r="AA58">
        <f t="shared" si="8"/>
        <v>0</v>
      </c>
      <c r="AB58">
        <f t="shared" si="9"/>
        <v>6375585.7452000007</v>
      </c>
      <c r="AC58">
        <f t="shared" si="10"/>
        <v>9.2468067027179749E-6</v>
      </c>
      <c r="AD58">
        <f t="shared" si="11"/>
        <v>0</v>
      </c>
      <c r="AE58">
        <f t="shared" si="12"/>
        <v>0</v>
      </c>
      <c r="AF58">
        <f t="shared" si="13"/>
        <v>0</v>
      </c>
      <c r="AG58">
        <f t="shared" si="14"/>
        <v>0</v>
      </c>
      <c r="AH58">
        <f t="shared" si="15"/>
        <v>0</v>
      </c>
      <c r="AI58">
        <f t="shared" si="16"/>
        <v>5.0546225567071803E-3</v>
      </c>
      <c r="AJ58">
        <f t="shared" si="17"/>
        <v>4.2582015317955055E-5</v>
      </c>
      <c r="AK58">
        <f t="shared" si="18"/>
        <v>1.6740578955036711E-7</v>
      </c>
      <c r="AL58">
        <f t="shared" si="19"/>
        <v>0</v>
      </c>
      <c r="AM58">
        <v>6378137</v>
      </c>
      <c r="AN58">
        <v>6356752.3142451802</v>
      </c>
      <c r="AO58">
        <f t="shared" si="20"/>
        <v>8.1819190842620321E-2</v>
      </c>
      <c r="AP58">
        <f t="shared" si="21"/>
        <v>8.2094437949694496E-2</v>
      </c>
      <c r="AQ58">
        <f t="shared" si="22"/>
        <v>6.7394967422762398E-3</v>
      </c>
      <c r="AR58">
        <f t="shared" si="23"/>
        <v>6399593.6257584924</v>
      </c>
    </row>
    <row r="59" spans="13:44" x14ac:dyDescent="0.3">
      <c r="M59" s="52" t="s">
        <v>22</v>
      </c>
      <c r="N59" s="53">
        <f t="shared" si="1"/>
        <v>166021.44365805644</v>
      </c>
      <c r="O59" s="54">
        <f t="shared" si="2"/>
        <v>0</v>
      </c>
      <c r="P59" s="55">
        <f t="shared" si="3"/>
        <v>31</v>
      </c>
      <c r="Q59" s="68"/>
      <c r="T59">
        <f t="shared" si="28"/>
        <v>0</v>
      </c>
      <c r="U59">
        <f t="shared" si="28"/>
        <v>0</v>
      </c>
      <c r="V59">
        <f t="shared" si="0"/>
        <v>31</v>
      </c>
      <c r="W59">
        <f t="shared" si="24"/>
        <v>3</v>
      </c>
      <c r="X59">
        <f t="shared" si="5"/>
        <v>-5.2359877559829883E-2</v>
      </c>
      <c r="Y59">
        <f t="shared" si="6"/>
        <v>-5.2335956242943828E-2</v>
      </c>
      <c r="Z59">
        <f t="shared" si="7"/>
        <v>-5.2383818566763218E-2</v>
      </c>
      <c r="AA59">
        <f t="shared" si="8"/>
        <v>0</v>
      </c>
      <c r="AB59">
        <f t="shared" si="9"/>
        <v>6375585.7452000007</v>
      </c>
      <c r="AC59">
        <f t="shared" si="10"/>
        <v>9.2468067027179749E-6</v>
      </c>
      <c r="AD59">
        <f t="shared" si="11"/>
        <v>0</v>
      </c>
      <c r="AE59">
        <f t="shared" si="12"/>
        <v>0</v>
      </c>
      <c r="AF59">
        <f t="shared" si="13"/>
        <v>0</v>
      </c>
      <c r="AG59">
        <f t="shared" si="14"/>
        <v>0</v>
      </c>
      <c r="AH59">
        <f t="shared" si="15"/>
        <v>0</v>
      </c>
      <c r="AI59">
        <f t="shared" si="16"/>
        <v>5.0546225567071803E-3</v>
      </c>
      <c r="AJ59">
        <f t="shared" si="17"/>
        <v>4.2582015317955055E-5</v>
      </c>
      <c r="AK59">
        <f t="shared" si="18"/>
        <v>1.6740578955036711E-7</v>
      </c>
      <c r="AL59">
        <f t="shared" si="19"/>
        <v>0</v>
      </c>
      <c r="AM59">
        <v>6378137</v>
      </c>
      <c r="AN59">
        <v>6356752.3142451802</v>
      </c>
      <c r="AO59">
        <f t="shared" si="20"/>
        <v>8.1819190842620321E-2</v>
      </c>
      <c r="AP59">
        <f t="shared" si="21"/>
        <v>8.2094437949694496E-2</v>
      </c>
      <c r="AQ59">
        <f t="shared" si="22"/>
        <v>6.7394967422762398E-3</v>
      </c>
      <c r="AR59">
        <f t="shared" si="23"/>
        <v>6399593.6257584924</v>
      </c>
    </row>
    <row r="60" spans="13:44" x14ac:dyDescent="0.3">
      <c r="M60" s="52" t="s">
        <v>22</v>
      </c>
      <c r="N60" s="53">
        <f t="shared" si="1"/>
        <v>166021.44365805644</v>
      </c>
      <c r="O60" s="54">
        <f t="shared" si="2"/>
        <v>0</v>
      </c>
      <c r="P60" s="55">
        <f t="shared" si="3"/>
        <v>31</v>
      </c>
      <c r="Q60" s="68"/>
      <c r="T60">
        <f t="shared" si="28"/>
        <v>0</v>
      </c>
      <c r="U60">
        <f t="shared" si="28"/>
        <v>0</v>
      </c>
      <c r="V60">
        <f t="shared" si="0"/>
        <v>31</v>
      </c>
      <c r="W60">
        <f t="shared" si="24"/>
        <v>3</v>
      </c>
      <c r="X60">
        <f t="shared" si="5"/>
        <v>-5.2359877559829883E-2</v>
      </c>
      <c r="Y60">
        <f t="shared" si="6"/>
        <v>-5.2335956242943828E-2</v>
      </c>
      <c r="Z60">
        <f t="shared" si="7"/>
        <v>-5.2383818566763218E-2</v>
      </c>
      <c r="AA60">
        <f t="shared" si="8"/>
        <v>0</v>
      </c>
      <c r="AB60">
        <f t="shared" si="9"/>
        <v>6375585.7452000007</v>
      </c>
      <c r="AC60">
        <f t="shared" si="10"/>
        <v>9.2468067027179749E-6</v>
      </c>
      <c r="AD60">
        <f t="shared" si="11"/>
        <v>0</v>
      </c>
      <c r="AE60">
        <f t="shared" si="12"/>
        <v>0</v>
      </c>
      <c r="AF60">
        <f t="shared" si="13"/>
        <v>0</v>
      </c>
      <c r="AG60">
        <f t="shared" si="14"/>
        <v>0</v>
      </c>
      <c r="AH60">
        <f t="shared" si="15"/>
        <v>0</v>
      </c>
      <c r="AI60">
        <f t="shared" si="16"/>
        <v>5.0546225567071803E-3</v>
      </c>
      <c r="AJ60">
        <f t="shared" si="17"/>
        <v>4.2582015317955055E-5</v>
      </c>
      <c r="AK60">
        <f t="shared" si="18"/>
        <v>1.6740578955036711E-7</v>
      </c>
      <c r="AL60">
        <f t="shared" si="19"/>
        <v>0</v>
      </c>
      <c r="AM60">
        <v>6378137</v>
      </c>
      <c r="AN60">
        <v>6356752.3142451802</v>
      </c>
      <c r="AO60">
        <f t="shared" si="20"/>
        <v>8.1819190842620321E-2</v>
      </c>
      <c r="AP60">
        <f t="shared" si="21"/>
        <v>8.2094437949694496E-2</v>
      </c>
      <c r="AQ60">
        <f t="shared" si="22"/>
        <v>6.7394967422762398E-3</v>
      </c>
      <c r="AR60">
        <f t="shared" si="23"/>
        <v>6399593.6257584924</v>
      </c>
    </row>
    <row r="61" spans="13:44" x14ac:dyDescent="0.3">
      <c r="M61" s="52" t="s">
        <v>22</v>
      </c>
      <c r="N61" s="53">
        <f t="shared" si="1"/>
        <v>166021.44365805644</v>
      </c>
      <c r="O61" s="54">
        <f t="shared" si="2"/>
        <v>0</v>
      </c>
      <c r="P61" s="55">
        <f t="shared" si="3"/>
        <v>31</v>
      </c>
      <c r="Q61" s="68"/>
      <c r="T61">
        <f t="shared" si="28"/>
        <v>0</v>
      </c>
      <c r="U61">
        <f t="shared" si="28"/>
        <v>0</v>
      </c>
      <c r="V61">
        <f t="shared" si="0"/>
        <v>31</v>
      </c>
      <c r="W61">
        <f t="shared" si="24"/>
        <v>3</v>
      </c>
      <c r="X61">
        <f t="shared" si="5"/>
        <v>-5.2359877559829883E-2</v>
      </c>
      <c r="Y61">
        <f t="shared" si="6"/>
        <v>-5.2335956242943828E-2</v>
      </c>
      <c r="Z61">
        <f t="shared" si="7"/>
        <v>-5.2383818566763218E-2</v>
      </c>
      <c r="AA61">
        <f t="shared" si="8"/>
        <v>0</v>
      </c>
      <c r="AB61">
        <f t="shared" si="9"/>
        <v>6375585.7452000007</v>
      </c>
      <c r="AC61">
        <f t="shared" si="10"/>
        <v>9.2468067027179749E-6</v>
      </c>
      <c r="AD61">
        <f t="shared" si="11"/>
        <v>0</v>
      </c>
      <c r="AE61">
        <f t="shared" si="12"/>
        <v>0</v>
      </c>
      <c r="AF61">
        <f t="shared" si="13"/>
        <v>0</v>
      </c>
      <c r="AG61">
        <f t="shared" si="14"/>
        <v>0</v>
      </c>
      <c r="AH61">
        <f t="shared" si="15"/>
        <v>0</v>
      </c>
      <c r="AI61">
        <f t="shared" si="16"/>
        <v>5.0546225567071803E-3</v>
      </c>
      <c r="AJ61">
        <f t="shared" si="17"/>
        <v>4.2582015317955055E-5</v>
      </c>
      <c r="AK61">
        <f t="shared" si="18"/>
        <v>1.6740578955036711E-7</v>
      </c>
      <c r="AL61">
        <f t="shared" si="19"/>
        <v>0</v>
      </c>
      <c r="AM61">
        <v>6378137</v>
      </c>
      <c r="AN61">
        <v>6356752.3142451802</v>
      </c>
      <c r="AO61">
        <f t="shared" si="20"/>
        <v>8.1819190842620321E-2</v>
      </c>
      <c r="AP61">
        <f t="shared" si="21"/>
        <v>8.2094437949694496E-2</v>
      </c>
      <c r="AQ61">
        <f t="shared" si="22"/>
        <v>6.7394967422762398E-3</v>
      </c>
      <c r="AR61">
        <f t="shared" si="23"/>
        <v>6399593.6257584924</v>
      </c>
    </row>
    <row r="62" spans="13:44" x14ac:dyDescent="0.3">
      <c r="M62" s="52" t="s">
        <v>22</v>
      </c>
      <c r="N62" s="53">
        <f t="shared" si="1"/>
        <v>166021.44365805644</v>
      </c>
      <c r="O62" s="54">
        <f t="shared" si="2"/>
        <v>0</v>
      </c>
      <c r="P62" s="55">
        <f t="shared" si="3"/>
        <v>31</v>
      </c>
      <c r="Q62" s="68"/>
      <c r="T62">
        <f t="shared" si="28"/>
        <v>0</v>
      </c>
      <c r="U62">
        <f t="shared" si="28"/>
        <v>0</v>
      </c>
      <c r="V62">
        <f t="shared" si="0"/>
        <v>31</v>
      </c>
      <c r="W62">
        <f t="shared" si="24"/>
        <v>3</v>
      </c>
      <c r="X62">
        <f t="shared" si="5"/>
        <v>-5.2359877559829883E-2</v>
      </c>
      <c r="Y62">
        <f t="shared" si="6"/>
        <v>-5.2335956242943828E-2</v>
      </c>
      <c r="Z62">
        <f t="shared" si="7"/>
        <v>-5.2383818566763218E-2</v>
      </c>
      <c r="AA62">
        <f t="shared" si="8"/>
        <v>0</v>
      </c>
      <c r="AB62">
        <f t="shared" si="9"/>
        <v>6375585.7452000007</v>
      </c>
      <c r="AC62">
        <f t="shared" si="10"/>
        <v>9.2468067027179749E-6</v>
      </c>
      <c r="AD62">
        <f t="shared" si="11"/>
        <v>0</v>
      </c>
      <c r="AE62">
        <f t="shared" si="12"/>
        <v>0</v>
      </c>
      <c r="AF62">
        <f t="shared" si="13"/>
        <v>0</v>
      </c>
      <c r="AG62">
        <f t="shared" si="14"/>
        <v>0</v>
      </c>
      <c r="AH62">
        <f t="shared" si="15"/>
        <v>0</v>
      </c>
      <c r="AI62">
        <f t="shared" si="16"/>
        <v>5.0546225567071803E-3</v>
      </c>
      <c r="AJ62">
        <f t="shared" si="17"/>
        <v>4.2582015317955055E-5</v>
      </c>
      <c r="AK62">
        <f t="shared" si="18"/>
        <v>1.6740578955036711E-7</v>
      </c>
      <c r="AL62">
        <f t="shared" si="19"/>
        <v>0</v>
      </c>
      <c r="AM62">
        <v>6378137</v>
      </c>
      <c r="AN62">
        <v>6356752.3142451802</v>
      </c>
      <c r="AO62">
        <f t="shared" si="20"/>
        <v>8.1819190842620321E-2</v>
      </c>
      <c r="AP62">
        <f t="shared" si="21"/>
        <v>8.2094437949694496E-2</v>
      </c>
      <c r="AQ62">
        <f t="shared" si="22"/>
        <v>6.7394967422762398E-3</v>
      </c>
      <c r="AR62">
        <f t="shared" si="23"/>
        <v>6399593.6257584924</v>
      </c>
    </row>
    <row r="63" spans="13:44" x14ac:dyDescent="0.3">
      <c r="M63" s="52" t="s">
        <v>22</v>
      </c>
      <c r="N63" s="53">
        <f t="shared" si="1"/>
        <v>166021.44365805644</v>
      </c>
      <c r="O63" s="54">
        <f t="shared" si="2"/>
        <v>0</v>
      </c>
      <c r="P63" s="55">
        <f t="shared" si="3"/>
        <v>31</v>
      </c>
      <c r="Q63" s="68"/>
      <c r="T63">
        <f t="shared" si="28"/>
        <v>0</v>
      </c>
      <c r="U63">
        <f t="shared" si="28"/>
        <v>0</v>
      </c>
      <c r="V63">
        <f t="shared" si="0"/>
        <v>31</v>
      </c>
      <c r="W63">
        <f t="shared" si="24"/>
        <v>3</v>
      </c>
      <c r="X63">
        <f t="shared" si="5"/>
        <v>-5.2359877559829883E-2</v>
      </c>
      <c r="Y63">
        <f t="shared" si="6"/>
        <v>-5.2335956242943828E-2</v>
      </c>
      <c r="Z63">
        <f t="shared" si="7"/>
        <v>-5.2383818566763218E-2</v>
      </c>
      <c r="AA63">
        <f t="shared" si="8"/>
        <v>0</v>
      </c>
      <c r="AB63">
        <f t="shared" si="9"/>
        <v>6375585.7452000007</v>
      </c>
      <c r="AC63">
        <f t="shared" si="10"/>
        <v>9.2468067027179749E-6</v>
      </c>
      <c r="AD63">
        <f t="shared" si="11"/>
        <v>0</v>
      </c>
      <c r="AE63">
        <f t="shared" si="12"/>
        <v>0</v>
      </c>
      <c r="AF63">
        <f t="shared" si="13"/>
        <v>0</v>
      </c>
      <c r="AG63">
        <f t="shared" si="14"/>
        <v>0</v>
      </c>
      <c r="AH63">
        <f t="shared" si="15"/>
        <v>0</v>
      </c>
      <c r="AI63">
        <f t="shared" si="16"/>
        <v>5.0546225567071803E-3</v>
      </c>
      <c r="AJ63">
        <f t="shared" si="17"/>
        <v>4.2582015317955055E-5</v>
      </c>
      <c r="AK63">
        <f t="shared" si="18"/>
        <v>1.6740578955036711E-7</v>
      </c>
      <c r="AL63">
        <f t="shared" si="19"/>
        <v>0</v>
      </c>
      <c r="AM63">
        <v>6378137</v>
      </c>
      <c r="AN63">
        <v>6356752.3142451802</v>
      </c>
      <c r="AO63">
        <f t="shared" si="20"/>
        <v>8.1819190842620321E-2</v>
      </c>
      <c r="AP63">
        <f t="shared" si="21"/>
        <v>8.2094437949694496E-2</v>
      </c>
      <c r="AQ63">
        <f t="shared" si="22"/>
        <v>6.7394967422762398E-3</v>
      </c>
      <c r="AR63">
        <f t="shared" si="23"/>
        <v>6399593.6257584924</v>
      </c>
    </row>
    <row r="64" spans="13:44" x14ac:dyDescent="0.3">
      <c r="M64" s="52" t="s">
        <v>22</v>
      </c>
      <c r="N64" s="53">
        <f t="shared" si="1"/>
        <v>166021.44365805644</v>
      </c>
      <c r="O64" s="54">
        <f t="shared" si="2"/>
        <v>0</v>
      </c>
      <c r="P64" s="55">
        <f t="shared" si="3"/>
        <v>31</v>
      </c>
      <c r="Q64" s="68"/>
      <c r="T64">
        <f t="shared" si="28"/>
        <v>0</v>
      </c>
      <c r="U64">
        <f t="shared" si="28"/>
        <v>0</v>
      </c>
      <c r="V64">
        <f t="shared" si="0"/>
        <v>31</v>
      </c>
      <c r="W64">
        <f t="shared" si="24"/>
        <v>3</v>
      </c>
      <c r="X64">
        <f t="shared" si="5"/>
        <v>-5.2359877559829883E-2</v>
      </c>
      <c r="Y64">
        <f t="shared" si="6"/>
        <v>-5.2335956242943828E-2</v>
      </c>
      <c r="Z64">
        <f t="shared" si="7"/>
        <v>-5.2383818566763218E-2</v>
      </c>
      <c r="AA64">
        <f t="shared" si="8"/>
        <v>0</v>
      </c>
      <c r="AB64">
        <f t="shared" si="9"/>
        <v>6375585.7452000007</v>
      </c>
      <c r="AC64">
        <f t="shared" si="10"/>
        <v>9.2468067027179749E-6</v>
      </c>
      <c r="AD64">
        <f t="shared" si="11"/>
        <v>0</v>
      </c>
      <c r="AE64">
        <f t="shared" si="12"/>
        <v>0</v>
      </c>
      <c r="AF64">
        <f t="shared" si="13"/>
        <v>0</v>
      </c>
      <c r="AG64">
        <f t="shared" si="14"/>
        <v>0</v>
      </c>
      <c r="AH64">
        <f t="shared" si="15"/>
        <v>0</v>
      </c>
      <c r="AI64">
        <f t="shared" si="16"/>
        <v>5.0546225567071803E-3</v>
      </c>
      <c r="AJ64">
        <f t="shared" si="17"/>
        <v>4.2582015317955055E-5</v>
      </c>
      <c r="AK64">
        <f t="shared" si="18"/>
        <v>1.6740578955036711E-7</v>
      </c>
      <c r="AL64">
        <f t="shared" si="19"/>
        <v>0</v>
      </c>
      <c r="AM64">
        <v>6378137</v>
      </c>
      <c r="AN64">
        <v>6356752.3142451802</v>
      </c>
      <c r="AO64">
        <f t="shared" si="20"/>
        <v>8.1819190842620321E-2</v>
      </c>
      <c r="AP64">
        <f t="shared" si="21"/>
        <v>8.2094437949694496E-2</v>
      </c>
      <c r="AQ64">
        <f t="shared" si="22"/>
        <v>6.7394967422762398E-3</v>
      </c>
      <c r="AR64">
        <f t="shared" si="23"/>
        <v>6399593.6257584924</v>
      </c>
    </row>
    <row r="65" spans="13:44" x14ac:dyDescent="0.3">
      <c r="M65" s="52" t="s">
        <v>22</v>
      </c>
      <c r="N65" s="53">
        <f t="shared" si="1"/>
        <v>166021.44365805644</v>
      </c>
      <c r="O65" s="54">
        <f t="shared" si="2"/>
        <v>0</v>
      </c>
      <c r="P65" s="55">
        <f t="shared" si="3"/>
        <v>31</v>
      </c>
      <c r="Q65" s="68"/>
      <c r="T65">
        <f t="shared" si="28"/>
        <v>0</v>
      </c>
      <c r="U65">
        <f t="shared" si="28"/>
        <v>0</v>
      </c>
      <c r="V65">
        <f t="shared" si="0"/>
        <v>31</v>
      </c>
      <c r="W65">
        <f t="shared" si="24"/>
        <v>3</v>
      </c>
      <c r="X65">
        <f t="shared" si="5"/>
        <v>-5.2359877559829883E-2</v>
      </c>
      <c r="Y65">
        <f t="shared" si="6"/>
        <v>-5.2335956242943828E-2</v>
      </c>
      <c r="Z65">
        <f t="shared" si="7"/>
        <v>-5.2383818566763218E-2</v>
      </c>
      <c r="AA65">
        <f t="shared" si="8"/>
        <v>0</v>
      </c>
      <c r="AB65">
        <f t="shared" si="9"/>
        <v>6375585.7452000007</v>
      </c>
      <c r="AC65">
        <f t="shared" si="10"/>
        <v>9.2468067027179749E-6</v>
      </c>
      <c r="AD65">
        <f t="shared" si="11"/>
        <v>0</v>
      </c>
      <c r="AE65">
        <f t="shared" si="12"/>
        <v>0</v>
      </c>
      <c r="AF65">
        <f t="shared" si="13"/>
        <v>0</v>
      </c>
      <c r="AG65">
        <f t="shared" si="14"/>
        <v>0</v>
      </c>
      <c r="AH65">
        <f t="shared" si="15"/>
        <v>0</v>
      </c>
      <c r="AI65">
        <f t="shared" si="16"/>
        <v>5.0546225567071803E-3</v>
      </c>
      <c r="AJ65">
        <f t="shared" si="17"/>
        <v>4.2582015317955055E-5</v>
      </c>
      <c r="AK65">
        <f t="shared" si="18"/>
        <v>1.6740578955036711E-7</v>
      </c>
      <c r="AL65">
        <f t="shared" si="19"/>
        <v>0</v>
      </c>
      <c r="AM65">
        <v>6378137</v>
      </c>
      <c r="AN65">
        <v>6356752.3142451802</v>
      </c>
      <c r="AO65">
        <f t="shared" si="20"/>
        <v>8.1819190842620321E-2</v>
      </c>
      <c r="AP65">
        <f t="shared" si="21"/>
        <v>8.2094437949694496E-2</v>
      </c>
      <c r="AQ65">
        <f t="shared" si="22"/>
        <v>6.7394967422762398E-3</v>
      </c>
      <c r="AR65">
        <f t="shared" si="23"/>
        <v>6399593.6257584924</v>
      </c>
    </row>
    <row r="66" spans="13:44" x14ac:dyDescent="0.3">
      <c r="M66" s="52" t="s">
        <v>22</v>
      </c>
      <c r="N66" s="53">
        <f t="shared" si="1"/>
        <v>166021.44365805644</v>
      </c>
      <c r="O66" s="54">
        <f t="shared" si="2"/>
        <v>0</v>
      </c>
      <c r="P66" s="55">
        <f t="shared" si="3"/>
        <v>31</v>
      </c>
      <c r="Q66" s="68"/>
      <c r="T66">
        <f t="shared" si="28"/>
        <v>0</v>
      </c>
      <c r="U66">
        <f t="shared" si="28"/>
        <v>0</v>
      </c>
      <c r="V66">
        <f t="shared" si="0"/>
        <v>31</v>
      </c>
      <c r="W66">
        <f t="shared" si="24"/>
        <v>3</v>
      </c>
      <c r="X66">
        <f t="shared" si="5"/>
        <v>-5.2359877559829883E-2</v>
      </c>
      <c r="Y66">
        <f t="shared" si="6"/>
        <v>-5.2335956242943828E-2</v>
      </c>
      <c r="Z66">
        <f t="shared" si="7"/>
        <v>-5.2383818566763218E-2</v>
      </c>
      <c r="AA66">
        <f t="shared" si="8"/>
        <v>0</v>
      </c>
      <c r="AB66">
        <f t="shared" si="9"/>
        <v>6375585.7452000007</v>
      </c>
      <c r="AC66">
        <f t="shared" si="10"/>
        <v>9.2468067027179749E-6</v>
      </c>
      <c r="AD66">
        <f t="shared" si="11"/>
        <v>0</v>
      </c>
      <c r="AE66">
        <f t="shared" si="12"/>
        <v>0</v>
      </c>
      <c r="AF66">
        <f t="shared" si="13"/>
        <v>0</v>
      </c>
      <c r="AG66">
        <f t="shared" si="14"/>
        <v>0</v>
      </c>
      <c r="AH66">
        <f t="shared" si="15"/>
        <v>0</v>
      </c>
      <c r="AI66">
        <f t="shared" si="16"/>
        <v>5.0546225567071803E-3</v>
      </c>
      <c r="AJ66">
        <f t="shared" si="17"/>
        <v>4.2582015317955055E-5</v>
      </c>
      <c r="AK66">
        <f t="shared" si="18"/>
        <v>1.6740578955036711E-7</v>
      </c>
      <c r="AL66">
        <f t="shared" si="19"/>
        <v>0</v>
      </c>
      <c r="AM66">
        <v>6378137</v>
      </c>
      <c r="AN66">
        <v>6356752.3142451802</v>
      </c>
      <c r="AO66">
        <f t="shared" si="20"/>
        <v>8.1819190842620321E-2</v>
      </c>
      <c r="AP66">
        <f t="shared" si="21"/>
        <v>8.2094437949694496E-2</v>
      </c>
      <c r="AQ66">
        <f t="shared" si="22"/>
        <v>6.7394967422762398E-3</v>
      </c>
      <c r="AR66">
        <f t="shared" si="23"/>
        <v>6399593.6257584924</v>
      </c>
    </row>
    <row r="67" spans="13:44" x14ac:dyDescent="0.3">
      <c r="M67" s="52" t="s">
        <v>22</v>
      </c>
      <c r="N67" s="53">
        <f t="shared" si="1"/>
        <v>166021.44365805644</v>
      </c>
      <c r="O67" s="54">
        <f t="shared" si="2"/>
        <v>0</v>
      </c>
      <c r="P67" s="55">
        <f t="shared" si="3"/>
        <v>31</v>
      </c>
      <c r="Q67" s="68"/>
      <c r="T67">
        <f t="shared" si="28"/>
        <v>0</v>
      </c>
      <c r="U67">
        <f t="shared" si="28"/>
        <v>0</v>
      </c>
      <c r="V67">
        <f t="shared" si="0"/>
        <v>31</v>
      </c>
      <c r="W67">
        <f t="shared" si="24"/>
        <v>3</v>
      </c>
      <c r="X67">
        <f t="shared" si="5"/>
        <v>-5.2359877559829883E-2</v>
      </c>
      <c r="Y67">
        <f t="shared" si="6"/>
        <v>-5.2335956242943828E-2</v>
      </c>
      <c r="Z67">
        <f t="shared" si="7"/>
        <v>-5.2383818566763218E-2</v>
      </c>
      <c r="AA67">
        <f t="shared" si="8"/>
        <v>0</v>
      </c>
      <c r="AB67">
        <f t="shared" si="9"/>
        <v>6375585.7452000007</v>
      </c>
      <c r="AC67">
        <f t="shared" si="10"/>
        <v>9.2468067027179749E-6</v>
      </c>
      <c r="AD67">
        <f t="shared" si="11"/>
        <v>0</v>
      </c>
      <c r="AE67">
        <f t="shared" si="12"/>
        <v>0</v>
      </c>
      <c r="AF67">
        <f t="shared" si="13"/>
        <v>0</v>
      </c>
      <c r="AG67">
        <f t="shared" si="14"/>
        <v>0</v>
      </c>
      <c r="AH67">
        <f t="shared" si="15"/>
        <v>0</v>
      </c>
      <c r="AI67">
        <f t="shared" si="16"/>
        <v>5.0546225567071803E-3</v>
      </c>
      <c r="AJ67">
        <f t="shared" si="17"/>
        <v>4.2582015317955055E-5</v>
      </c>
      <c r="AK67">
        <f t="shared" si="18"/>
        <v>1.6740578955036711E-7</v>
      </c>
      <c r="AL67">
        <f t="shared" si="19"/>
        <v>0</v>
      </c>
      <c r="AM67">
        <v>6378137</v>
      </c>
      <c r="AN67">
        <v>6356752.3142451802</v>
      </c>
      <c r="AO67">
        <f t="shared" si="20"/>
        <v>8.1819190842620321E-2</v>
      </c>
      <c r="AP67">
        <f t="shared" si="21"/>
        <v>8.2094437949694496E-2</v>
      </c>
      <c r="AQ67">
        <f t="shared" si="22"/>
        <v>6.7394967422762398E-3</v>
      </c>
      <c r="AR67">
        <f t="shared" si="23"/>
        <v>6399593.6257584924</v>
      </c>
    </row>
    <row r="68" spans="13:44" x14ac:dyDescent="0.3">
      <c r="M68" s="52" t="s">
        <v>22</v>
      </c>
      <c r="N68" s="53">
        <f t="shared" si="1"/>
        <v>166021.44365805644</v>
      </c>
      <c r="O68" s="54">
        <f t="shared" si="2"/>
        <v>0</v>
      </c>
      <c r="P68" s="55">
        <f t="shared" si="3"/>
        <v>31</v>
      </c>
      <c r="Q68" s="68"/>
      <c r="T68">
        <f t="shared" si="28"/>
        <v>0</v>
      </c>
      <c r="U68">
        <f t="shared" si="28"/>
        <v>0</v>
      </c>
      <c r="V68">
        <f t="shared" si="0"/>
        <v>31</v>
      </c>
      <c r="W68">
        <f t="shared" si="24"/>
        <v>3</v>
      </c>
      <c r="X68">
        <f t="shared" si="5"/>
        <v>-5.2359877559829883E-2</v>
      </c>
      <c r="Y68">
        <f t="shared" si="6"/>
        <v>-5.2335956242943828E-2</v>
      </c>
      <c r="Z68">
        <f t="shared" si="7"/>
        <v>-5.2383818566763218E-2</v>
      </c>
      <c r="AA68">
        <f t="shared" si="8"/>
        <v>0</v>
      </c>
      <c r="AB68">
        <f t="shared" si="9"/>
        <v>6375585.7452000007</v>
      </c>
      <c r="AC68">
        <f t="shared" si="10"/>
        <v>9.2468067027179749E-6</v>
      </c>
      <c r="AD68">
        <f t="shared" si="11"/>
        <v>0</v>
      </c>
      <c r="AE68">
        <f t="shared" si="12"/>
        <v>0</v>
      </c>
      <c r="AF68">
        <f t="shared" si="13"/>
        <v>0</v>
      </c>
      <c r="AG68">
        <f t="shared" si="14"/>
        <v>0</v>
      </c>
      <c r="AH68">
        <f t="shared" si="15"/>
        <v>0</v>
      </c>
      <c r="AI68">
        <f t="shared" si="16"/>
        <v>5.0546225567071803E-3</v>
      </c>
      <c r="AJ68">
        <f t="shared" si="17"/>
        <v>4.2582015317955055E-5</v>
      </c>
      <c r="AK68">
        <f t="shared" si="18"/>
        <v>1.6740578955036711E-7</v>
      </c>
      <c r="AL68">
        <f t="shared" si="19"/>
        <v>0</v>
      </c>
      <c r="AM68">
        <v>6378137</v>
      </c>
      <c r="AN68">
        <v>6356752.3142451802</v>
      </c>
      <c r="AO68">
        <f t="shared" si="20"/>
        <v>8.1819190842620321E-2</v>
      </c>
      <c r="AP68">
        <f t="shared" si="21"/>
        <v>8.2094437949694496E-2</v>
      </c>
      <c r="AQ68">
        <f t="shared" si="22"/>
        <v>6.7394967422762398E-3</v>
      </c>
      <c r="AR68">
        <f t="shared" si="23"/>
        <v>6399593.6257584924</v>
      </c>
    </row>
    <row r="69" spans="13:44" x14ac:dyDescent="0.3">
      <c r="M69" s="52" t="s">
        <v>22</v>
      </c>
      <c r="N69" s="53">
        <f t="shared" si="1"/>
        <v>166021.44365805644</v>
      </c>
      <c r="O69" s="54">
        <f t="shared" si="2"/>
        <v>0</v>
      </c>
      <c r="P69" s="55">
        <f t="shared" si="3"/>
        <v>31</v>
      </c>
      <c r="Q69" s="68"/>
      <c r="T69">
        <f t="shared" si="28"/>
        <v>0</v>
      </c>
      <c r="U69">
        <f t="shared" si="28"/>
        <v>0</v>
      </c>
      <c r="V69">
        <f t="shared" si="0"/>
        <v>31</v>
      </c>
      <c r="W69">
        <f t="shared" si="24"/>
        <v>3</v>
      </c>
      <c r="X69">
        <f t="shared" si="5"/>
        <v>-5.2359877559829883E-2</v>
      </c>
      <c r="Y69">
        <f t="shared" si="6"/>
        <v>-5.2335956242943828E-2</v>
      </c>
      <c r="Z69">
        <f t="shared" si="7"/>
        <v>-5.2383818566763218E-2</v>
      </c>
      <c r="AA69">
        <f t="shared" si="8"/>
        <v>0</v>
      </c>
      <c r="AB69">
        <f t="shared" si="9"/>
        <v>6375585.7452000007</v>
      </c>
      <c r="AC69">
        <f t="shared" si="10"/>
        <v>9.2468067027179749E-6</v>
      </c>
      <c r="AD69">
        <f t="shared" si="11"/>
        <v>0</v>
      </c>
      <c r="AE69">
        <f t="shared" si="12"/>
        <v>0</v>
      </c>
      <c r="AF69">
        <f t="shared" si="13"/>
        <v>0</v>
      </c>
      <c r="AG69">
        <f t="shared" si="14"/>
        <v>0</v>
      </c>
      <c r="AH69">
        <f t="shared" si="15"/>
        <v>0</v>
      </c>
      <c r="AI69">
        <f t="shared" si="16"/>
        <v>5.0546225567071803E-3</v>
      </c>
      <c r="AJ69">
        <f t="shared" si="17"/>
        <v>4.2582015317955055E-5</v>
      </c>
      <c r="AK69">
        <f t="shared" si="18"/>
        <v>1.6740578955036711E-7</v>
      </c>
      <c r="AL69">
        <f t="shared" si="19"/>
        <v>0</v>
      </c>
      <c r="AM69">
        <v>6378137</v>
      </c>
      <c r="AN69">
        <v>6356752.3142451802</v>
      </c>
      <c r="AO69">
        <f t="shared" si="20"/>
        <v>8.1819190842620321E-2</v>
      </c>
      <c r="AP69">
        <f t="shared" si="21"/>
        <v>8.2094437949694496E-2</v>
      </c>
      <c r="AQ69">
        <f t="shared" si="22"/>
        <v>6.7394967422762398E-3</v>
      </c>
      <c r="AR69">
        <f t="shared" si="23"/>
        <v>6399593.6257584924</v>
      </c>
    </row>
    <row r="70" spans="13:44" x14ac:dyDescent="0.3">
      <c r="M70" s="52" t="s">
        <v>22</v>
      </c>
      <c r="N70" s="53">
        <f t="shared" si="1"/>
        <v>166021.44365805644</v>
      </c>
      <c r="O70" s="54">
        <f t="shared" si="2"/>
        <v>0</v>
      </c>
      <c r="P70" s="55">
        <f t="shared" si="3"/>
        <v>31</v>
      </c>
      <c r="Q70" s="68"/>
      <c r="T70">
        <f t="shared" si="28"/>
        <v>0</v>
      </c>
      <c r="U70">
        <f t="shared" si="28"/>
        <v>0</v>
      </c>
      <c r="V70">
        <f t="shared" si="0"/>
        <v>31</v>
      </c>
      <c r="W70">
        <f t="shared" si="24"/>
        <v>3</v>
      </c>
      <c r="X70">
        <f t="shared" si="5"/>
        <v>-5.2359877559829883E-2</v>
      </c>
      <c r="Y70">
        <f t="shared" si="6"/>
        <v>-5.2335956242943828E-2</v>
      </c>
      <c r="Z70">
        <f t="shared" si="7"/>
        <v>-5.2383818566763218E-2</v>
      </c>
      <c r="AA70">
        <f t="shared" si="8"/>
        <v>0</v>
      </c>
      <c r="AB70">
        <f t="shared" si="9"/>
        <v>6375585.7452000007</v>
      </c>
      <c r="AC70">
        <f t="shared" si="10"/>
        <v>9.2468067027179749E-6</v>
      </c>
      <c r="AD70">
        <f t="shared" si="11"/>
        <v>0</v>
      </c>
      <c r="AE70">
        <f t="shared" si="12"/>
        <v>0</v>
      </c>
      <c r="AF70">
        <f t="shared" si="13"/>
        <v>0</v>
      </c>
      <c r="AG70">
        <f t="shared" si="14"/>
        <v>0</v>
      </c>
      <c r="AH70">
        <f t="shared" si="15"/>
        <v>0</v>
      </c>
      <c r="AI70">
        <f t="shared" si="16"/>
        <v>5.0546225567071803E-3</v>
      </c>
      <c r="AJ70">
        <f t="shared" si="17"/>
        <v>4.2582015317955055E-5</v>
      </c>
      <c r="AK70">
        <f t="shared" si="18"/>
        <v>1.6740578955036711E-7</v>
      </c>
      <c r="AL70">
        <f t="shared" si="19"/>
        <v>0</v>
      </c>
      <c r="AM70">
        <v>6378137</v>
      </c>
      <c r="AN70">
        <v>6356752.3142451802</v>
      </c>
      <c r="AO70">
        <f t="shared" si="20"/>
        <v>8.1819190842620321E-2</v>
      </c>
      <c r="AP70">
        <f t="shared" si="21"/>
        <v>8.2094437949694496E-2</v>
      </c>
      <c r="AQ70">
        <f t="shared" si="22"/>
        <v>6.7394967422762398E-3</v>
      </c>
      <c r="AR70">
        <f t="shared" si="23"/>
        <v>6399593.6257584924</v>
      </c>
    </row>
    <row r="71" spans="13:44" x14ac:dyDescent="0.3">
      <c r="M71" s="52" t="s">
        <v>22</v>
      </c>
      <c r="N71" s="53">
        <f t="shared" si="1"/>
        <v>166021.44365805644</v>
      </c>
      <c r="O71" s="54">
        <f t="shared" si="2"/>
        <v>0</v>
      </c>
      <c r="P71" s="55">
        <f t="shared" si="3"/>
        <v>31</v>
      </c>
      <c r="Q71" s="68"/>
      <c r="T71">
        <f t="shared" si="28"/>
        <v>0</v>
      </c>
      <c r="U71">
        <f t="shared" si="28"/>
        <v>0</v>
      </c>
      <c r="V71">
        <f t="shared" si="0"/>
        <v>31</v>
      </c>
      <c r="W71">
        <f t="shared" si="24"/>
        <v>3</v>
      </c>
      <c r="X71">
        <f t="shared" si="5"/>
        <v>-5.2359877559829883E-2</v>
      </c>
      <c r="Y71">
        <f t="shared" si="6"/>
        <v>-5.2335956242943828E-2</v>
      </c>
      <c r="Z71">
        <f t="shared" si="7"/>
        <v>-5.2383818566763218E-2</v>
      </c>
      <c r="AA71">
        <f t="shared" si="8"/>
        <v>0</v>
      </c>
      <c r="AB71">
        <f t="shared" si="9"/>
        <v>6375585.7452000007</v>
      </c>
      <c r="AC71">
        <f t="shared" si="10"/>
        <v>9.2468067027179749E-6</v>
      </c>
      <c r="AD71">
        <f t="shared" si="11"/>
        <v>0</v>
      </c>
      <c r="AE71">
        <f t="shared" si="12"/>
        <v>0</v>
      </c>
      <c r="AF71">
        <f t="shared" si="13"/>
        <v>0</v>
      </c>
      <c r="AG71">
        <f t="shared" si="14"/>
        <v>0</v>
      </c>
      <c r="AH71">
        <f t="shared" si="15"/>
        <v>0</v>
      </c>
      <c r="AI71">
        <f t="shared" si="16"/>
        <v>5.0546225567071803E-3</v>
      </c>
      <c r="AJ71">
        <f t="shared" si="17"/>
        <v>4.2582015317955055E-5</v>
      </c>
      <c r="AK71">
        <f t="shared" si="18"/>
        <v>1.6740578955036711E-7</v>
      </c>
      <c r="AL71">
        <f t="shared" si="19"/>
        <v>0</v>
      </c>
      <c r="AM71">
        <v>6378137</v>
      </c>
      <c r="AN71">
        <v>6356752.3142451802</v>
      </c>
      <c r="AO71">
        <f t="shared" si="20"/>
        <v>8.1819190842620321E-2</v>
      </c>
      <c r="AP71">
        <f t="shared" si="21"/>
        <v>8.2094437949694496E-2</v>
      </c>
      <c r="AQ71">
        <f t="shared" si="22"/>
        <v>6.7394967422762398E-3</v>
      </c>
      <c r="AR71">
        <f t="shared" si="23"/>
        <v>6399593.6257584924</v>
      </c>
    </row>
    <row r="72" spans="13:44" x14ac:dyDescent="0.3">
      <c r="M72" s="52" t="s">
        <v>22</v>
      </c>
      <c r="N72" s="53">
        <f t="shared" si="1"/>
        <v>166021.44365805644</v>
      </c>
      <c r="O72" s="54">
        <f t="shared" si="2"/>
        <v>0</v>
      </c>
      <c r="P72" s="55">
        <f t="shared" si="3"/>
        <v>31</v>
      </c>
      <c r="Q72" s="68"/>
      <c r="T72">
        <f t="shared" ref="T72:U127" si="32">R72*PI()/180</f>
        <v>0</v>
      </c>
      <c r="U72">
        <f t="shared" si="32"/>
        <v>0</v>
      </c>
      <c r="V72">
        <f t="shared" si="0"/>
        <v>31</v>
      </c>
      <c r="W72">
        <f t="shared" si="24"/>
        <v>3</v>
      </c>
      <c r="X72">
        <f t="shared" si="5"/>
        <v>-5.2359877559829883E-2</v>
      </c>
      <c r="Y72">
        <f t="shared" si="6"/>
        <v>-5.2335956242943828E-2</v>
      </c>
      <c r="Z72">
        <f t="shared" si="7"/>
        <v>-5.2383818566763218E-2</v>
      </c>
      <c r="AA72">
        <f t="shared" si="8"/>
        <v>0</v>
      </c>
      <c r="AB72">
        <f t="shared" si="9"/>
        <v>6375585.7452000007</v>
      </c>
      <c r="AC72">
        <f t="shared" si="10"/>
        <v>9.2468067027179749E-6</v>
      </c>
      <c r="AD72">
        <f t="shared" si="11"/>
        <v>0</v>
      </c>
      <c r="AE72">
        <f t="shared" si="12"/>
        <v>0</v>
      </c>
      <c r="AF72">
        <f t="shared" si="13"/>
        <v>0</v>
      </c>
      <c r="AG72">
        <f t="shared" si="14"/>
        <v>0</v>
      </c>
      <c r="AH72">
        <f t="shared" si="15"/>
        <v>0</v>
      </c>
      <c r="AI72">
        <f t="shared" si="16"/>
        <v>5.0546225567071803E-3</v>
      </c>
      <c r="AJ72">
        <f t="shared" si="17"/>
        <v>4.2582015317955055E-5</v>
      </c>
      <c r="AK72">
        <f t="shared" si="18"/>
        <v>1.6740578955036711E-7</v>
      </c>
      <c r="AL72">
        <f t="shared" si="19"/>
        <v>0</v>
      </c>
      <c r="AM72">
        <v>6378137</v>
      </c>
      <c r="AN72">
        <v>6356752.3142451802</v>
      </c>
      <c r="AO72">
        <f t="shared" si="20"/>
        <v>8.1819190842620321E-2</v>
      </c>
      <c r="AP72">
        <f t="shared" si="21"/>
        <v>8.2094437949694496E-2</v>
      </c>
      <c r="AQ72">
        <f t="shared" si="22"/>
        <v>6.7394967422762398E-3</v>
      </c>
      <c r="AR72">
        <f t="shared" si="23"/>
        <v>6399593.6257584924</v>
      </c>
    </row>
    <row r="73" spans="13:44" x14ac:dyDescent="0.3">
      <c r="M73" s="52" t="s">
        <v>22</v>
      </c>
      <c r="N73" s="53">
        <f t="shared" si="1"/>
        <v>166021.44365805644</v>
      </c>
      <c r="O73" s="54">
        <f t="shared" si="2"/>
        <v>0</v>
      </c>
      <c r="P73" s="55">
        <f t="shared" si="3"/>
        <v>31</v>
      </c>
      <c r="Q73" s="68"/>
      <c r="T73">
        <f t="shared" si="32"/>
        <v>0</v>
      </c>
      <c r="U73">
        <f t="shared" si="32"/>
        <v>0</v>
      </c>
      <c r="V73">
        <f t="shared" si="0"/>
        <v>31</v>
      </c>
      <c r="W73">
        <f t="shared" si="24"/>
        <v>3</v>
      </c>
      <c r="X73">
        <f t="shared" si="5"/>
        <v>-5.2359877559829883E-2</v>
      </c>
      <c r="Y73">
        <f t="shared" si="6"/>
        <v>-5.2335956242943828E-2</v>
      </c>
      <c r="Z73">
        <f t="shared" si="7"/>
        <v>-5.2383818566763218E-2</v>
      </c>
      <c r="AA73">
        <f t="shared" si="8"/>
        <v>0</v>
      </c>
      <c r="AB73">
        <f t="shared" si="9"/>
        <v>6375585.7452000007</v>
      </c>
      <c r="AC73">
        <f t="shared" si="10"/>
        <v>9.2468067027179749E-6</v>
      </c>
      <c r="AD73">
        <f t="shared" si="11"/>
        <v>0</v>
      </c>
      <c r="AE73">
        <f t="shared" si="12"/>
        <v>0</v>
      </c>
      <c r="AF73">
        <f t="shared" si="13"/>
        <v>0</v>
      </c>
      <c r="AG73">
        <f t="shared" si="14"/>
        <v>0</v>
      </c>
      <c r="AH73">
        <f t="shared" si="15"/>
        <v>0</v>
      </c>
      <c r="AI73">
        <f t="shared" si="16"/>
        <v>5.0546225567071803E-3</v>
      </c>
      <c r="AJ73">
        <f t="shared" si="17"/>
        <v>4.2582015317955055E-5</v>
      </c>
      <c r="AK73">
        <f t="shared" si="18"/>
        <v>1.6740578955036711E-7</v>
      </c>
      <c r="AL73">
        <f t="shared" si="19"/>
        <v>0</v>
      </c>
      <c r="AM73">
        <v>6378137</v>
      </c>
      <c r="AN73">
        <v>6356752.3142451802</v>
      </c>
      <c r="AO73">
        <f t="shared" si="20"/>
        <v>8.1819190842620321E-2</v>
      </c>
      <c r="AP73">
        <f t="shared" si="21"/>
        <v>8.2094437949694496E-2</v>
      </c>
      <c r="AQ73">
        <f t="shared" si="22"/>
        <v>6.7394967422762398E-3</v>
      </c>
      <c r="AR73">
        <f t="shared" si="23"/>
        <v>6399593.6257584924</v>
      </c>
    </row>
    <row r="74" spans="13:44" x14ac:dyDescent="0.3">
      <c r="M74" s="52" t="s">
        <v>22</v>
      </c>
      <c r="N74" s="53">
        <f t="shared" si="1"/>
        <v>166021.44365805644</v>
      </c>
      <c r="O74" s="54">
        <f t="shared" si="2"/>
        <v>0</v>
      </c>
      <c r="P74" s="55">
        <f t="shared" si="3"/>
        <v>31</v>
      </c>
      <c r="Q74" s="68"/>
      <c r="T74">
        <f t="shared" si="32"/>
        <v>0</v>
      </c>
      <c r="U74">
        <f t="shared" si="32"/>
        <v>0</v>
      </c>
      <c r="V74">
        <f t="shared" si="0"/>
        <v>31</v>
      </c>
      <c r="W74">
        <f t="shared" si="24"/>
        <v>3</v>
      </c>
      <c r="X74">
        <f t="shared" si="5"/>
        <v>-5.2359877559829883E-2</v>
      </c>
      <c r="Y74">
        <f t="shared" si="6"/>
        <v>-5.2335956242943828E-2</v>
      </c>
      <c r="Z74">
        <f t="shared" si="7"/>
        <v>-5.2383818566763218E-2</v>
      </c>
      <c r="AA74">
        <f t="shared" si="8"/>
        <v>0</v>
      </c>
      <c r="AB74">
        <f t="shared" si="9"/>
        <v>6375585.7452000007</v>
      </c>
      <c r="AC74">
        <f t="shared" si="10"/>
        <v>9.2468067027179749E-6</v>
      </c>
      <c r="AD74">
        <f t="shared" si="11"/>
        <v>0</v>
      </c>
      <c r="AE74">
        <f t="shared" si="12"/>
        <v>0</v>
      </c>
      <c r="AF74">
        <f t="shared" si="13"/>
        <v>0</v>
      </c>
      <c r="AG74">
        <f t="shared" si="14"/>
        <v>0</v>
      </c>
      <c r="AH74">
        <f t="shared" si="15"/>
        <v>0</v>
      </c>
      <c r="AI74">
        <f t="shared" si="16"/>
        <v>5.0546225567071803E-3</v>
      </c>
      <c r="AJ74">
        <f t="shared" si="17"/>
        <v>4.2582015317955055E-5</v>
      </c>
      <c r="AK74">
        <f t="shared" si="18"/>
        <v>1.6740578955036711E-7</v>
      </c>
      <c r="AL74">
        <f t="shared" si="19"/>
        <v>0</v>
      </c>
      <c r="AM74">
        <v>6378137</v>
      </c>
      <c r="AN74">
        <v>6356752.3142451802</v>
      </c>
      <c r="AO74">
        <f t="shared" si="20"/>
        <v>8.1819190842620321E-2</v>
      </c>
      <c r="AP74">
        <f t="shared" si="21"/>
        <v>8.2094437949694496E-2</v>
      </c>
      <c r="AQ74">
        <f t="shared" si="22"/>
        <v>6.7394967422762398E-3</v>
      </c>
      <c r="AR74">
        <f t="shared" si="23"/>
        <v>6399593.6257584924</v>
      </c>
    </row>
    <row r="75" spans="13:44" x14ac:dyDescent="0.3">
      <c r="M75" s="52" t="s">
        <v>22</v>
      </c>
      <c r="N75" s="53">
        <f t="shared" si="1"/>
        <v>166021.44365805644</v>
      </c>
      <c r="O75" s="54">
        <f t="shared" si="2"/>
        <v>0</v>
      </c>
      <c r="P75" s="55">
        <f t="shared" si="3"/>
        <v>31</v>
      </c>
      <c r="Q75" s="68"/>
      <c r="T75">
        <f t="shared" si="32"/>
        <v>0</v>
      </c>
      <c r="U75">
        <f t="shared" si="32"/>
        <v>0</v>
      </c>
      <c r="V75">
        <f t="shared" si="0"/>
        <v>31</v>
      </c>
      <c r="W75">
        <f t="shared" si="24"/>
        <v>3</v>
      </c>
      <c r="X75">
        <f t="shared" si="5"/>
        <v>-5.2359877559829883E-2</v>
      </c>
      <c r="Y75">
        <f t="shared" si="6"/>
        <v>-5.2335956242943828E-2</v>
      </c>
      <c r="Z75">
        <f t="shared" si="7"/>
        <v>-5.2383818566763218E-2</v>
      </c>
      <c r="AA75">
        <f t="shared" si="8"/>
        <v>0</v>
      </c>
      <c r="AB75">
        <f t="shared" si="9"/>
        <v>6375585.7452000007</v>
      </c>
      <c r="AC75">
        <f t="shared" si="10"/>
        <v>9.2468067027179749E-6</v>
      </c>
      <c r="AD75">
        <f t="shared" si="11"/>
        <v>0</v>
      </c>
      <c r="AE75">
        <f t="shared" si="12"/>
        <v>0</v>
      </c>
      <c r="AF75">
        <f t="shared" si="13"/>
        <v>0</v>
      </c>
      <c r="AG75">
        <f t="shared" si="14"/>
        <v>0</v>
      </c>
      <c r="AH75">
        <f t="shared" si="15"/>
        <v>0</v>
      </c>
      <c r="AI75">
        <f t="shared" si="16"/>
        <v>5.0546225567071803E-3</v>
      </c>
      <c r="AJ75">
        <f t="shared" si="17"/>
        <v>4.2582015317955055E-5</v>
      </c>
      <c r="AK75">
        <f t="shared" si="18"/>
        <v>1.6740578955036711E-7</v>
      </c>
      <c r="AL75">
        <f t="shared" si="19"/>
        <v>0</v>
      </c>
      <c r="AM75">
        <v>6378137</v>
      </c>
      <c r="AN75">
        <v>6356752.3142451802</v>
      </c>
      <c r="AO75">
        <f t="shared" si="20"/>
        <v>8.1819190842620321E-2</v>
      </c>
      <c r="AP75">
        <f t="shared" si="21"/>
        <v>8.2094437949694496E-2</v>
      </c>
      <c r="AQ75">
        <f t="shared" si="22"/>
        <v>6.7394967422762398E-3</v>
      </c>
      <c r="AR75">
        <f t="shared" si="23"/>
        <v>6399593.6257584924</v>
      </c>
    </row>
    <row r="76" spans="13:44" x14ac:dyDescent="0.3">
      <c r="M76" s="52" t="s">
        <v>22</v>
      </c>
      <c r="N76" s="53">
        <f t="shared" si="1"/>
        <v>166021.44365805644</v>
      </c>
      <c r="O76" s="54">
        <f t="shared" si="2"/>
        <v>0</v>
      </c>
      <c r="P76" s="55">
        <f t="shared" si="3"/>
        <v>31</v>
      </c>
      <c r="Q76" s="68"/>
      <c r="T76">
        <f t="shared" si="32"/>
        <v>0</v>
      </c>
      <c r="U76">
        <f t="shared" si="32"/>
        <v>0</v>
      </c>
      <c r="V76">
        <f t="shared" si="0"/>
        <v>31</v>
      </c>
      <c r="W76">
        <f t="shared" si="24"/>
        <v>3</v>
      </c>
      <c r="X76">
        <f t="shared" si="5"/>
        <v>-5.2359877559829883E-2</v>
      </c>
      <c r="Y76">
        <f t="shared" si="6"/>
        <v>-5.2335956242943828E-2</v>
      </c>
      <c r="Z76">
        <f t="shared" si="7"/>
        <v>-5.2383818566763218E-2</v>
      </c>
      <c r="AA76">
        <f t="shared" si="8"/>
        <v>0</v>
      </c>
      <c r="AB76">
        <f t="shared" si="9"/>
        <v>6375585.7452000007</v>
      </c>
      <c r="AC76">
        <f t="shared" si="10"/>
        <v>9.2468067027179749E-6</v>
      </c>
      <c r="AD76">
        <f t="shared" si="11"/>
        <v>0</v>
      </c>
      <c r="AE76">
        <f t="shared" si="12"/>
        <v>0</v>
      </c>
      <c r="AF76">
        <f t="shared" si="13"/>
        <v>0</v>
      </c>
      <c r="AG76">
        <f t="shared" si="14"/>
        <v>0</v>
      </c>
      <c r="AH76">
        <f t="shared" si="15"/>
        <v>0</v>
      </c>
      <c r="AI76">
        <f t="shared" si="16"/>
        <v>5.0546225567071803E-3</v>
      </c>
      <c r="AJ76">
        <f t="shared" si="17"/>
        <v>4.2582015317955055E-5</v>
      </c>
      <c r="AK76">
        <f t="shared" si="18"/>
        <v>1.6740578955036711E-7</v>
      </c>
      <c r="AL76">
        <f t="shared" si="19"/>
        <v>0</v>
      </c>
      <c r="AM76">
        <v>6378137</v>
      </c>
      <c r="AN76">
        <v>6356752.3142451802</v>
      </c>
      <c r="AO76">
        <f t="shared" si="20"/>
        <v>8.1819190842620321E-2</v>
      </c>
      <c r="AP76">
        <f t="shared" si="21"/>
        <v>8.2094437949694496E-2</v>
      </c>
      <c r="AQ76">
        <f t="shared" si="22"/>
        <v>6.7394967422762398E-3</v>
      </c>
      <c r="AR76">
        <f t="shared" si="23"/>
        <v>6399593.6257584924</v>
      </c>
    </row>
    <row r="77" spans="13:44" x14ac:dyDescent="0.3">
      <c r="M77" s="52" t="s">
        <v>22</v>
      </c>
      <c r="N77" s="53">
        <f t="shared" si="1"/>
        <v>166021.44365805644</v>
      </c>
      <c r="O77" s="54">
        <f t="shared" si="2"/>
        <v>0</v>
      </c>
      <c r="P77" s="55">
        <f t="shared" si="3"/>
        <v>31</v>
      </c>
      <c r="Q77" s="68"/>
      <c r="T77">
        <f t="shared" si="32"/>
        <v>0</v>
      </c>
      <c r="U77">
        <f t="shared" si="32"/>
        <v>0</v>
      </c>
      <c r="V77">
        <f t="shared" si="0"/>
        <v>31</v>
      </c>
      <c r="W77">
        <f t="shared" si="24"/>
        <v>3</v>
      </c>
      <c r="X77">
        <f t="shared" si="5"/>
        <v>-5.2359877559829883E-2</v>
      </c>
      <c r="Y77">
        <f t="shared" si="6"/>
        <v>-5.2335956242943828E-2</v>
      </c>
      <c r="Z77">
        <f t="shared" si="7"/>
        <v>-5.2383818566763218E-2</v>
      </c>
      <c r="AA77">
        <f t="shared" si="8"/>
        <v>0</v>
      </c>
      <c r="AB77">
        <f t="shared" si="9"/>
        <v>6375585.7452000007</v>
      </c>
      <c r="AC77">
        <f t="shared" si="10"/>
        <v>9.2468067027179749E-6</v>
      </c>
      <c r="AD77">
        <f t="shared" si="11"/>
        <v>0</v>
      </c>
      <c r="AE77">
        <f t="shared" si="12"/>
        <v>0</v>
      </c>
      <c r="AF77">
        <f t="shared" si="13"/>
        <v>0</v>
      </c>
      <c r="AG77">
        <f t="shared" si="14"/>
        <v>0</v>
      </c>
      <c r="AH77">
        <f t="shared" si="15"/>
        <v>0</v>
      </c>
      <c r="AI77">
        <f t="shared" si="16"/>
        <v>5.0546225567071803E-3</v>
      </c>
      <c r="AJ77">
        <f t="shared" si="17"/>
        <v>4.2582015317955055E-5</v>
      </c>
      <c r="AK77">
        <f t="shared" si="18"/>
        <v>1.6740578955036711E-7</v>
      </c>
      <c r="AL77">
        <f t="shared" si="19"/>
        <v>0</v>
      </c>
      <c r="AM77">
        <v>6378137</v>
      </c>
      <c r="AN77">
        <v>6356752.3142451802</v>
      </c>
      <c r="AO77">
        <f t="shared" si="20"/>
        <v>8.1819190842620321E-2</v>
      </c>
      <c r="AP77">
        <f t="shared" si="21"/>
        <v>8.2094437949694496E-2</v>
      </c>
      <c r="AQ77">
        <f t="shared" si="22"/>
        <v>6.7394967422762398E-3</v>
      </c>
      <c r="AR77">
        <f t="shared" si="23"/>
        <v>6399593.6257584924</v>
      </c>
    </row>
    <row r="78" spans="13:44" x14ac:dyDescent="0.3">
      <c r="M78" s="52" t="s">
        <v>22</v>
      </c>
      <c r="N78" s="53">
        <f t="shared" si="1"/>
        <v>166021.44365805644</v>
      </c>
      <c r="O78" s="54">
        <f t="shared" si="2"/>
        <v>0</v>
      </c>
      <c r="P78" s="55">
        <f t="shared" si="3"/>
        <v>31</v>
      </c>
      <c r="Q78" s="68"/>
      <c r="T78">
        <f t="shared" si="32"/>
        <v>0</v>
      </c>
      <c r="U78">
        <f t="shared" si="32"/>
        <v>0</v>
      </c>
      <c r="V78">
        <f t="shared" si="0"/>
        <v>31</v>
      </c>
      <c r="W78">
        <f t="shared" si="24"/>
        <v>3</v>
      </c>
      <c r="X78">
        <f t="shared" si="5"/>
        <v>-5.2359877559829883E-2</v>
      </c>
      <c r="Y78">
        <f t="shared" si="6"/>
        <v>-5.2335956242943828E-2</v>
      </c>
      <c r="Z78">
        <f t="shared" si="7"/>
        <v>-5.2383818566763218E-2</v>
      </c>
      <c r="AA78">
        <f t="shared" si="8"/>
        <v>0</v>
      </c>
      <c r="AB78">
        <f t="shared" si="9"/>
        <v>6375585.7452000007</v>
      </c>
      <c r="AC78">
        <f t="shared" si="10"/>
        <v>9.2468067027179749E-6</v>
      </c>
      <c r="AD78">
        <f t="shared" si="11"/>
        <v>0</v>
      </c>
      <c r="AE78">
        <f t="shared" si="12"/>
        <v>0</v>
      </c>
      <c r="AF78">
        <f t="shared" si="13"/>
        <v>0</v>
      </c>
      <c r="AG78">
        <f t="shared" si="14"/>
        <v>0</v>
      </c>
      <c r="AH78">
        <f t="shared" si="15"/>
        <v>0</v>
      </c>
      <c r="AI78">
        <f t="shared" si="16"/>
        <v>5.0546225567071803E-3</v>
      </c>
      <c r="AJ78">
        <f t="shared" si="17"/>
        <v>4.2582015317955055E-5</v>
      </c>
      <c r="AK78">
        <f t="shared" si="18"/>
        <v>1.6740578955036711E-7</v>
      </c>
      <c r="AL78">
        <f t="shared" si="19"/>
        <v>0</v>
      </c>
      <c r="AM78">
        <v>6378137</v>
      </c>
      <c r="AN78">
        <v>6356752.3142451802</v>
      </c>
      <c r="AO78">
        <f t="shared" si="20"/>
        <v>8.1819190842620321E-2</v>
      </c>
      <c r="AP78">
        <f t="shared" si="21"/>
        <v>8.2094437949694496E-2</v>
      </c>
      <c r="AQ78">
        <f t="shared" si="22"/>
        <v>6.7394967422762398E-3</v>
      </c>
      <c r="AR78">
        <f t="shared" si="23"/>
        <v>6399593.6257584924</v>
      </c>
    </row>
    <row r="79" spans="13:44" x14ac:dyDescent="0.3">
      <c r="M79" s="52" t="s">
        <v>22</v>
      </c>
      <c r="N79" s="53">
        <f t="shared" si="1"/>
        <v>166021.44365805644</v>
      </c>
      <c r="O79" s="54">
        <f t="shared" si="2"/>
        <v>0</v>
      </c>
      <c r="P79" s="55">
        <f t="shared" si="3"/>
        <v>31</v>
      </c>
      <c r="Q79" s="68"/>
      <c r="T79">
        <f t="shared" si="32"/>
        <v>0</v>
      </c>
      <c r="U79">
        <f t="shared" si="32"/>
        <v>0</v>
      </c>
      <c r="V79">
        <f t="shared" si="0"/>
        <v>31</v>
      </c>
      <c r="W79">
        <f t="shared" si="24"/>
        <v>3</v>
      </c>
      <c r="X79">
        <f t="shared" si="5"/>
        <v>-5.2359877559829883E-2</v>
      </c>
      <c r="Y79">
        <f t="shared" si="6"/>
        <v>-5.2335956242943828E-2</v>
      </c>
      <c r="Z79">
        <f t="shared" si="7"/>
        <v>-5.2383818566763218E-2</v>
      </c>
      <c r="AA79">
        <f t="shared" si="8"/>
        <v>0</v>
      </c>
      <c r="AB79">
        <f t="shared" si="9"/>
        <v>6375585.7452000007</v>
      </c>
      <c r="AC79">
        <f t="shared" si="10"/>
        <v>9.2468067027179749E-6</v>
      </c>
      <c r="AD79">
        <f t="shared" si="11"/>
        <v>0</v>
      </c>
      <c r="AE79">
        <f t="shared" si="12"/>
        <v>0</v>
      </c>
      <c r="AF79">
        <f t="shared" si="13"/>
        <v>0</v>
      </c>
      <c r="AG79">
        <f t="shared" si="14"/>
        <v>0</v>
      </c>
      <c r="AH79">
        <f t="shared" si="15"/>
        <v>0</v>
      </c>
      <c r="AI79">
        <f t="shared" si="16"/>
        <v>5.0546225567071803E-3</v>
      </c>
      <c r="AJ79">
        <f t="shared" si="17"/>
        <v>4.2582015317955055E-5</v>
      </c>
      <c r="AK79">
        <f t="shared" si="18"/>
        <v>1.6740578955036711E-7</v>
      </c>
      <c r="AL79">
        <f t="shared" si="19"/>
        <v>0</v>
      </c>
      <c r="AM79">
        <v>6378137</v>
      </c>
      <c r="AN79">
        <v>6356752.3142451802</v>
      </c>
      <c r="AO79">
        <f t="shared" si="20"/>
        <v>8.1819190842620321E-2</v>
      </c>
      <c r="AP79">
        <f t="shared" si="21"/>
        <v>8.2094437949694496E-2</v>
      </c>
      <c r="AQ79">
        <f t="shared" si="22"/>
        <v>6.7394967422762398E-3</v>
      </c>
      <c r="AR79">
        <f t="shared" si="23"/>
        <v>6399593.6257584924</v>
      </c>
    </row>
    <row r="80" spans="13:44" x14ac:dyDescent="0.3">
      <c r="M80" s="52" t="s">
        <v>22</v>
      </c>
      <c r="N80" s="53">
        <f t="shared" si="1"/>
        <v>166021.44365805644</v>
      </c>
      <c r="O80" s="54">
        <f t="shared" si="2"/>
        <v>0</v>
      </c>
      <c r="P80" s="55">
        <f t="shared" si="3"/>
        <v>31</v>
      </c>
      <c r="Q80" s="68"/>
      <c r="T80">
        <f t="shared" si="32"/>
        <v>0</v>
      </c>
      <c r="U80">
        <f t="shared" si="32"/>
        <v>0</v>
      </c>
      <c r="V80">
        <f t="shared" si="0"/>
        <v>31</v>
      </c>
      <c r="W80">
        <f t="shared" si="24"/>
        <v>3</v>
      </c>
      <c r="X80">
        <f t="shared" si="5"/>
        <v>-5.2359877559829883E-2</v>
      </c>
      <c r="Y80">
        <f t="shared" si="6"/>
        <v>-5.2335956242943828E-2</v>
      </c>
      <c r="Z80">
        <f t="shared" si="7"/>
        <v>-5.2383818566763218E-2</v>
      </c>
      <c r="AA80">
        <f t="shared" si="8"/>
        <v>0</v>
      </c>
      <c r="AB80">
        <f t="shared" si="9"/>
        <v>6375585.7452000007</v>
      </c>
      <c r="AC80">
        <f t="shared" si="10"/>
        <v>9.2468067027179749E-6</v>
      </c>
      <c r="AD80">
        <f t="shared" si="11"/>
        <v>0</v>
      </c>
      <c r="AE80">
        <f t="shared" si="12"/>
        <v>0</v>
      </c>
      <c r="AF80">
        <f t="shared" si="13"/>
        <v>0</v>
      </c>
      <c r="AG80">
        <f t="shared" si="14"/>
        <v>0</v>
      </c>
      <c r="AH80">
        <f t="shared" si="15"/>
        <v>0</v>
      </c>
      <c r="AI80">
        <f t="shared" si="16"/>
        <v>5.0546225567071803E-3</v>
      </c>
      <c r="AJ80">
        <f t="shared" si="17"/>
        <v>4.2582015317955055E-5</v>
      </c>
      <c r="AK80">
        <f t="shared" si="18"/>
        <v>1.6740578955036711E-7</v>
      </c>
      <c r="AL80">
        <f t="shared" si="19"/>
        <v>0</v>
      </c>
      <c r="AM80">
        <v>6378137</v>
      </c>
      <c r="AN80">
        <v>6356752.3142451802</v>
      </c>
      <c r="AO80">
        <f t="shared" si="20"/>
        <v>8.1819190842620321E-2</v>
      </c>
      <c r="AP80">
        <f t="shared" si="21"/>
        <v>8.2094437949694496E-2</v>
      </c>
      <c r="AQ80">
        <f t="shared" si="22"/>
        <v>6.7394967422762398E-3</v>
      </c>
      <c r="AR80">
        <f t="shared" si="23"/>
        <v>6399593.6257584924</v>
      </c>
    </row>
    <row r="81" spans="13:44" x14ac:dyDescent="0.3">
      <c r="M81" s="52" t="s">
        <v>22</v>
      </c>
      <c r="N81" s="53">
        <f t="shared" si="1"/>
        <v>166021.44365805644</v>
      </c>
      <c r="O81" s="54">
        <f t="shared" si="2"/>
        <v>0</v>
      </c>
      <c r="P81" s="55">
        <f t="shared" si="3"/>
        <v>31</v>
      </c>
      <c r="Q81" s="68"/>
      <c r="T81">
        <f t="shared" si="32"/>
        <v>0</v>
      </c>
      <c r="U81">
        <f t="shared" si="32"/>
        <v>0</v>
      </c>
      <c r="V81">
        <f t="shared" si="0"/>
        <v>31</v>
      </c>
      <c r="W81">
        <f t="shared" si="24"/>
        <v>3</v>
      </c>
      <c r="X81">
        <f t="shared" si="5"/>
        <v>-5.2359877559829883E-2</v>
      </c>
      <c r="Y81">
        <f t="shared" si="6"/>
        <v>-5.2335956242943828E-2</v>
      </c>
      <c r="Z81">
        <f t="shared" si="7"/>
        <v>-5.2383818566763218E-2</v>
      </c>
      <c r="AA81">
        <f t="shared" si="8"/>
        <v>0</v>
      </c>
      <c r="AB81">
        <f t="shared" si="9"/>
        <v>6375585.7452000007</v>
      </c>
      <c r="AC81">
        <f t="shared" si="10"/>
        <v>9.2468067027179749E-6</v>
      </c>
      <c r="AD81">
        <f t="shared" si="11"/>
        <v>0</v>
      </c>
      <c r="AE81">
        <f t="shared" si="12"/>
        <v>0</v>
      </c>
      <c r="AF81">
        <f t="shared" si="13"/>
        <v>0</v>
      </c>
      <c r="AG81">
        <f t="shared" si="14"/>
        <v>0</v>
      </c>
      <c r="AH81">
        <f t="shared" si="15"/>
        <v>0</v>
      </c>
      <c r="AI81">
        <f t="shared" si="16"/>
        <v>5.0546225567071803E-3</v>
      </c>
      <c r="AJ81">
        <f t="shared" si="17"/>
        <v>4.2582015317955055E-5</v>
      </c>
      <c r="AK81">
        <f t="shared" si="18"/>
        <v>1.6740578955036711E-7</v>
      </c>
      <c r="AL81">
        <f t="shared" si="19"/>
        <v>0</v>
      </c>
      <c r="AM81">
        <v>6378137</v>
      </c>
      <c r="AN81">
        <v>6356752.3142451802</v>
      </c>
      <c r="AO81">
        <f t="shared" si="20"/>
        <v>8.1819190842620321E-2</v>
      </c>
      <c r="AP81">
        <f t="shared" si="21"/>
        <v>8.2094437949694496E-2</v>
      </c>
      <c r="AQ81">
        <f t="shared" si="22"/>
        <v>6.7394967422762398E-3</v>
      </c>
      <c r="AR81">
        <f t="shared" si="23"/>
        <v>6399593.6257584924</v>
      </c>
    </row>
    <row r="82" spans="13:44" x14ac:dyDescent="0.3">
      <c r="M82" s="52" t="s">
        <v>22</v>
      </c>
      <c r="N82" s="53">
        <f t="shared" si="1"/>
        <v>166021.44365805644</v>
      </c>
      <c r="O82" s="54">
        <f t="shared" si="2"/>
        <v>0</v>
      </c>
      <c r="P82" s="55">
        <f t="shared" si="3"/>
        <v>31</v>
      </c>
      <c r="Q82" s="68"/>
      <c r="T82">
        <f t="shared" si="32"/>
        <v>0</v>
      </c>
      <c r="U82">
        <f t="shared" si="32"/>
        <v>0</v>
      </c>
      <c r="V82">
        <f t="shared" si="0"/>
        <v>31</v>
      </c>
      <c r="W82">
        <f t="shared" si="24"/>
        <v>3</v>
      </c>
      <c r="X82">
        <f t="shared" si="5"/>
        <v>-5.2359877559829883E-2</v>
      </c>
      <c r="Y82">
        <f t="shared" si="6"/>
        <v>-5.2335956242943828E-2</v>
      </c>
      <c r="Z82">
        <f t="shared" si="7"/>
        <v>-5.2383818566763218E-2</v>
      </c>
      <c r="AA82">
        <f t="shared" si="8"/>
        <v>0</v>
      </c>
      <c r="AB82">
        <f t="shared" si="9"/>
        <v>6375585.7452000007</v>
      </c>
      <c r="AC82">
        <f t="shared" si="10"/>
        <v>9.2468067027179749E-6</v>
      </c>
      <c r="AD82">
        <f t="shared" si="11"/>
        <v>0</v>
      </c>
      <c r="AE82">
        <f t="shared" si="12"/>
        <v>0</v>
      </c>
      <c r="AF82">
        <f t="shared" si="13"/>
        <v>0</v>
      </c>
      <c r="AG82">
        <f t="shared" si="14"/>
        <v>0</v>
      </c>
      <c r="AH82">
        <f t="shared" si="15"/>
        <v>0</v>
      </c>
      <c r="AI82">
        <f t="shared" si="16"/>
        <v>5.0546225567071803E-3</v>
      </c>
      <c r="AJ82">
        <f t="shared" si="17"/>
        <v>4.2582015317955055E-5</v>
      </c>
      <c r="AK82">
        <f t="shared" si="18"/>
        <v>1.6740578955036711E-7</v>
      </c>
      <c r="AL82">
        <f t="shared" si="19"/>
        <v>0</v>
      </c>
      <c r="AM82">
        <v>6378137</v>
      </c>
      <c r="AN82">
        <v>6356752.3142451802</v>
      </c>
      <c r="AO82">
        <f t="shared" si="20"/>
        <v>8.1819190842620321E-2</v>
      </c>
      <c r="AP82">
        <f t="shared" si="21"/>
        <v>8.2094437949694496E-2</v>
      </c>
      <c r="AQ82">
        <f t="shared" si="22"/>
        <v>6.7394967422762398E-3</v>
      </c>
      <c r="AR82">
        <f t="shared" si="23"/>
        <v>6399593.6257584924</v>
      </c>
    </row>
    <row r="83" spans="13:44" x14ac:dyDescent="0.3">
      <c r="M83" s="52" t="s">
        <v>22</v>
      </c>
      <c r="N83" s="53">
        <f t="shared" si="1"/>
        <v>166021.44365805644</v>
      </c>
      <c r="O83" s="54">
        <f t="shared" si="2"/>
        <v>0</v>
      </c>
      <c r="P83" s="55">
        <f t="shared" si="3"/>
        <v>31</v>
      </c>
      <c r="Q83" s="68"/>
      <c r="T83">
        <f t="shared" si="32"/>
        <v>0</v>
      </c>
      <c r="U83">
        <f t="shared" si="32"/>
        <v>0</v>
      </c>
      <c r="V83">
        <f t="shared" si="0"/>
        <v>31</v>
      </c>
      <c r="W83">
        <f t="shared" si="24"/>
        <v>3</v>
      </c>
      <c r="X83">
        <f t="shared" si="5"/>
        <v>-5.2359877559829883E-2</v>
      </c>
      <c r="Y83">
        <f t="shared" si="6"/>
        <v>-5.2335956242943828E-2</v>
      </c>
      <c r="Z83">
        <f t="shared" si="7"/>
        <v>-5.2383818566763218E-2</v>
      </c>
      <c r="AA83">
        <f t="shared" si="8"/>
        <v>0</v>
      </c>
      <c r="AB83">
        <f t="shared" si="9"/>
        <v>6375585.7452000007</v>
      </c>
      <c r="AC83">
        <f t="shared" si="10"/>
        <v>9.2468067027179749E-6</v>
      </c>
      <c r="AD83">
        <f t="shared" si="11"/>
        <v>0</v>
      </c>
      <c r="AE83">
        <f t="shared" si="12"/>
        <v>0</v>
      </c>
      <c r="AF83">
        <f t="shared" si="13"/>
        <v>0</v>
      </c>
      <c r="AG83">
        <f t="shared" si="14"/>
        <v>0</v>
      </c>
      <c r="AH83">
        <f t="shared" si="15"/>
        <v>0</v>
      </c>
      <c r="AI83">
        <f t="shared" si="16"/>
        <v>5.0546225567071803E-3</v>
      </c>
      <c r="AJ83">
        <f t="shared" si="17"/>
        <v>4.2582015317955055E-5</v>
      </c>
      <c r="AK83">
        <f t="shared" si="18"/>
        <v>1.6740578955036711E-7</v>
      </c>
      <c r="AL83">
        <f t="shared" si="19"/>
        <v>0</v>
      </c>
      <c r="AM83">
        <v>6378137</v>
      </c>
      <c r="AN83">
        <v>6356752.3142451802</v>
      </c>
      <c r="AO83">
        <f t="shared" si="20"/>
        <v>8.1819190842620321E-2</v>
      </c>
      <c r="AP83">
        <f t="shared" si="21"/>
        <v>8.2094437949694496E-2</v>
      </c>
      <c r="AQ83">
        <f t="shared" si="22"/>
        <v>6.7394967422762398E-3</v>
      </c>
      <c r="AR83">
        <f t="shared" si="23"/>
        <v>6399593.6257584924</v>
      </c>
    </row>
    <row r="84" spans="13:44" x14ac:dyDescent="0.3">
      <c r="M84" s="52" t="s">
        <v>22</v>
      </c>
      <c r="N84" s="53">
        <f t="shared" si="1"/>
        <v>166021.44365805644</v>
      </c>
      <c r="O84" s="54">
        <f t="shared" si="2"/>
        <v>0</v>
      </c>
      <c r="P84" s="55">
        <f t="shared" si="3"/>
        <v>31</v>
      </c>
      <c r="Q84" s="68"/>
      <c r="T84">
        <f t="shared" si="32"/>
        <v>0</v>
      </c>
      <c r="U84">
        <f t="shared" si="32"/>
        <v>0</v>
      </c>
      <c r="V84">
        <f t="shared" si="0"/>
        <v>31</v>
      </c>
      <c r="W84">
        <f t="shared" si="24"/>
        <v>3</v>
      </c>
      <c r="X84">
        <f t="shared" si="5"/>
        <v>-5.2359877559829883E-2</v>
      </c>
      <c r="Y84">
        <f t="shared" si="6"/>
        <v>-5.2335956242943828E-2</v>
      </c>
      <c r="Z84">
        <f t="shared" si="7"/>
        <v>-5.2383818566763218E-2</v>
      </c>
      <c r="AA84">
        <f t="shared" si="8"/>
        <v>0</v>
      </c>
      <c r="AB84">
        <f t="shared" si="9"/>
        <v>6375585.7452000007</v>
      </c>
      <c r="AC84">
        <f t="shared" si="10"/>
        <v>9.2468067027179749E-6</v>
      </c>
      <c r="AD84">
        <f t="shared" si="11"/>
        <v>0</v>
      </c>
      <c r="AE84">
        <f t="shared" si="12"/>
        <v>0</v>
      </c>
      <c r="AF84">
        <f t="shared" si="13"/>
        <v>0</v>
      </c>
      <c r="AG84">
        <f t="shared" si="14"/>
        <v>0</v>
      </c>
      <c r="AH84">
        <f t="shared" si="15"/>
        <v>0</v>
      </c>
      <c r="AI84">
        <f t="shared" si="16"/>
        <v>5.0546225567071803E-3</v>
      </c>
      <c r="AJ84">
        <f t="shared" si="17"/>
        <v>4.2582015317955055E-5</v>
      </c>
      <c r="AK84">
        <f t="shared" si="18"/>
        <v>1.6740578955036711E-7</v>
      </c>
      <c r="AL84">
        <f t="shared" si="19"/>
        <v>0</v>
      </c>
      <c r="AM84">
        <v>6378137</v>
      </c>
      <c r="AN84">
        <v>6356752.3142451802</v>
      </c>
      <c r="AO84">
        <f t="shared" si="20"/>
        <v>8.1819190842620321E-2</v>
      </c>
      <c r="AP84">
        <f t="shared" si="21"/>
        <v>8.2094437949694496E-2</v>
      </c>
      <c r="AQ84">
        <f t="shared" si="22"/>
        <v>6.7394967422762398E-3</v>
      </c>
      <c r="AR84">
        <f t="shared" si="23"/>
        <v>6399593.6257584924</v>
      </c>
    </row>
    <row r="85" spans="13:44" x14ac:dyDescent="0.3">
      <c r="M85" s="52" t="s">
        <v>22</v>
      </c>
      <c r="N85" s="53">
        <f t="shared" si="1"/>
        <v>166021.44365805644</v>
      </c>
      <c r="O85" s="54">
        <f t="shared" si="2"/>
        <v>0</v>
      </c>
      <c r="P85" s="55">
        <f t="shared" si="3"/>
        <v>31</v>
      </c>
      <c r="Q85" s="68"/>
      <c r="T85">
        <f t="shared" si="32"/>
        <v>0</v>
      </c>
      <c r="U85">
        <f t="shared" si="32"/>
        <v>0</v>
      </c>
      <c r="V85">
        <f t="shared" si="0"/>
        <v>31</v>
      </c>
      <c r="W85">
        <f t="shared" si="24"/>
        <v>3</v>
      </c>
      <c r="X85">
        <f t="shared" si="5"/>
        <v>-5.2359877559829883E-2</v>
      </c>
      <c r="Y85">
        <f t="shared" si="6"/>
        <v>-5.2335956242943828E-2</v>
      </c>
      <c r="Z85">
        <f t="shared" si="7"/>
        <v>-5.2383818566763218E-2</v>
      </c>
      <c r="AA85">
        <f t="shared" si="8"/>
        <v>0</v>
      </c>
      <c r="AB85">
        <f t="shared" si="9"/>
        <v>6375585.7452000007</v>
      </c>
      <c r="AC85">
        <f t="shared" si="10"/>
        <v>9.2468067027179749E-6</v>
      </c>
      <c r="AD85">
        <f t="shared" si="11"/>
        <v>0</v>
      </c>
      <c r="AE85">
        <f t="shared" si="12"/>
        <v>0</v>
      </c>
      <c r="AF85">
        <f t="shared" si="13"/>
        <v>0</v>
      </c>
      <c r="AG85">
        <f t="shared" si="14"/>
        <v>0</v>
      </c>
      <c r="AH85">
        <f t="shared" si="15"/>
        <v>0</v>
      </c>
      <c r="AI85">
        <f t="shared" si="16"/>
        <v>5.0546225567071803E-3</v>
      </c>
      <c r="AJ85">
        <f t="shared" si="17"/>
        <v>4.2582015317955055E-5</v>
      </c>
      <c r="AK85">
        <f t="shared" si="18"/>
        <v>1.6740578955036711E-7</v>
      </c>
      <c r="AL85">
        <f t="shared" si="19"/>
        <v>0</v>
      </c>
      <c r="AM85">
        <v>6378137</v>
      </c>
      <c r="AN85">
        <v>6356752.3142451802</v>
      </c>
      <c r="AO85">
        <f t="shared" si="20"/>
        <v>8.1819190842620321E-2</v>
      </c>
      <c r="AP85">
        <f t="shared" si="21"/>
        <v>8.2094437949694496E-2</v>
      </c>
      <c r="AQ85">
        <f t="shared" si="22"/>
        <v>6.7394967422762398E-3</v>
      </c>
      <c r="AR85">
        <f t="shared" si="23"/>
        <v>6399593.6257584924</v>
      </c>
    </row>
    <row r="86" spans="13:44" x14ac:dyDescent="0.3">
      <c r="M86" s="52" t="s">
        <v>22</v>
      </c>
      <c r="N86" s="53">
        <f t="shared" si="1"/>
        <v>166021.44365805644</v>
      </c>
      <c r="O86" s="54">
        <f t="shared" si="2"/>
        <v>0</v>
      </c>
      <c r="P86" s="55">
        <f t="shared" si="3"/>
        <v>31</v>
      </c>
      <c r="Q86" s="68"/>
      <c r="T86">
        <f t="shared" si="32"/>
        <v>0</v>
      </c>
      <c r="U86">
        <f t="shared" si="32"/>
        <v>0</v>
      </c>
      <c r="V86">
        <f t="shared" si="0"/>
        <v>31</v>
      </c>
      <c r="W86">
        <f t="shared" si="24"/>
        <v>3</v>
      </c>
      <c r="X86">
        <f t="shared" si="5"/>
        <v>-5.2359877559829883E-2</v>
      </c>
      <c r="Y86">
        <f t="shared" si="6"/>
        <v>-5.2335956242943828E-2</v>
      </c>
      <c r="Z86">
        <f t="shared" si="7"/>
        <v>-5.2383818566763218E-2</v>
      </c>
      <c r="AA86">
        <f t="shared" si="8"/>
        <v>0</v>
      </c>
      <c r="AB86">
        <f t="shared" si="9"/>
        <v>6375585.7452000007</v>
      </c>
      <c r="AC86">
        <f t="shared" si="10"/>
        <v>9.2468067027179749E-6</v>
      </c>
      <c r="AD86">
        <f t="shared" si="11"/>
        <v>0</v>
      </c>
      <c r="AE86">
        <f t="shared" si="12"/>
        <v>0</v>
      </c>
      <c r="AF86">
        <f t="shared" si="13"/>
        <v>0</v>
      </c>
      <c r="AG86">
        <f t="shared" si="14"/>
        <v>0</v>
      </c>
      <c r="AH86">
        <f t="shared" si="15"/>
        <v>0</v>
      </c>
      <c r="AI86">
        <f t="shared" si="16"/>
        <v>5.0546225567071803E-3</v>
      </c>
      <c r="AJ86">
        <f t="shared" si="17"/>
        <v>4.2582015317955055E-5</v>
      </c>
      <c r="AK86">
        <f t="shared" si="18"/>
        <v>1.6740578955036711E-7</v>
      </c>
      <c r="AL86">
        <f t="shared" si="19"/>
        <v>0</v>
      </c>
      <c r="AM86">
        <v>6378137</v>
      </c>
      <c r="AN86">
        <v>6356752.3142451802</v>
      </c>
      <c r="AO86">
        <f t="shared" si="20"/>
        <v>8.1819190842620321E-2</v>
      </c>
      <c r="AP86">
        <f t="shared" si="21"/>
        <v>8.2094437949694496E-2</v>
      </c>
      <c r="AQ86">
        <f t="shared" si="22"/>
        <v>6.7394967422762398E-3</v>
      </c>
      <c r="AR86">
        <f t="shared" si="23"/>
        <v>6399593.6257584924</v>
      </c>
    </row>
    <row r="87" spans="13:44" x14ac:dyDescent="0.3">
      <c r="M87" s="52" t="s">
        <v>22</v>
      </c>
      <c r="N87" s="53">
        <f t="shared" si="1"/>
        <v>166021.44365805644</v>
      </c>
      <c r="O87" s="54">
        <f t="shared" si="2"/>
        <v>0</v>
      </c>
      <c r="P87" s="55">
        <f t="shared" si="3"/>
        <v>31</v>
      </c>
      <c r="Q87" s="68"/>
      <c r="T87">
        <f t="shared" si="32"/>
        <v>0</v>
      </c>
      <c r="U87">
        <f t="shared" si="32"/>
        <v>0</v>
      </c>
      <c r="V87">
        <f t="shared" si="0"/>
        <v>31</v>
      </c>
      <c r="W87">
        <f t="shared" si="24"/>
        <v>3</v>
      </c>
      <c r="X87">
        <f t="shared" si="5"/>
        <v>-5.2359877559829883E-2</v>
      </c>
      <c r="Y87">
        <f t="shared" si="6"/>
        <v>-5.2335956242943828E-2</v>
      </c>
      <c r="Z87">
        <f t="shared" si="7"/>
        <v>-5.2383818566763218E-2</v>
      </c>
      <c r="AA87">
        <f t="shared" si="8"/>
        <v>0</v>
      </c>
      <c r="AB87">
        <f t="shared" si="9"/>
        <v>6375585.7452000007</v>
      </c>
      <c r="AC87">
        <f t="shared" si="10"/>
        <v>9.2468067027179749E-6</v>
      </c>
      <c r="AD87">
        <f t="shared" si="11"/>
        <v>0</v>
      </c>
      <c r="AE87">
        <f t="shared" si="12"/>
        <v>0</v>
      </c>
      <c r="AF87">
        <f t="shared" si="13"/>
        <v>0</v>
      </c>
      <c r="AG87">
        <f t="shared" si="14"/>
        <v>0</v>
      </c>
      <c r="AH87">
        <f t="shared" si="15"/>
        <v>0</v>
      </c>
      <c r="AI87">
        <f t="shared" si="16"/>
        <v>5.0546225567071803E-3</v>
      </c>
      <c r="AJ87">
        <f t="shared" si="17"/>
        <v>4.2582015317955055E-5</v>
      </c>
      <c r="AK87">
        <f t="shared" si="18"/>
        <v>1.6740578955036711E-7</v>
      </c>
      <c r="AL87">
        <f t="shared" si="19"/>
        <v>0</v>
      </c>
      <c r="AM87">
        <v>6378137</v>
      </c>
      <c r="AN87">
        <v>6356752.3142451802</v>
      </c>
      <c r="AO87">
        <f t="shared" si="20"/>
        <v>8.1819190842620321E-2</v>
      </c>
      <c r="AP87">
        <f t="shared" si="21"/>
        <v>8.2094437949694496E-2</v>
      </c>
      <c r="AQ87">
        <f t="shared" si="22"/>
        <v>6.7394967422762398E-3</v>
      </c>
      <c r="AR87">
        <f t="shared" si="23"/>
        <v>6399593.6257584924</v>
      </c>
    </row>
    <row r="88" spans="13:44" x14ac:dyDescent="0.3">
      <c r="M88" s="52" t="s">
        <v>22</v>
      </c>
      <c r="N88" s="53">
        <f t="shared" si="1"/>
        <v>166021.44365805644</v>
      </c>
      <c r="O88" s="54">
        <f t="shared" si="2"/>
        <v>0</v>
      </c>
      <c r="P88" s="55">
        <f t="shared" si="3"/>
        <v>31</v>
      </c>
      <c r="Q88" s="68"/>
      <c r="T88">
        <f t="shared" si="32"/>
        <v>0</v>
      </c>
      <c r="U88">
        <f t="shared" si="32"/>
        <v>0</v>
      </c>
      <c r="V88">
        <f t="shared" si="0"/>
        <v>31</v>
      </c>
      <c r="W88">
        <f t="shared" si="24"/>
        <v>3</v>
      </c>
      <c r="X88">
        <f t="shared" si="5"/>
        <v>-5.2359877559829883E-2</v>
      </c>
      <c r="Y88">
        <f t="shared" si="6"/>
        <v>-5.2335956242943828E-2</v>
      </c>
      <c r="Z88">
        <f t="shared" si="7"/>
        <v>-5.2383818566763218E-2</v>
      </c>
      <c r="AA88">
        <f t="shared" si="8"/>
        <v>0</v>
      </c>
      <c r="AB88">
        <f t="shared" si="9"/>
        <v>6375585.7452000007</v>
      </c>
      <c r="AC88">
        <f t="shared" si="10"/>
        <v>9.2468067027179749E-6</v>
      </c>
      <c r="AD88">
        <f t="shared" si="11"/>
        <v>0</v>
      </c>
      <c r="AE88">
        <f t="shared" si="12"/>
        <v>0</v>
      </c>
      <c r="AF88">
        <f t="shared" si="13"/>
        <v>0</v>
      </c>
      <c r="AG88">
        <f t="shared" si="14"/>
        <v>0</v>
      </c>
      <c r="AH88">
        <f t="shared" si="15"/>
        <v>0</v>
      </c>
      <c r="AI88">
        <f t="shared" si="16"/>
        <v>5.0546225567071803E-3</v>
      </c>
      <c r="AJ88">
        <f t="shared" si="17"/>
        <v>4.2582015317955055E-5</v>
      </c>
      <c r="AK88">
        <f t="shared" si="18"/>
        <v>1.6740578955036711E-7</v>
      </c>
      <c r="AL88">
        <f t="shared" si="19"/>
        <v>0</v>
      </c>
      <c r="AM88">
        <v>6378137</v>
      </c>
      <c r="AN88">
        <v>6356752.3142451802</v>
      </c>
      <c r="AO88">
        <f t="shared" si="20"/>
        <v>8.1819190842620321E-2</v>
      </c>
      <c r="AP88">
        <f t="shared" si="21"/>
        <v>8.2094437949694496E-2</v>
      </c>
      <c r="AQ88">
        <f t="shared" si="22"/>
        <v>6.7394967422762398E-3</v>
      </c>
      <c r="AR88">
        <f t="shared" si="23"/>
        <v>6399593.6257584924</v>
      </c>
    </row>
    <row r="89" spans="13:44" x14ac:dyDescent="0.3">
      <c r="M89" s="52" t="s">
        <v>22</v>
      </c>
      <c r="N89" s="53">
        <f t="shared" si="1"/>
        <v>166021.44365805644</v>
      </c>
      <c r="O89" s="54">
        <f t="shared" si="2"/>
        <v>0</v>
      </c>
      <c r="P89" s="55">
        <f t="shared" si="3"/>
        <v>31</v>
      </c>
      <c r="Q89" s="68"/>
      <c r="T89">
        <f t="shared" si="32"/>
        <v>0</v>
      </c>
      <c r="U89">
        <f t="shared" si="32"/>
        <v>0</v>
      </c>
      <c r="V89">
        <f t="shared" si="0"/>
        <v>31</v>
      </c>
      <c r="W89">
        <f t="shared" si="24"/>
        <v>3</v>
      </c>
      <c r="X89">
        <f t="shared" si="5"/>
        <v>-5.2359877559829883E-2</v>
      </c>
      <c r="Y89">
        <f t="shared" si="6"/>
        <v>-5.2335956242943828E-2</v>
      </c>
      <c r="Z89">
        <f t="shared" si="7"/>
        <v>-5.2383818566763218E-2</v>
      </c>
      <c r="AA89">
        <f t="shared" si="8"/>
        <v>0</v>
      </c>
      <c r="AB89">
        <f t="shared" si="9"/>
        <v>6375585.7452000007</v>
      </c>
      <c r="AC89">
        <f t="shared" si="10"/>
        <v>9.2468067027179749E-6</v>
      </c>
      <c r="AD89">
        <f t="shared" si="11"/>
        <v>0</v>
      </c>
      <c r="AE89">
        <f t="shared" si="12"/>
        <v>0</v>
      </c>
      <c r="AF89">
        <f t="shared" si="13"/>
        <v>0</v>
      </c>
      <c r="AG89">
        <f t="shared" si="14"/>
        <v>0</v>
      </c>
      <c r="AH89">
        <f t="shared" si="15"/>
        <v>0</v>
      </c>
      <c r="AI89">
        <f t="shared" si="16"/>
        <v>5.0546225567071803E-3</v>
      </c>
      <c r="AJ89">
        <f t="shared" si="17"/>
        <v>4.2582015317955055E-5</v>
      </c>
      <c r="AK89">
        <f t="shared" si="18"/>
        <v>1.6740578955036711E-7</v>
      </c>
      <c r="AL89">
        <f t="shared" si="19"/>
        <v>0</v>
      </c>
      <c r="AM89">
        <v>6378137</v>
      </c>
      <c r="AN89">
        <v>6356752.3142451802</v>
      </c>
      <c r="AO89">
        <f t="shared" si="20"/>
        <v>8.1819190842620321E-2</v>
      </c>
      <c r="AP89">
        <f t="shared" si="21"/>
        <v>8.2094437949694496E-2</v>
      </c>
      <c r="AQ89">
        <f t="shared" si="22"/>
        <v>6.7394967422762398E-3</v>
      </c>
      <c r="AR89">
        <f t="shared" si="23"/>
        <v>6399593.6257584924</v>
      </c>
    </row>
    <row r="90" spans="13:44" x14ac:dyDescent="0.3">
      <c r="M90" s="52" t="s">
        <v>22</v>
      </c>
      <c r="N90" s="53">
        <f t="shared" si="1"/>
        <v>166021.44365805644</v>
      </c>
      <c r="O90" s="54">
        <f t="shared" si="2"/>
        <v>0</v>
      </c>
      <c r="P90" s="55">
        <f t="shared" si="3"/>
        <v>31</v>
      </c>
      <c r="Q90" s="68"/>
      <c r="T90">
        <f t="shared" si="32"/>
        <v>0</v>
      </c>
      <c r="U90">
        <f t="shared" si="32"/>
        <v>0</v>
      </c>
      <c r="V90">
        <f t="shared" ref="V90:V153" si="33">TRUNC((R90/6)+31)</f>
        <v>31</v>
      </c>
      <c r="W90">
        <f t="shared" si="24"/>
        <v>3</v>
      </c>
      <c r="X90">
        <f t="shared" si="5"/>
        <v>-5.2359877559829883E-2</v>
      </c>
      <c r="Y90">
        <f t="shared" si="6"/>
        <v>-5.2335956242943828E-2</v>
      </c>
      <c r="Z90">
        <f t="shared" si="7"/>
        <v>-5.2383818566763218E-2</v>
      </c>
      <c r="AA90">
        <f t="shared" si="8"/>
        <v>0</v>
      </c>
      <c r="AB90">
        <f t="shared" si="9"/>
        <v>6375585.7452000007</v>
      </c>
      <c r="AC90">
        <f t="shared" si="10"/>
        <v>9.2468067027179749E-6</v>
      </c>
      <c r="AD90">
        <f t="shared" si="11"/>
        <v>0</v>
      </c>
      <c r="AE90">
        <f t="shared" si="12"/>
        <v>0</v>
      </c>
      <c r="AF90">
        <f t="shared" si="13"/>
        <v>0</v>
      </c>
      <c r="AG90">
        <f t="shared" si="14"/>
        <v>0</v>
      </c>
      <c r="AH90">
        <f t="shared" si="15"/>
        <v>0</v>
      </c>
      <c r="AI90">
        <f t="shared" si="16"/>
        <v>5.0546225567071803E-3</v>
      </c>
      <c r="AJ90">
        <f t="shared" si="17"/>
        <v>4.2582015317955055E-5</v>
      </c>
      <c r="AK90">
        <f t="shared" si="18"/>
        <v>1.6740578955036711E-7</v>
      </c>
      <c r="AL90">
        <f t="shared" si="19"/>
        <v>0</v>
      </c>
      <c r="AM90">
        <v>6378137</v>
      </c>
      <c r="AN90">
        <v>6356752.3142451802</v>
      </c>
      <c r="AO90">
        <f t="shared" si="20"/>
        <v>8.1819190842620321E-2</v>
      </c>
      <c r="AP90">
        <f t="shared" si="21"/>
        <v>8.2094437949694496E-2</v>
      </c>
      <c r="AQ90">
        <f t="shared" si="22"/>
        <v>6.7394967422762398E-3</v>
      </c>
      <c r="AR90">
        <f t="shared" si="23"/>
        <v>6399593.6257584924</v>
      </c>
    </row>
    <row r="91" spans="13:44" x14ac:dyDescent="0.3">
      <c r="M91" s="52" t="s">
        <v>22</v>
      </c>
      <c r="N91" s="53">
        <f t="shared" ref="N91:N154" si="34">Z91*AB91*(1+AC91/3)+500000</f>
        <v>166021.44365805644</v>
      </c>
      <c r="O91" s="54">
        <f t="shared" ref="O91:O154" si="35">IF(M91="S",AA91*AB91*(1+AC91)+AL91+10000000,AA91*AB91*(1+AC91)+AL91)</f>
        <v>0</v>
      </c>
      <c r="P91" s="55">
        <f t="shared" ref="P91:P154" si="36">V91</f>
        <v>31</v>
      </c>
      <c r="Q91" s="68"/>
      <c r="T91">
        <f t="shared" si="32"/>
        <v>0</v>
      </c>
      <c r="U91">
        <f t="shared" si="32"/>
        <v>0</v>
      </c>
      <c r="V91">
        <f t="shared" si="33"/>
        <v>31</v>
      </c>
      <c r="W91">
        <f t="shared" si="24"/>
        <v>3</v>
      </c>
      <c r="X91">
        <f t="shared" ref="X91:X154" si="37">+T91-((W91*PI())/180)</f>
        <v>-5.2359877559829883E-2</v>
      </c>
      <c r="Y91">
        <f t="shared" ref="Y91:Y154" si="38">COS(U91)*SIN(X91)</f>
        <v>-5.2335956242943828E-2</v>
      </c>
      <c r="Z91">
        <f t="shared" ref="Z91:Z154" si="39">(1/2)*LN((1+Y91)/(1-Y91))</f>
        <v>-5.2383818566763218E-2</v>
      </c>
      <c r="AA91">
        <f t="shared" ref="AA91:AA154" si="40">ATAN((TAN(U91))/COS(X91))-U91</f>
        <v>0</v>
      </c>
      <c r="AB91">
        <f t="shared" ref="AB91:AB154" si="41">(AR91/(1+AQ91*(COS(U91))^2)^(1/2))*0.9996</f>
        <v>6375585.7452000007</v>
      </c>
      <c r="AC91">
        <f t="shared" ref="AC91:AC154" si="42">(AQ91/2)*Z91^2*(COS(U91))^2</f>
        <v>9.2468067027179749E-6</v>
      </c>
      <c r="AD91">
        <f t="shared" ref="AD91:AD154" si="43">SIN(2*U91)</f>
        <v>0</v>
      </c>
      <c r="AE91">
        <f t="shared" ref="AE91:AE154" si="44">+AD91*(COS(U91))^2</f>
        <v>0</v>
      </c>
      <c r="AF91">
        <f t="shared" ref="AF91:AF154" si="45">U91+(AD91/2)</f>
        <v>0</v>
      </c>
      <c r="AG91">
        <f t="shared" ref="AG91:AG154" si="46">((3*AF91)+AE91)/4</f>
        <v>0</v>
      </c>
      <c r="AH91">
        <f t="shared" ref="AH91:AH154" si="47">(5*AG91+AE91*(COS(U91))^2)/3</f>
        <v>0</v>
      </c>
      <c r="AI91">
        <f t="shared" ref="AI91:AI154" si="48">(3/4)*AQ91</f>
        <v>5.0546225567071803E-3</v>
      </c>
      <c r="AJ91">
        <f t="shared" ref="AJ91:AJ154" si="49">(5/3)*AI91^2</f>
        <v>4.2582015317955055E-5</v>
      </c>
      <c r="AK91">
        <f t="shared" ref="AK91:AK154" si="50">(35/27)*AI91^3</f>
        <v>1.6740578955036711E-7</v>
      </c>
      <c r="AL91">
        <f t="shared" ref="AL91:AL154" si="51">0.9996*AR91*(U91-(AI91*AF91)+(AJ91*AG91)-(AK91*AH91))</f>
        <v>0</v>
      </c>
      <c r="AM91">
        <v>6378137</v>
      </c>
      <c r="AN91">
        <v>6356752.3142451802</v>
      </c>
      <c r="AO91">
        <f t="shared" ref="AO91:AO154" si="52">SQRT(AM91^2-AN91^2)/AM91</f>
        <v>8.1819190842620321E-2</v>
      </c>
      <c r="AP91">
        <f t="shared" ref="AP91:AP154" si="53">SQRT(AM91^2-AN91^2)/AN91</f>
        <v>8.2094437949694496E-2</v>
      </c>
      <c r="AQ91">
        <f t="shared" ref="AQ91:AQ154" si="54">AP91^2</f>
        <v>6.7394967422762398E-3</v>
      </c>
      <c r="AR91">
        <f t="shared" ref="AR91:AR154" si="55">+(AM91^2)/AN91</f>
        <v>6399593.6257584924</v>
      </c>
    </row>
    <row r="92" spans="13:44" x14ac:dyDescent="0.3">
      <c r="M92" s="52" t="s">
        <v>22</v>
      </c>
      <c r="N92" s="53">
        <f t="shared" si="34"/>
        <v>166021.44365805644</v>
      </c>
      <c r="O92" s="54">
        <f t="shared" si="35"/>
        <v>0</v>
      </c>
      <c r="P92" s="55">
        <f t="shared" si="36"/>
        <v>31</v>
      </c>
      <c r="Q92" s="68"/>
      <c r="T92">
        <f t="shared" si="32"/>
        <v>0</v>
      </c>
      <c r="U92">
        <f t="shared" si="32"/>
        <v>0</v>
      </c>
      <c r="V92">
        <f t="shared" si="33"/>
        <v>31</v>
      </c>
      <c r="W92">
        <f t="shared" ref="W92:W155" si="56">6*V92-183</f>
        <v>3</v>
      </c>
      <c r="X92">
        <f t="shared" si="37"/>
        <v>-5.2359877559829883E-2</v>
      </c>
      <c r="Y92">
        <f t="shared" si="38"/>
        <v>-5.2335956242943828E-2</v>
      </c>
      <c r="Z92">
        <f t="shared" si="39"/>
        <v>-5.2383818566763218E-2</v>
      </c>
      <c r="AA92">
        <f t="shared" si="40"/>
        <v>0</v>
      </c>
      <c r="AB92">
        <f t="shared" si="41"/>
        <v>6375585.7452000007</v>
      </c>
      <c r="AC92">
        <f t="shared" si="42"/>
        <v>9.2468067027179749E-6</v>
      </c>
      <c r="AD92">
        <f t="shared" si="43"/>
        <v>0</v>
      </c>
      <c r="AE92">
        <f t="shared" si="44"/>
        <v>0</v>
      </c>
      <c r="AF92">
        <f t="shared" si="45"/>
        <v>0</v>
      </c>
      <c r="AG92">
        <f t="shared" si="46"/>
        <v>0</v>
      </c>
      <c r="AH92">
        <f t="shared" si="47"/>
        <v>0</v>
      </c>
      <c r="AI92">
        <f t="shared" si="48"/>
        <v>5.0546225567071803E-3</v>
      </c>
      <c r="AJ92">
        <f t="shared" si="49"/>
        <v>4.2582015317955055E-5</v>
      </c>
      <c r="AK92">
        <f t="shared" si="50"/>
        <v>1.6740578955036711E-7</v>
      </c>
      <c r="AL92">
        <f t="shared" si="51"/>
        <v>0</v>
      </c>
      <c r="AM92">
        <v>6378137</v>
      </c>
      <c r="AN92">
        <v>6356752.3142451802</v>
      </c>
      <c r="AO92">
        <f t="shared" si="52"/>
        <v>8.1819190842620321E-2</v>
      </c>
      <c r="AP92">
        <f t="shared" si="53"/>
        <v>8.2094437949694496E-2</v>
      </c>
      <c r="AQ92">
        <f t="shared" si="54"/>
        <v>6.7394967422762398E-3</v>
      </c>
      <c r="AR92">
        <f t="shared" si="55"/>
        <v>6399593.6257584924</v>
      </c>
    </row>
    <row r="93" spans="13:44" x14ac:dyDescent="0.3">
      <c r="M93" s="52" t="s">
        <v>22</v>
      </c>
      <c r="N93" s="53">
        <f t="shared" si="34"/>
        <v>166021.44365805644</v>
      </c>
      <c r="O93" s="54">
        <f t="shared" si="35"/>
        <v>0</v>
      </c>
      <c r="P93" s="55">
        <f t="shared" si="36"/>
        <v>31</v>
      </c>
      <c r="Q93" s="68"/>
      <c r="T93">
        <f t="shared" si="32"/>
        <v>0</v>
      </c>
      <c r="U93">
        <f t="shared" si="32"/>
        <v>0</v>
      </c>
      <c r="V93">
        <f t="shared" si="33"/>
        <v>31</v>
      </c>
      <c r="W93">
        <f t="shared" si="56"/>
        <v>3</v>
      </c>
      <c r="X93">
        <f t="shared" si="37"/>
        <v>-5.2359877559829883E-2</v>
      </c>
      <c r="Y93">
        <f t="shared" si="38"/>
        <v>-5.2335956242943828E-2</v>
      </c>
      <c r="Z93">
        <f t="shared" si="39"/>
        <v>-5.2383818566763218E-2</v>
      </c>
      <c r="AA93">
        <f t="shared" si="40"/>
        <v>0</v>
      </c>
      <c r="AB93">
        <f t="shared" si="41"/>
        <v>6375585.7452000007</v>
      </c>
      <c r="AC93">
        <f t="shared" si="42"/>
        <v>9.2468067027179749E-6</v>
      </c>
      <c r="AD93">
        <f t="shared" si="43"/>
        <v>0</v>
      </c>
      <c r="AE93">
        <f t="shared" si="44"/>
        <v>0</v>
      </c>
      <c r="AF93">
        <f t="shared" si="45"/>
        <v>0</v>
      </c>
      <c r="AG93">
        <f t="shared" si="46"/>
        <v>0</v>
      </c>
      <c r="AH93">
        <f t="shared" si="47"/>
        <v>0</v>
      </c>
      <c r="AI93">
        <f t="shared" si="48"/>
        <v>5.0546225567071803E-3</v>
      </c>
      <c r="AJ93">
        <f t="shared" si="49"/>
        <v>4.2582015317955055E-5</v>
      </c>
      <c r="AK93">
        <f t="shared" si="50"/>
        <v>1.6740578955036711E-7</v>
      </c>
      <c r="AL93">
        <f t="shared" si="51"/>
        <v>0</v>
      </c>
      <c r="AM93">
        <v>6378137</v>
      </c>
      <c r="AN93">
        <v>6356752.3142451802</v>
      </c>
      <c r="AO93">
        <f t="shared" si="52"/>
        <v>8.1819190842620321E-2</v>
      </c>
      <c r="AP93">
        <f t="shared" si="53"/>
        <v>8.2094437949694496E-2</v>
      </c>
      <c r="AQ93">
        <f t="shared" si="54"/>
        <v>6.7394967422762398E-3</v>
      </c>
      <c r="AR93">
        <f t="shared" si="55"/>
        <v>6399593.6257584924</v>
      </c>
    </row>
    <row r="94" spans="13:44" x14ac:dyDescent="0.3">
      <c r="M94" s="52" t="s">
        <v>22</v>
      </c>
      <c r="N94" s="53">
        <f t="shared" si="34"/>
        <v>166021.44365805644</v>
      </c>
      <c r="O94" s="54">
        <f t="shared" si="35"/>
        <v>0</v>
      </c>
      <c r="P94" s="55">
        <f t="shared" si="36"/>
        <v>31</v>
      </c>
      <c r="Q94" s="68"/>
      <c r="T94">
        <f t="shared" si="32"/>
        <v>0</v>
      </c>
      <c r="U94">
        <f t="shared" si="32"/>
        <v>0</v>
      </c>
      <c r="V94">
        <f t="shared" si="33"/>
        <v>31</v>
      </c>
      <c r="W94">
        <f t="shared" si="56"/>
        <v>3</v>
      </c>
      <c r="X94">
        <f t="shared" si="37"/>
        <v>-5.2359877559829883E-2</v>
      </c>
      <c r="Y94">
        <f t="shared" si="38"/>
        <v>-5.2335956242943828E-2</v>
      </c>
      <c r="Z94">
        <f t="shared" si="39"/>
        <v>-5.2383818566763218E-2</v>
      </c>
      <c r="AA94">
        <f t="shared" si="40"/>
        <v>0</v>
      </c>
      <c r="AB94">
        <f t="shared" si="41"/>
        <v>6375585.7452000007</v>
      </c>
      <c r="AC94">
        <f t="shared" si="42"/>
        <v>9.2468067027179749E-6</v>
      </c>
      <c r="AD94">
        <f t="shared" si="43"/>
        <v>0</v>
      </c>
      <c r="AE94">
        <f t="shared" si="44"/>
        <v>0</v>
      </c>
      <c r="AF94">
        <f t="shared" si="45"/>
        <v>0</v>
      </c>
      <c r="AG94">
        <f t="shared" si="46"/>
        <v>0</v>
      </c>
      <c r="AH94">
        <f t="shared" si="47"/>
        <v>0</v>
      </c>
      <c r="AI94">
        <f t="shared" si="48"/>
        <v>5.0546225567071803E-3</v>
      </c>
      <c r="AJ94">
        <f t="shared" si="49"/>
        <v>4.2582015317955055E-5</v>
      </c>
      <c r="AK94">
        <f t="shared" si="50"/>
        <v>1.6740578955036711E-7</v>
      </c>
      <c r="AL94">
        <f t="shared" si="51"/>
        <v>0</v>
      </c>
      <c r="AM94">
        <v>6378137</v>
      </c>
      <c r="AN94">
        <v>6356752.3142451802</v>
      </c>
      <c r="AO94">
        <f t="shared" si="52"/>
        <v>8.1819190842620321E-2</v>
      </c>
      <c r="AP94">
        <f t="shared" si="53"/>
        <v>8.2094437949694496E-2</v>
      </c>
      <c r="AQ94">
        <f t="shared" si="54"/>
        <v>6.7394967422762398E-3</v>
      </c>
      <c r="AR94">
        <f t="shared" si="55"/>
        <v>6399593.6257584924</v>
      </c>
    </row>
    <row r="95" spans="13:44" x14ac:dyDescent="0.3">
      <c r="M95" s="52" t="s">
        <v>22</v>
      </c>
      <c r="N95" s="53">
        <f t="shared" si="34"/>
        <v>166021.44365805644</v>
      </c>
      <c r="O95" s="54">
        <f t="shared" si="35"/>
        <v>0</v>
      </c>
      <c r="P95" s="55">
        <f t="shared" si="36"/>
        <v>31</v>
      </c>
      <c r="Q95" s="68"/>
      <c r="T95">
        <f t="shared" si="32"/>
        <v>0</v>
      </c>
      <c r="U95">
        <f t="shared" si="32"/>
        <v>0</v>
      </c>
      <c r="V95">
        <f t="shared" si="33"/>
        <v>31</v>
      </c>
      <c r="W95">
        <f t="shared" si="56"/>
        <v>3</v>
      </c>
      <c r="X95">
        <f t="shared" si="37"/>
        <v>-5.2359877559829883E-2</v>
      </c>
      <c r="Y95">
        <f t="shared" si="38"/>
        <v>-5.2335956242943828E-2</v>
      </c>
      <c r="Z95">
        <f t="shared" si="39"/>
        <v>-5.2383818566763218E-2</v>
      </c>
      <c r="AA95">
        <f t="shared" si="40"/>
        <v>0</v>
      </c>
      <c r="AB95">
        <f t="shared" si="41"/>
        <v>6375585.7452000007</v>
      </c>
      <c r="AC95">
        <f t="shared" si="42"/>
        <v>9.2468067027179749E-6</v>
      </c>
      <c r="AD95">
        <f t="shared" si="43"/>
        <v>0</v>
      </c>
      <c r="AE95">
        <f t="shared" si="44"/>
        <v>0</v>
      </c>
      <c r="AF95">
        <f t="shared" si="45"/>
        <v>0</v>
      </c>
      <c r="AG95">
        <f t="shared" si="46"/>
        <v>0</v>
      </c>
      <c r="AH95">
        <f t="shared" si="47"/>
        <v>0</v>
      </c>
      <c r="AI95">
        <f t="shared" si="48"/>
        <v>5.0546225567071803E-3</v>
      </c>
      <c r="AJ95">
        <f t="shared" si="49"/>
        <v>4.2582015317955055E-5</v>
      </c>
      <c r="AK95">
        <f t="shared" si="50"/>
        <v>1.6740578955036711E-7</v>
      </c>
      <c r="AL95">
        <f t="shared" si="51"/>
        <v>0</v>
      </c>
      <c r="AM95">
        <v>6378137</v>
      </c>
      <c r="AN95">
        <v>6356752.3142451802</v>
      </c>
      <c r="AO95">
        <f t="shared" si="52"/>
        <v>8.1819190842620321E-2</v>
      </c>
      <c r="AP95">
        <f t="shared" si="53"/>
        <v>8.2094437949694496E-2</v>
      </c>
      <c r="AQ95">
        <f t="shared" si="54"/>
        <v>6.7394967422762398E-3</v>
      </c>
      <c r="AR95">
        <f t="shared" si="55"/>
        <v>6399593.6257584924</v>
      </c>
    </row>
    <row r="96" spans="13:44" x14ac:dyDescent="0.3">
      <c r="M96" s="52" t="s">
        <v>22</v>
      </c>
      <c r="N96" s="53">
        <f t="shared" si="34"/>
        <v>166021.44365805644</v>
      </c>
      <c r="O96" s="54">
        <f t="shared" si="35"/>
        <v>0</v>
      </c>
      <c r="P96" s="55">
        <f t="shared" si="36"/>
        <v>31</v>
      </c>
      <c r="Q96" s="68"/>
      <c r="T96">
        <f t="shared" si="32"/>
        <v>0</v>
      </c>
      <c r="U96">
        <f t="shared" si="32"/>
        <v>0</v>
      </c>
      <c r="V96">
        <f t="shared" si="33"/>
        <v>31</v>
      </c>
      <c r="W96">
        <f t="shared" si="56"/>
        <v>3</v>
      </c>
      <c r="X96">
        <f t="shared" si="37"/>
        <v>-5.2359877559829883E-2</v>
      </c>
      <c r="Y96">
        <f t="shared" si="38"/>
        <v>-5.2335956242943828E-2</v>
      </c>
      <c r="Z96">
        <f t="shared" si="39"/>
        <v>-5.2383818566763218E-2</v>
      </c>
      <c r="AA96">
        <f t="shared" si="40"/>
        <v>0</v>
      </c>
      <c r="AB96">
        <f t="shared" si="41"/>
        <v>6375585.7452000007</v>
      </c>
      <c r="AC96">
        <f t="shared" si="42"/>
        <v>9.2468067027179749E-6</v>
      </c>
      <c r="AD96">
        <f t="shared" si="43"/>
        <v>0</v>
      </c>
      <c r="AE96">
        <f t="shared" si="44"/>
        <v>0</v>
      </c>
      <c r="AF96">
        <f t="shared" si="45"/>
        <v>0</v>
      </c>
      <c r="AG96">
        <f t="shared" si="46"/>
        <v>0</v>
      </c>
      <c r="AH96">
        <f t="shared" si="47"/>
        <v>0</v>
      </c>
      <c r="AI96">
        <f t="shared" si="48"/>
        <v>5.0546225567071803E-3</v>
      </c>
      <c r="AJ96">
        <f t="shared" si="49"/>
        <v>4.2582015317955055E-5</v>
      </c>
      <c r="AK96">
        <f t="shared" si="50"/>
        <v>1.6740578955036711E-7</v>
      </c>
      <c r="AL96">
        <f t="shared" si="51"/>
        <v>0</v>
      </c>
      <c r="AM96">
        <v>6378137</v>
      </c>
      <c r="AN96">
        <v>6356752.3142451802</v>
      </c>
      <c r="AO96">
        <f t="shared" si="52"/>
        <v>8.1819190842620321E-2</v>
      </c>
      <c r="AP96">
        <f t="shared" si="53"/>
        <v>8.2094437949694496E-2</v>
      </c>
      <c r="AQ96">
        <f t="shared" si="54"/>
        <v>6.7394967422762398E-3</v>
      </c>
      <c r="AR96">
        <f t="shared" si="55"/>
        <v>6399593.6257584924</v>
      </c>
    </row>
    <row r="97" spans="13:44" x14ac:dyDescent="0.3">
      <c r="M97" s="52" t="s">
        <v>22</v>
      </c>
      <c r="N97" s="53">
        <f t="shared" si="34"/>
        <v>166021.44365805644</v>
      </c>
      <c r="O97" s="54">
        <f t="shared" si="35"/>
        <v>0</v>
      </c>
      <c r="P97" s="55">
        <f t="shared" si="36"/>
        <v>31</v>
      </c>
      <c r="Q97" s="68"/>
      <c r="T97">
        <f t="shared" si="32"/>
        <v>0</v>
      </c>
      <c r="U97">
        <f t="shared" si="32"/>
        <v>0</v>
      </c>
      <c r="V97">
        <f t="shared" si="33"/>
        <v>31</v>
      </c>
      <c r="W97">
        <f t="shared" si="56"/>
        <v>3</v>
      </c>
      <c r="X97">
        <f t="shared" si="37"/>
        <v>-5.2359877559829883E-2</v>
      </c>
      <c r="Y97">
        <f t="shared" si="38"/>
        <v>-5.2335956242943828E-2</v>
      </c>
      <c r="Z97">
        <f t="shared" si="39"/>
        <v>-5.2383818566763218E-2</v>
      </c>
      <c r="AA97">
        <f t="shared" si="40"/>
        <v>0</v>
      </c>
      <c r="AB97">
        <f t="shared" si="41"/>
        <v>6375585.7452000007</v>
      </c>
      <c r="AC97">
        <f t="shared" si="42"/>
        <v>9.2468067027179749E-6</v>
      </c>
      <c r="AD97">
        <f t="shared" si="43"/>
        <v>0</v>
      </c>
      <c r="AE97">
        <f t="shared" si="44"/>
        <v>0</v>
      </c>
      <c r="AF97">
        <f t="shared" si="45"/>
        <v>0</v>
      </c>
      <c r="AG97">
        <f t="shared" si="46"/>
        <v>0</v>
      </c>
      <c r="AH97">
        <f t="shared" si="47"/>
        <v>0</v>
      </c>
      <c r="AI97">
        <f t="shared" si="48"/>
        <v>5.0546225567071803E-3</v>
      </c>
      <c r="AJ97">
        <f t="shared" si="49"/>
        <v>4.2582015317955055E-5</v>
      </c>
      <c r="AK97">
        <f t="shared" si="50"/>
        <v>1.6740578955036711E-7</v>
      </c>
      <c r="AL97">
        <f t="shared" si="51"/>
        <v>0</v>
      </c>
      <c r="AM97">
        <v>6378137</v>
      </c>
      <c r="AN97">
        <v>6356752.3142451802</v>
      </c>
      <c r="AO97">
        <f t="shared" si="52"/>
        <v>8.1819190842620321E-2</v>
      </c>
      <c r="AP97">
        <f t="shared" si="53"/>
        <v>8.2094437949694496E-2</v>
      </c>
      <c r="AQ97">
        <f t="shared" si="54"/>
        <v>6.7394967422762398E-3</v>
      </c>
      <c r="AR97">
        <f t="shared" si="55"/>
        <v>6399593.6257584924</v>
      </c>
    </row>
    <row r="98" spans="13:44" x14ac:dyDescent="0.3">
      <c r="M98" s="52" t="s">
        <v>22</v>
      </c>
      <c r="N98" s="53">
        <f t="shared" si="34"/>
        <v>166021.44365805644</v>
      </c>
      <c r="O98" s="54">
        <f t="shared" si="35"/>
        <v>0</v>
      </c>
      <c r="P98" s="55">
        <f t="shared" si="36"/>
        <v>31</v>
      </c>
      <c r="Q98" s="68"/>
      <c r="T98">
        <f t="shared" si="32"/>
        <v>0</v>
      </c>
      <c r="U98">
        <f t="shared" si="32"/>
        <v>0</v>
      </c>
      <c r="V98">
        <f t="shared" si="33"/>
        <v>31</v>
      </c>
      <c r="W98">
        <f t="shared" si="56"/>
        <v>3</v>
      </c>
      <c r="X98">
        <f t="shared" si="37"/>
        <v>-5.2359877559829883E-2</v>
      </c>
      <c r="Y98">
        <f t="shared" si="38"/>
        <v>-5.2335956242943828E-2</v>
      </c>
      <c r="Z98">
        <f t="shared" si="39"/>
        <v>-5.2383818566763218E-2</v>
      </c>
      <c r="AA98">
        <f t="shared" si="40"/>
        <v>0</v>
      </c>
      <c r="AB98">
        <f t="shared" si="41"/>
        <v>6375585.7452000007</v>
      </c>
      <c r="AC98">
        <f t="shared" si="42"/>
        <v>9.2468067027179749E-6</v>
      </c>
      <c r="AD98">
        <f t="shared" si="43"/>
        <v>0</v>
      </c>
      <c r="AE98">
        <f t="shared" si="44"/>
        <v>0</v>
      </c>
      <c r="AF98">
        <f t="shared" si="45"/>
        <v>0</v>
      </c>
      <c r="AG98">
        <f t="shared" si="46"/>
        <v>0</v>
      </c>
      <c r="AH98">
        <f t="shared" si="47"/>
        <v>0</v>
      </c>
      <c r="AI98">
        <f t="shared" si="48"/>
        <v>5.0546225567071803E-3</v>
      </c>
      <c r="AJ98">
        <f t="shared" si="49"/>
        <v>4.2582015317955055E-5</v>
      </c>
      <c r="AK98">
        <f t="shared" si="50"/>
        <v>1.6740578955036711E-7</v>
      </c>
      <c r="AL98">
        <f t="shared" si="51"/>
        <v>0</v>
      </c>
      <c r="AM98">
        <v>6378137</v>
      </c>
      <c r="AN98">
        <v>6356752.3142451802</v>
      </c>
      <c r="AO98">
        <f t="shared" si="52"/>
        <v>8.1819190842620321E-2</v>
      </c>
      <c r="AP98">
        <f t="shared" si="53"/>
        <v>8.2094437949694496E-2</v>
      </c>
      <c r="AQ98">
        <f t="shared" si="54"/>
        <v>6.7394967422762398E-3</v>
      </c>
      <c r="AR98">
        <f t="shared" si="55"/>
        <v>6399593.6257584924</v>
      </c>
    </row>
    <row r="99" spans="13:44" x14ac:dyDescent="0.3">
      <c r="M99" s="52" t="s">
        <v>22</v>
      </c>
      <c r="N99" s="53">
        <f t="shared" si="34"/>
        <v>166021.44365805644</v>
      </c>
      <c r="O99" s="54">
        <f t="shared" si="35"/>
        <v>0</v>
      </c>
      <c r="P99" s="55">
        <f t="shared" si="36"/>
        <v>31</v>
      </c>
      <c r="Q99" s="68"/>
      <c r="T99">
        <f t="shared" si="32"/>
        <v>0</v>
      </c>
      <c r="U99">
        <f t="shared" si="32"/>
        <v>0</v>
      </c>
      <c r="V99">
        <f t="shared" si="33"/>
        <v>31</v>
      </c>
      <c r="W99">
        <f t="shared" si="56"/>
        <v>3</v>
      </c>
      <c r="X99">
        <f t="shared" si="37"/>
        <v>-5.2359877559829883E-2</v>
      </c>
      <c r="Y99">
        <f t="shared" si="38"/>
        <v>-5.2335956242943828E-2</v>
      </c>
      <c r="Z99">
        <f t="shared" si="39"/>
        <v>-5.2383818566763218E-2</v>
      </c>
      <c r="AA99">
        <f t="shared" si="40"/>
        <v>0</v>
      </c>
      <c r="AB99">
        <f t="shared" si="41"/>
        <v>6375585.7452000007</v>
      </c>
      <c r="AC99">
        <f t="shared" si="42"/>
        <v>9.2468067027179749E-6</v>
      </c>
      <c r="AD99">
        <f t="shared" si="43"/>
        <v>0</v>
      </c>
      <c r="AE99">
        <f t="shared" si="44"/>
        <v>0</v>
      </c>
      <c r="AF99">
        <f t="shared" si="45"/>
        <v>0</v>
      </c>
      <c r="AG99">
        <f t="shared" si="46"/>
        <v>0</v>
      </c>
      <c r="AH99">
        <f t="shared" si="47"/>
        <v>0</v>
      </c>
      <c r="AI99">
        <f t="shared" si="48"/>
        <v>5.0546225567071803E-3</v>
      </c>
      <c r="AJ99">
        <f t="shared" si="49"/>
        <v>4.2582015317955055E-5</v>
      </c>
      <c r="AK99">
        <f t="shared" si="50"/>
        <v>1.6740578955036711E-7</v>
      </c>
      <c r="AL99">
        <f t="shared" si="51"/>
        <v>0</v>
      </c>
      <c r="AM99">
        <v>6378137</v>
      </c>
      <c r="AN99">
        <v>6356752.3142451802</v>
      </c>
      <c r="AO99">
        <f t="shared" si="52"/>
        <v>8.1819190842620321E-2</v>
      </c>
      <c r="AP99">
        <f t="shared" si="53"/>
        <v>8.2094437949694496E-2</v>
      </c>
      <c r="AQ99">
        <f t="shared" si="54"/>
        <v>6.7394967422762398E-3</v>
      </c>
      <c r="AR99">
        <f t="shared" si="55"/>
        <v>6399593.6257584924</v>
      </c>
    </row>
    <row r="100" spans="13:44" x14ac:dyDescent="0.3">
      <c r="M100" s="52" t="s">
        <v>22</v>
      </c>
      <c r="N100" s="53">
        <f t="shared" si="34"/>
        <v>166021.44365805644</v>
      </c>
      <c r="O100" s="54">
        <f t="shared" si="35"/>
        <v>0</v>
      </c>
      <c r="P100" s="55">
        <f t="shared" si="36"/>
        <v>31</v>
      </c>
      <c r="Q100" s="68"/>
      <c r="T100">
        <f t="shared" si="32"/>
        <v>0</v>
      </c>
      <c r="U100">
        <f t="shared" si="32"/>
        <v>0</v>
      </c>
      <c r="V100">
        <f t="shared" si="33"/>
        <v>31</v>
      </c>
      <c r="W100">
        <f t="shared" si="56"/>
        <v>3</v>
      </c>
      <c r="X100">
        <f t="shared" si="37"/>
        <v>-5.2359877559829883E-2</v>
      </c>
      <c r="Y100">
        <f t="shared" si="38"/>
        <v>-5.2335956242943828E-2</v>
      </c>
      <c r="Z100">
        <f t="shared" si="39"/>
        <v>-5.2383818566763218E-2</v>
      </c>
      <c r="AA100">
        <f t="shared" si="40"/>
        <v>0</v>
      </c>
      <c r="AB100">
        <f t="shared" si="41"/>
        <v>6375585.7452000007</v>
      </c>
      <c r="AC100">
        <f t="shared" si="42"/>
        <v>9.2468067027179749E-6</v>
      </c>
      <c r="AD100">
        <f t="shared" si="43"/>
        <v>0</v>
      </c>
      <c r="AE100">
        <f t="shared" si="44"/>
        <v>0</v>
      </c>
      <c r="AF100">
        <f t="shared" si="45"/>
        <v>0</v>
      </c>
      <c r="AG100">
        <f t="shared" si="46"/>
        <v>0</v>
      </c>
      <c r="AH100">
        <f t="shared" si="47"/>
        <v>0</v>
      </c>
      <c r="AI100">
        <f t="shared" si="48"/>
        <v>5.0546225567071803E-3</v>
      </c>
      <c r="AJ100">
        <f t="shared" si="49"/>
        <v>4.2582015317955055E-5</v>
      </c>
      <c r="AK100">
        <f t="shared" si="50"/>
        <v>1.6740578955036711E-7</v>
      </c>
      <c r="AL100">
        <f t="shared" si="51"/>
        <v>0</v>
      </c>
      <c r="AM100">
        <v>6378137</v>
      </c>
      <c r="AN100">
        <v>6356752.3142451802</v>
      </c>
      <c r="AO100">
        <f t="shared" si="52"/>
        <v>8.1819190842620321E-2</v>
      </c>
      <c r="AP100">
        <f t="shared" si="53"/>
        <v>8.2094437949694496E-2</v>
      </c>
      <c r="AQ100">
        <f t="shared" si="54"/>
        <v>6.7394967422762398E-3</v>
      </c>
      <c r="AR100">
        <f t="shared" si="55"/>
        <v>6399593.6257584924</v>
      </c>
    </row>
    <row r="101" spans="13:44" x14ac:dyDescent="0.3">
      <c r="M101" s="52" t="s">
        <v>22</v>
      </c>
      <c r="N101" s="53">
        <f t="shared" si="34"/>
        <v>166021.44365805644</v>
      </c>
      <c r="O101" s="54">
        <f t="shared" si="35"/>
        <v>0</v>
      </c>
      <c r="P101" s="55">
        <f t="shared" si="36"/>
        <v>31</v>
      </c>
      <c r="Q101" s="68"/>
      <c r="T101">
        <f t="shared" si="32"/>
        <v>0</v>
      </c>
      <c r="U101">
        <f t="shared" si="32"/>
        <v>0</v>
      </c>
      <c r="V101">
        <f t="shared" si="33"/>
        <v>31</v>
      </c>
      <c r="W101">
        <f t="shared" si="56"/>
        <v>3</v>
      </c>
      <c r="X101">
        <f t="shared" si="37"/>
        <v>-5.2359877559829883E-2</v>
      </c>
      <c r="Y101">
        <f t="shared" si="38"/>
        <v>-5.2335956242943828E-2</v>
      </c>
      <c r="Z101">
        <f t="shared" si="39"/>
        <v>-5.2383818566763218E-2</v>
      </c>
      <c r="AA101">
        <f t="shared" si="40"/>
        <v>0</v>
      </c>
      <c r="AB101">
        <f t="shared" si="41"/>
        <v>6375585.7452000007</v>
      </c>
      <c r="AC101">
        <f t="shared" si="42"/>
        <v>9.2468067027179749E-6</v>
      </c>
      <c r="AD101">
        <f t="shared" si="43"/>
        <v>0</v>
      </c>
      <c r="AE101">
        <f t="shared" si="44"/>
        <v>0</v>
      </c>
      <c r="AF101">
        <f t="shared" si="45"/>
        <v>0</v>
      </c>
      <c r="AG101">
        <f t="shared" si="46"/>
        <v>0</v>
      </c>
      <c r="AH101">
        <f t="shared" si="47"/>
        <v>0</v>
      </c>
      <c r="AI101">
        <f t="shared" si="48"/>
        <v>5.0546225567071803E-3</v>
      </c>
      <c r="AJ101">
        <f t="shared" si="49"/>
        <v>4.2582015317955055E-5</v>
      </c>
      <c r="AK101">
        <f t="shared" si="50"/>
        <v>1.6740578955036711E-7</v>
      </c>
      <c r="AL101">
        <f t="shared" si="51"/>
        <v>0</v>
      </c>
      <c r="AM101">
        <v>6378137</v>
      </c>
      <c r="AN101">
        <v>6356752.3142451802</v>
      </c>
      <c r="AO101">
        <f t="shared" si="52"/>
        <v>8.1819190842620321E-2</v>
      </c>
      <c r="AP101">
        <f t="shared" si="53"/>
        <v>8.2094437949694496E-2</v>
      </c>
      <c r="AQ101">
        <f t="shared" si="54"/>
        <v>6.7394967422762398E-3</v>
      </c>
      <c r="AR101">
        <f t="shared" si="55"/>
        <v>6399593.6257584924</v>
      </c>
    </row>
    <row r="102" spans="13:44" x14ac:dyDescent="0.3">
      <c r="M102" s="52" t="s">
        <v>22</v>
      </c>
      <c r="N102" s="53">
        <f t="shared" si="34"/>
        <v>166021.44365805644</v>
      </c>
      <c r="O102" s="54">
        <f t="shared" si="35"/>
        <v>0</v>
      </c>
      <c r="P102" s="55">
        <f t="shared" si="36"/>
        <v>31</v>
      </c>
      <c r="Q102" s="68"/>
      <c r="T102">
        <f t="shared" si="32"/>
        <v>0</v>
      </c>
      <c r="U102">
        <f t="shared" si="32"/>
        <v>0</v>
      </c>
      <c r="V102">
        <f t="shared" si="33"/>
        <v>31</v>
      </c>
      <c r="W102">
        <f t="shared" si="56"/>
        <v>3</v>
      </c>
      <c r="X102">
        <f t="shared" si="37"/>
        <v>-5.2359877559829883E-2</v>
      </c>
      <c r="Y102">
        <f t="shared" si="38"/>
        <v>-5.2335956242943828E-2</v>
      </c>
      <c r="Z102">
        <f t="shared" si="39"/>
        <v>-5.2383818566763218E-2</v>
      </c>
      <c r="AA102">
        <f t="shared" si="40"/>
        <v>0</v>
      </c>
      <c r="AB102">
        <f t="shared" si="41"/>
        <v>6375585.7452000007</v>
      </c>
      <c r="AC102">
        <f t="shared" si="42"/>
        <v>9.2468067027179749E-6</v>
      </c>
      <c r="AD102">
        <f t="shared" si="43"/>
        <v>0</v>
      </c>
      <c r="AE102">
        <f t="shared" si="44"/>
        <v>0</v>
      </c>
      <c r="AF102">
        <f t="shared" si="45"/>
        <v>0</v>
      </c>
      <c r="AG102">
        <f t="shared" si="46"/>
        <v>0</v>
      </c>
      <c r="AH102">
        <f t="shared" si="47"/>
        <v>0</v>
      </c>
      <c r="AI102">
        <f t="shared" si="48"/>
        <v>5.0546225567071803E-3</v>
      </c>
      <c r="AJ102">
        <f t="shared" si="49"/>
        <v>4.2582015317955055E-5</v>
      </c>
      <c r="AK102">
        <f t="shared" si="50"/>
        <v>1.6740578955036711E-7</v>
      </c>
      <c r="AL102">
        <f t="shared" si="51"/>
        <v>0</v>
      </c>
      <c r="AM102">
        <v>6378137</v>
      </c>
      <c r="AN102">
        <v>6356752.3142451802</v>
      </c>
      <c r="AO102">
        <f t="shared" si="52"/>
        <v>8.1819190842620321E-2</v>
      </c>
      <c r="AP102">
        <f t="shared" si="53"/>
        <v>8.2094437949694496E-2</v>
      </c>
      <c r="AQ102">
        <f t="shared" si="54"/>
        <v>6.7394967422762398E-3</v>
      </c>
      <c r="AR102">
        <f t="shared" si="55"/>
        <v>6399593.6257584924</v>
      </c>
    </row>
    <row r="103" spans="13:44" x14ac:dyDescent="0.3">
      <c r="M103" s="52" t="s">
        <v>22</v>
      </c>
      <c r="N103" s="53">
        <f t="shared" si="34"/>
        <v>166021.44365805644</v>
      </c>
      <c r="O103" s="54">
        <f t="shared" si="35"/>
        <v>0</v>
      </c>
      <c r="P103" s="55">
        <f t="shared" si="36"/>
        <v>31</v>
      </c>
      <c r="Q103" s="68"/>
      <c r="T103">
        <f t="shared" si="32"/>
        <v>0</v>
      </c>
      <c r="U103">
        <f t="shared" si="32"/>
        <v>0</v>
      </c>
      <c r="V103">
        <f t="shared" si="33"/>
        <v>31</v>
      </c>
      <c r="W103">
        <f t="shared" si="56"/>
        <v>3</v>
      </c>
      <c r="X103">
        <f t="shared" si="37"/>
        <v>-5.2359877559829883E-2</v>
      </c>
      <c r="Y103">
        <f t="shared" si="38"/>
        <v>-5.2335956242943828E-2</v>
      </c>
      <c r="Z103">
        <f t="shared" si="39"/>
        <v>-5.2383818566763218E-2</v>
      </c>
      <c r="AA103">
        <f t="shared" si="40"/>
        <v>0</v>
      </c>
      <c r="AB103">
        <f t="shared" si="41"/>
        <v>6375585.7452000007</v>
      </c>
      <c r="AC103">
        <f t="shared" si="42"/>
        <v>9.2468067027179749E-6</v>
      </c>
      <c r="AD103">
        <f t="shared" si="43"/>
        <v>0</v>
      </c>
      <c r="AE103">
        <f t="shared" si="44"/>
        <v>0</v>
      </c>
      <c r="AF103">
        <f t="shared" si="45"/>
        <v>0</v>
      </c>
      <c r="AG103">
        <f t="shared" si="46"/>
        <v>0</v>
      </c>
      <c r="AH103">
        <f t="shared" si="47"/>
        <v>0</v>
      </c>
      <c r="AI103">
        <f t="shared" si="48"/>
        <v>5.0546225567071803E-3</v>
      </c>
      <c r="AJ103">
        <f t="shared" si="49"/>
        <v>4.2582015317955055E-5</v>
      </c>
      <c r="AK103">
        <f t="shared" si="50"/>
        <v>1.6740578955036711E-7</v>
      </c>
      <c r="AL103">
        <f t="shared" si="51"/>
        <v>0</v>
      </c>
      <c r="AM103">
        <v>6378137</v>
      </c>
      <c r="AN103">
        <v>6356752.3142451802</v>
      </c>
      <c r="AO103">
        <f t="shared" si="52"/>
        <v>8.1819190842620321E-2</v>
      </c>
      <c r="AP103">
        <f t="shared" si="53"/>
        <v>8.2094437949694496E-2</v>
      </c>
      <c r="AQ103">
        <f t="shared" si="54"/>
        <v>6.7394967422762398E-3</v>
      </c>
      <c r="AR103">
        <f t="shared" si="55"/>
        <v>6399593.6257584924</v>
      </c>
    </row>
    <row r="104" spans="13:44" x14ac:dyDescent="0.3">
      <c r="M104" s="52" t="s">
        <v>22</v>
      </c>
      <c r="N104" s="53">
        <f t="shared" si="34"/>
        <v>166021.44365805644</v>
      </c>
      <c r="O104" s="54">
        <f t="shared" si="35"/>
        <v>0</v>
      </c>
      <c r="P104" s="55">
        <f t="shared" si="36"/>
        <v>31</v>
      </c>
      <c r="Q104" s="68"/>
      <c r="T104">
        <f t="shared" si="32"/>
        <v>0</v>
      </c>
      <c r="U104">
        <f t="shared" si="32"/>
        <v>0</v>
      </c>
      <c r="V104">
        <f t="shared" si="33"/>
        <v>31</v>
      </c>
      <c r="W104">
        <f t="shared" si="56"/>
        <v>3</v>
      </c>
      <c r="X104">
        <f t="shared" si="37"/>
        <v>-5.2359877559829883E-2</v>
      </c>
      <c r="Y104">
        <f t="shared" si="38"/>
        <v>-5.2335956242943828E-2</v>
      </c>
      <c r="Z104">
        <f t="shared" si="39"/>
        <v>-5.2383818566763218E-2</v>
      </c>
      <c r="AA104">
        <f t="shared" si="40"/>
        <v>0</v>
      </c>
      <c r="AB104">
        <f t="shared" si="41"/>
        <v>6375585.7452000007</v>
      </c>
      <c r="AC104">
        <f t="shared" si="42"/>
        <v>9.2468067027179749E-6</v>
      </c>
      <c r="AD104">
        <f t="shared" si="43"/>
        <v>0</v>
      </c>
      <c r="AE104">
        <f t="shared" si="44"/>
        <v>0</v>
      </c>
      <c r="AF104">
        <f t="shared" si="45"/>
        <v>0</v>
      </c>
      <c r="AG104">
        <f t="shared" si="46"/>
        <v>0</v>
      </c>
      <c r="AH104">
        <f t="shared" si="47"/>
        <v>0</v>
      </c>
      <c r="AI104">
        <f t="shared" si="48"/>
        <v>5.0546225567071803E-3</v>
      </c>
      <c r="AJ104">
        <f t="shared" si="49"/>
        <v>4.2582015317955055E-5</v>
      </c>
      <c r="AK104">
        <f t="shared" si="50"/>
        <v>1.6740578955036711E-7</v>
      </c>
      <c r="AL104">
        <f t="shared" si="51"/>
        <v>0</v>
      </c>
      <c r="AM104">
        <v>6378137</v>
      </c>
      <c r="AN104">
        <v>6356752.3142451802</v>
      </c>
      <c r="AO104">
        <f t="shared" si="52"/>
        <v>8.1819190842620321E-2</v>
      </c>
      <c r="AP104">
        <f t="shared" si="53"/>
        <v>8.2094437949694496E-2</v>
      </c>
      <c r="AQ104">
        <f t="shared" si="54"/>
        <v>6.7394967422762398E-3</v>
      </c>
      <c r="AR104">
        <f t="shared" si="55"/>
        <v>6399593.6257584924</v>
      </c>
    </row>
    <row r="105" spans="13:44" x14ac:dyDescent="0.3">
      <c r="M105" s="52" t="s">
        <v>22</v>
      </c>
      <c r="N105" s="53">
        <f t="shared" si="34"/>
        <v>166021.44365805644</v>
      </c>
      <c r="O105" s="54">
        <f t="shared" si="35"/>
        <v>0</v>
      </c>
      <c r="P105" s="55">
        <f t="shared" si="36"/>
        <v>31</v>
      </c>
      <c r="Q105" s="68"/>
      <c r="T105">
        <f t="shared" si="32"/>
        <v>0</v>
      </c>
      <c r="U105">
        <f t="shared" si="32"/>
        <v>0</v>
      </c>
      <c r="V105">
        <f t="shared" si="33"/>
        <v>31</v>
      </c>
      <c r="W105">
        <f t="shared" si="56"/>
        <v>3</v>
      </c>
      <c r="X105">
        <f t="shared" si="37"/>
        <v>-5.2359877559829883E-2</v>
      </c>
      <c r="Y105">
        <f t="shared" si="38"/>
        <v>-5.2335956242943828E-2</v>
      </c>
      <c r="Z105">
        <f t="shared" si="39"/>
        <v>-5.2383818566763218E-2</v>
      </c>
      <c r="AA105">
        <f t="shared" si="40"/>
        <v>0</v>
      </c>
      <c r="AB105">
        <f t="shared" si="41"/>
        <v>6375585.7452000007</v>
      </c>
      <c r="AC105">
        <f t="shared" si="42"/>
        <v>9.2468067027179749E-6</v>
      </c>
      <c r="AD105">
        <f t="shared" si="43"/>
        <v>0</v>
      </c>
      <c r="AE105">
        <f t="shared" si="44"/>
        <v>0</v>
      </c>
      <c r="AF105">
        <f t="shared" si="45"/>
        <v>0</v>
      </c>
      <c r="AG105">
        <f t="shared" si="46"/>
        <v>0</v>
      </c>
      <c r="AH105">
        <f t="shared" si="47"/>
        <v>0</v>
      </c>
      <c r="AI105">
        <f t="shared" si="48"/>
        <v>5.0546225567071803E-3</v>
      </c>
      <c r="AJ105">
        <f t="shared" si="49"/>
        <v>4.2582015317955055E-5</v>
      </c>
      <c r="AK105">
        <f t="shared" si="50"/>
        <v>1.6740578955036711E-7</v>
      </c>
      <c r="AL105">
        <f t="shared" si="51"/>
        <v>0</v>
      </c>
      <c r="AM105">
        <v>6378137</v>
      </c>
      <c r="AN105">
        <v>6356752.3142451802</v>
      </c>
      <c r="AO105">
        <f t="shared" si="52"/>
        <v>8.1819190842620321E-2</v>
      </c>
      <c r="AP105">
        <f t="shared" si="53"/>
        <v>8.2094437949694496E-2</v>
      </c>
      <c r="AQ105">
        <f t="shared" si="54"/>
        <v>6.7394967422762398E-3</v>
      </c>
      <c r="AR105">
        <f t="shared" si="55"/>
        <v>6399593.6257584924</v>
      </c>
    </row>
    <row r="106" spans="13:44" x14ac:dyDescent="0.3">
      <c r="M106" s="52" t="s">
        <v>22</v>
      </c>
      <c r="N106" s="53">
        <f t="shared" si="34"/>
        <v>166021.44365805644</v>
      </c>
      <c r="O106" s="54">
        <f t="shared" si="35"/>
        <v>0</v>
      </c>
      <c r="P106" s="55">
        <f t="shared" si="36"/>
        <v>31</v>
      </c>
      <c r="Q106" s="68"/>
      <c r="T106">
        <f t="shared" si="32"/>
        <v>0</v>
      </c>
      <c r="U106">
        <f t="shared" si="32"/>
        <v>0</v>
      </c>
      <c r="V106">
        <f t="shared" si="33"/>
        <v>31</v>
      </c>
      <c r="W106">
        <f t="shared" si="56"/>
        <v>3</v>
      </c>
      <c r="X106">
        <f t="shared" si="37"/>
        <v>-5.2359877559829883E-2</v>
      </c>
      <c r="Y106">
        <f t="shared" si="38"/>
        <v>-5.2335956242943828E-2</v>
      </c>
      <c r="Z106">
        <f t="shared" si="39"/>
        <v>-5.2383818566763218E-2</v>
      </c>
      <c r="AA106">
        <f t="shared" si="40"/>
        <v>0</v>
      </c>
      <c r="AB106">
        <f t="shared" si="41"/>
        <v>6375585.7452000007</v>
      </c>
      <c r="AC106">
        <f t="shared" si="42"/>
        <v>9.2468067027179749E-6</v>
      </c>
      <c r="AD106">
        <f t="shared" si="43"/>
        <v>0</v>
      </c>
      <c r="AE106">
        <f t="shared" si="44"/>
        <v>0</v>
      </c>
      <c r="AF106">
        <f t="shared" si="45"/>
        <v>0</v>
      </c>
      <c r="AG106">
        <f t="shared" si="46"/>
        <v>0</v>
      </c>
      <c r="AH106">
        <f t="shared" si="47"/>
        <v>0</v>
      </c>
      <c r="AI106">
        <f t="shared" si="48"/>
        <v>5.0546225567071803E-3</v>
      </c>
      <c r="AJ106">
        <f t="shared" si="49"/>
        <v>4.2582015317955055E-5</v>
      </c>
      <c r="AK106">
        <f t="shared" si="50"/>
        <v>1.6740578955036711E-7</v>
      </c>
      <c r="AL106">
        <f t="shared" si="51"/>
        <v>0</v>
      </c>
      <c r="AM106">
        <v>6378137</v>
      </c>
      <c r="AN106">
        <v>6356752.3142451802</v>
      </c>
      <c r="AO106">
        <f t="shared" si="52"/>
        <v>8.1819190842620321E-2</v>
      </c>
      <c r="AP106">
        <f t="shared" si="53"/>
        <v>8.2094437949694496E-2</v>
      </c>
      <c r="AQ106">
        <f t="shared" si="54"/>
        <v>6.7394967422762398E-3</v>
      </c>
      <c r="AR106">
        <f t="shared" si="55"/>
        <v>6399593.6257584924</v>
      </c>
    </row>
    <row r="107" spans="13:44" x14ac:dyDescent="0.3">
      <c r="M107" s="52" t="s">
        <v>22</v>
      </c>
      <c r="N107" s="53">
        <f t="shared" si="34"/>
        <v>166021.44365805644</v>
      </c>
      <c r="O107" s="54">
        <f t="shared" si="35"/>
        <v>0</v>
      </c>
      <c r="P107" s="55">
        <f t="shared" si="36"/>
        <v>31</v>
      </c>
      <c r="Q107" s="68"/>
      <c r="T107">
        <f t="shared" si="32"/>
        <v>0</v>
      </c>
      <c r="U107">
        <f t="shared" si="32"/>
        <v>0</v>
      </c>
      <c r="V107">
        <f t="shared" si="33"/>
        <v>31</v>
      </c>
      <c r="W107">
        <f t="shared" si="56"/>
        <v>3</v>
      </c>
      <c r="X107">
        <f t="shared" si="37"/>
        <v>-5.2359877559829883E-2</v>
      </c>
      <c r="Y107">
        <f t="shared" si="38"/>
        <v>-5.2335956242943828E-2</v>
      </c>
      <c r="Z107">
        <f t="shared" si="39"/>
        <v>-5.2383818566763218E-2</v>
      </c>
      <c r="AA107">
        <f t="shared" si="40"/>
        <v>0</v>
      </c>
      <c r="AB107">
        <f t="shared" si="41"/>
        <v>6375585.7452000007</v>
      </c>
      <c r="AC107">
        <f t="shared" si="42"/>
        <v>9.2468067027179749E-6</v>
      </c>
      <c r="AD107">
        <f t="shared" si="43"/>
        <v>0</v>
      </c>
      <c r="AE107">
        <f t="shared" si="44"/>
        <v>0</v>
      </c>
      <c r="AF107">
        <f t="shared" si="45"/>
        <v>0</v>
      </c>
      <c r="AG107">
        <f t="shared" si="46"/>
        <v>0</v>
      </c>
      <c r="AH107">
        <f t="shared" si="47"/>
        <v>0</v>
      </c>
      <c r="AI107">
        <f t="shared" si="48"/>
        <v>5.0546225567071803E-3</v>
      </c>
      <c r="AJ107">
        <f t="shared" si="49"/>
        <v>4.2582015317955055E-5</v>
      </c>
      <c r="AK107">
        <f t="shared" si="50"/>
        <v>1.6740578955036711E-7</v>
      </c>
      <c r="AL107">
        <f t="shared" si="51"/>
        <v>0</v>
      </c>
      <c r="AM107">
        <v>6378137</v>
      </c>
      <c r="AN107">
        <v>6356752.3142451802</v>
      </c>
      <c r="AO107">
        <f t="shared" si="52"/>
        <v>8.1819190842620321E-2</v>
      </c>
      <c r="AP107">
        <f t="shared" si="53"/>
        <v>8.2094437949694496E-2</v>
      </c>
      <c r="AQ107">
        <f t="shared" si="54"/>
        <v>6.7394967422762398E-3</v>
      </c>
      <c r="AR107">
        <f t="shared" si="55"/>
        <v>6399593.6257584924</v>
      </c>
    </row>
    <row r="108" spans="13:44" x14ac:dyDescent="0.3">
      <c r="M108" s="52" t="s">
        <v>22</v>
      </c>
      <c r="N108" s="53">
        <f t="shared" si="34"/>
        <v>166021.44365805644</v>
      </c>
      <c r="O108" s="54">
        <f t="shared" si="35"/>
        <v>0</v>
      </c>
      <c r="P108" s="55">
        <f t="shared" si="36"/>
        <v>31</v>
      </c>
      <c r="Q108" s="68"/>
      <c r="T108">
        <f t="shared" si="32"/>
        <v>0</v>
      </c>
      <c r="U108">
        <f t="shared" si="32"/>
        <v>0</v>
      </c>
      <c r="V108">
        <f t="shared" si="33"/>
        <v>31</v>
      </c>
      <c r="W108">
        <f t="shared" si="56"/>
        <v>3</v>
      </c>
      <c r="X108">
        <f t="shared" si="37"/>
        <v>-5.2359877559829883E-2</v>
      </c>
      <c r="Y108">
        <f t="shared" si="38"/>
        <v>-5.2335956242943828E-2</v>
      </c>
      <c r="Z108">
        <f t="shared" si="39"/>
        <v>-5.2383818566763218E-2</v>
      </c>
      <c r="AA108">
        <f t="shared" si="40"/>
        <v>0</v>
      </c>
      <c r="AB108">
        <f t="shared" si="41"/>
        <v>6375585.7452000007</v>
      </c>
      <c r="AC108">
        <f t="shared" si="42"/>
        <v>9.2468067027179749E-6</v>
      </c>
      <c r="AD108">
        <f t="shared" si="43"/>
        <v>0</v>
      </c>
      <c r="AE108">
        <f t="shared" si="44"/>
        <v>0</v>
      </c>
      <c r="AF108">
        <f t="shared" si="45"/>
        <v>0</v>
      </c>
      <c r="AG108">
        <f t="shared" si="46"/>
        <v>0</v>
      </c>
      <c r="AH108">
        <f t="shared" si="47"/>
        <v>0</v>
      </c>
      <c r="AI108">
        <f t="shared" si="48"/>
        <v>5.0546225567071803E-3</v>
      </c>
      <c r="AJ108">
        <f t="shared" si="49"/>
        <v>4.2582015317955055E-5</v>
      </c>
      <c r="AK108">
        <f t="shared" si="50"/>
        <v>1.6740578955036711E-7</v>
      </c>
      <c r="AL108">
        <f t="shared" si="51"/>
        <v>0</v>
      </c>
      <c r="AM108">
        <v>6378137</v>
      </c>
      <c r="AN108">
        <v>6356752.3142451802</v>
      </c>
      <c r="AO108">
        <f t="shared" si="52"/>
        <v>8.1819190842620321E-2</v>
      </c>
      <c r="AP108">
        <f t="shared" si="53"/>
        <v>8.2094437949694496E-2</v>
      </c>
      <c r="AQ108">
        <f t="shared" si="54"/>
        <v>6.7394967422762398E-3</v>
      </c>
      <c r="AR108">
        <f t="shared" si="55"/>
        <v>6399593.6257584924</v>
      </c>
    </row>
    <row r="109" spans="13:44" x14ac:dyDescent="0.3">
      <c r="M109" s="52" t="s">
        <v>22</v>
      </c>
      <c r="N109" s="53">
        <f t="shared" si="34"/>
        <v>166021.44365805644</v>
      </c>
      <c r="O109" s="54">
        <f t="shared" si="35"/>
        <v>0</v>
      </c>
      <c r="P109" s="55">
        <f t="shared" si="36"/>
        <v>31</v>
      </c>
      <c r="Q109" s="68"/>
      <c r="T109">
        <f t="shared" si="32"/>
        <v>0</v>
      </c>
      <c r="U109">
        <f t="shared" si="32"/>
        <v>0</v>
      </c>
      <c r="V109">
        <f t="shared" si="33"/>
        <v>31</v>
      </c>
      <c r="W109">
        <f t="shared" si="56"/>
        <v>3</v>
      </c>
      <c r="X109">
        <f t="shared" si="37"/>
        <v>-5.2359877559829883E-2</v>
      </c>
      <c r="Y109">
        <f t="shared" si="38"/>
        <v>-5.2335956242943828E-2</v>
      </c>
      <c r="Z109">
        <f t="shared" si="39"/>
        <v>-5.2383818566763218E-2</v>
      </c>
      <c r="AA109">
        <f t="shared" si="40"/>
        <v>0</v>
      </c>
      <c r="AB109">
        <f t="shared" si="41"/>
        <v>6375585.7452000007</v>
      </c>
      <c r="AC109">
        <f t="shared" si="42"/>
        <v>9.2468067027179749E-6</v>
      </c>
      <c r="AD109">
        <f t="shared" si="43"/>
        <v>0</v>
      </c>
      <c r="AE109">
        <f t="shared" si="44"/>
        <v>0</v>
      </c>
      <c r="AF109">
        <f t="shared" si="45"/>
        <v>0</v>
      </c>
      <c r="AG109">
        <f t="shared" si="46"/>
        <v>0</v>
      </c>
      <c r="AH109">
        <f t="shared" si="47"/>
        <v>0</v>
      </c>
      <c r="AI109">
        <f t="shared" si="48"/>
        <v>5.0546225567071803E-3</v>
      </c>
      <c r="AJ109">
        <f t="shared" si="49"/>
        <v>4.2582015317955055E-5</v>
      </c>
      <c r="AK109">
        <f t="shared" si="50"/>
        <v>1.6740578955036711E-7</v>
      </c>
      <c r="AL109">
        <f t="shared" si="51"/>
        <v>0</v>
      </c>
      <c r="AM109">
        <v>6378137</v>
      </c>
      <c r="AN109">
        <v>6356752.3142451802</v>
      </c>
      <c r="AO109">
        <f t="shared" si="52"/>
        <v>8.1819190842620321E-2</v>
      </c>
      <c r="AP109">
        <f t="shared" si="53"/>
        <v>8.2094437949694496E-2</v>
      </c>
      <c r="AQ109">
        <f t="shared" si="54"/>
        <v>6.7394967422762398E-3</v>
      </c>
      <c r="AR109">
        <f t="shared" si="55"/>
        <v>6399593.6257584924</v>
      </c>
    </row>
    <row r="110" spans="13:44" x14ac:dyDescent="0.3">
      <c r="M110" s="52" t="s">
        <v>22</v>
      </c>
      <c r="N110" s="53">
        <f t="shared" si="34"/>
        <v>166021.44365805644</v>
      </c>
      <c r="O110" s="54">
        <f t="shared" si="35"/>
        <v>0</v>
      </c>
      <c r="P110" s="55">
        <f t="shared" si="36"/>
        <v>31</v>
      </c>
      <c r="Q110" s="68"/>
      <c r="T110">
        <f t="shared" si="32"/>
        <v>0</v>
      </c>
      <c r="U110">
        <f t="shared" si="32"/>
        <v>0</v>
      </c>
      <c r="V110">
        <f t="shared" si="33"/>
        <v>31</v>
      </c>
      <c r="W110">
        <f t="shared" si="56"/>
        <v>3</v>
      </c>
      <c r="X110">
        <f t="shared" si="37"/>
        <v>-5.2359877559829883E-2</v>
      </c>
      <c r="Y110">
        <f t="shared" si="38"/>
        <v>-5.2335956242943828E-2</v>
      </c>
      <c r="Z110">
        <f t="shared" si="39"/>
        <v>-5.2383818566763218E-2</v>
      </c>
      <c r="AA110">
        <f t="shared" si="40"/>
        <v>0</v>
      </c>
      <c r="AB110">
        <f t="shared" si="41"/>
        <v>6375585.7452000007</v>
      </c>
      <c r="AC110">
        <f t="shared" si="42"/>
        <v>9.2468067027179749E-6</v>
      </c>
      <c r="AD110">
        <f t="shared" si="43"/>
        <v>0</v>
      </c>
      <c r="AE110">
        <f t="shared" si="44"/>
        <v>0</v>
      </c>
      <c r="AF110">
        <f t="shared" si="45"/>
        <v>0</v>
      </c>
      <c r="AG110">
        <f t="shared" si="46"/>
        <v>0</v>
      </c>
      <c r="AH110">
        <f t="shared" si="47"/>
        <v>0</v>
      </c>
      <c r="AI110">
        <f t="shared" si="48"/>
        <v>5.0546225567071803E-3</v>
      </c>
      <c r="AJ110">
        <f t="shared" si="49"/>
        <v>4.2582015317955055E-5</v>
      </c>
      <c r="AK110">
        <f t="shared" si="50"/>
        <v>1.6740578955036711E-7</v>
      </c>
      <c r="AL110">
        <f t="shared" si="51"/>
        <v>0</v>
      </c>
      <c r="AM110">
        <v>6378137</v>
      </c>
      <c r="AN110">
        <v>6356752.3142451802</v>
      </c>
      <c r="AO110">
        <f t="shared" si="52"/>
        <v>8.1819190842620321E-2</v>
      </c>
      <c r="AP110">
        <f t="shared" si="53"/>
        <v>8.2094437949694496E-2</v>
      </c>
      <c r="AQ110">
        <f t="shared" si="54"/>
        <v>6.7394967422762398E-3</v>
      </c>
      <c r="AR110">
        <f t="shared" si="55"/>
        <v>6399593.6257584924</v>
      </c>
    </row>
    <row r="111" spans="13:44" x14ac:dyDescent="0.3">
      <c r="M111" s="52" t="s">
        <v>22</v>
      </c>
      <c r="N111" s="53">
        <f t="shared" si="34"/>
        <v>166021.44365805644</v>
      </c>
      <c r="O111" s="54">
        <f t="shared" si="35"/>
        <v>0</v>
      </c>
      <c r="P111" s="55">
        <f t="shared" si="36"/>
        <v>31</v>
      </c>
      <c r="Q111" s="68"/>
      <c r="T111">
        <f t="shared" si="32"/>
        <v>0</v>
      </c>
      <c r="U111">
        <f t="shared" si="32"/>
        <v>0</v>
      </c>
      <c r="V111">
        <f t="shared" si="33"/>
        <v>31</v>
      </c>
      <c r="W111">
        <f t="shared" si="56"/>
        <v>3</v>
      </c>
      <c r="X111">
        <f t="shared" si="37"/>
        <v>-5.2359877559829883E-2</v>
      </c>
      <c r="Y111">
        <f t="shared" si="38"/>
        <v>-5.2335956242943828E-2</v>
      </c>
      <c r="Z111">
        <f t="shared" si="39"/>
        <v>-5.2383818566763218E-2</v>
      </c>
      <c r="AA111">
        <f t="shared" si="40"/>
        <v>0</v>
      </c>
      <c r="AB111">
        <f t="shared" si="41"/>
        <v>6375585.7452000007</v>
      </c>
      <c r="AC111">
        <f t="shared" si="42"/>
        <v>9.2468067027179749E-6</v>
      </c>
      <c r="AD111">
        <f t="shared" si="43"/>
        <v>0</v>
      </c>
      <c r="AE111">
        <f t="shared" si="44"/>
        <v>0</v>
      </c>
      <c r="AF111">
        <f t="shared" si="45"/>
        <v>0</v>
      </c>
      <c r="AG111">
        <f t="shared" si="46"/>
        <v>0</v>
      </c>
      <c r="AH111">
        <f t="shared" si="47"/>
        <v>0</v>
      </c>
      <c r="AI111">
        <f t="shared" si="48"/>
        <v>5.0546225567071803E-3</v>
      </c>
      <c r="AJ111">
        <f t="shared" si="49"/>
        <v>4.2582015317955055E-5</v>
      </c>
      <c r="AK111">
        <f t="shared" si="50"/>
        <v>1.6740578955036711E-7</v>
      </c>
      <c r="AL111">
        <f t="shared" si="51"/>
        <v>0</v>
      </c>
      <c r="AM111">
        <v>6378137</v>
      </c>
      <c r="AN111">
        <v>6356752.3142451802</v>
      </c>
      <c r="AO111">
        <f t="shared" si="52"/>
        <v>8.1819190842620321E-2</v>
      </c>
      <c r="AP111">
        <f t="shared" si="53"/>
        <v>8.2094437949694496E-2</v>
      </c>
      <c r="AQ111">
        <f t="shared" si="54"/>
        <v>6.7394967422762398E-3</v>
      </c>
      <c r="AR111">
        <f t="shared" si="55"/>
        <v>6399593.6257584924</v>
      </c>
    </row>
    <row r="112" spans="13:44" x14ac:dyDescent="0.3">
      <c r="M112" s="52" t="s">
        <v>22</v>
      </c>
      <c r="N112" s="53">
        <f t="shared" si="34"/>
        <v>166021.44365805644</v>
      </c>
      <c r="O112" s="54">
        <f t="shared" si="35"/>
        <v>0</v>
      </c>
      <c r="P112" s="55">
        <f t="shared" si="36"/>
        <v>31</v>
      </c>
      <c r="Q112" s="68"/>
      <c r="T112">
        <f t="shared" si="32"/>
        <v>0</v>
      </c>
      <c r="U112">
        <f t="shared" si="32"/>
        <v>0</v>
      </c>
      <c r="V112">
        <f t="shared" si="33"/>
        <v>31</v>
      </c>
      <c r="W112">
        <f t="shared" si="56"/>
        <v>3</v>
      </c>
      <c r="X112">
        <f t="shared" si="37"/>
        <v>-5.2359877559829883E-2</v>
      </c>
      <c r="Y112">
        <f t="shared" si="38"/>
        <v>-5.2335956242943828E-2</v>
      </c>
      <c r="Z112">
        <f t="shared" si="39"/>
        <v>-5.2383818566763218E-2</v>
      </c>
      <c r="AA112">
        <f t="shared" si="40"/>
        <v>0</v>
      </c>
      <c r="AB112">
        <f t="shared" si="41"/>
        <v>6375585.7452000007</v>
      </c>
      <c r="AC112">
        <f t="shared" si="42"/>
        <v>9.2468067027179749E-6</v>
      </c>
      <c r="AD112">
        <f t="shared" si="43"/>
        <v>0</v>
      </c>
      <c r="AE112">
        <f t="shared" si="44"/>
        <v>0</v>
      </c>
      <c r="AF112">
        <f t="shared" si="45"/>
        <v>0</v>
      </c>
      <c r="AG112">
        <f t="shared" si="46"/>
        <v>0</v>
      </c>
      <c r="AH112">
        <f t="shared" si="47"/>
        <v>0</v>
      </c>
      <c r="AI112">
        <f t="shared" si="48"/>
        <v>5.0546225567071803E-3</v>
      </c>
      <c r="AJ112">
        <f t="shared" si="49"/>
        <v>4.2582015317955055E-5</v>
      </c>
      <c r="AK112">
        <f t="shared" si="50"/>
        <v>1.6740578955036711E-7</v>
      </c>
      <c r="AL112">
        <f t="shared" si="51"/>
        <v>0</v>
      </c>
      <c r="AM112">
        <v>6378137</v>
      </c>
      <c r="AN112">
        <v>6356752.3142451802</v>
      </c>
      <c r="AO112">
        <f t="shared" si="52"/>
        <v>8.1819190842620321E-2</v>
      </c>
      <c r="AP112">
        <f t="shared" si="53"/>
        <v>8.2094437949694496E-2</v>
      </c>
      <c r="AQ112">
        <f t="shared" si="54"/>
        <v>6.7394967422762398E-3</v>
      </c>
      <c r="AR112">
        <f t="shared" si="55"/>
        <v>6399593.6257584924</v>
      </c>
    </row>
    <row r="113" spans="13:44" x14ac:dyDescent="0.3">
      <c r="M113" s="52" t="s">
        <v>22</v>
      </c>
      <c r="N113" s="53">
        <f t="shared" si="34"/>
        <v>166021.44365805644</v>
      </c>
      <c r="O113" s="54">
        <f t="shared" si="35"/>
        <v>0</v>
      </c>
      <c r="P113" s="55">
        <f t="shared" si="36"/>
        <v>31</v>
      </c>
      <c r="Q113" s="68"/>
      <c r="T113">
        <f t="shared" si="32"/>
        <v>0</v>
      </c>
      <c r="U113">
        <f t="shared" si="32"/>
        <v>0</v>
      </c>
      <c r="V113">
        <f t="shared" si="33"/>
        <v>31</v>
      </c>
      <c r="W113">
        <f t="shared" si="56"/>
        <v>3</v>
      </c>
      <c r="X113">
        <f t="shared" si="37"/>
        <v>-5.2359877559829883E-2</v>
      </c>
      <c r="Y113">
        <f t="shared" si="38"/>
        <v>-5.2335956242943828E-2</v>
      </c>
      <c r="Z113">
        <f t="shared" si="39"/>
        <v>-5.2383818566763218E-2</v>
      </c>
      <c r="AA113">
        <f t="shared" si="40"/>
        <v>0</v>
      </c>
      <c r="AB113">
        <f t="shared" si="41"/>
        <v>6375585.7452000007</v>
      </c>
      <c r="AC113">
        <f t="shared" si="42"/>
        <v>9.2468067027179749E-6</v>
      </c>
      <c r="AD113">
        <f t="shared" si="43"/>
        <v>0</v>
      </c>
      <c r="AE113">
        <f t="shared" si="44"/>
        <v>0</v>
      </c>
      <c r="AF113">
        <f t="shared" si="45"/>
        <v>0</v>
      </c>
      <c r="AG113">
        <f t="shared" si="46"/>
        <v>0</v>
      </c>
      <c r="AH113">
        <f t="shared" si="47"/>
        <v>0</v>
      </c>
      <c r="AI113">
        <f t="shared" si="48"/>
        <v>5.0546225567071803E-3</v>
      </c>
      <c r="AJ113">
        <f t="shared" si="49"/>
        <v>4.2582015317955055E-5</v>
      </c>
      <c r="AK113">
        <f t="shared" si="50"/>
        <v>1.6740578955036711E-7</v>
      </c>
      <c r="AL113">
        <f t="shared" si="51"/>
        <v>0</v>
      </c>
      <c r="AM113">
        <v>6378137</v>
      </c>
      <c r="AN113">
        <v>6356752.3142451802</v>
      </c>
      <c r="AO113">
        <f t="shared" si="52"/>
        <v>8.1819190842620321E-2</v>
      </c>
      <c r="AP113">
        <f t="shared" si="53"/>
        <v>8.2094437949694496E-2</v>
      </c>
      <c r="AQ113">
        <f t="shared" si="54"/>
        <v>6.7394967422762398E-3</v>
      </c>
      <c r="AR113">
        <f t="shared" si="55"/>
        <v>6399593.6257584924</v>
      </c>
    </row>
    <row r="114" spans="13:44" x14ac:dyDescent="0.3">
      <c r="M114" s="52" t="s">
        <v>22</v>
      </c>
      <c r="N114" s="53">
        <f t="shared" si="34"/>
        <v>166021.44365805644</v>
      </c>
      <c r="O114" s="54">
        <f t="shared" si="35"/>
        <v>0</v>
      </c>
      <c r="P114" s="55">
        <f t="shared" si="36"/>
        <v>31</v>
      </c>
      <c r="Q114" s="68"/>
      <c r="T114">
        <f t="shared" si="32"/>
        <v>0</v>
      </c>
      <c r="U114">
        <f t="shared" si="32"/>
        <v>0</v>
      </c>
      <c r="V114">
        <f t="shared" si="33"/>
        <v>31</v>
      </c>
      <c r="W114">
        <f t="shared" si="56"/>
        <v>3</v>
      </c>
      <c r="X114">
        <f t="shared" si="37"/>
        <v>-5.2359877559829883E-2</v>
      </c>
      <c r="Y114">
        <f t="shared" si="38"/>
        <v>-5.2335956242943828E-2</v>
      </c>
      <c r="Z114">
        <f t="shared" si="39"/>
        <v>-5.2383818566763218E-2</v>
      </c>
      <c r="AA114">
        <f t="shared" si="40"/>
        <v>0</v>
      </c>
      <c r="AB114">
        <f t="shared" si="41"/>
        <v>6375585.7452000007</v>
      </c>
      <c r="AC114">
        <f t="shared" si="42"/>
        <v>9.2468067027179749E-6</v>
      </c>
      <c r="AD114">
        <f t="shared" si="43"/>
        <v>0</v>
      </c>
      <c r="AE114">
        <f t="shared" si="44"/>
        <v>0</v>
      </c>
      <c r="AF114">
        <f t="shared" si="45"/>
        <v>0</v>
      </c>
      <c r="AG114">
        <f t="shared" si="46"/>
        <v>0</v>
      </c>
      <c r="AH114">
        <f t="shared" si="47"/>
        <v>0</v>
      </c>
      <c r="AI114">
        <f t="shared" si="48"/>
        <v>5.0546225567071803E-3</v>
      </c>
      <c r="AJ114">
        <f t="shared" si="49"/>
        <v>4.2582015317955055E-5</v>
      </c>
      <c r="AK114">
        <f t="shared" si="50"/>
        <v>1.6740578955036711E-7</v>
      </c>
      <c r="AL114">
        <f t="shared" si="51"/>
        <v>0</v>
      </c>
      <c r="AM114">
        <v>6378137</v>
      </c>
      <c r="AN114">
        <v>6356752.3142451802</v>
      </c>
      <c r="AO114">
        <f t="shared" si="52"/>
        <v>8.1819190842620321E-2</v>
      </c>
      <c r="AP114">
        <f t="shared" si="53"/>
        <v>8.2094437949694496E-2</v>
      </c>
      <c r="AQ114">
        <f t="shared" si="54"/>
        <v>6.7394967422762398E-3</v>
      </c>
      <c r="AR114">
        <f t="shared" si="55"/>
        <v>6399593.6257584924</v>
      </c>
    </row>
    <row r="115" spans="13:44" x14ac:dyDescent="0.3">
      <c r="M115" s="52" t="s">
        <v>22</v>
      </c>
      <c r="N115" s="53">
        <f t="shared" si="34"/>
        <v>166021.44365805644</v>
      </c>
      <c r="O115" s="54">
        <f t="shared" si="35"/>
        <v>0</v>
      </c>
      <c r="P115" s="55">
        <f t="shared" si="36"/>
        <v>31</v>
      </c>
      <c r="Q115" s="68"/>
      <c r="T115">
        <f t="shared" si="32"/>
        <v>0</v>
      </c>
      <c r="U115">
        <f t="shared" si="32"/>
        <v>0</v>
      </c>
      <c r="V115">
        <f t="shared" si="33"/>
        <v>31</v>
      </c>
      <c r="W115">
        <f t="shared" si="56"/>
        <v>3</v>
      </c>
      <c r="X115">
        <f t="shared" si="37"/>
        <v>-5.2359877559829883E-2</v>
      </c>
      <c r="Y115">
        <f t="shared" si="38"/>
        <v>-5.2335956242943828E-2</v>
      </c>
      <c r="Z115">
        <f t="shared" si="39"/>
        <v>-5.2383818566763218E-2</v>
      </c>
      <c r="AA115">
        <f t="shared" si="40"/>
        <v>0</v>
      </c>
      <c r="AB115">
        <f t="shared" si="41"/>
        <v>6375585.7452000007</v>
      </c>
      <c r="AC115">
        <f t="shared" si="42"/>
        <v>9.2468067027179749E-6</v>
      </c>
      <c r="AD115">
        <f t="shared" si="43"/>
        <v>0</v>
      </c>
      <c r="AE115">
        <f t="shared" si="44"/>
        <v>0</v>
      </c>
      <c r="AF115">
        <f t="shared" si="45"/>
        <v>0</v>
      </c>
      <c r="AG115">
        <f t="shared" si="46"/>
        <v>0</v>
      </c>
      <c r="AH115">
        <f t="shared" si="47"/>
        <v>0</v>
      </c>
      <c r="AI115">
        <f t="shared" si="48"/>
        <v>5.0546225567071803E-3</v>
      </c>
      <c r="AJ115">
        <f t="shared" si="49"/>
        <v>4.2582015317955055E-5</v>
      </c>
      <c r="AK115">
        <f t="shared" si="50"/>
        <v>1.6740578955036711E-7</v>
      </c>
      <c r="AL115">
        <f t="shared" si="51"/>
        <v>0</v>
      </c>
      <c r="AM115">
        <v>6378137</v>
      </c>
      <c r="AN115">
        <v>6356752.3142451802</v>
      </c>
      <c r="AO115">
        <f t="shared" si="52"/>
        <v>8.1819190842620321E-2</v>
      </c>
      <c r="AP115">
        <f t="shared" si="53"/>
        <v>8.2094437949694496E-2</v>
      </c>
      <c r="AQ115">
        <f t="shared" si="54"/>
        <v>6.7394967422762398E-3</v>
      </c>
      <c r="AR115">
        <f t="shared" si="55"/>
        <v>6399593.6257584924</v>
      </c>
    </row>
    <row r="116" spans="13:44" x14ac:dyDescent="0.3">
      <c r="M116" s="52" t="s">
        <v>22</v>
      </c>
      <c r="N116" s="53">
        <f t="shared" si="34"/>
        <v>166021.44365805644</v>
      </c>
      <c r="O116" s="54">
        <f t="shared" si="35"/>
        <v>0</v>
      </c>
      <c r="P116" s="55">
        <f t="shared" si="36"/>
        <v>31</v>
      </c>
      <c r="Q116" s="68"/>
      <c r="T116">
        <f t="shared" si="32"/>
        <v>0</v>
      </c>
      <c r="U116">
        <f t="shared" si="32"/>
        <v>0</v>
      </c>
      <c r="V116">
        <f t="shared" si="33"/>
        <v>31</v>
      </c>
      <c r="W116">
        <f t="shared" si="56"/>
        <v>3</v>
      </c>
      <c r="X116">
        <f t="shared" si="37"/>
        <v>-5.2359877559829883E-2</v>
      </c>
      <c r="Y116">
        <f t="shared" si="38"/>
        <v>-5.2335956242943828E-2</v>
      </c>
      <c r="Z116">
        <f t="shared" si="39"/>
        <v>-5.2383818566763218E-2</v>
      </c>
      <c r="AA116">
        <f t="shared" si="40"/>
        <v>0</v>
      </c>
      <c r="AB116">
        <f t="shared" si="41"/>
        <v>6375585.7452000007</v>
      </c>
      <c r="AC116">
        <f t="shared" si="42"/>
        <v>9.2468067027179749E-6</v>
      </c>
      <c r="AD116">
        <f t="shared" si="43"/>
        <v>0</v>
      </c>
      <c r="AE116">
        <f t="shared" si="44"/>
        <v>0</v>
      </c>
      <c r="AF116">
        <f t="shared" si="45"/>
        <v>0</v>
      </c>
      <c r="AG116">
        <f t="shared" si="46"/>
        <v>0</v>
      </c>
      <c r="AH116">
        <f t="shared" si="47"/>
        <v>0</v>
      </c>
      <c r="AI116">
        <f t="shared" si="48"/>
        <v>5.0546225567071803E-3</v>
      </c>
      <c r="AJ116">
        <f t="shared" si="49"/>
        <v>4.2582015317955055E-5</v>
      </c>
      <c r="AK116">
        <f t="shared" si="50"/>
        <v>1.6740578955036711E-7</v>
      </c>
      <c r="AL116">
        <f t="shared" si="51"/>
        <v>0</v>
      </c>
      <c r="AM116">
        <v>6378137</v>
      </c>
      <c r="AN116">
        <v>6356752.3142451802</v>
      </c>
      <c r="AO116">
        <f t="shared" si="52"/>
        <v>8.1819190842620321E-2</v>
      </c>
      <c r="AP116">
        <f t="shared" si="53"/>
        <v>8.2094437949694496E-2</v>
      </c>
      <c r="AQ116">
        <f t="shared" si="54"/>
        <v>6.7394967422762398E-3</v>
      </c>
      <c r="AR116">
        <f t="shared" si="55"/>
        <v>6399593.6257584924</v>
      </c>
    </row>
    <row r="117" spans="13:44" x14ac:dyDescent="0.3">
      <c r="M117" s="52" t="s">
        <v>22</v>
      </c>
      <c r="N117" s="53">
        <f t="shared" si="34"/>
        <v>166021.44365805644</v>
      </c>
      <c r="O117" s="54">
        <f t="shared" si="35"/>
        <v>0</v>
      </c>
      <c r="P117" s="55">
        <f t="shared" si="36"/>
        <v>31</v>
      </c>
      <c r="Q117" s="68"/>
      <c r="T117">
        <f t="shared" si="32"/>
        <v>0</v>
      </c>
      <c r="U117">
        <f t="shared" si="32"/>
        <v>0</v>
      </c>
      <c r="V117">
        <f t="shared" si="33"/>
        <v>31</v>
      </c>
      <c r="W117">
        <f t="shared" si="56"/>
        <v>3</v>
      </c>
      <c r="X117">
        <f t="shared" si="37"/>
        <v>-5.2359877559829883E-2</v>
      </c>
      <c r="Y117">
        <f t="shared" si="38"/>
        <v>-5.2335956242943828E-2</v>
      </c>
      <c r="Z117">
        <f t="shared" si="39"/>
        <v>-5.2383818566763218E-2</v>
      </c>
      <c r="AA117">
        <f t="shared" si="40"/>
        <v>0</v>
      </c>
      <c r="AB117">
        <f t="shared" si="41"/>
        <v>6375585.7452000007</v>
      </c>
      <c r="AC117">
        <f t="shared" si="42"/>
        <v>9.2468067027179749E-6</v>
      </c>
      <c r="AD117">
        <f t="shared" si="43"/>
        <v>0</v>
      </c>
      <c r="AE117">
        <f t="shared" si="44"/>
        <v>0</v>
      </c>
      <c r="AF117">
        <f t="shared" si="45"/>
        <v>0</v>
      </c>
      <c r="AG117">
        <f t="shared" si="46"/>
        <v>0</v>
      </c>
      <c r="AH117">
        <f t="shared" si="47"/>
        <v>0</v>
      </c>
      <c r="AI117">
        <f t="shared" si="48"/>
        <v>5.0546225567071803E-3</v>
      </c>
      <c r="AJ117">
        <f t="shared" si="49"/>
        <v>4.2582015317955055E-5</v>
      </c>
      <c r="AK117">
        <f t="shared" si="50"/>
        <v>1.6740578955036711E-7</v>
      </c>
      <c r="AL117">
        <f t="shared" si="51"/>
        <v>0</v>
      </c>
      <c r="AM117">
        <v>6378137</v>
      </c>
      <c r="AN117">
        <v>6356752.3142451802</v>
      </c>
      <c r="AO117">
        <f t="shared" si="52"/>
        <v>8.1819190842620321E-2</v>
      </c>
      <c r="AP117">
        <f t="shared" si="53"/>
        <v>8.2094437949694496E-2</v>
      </c>
      <c r="AQ117">
        <f t="shared" si="54"/>
        <v>6.7394967422762398E-3</v>
      </c>
      <c r="AR117">
        <f t="shared" si="55"/>
        <v>6399593.6257584924</v>
      </c>
    </row>
    <row r="118" spans="13:44" x14ac:dyDescent="0.3">
      <c r="M118" s="52" t="s">
        <v>22</v>
      </c>
      <c r="N118" s="53">
        <f t="shared" si="34"/>
        <v>166021.44365805644</v>
      </c>
      <c r="O118" s="54">
        <f t="shared" si="35"/>
        <v>0</v>
      </c>
      <c r="P118" s="55">
        <f t="shared" si="36"/>
        <v>31</v>
      </c>
      <c r="Q118" s="68"/>
      <c r="T118">
        <f t="shared" si="32"/>
        <v>0</v>
      </c>
      <c r="U118">
        <f t="shared" si="32"/>
        <v>0</v>
      </c>
      <c r="V118">
        <f t="shared" si="33"/>
        <v>31</v>
      </c>
      <c r="W118">
        <f t="shared" si="56"/>
        <v>3</v>
      </c>
      <c r="X118">
        <f t="shared" si="37"/>
        <v>-5.2359877559829883E-2</v>
      </c>
      <c r="Y118">
        <f t="shared" si="38"/>
        <v>-5.2335956242943828E-2</v>
      </c>
      <c r="Z118">
        <f t="shared" si="39"/>
        <v>-5.2383818566763218E-2</v>
      </c>
      <c r="AA118">
        <f t="shared" si="40"/>
        <v>0</v>
      </c>
      <c r="AB118">
        <f t="shared" si="41"/>
        <v>6375585.7452000007</v>
      </c>
      <c r="AC118">
        <f t="shared" si="42"/>
        <v>9.2468067027179749E-6</v>
      </c>
      <c r="AD118">
        <f t="shared" si="43"/>
        <v>0</v>
      </c>
      <c r="AE118">
        <f t="shared" si="44"/>
        <v>0</v>
      </c>
      <c r="AF118">
        <f t="shared" si="45"/>
        <v>0</v>
      </c>
      <c r="AG118">
        <f t="shared" si="46"/>
        <v>0</v>
      </c>
      <c r="AH118">
        <f t="shared" si="47"/>
        <v>0</v>
      </c>
      <c r="AI118">
        <f t="shared" si="48"/>
        <v>5.0546225567071803E-3</v>
      </c>
      <c r="AJ118">
        <f t="shared" si="49"/>
        <v>4.2582015317955055E-5</v>
      </c>
      <c r="AK118">
        <f t="shared" si="50"/>
        <v>1.6740578955036711E-7</v>
      </c>
      <c r="AL118">
        <f t="shared" si="51"/>
        <v>0</v>
      </c>
      <c r="AM118">
        <v>6378137</v>
      </c>
      <c r="AN118">
        <v>6356752.3142451802</v>
      </c>
      <c r="AO118">
        <f t="shared" si="52"/>
        <v>8.1819190842620321E-2</v>
      </c>
      <c r="AP118">
        <f t="shared" si="53"/>
        <v>8.2094437949694496E-2</v>
      </c>
      <c r="AQ118">
        <f t="shared" si="54"/>
        <v>6.7394967422762398E-3</v>
      </c>
      <c r="AR118">
        <f t="shared" si="55"/>
        <v>6399593.6257584924</v>
      </c>
    </row>
    <row r="119" spans="13:44" x14ac:dyDescent="0.3">
      <c r="M119" s="52" t="s">
        <v>22</v>
      </c>
      <c r="N119" s="53">
        <f t="shared" si="34"/>
        <v>166021.44365805644</v>
      </c>
      <c r="O119" s="54">
        <f t="shared" si="35"/>
        <v>0</v>
      </c>
      <c r="P119" s="55">
        <f t="shared" si="36"/>
        <v>31</v>
      </c>
      <c r="Q119" s="68"/>
      <c r="T119">
        <f t="shared" si="32"/>
        <v>0</v>
      </c>
      <c r="U119">
        <f t="shared" si="32"/>
        <v>0</v>
      </c>
      <c r="V119">
        <f t="shared" si="33"/>
        <v>31</v>
      </c>
      <c r="W119">
        <f t="shared" si="56"/>
        <v>3</v>
      </c>
      <c r="X119">
        <f t="shared" si="37"/>
        <v>-5.2359877559829883E-2</v>
      </c>
      <c r="Y119">
        <f t="shared" si="38"/>
        <v>-5.2335956242943828E-2</v>
      </c>
      <c r="Z119">
        <f t="shared" si="39"/>
        <v>-5.2383818566763218E-2</v>
      </c>
      <c r="AA119">
        <f t="shared" si="40"/>
        <v>0</v>
      </c>
      <c r="AB119">
        <f t="shared" si="41"/>
        <v>6375585.7452000007</v>
      </c>
      <c r="AC119">
        <f t="shared" si="42"/>
        <v>9.2468067027179749E-6</v>
      </c>
      <c r="AD119">
        <f t="shared" si="43"/>
        <v>0</v>
      </c>
      <c r="AE119">
        <f t="shared" si="44"/>
        <v>0</v>
      </c>
      <c r="AF119">
        <f t="shared" si="45"/>
        <v>0</v>
      </c>
      <c r="AG119">
        <f t="shared" si="46"/>
        <v>0</v>
      </c>
      <c r="AH119">
        <f t="shared" si="47"/>
        <v>0</v>
      </c>
      <c r="AI119">
        <f t="shared" si="48"/>
        <v>5.0546225567071803E-3</v>
      </c>
      <c r="AJ119">
        <f t="shared" si="49"/>
        <v>4.2582015317955055E-5</v>
      </c>
      <c r="AK119">
        <f t="shared" si="50"/>
        <v>1.6740578955036711E-7</v>
      </c>
      <c r="AL119">
        <f t="shared" si="51"/>
        <v>0</v>
      </c>
      <c r="AM119">
        <v>6378137</v>
      </c>
      <c r="AN119">
        <v>6356752.3142451802</v>
      </c>
      <c r="AO119">
        <f t="shared" si="52"/>
        <v>8.1819190842620321E-2</v>
      </c>
      <c r="AP119">
        <f t="shared" si="53"/>
        <v>8.2094437949694496E-2</v>
      </c>
      <c r="AQ119">
        <f t="shared" si="54"/>
        <v>6.7394967422762398E-3</v>
      </c>
      <c r="AR119">
        <f t="shared" si="55"/>
        <v>6399593.6257584924</v>
      </c>
    </row>
    <row r="120" spans="13:44" x14ac:dyDescent="0.3">
      <c r="M120" s="52" t="s">
        <v>22</v>
      </c>
      <c r="N120" s="53">
        <f t="shared" si="34"/>
        <v>166021.44365805644</v>
      </c>
      <c r="O120" s="54">
        <f t="shared" si="35"/>
        <v>0</v>
      </c>
      <c r="P120" s="55">
        <f t="shared" si="36"/>
        <v>31</v>
      </c>
      <c r="Q120" s="68"/>
      <c r="T120">
        <f t="shared" si="32"/>
        <v>0</v>
      </c>
      <c r="U120">
        <f t="shared" si="32"/>
        <v>0</v>
      </c>
      <c r="V120">
        <f t="shared" si="33"/>
        <v>31</v>
      </c>
      <c r="W120">
        <f t="shared" si="56"/>
        <v>3</v>
      </c>
      <c r="X120">
        <f t="shared" si="37"/>
        <v>-5.2359877559829883E-2</v>
      </c>
      <c r="Y120">
        <f t="shared" si="38"/>
        <v>-5.2335956242943828E-2</v>
      </c>
      <c r="Z120">
        <f t="shared" si="39"/>
        <v>-5.2383818566763218E-2</v>
      </c>
      <c r="AA120">
        <f t="shared" si="40"/>
        <v>0</v>
      </c>
      <c r="AB120">
        <f t="shared" si="41"/>
        <v>6375585.7452000007</v>
      </c>
      <c r="AC120">
        <f t="shared" si="42"/>
        <v>9.2468067027179749E-6</v>
      </c>
      <c r="AD120">
        <f t="shared" si="43"/>
        <v>0</v>
      </c>
      <c r="AE120">
        <f t="shared" si="44"/>
        <v>0</v>
      </c>
      <c r="AF120">
        <f t="shared" si="45"/>
        <v>0</v>
      </c>
      <c r="AG120">
        <f t="shared" si="46"/>
        <v>0</v>
      </c>
      <c r="AH120">
        <f t="shared" si="47"/>
        <v>0</v>
      </c>
      <c r="AI120">
        <f t="shared" si="48"/>
        <v>5.0546225567071803E-3</v>
      </c>
      <c r="AJ120">
        <f t="shared" si="49"/>
        <v>4.2582015317955055E-5</v>
      </c>
      <c r="AK120">
        <f t="shared" si="50"/>
        <v>1.6740578955036711E-7</v>
      </c>
      <c r="AL120">
        <f t="shared" si="51"/>
        <v>0</v>
      </c>
      <c r="AM120">
        <v>6378137</v>
      </c>
      <c r="AN120">
        <v>6356752.3142451802</v>
      </c>
      <c r="AO120">
        <f t="shared" si="52"/>
        <v>8.1819190842620321E-2</v>
      </c>
      <c r="AP120">
        <f t="shared" si="53"/>
        <v>8.2094437949694496E-2</v>
      </c>
      <c r="AQ120">
        <f t="shared" si="54"/>
        <v>6.7394967422762398E-3</v>
      </c>
      <c r="AR120">
        <f t="shared" si="55"/>
        <v>6399593.6257584924</v>
      </c>
    </row>
    <row r="121" spans="13:44" x14ac:dyDescent="0.3">
      <c r="M121" s="52" t="s">
        <v>22</v>
      </c>
      <c r="N121" s="53">
        <f t="shared" si="34"/>
        <v>166021.44365805644</v>
      </c>
      <c r="O121" s="54">
        <f t="shared" si="35"/>
        <v>0</v>
      </c>
      <c r="P121" s="55">
        <f t="shared" si="36"/>
        <v>31</v>
      </c>
      <c r="Q121" s="68"/>
      <c r="T121">
        <f t="shared" si="32"/>
        <v>0</v>
      </c>
      <c r="U121">
        <f t="shared" si="32"/>
        <v>0</v>
      </c>
      <c r="V121">
        <f t="shared" si="33"/>
        <v>31</v>
      </c>
      <c r="W121">
        <f t="shared" si="56"/>
        <v>3</v>
      </c>
      <c r="X121">
        <f t="shared" si="37"/>
        <v>-5.2359877559829883E-2</v>
      </c>
      <c r="Y121">
        <f t="shared" si="38"/>
        <v>-5.2335956242943828E-2</v>
      </c>
      <c r="Z121">
        <f t="shared" si="39"/>
        <v>-5.2383818566763218E-2</v>
      </c>
      <c r="AA121">
        <f t="shared" si="40"/>
        <v>0</v>
      </c>
      <c r="AB121">
        <f t="shared" si="41"/>
        <v>6375585.7452000007</v>
      </c>
      <c r="AC121">
        <f t="shared" si="42"/>
        <v>9.2468067027179749E-6</v>
      </c>
      <c r="AD121">
        <f t="shared" si="43"/>
        <v>0</v>
      </c>
      <c r="AE121">
        <f t="shared" si="44"/>
        <v>0</v>
      </c>
      <c r="AF121">
        <f t="shared" si="45"/>
        <v>0</v>
      </c>
      <c r="AG121">
        <f t="shared" si="46"/>
        <v>0</v>
      </c>
      <c r="AH121">
        <f t="shared" si="47"/>
        <v>0</v>
      </c>
      <c r="AI121">
        <f t="shared" si="48"/>
        <v>5.0546225567071803E-3</v>
      </c>
      <c r="AJ121">
        <f t="shared" si="49"/>
        <v>4.2582015317955055E-5</v>
      </c>
      <c r="AK121">
        <f t="shared" si="50"/>
        <v>1.6740578955036711E-7</v>
      </c>
      <c r="AL121">
        <f t="shared" si="51"/>
        <v>0</v>
      </c>
      <c r="AM121">
        <v>6378137</v>
      </c>
      <c r="AN121">
        <v>6356752.3142451802</v>
      </c>
      <c r="AO121">
        <f t="shared" si="52"/>
        <v>8.1819190842620321E-2</v>
      </c>
      <c r="AP121">
        <f t="shared" si="53"/>
        <v>8.2094437949694496E-2</v>
      </c>
      <c r="AQ121">
        <f t="shared" si="54"/>
        <v>6.7394967422762398E-3</v>
      </c>
      <c r="AR121">
        <f t="shared" si="55"/>
        <v>6399593.6257584924</v>
      </c>
    </row>
    <row r="122" spans="13:44" x14ac:dyDescent="0.3">
      <c r="M122" s="52" t="s">
        <v>22</v>
      </c>
      <c r="N122" s="53">
        <f t="shared" si="34"/>
        <v>166021.44365805644</v>
      </c>
      <c r="O122" s="54">
        <f t="shared" si="35"/>
        <v>0</v>
      </c>
      <c r="P122" s="55">
        <f t="shared" si="36"/>
        <v>31</v>
      </c>
      <c r="Q122" s="68"/>
      <c r="T122">
        <f t="shared" si="32"/>
        <v>0</v>
      </c>
      <c r="U122">
        <f t="shared" si="32"/>
        <v>0</v>
      </c>
      <c r="V122">
        <f t="shared" si="33"/>
        <v>31</v>
      </c>
      <c r="W122">
        <f t="shared" si="56"/>
        <v>3</v>
      </c>
      <c r="X122">
        <f t="shared" si="37"/>
        <v>-5.2359877559829883E-2</v>
      </c>
      <c r="Y122">
        <f t="shared" si="38"/>
        <v>-5.2335956242943828E-2</v>
      </c>
      <c r="Z122">
        <f t="shared" si="39"/>
        <v>-5.2383818566763218E-2</v>
      </c>
      <c r="AA122">
        <f t="shared" si="40"/>
        <v>0</v>
      </c>
      <c r="AB122">
        <f t="shared" si="41"/>
        <v>6375585.7452000007</v>
      </c>
      <c r="AC122">
        <f t="shared" si="42"/>
        <v>9.2468067027179749E-6</v>
      </c>
      <c r="AD122">
        <f t="shared" si="43"/>
        <v>0</v>
      </c>
      <c r="AE122">
        <f t="shared" si="44"/>
        <v>0</v>
      </c>
      <c r="AF122">
        <f t="shared" si="45"/>
        <v>0</v>
      </c>
      <c r="AG122">
        <f t="shared" si="46"/>
        <v>0</v>
      </c>
      <c r="AH122">
        <f t="shared" si="47"/>
        <v>0</v>
      </c>
      <c r="AI122">
        <f t="shared" si="48"/>
        <v>5.0546225567071803E-3</v>
      </c>
      <c r="AJ122">
        <f t="shared" si="49"/>
        <v>4.2582015317955055E-5</v>
      </c>
      <c r="AK122">
        <f t="shared" si="50"/>
        <v>1.6740578955036711E-7</v>
      </c>
      <c r="AL122">
        <f t="shared" si="51"/>
        <v>0</v>
      </c>
      <c r="AM122">
        <v>6378137</v>
      </c>
      <c r="AN122">
        <v>6356752.3142451802</v>
      </c>
      <c r="AO122">
        <f t="shared" si="52"/>
        <v>8.1819190842620321E-2</v>
      </c>
      <c r="AP122">
        <f t="shared" si="53"/>
        <v>8.2094437949694496E-2</v>
      </c>
      <c r="AQ122">
        <f t="shared" si="54"/>
        <v>6.7394967422762398E-3</v>
      </c>
      <c r="AR122">
        <f t="shared" si="55"/>
        <v>6399593.6257584924</v>
      </c>
    </row>
    <row r="123" spans="13:44" x14ac:dyDescent="0.3">
      <c r="M123" s="52" t="s">
        <v>22</v>
      </c>
      <c r="N123" s="53">
        <f t="shared" si="34"/>
        <v>166021.44365805644</v>
      </c>
      <c r="O123" s="54">
        <f t="shared" si="35"/>
        <v>0</v>
      </c>
      <c r="P123" s="55">
        <f t="shared" si="36"/>
        <v>31</v>
      </c>
      <c r="Q123" s="68"/>
      <c r="T123">
        <f t="shared" si="32"/>
        <v>0</v>
      </c>
      <c r="U123">
        <f t="shared" si="32"/>
        <v>0</v>
      </c>
      <c r="V123">
        <f t="shared" si="33"/>
        <v>31</v>
      </c>
      <c r="W123">
        <f t="shared" si="56"/>
        <v>3</v>
      </c>
      <c r="X123">
        <f t="shared" si="37"/>
        <v>-5.2359877559829883E-2</v>
      </c>
      <c r="Y123">
        <f t="shared" si="38"/>
        <v>-5.2335956242943828E-2</v>
      </c>
      <c r="Z123">
        <f t="shared" si="39"/>
        <v>-5.2383818566763218E-2</v>
      </c>
      <c r="AA123">
        <f t="shared" si="40"/>
        <v>0</v>
      </c>
      <c r="AB123">
        <f t="shared" si="41"/>
        <v>6375585.7452000007</v>
      </c>
      <c r="AC123">
        <f t="shared" si="42"/>
        <v>9.2468067027179749E-6</v>
      </c>
      <c r="AD123">
        <f t="shared" si="43"/>
        <v>0</v>
      </c>
      <c r="AE123">
        <f t="shared" si="44"/>
        <v>0</v>
      </c>
      <c r="AF123">
        <f t="shared" si="45"/>
        <v>0</v>
      </c>
      <c r="AG123">
        <f t="shared" si="46"/>
        <v>0</v>
      </c>
      <c r="AH123">
        <f t="shared" si="47"/>
        <v>0</v>
      </c>
      <c r="AI123">
        <f t="shared" si="48"/>
        <v>5.0546225567071803E-3</v>
      </c>
      <c r="AJ123">
        <f t="shared" si="49"/>
        <v>4.2582015317955055E-5</v>
      </c>
      <c r="AK123">
        <f t="shared" si="50"/>
        <v>1.6740578955036711E-7</v>
      </c>
      <c r="AL123">
        <f t="shared" si="51"/>
        <v>0</v>
      </c>
      <c r="AM123">
        <v>6378137</v>
      </c>
      <c r="AN123">
        <v>6356752.3142451802</v>
      </c>
      <c r="AO123">
        <f t="shared" si="52"/>
        <v>8.1819190842620321E-2</v>
      </c>
      <c r="AP123">
        <f t="shared" si="53"/>
        <v>8.2094437949694496E-2</v>
      </c>
      <c r="AQ123">
        <f t="shared" si="54"/>
        <v>6.7394967422762398E-3</v>
      </c>
      <c r="AR123">
        <f t="shared" si="55"/>
        <v>6399593.6257584924</v>
      </c>
    </row>
    <row r="124" spans="13:44" x14ac:dyDescent="0.3">
      <c r="M124" s="52" t="s">
        <v>22</v>
      </c>
      <c r="N124" s="53">
        <f t="shared" si="34"/>
        <v>166021.44365805644</v>
      </c>
      <c r="O124" s="54">
        <f t="shared" si="35"/>
        <v>0</v>
      </c>
      <c r="P124" s="55">
        <f t="shared" si="36"/>
        <v>31</v>
      </c>
      <c r="Q124" s="68"/>
      <c r="T124">
        <f t="shared" si="32"/>
        <v>0</v>
      </c>
      <c r="U124">
        <f t="shared" si="32"/>
        <v>0</v>
      </c>
      <c r="V124">
        <f t="shared" si="33"/>
        <v>31</v>
      </c>
      <c r="W124">
        <f t="shared" si="56"/>
        <v>3</v>
      </c>
      <c r="X124">
        <f t="shared" si="37"/>
        <v>-5.2359877559829883E-2</v>
      </c>
      <c r="Y124">
        <f t="shared" si="38"/>
        <v>-5.2335956242943828E-2</v>
      </c>
      <c r="Z124">
        <f t="shared" si="39"/>
        <v>-5.2383818566763218E-2</v>
      </c>
      <c r="AA124">
        <f t="shared" si="40"/>
        <v>0</v>
      </c>
      <c r="AB124">
        <f t="shared" si="41"/>
        <v>6375585.7452000007</v>
      </c>
      <c r="AC124">
        <f t="shared" si="42"/>
        <v>9.2468067027179749E-6</v>
      </c>
      <c r="AD124">
        <f t="shared" si="43"/>
        <v>0</v>
      </c>
      <c r="AE124">
        <f t="shared" si="44"/>
        <v>0</v>
      </c>
      <c r="AF124">
        <f t="shared" si="45"/>
        <v>0</v>
      </c>
      <c r="AG124">
        <f t="shared" si="46"/>
        <v>0</v>
      </c>
      <c r="AH124">
        <f t="shared" si="47"/>
        <v>0</v>
      </c>
      <c r="AI124">
        <f t="shared" si="48"/>
        <v>5.0546225567071803E-3</v>
      </c>
      <c r="AJ124">
        <f t="shared" si="49"/>
        <v>4.2582015317955055E-5</v>
      </c>
      <c r="AK124">
        <f t="shared" si="50"/>
        <v>1.6740578955036711E-7</v>
      </c>
      <c r="AL124">
        <f t="shared" si="51"/>
        <v>0</v>
      </c>
      <c r="AM124">
        <v>6378137</v>
      </c>
      <c r="AN124">
        <v>6356752.3142451802</v>
      </c>
      <c r="AO124">
        <f t="shared" si="52"/>
        <v>8.1819190842620321E-2</v>
      </c>
      <c r="AP124">
        <f t="shared" si="53"/>
        <v>8.2094437949694496E-2</v>
      </c>
      <c r="AQ124">
        <f t="shared" si="54"/>
        <v>6.7394967422762398E-3</v>
      </c>
      <c r="AR124">
        <f t="shared" si="55"/>
        <v>6399593.6257584924</v>
      </c>
    </row>
    <row r="125" spans="13:44" x14ac:dyDescent="0.3">
      <c r="M125" s="52" t="s">
        <v>22</v>
      </c>
      <c r="N125" s="53">
        <f t="shared" si="34"/>
        <v>166021.44365805644</v>
      </c>
      <c r="O125" s="54">
        <f t="shared" si="35"/>
        <v>0</v>
      </c>
      <c r="P125" s="55">
        <f t="shared" si="36"/>
        <v>31</v>
      </c>
      <c r="Q125" s="68"/>
      <c r="T125">
        <f t="shared" si="32"/>
        <v>0</v>
      </c>
      <c r="U125">
        <f t="shared" si="32"/>
        <v>0</v>
      </c>
      <c r="V125">
        <f t="shared" si="33"/>
        <v>31</v>
      </c>
      <c r="W125">
        <f t="shared" si="56"/>
        <v>3</v>
      </c>
      <c r="X125">
        <f t="shared" si="37"/>
        <v>-5.2359877559829883E-2</v>
      </c>
      <c r="Y125">
        <f t="shared" si="38"/>
        <v>-5.2335956242943828E-2</v>
      </c>
      <c r="Z125">
        <f t="shared" si="39"/>
        <v>-5.2383818566763218E-2</v>
      </c>
      <c r="AA125">
        <f t="shared" si="40"/>
        <v>0</v>
      </c>
      <c r="AB125">
        <f t="shared" si="41"/>
        <v>6375585.7452000007</v>
      </c>
      <c r="AC125">
        <f t="shared" si="42"/>
        <v>9.2468067027179749E-6</v>
      </c>
      <c r="AD125">
        <f t="shared" si="43"/>
        <v>0</v>
      </c>
      <c r="AE125">
        <f t="shared" si="44"/>
        <v>0</v>
      </c>
      <c r="AF125">
        <f t="shared" si="45"/>
        <v>0</v>
      </c>
      <c r="AG125">
        <f t="shared" si="46"/>
        <v>0</v>
      </c>
      <c r="AH125">
        <f t="shared" si="47"/>
        <v>0</v>
      </c>
      <c r="AI125">
        <f t="shared" si="48"/>
        <v>5.0546225567071803E-3</v>
      </c>
      <c r="AJ125">
        <f t="shared" si="49"/>
        <v>4.2582015317955055E-5</v>
      </c>
      <c r="AK125">
        <f t="shared" si="50"/>
        <v>1.6740578955036711E-7</v>
      </c>
      <c r="AL125">
        <f t="shared" si="51"/>
        <v>0</v>
      </c>
      <c r="AM125">
        <v>6378137</v>
      </c>
      <c r="AN125">
        <v>6356752.3142451802</v>
      </c>
      <c r="AO125">
        <f t="shared" si="52"/>
        <v>8.1819190842620321E-2</v>
      </c>
      <c r="AP125">
        <f t="shared" si="53"/>
        <v>8.2094437949694496E-2</v>
      </c>
      <c r="AQ125">
        <f t="shared" si="54"/>
        <v>6.7394967422762398E-3</v>
      </c>
      <c r="AR125">
        <f t="shared" si="55"/>
        <v>6399593.6257584924</v>
      </c>
    </row>
    <row r="126" spans="13:44" x14ac:dyDescent="0.3">
      <c r="M126" s="52" t="s">
        <v>22</v>
      </c>
      <c r="N126" s="53">
        <f t="shared" si="34"/>
        <v>166021.44365805644</v>
      </c>
      <c r="O126" s="54">
        <f t="shared" si="35"/>
        <v>0</v>
      </c>
      <c r="P126" s="55">
        <f t="shared" si="36"/>
        <v>31</v>
      </c>
      <c r="Q126" s="68"/>
      <c r="T126">
        <f t="shared" si="32"/>
        <v>0</v>
      </c>
      <c r="U126">
        <f t="shared" si="32"/>
        <v>0</v>
      </c>
      <c r="V126">
        <f t="shared" si="33"/>
        <v>31</v>
      </c>
      <c r="W126">
        <f t="shared" si="56"/>
        <v>3</v>
      </c>
      <c r="X126">
        <f t="shared" si="37"/>
        <v>-5.2359877559829883E-2</v>
      </c>
      <c r="Y126">
        <f t="shared" si="38"/>
        <v>-5.2335956242943828E-2</v>
      </c>
      <c r="Z126">
        <f t="shared" si="39"/>
        <v>-5.2383818566763218E-2</v>
      </c>
      <c r="AA126">
        <f t="shared" si="40"/>
        <v>0</v>
      </c>
      <c r="AB126">
        <f t="shared" si="41"/>
        <v>6375585.7452000007</v>
      </c>
      <c r="AC126">
        <f t="shared" si="42"/>
        <v>9.2468067027179749E-6</v>
      </c>
      <c r="AD126">
        <f t="shared" si="43"/>
        <v>0</v>
      </c>
      <c r="AE126">
        <f t="shared" si="44"/>
        <v>0</v>
      </c>
      <c r="AF126">
        <f t="shared" si="45"/>
        <v>0</v>
      </c>
      <c r="AG126">
        <f t="shared" si="46"/>
        <v>0</v>
      </c>
      <c r="AH126">
        <f t="shared" si="47"/>
        <v>0</v>
      </c>
      <c r="AI126">
        <f t="shared" si="48"/>
        <v>5.0546225567071803E-3</v>
      </c>
      <c r="AJ126">
        <f t="shared" si="49"/>
        <v>4.2582015317955055E-5</v>
      </c>
      <c r="AK126">
        <f t="shared" si="50"/>
        <v>1.6740578955036711E-7</v>
      </c>
      <c r="AL126">
        <f t="shared" si="51"/>
        <v>0</v>
      </c>
      <c r="AM126">
        <v>6378137</v>
      </c>
      <c r="AN126">
        <v>6356752.3142451802</v>
      </c>
      <c r="AO126">
        <f t="shared" si="52"/>
        <v>8.1819190842620321E-2</v>
      </c>
      <c r="AP126">
        <f t="shared" si="53"/>
        <v>8.2094437949694496E-2</v>
      </c>
      <c r="AQ126">
        <f t="shared" si="54"/>
        <v>6.7394967422762398E-3</v>
      </c>
      <c r="AR126">
        <f t="shared" si="55"/>
        <v>6399593.6257584924</v>
      </c>
    </row>
    <row r="127" spans="13:44" x14ac:dyDescent="0.3">
      <c r="M127" s="52" t="s">
        <v>22</v>
      </c>
      <c r="N127" s="53">
        <f t="shared" si="34"/>
        <v>166021.44365805644</v>
      </c>
      <c r="O127" s="54">
        <f t="shared" si="35"/>
        <v>0</v>
      </c>
      <c r="P127" s="55">
        <f t="shared" si="36"/>
        <v>31</v>
      </c>
      <c r="Q127" s="68"/>
      <c r="T127">
        <f t="shared" si="32"/>
        <v>0</v>
      </c>
      <c r="U127">
        <f t="shared" si="32"/>
        <v>0</v>
      </c>
      <c r="V127">
        <f t="shared" si="33"/>
        <v>31</v>
      </c>
      <c r="W127">
        <f t="shared" si="56"/>
        <v>3</v>
      </c>
      <c r="X127">
        <f t="shared" si="37"/>
        <v>-5.2359877559829883E-2</v>
      </c>
      <c r="Y127">
        <f t="shared" si="38"/>
        <v>-5.2335956242943828E-2</v>
      </c>
      <c r="Z127">
        <f t="shared" si="39"/>
        <v>-5.2383818566763218E-2</v>
      </c>
      <c r="AA127">
        <f t="shared" si="40"/>
        <v>0</v>
      </c>
      <c r="AB127">
        <f t="shared" si="41"/>
        <v>6375585.7452000007</v>
      </c>
      <c r="AC127">
        <f t="shared" si="42"/>
        <v>9.2468067027179749E-6</v>
      </c>
      <c r="AD127">
        <f t="shared" si="43"/>
        <v>0</v>
      </c>
      <c r="AE127">
        <f t="shared" si="44"/>
        <v>0</v>
      </c>
      <c r="AF127">
        <f t="shared" si="45"/>
        <v>0</v>
      </c>
      <c r="AG127">
        <f t="shared" si="46"/>
        <v>0</v>
      </c>
      <c r="AH127">
        <f t="shared" si="47"/>
        <v>0</v>
      </c>
      <c r="AI127">
        <f t="shared" si="48"/>
        <v>5.0546225567071803E-3</v>
      </c>
      <c r="AJ127">
        <f t="shared" si="49"/>
        <v>4.2582015317955055E-5</v>
      </c>
      <c r="AK127">
        <f t="shared" si="50"/>
        <v>1.6740578955036711E-7</v>
      </c>
      <c r="AL127">
        <f t="shared" si="51"/>
        <v>0</v>
      </c>
      <c r="AM127">
        <v>6378137</v>
      </c>
      <c r="AN127">
        <v>6356752.3142451802</v>
      </c>
      <c r="AO127">
        <f t="shared" si="52"/>
        <v>8.1819190842620321E-2</v>
      </c>
      <c r="AP127">
        <f t="shared" si="53"/>
        <v>8.2094437949694496E-2</v>
      </c>
      <c r="AQ127">
        <f t="shared" si="54"/>
        <v>6.7394967422762398E-3</v>
      </c>
      <c r="AR127">
        <f t="shared" si="55"/>
        <v>6399593.6257584924</v>
      </c>
    </row>
    <row r="128" spans="13:44" x14ac:dyDescent="0.3">
      <c r="M128" s="52" t="s">
        <v>22</v>
      </c>
      <c r="N128" s="53">
        <f t="shared" si="34"/>
        <v>166021.44365805644</v>
      </c>
      <c r="O128" s="54">
        <f t="shared" si="35"/>
        <v>0</v>
      </c>
      <c r="P128" s="55">
        <f t="shared" si="36"/>
        <v>31</v>
      </c>
      <c r="Q128" s="68"/>
      <c r="T128">
        <f t="shared" ref="T128:U191" si="57">R128*PI()/180</f>
        <v>0</v>
      </c>
      <c r="U128">
        <f t="shared" si="57"/>
        <v>0</v>
      </c>
      <c r="V128">
        <f t="shared" si="33"/>
        <v>31</v>
      </c>
      <c r="W128">
        <f t="shared" si="56"/>
        <v>3</v>
      </c>
      <c r="X128">
        <f t="shared" si="37"/>
        <v>-5.2359877559829883E-2</v>
      </c>
      <c r="Y128">
        <f t="shared" si="38"/>
        <v>-5.2335956242943828E-2</v>
      </c>
      <c r="Z128">
        <f t="shared" si="39"/>
        <v>-5.2383818566763218E-2</v>
      </c>
      <c r="AA128">
        <f t="shared" si="40"/>
        <v>0</v>
      </c>
      <c r="AB128">
        <f t="shared" si="41"/>
        <v>6375585.7452000007</v>
      </c>
      <c r="AC128">
        <f t="shared" si="42"/>
        <v>9.2468067027179749E-6</v>
      </c>
      <c r="AD128">
        <f t="shared" si="43"/>
        <v>0</v>
      </c>
      <c r="AE128">
        <f t="shared" si="44"/>
        <v>0</v>
      </c>
      <c r="AF128">
        <f t="shared" si="45"/>
        <v>0</v>
      </c>
      <c r="AG128">
        <f t="shared" si="46"/>
        <v>0</v>
      </c>
      <c r="AH128">
        <f t="shared" si="47"/>
        <v>0</v>
      </c>
      <c r="AI128">
        <f t="shared" si="48"/>
        <v>5.0546225567071803E-3</v>
      </c>
      <c r="AJ128">
        <f t="shared" si="49"/>
        <v>4.2582015317955055E-5</v>
      </c>
      <c r="AK128">
        <f t="shared" si="50"/>
        <v>1.6740578955036711E-7</v>
      </c>
      <c r="AL128">
        <f t="shared" si="51"/>
        <v>0</v>
      </c>
      <c r="AM128">
        <v>6378137</v>
      </c>
      <c r="AN128">
        <v>6356752.3142451802</v>
      </c>
      <c r="AO128">
        <f t="shared" si="52"/>
        <v>8.1819190842620321E-2</v>
      </c>
      <c r="AP128">
        <f t="shared" si="53"/>
        <v>8.2094437949694496E-2</v>
      </c>
      <c r="AQ128">
        <f t="shared" si="54"/>
        <v>6.7394967422762398E-3</v>
      </c>
      <c r="AR128">
        <f t="shared" si="55"/>
        <v>6399593.6257584924</v>
      </c>
    </row>
    <row r="129" spans="13:44" x14ac:dyDescent="0.3">
      <c r="M129" s="52" t="s">
        <v>22</v>
      </c>
      <c r="N129" s="53">
        <f t="shared" si="34"/>
        <v>166021.44365805644</v>
      </c>
      <c r="O129" s="54">
        <f t="shared" si="35"/>
        <v>0</v>
      </c>
      <c r="P129" s="55">
        <f t="shared" si="36"/>
        <v>31</v>
      </c>
      <c r="Q129" s="68"/>
      <c r="T129">
        <f t="shared" si="57"/>
        <v>0</v>
      </c>
      <c r="U129">
        <f t="shared" si="57"/>
        <v>0</v>
      </c>
      <c r="V129">
        <f t="shared" si="33"/>
        <v>31</v>
      </c>
      <c r="W129">
        <f t="shared" si="56"/>
        <v>3</v>
      </c>
      <c r="X129">
        <f t="shared" si="37"/>
        <v>-5.2359877559829883E-2</v>
      </c>
      <c r="Y129">
        <f t="shared" si="38"/>
        <v>-5.2335956242943828E-2</v>
      </c>
      <c r="Z129">
        <f t="shared" si="39"/>
        <v>-5.2383818566763218E-2</v>
      </c>
      <c r="AA129">
        <f t="shared" si="40"/>
        <v>0</v>
      </c>
      <c r="AB129">
        <f t="shared" si="41"/>
        <v>6375585.7452000007</v>
      </c>
      <c r="AC129">
        <f t="shared" si="42"/>
        <v>9.2468067027179749E-6</v>
      </c>
      <c r="AD129">
        <f t="shared" si="43"/>
        <v>0</v>
      </c>
      <c r="AE129">
        <f t="shared" si="44"/>
        <v>0</v>
      </c>
      <c r="AF129">
        <f t="shared" si="45"/>
        <v>0</v>
      </c>
      <c r="AG129">
        <f t="shared" si="46"/>
        <v>0</v>
      </c>
      <c r="AH129">
        <f t="shared" si="47"/>
        <v>0</v>
      </c>
      <c r="AI129">
        <f t="shared" si="48"/>
        <v>5.0546225567071803E-3</v>
      </c>
      <c r="AJ129">
        <f t="shared" si="49"/>
        <v>4.2582015317955055E-5</v>
      </c>
      <c r="AK129">
        <f t="shared" si="50"/>
        <v>1.6740578955036711E-7</v>
      </c>
      <c r="AL129">
        <f t="shared" si="51"/>
        <v>0</v>
      </c>
      <c r="AM129">
        <v>6378137</v>
      </c>
      <c r="AN129">
        <v>6356752.3142451802</v>
      </c>
      <c r="AO129">
        <f t="shared" si="52"/>
        <v>8.1819190842620321E-2</v>
      </c>
      <c r="AP129">
        <f t="shared" si="53"/>
        <v>8.2094437949694496E-2</v>
      </c>
      <c r="AQ129">
        <f t="shared" si="54"/>
        <v>6.7394967422762398E-3</v>
      </c>
      <c r="AR129">
        <f t="shared" si="55"/>
        <v>6399593.6257584924</v>
      </c>
    </row>
    <row r="130" spans="13:44" x14ac:dyDescent="0.3">
      <c r="M130" s="52" t="s">
        <v>22</v>
      </c>
      <c r="N130" s="53">
        <f t="shared" si="34"/>
        <v>166021.44365805644</v>
      </c>
      <c r="O130" s="54">
        <f t="shared" si="35"/>
        <v>0</v>
      </c>
      <c r="P130" s="55">
        <f t="shared" si="36"/>
        <v>31</v>
      </c>
      <c r="Q130" s="68"/>
      <c r="T130">
        <f t="shared" si="57"/>
        <v>0</v>
      </c>
      <c r="U130">
        <f t="shared" si="57"/>
        <v>0</v>
      </c>
      <c r="V130">
        <f t="shared" si="33"/>
        <v>31</v>
      </c>
      <c r="W130">
        <f t="shared" si="56"/>
        <v>3</v>
      </c>
      <c r="X130">
        <f t="shared" si="37"/>
        <v>-5.2359877559829883E-2</v>
      </c>
      <c r="Y130">
        <f t="shared" si="38"/>
        <v>-5.2335956242943828E-2</v>
      </c>
      <c r="Z130">
        <f t="shared" si="39"/>
        <v>-5.2383818566763218E-2</v>
      </c>
      <c r="AA130">
        <f t="shared" si="40"/>
        <v>0</v>
      </c>
      <c r="AB130">
        <f t="shared" si="41"/>
        <v>6375585.7452000007</v>
      </c>
      <c r="AC130">
        <f t="shared" si="42"/>
        <v>9.2468067027179749E-6</v>
      </c>
      <c r="AD130">
        <f t="shared" si="43"/>
        <v>0</v>
      </c>
      <c r="AE130">
        <f t="shared" si="44"/>
        <v>0</v>
      </c>
      <c r="AF130">
        <f t="shared" si="45"/>
        <v>0</v>
      </c>
      <c r="AG130">
        <f t="shared" si="46"/>
        <v>0</v>
      </c>
      <c r="AH130">
        <f t="shared" si="47"/>
        <v>0</v>
      </c>
      <c r="AI130">
        <f t="shared" si="48"/>
        <v>5.0546225567071803E-3</v>
      </c>
      <c r="AJ130">
        <f t="shared" si="49"/>
        <v>4.2582015317955055E-5</v>
      </c>
      <c r="AK130">
        <f t="shared" si="50"/>
        <v>1.6740578955036711E-7</v>
      </c>
      <c r="AL130">
        <f t="shared" si="51"/>
        <v>0</v>
      </c>
      <c r="AM130">
        <v>6378137</v>
      </c>
      <c r="AN130">
        <v>6356752.3142451802</v>
      </c>
      <c r="AO130">
        <f t="shared" si="52"/>
        <v>8.1819190842620321E-2</v>
      </c>
      <c r="AP130">
        <f t="shared" si="53"/>
        <v>8.2094437949694496E-2</v>
      </c>
      <c r="AQ130">
        <f t="shared" si="54"/>
        <v>6.7394967422762398E-3</v>
      </c>
      <c r="AR130">
        <f t="shared" si="55"/>
        <v>6399593.6257584924</v>
      </c>
    </row>
    <row r="131" spans="13:44" x14ac:dyDescent="0.3">
      <c r="M131" s="52" t="s">
        <v>22</v>
      </c>
      <c r="N131" s="53">
        <f t="shared" si="34"/>
        <v>166021.44365805644</v>
      </c>
      <c r="O131" s="54">
        <f t="shared" si="35"/>
        <v>0</v>
      </c>
      <c r="P131" s="55">
        <f t="shared" si="36"/>
        <v>31</v>
      </c>
      <c r="Q131" s="68"/>
      <c r="T131">
        <f t="shared" si="57"/>
        <v>0</v>
      </c>
      <c r="U131">
        <f t="shared" si="57"/>
        <v>0</v>
      </c>
      <c r="V131">
        <f t="shared" si="33"/>
        <v>31</v>
      </c>
      <c r="W131">
        <f t="shared" si="56"/>
        <v>3</v>
      </c>
      <c r="X131">
        <f t="shared" si="37"/>
        <v>-5.2359877559829883E-2</v>
      </c>
      <c r="Y131">
        <f t="shared" si="38"/>
        <v>-5.2335956242943828E-2</v>
      </c>
      <c r="Z131">
        <f t="shared" si="39"/>
        <v>-5.2383818566763218E-2</v>
      </c>
      <c r="AA131">
        <f t="shared" si="40"/>
        <v>0</v>
      </c>
      <c r="AB131">
        <f t="shared" si="41"/>
        <v>6375585.7452000007</v>
      </c>
      <c r="AC131">
        <f t="shared" si="42"/>
        <v>9.2468067027179749E-6</v>
      </c>
      <c r="AD131">
        <f t="shared" si="43"/>
        <v>0</v>
      </c>
      <c r="AE131">
        <f t="shared" si="44"/>
        <v>0</v>
      </c>
      <c r="AF131">
        <f t="shared" si="45"/>
        <v>0</v>
      </c>
      <c r="AG131">
        <f t="shared" si="46"/>
        <v>0</v>
      </c>
      <c r="AH131">
        <f t="shared" si="47"/>
        <v>0</v>
      </c>
      <c r="AI131">
        <f t="shared" si="48"/>
        <v>5.0546225567071803E-3</v>
      </c>
      <c r="AJ131">
        <f t="shared" si="49"/>
        <v>4.2582015317955055E-5</v>
      </c>
      <c r="AK131">
        <f t="shared" si="50"/>
        <v>1.6740578955036711E-7</v>
      </c>
      <c r="AL131">
        <f t="shared" si="51"/>
        <v>0</v>
      </c>
      <c r="AM131">
        <v>6378137</v>
      </c>
      <c r="AN131">
        <v>6356752.3142451802</v>
      </c>
      <c r="AO131">
        <f t="shared" si="52"/>
        <v>8.1819190842620321E-2</v>
      </c>
      <c r="AP131">
        <f t="shared" si="53"/>
        <v>8.2094437949694496E-2</v>
      </c>
      <c r="AQ131">
        <f t="shared" si="54"/>
        <v>6.7394967422762398E-3</v>
      </c>
      <c r="AR131">
        <f t="shared" si="55"/>
        <v>6399593.6257584924</v>
      </c>
    </row>
    <row r="132" spans="13:44" x14ac:dyDescent="0.3">
      <c r="M132" s="52" t="s">
        <v>22</v>
      </c>
      <c r="N132" s="53">
        <f t="shared" si="34"/>
        <v>166021.44365805644</v>
      </c>
      <c r="O132" s="54">
        <f t="shared" si="35"/>
        <v>0</v>
      </c>
      <c r="P132" s="55">
        <f t="shared" si="36"/>
        <v>31</v>
      </c>
      <c r="Q132" s="68"/>
      <c r="T132">
        <f t="shared" si="57"/>
        <v>0</v>
      </c>
      <c r="U132">
        <f t="shared" si="57"/>
        <v>0</v>
      </c>
      <c r="V132">
        <f t="shared" si="33"/>
        <v>31</v>
      </c>
      <c r="W132">
        <f t="shared" si="56"/>
        <v>3</v>
      </c>
      <c r="X132">
        <f t="shared" si="37"/>
        <v>-5.2359877559829883E-2</v>
      </c>
      <c r="Y132">
        <f t="shared" si="38"/>
        <v>-5.2335956242943828E-2</v>
      </c>
      <c r="Z132">
        <f t="shared" si="39"/>
        <v>-5.2383818566763218E-2</v>
      </c>
      <c r="AA132">
        <f t="shared" si="40"/>
        <v>0</v>
      </c>
      <c r="AB132">
        <f t="shared" si="41"/>
        <v>6375585.7452000007</v>
      </c>
      <c r="AC132">
        <f t="shared" si="42"/>
        <v>9.2468067027179749E-6</v>
      </c>
      <c r="AD132">
        <f t="shared" si="43"/>
        <v>0</v>
      </c>
      <c r="AE132">
        <f t="shared" si="44"/>
        <v>0</v>
      </c>
      <c r="AF132">
        <f t="shared" si="45"/>
        <v>0</v>
      </c>
      <c r="AG132">
        <f t="shared" si="46"/>
        <v>0</v>
      </c>
      <c r="AH132">
        <f t="shared" si="47"/>
        <v>0</v>
      </c>
      <c r="AI132">
        <f t="shared" si="48"/>
        <v>5.0546225567071803E-3</v>
      </c>
      <c r="AJ132">
        <f t="shared" si="49"/>
        <v>4.2582015317955055E-5</v>
      </c>
      <c r="AK132">
        <f t="shared" si="50"/>
        <v>1.6740578955036711E-7</v>
      </c>
      <c r="AL132">
        <f t="shared" si="51"/>
        <v>0</v>
      </c>
      <c r="AM132">
        <v>6378137</v>
      </c>
      <c r="AN132">
        <v>6356752.3142451802</v>
      </c>
      <c r="AO132">
        <f t="shared" si="52"/>
        <v>8.1819190842620321E-2</v>
      </c>
      <c r="AP132">
        <f t="shared" si="53"/>
        <v>8.2094437949694496E-2</v>
      </c>
      <c r="AQ132">
        <f t="shared" si="54"/>
        <v>6.7394967422762398E-3</v>
      </c>
      <c r="AR132">
        <f t="shared" si="55"/>
        <v>6399593.6257584924</v>
      </c>
    </row>
    <row r="133" spans="13:44" x14ac:dyDescent="0.3">
      <c r="M133" s="52" t="s">
        <v>22</v>
      </c>
      <c r="N133" s="53">
        <f t="shared" si="34"/>
        <v>166021.44365805644</v>
      </c>
      <c r="O133" s="54">
        <f t="shared" si="35"/>
        <v>0</v>
      </c>
      <c r="P133" s="55">
        <f t="shared" si="36"/>
        <v>31</v>
      </c>
      <c r="Q133" s="68"/>
      <c r="T133">
        <f t="shared" si="57"/>
        <v>0</v>
      </c>
      <c r="U133">
        <f t="shared" si="57"/>
        <v>0</v>
      </c>
      <c r="V133">
        <f t="shared" si="33"/>
        <v>31</v>
      </c>
      <c r="W133">
        <f t="shared" si="56"/>
        <v>3</v>
      </c>
      <c r="X133">
        <f t="shared" si="37"/>
        <v>-5.2359877559829883E-2</v>
      </c>
      <c r="Y133">
        <f t="shared" si="38"/>
        <v>-5.2335956242943828E-2</v>
      </c>
      <c r="Z133">
        <f t="shared" si="39"/>
        <v>-5.2383818566763218E-2</v>
      </c>
      <c r="AA133">
        <f t="shared" si="40"/>
        <v>0</v>
      </c>
      <c r="AB133">
        <f t="shared" si="41"/>
        <v>6375585.7452000007</v>
      </c>
      <c r="AC133">
        <f t="shared" si="42"/>
        <v>9.2468067027179749E-6</v>
      </c>
      <c r="AD133">
        <f t="shared" si="43"/>
        <v>0</v>
      </c>
      <c r="AE133">
        <f t="shared" si="44"/>
        <v>0</v>
      </c>
      <c r="AF133">
        <f t="shared" si="45"/>
        <v>0</v>
      </c>
      <c r="AG133">
        <f t="shared" si="46"/>
        <v>0</v>
      </c>
      <c r="AH133">
        <f t="shared" si="47"/>
        <v>0</v>
      </c>
      <c r="AI133">
        <f t="shared" si="48"/>
        <v>5.0546225567071803E-3</v>
      </c>
      <c r="AJ133">
        <f t="shared" si="49"/>
        <v>4.2582015317955055E-5</v>
      </c>
      <c r="AK133">
        <f t="shared" si="50"/>
        <v>1.6740578955036711E-7</v>
      </c>
      <c r="AL133">
        <f t="shared" si="51"/>
        <v>0</v>
      </c>
      <c r="AM133">
        <v>6378137</v>
      </c>
      <c r="AN133">
        <v>6356752.3142451802</v>
      </c>
      <c r="AO133">
        <f t="shared" si="52"/>
        <v>8.1819190842620321E-2</v>
      </c>
      <c r="AP133">
        <f t="shared" si="53"/>
        <v>8.2094437949694496E-2</v>
      </c>
      <c r="AQ133">
        <f t="shared" si="54"/>
        <v>6.7394967422762398E-3</v>
      </c>
      <c r="AR133">
        <f t="shared" si="55"/>
        <v>6399593.6257584924</v>
      </c>
    </row>
    <row r="134" spans="13:44" x14ac:dyDescent="0.3">
      <c r="M134" s="52" t="s">
        <v>22</v>
      </c>
      <c r="N134" s="53">
        <f t="shared" si="34"/>
        <v>166021.44365805644</v>
      </c>
      <c r="O134" s="54">
        <f t="shared" si="35"/>
        <v>0</v>
      </c>
      <c r="P134" s="55">
        <f t="shared" si="36"/>
        <v>31</v>
      </c>
      <c r="Q134" s="68"/>
      <c r="T134">
        <f t="shared" si="57"/>
        <v>0</v>
      </c>
      <c r="U134">
        <f t="shared" si="57"/>
        <v>0</v>
      </c>
      <c r="V134">
        <f t="shared" si="33"/>
        <v>31</v>
      </c>
      <c r="W134">
        <f t="shared" si="56"/>
        <v>3</v>
      </c>
      <c r="X134">
        <f t="shared" si="37"/>
        <v>-5.2359877559829883E-2</v>
      </c>
      <c r="Y134">
        <f t="shared" si="38"/>
        <v>-5.2335956242943828E-2</v>
      </c>
      <c r="Z134">
        <f t="shared" si="39"/>
        <v>-5.2383818566763218E-2</v>
      </c>
      <c r="AA134">
        <f t="shared" si="40"/>
        <v>0</v>
      </c>
      <c r="AB134">
        <f t="shared" si="41"/>
        <v>6375585.7452000007</v>
      </c>
      <c r="AC134">
        <f t="shared" si="42"/>
        <v>9.2468067027179749E-6</v>
      </c>
      <c r="AD134">
        <f t="shared" si="43"/>
        <v>0</v>
      </c>
      <c r="AE134">
        <f t="shared" si="44"/>
        <v>0</v>
      </c>
      <c r="AF134">
        <f t="shared" si="45"/>
        <v>0</v>
      </c>
      <c r="AG134">
        <f t="shared" si="46"/>
        <v>0</v>
      </c>
      <c r="AH134">
        <f t="shared" si="47"/>
        <v>0</v>
      </c>
      <c r="AI134">
        <f t="shared" si="48"/>
        <v>5.0546225567071803E-3</v>
      </c>
      <c r="AJ134">
        <f t="shared" si="49"/>
        <v>4.2582015317955055E-5</v>
      </c>
      <c r="AK134">
        <f t="shared" si="50"/>
        <v>1.6740578955036711E-7</v>
      </c>
      <c r="AL134">
        <f t="shared" si="51"/>
        <v>0</v>
      </c>
      <c r="AM134">
        <v>6378137</v>
      </c>
      <c r="AN134">
        <v>6356752.3142451802</v>
      </c>
      <c r="AO134">
        <f t="shared" si="52"/>
        <v>8.1819190842620321E-2</v>
      </c>
      <c r="AP134">
        <f t="shared" si="53"/>
        <v>8.2094437949694496E-2</v>
      </c>
      <c r="AQ134">
        <f t="shared" si="54"/>
        <v>6.7394967422762398E-3</v>
      </c>
      <c r="AR134">
        <f t="shared" si="55"/>
        <v>6399593.6257584924</v>
      </c>
    </row>
    <row r="135" spans="13:44" x14ac:dyDescent="0.3">
      <c r="M135" s="52" t="s">
        <v>22</v>
      </c>
      <c r="N135" s="53">
        <f t="shared" si="34"/>
        <v>166021.44365805644</v>
      </c>
      <c r="O135" s="54">
        <f t="shared" si="35"/>
        <v>0</v>
      </c>
      <c r="P135" s="55">
        <f t="shared" si="36"/>
        <v>31</v>
      </c>
      <c r="Q135" s="68"/>
      <c r="T135">
        <f t="shared" si="57"/>
        <v>0</v>
      </c>
      <c r="U135">
        <f t="shared" si="57"/>
        <v>0</v>
      </c>
      <c r="V135">
        <f t="shared" si="33"/>
        <v>31</v>
      </c>
      <c r="W135">
        <f t="shared" si="56"/>
        <v>3</v>
      </c>
      <c r="X135">
        <f t="shared" si="37"/>
        <v>-5.2359877559829883E-2</v>
      </c>
      <c r="Y135">
        <f t="shared" si="38"/>
        <v>-5.2335956242943828E-2</v>
      </c>
      <c r="Z135">
        <f t="shared" si="39"/>
        <v>-5.2383818566763218E-2</v>
      </c>
      <c r="AA135">
        <f t="shared" si="40"/>
        <v>0</v>
      </c>
      <c r="AB135">
        <f t="shared" si="41"/>
        <v>6375585.7452000007</v>
      </c>
      <c r="AC135">
        <f t="shared" si="42"/>
        <v>9.2468067027179749E-6</v>
      </c>
      <c r="AD135">
        <f t="shared" si="43"/>
        <v>0</v>
      </c>
      <c r="AE135">
        <f t="shared" si="44"/>
        <v>0</v>
      </c>
      <c r="AF135">
        <f t="shared" si="45"/>
        <v>0</v>
      </c>
      <c r="AG135">
        <f t="shared" si="46"/>
        <v>0</v>
      </c>
      <c r="AH135">
        <f t="shared" si="47"/>
        <v>0</v>
      </c>
      <c r="AI135">
        <f t="shared" si="48"/>
        <v>5.0546225567071803E-3</v>
      </c>
      <c r="AJ135">
        <f t="shared" si="49"/>
        <v>4.2582015317955055E-5</v>
      </c>
      <c r="AK135">
        <f t="shared" si="50"/>
        <v>1.6740578955036711E-7</v>
      </c>
      <c r="AL135">
        <f t="shared" si="51"/>
        <v>0</v>
      </c>
      <c r="AM135">
        <v>6378137</v>
      </c>
      <c r="AN135">
        <v>6356752.3142451802</v>
      </c>
      <c r="AO135">
        <f t="shared" si="52"/>
        <v>8.1819190842620321E-2</v>
      </c>
      <c r="AP135">
        <f t="shared" si="53"/>
        <v>8.2094437949694496E-2</v>
      </c>
      <c r="AQ135">
        <f t="shared" si="54"/>
        <v>6.7394967422762398E-3</v>
      </c>
      <c r="AR135">
        <f t="shared" si="55"/>
        <v>6399593.6257584924</v>
      </c>
    </row>
    <row r="136" spans="13:44" x14ac:dyDescent="0.3">
      <c r="M136" s="52" t="s">
        <v>22</v>
      </c>
      <c r="N136" s="53">
        <f t="shared" si="34"/>
        <v>166021.44365805644</v>
      </c>
      <c r="O136" s="54">
        <f t="shared" si="35"/>
        <v>0</v>
      </c>
      <c r="P136" s="55">
        <f t="shared" si="36"/>
        <v>31</v>
      </c>
      <c r="Q136" s="68"/>
      <c r="T136">
        <f t="shared" si="57"/>
        <v>0</v>
      </c>
      <c r="U136">
        <f t="shared" si="57"/>
        <v>0</v>
      </c>
      <c r="V136">
        <f t="shared" si="33"/>
        <v>31</v>
      </c>
      <c r="W136">
        <f t="shared" si="56"/>
        <v>3</v>
      </c>
      <c r="X136">
        <f t="shared" si="37"/>
        <v>-5.2359877559829883E-2</v>
      </c>
      <c r="Y136">
        <f t="shared" si="38"/>
        <v>-5.2335956242943828E-2</v>
      </c>
      <c r="Z136">
        <f t="shared" si="39"/>
        <v>-5.2383818566763218E-2</v>
      </c>
      <c r="AA136">
        <f t="shared" si="40"/>
        <v>0</v>
      </c>
      <c r="AB136">
        <f t="shared" si="41"/>
        <v>6375585.7452000007</v>
      </c>
      <c r="AC136">
        <f t="shared" si="42"/>
        <v>9.2468067027179749E-6</v>
      </c>
      <c r="AD136">
        <f t="shared" si="43"/>
        <v>0</v>
      </c>
      <c r="AE136">
        <f t="shared" si="44"/>
        <v>0</v>
      </c>
      <c r="AF136">
        <f t="shared" si="45"/>
        <v>0</v>
      </c>
      <c r="AG136">
        <f t="shared" si="46"/>
        <v>0</v>
      </c>
      <c r="AH136">
        <f t="shared" si="47"/>
        <v>0</v>
      </c>
      <c r="AI136">
        <f t="shared" si="48"/>
        <v>5.0546225567071803E-3</v>
      </c>
      <c r="AJ136">
        <f t="shared" si="49"/>
        <v>4.2582015317955055E-5</v>
      </c>
      <c r="AK136">
        <f t="shared" si="50"/>
        <v>1.6740578955036711E-7</v>
      </c>
      <c r="AL136">
        <f t="shared" si="51"/>
        <v>0</v>
      </c>
      <c r="AM136">
        <v>6378137</v>
      </c>
      <c r="AN136">
        <v>6356752.3142451802</v>
      </c>
      <c r="AO136">
        <f t="shared" si="52"/>
        <v>8.1819190842620321E-2</v>
      </c>
      <c r="AP136">
        <f t="shared" si="53"/>
        <v>8.2094437949694496E-2</v>
      </c>
      <c r="AQ136">
        <f t="shared" si="54"/>
        <v>6.7394967422762398E-3</v>
      </c>
      <c r="AR136">
        <f t="shared" si="55"/>
        <v>6399593.6257584924</v>
      </c>
    </row>
    <row r="137" spans="13:44" x14ac:dyDescent="0.3">
      <c r="M137" s="52" t="s">
        <v>22</v>
      </c>
      <c r="N137" s="53">
        <f t="shared" si="34"/>
        <v>166021.44365805644</v>
      </c>
      <c r="O137" s="54">
        <f t="shared" si="35"/>
        <v>0</v>
      </c>
      <c r="P137" s="55">
        <f t="shared" si="36"/>
        <v>31</v>
      </c>
      <c r="Q137" s="68"/>
      <c r="T137">
        <f t="shared" si="57"/>
        <v>0</v>
      </c>
      <c r="U137">
        <f t="shared" si="57"/>
        <v>0</v>
      </c>
      <c r="V137">
        <f t="shared" si="33"/>
        <v>31</v>
      </c>
      <c r="W137">
        <f t="shared" si="56"/>
        <v>3</v>
      </c>
      <c r="X137">
        <f t="shared" si="37"/>
        <v>-5.2359877559829883E-2</v>
      </c>
      <c r="Y137">
        <f t="shared" si="38"/>
        <v>-5.2335956242943828E-2</v>
      </c>
      <c r="Z137">
        <f t="shared" si="39"/>
        <v>-5.2383818566763218E-2</v>
      </c>
      <c r="AA137">
        <f t="shared" si="40"/>
        <v>0</v>
      </c>
      <c r="AB137">
        <f t="shared" si="41"/>
        <v>6375585.7452000007</v>
      </c>
      <c r="AC137">
        <f t="shared" si="42"/>
        <v>9.2468067027179749E-6</v>
      </c>
      <c r="AD137">
        <f t="shared" si="43"/>
        <v>0</v>
      </c>
      <c r="AE137">
        <f t="shared" si="44"/>
        <v>0</v>
      </c>
      <c r="AF137">
        <f t="shared" si="45"/>
        <v>0</v>
      </c>
      <c r="AG137">
        <f t="shared" si="46"/>
        <v>0</v>
      </c>
      <c r="AH137">
        <f t="shared" si="47"/>
        <v>0</v>
      </c>
      <c r="AI137">
        <f t="shared" si="48"/>
        <v>5.0546225567071803E-3</v>
      </c>
      <c r="AJ137">
        <f t="shared" si="49"/>
        <v>4.2582015317955055E-5</v>
      </c>
      <c r="AK137">
        <f t="shared" si="50"/>
        <v>1.6740578955036711E-7</v>
      </c>
      <c r="AL137">
        <f t="shared" si="51"/>
        <v>0</v>
      </c>
      <c r="AM137">
        <v>6378137</v>
      </c>
      <c r="AN137">
        <v>6356752.3142451802</v>
      </c>
      <c r="AO137">
        <f t="shared" si="52"/>
        <v>8.1819190842620321E-2</v>
      </c>
      <c r="AP137">
        <f t="shared" si="53"/>
        <v>8.2094437949694496E-2</v>
      </c>
      <c r="AQ137">
        <f t="shared" si="54"/>
        <v>6.7394967422762398E-3</v>
      </c>
      <c r="AR137">
        <f t="shared" si="55"/>
        <v>6399593.6257584924</v>
      </c>
    </row>
    <row r="138" spans="13:44" x14ac:dyDescent="0.3">
      <c r="M138" s="52" t="s">
        <v>22</v>
      </c>
      <c r="N138" s="53">
        <f t="shared" si="34"/>
        <v>166021.44365805644</v>
      </c>
      <c r="O138" s="54">
        <f t="shared" si="35"/>
        <v>0</v>
      </c>
      <c r="P138" s="55">
        <f t="shared" si="36"/>
        <v>31</v>
      </c>
      <c r="Q138" s="68"/>
      <c r="T138">
        <f t="shared" si="57"/>
        <v>0</v>
      </c>
      <c r="U138">
        <f t="shared" si="57"/>
        <v>0</v>
      </c>
      <c r="V138">
        <f t="shared" si="33"/>
        <v>31</v>
      </c>
      <c r="W138">
        <f t="shared" si="56"/>
        <v>3</v>
      </c>
      <c r="X138">
        <f t="shared" si="37"/>
        <v>-5.2359877559829883E-2</v>
      </c>
      <c r="Y138">
        <f t="shared" si="38"/>
        <v>-5.2335956242943828E-2</v>
      </c>
      <c r="Z138">
        <f t="shared" si="39"/>
        <v>-5.2383818566763218E-2</v>
      </c>
      <c r="AA138">
        <f t="shared" si="40"/>
        <v>0</v>
      </c>
      <c r="AB138">
        <f t="shared" si="41"/>
        <v>6375585.7452000007</v>
      </c>
      <c r="AC138">
        <f t="shared" si="42"/>
        <v>9.2468067027179749E-6</v>
      </c>
      <c r="AD138">
        <f t="shared" si="43"/>
        <v>0</v>
      </c>
      <c r="AE138">
        <f t="shared" si="44"/>
        <v>0</v>
      </c>
      <c r="AF138">
        <f t="shared" si="45"/>
        <v>0</v>
      </c>
      <c r="AG138">
        <f t="shared" si="46"/>
        <v>0</v>
      </c>
      <c r="AH138">
        <f t="shared" si="47"/>
        <v>0</v>
      </c>
      <c r="AI138">
        <f t="shared" si="48"/>
        <v>5.0546225567071803E-3</v>
      </c>
      <c r="AJ138">
        <f t="shared" si="49"/>
        <v>4.2582015317955055E-5</v>
      </c>
      <c r="AK138">
        <f t="shared" si="50"/>
        <v>1.6740578955036711E-7</v>
      </c>
      <c r="AL138">
        <f t="shared" si="51"/>
        <v>0</v>
      </c>
      <c r="AM138">
        <v>6378137</v>
      </c>
      <c r="AN138">
        <v>6356752.3142451802</v>
      </c>
      <c r="AO138">
        <f t="shared" si="52"/>
        <v>8.1819190842620321E-2</v>
      </c>
      <c r="AP138">
        <f t="shared" si="53"/>
        <v>8.2094437949694496E-2</v>
      </c>
      <c r="AQ138">
        <f t="shared" si="54"/>
        <v>6.7394967422762398E-3</v>
      </c>
      <c r="AR138">
        <f t="shared" si="55"/>
        <v>6399593.6257584924</v>
      </c>
    </row>
    <row r="139" spans="13:44" x14ac:dyDescent="0.3">
      <c r="M139" s="52" t="s">
        <v>22</v>
      </c>
      <c r="N139" s="53">
        <f t="shared" si="34"/>
        <v>166021.44365805644</v>
      </c>
      <c r="O139" s="54">
        <f t="shared" si="35"/>
        <v>0</v>
      </c>
      <c r="P139" s="55">
        <f t="shared" si="36"/>
        <v>31</v>
      </c>
      <c r="Q139" s="68"/>
      <c r="T139">
        <f t="shared" si="57"/>
        <v>0</v>
      </c>
      <c r="U139">
        <f t="shared" si="57"/>
        <v>0</v>
      </c>
      <c r="V139">
        <f t="shared" si="33"/>
        <v>31</v>
      </c>
      <c r="W139">
        <f t="shared" si="56"/>
        <v>3</v>
      </c>
      <c r="X139">
        <f t="shared" si="37"/>
        <v>-5.2359877559829883E-2</v>
      </c>
      <c r="Y139">
        <f t="shared" si="38"/>
        <v>-5.2335956242943828E-2</v>
      </c>
      <c r="Z139">
        <f t="shared" si="39"/>
        <v>-5.2383818566763218E-2</v>
      </c>
      <c r="AA139">
        <f t="shared" si="40"/>
        <v>0</v>
      </c>
      <c r="AB139">
        <f t="shared" si="41"/>
        <v>6375585.7452000007</v>
      </c>
      <c r="AC139">
        <f t="shared" si="42"/>
        <v>9.2468067027179749E-6</v>
      </c>
      <c r="AD139">
        <f t="shared" si="43"/>
        <v>0</v>
      </c>
      <c r="AE139">
        <f t="shared" si="44"/>
        <v>0</v>
      </c>
      <c r="AF139">
        <f t="shared" si="45"/>
        <v>0</v>
      </c>
      <c r="AG139">
        <f t="shared" si="46"/>
        <v>0</v>
      </c>
      <c r="AH139">
        <f t="shared" si="47"/>
        <v>0</v>
      </c>
      <c r="AI139">
        <f t="shared" si="48"/>
        <v>5.0546225567071803E-3</v>
      </c>
      <c r="AJ139">
        <f t="shared" si="49"/>
        <v>4.2582015317955055E-5</v>
      </c>
      <c r="AK139">
        <f t="shared" si="50"/>
        <v>1.6740578955036711E-7</v>
      </c>
      <c r="AL139">
        <f t="shared" si="51"/>
        <v>0</v>
      </c>
      <c r="AM139">
        <v>6378137</v>
      </c>
      <c r="AN139">
        <v>6356752.3142451802</v>
      </c>
      <c r="AO139">
        <f t="shared" si="52"/>
        <v>8.1819190842620321E-2</v>
      </c>
      <c r="AP139">
        <f t="shared" si="53"/>
        <v>8.2094437949694496E-2</v>
      </c>
      <c r="AQ139">
        <f t="shared" si="54"/>
        <v>6.7394967422762398E-3</v>
      </c>
      <c r="AR139">
        <f t="shared" si="55"/>
        <v>6399593.6257584924</v>
      </c>
    </row>
    <row r="140" spans="13:44" x14ac:dyDescent="0.3">
      <c r="M140" s="52" t="s">
        <v>22</v>
      </c>
      <c r="N140" s="53">
        <f t="shared" si="34"/>
        <v>166021.44365805644</v>
      </c>
      <c r="O140" s="54">
        <f t="shared" si="35"/>
        <v>0</v>
      </c>
      <c r="P140" s="55">
        <f t="shared" si="36"/>
        <v>31</v>
      </c>
      <c r="Q140" s="68"/>
      <c r="T140">
        <f t="shared" si="57"/>
        <v>0</v>
      </c>
      <c r="U140">
        <f t="shared" si="57"/>
        <v>0</v>
      </c>
      <c r="V140">
        <f t="shared" si="33"/>
        <v>31</v>
      </c>
      <c r="W140">
        <f t="shared" si="56"/>
        <v>3</v>
      </c>
      <c r="X140">
        <f t="shared" si="37"/>
        <v>-5.2359877559829883E-2</v>
      </c>
      <c r="Y140">
        <f t="shared" si="38"/>
        <v>-5.2335956242943828E-2</v>
      </c>
      <c r="Z140">
        <f t="shared" si="39"/>
        <v>-5.2383818566763218E-2</v>
      </c>
      <c r="AA140">
        <f t="shared" si="40"/>
        <v>0</v>
      </c>
      <c r="AB140">
        <f t="shared" si="41"/>
        <v>6375585.7452000007</v>
      </c>
      <c r="AC140">
        <f t="shared" si="42"/>
        <v>9.2468067027179749E-6</v>
      </c>
      <c r="AD140">
        <f t="shared" si="43"/>
        <v>0</v>
      </c>
      <c r="AE140">
        <f t="shared" si="44"/>
        <v>0</v>
      </c>
      <c r="AF140">
        <f t="shared" si="45"/>
        <v>0</v>
      </c>
      <c r="AG140">
        <f t="shared" si="46"/>
        <v>0</v>
      </c>
      <c r="AH140">
        <f t="shared" si="47"/>
        <v>0</v>
      </c>
      <c r="AI140">
        <f t="shared" si="48"/>
        <v>5.0546225567071803E-3</v>
      </c>
      <c r="AJ140">
        <f t="shared" si="49"/>
        <v>4.2582015317955055E-5</v>
      </c>
      <c r="AK140">
        <f t="shared" si="50"/>
        <v>1.6740578955036711E-7</v>
      </c>
      <c r="AL140">
        <f t="shared" si="51"/>
        <v>0</v>
      </c>
      <c r="AM140">
        <v>6378137</v>
      </c>
      <c r="AN140">
        <v>6356752.3142451802</v>
      </c>
      <c r="AO140">
        <f t="shared" si="52"/>
        <v>8.1819190842620321E-2</v>
      </c>
      <c r="AP140">
        <f t="shared" si="53"/>
        <v>8.2094437949694496E-2</v>
      </c>
      <c r="AQ140">
        <f t="shared" si="54"/>
        <v>6.7394967422762398E-3</v>
      </c>
      <c r="AR140">
        <f t="shared" si="55"/>
        <v>6399593.6257584924</v>
      </c>
    </row>
    <row r="141" spans="13:44" x14ac:dyDescent="0.3">
      <c r="M141" s="52" t="s">
        <v>22</v>
      </c>
      <c r="N141" s="53">
        <f t="shared" si="34"/>
        <v>166021.44365805644</v>
      </c>
      <c r="O141" s="54">
        <f t="shared" si="35"/>
        <v>0</v>
      </c>
      <c r="P141" s="55">
        <f t="shared" si="36"/>
        <v>31</v>
      </c>
      <c r="Q141" s="68"/>
      <c r="T141">
        <f t="shared" si="57"/>
        <v>0</v>
      </c>
      <c r="U141">
        <f t="shared" si="57"/>
        <v>0</v>
      </c>
      <c r="V141">
        <f t="shared" si="33"/>
        <v>31</v>
      </c>
      <c r="W141">
        <f t="shared" si="56"/>
        <v>3</v>
      </c>
      <c r="X141">
        <f t="shared" si="37"/>
        <v>-5.2359877559829883E-2</v>
      </c>
      <c r="Y141">
        <f t="shared" si="38"/>
        <v>-5.2335956242943828E-2</v>
      </c>
      <c r="Z141">
        <f t="shared" si="39"/>
        <v>-5.2383818566763218E-2</v>
      </c>
      <c r="AA141">
        <f t="shared" si="40"/>
        <v>0</v>
      </c>
      <c r="AB141">
        <f t="shared" si="41"/>
        <v>6375585.7452000007</v>
      </c>
      <c r="AC141">
        <f t="shared" si="42"/>
        <v>9.2468067027179749E-6</v>
      </c>
      <c r="AD141">
        <f t="shared" si="43"/>
        <v>0</v>
      </c>
      <c r="AE141">
        <f t="shared" si="44"/>
        <v>0</v>
      </c>
      <c r="AF141">
        <f t="shared" si="45"/>
        <v>0</v>
      </c>
      <c r="AG141">
        <f t="shared" si="46"/>
        <v>0</v>
      </c>
      <c r="AH141">
        <f t="shared" si="47"/>
        <v>0</v>
      </c>
      <c r="AI141">
        <f t="shared" si="48"/>
        <v>5.0546225567071803E-3</v>
      </c>
      <c r="AJ141">
        <f t="shared" si="49"/>
        <v>4.2582015317955055E-5</v>
      </c>
      <c r="AK141">
        <f t="shared" si="50"/>
        <v>1.6740578955036711E-7</v>
      </c>
      <c r="AL141">
        <f t="shared" si="51"/>
        <v>0</v>
      </c>
      <c r="AM141">
        <v>6378137</v>
      </c>
      <c r="AN141">
        <v>6356752.3142451802</v>
      </c>
      <c r="AO141">
        <f t="shared" si="52"/>
        <v>8.1819190842620321E-2</v>
      </c>
      <c r="AP141">
        <f t="shared" si="53"/>
        <v>8.2094437949694496E-2</v>
      </c>
      <c r="AQ141">
        <f t="shared" si="54"/>
        <v>6.7394967422762398E-3</v>
      </c>
      <c r="AR141">
        <f t="shared" si="55"/>
        <v>6399593.6257584924</v>
      </c>
    </row>
    <row r="142" spans="13:44" x14ac:dyDescent="0.3">
      <c r="M142" s="52" t="s">
        <v>22</v>
      </c>
      <c r="N142" s="53">
        <f t="shared" si="34"/>
        <v>166021.44365805644</v>
      </c>
      <c r="O142" s="54">
        <f t="shared" si="35"/>
        <v>0</v>
      </c>
      <c r="P142" s="55">
        <f t="shared" si="36"/>
        <v>31</v>
      </c>
      <c r="Q142" s="68"/>
      <c r="T142">
        <f t="shared" si="57"/>
        <v>0</v>
      </c>
      <c r="U142">
        <f t="shared" si="57"/>
        <v>0</v>
      </c>
      <c r="V142">
        <f t="shared" si="33"/>
        <v>31</v>
      </c>
      <c r="W142">
        <f t="shared" si="56"/>
        <v>3</v>
      </c>
      <c r="X142">
        <f t="shared" si="37"/>
        <v>-5.2359877559829883E-2</v>
      </c>
      <c r="Y142">
        <f t="shared" si="38"/>
        <v>-5.2335956242943828E-2</v>
      </c>
      <c r="Z142">
        <f t="shared" si="39"/>
        <v>-5.2383818566763218E-2</v>
      </c>
      <c r="AA142">
        <f t="shared" si="40"/>
        <v>0</v>
      </c>
      <c r="AB142">
        <f t="shared" si="41"/>
        <v>6375585.7452000007</v>
      </c>
      <c r="AC142">
        <f t="shared" si="42"/>
        <v>9.2468067027179749E-6</v>
      </c>
      <c r="AD142">
        <f t="shared" si="43"/>
        <v>0</v>
      </c>
      <c r="AE142">
        <f t="shared" si="44"/>
        <v>0</v>
      </c>
      <c r="AF142">
        <f t="shared" si="45"/>
        <v>0</v>
      </c>
      <c r="AG142">
        <f t="shared" si="46"/>
        <v>0</v>
      </c>
      <c r="AH142">
        <f t="shared" si="47"/>
        <v>0</v>
      </c>
      <c r="AI142">
        <f t="shared" si="48"/>
        <v>5.0546225567071803E-3</v>
      </c>
      <c r="AJ142">
        <f t="shared" si="49"/>
        <v>4.2582015317955055E-5</v>
      </c>
      <c r="AK142">
        <f t="shared" si="50"/>
        <v>1.6740578955036711E-7</v>
      </c>
      <c r="AL142">
        <f t="shared" si="51"/>
        <v>0</v>
      </c>
      <c r="AM142">
        <v>6378137</v>
      </c>
      <c r="AN142">
        <v>6356752.3142451802</v>
      </c>
      <c r="AO142">
        <f t="shared" si="52"/>
        <v>8.1819190842620321E-2</v>
      </c>
      <c r="AP142">
        <f t="shared" si="53"/>
        <v>8.2094437949694496E-2</v>
      </c>
      <c r="AQ142">
        <f t="shared" si="54"/>
        <v>6.7394967422762398E-3</v>
      </c>
      <c r="AR142">
        <f t="shared" si="55"/>
        <v>6399593.6257584924</v>
      </c>
    </row>
    <row r="143" spans="13:44" x14ac:dyDescent="0.3">
      <c r="M143" s="52" t="s">
        <v>22</v>
      </c>
      <c r="N143" s="53">
        <f t="shared" si="34"/>
        <v>166021.44365805644</v>
      </c>
      <c r="O143" s="54">
        <f t="shared" si="35"/>
        <v>0</v>
      </c>
      <c r="P143" s="55">
        <f t="shared" si="36"/>
        <v>31</v>
      </c>
      <c r="Q143" s="68"/>
      <c r="T143">
        <f t="shared" si="57"/>
        <v>0</v>
      </c>
      <c r="U143">
        <f t="shared" si="57"/>
        <v>0</v>
      </c>
      <c r="V143">
        <f t="shared" si="33"/>
        <v>31</v>
      </c>
      <c r="W143">
        <f t="shared" si="56"/>
        <v>3</v>
      </c>
      <c r="X143">
        <f t="shared" si="37"/>
        <v>-5.2359877559829883E-2</v>
      </c>
      <c r="Y143">
        <f t="shared" si="38"/>
        <v>-5.2335956242943828E-2</v>
      </c>
      <c r="Z143">
        <f t="shared" si="39"/>
        <v>-5.2383818566763218E-2</v>
      </c>
      <c r="AA143">
        <f t="shared" si="40"/>
        <v>0</v>
      </c>
      <c r="AB143">
        <f t="shared" si="41"/>
        <v>6375585.7452000007</v>
      </c>
      <c r="AC143">
        <f t="shared" si="42"/>
        <v>9.2468067027179749E-6</v>
      </c>
      <c r="AD143">
        <f t="shared" si="43"/>
        <v>0</v>
      </c>
      <c r="AE143">
        <f t="shared" si="44"/>
        <v>0</v>
      </c>
      <c r="AF143">
        <f t="shared" si="45"/>
        <v>0</v>
      </c>
      <c r="AG143">
        <f t="shared" si="46"/>
        <v>0</v>
      </c>
      <c r="AH143">
        <f t="shared" si="47"/>
        <v>0</v>
      </c>
      <c r="AI143">
        <f t="shared" si="48"/>
        <v>5.0546225567071803E-3</v>
      </c>
      <c r="AJ143">
        <f t="shared" si="49"/>
        <v>4.2582015317955055E-5</v>
      </c>
      <c r="AK143">
        <f t="shared" si="50"/>
        <v>1.6740578955036711E-7</v>
      </c>
      <c r="AL143">
        <f t="shared" si="51"/>
        <v>0</v>
      </c>
      <c r="AM143">
        <v>6378137</v>
      </c>
      <c r="AN143">
        <v>6356752.3142451802</v>
      </c>
      <c r="AO143">
        <f t="shared" si="52"/>
        <v>8.1819190842620321E-2</v>
      </c>
      <c r="AP143">
        <f t="shared" si="53"/>
        <v>8.2094437949694496E-2</v>
      </c>
      <c r="AQ143">
        <f t="shared" si="54"/>
        <v>6.7394967422762398E-3</v>
      </c>
      <c r="AR143">
        <f t="shared" si="55"/>
        <v>6399593.6257584924</v>
      </c>
    </row>
    <row r="144" spans="13:44" x14ac:dyDescent="0.3">
      <c r="M144" s="52" t="s">
        <v>22</v>
      </c>
      <c r="N144" s="53">
        <f t="shared" si="34"/>
        <v>166021.44365805644</v>
      </c>
      <c r="O144" s="54">
        <f t="shared" si="35"/>
        <v>0</v>
      </c>
      <c r="P144" s="55">
        <f t="shared" si="36"/>
        <v>31</v>
      </c>
      <c r="Q144" s="68"/>
      <c r="T144">
        <f t="shared" si="57"/>
        <v>0</v>
      </c>
      <c r="U144">
        <f t="shared" si="57"/>
        <v>0</v>
      </c>
      <c r="V144">
        <f t="shared" si="33"/>
        <v>31</v>
      </c>
      <c r="W144">
        <f t="shared" si="56"/>
        <v>3</v>
      </c>
      <c r="X144">
        <f t="shared" si="37"/>
        <v>-5.2359877559829883E-2</v>
      </c>
      <c r="Y144">
        <f t="shared" si="38"/>
        <v>-5.2335956242943828E-2</v>
      </c>
      <c r="Z144">
        <f t="shared" si="39"/>
        <v>-5.2383818566763218E-2</v>
      </c>
      <c r="AA144">
        <f t="shared" si="40"/>
        <v>0</v>
      </c>
      <c r="AB144">
        <f t="shared" si="41"/>
        <v>6375585.7452000007</v>
      </c>
      <c r="AC144">
        <f t="shared" si="42"/>
        <v>9.2468067027179749E-6</v>
      </c>
      <c r="AD144">
        <f t="shared" si="43"/>
        <v>0</v>
      </c>
      <c r="AE144">
        <f t="shared" si="44"/>
        <v>0</v>
      </c>
      <c r="AF144">
        <f t="shared" si="45"/>
        <v>0</v>
      </c>
      <c r="AG144">
        <f t="shared" si="46"/>
        <v>0</v>
      </c>
      <c r="AH144">
        <f t="shared" si="47"/>
        <v>0</v>
      </c>
      <c r="AI144">
        <f t="shared" si="48"/>
        <v>5.0546225567071803E-3</v>
      </c>
      <c r="AJ144">
        <f t="shared" si="49"/>
        <v>4.2582015317955055E-5</v>
      </c>
      <c r="AK144">
        <f t="shared" si="50"/>
        <v>1.6740578955036711E-7</v>
      </c>
      <c r="AL144">
        <f t="shared" si="51"/>
        <v>0</v>
      </c>
      <c r="AM144">
        <v>6378137</v>
      </c>
      <c r="AN144">
        <v>6356752.3142451802</v>
      </c>
      <c r="AO144">
        <f t="shared" si="52"/>
        <v>8.1819190842620321E-2</v>
      </c>
      <c r="AP144">
        <f t="shared" si="53"/>
        <v>8.2094437949694496E-2</v>
      </c>
      <c r="AQ144">
        <f t="shared" si="54"/>
        <v>6.7394967422762398E-3</v>
      </c>
      <c r="AR144">
        <f t="shared" si="55"/>
        <v>6399593.6257584924</v>
      </c>
    </row>
    <row r="145" spans="13:44" x14ac:dyDescent="0.3">
      <c r="M145" s="52" t="s">
        <v>22</v>
      </c>
      <c r="N145" s="53">
        <f t="shared" si="34"/>
        <v>166021.44365805644</v>
      </c>
      <c r="O145" s="54">
        <f t="shared" si="35"/>
        <v>0</v>
      </c>
      <c r="P145" s="55">
        <f t="shared" si="36"/>
        <v>31</v>
      </c>
      <c r="Q145" s="68"/>
      <c r="T145">
        <f t="shared" si="57"/>
        <v>0</v>
      </c>
      <c r="U145">
        <f t="shared" si="57"/>
        <v>0</v>
      </c>
      <c r="V145">
        <f t="shared" si="33"/>
        <v>31</v>
      </c>
      <c r="W145">
        <f t="shared" si="56"/>
        <v>3</v>
      </c>
      <c r="X145">
        <f t="shared" si="37"/>
        <v>-5.2359877559829883E-2</v>
      </c>
      <c r="Y145">
        <f t="shared" si="38"/>
        <v>-5.2335956242943828E-2</v>
      </c>
      <c r="Z145">
        <f t="shared" si="39"/>
        <v>-5.2383818566763218E-2</v>
      </c>
      <c r="AA145">
        <f t="shared" si="40"/>
        <v>0</v>
      </c>
      <c r="AB145">
        <f t="shared" si="41"/>
        <v>6375585.7452000007</v>
      </c>
      <c r="AC145">
        <f t="shared" si="42"/>
        <v>9.2468067027179749E-6</v>
      </c>
      <c r="AD145">
        <f t="shared" si="43"/>
        <v>0</v>
      </c>
      <c r="AE145">
        <f t="shared" si="44"/>
        <v>0</v>
      </c>
      <c r="AF145">
        <f t="shared" si="45"/>
        <v>0</v>
      </c>
      <c r="AG145">
        <f t="shared" si="46"/>
        <v>0</v>
      </c>
      <c r="AH145">
        <f t="shared" si="47"/>
        <v>0</v>
      </c>
      <c r="AI145">
        <f t="shared" si="48"/>
        <v>5.0546225567071803E-3</v>
      </c>
      <c r="AJ145">
        <f t="shared" si="49"/>
        <v>4.2582015317955055E-5</v>
      </c>
      <c r="AK145">
        <f t="shared" si="50"/>
        <v>1.6740578955036711E-7</v>
      </c>
      <c r="AL145">
        <f t="shared" si="51"/>
        <v>0</v>
      </c>
      <c r="AM145">
        <v>6378137</v>
      </c>
      <c r="AN145">
        <v>6356752.3142451802</v>
      </c>
      <c r="AO145">
        <f t="shared" si="52"/>
        <v>8.1819190842620321E-2</v>
      </c>
      <c r="AP145">
        <f t="shared" si="53"/>
        <v>8.2094437949694496E-2</v>
      </c>
      <c r="AQ145">
        <f t="shared" si="54"/>
        <v>6.7394967422762398E-3</v>
      </c>
      <c r="AR145">
        <f t="shared" si="55"/>
        <v>6399593.6257584924</v>
      </c>
    </row>
    <row r="146" spans="13:44" x14ac:dyDescent="0.3">
      <c r="M146" s="52" t="s">
        <v>22</v>
      </c>
      <c r="N146" s="53">
        <f t="shared" si="34"/>
        <v>166021.44365805644</v>
      </c>
      <c r="O146" s="54">
        <f t="shared" si="35"/>
        <v>0</v>
      </c>
      <c r="P146" s="55">
        <f t="shared" si="36"/>
        <v>31</v>
      </c>
      <c r="Q146" s="68"/>
      <c r="T146">
        <f t="shared" si="57"/>
        <v>0</v>
      </c>
      <c r="U146">
        <f t="shared" si="57"/>
        <v>0</v>
      </c>
      <c r="V146">
        <f t="shared" si="33"/>
        <v>31</v>
      </c>
      <c r="W146">
        <f t="shared" si="56"/>
        <v>3</v>
      </c>
      <c r="X146">
        <f t="shared" si="37"/>
        <v>-5.2359877559829883E-2</v>
      </c>
      <c r="Y146">
        <f t="shared" si="38"/>
        <v>-5.2335956242943828E-2</v>
      </c>
      <c r="Z146">
        <f t="shared" si="39"/>
        <v>-5.2383818566763218E-2</v>
      </c>
      <c r="AA146">
        <f t="shared" si="40"/>
        <v>0</v>
      </c>
      <c r="AB146">
        <f t="shared" si="41"/>
        <v>6375585.7452000007</v>
      </c>
      <c r="AC146">
        <f t="shared" si="42"/>
        <v>9.2468067027179749E-6</v>
      </c>
      <c r="AD146">
        <f t="shared" si="43"/>
        <v>0</v>
      </c>
      <c r="AE146">
        <f t="shared" si="44"/>
        <v>0</v>
      </c>
      <c r="AF146">
        <f t="shared" si="45"/>
        <v>0</v>
      </c>
      <c r="AG146">
        <f t="shared" si="46"/>
        <v>0</v>
      </c>
      <c r="AH146">
        <f t="shared" si="47"/>
        <v>0</v>
      </c>
      <c r="AI146">
        <f t="shared" si="48"/>
        <v>5.0546225567071803E-3</v>
      </c>
      <c r="AJ146">
        <f t="shared" si="49"/>
        <v>4.2582015317955055E-5</v>
      </c>
      <c r="AK146">
        <f t="shared" si="50"/>
        <v>1.6740578955036711E-7</v>
      </c>
      <c r="AL146">
        <f t="shared" si="51"/>
        <v>0</v>
      </c>
      <c r="AM146">
        <v>6378137</v>
      </c>
      <c r="AN146">
        <v>6356752.3142451802</v>
      </c>
      <c r="AO146">
        <f t="shared" si="52"/>
        <v>8.1819190842620321E-2</v>
      </c>
      <c r="AP146">
        <f t="shared" si="53"/>
        <v>8.2094437949694496E-2</v>
      </c>
      <c r="AQ146">
        <f t="shared" si="54"/>
        <v>6.7394967422762398E-3</v>
      </c>
      <c r="AR146">
        <f t="shared" si="55"/>
        <v>6399593.6257584924</v>
      </c>
    </row>
    <row r="147" spans="13:44" x14ac:dyDescent="0.3">
      <c r="M147" s="52" t="s">
        <v>22</v>
      </c>
      <c r="N147" s="53">
        <f t="shared" si="34"/>
        <v>166021.44365805644</v>
      </c>
      <c r="O147" s="54">
        <f t="shared" si="35"/>
        <v>0</v>
      </c>
      <c r="P147" s="55">
        <f t="shared" si="36"/>
        <v>31</v>
      </c>
      <c r="Q147" s="68"/>
      <c r="T147">
        <f t="shared" si="57"/>
        <v>0</v>
      </c>
      <c r="U147">
        <f t="shared" si="57"/>
        <v>0</v>
      </c>
      <c r="V147">
        <f t="shared" si="33"/>
        <v>31</v>
      </c>
      <c r="W147">
        <f t="shared" si="56"/>
        <v>3</v>
      </c>
      <c r="X147">
        <f t="shared" si="37"/>
        <v>-5.2359877559829883E-2</v>
      </c>
      <c r="Y147">
        <f t="shared" si="38"/>
        <v>-5.2335956242943828E-2</v>
      </c>
      <c r="Z147">
        <f t="shared" si="39"/>
        <v>-5.2383818566763218E-2</v>
      </c>
      <c r="AA147">
        <f t="shared" si="40"/>
        <v>0</v>
      </c>
      <c r="AB147">
        <f t="shared" si="41"/>
        <v>6375585.7452000007</v>
      </c>
      <c r="AC147">
        <f t="shared" si="42"/>
        <v>9.2468067027179749E-6</v>
      </c>
      <c r="AD147">
        <f t="shared" si="43"/>
        <v>0</v>
      </c>
      <c r="AE147">
        <f t="shared" si="44"/>
        <v>0</v>
      </c>
      <c r="AF147">
        <f t="shared" si="45"/>
        <v>0</v>
      </c>
      <c r="AG147">
        <f t="shared" si="46"/>
        <v>0</v>
      </c>
      <c r="AH147">
        <f t="shared" si="47"/>
        <v>0</v>
      </c>
      <c r="AI147">
        <f t="shared" si="48"/>
        <v>5.0546225567071803E-3</v>
      </c>
      <c r="AJ147">
        <f t="shared" si="49"/>
        <v>4.2582015317955055E-5</v>
      </c>
      <c r="AK147">
        <f t="shared" si="50"/>
        <v>1.6740578955036711E-7</v>
      </c>
      <c r="AL147">
        <f t="shared" si="51"/>
        <v>0</v>
      </c>
      <c r="AM147">
        <v>6378137</v>
      </c>
      <c r="AN147">
        <v>6356752.3142451802</v>
      </c>
      <c r="AO147">
        <f t="shared" si="52"/>
        <v>8.1819190842620321E-2</v>
      </c>
      <c r="AP147">
        <f t="shared" si="53"/>
        <v>8.2094437949694496E-2</v>
      </c>
      <c r="AQ147">
        <f t="shared" si="54"/>
        <v>6.7394967422762398E-3</v>
      </c>
      <c r="AR147">
        <f t="shared" si="55"/>
        <v>6399593.6257584924</v>
      </c>
    </row>
    <row r="148" spans="13:44" x14ac:dyDescent="0.3">
      <c r="M148" s="52" t="s">
        <v>22</v>
      </c>
      <c r="N148" s="53">
        <f t="shared" si="34"/>
        <v>166021.44365805644</v>
      </c>
      <c r="O148" s="54">
        <f t="shared" si="35"/>
        <v>0</v>
      </c>
      <c r="P148" s="55">
        <f t="shared" si="36"/>
        <v>31</v>
      </c>
      <c r="Q148" s="68"/>
      <c r="T148">
        <f t="shared" si="57"/>
        <v>0</v>
      </c>
      <c r="U148">
        <f t="shared" si="57"/>
        <v>0</v>
      </c>
      <c r="V148">
        <f t="shared" si="33"/>
        <v>31</v>
      </c>
      <c r="W148">
        <f t="shared" si="56"/>
        <v>3</v>
      </c>
      <c r="X148">
        <f t="shared" si="37"/>
        <v>-5.2359877559829883E-2</v>
      </c>
      <c r="Y148">
        <f t="shared" si="38"/>
        <v>-5.2335956242943828E-2</v>
      </c>
      <c r="Z148">
        <f t="shared" si="39"/>
        <v>-5.2383818566763218E-2</v>
      </c>
      <c r="AA148">
        <f t="shared" si="40"/>
        <v>0</v>
      </c>
      <c r="AB148">
        <f t="shared" si="41"/>
        <v>6375585.7452000007</v>
      </c>
      <c r="AC148">
        <f t="shared" si="42"/>
        <v>9.2468067027179749E-6</v>
      </c>
      <c r="AD148">
        <f t="shared" si="43"/>
        <v>0</v>
      </c>
      <c r="AE148">
        <f t="shared" si="44"/>
        <v>0</v>
      </c>
      <c r="AF148">
        <f t="shared" si="45"/>
        <v>0</v>
      </c>
      <c r="AG148">
        <f t="shared" si="46"/>
        <v>0</v>
      </c>
      <c r="AH148">
        <f t="shared" si="47"/>
        <v>0</v>
      </c>
      <c r="AI148">
        <f t="shared" si="48"/>
        <v>5.0546225567071803E-3</v>
      </c>
      <c r="AJ148">
        <f t="shared" si="49"/>
        <v>4.2582015317955055E-5</v>
      </c>
      <c r="AK148">
        <f t="shared" si="50"/>
        <v>1.6740578955036711E-7</v>
      </c>
      <c r="AL148">
        <f t="shared" si="51"/>
        <v>0</v>
      </c>
      <c r="AM148">
        <v>6378137</v>
      </c>
      <c r="AN148">
        <v>6356752.3142451802</v>
      </c>
      <c r="AO148">
        <f t="shared" si="52"/>
        <v>8.1819190842620321E-2</v>
      </c>
      <c r="AP148">
        <f t="shared" si="53"/>
        <v>8.2094437949694496E-2</v>
      </c>
      <c r="AQ148">
        <f t="shared" si="54"/>
        <v>6.7394967422762398E-3</v>
      </c>
      <c r="AR148">
        <f t="shared" si="55"/>
        <v>6399593.6257584924</v>
      </c>
    </row>
    <row r="149" spans="13:44" x14ac:dyDescent="0.3">
      <c r="M149" s="52" t="s">
        <v>22</v>
      </c>
      <c r="N149" s="53">
        <f t="shared" si="34"/>
        <v>166021.44365805644</v>
      </c>
      <c r="O149" s="54">
        <f t="shared" si="35"/>
        <v>0</v>
      </c>
      <c r="P149" s="55">
        <f t="shared" si="36"/>
        <v>31</v>
      </c>
      <c r="Q149" s="68"/>
      <c r="T149">
        <f t="shared" si="57"/>
        <v>0</v>
      </c>
      <c r="U149">
        <f t="shared" si="57"/>
        <v>0</v>
      </c>
      <c r="V149">
        <f t="shared" si="33"/>
        <v>31</v>
      </c>
      <c r="W149">
        <f t="shared" si="56"/>
        <v>3</v>
      </c>
      <c r="X149">
        <f t="shared" si="37"/>
        <v>-5.2359877559829883E-2</v>
      </c>
      <c r="Y149">
        <f t="shared" si="38"/>
        <v>-5.2335956242943828E-2</v>
      </c>
      <c r="Z149">
        <f t="shared" si="39"/>
        <v>-5.2383818566763218E-2</v>
      </c>
      <c r="AA149">
        <f t="shared" si="40"/>
        <v>0</v>
      </c>
      <c r="AB149">
        <f t="shared" si="41"/>
        <v>6375585.7452000007</v>
      </c>
      <c r="AC149">
        <f t="shared" si="42"/>
        <v>9.2468067027179749E-6</v>
      </c>
      <c r="AD149">
        <f t="shared" si="43"/>
        <v>0</v>
      </c>
      <c r="AE149">
        <f t="shared" si="44"/>
        <v>0</v>
      </c>
      <c r="AF149">
        <f t="shared" si="45"/>
        <v>0</v>
      </c>
      <c r="AG149">
        <f t="shared" si="46"/>
        <v>0</v>
      </c>
      <c r="AH149">
        <f t="shared" si="47"/>
        <v>0</v>
      </c>
      <c r="AI149">
        <f t="shared" si="48"/>
        <v>5.0546225567071803E-3</v>
      </c>
      <c r="AJ149">
        <f t="shared" si="49"/>
        <v>4.2582015317955055E-5</v>
      </c>
      <c r="AK149">
        <f t="shared" si="50"/>
        <v>1.6740578955036711E-7</v>
      </c>
      <c r="AL149">
        <f t="shared" si="51"/>
        <v>0</v>
      </c>
      <c r="AM149">
        <v>6378137</v>
      </c>
      <c r="AN149">
        <v>6356752.3142451802</v>
      </c>
      <c r="AO149">
        <f t="shared" si="52"/>
        <v>8.1819190842620321E-2</v>
      </c>
      <c r="AP149">
        <f t="shared" si="53"/>
        <v>8.2094437949694496E-2</v>
      </c>
      <c r="AQ149">
        <f t="shared" si="54"/>
        <v>6.7394967422762398E-3</v>
      </c>
      <c r="AR149">
        <f t="shared" si="55"/>
        <v>6399593.6257584924</v>
      </c>
    </row>
    <row r="150" spans="13:44" x14ac:dyDescent="0.3">
      <c r="M150" s="52" t="s">
        <v>22</v>
      </c>
      <c r="N150" s="53">
        <f t="shared" si="34"/>
        <v>166021.44365805644</v>
      </c>
      <c r="O150" s="54">
        <f t="shared" si="35"/>
        <v>0</v>
      </c>
      <c r="P150" s="55">
        <f t="shared" si="36"/>
        <v>31</v>
      </c>
      <c r="Q150" s="68"/>
      <c r="T150">
        <f t="shared" si="57"/>
        <v>0</v>
      </c>
      <c r="U150">
        <f t="shared" si="57"/>
        <v>0</v>
      </c>
      <c r="V150">
        <f t="shared" si="33"/>
        <v>31</v>
      </c>
      <c r="W150">
        <f t="shared" si="56"/>
        <v>3</v>
      </c>
      <c r="X150">
        <f t="shared" si="37"/>
        <v>-5.2359877559829883E-2</v>
      </c>
      <c r="Y150">
        <f t="shared" si="38"/>
        <v>-5.2335956242943828E-2</v>
      </c>
      <c r="Z150">
        <f t="shared" si="39"/>
        <v>-5.2383818566763218E-2</v>
      </c>
      <c r="AA150">
        <f t="shared" si="40"/>
        <v>0</v>
      </c>
      <c r="AB150">
        <f t="shared" si="41"/>
        <v>6375585.7452000007</v>
      </c>
      <c r="AC150">
        <f t="shared" si="42"/>
        <v>9.2468067027179749E-6</v>
      </c>
      <c r="AD150">
        <f t="shared" si="43"/>
        <v>0</v>
      </c>
      <c r="AE150">
        <f t="shared" si="44"/>
        <v>0</v>
      </c>
      <c r="AF150">
        <f t="shared" si="45"/>
        <v>0</v>
      </c>
      <c r="AG150">
        <f t="shared" si="46"/>
        <v>0</v>
      </c>
      <c r="AH150">
        <f t="shared" si="47"/>
        <v>0</v>
      </c>
      <c r="AI150">
        <f t="shared" si="48"/>
        <v>5.0546225567071803E-3</v>
      </c>
      <c r="AJ150">
        <f t="shared" si="49"/>
        <v>4.2582015317955055E-5</v>
      </c>
      <c r="AK150">
        <f t="shared" si="50"/>
        <v>1.6740578955036711E-7</v>
      </c>
      <c r="AL150">
        <f t="shared" si="51"/>
        <v>0</v>
      </c>
      <c r="AM150">
        <v>6378137</v>
      </c>
      <c r="AN150">
        <v>6356752.3142451802</v>
      </c>
      <c r="AO150">
        <f t="shared" si="52"/>
        <v>8.1819190842620321E-2</v>
      </c>
      <c r="AP150">
        <f t="shared" si="53"/>
        <v>8.2094437949694496E-2</v>
      </c>
      <c r="AQ150">
        <f t="shared" si="54"/>
        <v>6.7394967422762398E-3</v>
      </c>
      <c r="AR150">
        <f t="shared" si="55"/>
        <v>6399593.6257584924</v>
      </c>
    </row>
    <row r="151" spans="13:44" x14ac:dyDescent="0.3">
      <c r="M151" s="52" t="s">
        <v>22</v>
      </c>
      <c r="N151" s="53">
        <f t="shared" si="34"/>
        <v>166021.44365805644</v>
      </c>
      <c r="O151" s="54">
        <f t="shared" si="35"/>
        <v>0</v>
      </c>
      <c r="P151" s="55">
        <f t="shared" si="36"/>
        <v>31</v>
      </c>
      <c r="Q151" s="68"/>
      <c r="T151">
        <f t="shared" si="57"/>
        <v>0</v>
      </c>
      <c r="U151">
        <f t="shared" si="57"/>
        <v>0</v>
      </c>
      <c r="V151">
        <f t="shared" si="33"/>
        <v>31</v>
      </c>
      <c r="W151">
        <f t="shared" si="56"/>
        <v>3</v>
      </c>
      <c r="X151">
        <f t="shared" si="37"/>
        <v>-5.2359877559829883E-2</v>
      </c>
      <c r="Y151">
        <f t="shared" si="38"/>
        <v>-5.2335956242943828E-2</v>
      </c>
      <c r="Z151">
        <f t="shared" si="39"/>
        <v>-5.2383818566763218E-2</v>
      </c>
      <c r="AA151">
        <f t="shared" si="40"/>
        <v>0</v>
      </c>
      <c r="AB151">
        <f t="shared" si="41"/>
        <v>6375585.7452000007</v>
      </c>
      <c r="AC151">
        <f t="shared" si="42"/>
        <v>9.2468067027179749E-6</v>
      </c>
      <c r="AD151">
        <f t="shared" si="43"/>
        <v>0</v>
      </c>
      <c r="AE151">
        <f t="shared" si="44"/>
        <v>0</v>
      </c>
      <c r="AF151">
        <f t="shared" si="45"/>
        <v>0</v>
      </c>
      <c r="AG151">
        <f t="shared" si="46"/>
        <v>0</v>
      </c>
      <c r="AH151">
        <f t="shared" si="47"/>
        <v>0</v>
      </c>
      <c r="AI151">
        <f t="shared" si="48"/>
        <v>5.0546225567071803E-3</v>
      </c>
      <c r="AJ151">
        <f t="shared" si="49"/>
        <v>4.2582015317955055E-5</v>
      </c>
      <c r="AK151">
        <f t="shared" si="50"/>
        <v>1.6740578955036711E-7</v>
      </c>
      <c r="AL151">
        <f t="shared" si="51"/>
        <v>0</v>
      </c>
      <c r="AM151">
        <v>6378137</v>
      </c>
      <c r="AN151">
        <v>6356752.3142451802</v>
      </c>
      <c r="AO151">
        <f t="shared" si="52"/>
        <v>8.1819190842620321E-2</v>
      </c>
      <c r="AP151">
        <f t="shared" si="53"/>
        <v>8.2094437949694496E-2</v>
      </c>
      <c r="AQ151">
        <f t="shared" si="54"/>
        <v>6.7394967422762398E-3</v>
      </c>
      <c r="AR151">
        <f t="shared" si="55"/>
        <v>6399593.6257584924</v>
      </c>
    </row>
    <row r="152" spans="13:44" x14ac:dyDescent="0.3">
      <c r="M152" s="52" t="s">
        <v>22</v>
      </c>
      <c r="N152" s="53">
        <f t="shared" si="34"/>
        <v>166021.44365805644</v>
      </c>
      <c r="O152" s="54">
        <f t="shared" si="35"/>
        <v>0</v>
      </c>
      <c r="P152" s="55">
        <f t="shared" si="36"/>
        <v>31</v>
      </c>
      <c r="Q152" s="68"/>
      <c r="T152">
        <f t="shared" si="57"/>
        <v>0</v>
      </c>
      <c r="U152">
        <f t="shared" si="57"/>
        <v>0</v>
      </c>
      <c r="V152">
        <f t="shared" si="33"/>
        <v>31</v>
      </c>
      <c r="W152">
        <f t="shared" si="56"/>
        <v>3</v>
      </c>
      <c r="X152">
        <f t="shared" si="37"/>
        <v>-5.2359877559829883E-2</v>
      </c>
      <c r="Y152">
        <f t="shared" si="38"/>
        <v>-5.2335956242943828E-2</v>
      </c>
      <c r="Z152">
        <f t="shared" si="39"/>
        <v>-5.2383818566763218E-2</v>
      </c>
      <c r="AA152">
        <f t="shared" si="40"/>
        <v>0</v>
      </c>
      <c r="AB152">
        <f t="shared" si="41"/>
        <v>6375585.7452000007</v>
      </c>
      <c r="AC152">
        <f t="shared" si="42"/>
        <v>9.2468067027179749E-6</v>
      </c>
      <c r="AD152">
        <f t="shared" si="43"/>
        <v>0</v>
      </c>
      <c r="AE152">
        <f t="shared" si="44"/>
        <v>0</v>
      </c>
      <c r="AF152">
        <f t="shared" si="45"/>
        <v>0</v>
      </c>
      <c r="AG152">
        <f t="shared" si="46"/>
        <v>0</v>
      </c>
      <c r="AH152">
        <f t="shared" si="47"/>
        <v>0</v>
      </c>
      <c r="AI152">
        <f t="shared" si="48"/>
        <v>5.0546225567071803E-3</v>
      </c>
      <c r="AJ152">
        <f t="shared" si="49"/>
        <v>4.2582015317955055E-5</v>
      </c>
      <c r="AK152">
        <f t="shared" si="50"/>
        <v>1.6740578955036711E-7</v>
      </c>
      <c r="AL152">
        <f t="shared" si="51"/>
        <v>0</v>
      </c>
      <c r="AM152">
        <v>6378137</v>
      </c>
      <c r="AN152">
        <v>6356752.3142451802</v>
      </c>
      <c r="AO152">
        <f t="shared" si="52"/>
        <v>8.1819190842620321E-2</v>
      </c>
      <c r="AP152">
        <f t="shared" si="53"/>
        <v>8.2094437949694496E-2</v>
      </c>
      <c r="AQ152">
        <f t="shared" si="54"/>
        <v>6.7394967422762398E-3</v>
      </c>
      <c r="AR152">
        <f t="shared" si="55"/>
        <v>6399593.6257584924</v>
      </c>
    </row>
    <row r="153" spans="13:44" x14ac:dyDescent="0.3">
      <c r="M153" s="52" t="s">
        <v>22</v>
      </c>
      <c r="N153" s="53">
        <f t="shared" si="34"/>
        <v>166021.44365805644</v>
      </c>
      <c r="O153" s="54">
        <f t="shared" si="35"/>
        <v>0</v>
      </c>
      <c r="P153" s="55">
        <f t="shared" si="36"/>
        <v>31</v>
      </c>
      <c r="Q153" s="68"/>
      <c r="T153">
        <f t="shared" si="57"/>
        <v>0</v>
      </c>
      <c r="U153">
        <f t="shared" si="57"/>
        <v>0</v>
      </c>
      <c r="V153">
        <f t="shared" si="33"/>
        <v>31</v>
      </c>
      <c r="W153">
        <f t="shared" si="56"/>
        <v>3</v>
      </c>
      <c r="X153">
        <f t="shared" si="37"/>
        <v>-5.2359877559829883E-2</v>
      </c>
      <c r="Y153">
        <f t="shared" si="38"/>
        <v>-5.2335956242943828E-2</v>
      </c>
      <c r="Z153">
        <f t="shared" si="39"/>
        <v>-5.2383818566763218E-2</v>
      </c>
      <c r="AA153">
        <f t="shared" si="40"/>
        <v>0</v>
      </c>
      <c r="AB153">
        <f t="shared" si="41"/>
        <v>6375585.7452000007</v>
      </c>
      <c r="AC153">
        <f t="shared" si="42"/>
        <v>9.2468067027179749E-6</v>
      </c>
      <c r="AD153">
        <f t="shared" si="43"/>
        <v>0</v>
      </c>
      <c r="AE153">
        <f t="shared" si="44"/>
        <v>0</v>
      </c>
      <c r="AF153">
        <f t="shared" si="45"/>
        <v>0</v>
      </c>
      <c r="AG153">
        <f t="shared" si="46"/>
        <v>0</v>
      </c>
      <c r="AH153">
        <f t="shared" si="47"/>
        <v>0</v>
      </c>
      <c r="AI153">
        <f t="shared" si="48"/>
        <v>5.0546225567071803E-3</v>
      </c>
      <c r="AJ153">
        <f t="shared" si="49"/>
        <v>4.2582015317955055E-5</v>
      </c>
      <c r="AK153">
        <f t="shared" si="50"/>
        <v>1.6740578955036711E-7</v>
      </c>
      <c r="AL153">
        <f t="shared" si="51"/>
        <v>0</v>
      </c>
      <c r="AM153">
        <v>6378137</v>
      </c>
      <c r="AN153">
        <v>6356752.3142451802</v>
      </c>
      <c r="AO153">
        <f t="shared" si="52"/>
        <v>8.1819190842620321E-2</v>
      </c>
      <c r="AP153">
        <f t="shared" si="53"/>
        <v>8.2094437949694496E-2</v>
      </c>
      <c r="AQ153">
        <f t="shared" si="54"/>
        <v>6.7394967422762398E-3</v>
      </c>
      <c r="AR153">
        <f t="shared" si="55"/>
        <v>6399593.6257584924</v>
      </c>
    </row>
    <row r="154" spans="13:44" x14ac:dyDescent="0.3">
      <c r="M154" s="52" t="s">
        <v>22</v>
      </c>
      <c r="N154" s="53">
        <f t="shared" si="34"/>
        <v>166021.44365805644</v>
      </c>
      <c r="O154" s="54">
        <f t="shared" si="35"/>
        <v>0</v>
      </c>
      <c r="P154" s="55">
        <f t="shared" si="36"/>
        <v>31</v>
      </c>
      <c r="Q154" s="68"/>
      <c r="T154">
        <f t="shared" si="57"/>
        <v>0</v>
      </c>
      <c r="U154">
        <f t="shared" si="57"/>
        <v>0</v>
      </c>
      <c r="V154">
        <f t="shared" ref="V154:V217" si="58">TRUNC((R154/6)+31)</f>
        <v>31</v>
      </c>
      <c r="W154">
        <f t="shared" si="56"/>
        <v>3</v>
      </c>
      <c r="X154">
        <f t="shared" si="37"/>
        <v>-5.2359877559829883E-2</v>
      </c>
      <c r="Y154">
        <f t="shared" si="38"/>
        <v>-5.2335956242943828E-2</v>
      </c>
      <c r="Z154">
        <f t="shared" si="39"/>
        <v>-5.2383818566763218E-2</v>
      </c>
      <c r="AA154">
        <f t="shared" si="40"/>
        <v>0</v>
      </c>
      <c r="AB154">
        <f t="shared" si="41"/>
        <v>6375585.7452000007</v>
      </c>
      <c r="AC154">
        <f t="shared" si="42"/>
        <v>9.2468067027179749E-6</v>
      </c>
      <c r="AD154">
        <f t="shared" si="43"/>
        <v>0</v>
      </c>
      <c r="AE154">
        <f t="shared" si="44"/>
        <v>0</v>
      </c>
      <c r="AF154">
        <f t="shared" si="45"/>
        <v>0</v>
      </c>
      <c r="AG154">
        <f t="shared" si="46"/>
        <v>0</v>
      </c>
      <c r="AH154">
        <f t="shared" si="47"/>
        <v>0</v>
      </c>
      <c r="AI154">
        <f t="shared" si="48"/>
        <v>5.0546225567071803E-3</v>
      </c>
      <c r="AJ154">
        <f t="shared" si="49"/>
        <v>4.2582015317955055E-5</v>
      </c>
      <c r="AK154">
        <f t="shared" si="50"/>
        <v>1.6740578955036711E-7</v>
      </c>
      <c r="AL154">
        <f t="shared" si="51"/>
        <v>0</v>
      </c>
      <c r="AM154">
        <v>6378137</v>
      </c>
      <c r="AN154">
        <v>6356752.3142451802</v>
      </c>
      <c r="AO154">
        <f t="shared" si="52"/>
        <v>8.1819190842620321E-2</v>
      </c>
      <c r="AP154">
        <f t="shared" si="53"/>
        <v>8.2094437949694496E-2</v>
      </c>
      <c r="AQ154">
        <f t="shared" si="54"/>
        <v>6.7394967422762398E-3</v>
      </c>
      <c r="AR154">
        <f t="shared" si="55"/>
        <v>6399593.6257584924</v>
      </c>
    </row>
    <row r="155" spans="13:44" x14ac:dyDescent="0.3">
      <c r="M155" s="52" t="s">
        <v>22</v>
      </c>
      <c r="N155" s="53">
        <f t="shared" ref="N155:N218" si="59">Z155*AB155*(1+AC155/3)+500000</f>
        <v>166021.44365805644</v>
      </c>
      <c r="O155" s="54">
        <f t="shared" ref="O155:O218" si="60">IF(M155="S",AA155*AB155*(1+AC155)+AL155+10000000,AA155*AB155*(1+AC155)+AL155)</f>
        <v>0</v>
      </c>
      <c r="P155" s="55">
        <f t="shared" ref="P155:P218" si="61">V155</f>
        <v>31</v>
      </c>
      <c r="Q155" s="68"/>
      <c r="T155">
        <f t="shared" si="57"/>
        <v>0</v>
      </c>
      <c r="U155">
        <f t="shared" si="57"/>
        <v>0</v>
      </c>
      <c r="V155">
        <f t="shared" si="58"/>
        <v>31</v>
      </c>
      <c r="W155">
        <f t="shared" si="56"/>
        <v>3</v>
      </c>
      <c r="X155">
        <f t="shared" ref="X155:X218" si="62">+T155-((W155*PI())/180)</f>
        <v>-5.2359877559829883E-2</v>
      </c>
      <c r="Y155">
        <f t="shared" ref="Y155:Y218" si="63">COS(U155)*SIN(X155)</f>
        <v>-5.2335956242943828E-2</v>
      </c>
      <c r="Z155">
        <f t="shared" ref="Z155:Z218" si="64">(1/2)*LN((1+Y155)/(1-Y155))</f>
        <v>-5.2383818566763218E-2</v>
      </c>
      <c r="AA155">
        <f t="shared" ref="AA155:AA218" si="65">ATAN((TAN(U155))/COS(X155))-U155</f>
        <v>0</v>
      </c>
      <c r="AB155">
        <f t="shared" ref="AB155:AB218" si="66">(AR155/(1+AQ155*(COS(U155))^2)^(1/2))*0.9996</f>
        <v>6375585.7452000007</v>
      </c>
      <c r="AC155">
        <f t="shared" ref="AC155:AC218" si="67">(AQ155/2)*Z155^2*(COS(U155))^2</f>
        <v>9.2468067027179749E-6</v>
      </c>
      <c r="AD155">
        <f t="shared" ref="AD155:AD218" si="68">SIN(2*U155)</f>
        <v>0</v>
      </c>
      <c r="AE155">
        <f t="shared" ref="AE155:AE218" si="69">+AD155*(COS(U155))^2</f>
        <v>0</v>
      </c>
      <c r="AF155">
        <f t="shared" ref="AF155:AF218" si="70">U155+(AD155/2)</f>
        <v>0</v>
      </c>
      <c r="AG155">
        <f t="shared" ref="AG155:AG218" si="71">((3*AF155)+AE155)/4</f>
        <v>0</v>
      </c>
      <c r="AH155">
        <f t="shared" ref="AH155:AH218" si="72">(5*AG155+AE155*(COS(U155))^2)/3</f>
        <v>0</v>
      </c>
      <c r="AI155">
        <f t="shared" ref="AI155:AI218" si="73">(3/4)*AQ155</f>
        <v>5.0546225567071803E-3</v>
      </c>
      <c r="AJ155">
        <f t="shared" ref="AJ155:AJ218" si="74">(5/3)*AI155^2</f>
        <v>4.2582015317955055E-5</v>
      </c>
      <c r="AK155">
        <f t="shared" ref="AK155:AK218" si="75">(35/27)*AI155^3</f>
        <v>1.6740578955036711E-7</v>
      </c>
      <c r="AL155">
        <f t="shared" ref="AL155:AL218" si="76">0.9996*AR155*(U155-(AI155*AF155)+(AJ155*AG155)-(AK155*AH155))</f>
        <v>0</v>
      </c>
      <c r="AM155">
        <v>6378137</v>
      </c>
      <c r="AN155">
        <v>6356752.3142451802</v>
      </c>
      <c r="AO155">
        <f t="shared" ref="AO155:AO218" si="77">SQRT(AM155^2-AN155^2)/AM155</f>
        <v>8.1819190842620321E-2</v>
      </c>
      <c r="AP155">
        <f t="shared" ref="AP155:AP218" si="78">SQRT(AM155^2-AN155^2)/AN155</f>
        <v>8.2094437949694496E-2</v>
      </c>
      <c r="AQ155">
        <f t="shared" ref="AQ155:AQ218" si="79">AP155^2</f>
        <v>6.7394967422762398E-3</v>
      </c>
      <c r="AR155">
        <f t="shared" ref="AR155:AR218" si="80">+(AM155^2)/AN155</f>
        <v>6399593.6257584924</v>
      </c>
    </row>
    <row r="156" spans="13:44" x14ac:dyDescent="0.3">
      <c r="M156" s="52" t="s">
        <v>22</v>
      </c>
      <c r="N156" s="53">
        <f t="shared" si="59"/>
        <v>166021.44365805644</v>
      </c>
      <c r="O156" s="54">
        <f t="shared" si="60"/>
        <v>0</v>
      </c>
      <c r="P156" s="55">
        <f t="shared" si="61"/>
        <v>31</v>
      </c>
      <c r="Q156" s="68"/>
      <c r="T156">
        <f t="shared" si="57"/>
        <v>0</v>
      </c>
      <c r="U156">
        <f t="shared" si="57"/>
        <v>0</v>
      </c>
      <c r="V156">
        <f t="shared" si="58"/>
        <v>31</v>
      </c>
      <c r="W156">
        <f t="shared" ref="W156:W219" si="81">6*V156-183</f>
        <v>3</v>
      </c>
      <c r="X156">
        <f t="shared" si="62"/>
        <v>-5.2359877559829883E-2</v>
      </c>
      <c r="Y156">
        <f t="shared" si="63"/>
        <v>-5.2335956242943828E-2</v>
      </c>
      <c r="Z156">
        <f t="shared" si="64"/>
        <v>-5.2383818566763218E-2</v>
      </c>
      <c r="AA156">
        <f t="shared" si="65"/>
        <v>0</v>
      </c>
      <c r="AB156">
        <f t="shared" si="66"/>
        <v>6375585.7452000007</v>
      </c>
      <c r="AC156">
        <f t="shared" si="67"/>
        <v>9.2468067027179749E-6</v>
      </c>
      <c r="AD156">
        <f t="shared" si="68"/>
        <v>0</v>
      </c>
      <c r="AE156">
        <f t="shared" si="69"/>
        <v>0</v>
      </c>
      <c r="AF156">
        <f t="shared" si="70"/>
        <v>0</v>
      </c>
      <c r="AG156">
        <f t="shared" si="71"/>
        <v>0</v>
      </c>
      <c r="AH156">
        <f t="shared" si="72"/>
        <v>0</v>
      </c>
      <c r="AI156">
        <f t="shared" si="73"/>
        <v>5.0546225567071803E-3</v>
      </c>
      <c r="AJ156">
        <f t="shared" si="74"/>
        <v>4.2582015317955055E-5</v>
      </c>
      <c r="AK156">
        <f t="shared" si="75"/>
        <v>1.6740578955036711E-7</v>
      </c>
      <c r="AL156">
        <f t="shared" si="76"/>
        <v>0</v>
      </c>
      <c r="AM156">
        <v>6378137</v>
      </c>
      <c r="AN156">
        <v>6356752.3142451802</v>
      </c>
      <c r="AO156">
        <f t="shared" si="77"/>
        <v>8.1819190842620321E-2</v>
      </c>
      <c r="AP156">
        <f t="shared" si="78"/>
        <v>8.2094437949694496E-2</v>
      </c>
      <c r="AQ156">
        <f t="shared" si="79"/>
        <v>6.7394967422762398E-3</v>
      </c>
      <c r="AR156">
        <f t="shared" si="80"/>
        <v>6399593.6257584924</v>
      </c>
    </row>
    <row r="157" spans="13:44" x14ac:dyDescent="0.3">
      <c r="M157" s="52" t="s">
        <v>22</v>
      </c>
      <c r="N157" s="53">
        <f t="shared" si="59"/>
        <v>166021.44365805644</v>
      </c>
      <c r="O157" s="54">
        <f t="shared" si="60"/>
        <v>0</v>
      </c>
      <c r="P157" s="55">
        <f t="shared" si="61"/>
        <v>31</v>
      </c>
      <c r="Q157" s="68"/>
      <c r="T157">
        <f t="shared" si="57"/>
        <v>0</v>
      </c>
      <c r="U157">
        <f t="shared" si="57"/>
        <v>0</v>
      </c>
      <c r="V157">
        <f t="shared" si="58"/>
        <v>31</v>
      </c>
      <c r="W157">
        <f t="shared" si="81"/>
        <v>3</v>
      </c>
      <c r="X157">
        <f t="shared" si="62"/>
        <v>-5.2359877559829883E-2</v>
      </c>
      <c r="Y157">
        <f t="shared" si="63"/>
        <v>-5.2335956242943828E-2</v>
      </c>
      <c r="Z157">
        <f t="shared" si="64"/>
        <v>-5.2383818566763218E-2</v>
      </c>
      <c r="AA157">
        <f t="shared" si="65"/>
        <v>0</v>
      </c>
      <c r="AB157">
        <f t="shared" si="66"/>
        <v>6375585.7452000007</v>
      </c>
      <c r="AC157">
        <f t="shared" si="67"/>
        <v>9.2468067027179749E-6</v>
      </c>
      <c r="AD157">
        <f t="shared" si="68"/>
        <v>0</v>
      </c>
      <c r="AE157">
        <f t="shared" si="69"/>
        <v>0</v>
      </c>
      <c r="AF157">
        <f t="shared" si="70"/>
        <v>0</v>
      </c>
      <c r="AG157">
        <f t="shared" si="71"/>
        <v>0</v>
      </c>
      <c r="AH157">
        <f t="shared" si="72"/>
        <v>0</v>
      </c>
      <c r="AI157">
        <f t="shared" si="73"/>
        <v>5.0546225567071803E-3</v>
      </c>
      <c r="AJ157">
        <f t="shared" si="74"/>
        <v>4.2582015317955055E-5</v>
      </c>
      <c r="AK157">
        <f t="shared" si="75"/>
        <v>1.6740578955036711E-7</v>
      </c>
      <c r="AL157">
        <f t="shared" si="76"/>
        <v>0</v>
      </c>
      <c r="AM157">
        <v>6378137</v>
      </c>
      <c r="AN157">
        <v>6356752.3142451802</v>
      </c>
      <c r="AO157">
        <f t="shared" si="77"/>
        <v>8.1819190842620321E-2</v>
      </c>
      <c r="AP157">
        <f t="shared" si="78"/>
        <v>8.2094437949694496E-2</v>
      </c>
      <c r="AQ157">
        <f t="shared" si="79"/>
        <v>6.7394967422762398E-3</v>
      </c>
      <c r="AR157">
        <f t="shared" si="80"/>
        <v>6399593.6257584924</v>
      </c>
    </row>
    <row r="158" spans="13:44" x14ac:dyDescent="0.3">
      <c r="M158" s="52" t="s">
        <v>22</v>
      </c>
      <c r="N158" s="53">
        <f t="shared" si="59"/>
        <v>166021.44365805644</v>
      </c>
      <c r="O158" s="54">
        <f t="shared" si="60"/>
        <v>0</v>
      </c>
      <c r="P158" s="55">
        <f t="shared" si="61"/>
        <v>31</v>
      </c>
      <c r="Q158" s="68"/>
      <c r="T158">
        <f t="shared" si="57"/>
        <v>0</v>
      </c>
      <c r="U158">
        <f t="shared" si="57"/>
        <v>0</v>
      </c>
      <c r="V158">
        <f t="shared" si="58"/>
        <v>31</v>
      </c>
      <c r="W158">
        <f t="shared" si="81"/>
        <v>3</v>
      </c>
      <c r="X158">
        <f t="shared" si="62"/>
        <v>-5.2359877559829883E-2</v>
      </c>
      <c r="Y158">
        <f t="shared" si="63"/>
        <v>-5.2335956242943828E-2</v>
      </c>
      <c r="Z158">
        <f t="shared" si="64"/>
        <v>-5.2383818566763218E-2</v>
      </c>
      <c r="AA158">
        <f t="shared" si="65"/>
        <v>0</v>
      </c>
      <c r="AB158">
        <f t="shared" si="66"/>
        <v>6375585.7452000007</v>
      </c>
      <c r="AC158">
        <f t="shared" si="67"/>
        <v>9.2468067027179749E-6</v>
      </c>
      <c r="AD158">
        <f t="shared" si="68"/>
        <v>0</v>
      </c>
      <c r="AE158">
        <f t="shared" si="69"/>
        <v>0</v>
      </c>
      <c r="AF158">
        <f t="shared" si="70"/>
        <v>0</v>
      </c>
      <c r="AG158">
        <f t="shared" si="71"/>
        <v>0</v>
      </c>
      <c r="AH158">
        <f t="shared" si="72"/>
        <v>0</v>
      </c>
      <c r="AI158">
        <f t="shared" si="73"/>
        <v>5.0546225567071803E-3</v>
      </c>
      <c r="AJ158">
        <f t="shared" si="74"/>
        <v>4.2582015317955055E-5</v>
      </c>
      <c r="AK158">
        <f t="shared" si="75"/>
        <v>1.6740578955036711E-7</v>
      </c>
      <c r="AL158">
        <f t="shared" si="76"/>
        <v>0</v>
      </c>
      <c r="AM158">
        <v>6378137</v>
      </c>
      <c r="AN158">
        <v>6356752.3142451802</v>
      </c>
      <c r="AO158">
        <f t="shared" si="77"/>
        <v>8.1819190842620321E-2</v>
      </c>
      <c r="AP158">
        <f t="shared" si="78"/>
        <v>8.2094437949694496E-2</v>
      </c>
      <c r="AQ158">
        <f t="shared" si="79"/>
        <v>6.7394967422762398E-3</v>
      </c>
      <c r="AR158">
        <f t="shared" si="80"/>
        <v>6399593.6257584924</v>
      </c>
    </row>
    <row r="159" spans="13:44" x14ac:dyDescent="0.3">
      <c r="M159" s="52" t="s">
        <v>22</v>
      </c>
      <c r="N159" s="53">
        <f t="shared" si="59"/>
        <v>166021.44365805644</v>
      </c>
      <c r="O159" s="54">
        <f t="shared" si="60"/>
        <v>0</v>
      </c>
      <c r="P159" s="55">
        <f t="shared" si="61"/>
        <v>31</v>
      </c>
      <c r="Q159" s="68"/>
      <c r="T159">
        <f t="shared" si="57"/>
        <v>0</v>
      </c>
      <c r="U159">
        <f t="shared" si="57"/>
        <v>0</v>
      </c>
      <c r="V159">
        <f t="shared" si="58"/>
        <v>31</v>
      </c>
      <c r="W159">
        <f t="shared" si="81"/>
        <v>3</v>
      </c>
      <c r="X159">
        <f t="shared" si="62"/>
        <v>-5.2359877559829883E-2</v>
      </c>
      <c r="Y159">
        <f t="shared" si="63"/>
        <v>-5.2335956242943828E-2</v>
      </c>
      <c r="Z159">
        <f t="shared" si="64"/>
        <v>-5.2383818566763218E-2</v>
      </c>
      <c r="AA159">
        <f t="shared" si="65"/>
        <v>0</v>
      </c>
      <c r="AB159">
        <f t="shared" si="66"/>
        <v>6375585.7452000007</v>
      </c>
      <c r="AC159">
        <f t="shared" si="67"/>
        <v>9.2468067027179749E-6</v>
      </c>
      <c r="AD159">
        <f t="shared" si="68"/>
        <v>0</v>
      </c>
      <c r="AE159">
        <f t="shared" si="69"/>
        <v>0</v>
      </c>
      <c r="AF159">
        <f t="shared" si="70"/>
        <v>0</v>
      </c>
      <c r="AG159">
        <f t="shared" si="71"/>
        <v>0</v>
      </c>
      <c r="AH159">
        <f t="shared" si="72"/>
        <v>0</v>
      </c>
      <c r="AI159">
        <f t="shared" si="73"/>
        <v>5.0546225567071803E-3</v>
      </c>
      <c r="AJ159">
        <f t="shared" si="74"/>
        <v>4.2582015317955055E-5</v>
      </c>
      <c r="AK159">
        <f t="shared" si="75"/>
        <v>1.6740578955036711E-7</v>
      </c>
      <c r="AL159">
        <f t="shared" si="76"/>
        <v>0</v>
      </c>
      <c r="AM159">
        <v>6378137</v>
      </c>
      <c r="AN159">
        <v>6356752.3142451802</v>
      </c>
      <c r="AO159">
        <f t="shared" si="77"/>
        <v>8.1819190842620321E-2</v>
      </c>
      <c r="AP159">
        <f t="shared" si="78"/>
        <v>8.2094437949694496E-2</v>
      </c>
      <c r="AQ159">
        <f t="shared" si="79"/>
        <v>6.7394967422762398E-3</v>
      </c>
      <c r="AR159">
        <f t="shared" si="80"/>
        <v>6399593.6257584924</v>
      </c>
    </row>
    <row r="160" spans="13:44" x14ac:dyDescent="0.3">
      <c r="M160" s="52" t="s">
        <v>22</v>
      </c>
      <c r="N160" s="53">
        <f t="shared" si="59"/>
        <v>166021.44365805644</v>
      </c>
      <c r="O160" s="54">
        <f t="shared" si="60"/>
        <v>0</v>
      </c>
      <c r="P160" s="55">
        <f t="shared" si="61"/>
        <v>31</v>
      </c>
      <c r="Q160" s="68"/>
      <c r="T160">
        <f t="shared" si="57"/>
        <v>0</v>
      </c>
      <c r="U160">
        <f t="shared" si="57"/>
        <v>0</v>
      </c>
      <c r="V160">
        <f t="shared" si="58"/>
        <v>31</v>
      </c>
      <c r="W160">
        <f t="shared" si="81"/>
        <v>3</v>
      </c>
      <c r="X160">
        <f t="shared" si="62"/>
        <v>-5.2359877559829883E-2</v>
      </c>
      <c r="Y160">
        <f t="shared" si="63"/>
        <v>-5.2335956242943828E-2</v>
      </c>
      <c r="Z160">
        <f t="shared" si="64"/>
        <v>-5.2383818566763218E-2</v>
      </c>
      <c r="AA160">
        <f t="shared" si="65"/>
        <v>0</v>
      </c>
      <c r="AB160">
        <f t="shared" si="66"/>
        <v>6375585.7452000007</v>
      </c>
      <c r="AC160">
        <f t="shared" si="67"/>
        <v>9.2468067027179749E-6</v>
      </c>
      <c r="AD160">
        <f t="shared" si="68"/>
        <v>0</v>
      </c>
      <c r="AE160">
        <f t="shared" si="69"/>
        <v>0</v>
      </c>
      <c r="AF160">
        <f t="shared" si="70"/>
        <v>0</v>
      </c>
      <c r="AG160">
        <f t="shared" si="71"/>
        <v>0</v>
      </c>
      <c r="AH160">
        <f t="shared" si="72"/>
        <v>0</v>
      </c>
      <c r="AI160">
        <f t="shared" si="73"/>
        <v>5.0546225567071803E-3</v>
      </c>
      <c r="AJ160">
        <f t="shared" si="74"/>
        <v>4.2582015317955055E-5</v>
      </c>
      <c r="AK160">
        <f t="shared" si="75"/>
        <v>1.6740578955036711E-7</v>
      </c>
      <c r="AL160">
        <f t="shared" si="76"/>
        <v>0</v>
      </c>
      <c r="AM160">
        <v>6378137</v>
      </c>
      <c r="AN160">
        <v>6356752.3142451802</v>
      </c>
      <c r="AO160">
        <f t="shared" si="77"/>
        <v>8.1819190842620321E-2</v>
      </c>
      <c r="AP160">
        <f t="shared" si="78"/>
        <v>8.2094437949694496E-2</v>
      </c>
      <c r="AQ160">
        <f t="shared" si="79"/>
        <v>6.7394967422762398E-3</v>
      </c>
      <c r="AR160">
        <f t="shared" si="80"/>
        <v>6399593.6257584924</v>
      </c>
    </row>
    <row r="161" spans="13:44" x14ac:dyDescent="0.3">
      <c r="M161" s="52" t="s">
        <v>22</v>
      </c>
      <c r="N161" s="53">
        <f t="shared" si="59"/>
        <v>166021.44365805644</v>
      </c>
      <c r="O161" s="54">
        <f t="shared" si="60"/>
        <v>0</v>
      </c>
      <c r="P161" s="55">
        <f t="shared" si="61"/>
        <v>31</v>
      </c>
      <c r="Q161" s="68"/>
      <c r="T161">
        <f t="shared" si="57"/>
        <v>0</v>
      </c>
      <c r="U161">
        <f t="shared" si="57"/>
        <v>0</v>
      </c>
      <c r="V161">
        <f t="shared" si="58"/>
        <v>31</v>
      </c>
      <c r="W161">
        <f t="shared" si="81"/>
        <v>3</v>
      </c>
      <c r="X161">
        <f t="shared" si="62"/>
        <v>-5.2359877559829883E-2</v>
      </c>
      <c r="Y161">
        <f t="shared" si="63"/>
        <v>-5.2335956242943828E-2</v>
      </c>
      <c r="Z161">
        <f t="shared" si="64"/>
        <v>-5.2383818566763218E-2</v>
      </c>
      <c r="AA161">
        <f t="shared" si="65"/>
        <v>0</v>
      </c>
      <c r="AB161">
        <f t="shared" si="66"/>
        <v>6375585.7452000007</v>
      </c>
      <c r="AC161">
        <f t="shared" si="67"/>
        <v>9.2468067027179749E-6</v>
      </c>
      <c r="AD161">
        <f t="shared" si="68"/>
        <v>0</v>
      </c>
      <c r="AE161">
        <f t="shared" si="69"/>
        <v>0</v>
      </c>
      <c r="AF161">
        <f t="shared" si="70"/>
        <v>0</v>
      </c>
      <c r="AG161">
        <f t="shared" si="71"/>
        <v>0</v>
      </c>
      <c r="AH161">
        <f t="shared" si="72"/>
        <v>0</v>
      </c>
      <c r="AI161">
        <f t="shared" si="73"/>
        <v>5.0546225567071803E-3</v>
      </c>
      <c r="AJ161">
        <f t="shared" si="74"/>
        <v>4.2582015317955055E-5</v>
      </c>
      <c r="AK161">
        <f t="shared" si="75"/>
        <v>1.6740578955036711E-7</v>
      </c>
      <c r="AL161">
        <f t="shared" si="76"/>
        <v>0</v>
      </c>
      <c r="AM161">
        <v>6378137</v>
      </c>
      <c r="AN161">
        <v>6356752.3142451802</v>
      </c>
      <c r="AO161">
        <f t="shared" si="77"/>
        <v>8.1819190842620321E-2</v>
      </c>
      <c r="AP161">
        <f t="shared" si="78"/>
        <v>8.2094437949694496E-2</v>
      </c>
      <c r="AQ161">
        <f t="shared" si="79"/>
        <v>6.7394967422762398E-3</v>
      </c>
      <c r="AR161">
        <f t="shared" si="80"/>
        <v>6399593.6257584924</v>
      </c>
    </row>
    <row r="162" spans="13:44" x14ac:dyDescent="0.3">
      <c r="M162" s="52" t="s">
        <v>22</v>
      </c>
      <c r="N162" s="53">
        <f t="shared" si="59"/>
        <v>166021.44365805644</v>
      </c>
      <c r="O162" s="54">
        <f t="shared" si="60"/>
        <v>0</v>
      </c>
      <c r="P162" s="55">
        <f t="shared" si="61"/>
        <v>31</v>
      </c>
      <c r="Q162" s="68"/>
      <c r="T162">
        <f t="shared" si="57"/>
        <v>0</v>
      </c>
      <c r="U162">
        <f t="shared" si="57"/>
        <v>0</v>
      </c>
      <c r="V162">
        <f t="shared" si="58"/>
        <v>31</v>
      </c>
      <c r="W162">
        <f t="shared" si="81"/>
        <v>3</v>
      </c>
      <c r="X162">
        <f t="shared" si="62"/>
        <v>-5.2359877559829883E-2</v>
      </c>
      <c r="Y162">
        <f t="shared" si="63"/>
        <v>-5.2335956242943828E-2</v>
      </c>
      <c r="Z162">
        <f t="shared" si="64"/>
        <v>-5.2383818566763218E-2</v>
      </c>
      <c r="AA162">
        <f t="shared" si="65"/>
        <v>0</v>
      </c>
      <c r="AB162">
        <f t="shared" si="66"/>
        <v>6375585.7452000007</v>
      </c>
      <c r="AC162">
        <f t="shared" si="67"/>
        <v>9.2468067027179749E-6</v>
      </c>
      <c r="AD162">
        <f t="shared" si="68"/>
        <v>0</v>
      </c>
      <c r="AE162">
        <f t="shared" si="69"/>
        <v>0</v>
      </c>
      <c r="AF162">
        <f t="shared" si="70"/>
        <v>0</v>
      </c>
      <c r="AG162">
        <f t="shared" si="71"/>
        <v>0</v>
      </c>
      <c r="AH162">
        <f t="shared" si="72"/>
        <v>0</v>
      </c>
      <c r="AI162">
        <f t="shared" si="73"/>
        <v>5.0546225567071803E-3</v>
      </c>
      <c r="AJ162">
        <f t="shared" si="74"/>
        <v>4.2582015317955055E-5</v>
      </c>
      <c r="AK162">
        <f t="shared" si="75"/>
        <v>1.6740578955036711E-7</v>
      </c>
      <c r="AL162">
        <f t="shared" si="76"/>
        <v>0</v>
      </c>
      <c r="AM162">
        <v>6378137</v>
      </c>
      <c r="AN162">
        <v>6356752.3142451802</v>
      </c>
      <c r="AO162">
        <f t="shared" si="77"/>
        <v>8.1819190842620321E-2</v>
      </c>
      <c r="AP162">
        <f t="shared" si="78"/>
        <v>8.2094437949694496E-2</v>
      </c>
      <c r="AQ162">
        <f t="shared" si="79"/>
        <v>6.7394967422762398E-3</v>
      </c>
      <c r="AR162">
        <f t="shared" si="80"/>
        <v>6399593.6257584924</v>
      </c>
    </row>
    <row r="163" spans="13:44" x14ac:dyDescent="0.3">
      <c r="M163" s="52" t="s">
        <v>22</v>
      </c>
      <c r="N163" s="53">
        <f t="shared" si="59"/>
        <v>166021.44365805644</v>
      </c>
      <c r="O163" s="54">
        <f t="shared" si="60"/>
        <v>0</v>
      </c>
      <c r="P163" s="55">
        <f t="shared" si="61"/>
        <v>31</v>
      </c>
      <c r="Q163" s="68"/>
      <c r="T163">
        <f t="shared" si="57"/>
        <v>0</v>
      </c>
      <c r="U163">
        <f t="shared" si="57"/>
        <v>0</v>
      </c>
      <c r="V163">
        <f t="shared" si="58"/>
        <v>31</v>
      </c>
      <c r="W163">
        <f t="shared" si="81"/>
        <v>3</v>
      </c>
      <c r="X163">
        <f t="shared" si="62"/>
        <v>-5.2359877559829883E-2</v>
      </c>
      <c r="Y163">
        <f t="shared" si="63"/>
        <v>-5.2335956242943828E-2</v>
      </c>
      <c r="Z163">
        <f t="shared" si="64"/>
        <v>-5.2383818566763218E-2</v>
      </c>
      <c r="AA163">
        <f t="shared" si="65"/>
        <v>0</v>
      </c>
      <c r="AB163">
        <f t="shared" si="66"/>
        <v>6375585.7452000007</v>
      </c>
      <c r="AC163">
        <f t="shared" si="67"/>
        <v>9.2468067027179749E-6</v>
      </c>
      <c r="AD163">
        <f t="shared" si="68"/>
        <v>0</v>
      </c>
      <c r="AE163">
        <f t="shared" si="69"/>
        <v>0</v>
      </c>
      <c r="AF163">
        <f t="shared" si="70"/>
        <v>0</v>
      </c>
      <c r="AG163">
        <f t="shared" si="71"/>
        <v>0</v>
      </c>
      <c r="AH163">
        <f t="shared" si="72"/>
        <v>0</v>
      </c>
      <c r="AI163">
        <f t="shared" si="73"/>
        <v>5.0546225567071803E-3</v>
      </c>
      <c r="AJ163">
        <f t="shared" si="74"/>
        <v>4.2582015317955055E-5</v>
      </c>
      <c r="AK163">
        <f t="shared" si="75"/>
        <v>1.6740578955036711E-7</v>
      </c>
      <c r="AL163">
        <f t="shared" si="76"/>
        <v>0</v>
      </c>
      <c r="AM163">
        <v>6378137</v>
      </c>
      <c r="AN163">
        <v>6356752.3142451802</v>
      </c>
      <c r="AO163">
        <f t="shared" si="77"/>
        <v>8.1819190842620321E-2</v>
      </c>
      <c r="AP163">
        <f t="shared" si="78"/>
        <v>8.2094437949694496E-2</v>
      </c>
      <c r="AQ163">
        <f t="shared" si="79"/>
        <v>6.7394967422762398E-3</v>
      </c>
      <c r="AR163">
        <f t="shared" si="80"/>
        <v>6399593.6257584924</v>
      </c>
    </row>
    <row r="164" spans="13:44" x14ac:dyDescent="0.3">
      <c r="M164" s="52" t="s">
        <v>22</v>
      </c>
      <c r="N164" s="53">
        <f t="shared" si="59"/>
        <v>166021.44365805644</v>
      </c>
      <c r="O164" s="54">
        <f t="shared" si="60"/>
        <v>0</v>
      </c>
      <c r="P164" s="55">
        <f t="shared" si="61"/>
        <v>31</v>
      </c>
      <c r="Q164" s="68"/>
      <c r="T164">
        <f t="shared" si="57"/>
        <v>0</v>
      </c>
      <c r="U164">
        <f t="shared" si="57"/>
        <v>0</v>
      </c>
      <c r="V164">
        <f t="shared" si="58"/>
        <v>31</v>
      </c>
      <c r="W164">
        <f t="shared" si="81"/>
        <v>3</v>
      </c>
      <c r="X164">
        <f t="shared" si="62"/>
        <v>-5.2359877559829883E-2</v>
      </c>
      <c r="Y164">
        <f t="shared" si="63"/>
        <v>-5.2335956242943828E-2</v>
      </c>
      <c r="Z164">
        <f t="shared" si="64"/>
        <v>-5.2383818566763218E-2</v>
      </c>
      <c r="AA164">
        <f t="shared" si="65"/>
        <v>0</v>
      </c>
      <c r="AB164">
        <f t="shared" si="66"/>
        <v>6375585.7452000007</v>
      </c>
      <c r="AC164">
        <f t="shared" si="67"/>
        <v>9.2468067027179749E-6</v>
      </c>
      <c r="AD164">
        <f t="shared" si="68"/>
        <v>0</v>
      </c>
      <c r="AE164">
        <f t="shared" si="69"/>
        <v>0</v>
      </c>
      <c r="AF164">
        <f t="shared" si="70"/>
        <v>0</v>
      </c>
      <c r="AG164">
        <f t="shared" si="71"/>
        <v>0</v>
      </c>
      <c r="AH164">
        <f t="shared" si="72"/>
        <v>0</v>
      </c>
      <c r="AI164">
        <f t="shared" si="73"/>
        <v>5.0546225567071803E-3</v>
      </c>
      <c r="AJ164">
        <f t="shared" si="74"/>
        <v>4.2582015317955055E-5</v>
      </c>
      <c r="AK164">
        <f t="shared" si="75"/>
        <v>1.6740578955036711E-7</v>
      </c>
      <c r="AL164">
        <f t="shared" si="76"/>
        <v>0</v>
      </c>
      <c r="AM164">
        <v>6378137</v>
      </c>
      <c r="AN164">
        <v>6356752.3142451802</v>
      </c>
      <c r="AO164">
        <f t="shared" si="77"/>
        <v>8.1819190842620321E-2</v>
      </c>
      <c r="AP164">
        <f t="shared" si="78"/>
        <v>8.2094437949694496E-2</v>
      </c>
      <c r="AQ164">
        <f t="shared" si="79"/>
        <v>6.7394967422762398E-3</v>
      </c>
      <c r="AR164">
        <f t="shared" si="80"/>
        <v>6399593.6257584924</v>
      </c>
    </row>
    <row r="165" spans="13:44" x14ac:dyDescent="0.3">
      <c r="M165" s="52" t="s">
        <v>22</v>
      </c>
      <c r="N165" s="53">
        <f t="shared" si="59"/>
        <v>166021.44365805644</v>
      </c>
      <c r="O165" s="54">
        <f t="shared" si="60"/>
        <v>0</v>
      </c>
      <c r="P165" s="55">
        <f t="shared" si="61"/>
        <v>31</v>
      </c>
      <c r="Q165" s="68"/>
      <c r="T165">
        <f t="shared" si="57"/>
        <v>0</v>
      </c>
      <c r="U165">
        <f t="shared" si="57"/>
        <v>0</v>
      </c>
      <c r="V165">
        <f t="shared" si="58"/>
        <v>31</v>
      </c>
      <c r="W165">
        <f t="shared" si="81"/>
        <v>3</v>
      </c>
      <c r="X165">
        <f t="shared" si="62"/>
        <v>-5.2359877559829883E-2</v>
      </c>
      <c r="Y165">
        <f t="shared" si="63"/>
        <v>-5.2335956242943828E-2</v>
      </c>
      <c r="Z165">
        <f t="shared" si="64"/>
        <v>-5.2383818566763218E-2</v>
      </c>
      <c r="AA165">
        <f t="shared" si="65"/>
        <v>0</v>
      </c>
      <c r="AB165">
        <f t="shared" si="66"/>
        <v>6375585.7452000007</v>
      </c>
      <c r="AC165">
        <f t="shared" si="67"/>
        <v>9.2468067027179749E-6</v>
      </c>
      <c r="AD165">
        <f t="shared" si="68"/>
        <v>0</v>
      </c>
      <c r="AE165">
        <f t="shared" si="69"/>
        <v>0</v>
      </c>
      <c r="AF165">
        <f t="shared" si="70"/>
        <v>0</v>
      </c>
      <c r="AG165">
        <f t="shared" si="71"/>
        <v>0</v>
      </c>
      <c r="AH165">
        <f t="shared" si="72"/>
        <v>0</v>
      </c>
      <c r="AI165">
        <f t="shared" si="73"/>
        <v>5.0546225567071803E-3</v>
      </c>
      <c r="AJ165">
        <f t="shared" si="74"/>
        <v>4.2582015317955055E-5</v>
      </c>
      <c r="AK165">
        <f t="shared" si="75"/>
        <v>1.6740578955036711E-7</v>
      </c>
      <c r="AL165">
        <f t="shared" si="76"/>
        <v>0</v>
      </c>
      <c r="AM165">
        <v>6378137</v>
      </c>
      <c r="AN165">
        <v>6356752.3142451802</v>
      </c>
      <c r="AO165">
        <f t="shared" si="77"/>
        <v>8.1819190842620321E-2</v>
      </c>
      <c r="AP165">
        <f t="shared" si="78"/>
        <v>8.2094437949694496E-2</v>
      </c>
      <c r="AQ165">
        <f t="shared" si="79"/>
        <v>6.7394967422762398E-3</v>
      </c>
      <c r="AR165">
        <f t="shared" si="80"/>
        <v>6399593.6257584924</v>
      </c>
    </row>
    <row r="166" spans="13:44" x14ac:dyDescent="0.3">
      <c r="M166" s="52" t="s">
        <v>22</v>
      </c>
      <c r="N166" s="53">
        <f t="shared" si="59"/>
        <v>166021.44365805644</v>
      </c>
      <c r="O166" s="54">
        <f t="shared" si="60"/>
        <v>0</v>
      </c>
      <c r="P166" s="55">
        <f t="shared" si="61"/>
        <v>31</v>
      </c>
      <c r="Q166" s="68"/>
      <c r="T166">
        <f t="shared" si="57"/>
        <v>0</v>
      </c>
      <c r="U166">
        <f t="shared" si="57"/>
        <v>0</v>
      </c>
      <c r="V166">
        <f t="shared" si="58"/>
        <v>31</v>
      </c>
      <c r="W166">
        <f t="shared" si="81"/>
        <v>3</v>
      </c>
      <c r="X166">
        <f t="shared" si="62"/>
        <v>-5.2359877559829883E-2</v>
      </c>
      <c r="Y166">
        <f t="shared" si="63"/>
        <v>-5.2335956242943828E-2</v>
      </c>
      <c r="Z166">
        <f t="shared" si="64"/>
        <v>-5.2383818566763218E-2</v>
      </c>
      <c r="AA166">
        <f t="shared" si="65"/>
        <v>0</v>
      </c>
      <c r="AB166">
        <f t="shared" si="66"/>
        <v>6375585.7452000007</v>
      </c>
      <c r="AC166">
        <f t="shared" si="67"/>
        <v>9.2468067027179749E-6</v>
      </c>
      <c r="AD166">
        <f t="shared" si="68"/>
        <v>0</v>
      </c>
      <c r="AE166">
        <f t="shared" si="69"/>
        <v>0</v>
      </c>
      <c r="AF166">
        <f t="shared" si="70"/>
        <v>0</v>
      </c>
      <c r="AG166">
        <f t="shared" si="71"/>
        <v>0</v>
      </c>
      <c r="AH166">
        <f t="shared" si="72"/>
        <v>0</v>
      </c>
      <c r="AI166">
        <f t="shared" si="73"/>
        <v>5.0546225567071803E-3</v>
      </c>
      <c r="AJ166">
        <f t="shared" si="74"/>
        <v>4.2582015317955055E-5</v>
      </c>
      <c r="AK166">
        <f t="shared" si="75"/>
        <v>1.6740578955036711E-7</v>
      </c>
      <c r="AL166">
        <f t="shared" si="76"/>
        <v>0</v>
      </c>
      <c r="AM166">
        <v>6378137</v>
      </c>
      <c r="AN166">
        <v>6356752.3142451802</v>
      </c>
      <c r="AO166">
        <f t="shared" si="77"/>
        <v>8.1819190842620321E-2</v>
      </c>
      <c r="AP166">
        <f t="shared" si="78"/>
        <v>8.2094437949694496E-2</v>
      </c>
      <c r="AQ166">
        <f t="shared" si="79"/>
        <v>6.7394967422762398E-3</v>
      </c>
      <c r="AR166">
        <f t="shared" si="80"/>
        <v>6399593.6257584924</v>
      </c>
    </row>
    <row r="167" spans="13:44" x14ac:dyDescent="0.3">
      <c r="M167" s="52" t="s">
        <v>22</v>
      </c>
      <c r="N167" s="53">
        <f t="shared" si="59"/>
        <v>166021.44365805644</v>
      </c>
      <c r="O167" s="54">
        <f t="shared" si="60"/>
        <v>0</v>
      </c>
      <c r="P167" s="55">
        <f t="shared" si="61"/>
        <v>31</v>
      </c>
      <c r="Q167" s="68"/>
      <c r="T167">
        <f t="shared" si="57"/>
        <v>0</v>
      </c>
      <c r="U167">
        <f t="shared" si="57"/>
        <v>0</v>
      </c>
      <c r="V167">
        <f t="shared" si="58"/>
        <v>31</v>
      </c>
      <c r="W167">
        <f t="shared" si="81"/>
        <v>3</v>
      </c>
      <c r="X167">
        <f t="shared" si="62"/>
        <v>-5.2359877559829883E-2</v>
      </c>
      <c r="Y167">
        <f t="shared" si="63"/>
        <v>-5.2335956242943828E-2</v>
      </c>
      <c r="Z167">
        <f t="shared" si="64"/>
        <v>-5.2383818566763218E-2</v>
      </c>
      <c r="AA167">
        <f t="shared" si="65"/>
        <v>0</v>
      </c>
      <c r="AB167">
        <f t="shared" si="66"/>
        <v>6375585.7452000007</v>
      </c>
      <c r="AC167">
        <f t="shared" si="67"/>
        <v>9.2468067027179749E-6</v>
      </c>
      <c r="AD167">
        <f t="shared" si="68"/>
        <v>0</v>
      </c>
      <c r="AE167">
        <f t="shared" si="69"/>
        <v>0</v>
      </c>
      <c r="AF167">
        <f t="shared" si="70"/>
        <v>0</v>
      </c>
      <c r="AG167">
        <f t="shared" si="71"/>
        <v>0</v>
      </c>
      <c r="AH167">
        <f t="shared" si="72"/>
        <v>0</v>
      </c>
      <c r="AI167">
        <f t="shared" si="73"/>
        <v>5.0546225567071803E-3</v>
      </c>
      <c r="AJ167">
        <f t="shared" si="74"/>
        <v>4.2582015317955055E-5</v>
      </c>
      <c r="AK167">
        <f t="shared" si="75"/>
        <v>1.6740578955036711E-7</v>
      </c>
      <c r="AL167">
        <f t="shared" si="76"/>
        <v>0</v>
      </c>
      <c r="AM167">
        <v>6378137</v>
      </c>
      <c r="AN167">
        <v>6356752.3142451802</v>
      </c>
      <c r="AO167">
        <f t="shared" si="77"/>
        <v>8.1819190842620321E-2</v>
      </c>
      <c r="AP167">
        <f t="shared" si="78"/>
        <v>8.2094437949694496E-2</v>
      </c>
      <c r="AQ167">
        <f t="shared" si="79"/>
        <v>6.7394967422762398E-3</v>
      </c>
      <c r="AR167">
        <f t="shared" si="80"/>
        <v>6399593.6257584924</v>
      </c>
    </row>
    <row r="168" spans="13:44" x14ac:dyDescent="0.3">
      <c r="M168" s="52" t="s">
        <v>22</v>
      </c>
      <c r="N168" s="53">
        <f t="shared" si="59"/>
        <v>166021.44365805644</v>
      </c>
      <c r="O168" s="54">
        <f t="shared" si="60"/>
        <v>0</v>
      </c>
      <c r="P168" s="55">
        <f t="shared" si="61"/>
        <v>31</v>
      </c>
      <c r="Q168" s="68"/>
      <c r="T168">
        <f t="shared" si="57"/>
        <v>0</v>
      </c>
      <c r="U168">
        <f t="shared" si="57"/>
        <v>0</v>
      </c>
      <c r="V168">
        <f t="shared" si="58"/>
        <v>31</v>
      </c>
      <c r="W168">
        <f t="shared" si="81"/>
        <v>3</v>
      </c>
      <c r="X168">
        <f t="shared" si="62"/>
        <v>-5.2359877559829883E-2</v>
      </c>
      <c r="Y168">
        <f t="shared" si="63"/>
        <v>-5.2335956242943828E-2</v>
      </c>
      <c r="Z168">
        <f t="shared" si="64"/>
        <v>-5.2383818566763218E-2</v>
      </c>
      <c r="AA168">
        <f t="shared" si="65"/>
        <v>0</v>
      </c>
      <c r="AB168">
        <f t="shared" si="66"/>
        <v>6375585.7452000007</v>
      </c>
      <c r="AC168">
        <f t="shared" si="67"/>
        <v>9.2468067027179749E-6</v>
      </c>
      <c r="AD168">
        <f t="shared" si="68"/>
        <v>0</v>
      </c>
      <c r="AE168">
        <f t="shared" si="69"/>
        <v>0</v>
      </c>
      <c r="AF168">
        <f t="shared" si="70"/>
        <v>0</v>
      </c>
      <c r="AG168">
        <f t="shared" si="71"/>
        <v>0</v>
      </c>
      <c r="AH168">
        <f t="shared" si="72"/>
        <v>0</v>
      </c>
      <c r="AI168">
        <f t="shared" si="73"/>
        <v>5.0546225567071803E-3</v>
      </c>
      <c r="AJ168">
        <f t="shared" si="74"/>
        <v>4.2582015317955055E-5</v>
      </c>
      <c r="AK168">
        <f t="shared" si="75"/>
        <v>1.6740578955036711E-7</v>
      </c>
      <c r="AL168">
        <f t="shared" si="76"/>
        <v>0</v>
      </c>
      <c r="AM168">
        <v>6378137</v>
      </c>
      <c r="AN168">
        <v>6356752.3142451802</v>
      </c>
      <c r="AO168">
        <f t="shared" si="77"/>
        <v>8.1819190842620321E-2</v>
      </c>
      <c r="AP168">
        <f t="shared" si="78"/>
        <v>8.2094437949694496E-2</v>
      </c>
      <c r="AQ168">
        <f t="shared" si="79"/>
        <v>6.7394967422762398E-3</v>
      </c>
      <c r="AR168">
        <f t="shared" si="80"/>
        <v>6399593.6257584924</v>
      </c>
    </row>
    <row r="169" spans="13:44" x14ac:dyDescent="0.3">
      <c r="M169" s="52" t="s">
        <v>22</v>
      </c>
      <c r="N169" s="53">
        <f t="shared" si="59"/>
        <v>166021.44365805644</v>
      </c>
      <c r="O169" s="54">
        <f t="shared" si="60"/>
        <v>0</v>
      </c>
      <c r="P169" s="55">
        <f t="shared" si="61"/>
        <v>31</v>
      </c>
      <c r="Q169" s="68"/>
      <c r="T169">
        <f t="shared" si="57"/>
        <v>0</v>
      </c>
      <c r="U169">
        <f t="shared" si="57"/>
        <v>0</v>
      </c>
      <c r="V169">
        <f t="shared" si="58"/>
        <v>31</v>
      </c>
      <c r="W169">
        <f t="shared" si="81"/>
        <v>3</v>
      </c>
      <c r="X169">
        <f t="shared" si="62"/>
        <v>-5.2359877559829883E-2</v>
      </c>
      <c r="Y169">
        <f t="shared" si="63"/>
        <v>-5.2335956242943828E-2</v>
      </c>
      <c r="Z169">
        <f t="shared" si="64"/>
        <v>-5.2383818566763218E-2</v>
      </c>
      <c r="AA169">
        <f t="shared" si="65"/>
        <v>0</v>
      </c>
      <c r="AB169">
        <f t="shared" si="66"/>
        <v>6375585.7452000007</v>
      </c>
      <c r="AC169">
        <f t="shared" si="67"/>
        <v>9.2468067027179749E-6</v>
      </c>
      <c r="AD169">
        <f t="shared" si="68"/>
        <v>0</v>
      </c>
      <c r="AE169">
        <f t="shared" si="69"/>
        <v>0</v>
      </c>
      <c r="AF169">
        <f t="shared" si="70"/>
        <v>0</v>
      </c>
      <c r="AG169">
        <f t="shared" si="71"/>
        <v>0</v>
      </c>
      <c r="AH169">
        <f t="shared" si="72"/>
        <v>0</v>
      </c>
      <c r="AI169">
        <f t="shared" si="73"/>
        <v>5.0546225567071803E-3</v>
      </c>
      <c r="AJ169">
        <f t="shared" si="74"/>
        <v>4.2582015317955055E-5</v>
      </c>
      <c r="AK169">
        <f t="shared" si="75"/>
        <v>1.6740578955036711E-7</v>
      </c>
      <c r="AL169">
        <f t="shared" si="76"/>
        <v>0</v>
      </c>
      <c r="AM169">
        <v>6378137</v>
      </c>
      <c r="AN169">
        <v>6356752.3142451802</v>
      </c>
      <c r="AO169">
        <f t="shared" si="77"/>
        <v>8.1819190842620321E-2</v>
      </c>
      <c r="AP169">
        <f t="shared" si="78"/>
        <v>8.2094437949694496E-2</v>
      </c>
      <c r="AQ169">
        <f t="shared" si="79"/>
        <v>6.7394967422762398E-3</v>
      </c>
      <c r="AR169">
        <f t="shared" si="80"/>
        <v>6399593.6257584924</v>
      </c>
    </row>
    <row r="170" spans="13:44" x14ac:dyDescent="0.3">
      <c r="M170" s="52" t="s">
        <v>22</v>
      </c>
      <c r="N170" s="53">
        <f t="shared" si="59"/>
        <v>166021.44365805644</v>
      </c>
      <c r="O170" s="54">
        <f t="shared" si="60"/>
        <v>0</v>
      </c>
      <c r="P170" s="55">
        <f t="shared" si="61"/>
        <v>31</v>
      </c>
      <c r="Q170" s="68"/>
      <c r="T170">
        <f t="shared" si="57"/>
        <v>0</v>
      </c>
      <c r="U170">
        <f t="shared" si="57"/>
        <v>0</v>
      </c>
      <c r="V170">
        <f t="shared" si="58"/>
        <v>31</v>
      </c>
      <c r="W170">
        <f t="shared" si="81"/>
        <v>3</v>
      </c>
      <c r="X170">
        <f t="shared" si="62"/>
        <v>-5.2359877559829883E-2</v>
      </c>
      <c r="Y170">
        <f t="shared" si="63"/>
        <v>-5.2335956242943828E-2</v>
      </c>
      <c r="Z170">
        <f t="shared" si="64"/>
        <v>-5.2383818566763218E-2</v>
      </c>
      <c r="AA170">
        <f t="shared" si="65"/>
        <v>0</v>
      </c>
      <c r="AB170">
        <f t="shared" si="66"/>
        <v>6375585.7452000007</v>
      </c>
      <c r="AC170">
        <f t="shared" si="67"/>
        <v>9.2468067027179749E-6</v>
      </c>
      <c r="AD170">
        <f t="shared" si="68"/>
        <v>0</v>
      </c>
      <c r="AE170">
        <f t="shared" si="69"/>
        <v>0</v>
      </c>
      <c r="AF170">
        <f t="shared" si="70"/>
        <v>0</v>
      </c>
      <c r="AG170">
        <f t="shared" si="71"/>
        <v>0</v>
      </c>
      <c r="AH170">
        <f t="shared" si="72"/>
        <v>0</v>
      </c>
      <c r="AI170">
        <f t="shared" si="73"/>
        <v>5.0546225567071803E-3</v>
      </c>
      <c r="AJ170">
        <f t="shared" si="74"/>
        <v>4.2582015317955055E-5</v>
      </c>
      <c r="AK170">
        <f t="shared" si="75"/>
        <v>1.6740578955036711E-7</v>
      </c>
      <c r="AL170">
        <f t="shared" si="76"/>
        <v>0</v>
      </c>
      <c r="AM170">
        <v>6378137</v>
      </c>
      <c r="AN170">
        <v>6356752.3142451802</v>
      </c>
      <c r="AO170">
        <f t="shared" si="77"/>
        <v>8.1819190842620321E-2</v>
      </c>
      <c r="AP170">
        <f t="shared" si="78"/>
        <v>8.2094437949694496E-2</v>
      </c>
      <c r="AQ170">
        <f t="shared" si="79"/>
        <v>6.7394967422762398E-3</v>
      </c>
      <c r="AR170">
        <f t="shared" si="80"/>
        <v>6399593.6257584924</v>
      </c>
    </row>
    <row r="171" spans="13:44" x14ac:dyDescent="0.3">
      <c r="M171" s="52" t="s">
        <v>22</v>
      </c>
      <c r="N171" s="53">
        <f t="shared" si="59"/>
        <v>166021.44365805644</v>
      </c>
      <c r="O171" s="54">
        <f t="shared" si="60"/>
        <v>0</v>
      </c>
      <c r="P171" s="55">
        <f t="shared" si="61"/>
        <v>31</v>
      </c>
      <c r="Q171" s="68"/>
      <c r="T171">
        <f t="shared" si="57"/>
        <v>0</v>
      </c>
      <c r="U171">
        <f t="shared" si="57"/>
        <v>0</v>
      </c>
      <c r="V171">
        <f t="shared" si="58"/>
        <v>31</v>
      </c>
      <c r="W171">
        <f t="shared" si="81"/>
        <v>3</v>
      </c>
      <c r="X171">
        <f t="shared" si="62"/>
        <v>-5.2359877559829883E-2</v>
      </c>
      <c r="Y171">
        <f t="shared" si="63"/>
        <v>-5.2335956242943828E-2</v>
      </c>
      <c r="Z171">
        <f t="shared" si="64"/>
        <v>-5.2383818566763218E-2</v>
      </c>
      <c r="AA171">
        <f t="shared" si="65"/>
        <v>0</v>
      </c>
      <c r="AB171">
        <f t="shared" si="66"/>
        <v>6375585.7452000007</v>
      </c>
      <c r="AC171">
        <f t="shared" si="67"/>
        <v>9.2468067027179749E-6</v>
      </c>
      <c r="AD171">
        <f t="shared" si="68"/>
        <v>0</v>
      </c>
      <c r="AE171">
        <f t="shared" si="69"/>
        <v>0</v>
      </c>
      <c r="AF171">
        <f t="shared" si="70"/>
        <v>0</v>
      </c>
      <c r="AG171">
        <f t="shared" si="71"/>
        <v>0</v>
      </c>
      <c r="AH171">
        <f t="shared" si="72"/>
        <v>0</v>
      </c>
      <c r="AI171">
        <f t="shared" si="73"/>
        <v>5.0546225567071803E-3</v>
      </c>
      <c r="AJ171">
        <f t="shared" si="74"/>
        <v>4.2582015317955055E-5</v>
      </c>
      <c r="AK171">
        <f t="shared" si="75"/>
        <v>1.6740578955036711E-7</v>
      </c>
      <c r="AL171">
        <f t="shared" si="76"/>
        <v>0</v>
      </c>
      <c r="AM171">
        <v>6378137</v>
      </c>
      <c r="AN171">
        <v>6356752.3142451802</v>
      </c>
      <c r="AO171">
        <f t="shared" si="77"/>
        <v>8.1819190842620321E-2</v>
      </c>
      <c r="AP171">
        <f t="shared" si="78"/>
        <v>8.2094437949694496E-2</v>
      </c>
      <c r="AQ171">
        <f t="shared" si="79"/>
        <v>6.7394967422762398E-3</v>
      </c>
      <c r="AR171">
        <f t="shared" si="80"/>
        <v>6399593.6257584924</v>
      </c>
    </row>
    <row r="172" spans="13:44" x14ac:dyDescent="0.3">
      <c r="M172" s="52" t="s">
        <v>22</v>
      </c>
      <c r="N172" s="53">
        <f t="shared" si="59"/>
        <v>166021.44365805644</v>
      </c>
      <c r="O172" s="54">
        <f t="shared" si="60"/>
        <v>0</v>
      </c>
      <c r="P172" s="55">
        <f t="shared" si="61"/>
        <v>31</v>
      </c>
      <c r="Q172" s="68"/>
      <c r="T172">
        <f t="shared" si="57"/>
        <v>0</v>
      </c>
      <c r="U172">
        <f t="shared" si="57"/>
        <v>0</v>
      </c>
      <c r="V172">
        <f t="shared" si="58"/>
        <v>31</v>
      </c>
      <c r="W172">
        <f t="shared" si="81"/>
        <v>3</v>
      </c>
      <c r="X172">
        <f t="shared" si="62"/>
        <v>-5.2359877559829883E-2</v>
      </c>
      <c r="Y172">
        <f t="shared" si="63"/>
        <v>-5.2335956242943828E-2</v>
      </c>
      <c r="Z172">
        <f t="shared" si="64"/>
        <v>-5.2383818566763218E-2</v>
      </c>
      <c r="AA172">
        <f t="shared" si="65"/>
        <v>0</v>
      </c>
      <c r="AB172">
        <f t="shared" si="66"/>
        <v>6375585.7452000007</v>
      </c>
      <c r="AC172">
        <f t="shared" si="67"/>
        <v>9.2468067027179749E-6</v>
      </c>
      <c r="AD172">
        <f t="shared" si="68"/>
        <v>0</v>
      </c>
      <c r="AE172">
        <f t="shared" si="69"/>
        <v>0</v>
      </c>
      <c r="AF172">
        <f t="shared" si="70"/>
        <v>0</v>
      </c>
      <c r="AG172">
        <f t="shared" si="71"/>
        <v>0</v>
      </c>
      <c r="AH172">
        <f t="shared" si="72"/>
        <v>0</v>
      </c>
      <c r="AI172">
        <f t="shared" si="73"/>
        <v>5.0546225567071803E-3</v>
      </c>
      <c r="AJ172">
        <f t="shared" si="74"/>
        <v>4.2582015317955055E-5</v>
      </c>
      <c r="AK172">
        <f t="shared" si="75"/>
        <v>1.6740578955036711E-7</v>
      </c>
      <c r="AL172">
        <f t="shared" si="76"/>
        <v>0</v>
      </c>
      <c r="AM172">
        <v>6378137</v>
      </c>
      <c r="AN172">
        <v>6356752.3142451802</v>
      </c>
      <c r="AO172">
        <f t="shared" si="77"/>
        <v>8.1819190842620321E-2</v>
      </c>
      <c r="AP172">
        <f t="shared" si="78"/>
        <v>8.2094437949694496E-2</v>
      </c>
      <c r="AQ172">
        <f t="shared" si="79"/>
        <v>6.7394967422762398E-3</v>
      </c>
      <c r="AR172">
        <f t="shared" si="80"/>
        <v>6399593.6257584924</v>
      </c>
    </row>
    <row r="173" spans="13:44" x14ac:dyDescent="0.3">
      <c r="M173" s="52" t="s">
        <v>22</v>
      </c>
      <c r="N173" s="53">
        <f t="shared" si="59"/>
        <v>166021.44365805644</v>
      </c>
      <c r="O173" s="54">
        <f t="shared" si="60"/>
        <v>0</v>
      </c>
      <c r="P173" s="55">
        <f t="shared" si="61"/>
        <v>31</v>
      </c>
      <c r="Q173" s="68"/>
      <c r="T173">
        <f t="shared" si="57"/>
        <v>0</v>
      </c>
      <c r="U173">
        <f t="shared" si="57"/>
        <v>0</v>
      </c>
      <c r="V173">
        <f t="shared" si="58"/>
        <v>31</v>
      </c>
      <c r="W173">
        <f t="shared" si="81"/>
        <v>3</v>
      </c>
      <c r="X173">
        <f t="shared" si="62"/>
        <v>-5.2359877559829883E-2</v>
      </c>
      <c r="Y173">
        <f t="shared" si="63"/>
        <v>-5.2335956242943828E-2</v>
      </c>
      <c r="Z173">
        <f t="shared" si="64"/>
        <v>-5.2383818566763218E-2</v>
      </c>
      <c r="AA173">
        <f t="shared" si="65"/>
        <v>0</v>
      </c>
      <c r="AB173">
        <f t="shared" si="66"/>
        <v>6375585.7452000007</v>
      </c>
      <c r="AC173">
        <f t="shared" si="67"/>
        <v>9.2468067027179749E-6</v>
      </c>
      <c r="AD173">
        <f t="shared" si="68"/>
        <v>0</v>
      </c>
      <c r="AE173">
        <f t="shared" si="69"/>
        <v>0</v>
      </c>
      <c r="AF173">
        <f t="shared" si="70"/>
        <v>0</v>
      </c>
      <c r="AG173">
        <f t="shared" si="71"/>
        <v>0</v>
      </c>
      <c r="AH173">
        <f t="shared" si="72"/>
        <v>0</v>
      </c>
      <c r="AI173">
        <f t="shared" si="73"/>
        <v>5.0546225567071803E-3</v>
      </c>
      <c r="AJ173">
        <f t="shared" si="74"/>
        <v>4.2582015317955055E-5</v>
      </c>
      <c r="AK173">
        <f t="shared" si="75"/>
        <v>1.6740578955036711E-7</v>
      </c>
      <c r="AL173">
        <f t="shared" si="76"/>
        <v>0</v>
      </c>
      <c r="AM173">
        <v>6378137</v>
      </c>
      <c r="AN173">
        <v>6356752.3142451802</v>
      </c>
      <c r="AO173">
        <f t="shared" si="77"/>
        <v>8.1819190842620321E-2</v>
      </c>
      <c r="AP173">
        <f t="shared" si="78"/>
        <v>8.2094437949694496E-2</v>
      </c>
      <c r="AQ173">
        <f t="shared" si="79"/>
        <v>6.7394967422762398E-3</v>
      </c>
      <c r="AR173">
        <f t="shared" si="80"/>
        <v>6399593.6257584924</v>
      </c>
    </row>
    <row r="174" spans="13:44" x14ac:dyDescent="0.3">
      <c r="M174" s="52" t="s">
        <v>22</v>
      </c>
      <c r="N174" s="53">
        <f t="shared" si="59"/>
        <v>166021.44365805644</v>
      </c>
      <c r="O174" s="54">
        <f t="shared" si="60"/>
        <v>0</v>
      </c>
      <c r="P174" s="55">
        <f t="shared" si="61"/>
        <v>31</v>
      </c>
      <c r="Q174" s="68"/>
      <c r="T174">
        <f t="shared" si="57"/>
        <v>0</v>
      </c>
      <c r="U174">
        <f t="shared" si="57"/>
        <v>0</v>
      </c>
      <c r="V174">
        <f t="shared" si="58"/>
        <v>31</v>
      </c>
      <c r="W174">
        <f t="shared" si="81"/>
        <v>3</v>
      </c>
      <c r="X174">
        <f t="shared" si="62"/>
        <v>-5.2359877559829883E-2</v>
      </c>
      <c r="Y174">
        <f t="shared" si="63"/>
        <v>-5.2335956242943828E-2</v>
      </c>
      <c r="Z174">
        <f t="shared" si="64"/>
        <v>-5.2383818566763218E-2</v>
      </c>
      <c r="AA174">
        <f t="shared" si="65"/>
        <v>0</v>
      </c>
      <c r="AB174">
        <f t="shared" si="66"/>
        <v>6375585.7452000007</v>
      </c>
      <c r="AC174">
        <f t="shared" si="67"/>
        <v>9.2468067027179749E-6</v>
      </c>
      <c r="AD174">
        <f t="shared" si="68"/>
        <v>0</v>
      </c>
      <c r="AE174">
        <f t="shared" si="69"/>
        <v>0</v>
      </c>
      <c r="AF174">
        <f t="shared" si="70"/>
        <v>0</v>
      </c>
      <c r="AG174">
        <f t="shared" si="71"/>
        <v>0</v>
      </c>
      <c r="AH174">
        <f t="shared" si="72"/>
        <v>0</v>
      </c>
      <c r="AI174">
        <f t="shared" si="73"/>
        <v>5.0546225567071803E-3</v>
      </c>
      <c r="AJ174">
        <f t="shared" si="74"/>
        <v>4.2582015317955055E-5</v>
      </c>
      <c r="AK174">
        <f t="shared" si="75"/>
        <v>1.6740578955036711E-7</v>
      </c>
      <c r="AL174">
        <f t="shared" si="76"/>
        <v>0</v>
      </c>
      <c r="AM174">
        <v>6378137</v>
      </c>
      <c r="AN174">
        <v>6356752.3142451802</v>
      </c>
      <c r="AO174">
        <f t="shared" si="77"/>
        <v>8.1819190842620321E-2</v>
      </c>
      <c r="AP174">
        <f t="shared" si="78"/>
        <v>8.2094437949694496E-2</v>
      </c>
      <c r="AQ174">
        <f t="shared" si="79"/>
        <v>6.7394967422762398E-3</v>
      </c>
      <c r="AR174">
        <f t="shared" si="80"/>
        <v>6399593.6257584924</v>
      </c>
    </row>
    <row r="175" spans="13:44" x14ac:dyDescent="0.3">
      <c r="M175" s="52" t="s">
        <v>22</v>
      </c>
      <c r="N175" s="53">
        <f t="shared" si="59"/>
        <v>166021.44365805644</v>
      </c>
      <c r="O175" s="54">
        <f t="shared" si="60"/>
        <v>0</v>
      </c>
      <c r="P175" s="55">
        <f t="shared" si="61"/>
        <v>31</v>
      </c>
      <c r="Q175" s="68"/>
      <c r="T175">
        <f t="shared" si="57"/>
        <v>0</v>
      </c>
      <c r="U175">
        <f t="shared" si="57"/>
        <v>0</v>
      </c>
      <c r="V175">
        <f t="shared" si="58"/>
        <v>31</v>
      </c>
      <c r="W175">
        <f t="shared" si="81"/>
        <v>3</v>
      </c>
      <c r="X175">
        <f t="shared" si="62"/>
        <v>-5.2359877559829883E-2</v>
      </c>
      <c r="Y175">
        <f t="shared" si="63"/>
        <v>-5.2335956242943828E-2</v>
      </c>
      <c r="Z175">
        <f t="shared" si="64"/>
        <v>-5.2383818566763218E-2</v>
      </c>
      <c r="AA175">
        <f t="shared" si="65"/>
        <v>0</v>
      </c>
      <c r="AB175">
        <f t="shared" si="66"/>
        <v>6375585.7452000007</v>
      </c>
      <c r="AC175">
        <f t="shared" si="67"/>
        <v>9.2468067027179749E-6</v>
      </c>
      <c r="AD175">
        <f t="shared" si="68"/>
        <v>0</v>
      </c>
      <c r="AE175">
        <f t="shared" si="69"/>
        <v>0</v>
      </c>
      <c r="AF175">
        <f t="shared" si="70"/>
        <v>0</v>
      </c>
      <c r="AG175">
        <f t="shared" si="71"/>
        <v>0</v>
      </c>
      <c r="AH175">
        <f t="shared" si="72"/>
        <v>0</v>
      </c>
      <c r="AI175">
        <f t="shared" si="73"/>
        <v>5.0546225567071803E-3</v>
      </c>
      <c r="AJ175">
        <f t="shared" si="74"/>
        <v>4.2582015317955055E-5</v>
      </c>
      <c r="AK175">
        <f t="shared" si="75"/>
        <v>1.6740578955036711E-7</v>
      </c>
      <c r="AL175">
        <f t="shared" si="76"/>
        <v>0</v>
      </c>
      <c r="AM175">
        <v>6378137</v>
      </c>
      <c r="AN175">
        <v>6356752.3142451802</v>
      </c>
      <c r="AO175">
        <f t="shared" si="77"/>
        <v>8.1819190842620321E-2</v>
      </c>
      <c r="AP175">
        <f t="shared" si="78"/>
        <v>8.2094437949694496E-2</v>
      </c>
      <c r="AQ175">
        <f t="shared" si="79"/>
        <v>6.7394967422762398E-3</v>
      </c>
      <c r="AR175">
        <f t="shared" si="80"/>
        <v>6399593.6257584924</v>
      </c>
    </row>
    <row r="176" spans="13:44" x14ac:dyDescent="0.3">
      <c r="M176" s="52" t="s">
        <v>22</v>
      </c>
      <c r="N176" s="53">
        <f t="shared" si="59"/>
        <v>166021.44365805644</v>
      </c>
      <c r="O176" s="54">
        <f t="shared" si="60"/>
        <v>0</v>
      </c>
      <c r="P176" s="55">
        <f t="shared" si="61"/>
        <v>31</v>
      </c>
      <c r="Q176" s="68"/>
      <c r="T176">
        <f t="shared" si="57"/>
        <v>0</v>
      </c>
      <c r="U176">
        <f t="shared" si="57"/>
        <v>0</v>
      </c>
      <c r="V176">
        <f t="shared" si="58"/>
        <v>31</v>
      </c>
      <c r="W176">
        <f t="shared" si="81"/>
        <v>3</v>
      </c>
      <c r="X176">
        <f t="shared" si="62"/>
        <v>-5.2359877559829883E-2</v>
      </c>
      <c r="Y176">
        <f t="shared" si="63"/>
        <v>-5.2335956242943828E-2</v>
      </c>
      <c r="Z176">
        <f t="shared" si="64"/>
        <v>-5.2383818566763218E-2</v>
      </c>
      <c r="AA176">
        <f t="shared" si="65"/>
        <v>0</v>
      </c>
      <c r="AB176">
        <f t="shared" si="66"/>
        <v>6375585.7452000007</v>
      </c>
      <c r="AC176">
        <f t="shared" si="67"/>
        <v>9.2468067027179749E-6</v>
      </c>
      <c r="AD176">
        <f t="shared" si="68"/>
        <v>0</v>
      </c>
      <c r="AE176">
        <f t="shared" si="69"/>
        <v>0</v>
      </c>
      <c r="AF176">
        <f t="shared" si="70"/>
        <v>0</v>
      </c>
      <c r="AG176">
        <f t="shared" si="71"/>
        <v>0</v>
      </c>
      <c r="AH176">
        <f t="shared" si="72"/>
        <v>0</v>
      </c>
      <c r="AI176">
        <f t="shared" si="73"/>
        <v>5.0546225567071803E-3</v>
      </c>
      <c r="AJ176">
        <f t="shared" si="74"/>
        <v>4.2582015317955055E-5</v>
      </c>
      <c r="AK176">
        <f t="shared" si="75"/>
        <v>1.6740578955036711E-7</v>
      </c>
      <c r="AL176">
        <f t="shared" si="76"/>
        <v>0</v>
      </c>
      <c r="AM176">
        <v>6378137</v>
      </c>
      <c r="AN176">
        <v>6356752.3142451802</v>
      </c>
      <c r="AO176">
        <f t="shared" si="77"/>
        <v>8.1819190842620321E-2</v>
      </c>
      <c r="AP176">
        <f t="shared" si="78"/>
        <v>8.2094437949694496E-2</v>
      </c>
      <c r="AQ176">
        <f t="shared" si="79"/>
        <v>6.7394967422762398E-3</v>
      </c>
      <c r="AR176">
        <f t="shared" si="80"/>
        <v>6399593.6257584924</v>
      </c>
    </row>
    <row r="177" spans="13:44" x14ac:dyDescent="0.3">
      <c r="M177" s="52" t="s">
        <v>22</v>
      </c>
      <c r="N177" s="53">
        <f t="shared" si="59"/>
        <v>166021.44365805644</v>
      </c>
      <c r="O177" s="54">
        <f t="shared" si="60"/>
        <v>0</v>
      </c>
      <c r="P177" s="55">
        <f t="shared" si="61"/>
        <v>31</v>
      </c>
      <c r="Q177" s="68"/>
      <c r="T177">
        <f t="shared" si="57"/>
        <v>0</v>
      </c>
      <c r="U177">
        <f t="shared" si="57"/>
        <v>0</v>
      </c>
      <c r="V177">
        <f t="shared" si="58"/>
        <v>31</v>
      </c>
      <c r="W177">
        <f t="shared" si="81"/>
        <v>3</v>
      </c>
      <c r="X177">
        <f t="shared" si="62"/>
        <v>-5.2359877559829883E-2</v>
      </c>
      <c r="Y177">
        <f t="shared" si="63"/>
        <v>-5.2335956242943828E-2</v>
      </c>
      <c r="Z177">
        <f t="shared" si="64"/>
        <v>-5.2383818566763218E-2</v>
      </c>
      <c r="AA177">
        <f t="shared" si="65"/>
        <v>0</v>
      </c>
      <c r="AB177">
        <f t="shared" si="66"/>
        <v>6375585.7452000007</v>
      </c>
      <c r="AC177">
        <f t="shared" si="67"/>
        <v>9.2468067027179749E-6</v>
      </c>
      <c r="AD177">
        <f t="shared" si="68"/>
        <v>0</v>
      </c>
      <c r="AE177">
        <f t="shared" si="69"/>
        <v>0</v>
      </c>
      <c r="AF177">
        <f t="shared" si="70"/>
        <v>0</v>
      </c>
      <c r="AG177">
        <f t="shared" si="71"/>
        <v>0</v>
      </c>
      <c r="AH177">
        <f t="shared" si="72"/>
        <v>0</v>
      </c>
      <c r="AI177">
        <f t="shared" si="73"/>
        <v>5.0546225567071803E-3</v>
      </c>
      <c r="AJ177">
        <f t="shared" si="74"/>
        <v>4.2582015317955055E-5</v>
      </c>
      <c r="AK177">
        <f t="shared" si="75"/>
        <v>1.6740578955036711E-7</v>
      </c>
      <c r="AL177">
        <f t="shared" si="76"/>
        <v>0</v>
      </c>
      <c r="AM177">
        <v>6378137</v>
      </c>
      <c r="AN177">
        <v>6356752.3142451802</v>
      </c>
      <c r="AO177">
        <f t="shared" si="77"/>
        <v>8.1819190842620321E-2</v>
      </c>
      <c r="AP177">
        <f t="shared" si="78"/>
        <v>8.2094437949694496E-2</v>
      </c>
      <c r="AQ177">
        <f t="shared" si="79"/>
        <v>6.7394967422762398E-3</v>
      </c>
      <c r="AR177">
        <f t="shared" si="80"/>
        <v>6399593.6257584924</v>
      </c>
    </row>
    <row r="178" spans="13:44" x14ac:dyDescent="0.3">
      <c r="M178" s="52" t="s">
        <v>22</v>
      </c>
      <c r="N178" s="53">
        <f t="shared" si="59"/>
        <v>166021.44365805644</v>
      </c>
      <c r="O178" s="54">
        <f t="shared" si="60"/>
        <v>0</v>
      </c>
      <c r="P178" s="55">
        <f t="shared" si="61"/>
        <v>31</v>
      </c>
      <c r="Q178" s="68"/>
      <c r="T178">
        <f t="shared" si="57"/>
        <v>0</v>
      </c>
      <c r="U178">
        <f t="shared" si="57"/>
        <v>0</v>
      </c>
      <c r="V178">
        <f t="shared" si="58"/>
        <v>31</v>
      </c>
      <c r="W178">
        <f t="shared" si="81"/>
        <v>3</v>
      </c>
      <c r="X178">
        <f t="shared" si="62"/>
        <v>-5.2359877559829883E-2</v>
      </c>
      <c r="Y178">
        <f t="shared" si="63"/>
        <v>-5.2335956242943828E-2</v>
      </c>
      <c r="Z178">
        <f t="shared" si="64"/>
        <v>-5.2383818566763218E-2</v>
      </c>
      <c r="AA178">
        <f t="shared" si="65"/>
        <v>0</v>
      </c>
      <c r="AB178">
        <f t="shared" si="66"/>
        <v>6375585.7452000007</v>
      </c>
      <c r="AC178">
        <f t="shared" si="67"/>
        <v>9.2468067027179749E-6</v>
      </c>
      <c r="AD178">
        <f t="shared" si="68"/>
        <v>0</v>
      </c>
      <c r="AE178">
        <f t="shared" si="69"/>
        <v>0</v>
      </c>
      <c r="AF178">
        <f t="shared" si="70"/>
        <v>0</v>
      </c>
      <c r="AG178">
        <f t="shared" si="71"/>
        <v>0</v>
      </c>
      <c r="AH178">
        <f t="shared" si="72"/>
        <v>0</v>
      </c>
      <c r="AI178">
        <f t="shared" si="73"/>
        <v>5.0546225567071803E-3</v>
      </c>
      <c r="AJ178">
        <f t="shared" si="74"/>
        <v>4.2582015317955055E-5</v>
      </c>
      <c r="AK178">
        <f t="shared" si="75"/>
        <v>1.6740578955036711E-7</v>
      </c>
      <c r="AL178">
        <f t="shared" si="76"/>
        <v>0</v>
      </c>
      <c r="AM178">
        <v>6378137</v>
      </c>
      <c r="AN178">
        <v>6356752.3142451802</v>
      </c>
      <c r="AO178">
        <f t="shared" si="77"/>
        <v>8.1819190842620321E-2</v>
      </c>
      <c r="AP178">
        <f t="shared" si="78"/>
        <v>8.2094437949694496E-2</v>
      </c>
      <c r="AQ178">
        <f t="shared" si="79"/>
        <v>6.7394967422762398E-3</v>
      </c>
      <c r="AR178">
        <f t="shared" si="80"/>
        <v>6399593.6257584924</v>
      </c>
    </row>
    <row r="179" spans="13:44" x14ac:dyDescent="0.3">
      <c r="M179" s="52" t="s">
        <v>22</v>
      </c>
      <c r="N179" s="53">
        <f t="shared" si="59"/>
        <v>166021.44365805644</v>
      </c>
      <c r="O179" s="54">
        <f t="shared" si="60"/>
        <v>0</v>
      </c>
      <c r="P179" s="55">
        <f t="shared" si="61"/>
        <v>31</v>
      </c>
      <c r="Q179" s="68"/>
      <c r="T179">
        <f t="shared" si="57"/>
        <v>0</v>
      </c>
      <c r="U179">
        <f t="shared" si="57"/>
        <v>0</v>
      </c>
      <c r="V179">
        <f t="shared" si="58"/>
        <v>31</v>
      </c>
      <c r="W179">
        <f t="shared" si="81"/>
        <v>3</v>
      </c>
      <c r="X179">
        <f t="shared" si="62"/>
        <v>-5.2359877559829883E-2</v>
      </c>
      <c r="Y179">
        <f t="shared" si="63"/>
        <v>-5.2335956242943828E-2</v>
      </c>
      <c r="Z179">
        <f t="shared" si="64"/>
        <v>-5.2383818566763218E-2</v>
      </c>
      <c r="AA179">
        <f t="shared" si="65"/>
        <v>0</v>
      </c>
      <c r="AB179">
        <f t="shared" si="66"/>
        <v>6375585.7452000007</v>
      </c>
      <c r="AC179">
        <f t="shared" si="67"/>
        <v>9.2468067027179749E-6</v>
      </c>
      <c r="AD179">
        <f t="shared" si="68"/>
        <v>0</v>
      </c>
      <c r="AE179">
        <f t="shared" si="69"/>
        <v>0</v>
      </c>
      <c r="AF179">
        <f t="shared" si="70"/>
        <v>0</v>
      </c>
      <c r="AG179">
        <f t="shared" si="71"/>
        <v>0</v>
      </c>
      <c r="AH179">
        <f t="shared" si="72"/>
        <v>0</v>
      </c>
      <c r="AI179">
        <f t="shared" si="73"/>
        <v>5.0546225567071803E-3</v>
      </c>
      <c r="AJ179">
        <f t="shared" si="74"/>
        <v>4.2582015317955055E-5</v>
      </c>
      <c r="AK179">
        <f t="shared" si="75"/>
        <v>1.6740578955036711E-7</v>
      </c>
      <c r="AL179">
        <f t="shared" si="76"/>
        <v>0</v>
      </c>
      <c r="AM179">
        <v>6378137</v>
      </c>
      <c r="AN179">
        <v>6356752.3142451802</v>
      </c>
      <c r="AO179">
        <f t="shared" si="77"/>
        <v>8.1819190842620321E-2</v>
      </c>
      <c r="AP179">
        <f t="shared" si="78"/>
        <v>8.2094437949694496E-2</v>
      </c>
      <c r="AQ179">
        <f t="shared" si="79"/>
        <v>6.7394967422762398E-3</v>
      </c>
      <c r="AR179">
        <f t="shared" si="80"/>
        <v>6399593.6257584924</v>
      </c>
    </row>
    <row r="180" spans="13:44" x14ac:dyDescent="0.3">
      <c r="M180" s="52" t="s">
        <v>22</v>
      </c>
      <c r="N180" s="53">
        <f t="shared" si="59"/>
        <v>166021.44365805644</v>
      </c>
      <c r="O180" s="54">
        <f t="shared" si="60"/>
        <v>0</v>
      </c>
      <c r="P180" s="55">
        <f t="shared" si="61"/>
        <v>31</v>
      </c>
      <c r="Q180" s="68"/>
      <c r="T180">
        <f t="shared" si="57"/>
        <v>0</v>
      </c>
      <c r="U180">
        <f t="shared" si="57"/>
        <v>0</v>
      </c>
      <c r="V180">
        <f t="shared" si="58"/>
        <v>31</v>
      </c>
      <c r="W180">
        <f t="shared" si="81"/>
        <v>3</v>
      </c>
      <c r="X180">
        <f t="shared" si="62"/>
        <v>-5.2359877559829883E-2</v>
      </c>
      <c r="Y180">
        <f t="shared" si="63"/>
        <v>-5.2335956242943828E-2</v>
      </c>
      <c r="Z180">
        <f t="shared" si="64"/>
        <v>-5.2383818566763218E-2</v>
      </c>
      <c r="AA180">
        <f t="shared" si="65"/>
        <v>0</v>
      </c>
      <c r="AB180">
        <f t="shared" si="66"/>
        <v>6375585.7452000007</v>
      </c>
      <c r="AC180">
        <f t="shared" si="67"/>
        <v>9.2468067027179749E-6</v>
      </c>
      <c r="AD180">
        <f t="shared" si="68"/>
        <v>0</v>
      </c>
      <c r="AE180">
        <f t="shared" si="69"/>
        <v>0</v>
      </c>
      <c r="AF180">
        <f t="shared" si="70"/>
        <v>0</v>
      </c>
      <c r="AG180">
        <f t="shared" si="71"/>
        <v>0</v>
      </c>
      <c r="AH180">
        <f t="shared" si="72"/>
        <v>0</v>
      </c>
      <c r="AI180">
        <f t="shared" si="73"/>
        <v>5.0546225567071803E-3</v>
      </c>
      <c r="AJ180">
        <f t="shared" si="74"/>
        <v>4.2582015317955055E-5</v>
      </c>
      <c r="AK180">
        <f t="shared" si="75"/>
        <v>1.6740578955036711E-7</v>
      </c>
      <c r="AL180">
        <f t="shared" si="76"/>
        <v>0</v>
      </c>
      <c r="AM180">
        <v>6378137</v>
      </c>
      <c r="AN180">
        <v>6356752.3142451802</v>
      </c>
      <c r="AO180">
        <f t="shared" si="77"/>
        <v>8.1819190842620321E-2</v>
      </c>
      <c r="AP180">
        <f t="shared" si="78"/>
        <v>8.2094437949694496E-2</v>
      </c>
      <c r="AQ180">
        <f t="shared" si="79"/>
        <v>6.7394967422762398E-3</v>
      </c>
      <c r="AR180">
        <f t="shared" si="80"/>
        <v>6399593.6257584924</v>
      </c>
    </row>
    <row r="181" spans="13:44" x14ac:dyDescent="0.3">
      <c r="M181" s="52" t="s">
        <v>22</v>
      </c>
      <c r="N181" s="53">
        <f t="shared" si="59"/>
        <v>166021.44365805644</v>
      </c>
      <c r="O181" s="54">
        <f t="shared" si="60"/>
        <v>0</v>
      </c>
      <c r="P181" s="55">
        <f t="shared" si="61"/>
        <v>31</v>
      </c>
      <c r="Q181" s="68"/>
      <c r="T181">
        <f t="shared" si="57"/>
        <v>0</v>
      </c>
      <c r="U181">
        <f t="shared" si="57"/>
        <v>0</v>
      </c>
      <c r="V181">
        <f t="shared" si="58"/>
        <v>31</v>
      </c>
      <c r="W181">
        <f t="shared" si="81"/>
        <v>3</v>
      </c>
      <c r="X181">
        <f t="shared" si="62"/>
        <v>-5.2359877559829883E-2</v>
      </c>
      <c r="Y181">
        <f t="shared" si="63"/>
        <v>-5.2335956242943828E-2</v>
      </c>
      <c r="Z181">
        <f t="shared" si="64"/>
        <v>-5.2383818566763218E-2</v>
      </c>
      <c r="AA181">
        <f t="shared" si="65"/>
        <v>0</v>
      </c>
      <c r="AB181">
        <f t="shared" si="66"/>
        <v>6375585.7452000007</v>
      </c>
      <c r="AC181">
        <f t="shared" si="67"/>
        <v>9.2468067027179749E-6</v>
      </c>
      <c r="AD181">
        <f t="shared" si="68"/>
        <v>0</v>
      </c>
      <c r="AE181">
        <f t="shared" si="69"/>
        <v>0</v>
      </c>
      <c r="AF181">
        <f t="shared" si="70"/>
        <v>0</v>
      </c>
      <c r="AG181">
        <f t="shared" si="71"/>
        <v>0</v>
      </c>
      <c r="AH181">
        <f t="shared" si="72"/>
        <v>0</v>
      </c>
      <c r="AI181">
        <f t="shared" si="73"/>
        <v>5.0546225567071803E-3</v>
      </c>
      <c r="AJ181">
        <f t="shared" si="74"/>
        <v>4.2582015317955055E-5</v>
      </c>
      <c r="AK181">
        <f t="shared" si="75"/>
        <v>1.6740578955036711E-7</v>
      </c>
      <c r="AL181">
        <f t="shared" si="76"/>
        <v>0</v>
      </c>
      <c r="AM181">
        <v>6378137</v>
      </c>
      <c r="AN181">
        <v>6356752.3142451802</v>
      </c>
      <c r="AO181">
        <f t="shared" si="77"/>
        <v>8.1819190842620321E-2</v>
      </c>
      <c r="AP181">
        <f t="shared" si="78"/>
        <v>8.2094437949694496E-2</v>
      </c>
      <c r="AQ181">
        <f t="shared" si="79"/>
        <v>6.7394967422762398E-3</v>
      </c>
      <c r="AR181">
        <f t="shared" si="80"/>
        <v>6399593.6257584924</v>
      </c>
    </row>
    <row r="182" spans="13:44" x14ac:dyDescent="0.3">
      <c r="M182" s="52" t="s">
        <v>22</v>
      </c>
      <c r="N182" s="53">
        <f t="shared" si="59"/>
        <v>166021.44365805644</v>
      </c>
      <c r="O182" s="54">
        <f t="shared" si="60"/>
        <v>0</v>
      </c>
      <c r="P182" s="55">
        <f t="shared" si="61"/>
        <v>31</v>
      </c>
      <c r="Q182" s="68"/>
      <c r="T182">
        <f t="shared" si="57"/>
        <v>0</v>
      </c>
      <c r="U182">
        <f t="shared" si="57"/>
        <v>0</v>
      </c>
      <c r="V182">
        <f t="shared" si="58"/>
        <v>31</v>
      </c>
      <c r="W182">
        <f t="shared" si="81"/>
        <v>3</v>
      </c>
      <c r="X182">
        <f t="shared" si="62"/>
        <v>-5.2359877559829883E-2</v>
      </c>
      <c r="Y182">
        <f t="shared" si="63"/>
        <v>-5.2335956242943828E-2</v>
      </c>
      <c r="Z182">
        <f t="shared" si="64"/>
        <v>-5.2383818566763218E-2</v>
      </c>
      <c r="AA182">
        <f t="shared" si="65"/>
        <v>0</v>
      </c>
      <c r="AB182">
        <f t="shared" si="66"/>
        <v>6375585.7452000007</v>
      </c>
      <c r="AC182">
        <f t="shared" si="67"/>
        <v>9.2468067027179749E-6</v>
      </c>
      <c r="AD182">
        <f t="shared" si="68"/>
        <v>0</v>
      </c>
      <c r="AE182">
        <f t="shared" si="69"/>
        <v>0</v>
      </c>
      <c r="AF182">
        <f t="shared" si="70"/>
        <v>0</v>
      </c>
      <c r="AG182">
        <f t="shared" si="71"/>
        <v>0</v>
      </c>
      <c r="AH182">
        <f t="shared" si="72"/>
        <v>0</v>
      </c>
      <c r="AI182">
        <f t="shared" si="73"/>
        <v>5.0546225567071803E-3</v>
      </c>
      <c r="AJ182">
        <f t="shared" si="74"/>
        <v>4.2582015317955055E-5</v>
      </c>
      <c r="AK182">
        <f t="shared" si="75"/>
        <v>1.6740578955036711E-7</v>
      </c>
      <c r="AL182">
        <f t="shared" si="76"/>
        <v>0</v>
      </c>
      <c r="AM182">
        <v>6378137</v>
      </c>
      <c r="AN182">
        <v>6356752.3142451802</v>
      </c>
      <c r="AO182">
        <f t="shared" si="77"/>
        <v>8.1819190842620321E-2</v>
      </c>
      <c r="AP182">
        <f t="shared" si="78"/>
        <v>8.2094437949694496E-2</v>
      </c>
      <c r="AQ182">
        <f t="shared" si="79"/>
        <v>6.7394967422762398E-3</v>
      </c>
      <c r="AR182">
        <f t="shared" si="80"/>
        <v>6399593.6257584924</v>
      </c>
    </row>
    <row r="183" spans="13:44" x14ac:dyDescent="0.3">
      <c r="M183" s="52" t="s">
        <v>22</v>
      </c>
      <c r="N183" s="53">
        <f t="shared" si="59"/>
        <v>166021.44365805644</v>
      </c>
      <c r="O183" s="54">
        <f t="shared" si="60"/>
        <v>0</v>
      </c>
      <c r="P183" s="55">
        <f t="shared" si="61"/>
        <v>31</v>
      </c>
      <c r="Q183" s="68"/>
      <c r="T183">
        <f t="shared" si="57"/>
        <v>0</v>
      </c>
      <c r="U183">
        <f t="shared" si="57"/>
        <v>0</v>
      </c>
      <c r="V183">
        <f t="shared" si="58"/>
        <v>31</v>
      </c>
      <c r="W183">
        <f t="shared" si="81"/>
        <v>3</v>
      </c>
      <c r="X183">
        <f t="shared" si="62"/>
        <v>-5.2359877559829883E-2</v>
      </c>
      <c r="Y183">
        <f t="shared" si="63"/>
        <v>-5.2335956242943828E-2</v>
      </c>
      <c r="Z183">
        <f t="shared" si="64"/>
        <v>-5.2383818566763218E-2</v>
      </c>
      <c r="AA183">
        <f t="shared" si="65"/>
        <v>0</v>
      </c>
      <c r="AB183">
        <f t="shared" si="66"/>
        <v>6375585.7452000007</v>
      </c>
      <c r="AC183">
        <f t="shared" si="67"/>
        <v>9.2468067027179749E-6</v>
      </c>
      <c r="AD183">
        <f t="shared" si="68"/>
        <v>0</v>
      </c>
      <c r="AE183">
        <f t="shared" si="69"/>
        <v>0</v>
      </c>
      <c r="AF183">
        <f t="shared" si="70"/>
        <v>0</v>
      </c>
      <c r="AG183">
        <f t="shared" si="71"/>
        <v>0</v>
      </c>
      <c r="AH183">
        <f t="shared" si="72"/>
        <v>0</v>
      </c>
      <c r="AI183">
        <f t="shared" si="73"/>
        <v>5.0546225567071803E-3</v>
      </c>
      <c r="AJ183">
        <f t="shared" si="74"/>
        <v>4.2582015317955055E-5</v>
      </c>
      <c r="AK183">
        <f t="shared" si="75"/>
        <v>1.6740578955036711E-7</v>
      </c>
      <c r="AL183">
        <f t="shared" si="76"/>
        <v>0</v>
      </c>
      <c r="AM183">
        <v>6378137</v>
      </c>
      <c r="AN183">
        <v>6356752.3142451802</v>
      </c>
      <c r="AO183">
        <f t="shared" si="77"/>
        <v>8.1819190842620321E-2</v>
      </c>
      <c r="AP183">
        <f t="shared" si="78"/>
        <v>8.2094437949694496E-2</v>
      </c>
      <c r="AQ183">
        <f t="shared" si="79"/>
        <v>6.7394967422762398E-3</v>
      </c>
      <c r="AR183">
        <f t="shared" si="80"/>
        <v>6399593.6257584924</v>
      </c>
    </row>
    <row r="184" spans="13:44" x14ac:dyDescent="0.3">
      <c r="M184" s="52" t="s">
        <v>22</v>
      </c>
      <c r="N184" s="53">
        <f t="shared" si="59"/>
        <v>166021.44365805644</v>
      </c>
      <c r="O184" s="54">
        <f t="shared" si="60"/>
        <v>0</v>
      </c>
      <c r="P184" s="55">
        <f t="shared" si="61"/>
        <v>31</v>
      </c>
      <c r="Q184" s="68"/>
      <c r="T184">
        <f t="shared" si="57"/>
        <v>0</v>
      </c>
      <c r="U184">
        <f t="shared" si="57"/>
        <v>0</v>
      </c>
      <c r="V184">
        <f t="shared" si="58"/>
        <v>31</v>
      </c>
      <c r="W184">
        <f t="shared" si="81"/>
        <v>3</v>
      </c>
      <c r="X184">
        <f t="shared" si="62"/>
        <v>-5.2359877559829883E-2</v>
      </c>
      <c r="Y184">
        <f t="shared" si="63"/>
        <v>-5.2335956242943828E-2</v>
      </c>
      <c r="Z184">
        <f t="shared" si="64"/>
        <v>-5.2383818566763218E-2</v>
      </c>
      <c r="AA184">
        <f t="shared" si="65"/>
        <v>0</v>
      </c>
      <c r="AB184">
        <f t="shared" si="66"/>
        <v>6375585.7452000007</v>
      </c>
      <c r="AC184">
        <f t="shared" si="67"/>
        <v>9.2468067027179749E-6</v>
      </c>
      <c r="AD184">
        <f t="shared" si="68"/>
        <v>0</v>
      </c>
      <c r="AE184">
        <f t="shared" si="69"/>
        <v>0</v>
      </c>
      <c r="AF184">
        <f t="shared" si="70"/>
        <v>0</v>
      </c>
      <c r="AG184">
        <f t="shared" si="71"/>
        <v>0</v>
      </c>
      <c r="AH184">
        <f t="shared" si="72"/>
        <v>0</v>
      </c>
      <c r="AI184">
        <f t="shared" si="73"/>
        <v>5.0546225567071803E-3</v>
      </c>
      <c r="AJ184">
        <f t="shared" si="74"/>
        <v>4.2582015317955055E-5</v>
      </c>
      <c r="AK184">
        <f t="shared" si="75"/>
        <v>1.6740578955036711E-7</v>
      </c>
      <c r="AL184">
        <f t="shared" si="76"/>
        <v>0</v>
      </c>
      <c r="AM184">
        <v>6378137</v>
      </c>
      <c r="AN184">
        <v>6356752.3142451802</v>
      </c>
      <c r="AO184">
        <f t="shared" si="77"/>
        <v>8.1819190842620321E-2</v>
      </c>
      <c r="AP184">
        <f t="shared" si="78"/>
        <v>8.2094437949694496E-2</v>
      </c>
      <c r="AQ184">
        <f t="shared" si="79"/>
        <v>6.7394967422762398E-3</v>
      </c>
      <c r="AR184">
        <f t="shared" si="80"/>
        <v>6399593.6257584924</v>
      </c>
    </row>
    <row r="185" spans="13:44" x14ac:dyDescent="0.3">
      <c r="M185" s="52" t="s">
        <v>22</v>
      </c>
      <c r="N185" s="53">
        <f t="shared" si="59"/>
        <v>166021.44365805644</v>
      </c>
      <c r="O185" s="54">
        <f t="shared" si="60"/>
        <v>0</v>
      </c>
      <c r="P185" s="55">
        <f t="shared" si="61"/>
        <v>31</v>
      </c>
      <c r="Q185" s="68"/>
      <c r="T185">
        <f t="shared" si="57"/>
        <v>0</v>
      </c>
      <c r="U185">
        <f t="shared" si="57"/>
        <v>0</v>
      </c>
      <c r="V185">
        <f t="shared" si="58"/>
        <v>31</v>
      </c>
      <c r="W185">
        <f t="shared" si="81"/>
        <v>3</v>
      </c>
      <c r="X185">
        <f t="shared" si="62"/>
        <v>-5.2359877559829883E-2</v>
      </c>
      <c r="Y185">
        <f t="shared" si="63"/>
        <v>-5.2335956242943828E-2</v>
      </c>
      <c r="Z185">
        <f t="shared" si="64"/>
        <v>-5.2383818566763218E-2</v>
      </c>
      <c r="AA185">
        <f t="shared" si="65"/>
        <v>0</v>
      </c>
      <c r="AB185">
        <f t="shared" si="66"/>
        <v>6375585.7452000007</v>
      </c>
      <c r="AC185">
        <f t="shared" si="67"/>
        <v>9.2468067027179749E-6</v>
      </c>
      <c r="AD185">
        <f t="shared" si="68"/>
        <v>0</v>
      </c>
      <c r="AE185">
        <f t="shared" si="69"/>
        <v>0</v>
      </c>
      <c r="AF185">
        <f t="shared" si="70"/>
        <v>0</v>
      </c>
      <c r="AG185">
        <f t="shared" si="71"/>
        <v>0</v>
      </c>
      <c r="AH185">
        <f t="shared" si="72"/>
        <v>0</v>
      </c>
      <c r="AI185">
        <f t="shared" si="73"/>
        <v>5.0546225567071803E-3</v>
      </c>
      <c r="AJ185">
        <f t="shared" si="74"/>
        <v>4.2582015317955055E-5</v>
      </c>
      <c r="AK185">
        <f t="shared" si="75"/>
        <v>1.6740578955036711E-7</v>
      </c>
      <c r="AL185">
        <f t="shared" si="76"/>
        <v>0</v>
      </c>
      <c r="AM185">
        <v>6378137</v>
      </c>
      <c r="AN185">
        <v>6356752.3142451802</v>
      </c>
      <c r="AO185">
        <f t="shared" si="77"/>
        <v>8.1819190842620321E-2</v>
      </c>
      <c r="AP185">
        <f t="shared" si="78"/>
        <v>8.2094437949694496E-2</v>
      </c>
      <c r="AQ185">
        <f t="shared" si="79"/>
        <v>6.7394967422762398E-3</v>
      </c>
      <c r="AR185">
        <f t="shared" si="80"/>
        <v>6399593.6257584924</v>
      </c>
    </row>
    <row r="186" spans="13:44" x14ac:dyDescent="0.3">
      <c r="M186" s="52" t="s">
        <v>22</v>
      </c>
      <c r="N186" s="53">
        <f t="shared" si="59"/>
        <v>166021.44365805644</v>
      </c>
      <c r="O186" s="54">
        <f t="shared" si="60"/>
        <v>0</v>
      </c>
      <c r="P186" s="55">
        <f t="shared" si="61"/>
        <v>31</v>
      </c>
      <c r="Q186" s="68"/>
      <c r="T186">
        <f t="shared" si="57"/>
        <v>0</v>
      </c>
      <c r="U186">
        <f t="shared" si="57"/>
        <v>0</v>
      </c>
      <c r="V186">
        <f t="shared" si="58"/>
        <v>31</v>
      </c>
      <c r="W186">
        <f t="shared" si="81"/>
        <v>3</v>
      </c>
      <c r="X186">
        <f t="shared" si="62"/>
        <v>-5.2359877559829883E-2</v>
      </c>
      <c r="Y186">
        <f t="shared" si="63"/>
        <v>-5.2335956242943828E-2</v>
      </c>
      <c r="Z186">
        <f t="shared" si="64"/>
        <v>-5.2383818566763218E-2</v>
      </c>
      <c r="AA186">
        <f t="shared" si="65"/>
        <v>0</v>
      </c>
      <c r="AB186">
        <f t="shared" si="66"/>
        <v>6375585.7452000007</v>
      </c>
      <c r="AC186">
        <f t="shared" si="67"/>
        <v>9.2468067027179749E-6</v>
      </c>
      <c r="AD186">
        <f t="shared" si="68"/>
        <v>0</v>
      </c>
      <c r="AE186">
        <f t="shared" si="69"/>
        <v>0</v>
      </c>
      <c r="AF186">
        <f t="shared" si="70"/>
        <v>0</v>
      </c>
      <c r="AG186">
        <f t="shared" si="71"/>
        <v>0</v>
      </c>
      <c r="AH186">
        <f t="shared" si="72"/>
        <v>0</v>
      </c>
      <c r="AI186">
        <f t="shared" si="73"/>
        <v>5.0546225567071803E-3</v>
      </c>
      <c r="AJ186">
        <f t="shared" si="74"/>
        <v>4.2582015317955055E-5</v>
      </c>
      <c r="AK186">
        <f t="shared" si="75"/>
        <v>1.6740578955036711E-7</v>
      </c>
      <c r="AL186">
        <f t="shared" si="76"/>
        <v>0</v>
      </c>
      <c r="AM186">
        <v>6378137</v>
      </c>
      <c r="AN186">
        <v>6356752.3142451802</v>
      </c>
      <c r="AO186">
        <f t="shared" si="77"/>
        <v>8.1819190842620321E-2</v>
      </c>
      <c r="AP186">
        <f t="shared" si="78"/>
        <v>8.2094437949694496E-2</v>
      </c>
      <c r="AQ186">
        <f t="shared" si="79"/>
        <v>6.7394967422762398E-3</v>
      </c>
      <c r="AR186">
        <f t="shared" si="80"/>
        <v>6399593.6257584924</v>
      </c>
    </row>
    <row r="187" spans="13:44" x14ac:dyDescent="0.3">
      <c r="M187" s="52" t="s">
        <v>22</v>
      </c>
      <c r="N187" s="53">
        <f t="shared" si="59"/>
        <v>166021.44365805644</v>
      </c>
      <c r="O187" s="54">
        <f t="shared" si="60"/>
        <v>0</v>
      </c>
      <c r="P187" s="55">
        <f t="shared" si="61"/>
        <v>31</v>
      </c>
      <c r="Q187" s="68"/>
      <c r="T187">
        <f t="shared" si="57"/>
        <v>0</v>
      </c>
      <c r="U187">
        <f t="shared" si="57"/>
        <v>0</v>
      </c>
      <c r="V187">
        <f t="shared" si="58"/>
        <v>31</v>
      </c>
      <c r="W187">
        <f t="shared" si="81"/>
        <v>3</v>
      </c>
      <c r="X187">
        <f t="shared" si="62"/>
        <v>-5.2359877559829883E-2</v>
      </c>
      <c r="Y187">
        <f t="shared" si="63"/>
        <v>-5.2335956242943828E-2</v>
      </c>
      <c r="Z187">
        <f t="shared" si="64"/>
        <v>-5.2383818566763218E-2</v>
      </c>
      <c r="AA187">
        <f t="shared" si="65"/>
        <v>0</v>
      </c>
      <c r="AB187">
        <f t="shared" si="66"/>
        <v>6375585.7452000007</v>
      </c>
      <c r="AC187">
        <f t="shared" si="67"/>
        <v>9.2468067027179749E-6</v>
      </c>
      <c r="AD187">
        <f t="shared" si="68"/>
        <v>0</v>
      </c>
      <c r="AE187">
        <f t="shared" si="69"/>
        <v>0</v>
      </c>
      <c r="AF187">
        <f t="shared" si="70"/>
        <v>0</v>
      </c>
      <c r="AG187">
        <f t="shared" si="71"/>
        <v>0</v>
      </c>
      <c r="AH187">
        <f t="shared" si="72"/>
        <v>0</v>
      </c>
      <c r="AI187">
        <f t="shared" si="73"/>
        <v>5.0546225567071803E-3</v>
      </c>
      <c r="AJ187">
        <f t="shared" si="74"/>
        <v>4.2582015317955055E-5</v>
      </c>
      <c r="AK187">
        <f t="shared" si="75"/>
        <v>1.6740578955036711E-7</v>
      </c>
      <c r="AL187">
        <f t="shared" si="76"/>
        <v>0</v>
      </c>
      <c r="AM187">
        <v>6378137</v>
      </c>
      <c r="AN187">
        <v>6356752.3142451802</v>
      </c>
      <c r="AO187">
        <f t="shared" si="77"/>
        <v>8.1819190842620321E-2</v>
      </c>
      <c r="AP187">
        <f t="shared" si="78"/>
        <v>8.2094437949694496E-2</v>
      </c>
      <c r="AQ187">
        <f t="shared" si="79"/>
        <v>6.7394967422762398E-3</v>
      </c>
      <c r="AR187">
        <f t="shared" si="80"/>
        <v>6399593.6257584924</v>
      </c>
    </row>
    <row r="188" spans="13:44" x14ac:dyDescent="0.3">
      <c r="M188" s="52" t="s">
        <v>22</v>
      </c>
      <c r="N188" s="53">
        <f t="shared" si="59"/>
        <v>166021.44365805644</v>
      </c>
      <c r="O188" s="54">
        <f t="shared" si="60"/>
        <v>0</v>
      </c>
      <c r="P188" s="55">
        <f t="shared" si="61"/>
        <v>31</v>
      </c>
      <c r="Q188" s="68"/>
      <c r="T188">
        <f t="shared" si="57"/>
        <v>0</v>
      </c>
      <c r="U188">
        <f t="shared" si="57"/>
        <v>0</v>
      </c>
      <c r="V188">
        <f t="shared" si="58"/>
        <v>31</v>
      </c>
      <c r="W188">
        <f t="shared" si="81"/>
        <v>3</v>
      </c>
      <c r="X188">
        <f t="shared" si="62"/>
        <v>-5.2359877559829883E-2</v>
      </c>
      <c r="Y188">
        <f t="shared" si="63"/>
        <v>-5.2335956242943828E-2</v>
      </c>
      <c r="Z188">
        <f t="shared" si="64"/>
        <v>-5.2383818566763218E-2</v>
      </c>
      <c r="AA188">
        <f t="shared" si="65"/>
        <v>0</v>
      </c>
      <c r="AB188">
        <f t="shared" si="66"/>
        <v>6375585.7452000007</v>
      </c>
      <c r="AC188">
        <f t="shared" si="67"/>
        <v>9.2468067027179749E-6</v>
      </c>
      <c r="AD188">
        <f t="shared" si="68"/>
        <v>0</v>
      </c>
      <c r="AE188">
        <f t="shared" si="69"/>
        <v>0</v>
      </c>
      <c r="AF188">
        <f t="shared" si="70"/>
        <v>0</v>
      </c>
      <c r="AG188">
        <f t="shared" si="71"/>
        <v>0</v>
      </c>
      <c r="AH188">
        <f t="shared" si="72"/>
        <v>0</v>
      </c>
      <c r="AI188">
        <f t="shared" si="73"/>
        <v>5.0546225567071803E-3</v>
      </c>
      <c r="AJ188">
        <f t="shared" si="74"/>
        <v>4.2582015317955055E-5</v>
      </c>
      <c r="AK188">
        <f t="shared" si="75"/>
        <v>1.6740578955036711E-7</v>
      </c>
      <c r="AL188">
        <f t="shared" si="76"/>
        <v>0</v>
      </c>
      <c r="AM188">
        <v>6378137</v>
      </c>
      <c r="AN188">
        <v>6356752.3142451802</v>
      </c>
      <c r="AO188">
        <f t="shared" si="77"/>
        <v>8.1819190842620321E-2</v>
      </c>
      <c r="AP188">
        <f t="shared" si="78"/>
        <v>8.2094437949694496E-2</v>
      </c>
      <c r="AQ188">
        <f t="shared" si="79"/>
        <v>6.7394967422762398E-3</v>
      </c>
      <c r="AR188">
        <f t="shared" si="80"/>
        <v>6399593.6257584924</v>
      </c>
    </row>
    <row r="189" spans="13:44" x14ac:dyDescent="0.3">
      <c r="M189" s="52" t="s">
        <v>22</v>
      </c>
      <c r="N189" s="53">
        <f t="shared" si="59"/>
        <v>166021.44365805644</v>
      </c>
      <c r="O189" s="54">
        <f t="shared" si="60"/>
        <v>0</v>
      </c>
      <c r="P189" s="55">
        <f t="shared" si="61"/>
        <v>31</v>
      </c>
      <c r="Q189" s="68"/>
      <c r="T189">
        <f t="shared" si="57"/>
        <v>0</v>
      </c>
      <c r="U189">
        <f t="shared" si="57"/>
        <v>0</v>
      </c>
      <c r="V189">
        <f t="shared" si="58"/>
        <v>31</v>
      </c>
      <c r="W189">
        <f t="shared" si="81"/>
        <v>3</v>
      </c>
      <c r="X189">
        <f t="shared" si="62"/>
        <v>-5.2359877559829883E-2</v>
      </c>
      <c r="Y189">
        <f t="shared" si="63"/>
        <v>-5.2335956242943828E-2</v>
      </c>
      <c r="Z189">
        <f t="shared" si="64"/>
        <v>-5.2383818566763218E-2</v>
      </c>
      <c r="AA189">
        <f t="shared" si="65"/>
        <v>0</v>
      </c>
      <c r="AB189">
        <f t="shared" si="66"/>
        <v>6375585.7452000007</v>
      </c>
      <c r="AC189">
        <f t="shared" si="67"/>
        <v>9.2468067027179749E-6</v>
      </c>
      <c r="AD189">
        <f t="shared" si="68"/>
        <v>0</v>
      </c>
      <c r="AE189">
        <f t="shared" si="69"/>
        <v>0</v>
      </c>
      <c r="AF189">
        <f t="shared" si="70"/>
        <v>0</v>
      </c>
      <c r="AG189">
        <f t="shared" si="71"/>
        <v>0</v>
      </c>
      <c r="AH189">
        <f t="shared" si="72"/>
        <v>0</v>
      </c>
      <c r="AI189">
        <f t="shared" si="73"/>
        <v>5.0546225567071803E-3</v>
      </c>
      <c r="AJ189">
        <f t="shared" si="74"/>
        <v>4.2582015317955055E-5</v>
      </c>
      <c r="AK189">
        <f t="shared" si="75"/>
        <v>1.6740578955036711E-7</v>
      </c>
      <c r="AL189">
        <f t="shared" si="76"/>
        <v>0</v>
      </c>
      <c r="AM189">
        <v>6378137</v>
      </c>
      <c r="AN189">
        <v>6356752.3142451802</v>
      </c>
      <c r="AO189">
        <f t="shared" si="77"/>
        <v>8.1819190842620321E-2</v>
      </c>
      <c r="AP189">
        <f t="shared" si="78"/>
        <v>8.2094437949694496E-2</v>
      </c>
      <c r="AQ189">
        <f t="shared" si="79"/>
        <v>6.7394967422762398E-3</v>
      </c>
      <c r="AR189">
        <f t="shared" si="80"/>
        <v>6399593.6257584924</v>
      </c>
    </row>
    <row r="190" spans="13:44" x14ac:dyDescent="0.3">
      <c r="M190" s="52" t="s">
        <v>22</v>
      </c>
      <c r="N190" s="53">
        <f t="shared" si="59"/>
        <v>166021.44365805644</v>
      </c>
      <c r="O190" s="54">
        <f t="shared" si="60"/>
        <v>0</v>
      </c>
      <c r="P190" s="55">
        <f t="shared" si="61"/>
        <v>31</v>
      </c>
      <c r="Q190" s="68"/>
      <c r="T190">
        <f t="shared" si="57"/>
        <v>0</v>
      </c>
      <c r="U190">
        <f t="shared" si="57"/>
        <v>0</v>
      </c>
      <c r="V190">
        <f t="shared" si="58"/>
        <v>31</v>
      </c>
      <c r="W190">
        <f t="shared" si="81"/>
        <v>3</v>
      </c>
      <c r="X190">
        <f t="shared" si="62"/>
        <v>-5.2359877559829883E-2</v>
      </c>
      <c r="Y190">
        <f t="shared" si="63"/>
        <v>-5.2335956242943828E-2</v>
      </c>
      <c r="Z190">
        <f t="shared" si="64"/>
        <v>-5.2383818566763218E-2</v>
      </c>
      <c r="AA190">
        <f t="shared" si="65"/>
        <v>0</v>
      </c>
      <c r="AB190">
        <f t="shared" si="66"/>
        <v>6375585.7452000007</v>
      </c>
      <c r="AC190">
        <f t="shared" si="67"/>
        <v>9.2468067027179749E-6</v>
      </c>
      <c r="AD190">
        <f t="shared" si="68"/>
        <v>0</v>
      </c>
      <c r="AE190">
        <f t="shared" si="69"/>
        <v>0</v>
      </c>
      <c r="AF190">
        <f t="shared" si="70"/>
        <v>0</v>
      </c>
      <c r="AG190">
        <f t="shared" si="71"/>
        <v>0</v>
      </c>
      <c r="AH190">
        <f t="shared" si="72"/>
        <v>0</v>
      </c>
      <c r="AI190">
        <f t="shared" si="73"/>
        <v>5.0546225567071803E-3</v>
      </c>
      <c r="AJ190">
        <f t="shared" si="74"/>
        <v>4.2582015317955055E-5</v>
      </c>
      <c r="AK190">
        <f t="shared" si="75"/>
        <v>1.6740578955036711E-7</v>
      </c>
      <c r="AL190">
        <f t="shared" si="76"/>
        <v>0</v>
      </c>
      <c r="AM190">
        <v>6378137</v>
      </c>
      <c r="AN190">
        <v>6356752.3142451802</v>
      </c>
      <c r="AO190">
        <f t="shared" si="77"/>
        <v>8.1819190842620321E-2</v>
      </c>
      <c r="AP190">
        <f t="shared" si="78"/>
        <v>8.2094437949694496E-2</v>
      </c>
      <c r="AQ190">
        <f t="shared" si="79"/>
        <v>6.7394967422762398E-3</v>
      </c>
      <c r="AR190">
        <f t="shared" si="80"/>
        <v>6399593.6257584924</v>
      </c>
    </row>
    <row r="191" spans="13:44" x14ac:dyDescent="0.3">
      <c r="M191" s="52" t="s">
        <v>22</v>
      </c>
      <c r="N191" s="53">
        <f t="shared" si="59"/>
        <v>166021.44365805644</v>
      </c>
      <c r="O191" s="54">
        <f t="shared" si="60"/>
        <v>0</v>
      </c>
      <c r="P191" s="55">
        <f t="shared" si="61"/>
        <v>31</v>
      </c>
      <c r="Q191" s="68"/>
      <c r="T191">
        <f t="shared" si="57"/>
        <v>0</v>
      </c>
      <c r="U191">
        <f t="shared" si="57"/>
        <v>0</v>
      </c>
      <c r="V191">
        <f t="shared" si="58"/>
        <v>31</v>
      </c>
      <c r="W191">
        <f t="shared" si="81"/>
        <v>3</v>
      </c>
      <c r="X191">
        <f t="shared" si="62"/>
        <v>-5.2359877559829883E-2</v>
      </c>
      <c r="Y191">
        <f t="shared" si="63"/>
        <v>-5.2335956242943828E-2</v>
      </c>
      <c r="Z191">
        <f t="shared" si="64"/>
        <v>-5.2383818566763218E-2</v>
      </c>
      <c r="AA191">
        <f t="shared" si="65"/>
        <v>0</v>
      </c>
      <c r="AB191">
        <f t="shared" si="66"/>
        <v>6375585.7452000007</v>
      </c>
      <c r="AC191">
        <f t="shared" si="67"/>
        <v>9.2468067027179749E-6</v>
      </c>
      <c r="AD191">
        <f t="shared" si="68"/>
        <v>0</v>
      </c>
      <c r="AE191">
        <f t="shared" si="69"/>
        <v>0</v>
      </c>
      <c r="AF191">
        <f t="shared" si="70"/>
        <v>0</v>
      </c>
      <c r="AG191">
        <f t="shared" si="71"/>
        <v>0</v>
      </c>
      <c r="AH191">
        <f t="shared" si="72"/>
        <v>0</v>
      </c>
      <c r="AI191">
        <f t="shared" si="73"/>
        <v>5.0546225567071803E-3</v>
      </c>
      <c r="AJ191">
        <f t="shared" si="74"/>
        <v>4.2582015317955055E-5</v>
      </c>
      <c r="AK191">
        <f t="shared" si="75"/>
        <v>1.6740578955036711E-7</v>
      </c>
      <c r="AL191">
        <f t="shared" si="76"/>
        <v>0</v>
      </c>
      <c r="AM191">
        <v>6378137</v>
      </c>
      <c r="AN191">
        <v>6356752.3142451802</v>
      </c>
      <c r="AO191">
        <f t="shared" si="77"/>
        <v>8.1819190842620321E-2</v>
      </c>
      <c r="AP191">
        <f t="shared" si="78"/>
        <v>8.2094437949694496E-2</v>
      </c>
      <c r="AQ191">
        <f t="shared" si="79"/>
        <v>6.7394967422762398E-3</v>
      </c>
      <c r="AR191">
        <f t="shared" si="80"/>
        <v>6399593.6257584924</v>
      </c>
    </row>
    <row r="192" spans="13:44" x14ac:dyDescent="0.3">
      <c r="M192" s="52" t="s">
        <v>22</v>
      </c>
      <c r="N192" s="53">
        <f t="shared" si="59"/>
        <v>166021.44365805644</v>
      </c>
      <c r="O192" s="54">
        <f t="shared" si="60"/>
        <v>0</v>
      </c>
      <c r="P192" s="55">
        <f t="shared" si="61"/>
        <v>31</v>
      </c>
      <c r="Q192" s="68"/>
      <c r="T192">
        <f t="shared" ref="T192:U255" si="82">R192*PI()/180</f>
        <v>0</v>
      </c>
      <c r="U192">
        <f t="shared" si="82"/>
        <v>0</v>
      </c>
      <c r="V192">
        <f t="shared" si="58"/>
        <v>31</v>
      </c>
      <c r="W192">
        <f t="shared" si="81"/>
        <v>3</v>
      </c>
      <c r="X192">
        <f t="shared" si="62"/>
        <v>-5.2359877559829883E-2</v>
      </c>
      <c r="Y192">
        <f t="shared" si="63"/>
        <v>-5.2335956242943828E-2</v>
      </c>
      <c r="Z192">
        <f t="shared" si="64"/>
        <v>-5.2383818566763218E-2</v>
      </c>
      <c r="AA192">
        <f t="shared" si="65"/>
        <v>0</v>
      </c>
      <c r="AB192">
        <f t="shared" si="66"/>
        <v>6375585.7452000007</v>
      </c>
      <c r="AC192">
        <f t="shared" si="67"/>
        <v>9.2468067027179749E-6</v>
      </c>
      <c r="AD192">
        <f t="shared" si="68"/>
        <v>0</v>
      </c>
      <c r="AE192">
        <f t="shared" si="69"/>
        <v>0</v>
      </c>
      <c r="AF192">
        <f t="shared" si="70"/>
        <v>0</v>
      </c>
      <c r="AG192">
        <f t="shared" si="71"/>
        <v>0</v>
      </c>
      <c r="AH192">
        <f t="shared" si="72"/>
        <v>0</v>
      </c>
      <c r="AI192">
        <f t="shared" si="73"/>
        <v>5.0546225567071803E-3</v>
      </c>
      <c r="AJ192">
        <f t="shared" si="74"/>
        <v>4.2582015317955055E-5</v>
      </c>
      <c r="AK192">
        <f t="shared" si="75"/>
        <v>1.6740578955036711E-7</v>
      </c>
      <c r="AL192">
        <f t="shared" si="76"/>
        <v>0</v>
      </c>
      <c r="AM192">
        <v>6378137</v>
      </c>
      <c r="AN192">
        <v>6356752.3142451802</v>
      </c>
      <c r="AO192">
        <f t="shared" si="77"/>
        <v>8.1819190842620321E-2</v>
      </c>
      <c r="AP192">
        <f t="shared" si="78"/>
        <v>8.2094437949694496E-2</v>
      </c>
      <c r="AQ192">
        <f t="shared" si="79"/>
        <v>6.7394967422762398E-3</v>
      </c>
      <c r="AR192">
        <f t="shared" si="80"/>
        <v>6399593.6257584924</v>
      </c>
    </row>
    <row r="193" spans="13:44" x14ac:dyDescent="0.3">
      <c r="M193" s="52" t="s">
        <v>22</v>
      </c>
      <c r="N193" s="53">
        <f t="shared" si="59"/>
        <v>166021.44365805644</v>
      </c>
      <c r="O193" s="54">
        <f t="shared" si="60"/>
        <v>0</v>
      </c>
      <c r="P193" s="55">
        <f t="shared" si="61"/>
        <v>31</v>
      </c>
      <c r="Q193" s="68"/>
      <c r="T193">
        <f t="shared" si="82"/>
        <v>0</v>
      </c>
      <c r="U193">
        <f t="shared" si="82"/>
        <v>0</v>
      </c>
      <c r="V193">
        <f t="shared" si="58"/>
        <v>31</v>
      </c>
      <c r="W193">
        <f t="shared" si="81"/>
        <v>3</v>
      </c>
      <c r="X193">
        <f t="shared" si="62"/>
        <v>-5.2359877559829883E-2</v>
      </c>
      <c r="Y193">
        <f t="shared" si="63"/>
        <v>-5.2335956242943828E-2</v>
      </c>
      <c r="Z193">
        <f t="shared" si="64"/>
        <v>-5.2383818566763218E-2</v>
      </c>
      <c r="AA193">
        <f t="shared" si="65"/>
        <v>0</v>
      </c>
      <c r="AB193">
        <f t="shared" si="66"/>
        <v>6375585.7452000007</v>
      </c>
      <c r="AC193">
        <f t="shared" si="67"/>
        <v>9.2468067027179749E-6</v>
      </c>
      <c r="AD193">
        <f t="shared" si="68"/>
        <v>0</v>
      </c>
      <c r="AE193">
        <f t="shared" si="69"/>
        <v>0</v>
      </c>
      <c r="AF193">
        <f t="shared" si="70"/>
        <v>0</v>
      </c>
      <c r="AG193">
        <f t="shared" si="71"/>
        <v>0</v>
      </c>
      <c r="AH193">
        <f t="shared" si="72"/>
        <v>0</v>
      </c>
      <c r="AI193">
        <f t="shared" si="73"/>
        <v>5.0546225567071803E-3</v>
      </c>
      <c r="AJ193">
        <f t="shared" si="74"/>
        <v>4.2582015317955055E-5</v>
      </c>
      <c r="AK193">
        <f t="shared" si="75"/>
        <v>1.6740578955036711E-7</v>
      </c>
      <c r="AL193">
        <f t="shared" si="76"/>
        <v>0</v>
      </c>
      <c r="AM193">
        <v>6378137</v>
      </c>
      <c r="AN193">
        <v>6356752.3142451802</v>
      </c>
      <c r="AO193">
        <f t="shared" si="77"/>
        <v>8.1819190842620321E-2</v>
      </c>
      <c r="AP193">
        <f t="shared" si="78"/>
        <v>8.2094437949694496E-2</v>
      </c>
      <c r="AQ193">
        <f t="shared" si="79"/>
        <v>6.7394967422762398E-3</v>
      </c>
      <c r="AR193">
        <f t="shared" si="80"/>
        <v>6399593.6257584924</v>
      </c>
    </row>
    <row r="194" spans="13:44" x14ac:dyDescent="0.3">
      <c r="M194" s="52" t="s">
        <v>22</v>
      </c>
      <c r="N194" s="53">
        <f t="shared" si="59"/>
        <v>166021.44365805644</v>
      </c>
      <c r="O194" s="54">
        <f t="shared" si="60"/>
        <v>0</v>
      </c>
      <c r="P194" s="55">
        <f t="shared" si="61"/>
        <v>31</v>
      </c>
      <c r="Q194" s="68"/>
      <c r="T194">
        <f t="shared" si="82"/>
        <v>0</v>
      </c>
      <c r="U194">
        <f t="shared" si="82"/>
        <v>0</v>
      </c>
      <c r="V194">
        <f t="shared" si="58"/>
        <v>31</v>
      </c>
      <c r="W194">
        <f t="shared" si="81"/>
        <v>3</v>
      </c>
      <c r="X194">
        <f t="shared" si="62"/>
        <v>-5.2359877559829883E-2</v>
      </c>
      <c r="Y194">
        <f t="shared" si="63"/>
        <v>-5.2335956242943828E-2</v>
      </c>
      <c r="Z194">
        <f t="shared" si="64"/>
        <v>-5.2383818566763218E-2</v>
      </c>
      <c r="AA194">
        <f t="shared" si="65"/>
        <v>0</v>
      </c>
      <c r="AB194">
        <f t="shared" si="66"/>
        <v>6375585.7452000007</v>
      </c>
      <c r="AC194">
        <f t="shared" si="67"/>
        <v>9.2468067027179749E-6</v>
      </c>
      <c r="AD194">
        <f t="shared" si="68"/>
        <v>0</v>
      </c>
      <c r="AE194">
        <f t="shared" si="69"/>
        <v>0</v>
      </c>
      <c r="AF194">
        <f t="shared" si="70"/>
        <v>0</v>
      </c>
      <c r="AG194">
        <f t="shared" si="71"/>
        <v>0</v>
      </c>
      <c r="AH194">
        <f t="shared" si="72"/>
        <v>0</v>
      </c>
      <c r="AI194">
        <f t="shared" si="73"/>
        <v>5.0546225567071803E-3</v>
      </c>
      <c r="AJ194">
        <f t="shared" si="74"/>
        <v>4.2582015317955055E-5</v>
      </c>
      <c r="AK194">
        <f t="shared" si="75"/>
        <v>1.6740578955036711E-7</v>
      </c>
      <c r="AL194">
        <f t="shared" si="76"/>
        <v>0</v>
      </c>
      <c r="AM194">
        <v>6378137</v>
      </c>
      <c r="AN194">
        <v>6356752.3142451802</v>
      </c>
      <c r="AO194">
        <f t="shared" si="77"/>
        <v>8.1819190842620321E-2</v>
      </c>
      <c r="AP194">
        <f t="shared" si="78"/>
        <v>8.2094437949694496E-2</v>
      </c>
      <c r="AQ194">
        <f t="shared" si="79"/>
        <v>6.7394967422762398E-3</v>
      </c>
      <c r="AR194">
        <f t="shared" si="80"/>
        <v>6399593.6257584924</v>
      </c>
    </row>
    <row r="195" spans="13:44" x14ac:dyDescent="0.3">
      <c r="M195" s="52" t="s">
        <v>22</v>
      </c>
      <c r="N195" s="53">
        <f t="shared" si="59"/>
        <v>166021.44365805644</v>
      </c>
      <c r="O195" s="54">
        <f t="shared" si="60"/>
        <v>0</v>
      </c>
      <c r="P195" s="55">
        <f t="shared" si="61"/>
        <v>31</v>
      </c>
      <c r="Q195" s="68"/>
      <c r="T195">
        <f t="shared" si="82"/>
        <v>0</v>
      </c>
      <c r="U195">
        <f t="shared" si="82"/>
        <v>0</v>
      </c>
      <c r="V195">
        <f t="shared" si="58"/>
        <v>31</v>
      </c>
      <c r="W195">
        <f t="shared" si="81"/>
        <v>3</v>
      </c>
      <c r="X195">
        <f t="shared" si="62"/>
        <v>-5.2359877559829883E-2</v>
      </c>
      <c r="Y195">
        <f t="shared" si="63"/>
        <v>-5.2335956242943828E-2</v>
      </c>
      <c r="Z195">
        <f t="shared" si="64"/>
        <v>-5.2383818566763218E-2</v>
      </c>
      <c r="AA195">
        <f t="shared" si="65"/>
        <v>0</v>
      </c>
      <c r="AB195">
        <f t="shared" si="66"/>
        <v>6375585.7452000007</v>
      </c>
      <c r="AC195">
        <f t="shared" si="67"/>
        <v>9.2468067027179749E-6</v>
      </c>
      <c r="AD195">
        <f t="shared" si="68"/>
        <v>0</v>
      </c>
      <c r="AE195">
        <f t="shared" si="69"/>
        <v>0</v>
      </c>
      <c r="AF195">
        <f t="shared" si="70"/>
        <v>0</v>
      </c>
      <c r="AG195">
        <f t="shared" si="71"/>
        <v>0</v>
      </c>
      <c r="AH195">
        <f t="shared" si="72"/>
        <v>0</v>
      </c>
      <c r="AI195">
        <f t="shared" si="73"/>
        <v>5.0546225567071803E-3</v>
      </c>
      <c r="AJ195">
        <f t="shared" si="74"/>
        <v>4.2582015317955055E-5</v>
      </c>
      <c r="AK195">
        <f t="shared" si="75"/>
        <v>1.6740578955036711E-7</v>
      </c>
      <c r="AL195">
        <f t="shared" si="76"/>
        <v>0</v>
      </c>
      <c r="AM195">
        <v>6378137</v>
      </c>
      <c r="AN195">
        <v>6356752.3142451802</v>
      </c>
      <c r="AO195">
        <f t="shared" si="77"/>
        <v>8.1819190842620321E-2</v>
      </c>
      <c r="AP195">
        <f t="shared" si="78"/>
        <v>8.2094437949694496E-2</v>
      </c>
      <c r="AQ195">
        <f t="shared" si="79"/>
        <v>6.7394967422762398E-3</v>
      </c>
      <c r="AR195">
        <f t="shared" si="80"/>
        <v>6399593.6257584924</v>
      </c>
    </row>
    <row r="196" spans="13:44" x14ac:dyDescent="0.3">
      <c r="M196" s="52" t="s">
        <v>22</v>
      </c>
      <c r="N196" s="53">
        <f t="shared" si="59"/>
        <v>166021.44365805644</v>
      </c>
      <c r="O196" s="54">
        <f t="shared" si="60"/>
        <v>0</v>
      </c>
      <c r="P196" s="55">
        <f t="shared" si="61"/>
        <v>31</v>
      </c>
      <c r="Q196" s="68"/>
      <c r="T196">
        <f t="shared" si="82"/>
        <v>0</v>
      </c>
      <c r="U196">
        <f t="shared" si="82"/>
        <v>0</v>
      </c>
      <c r="V196">
        <f t="shared" si="58"/>
        <v>31</v>
      </c>
      <c r="W196">
        <f t="shared" si="81"/>
        <v>3</v>
      </c>
      <c r="X196">
        <f t="shared" si="62"/>
        <v>-5.2359877559829883E-2</v>
      </c>
      <c r="Y196">
        <f t="shared" si="63"/>
        <v>-5.2335956242943828E-2</v>
      </c>
      <c r="Z196">
        <f t="shared" si="64"/>
        <v>-5.2383818566763218E-2</v>
      </c>
      <c r="AA196">
        <f t="shared" si="65"/>
        <v>0</v>
      </c>
      <c r="AB196">
        <f t="shared" si="66"/>
        <v>6375585.7452000007</v>
      </c>
      <c r="AC196">
        <f t="shared" si="67"/>
        <v>9.2468067027179749E-6</v>
      </c>
      <c r="AD196">
        <f t="shared" si="68"/>
        <v>0</v>
      </c>
      <c r="AE196">
        <f t="shared" si="69"/>
        <v>0</v>
      </c>
      <c r="AF196">
        <f t="shared" si="70"/>
        <v>0</v>
      </c>
      <c r="AG196">
        <f t="shared" si="71"/>
        <v>0</v>
      </c>
      <c r="AH196">
        <f t="shared" si="72"/>
        <v>0</v>
      </c>
      <c r="AI196">
        <f t="shared" si="73"/>
        <v>5.0546225567071803E-3</v>
      </c>
      <c r="AJ196">
        <f t="shared" si="74"/>
        <v>4.2582015317955055E-5</v>
      </c>
      <c r="AK196">
        <f t="shared" si="75"/>
        <v>1.6740578955036711E-7</v>
      </c>
      <c r="AL196">
        <f t="shared" si="76"/>
        <v>0</v>
      </c>
      <c r="AM196">
        <v>6378137</v>
      </c>
      <c r="AN196">
        <v>6356752.3142451802</v>
      </c>
      <c r="AO196">
        <f t="shared" si="77"/>
        <v>8.1819190842620321E-2</v>
      </c>
      <c r="AP196">
        <f t="shared" si="78"/>
        <v>8.2094437949694496E-2</v>
      </c>
      <c r="AQ196">
        <f t="shared" si="79"/>
        <v>6.7394967422762398E-3</v>
      </c>
      <c r="AR196">
        <f t="shared" si="80"/>
        <v>6399593.6257584924</v>
      </c>
    </row>
    <row r="197" spans="13:44" x14ac:dyDescent="0.3">
      <c r="M197" s="52" t="s">
        <v>22</v>
      </c>
      <c r="N197" s="53">
        <f t="shared" si="59"/>
        <v>166021.44365805644</v>
      </c>
      <c r="O197" s="54">
        <f t="shared" si="60"/>
        <v>0</v>
      </c>
      <c r="P197" s="55">
        <f t="shared" si="61"/>
        <v>31</v>
      </c>
      <c r="Q197" s="68"/>
      <c r="T197">
        <f t="shared" si="82"/>
        <v>0</v>
      </c>
      <c r="U197">
        <f t="shared" si="82"/>
        <v>0</v>
      </c>
      <c r="V197">
        <f t="shared" si="58"/>
        <v>31</v>
      </c>
      <c r="W197">
        <f t="shared" si="81"/>
        <v>3</v>
      </c>
      <c r="X197">
        <f t="shared" si="62"/>
        <v>-5.2359877559829883E-2</v>
      </c>
      <c r="Y197">
        <f t="shared" si="63"/>
        <v>-5.2335956242943828E-2</v>
      </c>
      <c r="Z197">
        <f t="shared" si="64"/>
        <v>-5.2383818566763218E-2</v>
      </c>
      <c r="AA197">
        <f t="shared" si="65"/>
        <v>0</v>
      </c>
      <c r="AB197">
        <f t="shared" si="66"/>
        <v>6375585.7452000007</v>
      </c>
      <c r="AC197">
        <f t="shared" si="67"/>
        <v>9.2468067027179749E-6</v>
      </c>
      <c r="AD197">
        <f t="shared" si="68"/>
        <v>0</v>
      </c>
      <c r="AE197">
        <f t="shared" si="69"/>
        <v>0</v>
      </c>
      <c r="AF197">
        <f t="shared" si="70"/>
        <v>0</v>
      </c>
      <c r="AG197">
        <f t="shared" si="71"/>
        <v>0</v>
      </c>
      <c r="AH197">
        <f t="shared" si="72"/>
        <v>0</v>
      </c>
      <c r="AI197">
        <f t="shared" si="73"/>
        <v>5.0546225567071803E-3</v>
      </c>
      <c r="AJ197">
        <f t="shared" si="74"/>
        <v>4.2582015317955055E-5</v>
      </c>
      <c r="AK197">
        <f t="shared" si="75"/>
        <v>1.6740578955036711E-7</v>
      </c>
      <c r="AL197">
        <f t="shared" si="76"/>
        <v>0</v>
      </c>
      <c r="AM197">
        <v>6378137</v>
      </c>
      <c r="AN197">
        <v>6356752.3142451802</v>
      </c>
      <c r="AO197">
        <f t="shared" si="77"/>
        <v>8.1819190842620321E-2</v>
      </c>
      <c r="AP197">
        <f t="shared" si="78"/>
        <v>8.2094437949694496E-2</v>
      </c>
      <c r="AQ197">
        <f t="shared" si="79"/>
        <v>6.7394967422762398E-3</v>
      </c>
      <c r="AR197">
        <f t="shared" si="80"/>
        <v>6399593.6257584924</v>
      </c>
    </row>
    <row r="198" spans="13:44" x14ac:dyDescent="0.3">
      <c r="M198" s="52" t="s">
        <v>22</v>
      </c>
      <c r="N198" s="53">
        <f t="shared" si="59"/>
        <v>166021.44365805644</v>
      </c>
      <c r="O198" s="54">
        <f t="shared" si="60"/>
        <v>0</v>
      </c>
      <c r="P198" s="55">
        <f t="shared" si="61"/>
        <v>31</v>
      </c>
      <c r="Q198" s="68"/>
      <c r="T198">
        <f t="shared" si="82"/>
        <v>0</v>
      </c>
      <c r="U198">
        <f t="shared" si="82"/>
        <v>0</v>
      </c>
      <c r="V198">
        <f t="shared" si="58"/>
        <v>31</v>
      </c>
      <c r="W198">
        <f t="shared" si="81"/>
        <v>3</v>
      </c>
      <c r="X198">
        <f t="shared" si="62"/>
        <v>-5.2359877559829883E-2</v>
      </c>
      <c r="Y198">
        <f t="shared" si="63"/>
        <v>-5.2335956242943828E-2</v>
      </c>
      <c r="Z198">
        <f t="shared" si="64"/>
        <v>-5.2383818566763218E-2</v>
      </c>
      <c r="AA198">
        <f t="shared" si="65"/>
        <v>0</v>
      </c>
      <c r="AB198">
        <f t="shared" si="66"/>
        <v>6375585.7452000007</v>
      </c>
      <c r="AC198">
        <f t="shared" si="67"/>
        <v>9.2468067027179749E-6</v>
      </c>
      <c r="AD198">
        <f t="shared" si="68"/>
        <v>0</v>
      </c>
      <c r="AE198">
        <f t="shared" si="69"/>
        <v>0</v>
      </c>
      <c r="AF198">
        <f t="shared" si="70"/>
        <v>0</v>
      </c>
      <c r="AG198">
        <f t="shared" si="71"/>
        <v>0</v>
      </c>
      <c r="AH198">
        <f t="shared" si="72"/>
        <v>0</v>
      </c>
      <c r="AI198">
        <f t="shared" si="73"/>
        <v>5.0546225567071803E-3</v>
      </c>
      <c r="AJ198">
        <f t="shared" si="74"/>
        <v>4.2582015317955055E-5</v>
      </c>
      <c r="AK198">
        <f t="shared" si="75"/>
        <v>1.6740578955036711E-7</v>
      </c>
      <c r="AL198">
        <f t="shared" si="76"/>
        <v>0</v>
      </c>
      <c r="AM198">
        <v>6378137</v>
      </c>
      <c r="AN198">
        <v>6356752.3142451802</v>
      </c>
      <c r="AO198">
        <f t="shared" si="77"/>
        <v>8.1819190842620321E-2</v>
      </c>
      <c r="AP198">
        <f t="shared" si="78"/>
        <v>8.2094437949694496E-2</v>
      </c>
      <c r="AQ198">
        <f t="shared" si="79"/>
        <v>6.7394967422762398E-3</v>
      </c>
      <c r="AR198">
        <f t="shared" si="80"/>
        <v>6399593.6257584924</v>
      </c>
    </row>
    <row r="199" spans="13:44" x14ac:dyDescent="0.3">
      <c r="M199" s="52" t="s">
        <v>22</v>
      </c>
      <c r="N199" s="53">
        <f t="shared" si="59"/>
        <v>166021.44365805644</v>
      </c>
      <c r="O199" s="54">
        <f t="shared" si="60"/>
        <v>0</v>
      </c>
      <c r="P199" s="55">
        <f t="shared" si="61"/>
        <v>31</v>
      </c>
      <c r="Q199" s="68"/>
      <c r="T199">
        <f t="shared" si="82"/>
        <v>0</v>
      </c>
      <c r="U199">
        <f t="shared" si="82"/>
        <v>0</v>
      </c>
      <c r="V199">
        <f t="shared" si="58"/>
        <v>31</v>
      </c>
      <c r="W199">
        <f t="shared" si="81"/>
        <v>3</v>
      </c>
      <c r="X199">
        <f t="shared" si="62"/>
        <v>-5.2359877559829883E-2</v>
      </c>
      <c r="Y199">
        <f t="shared" si="63"/>
        <v>-5.2335956242943828E-2</v>
      </c>
      <c r="Z199">
        <f t="shared" si="64"/>
        <v>-5.2383818566763218E-2</v>
      </c>
      <c r="AA199">
        <f t="shared" si="65"/>
        <v>0</v>
      </c>
      <c r="AB199">
        <f t="shared" si="66"/>
        <v>6375585.7452000007</v>
      </c>
      <c r="AC199">
        <f t="shared" si="67"/>
        <v>9.2468067027179749E-6</v>
      </c>
      <c r="AD199">
        <f t="shared" si="68"/>
        <v>0</v>
      </c>
      <c r="AE199">
        <f t="shared" si="69"/>
        <v>0</v>
      </c>
      <c r="AF199">
        <f t="shared" si="70"/>
        <v>0</v>
      </c>
      <c r="AG199">
        <f t="shared" si="71"/>
        <v>0</v>
      </c>
      <c r="AH199">
        <f t="shared" si="72"/>
        <v>0</v>
      </c>
      <c r="AI199">
        <f t="shared" si="73"/>
        <v>5.0546225567071803E-3</v>
      </c>
      <c r="AJ199">
        <f t="shared" si="74"/>
        <v>4.2582015317955055E-5</v>
      </c>
      <c r="AK199">
        <f t="shared" si="75"/>
        <v>1.6740578955036711E-7</v>
      </c>
      <c r="AL199">
        <f t="shared" si="76"/>
        <v>0</v>
      </c>
      <c r="AM199">
        <v>6378137</v>
      </c>
      <c r="AN199">
        <v>6356752.3142451802</v>
      </c>
      <c r="AO199">
        <f t="shared" si="77"/>
        <v>8.1819190842620321E-2</v>
      </c>
      <c r="AP199">
        <f t="shared" si="78"/>
        <v>8.2094437949694496E-2</v>
      </c>
      <c r="AQ199">
        <f t="shared" si="79"/>
        <v>6.7394967422762398E-3</v>
      </c>
      <c r="AR199">
        <f t="shared" si="80"/>
        <v>6399593.6257584924</v>
      </c>
    </row>
    <row r="200" spans="13:44" x14ac:dyDescent="0.3">
      <c r="M200" s="52" t="s">
        <v>22</v>
      </c>
      <c r="N200" s="53">
        <f t="shared" si="59"/>
        <v>166021.44365805644</v>
      </c>
      <c r="O200" s="54">
        <f t="shared" si="60"/>
        <v>0</v>
      </c>
      <c r="P200" s="55">
        <f t="shared" si="61"/>
        <v>31</v>
      </c>
      <c r="Q200" s="68"/>
      <c r="T200">
        <f t="shared" si="82"/>
        <v>0</v>
      </c>
      <c r="U200">
        <f t="shared" si="82"/>
        <v>0</v>
      </c>
      <c r="V200">
        <f t="shared" si="58"/>
        <v>31</v>
      </c>
      <c r="W200">
        <f t="shared" si="81"/>
        <v>3</v>
      </c>
      <c r="X200">
        <f t="shared" si="62"/>
        <v>-5.2359877559829883E-2</v>
      </c>
      <c r="Y200">
        <f t="shared" si="63"/>
        <v>-5.2335956242943828E-2</v>
      </c>
      <c r="Z200">
        <f t="shared" si="64"/>
        <v>-5.2383818566763218E-2</v>
      </c>
      <c r="AA200">
        <f t="shared" si="65"/>
        <v>0</v>
      </c>
      <c r="AB200">
        <f t="shared" si="66"/>
        <v>6375585.7452000007</v>
      </c>
      <c r="AC200">
        <f t="shared" si="67"/>
        <v>9.2468067027179749E-6</v>
      </c>
      <c r="AD200">
        <f t="shared" si="68"/>
        <v>0</v>
      </c>
      <c r="AE200">
        <f t="shared" si="69"/>
        <v>0</v>
      </c>
      <c r="AF200">
        <f t="shared" si="70"/>
        <v>0</v>
      </c>
      <c r="AG200">
        <f t="shared" si="71"/>
        <v>0</v>
      </c>
      <c r="AH200">
        <f t="shared" si="72"/>
        <v>0</v>
      </c>
      <c r="AI200">
        <f t="shared" si="73"/>
        <v>5.0546225567071803E-3</v>
      </c>
      <c r="AJ200">
        <f t="shared" si="74"/>
        <v>4.2582015317955055E-5</v>
      </c>
      <c r="AK200">
        <f t="shared" si="75"/>
        <v>1.6740578955036711E-7</v>
      </c>
      <c r="AL200">
        <f t="shared" si="76"/>
        <v>0</v>
      </c>
      <c r="AM200">
        <v>6378137</v>
      </c>
      <c r="AN200">
        <v>6356752.3142451802</v>
      </c>
      <c r="AO200">
        <f t="shared" si="77"/>
        <v>8.1819190842620321E-2</v>
      </c>
      <c r="AP200">
        <f t="shared" si="78"/>
        <v>8.2094437949694496E-2</v>
      </c>
      <c r="AQ200">
        <f t="shared" si="79"/>
        <v>6.7394967422762398E-3</v>
      </c>
      <c r="AR200">
        <f t="shared" si="80"/>
        <v>6399593.6257584924</v>
      </c>
    </row>
    <row r="201" spans="13:44" x14ac:dyDescent="0.3">
      <c r="M201" s="52" t="s">
        <v>22</v>
      </c>
      <c r="N201" s="53">
        <f t="shared" si="59"/>
        <v>166021.44365805644</v>
      </c>
      <c r="O201" s="54">
        <f t="shared" si="60"/>
        <v>0</v>
      </c>
      <c r="P201" s="55">
        <f t="shared" si="61"/>
        <v>31</v>
      </c>
      <c r="Q201" s="68"/>
      <c r="T201">
        <f t="shared" si="82"/>
        <v>0</v>
      </c>
      <c r="U201">
        <f t="shared" si="82"/>
        <v>0</v>
      </c>
      <c r="V201">
        <f t="shared" si="58"/>
        <v>31</v>
      </c>
      <c r="W201">
        <f t="shared" si="81"/>
        <v>3</v>
      </c>
      <c r="X201">
        <f t="shared" si="62"/>
        <v>-5.2359877559829883E-2</v>
      </c>
      <c r="Y201">
        <f t="shared" si="63"/>
        <v>-5.2335956242943828E-2</v>
      </c>
      <c r="Z201">
        <f t="shared" si="64"/>
        <v>-5.2383818566763218E-2</v>
      </c>
      <c r="AA201">
        <f t="shared" si="65"/>
        <v>0</v>
      </c>
      <c r="AB201">
        <f t="shared" si="66"/>
        <v>6375585.7452000007</v>
      </c>
      <c r="AC201">
        <f t="shared" si="67"/>
        <v>9.2468067027179749E-6</v>
      </c>
      <c r="AD201">
        <f t="shared" si="68"/>
        <v>0</v>
      </c>
      <c r="AE201">
        <f t="shared" si="69"/>
        <v>0</v>
      </c>
      <c r="AF201">
        <f t="shared" si="70"/>
        <v>0</v>
      </c>
      <c r="AG201">
        <f t="shared" si="71"/>
        <v>0</v>
      </c>
      <c r="AH201">
        <f t="shared" si="72"/>
        <v>0</v>
      </c>
      <c r="AI201">
        <f t="shared" si="73"/>
        <v>5.0546225567071803E-3</v>
      </c>
      <c r="AJ201">
        <f t="shared" si="74"/>
        <v>4.2582015317955055E-5</v>
      </c>
      <c r="AK201">
        <f t="shared" si="75"/>
        <v>1.6740578955036711E-7</v>
      </c>
      <c r="AL201">
        <f t="shared" si="76"/>
        <v>0</v>
      </c>
      <c r="AM201">
        <v>6378137</v>
      </c>
      <c r="AN201">
        <v>6356752.3142451802</v>
      </c>
      <c r="AO201">
        <f t="shared" si="77"/>
        <v>8.1819190842620321E-2</v>
      </c>
      <c r="AP201">
        <f t="shared" si="78"/>
        <v>8.2094437949694496E-2</v>
      </c>
      <c r="AQ201">
        <f t="shared" si="79"/>
        <v>6.7394967422762398E-3</v>
      </c>
      <c r="AR201">
        <f t="shared" si="80"/>
        <v>6399593.6257584924</v>
      </c>
    </row>
    <row r="202" spans="13:44" x14ac:dyDescent="0.3">
      <c r="M202" s="52" t="s">
        <v>22</v>
      </c>
      <c r="N202" s="53">
        <f t="shared" si="59"/>
        <v>166021.44365805644</v>
      </c>
      <c r="O202" s="54">
        <f t="shared" si="60"/>
        <v>0</v>
      </c>
      <c r="P202" s="55">
        <f t="shared" si="61"/>
        <v>31</v>
      </c>
      <c r="Q202" s="68"/>
      <c r="T202">
        <f t="shared" si="82"/>
        <v>0</v>
      </c>
      <c r="U202">
        <f t="shared" si="82"/>
        <v>0</v>
      </c>
      <c r="V202">
        <f t="shared" si="58"/>
        <v>31</v>
      </c>
      <c r="W202">
        <f t="shared" si="81"/>
        <v>3</v>
      </c>
      <c r="X202">
        <f t="shared" si="62"/>
        <v>-5.2359877559829883E-2</v>
      </c>
      <c r="Y202">
        <f t="shared" si="63"/>
        <v>-5.2335956242943828E-2</v>
      </c>
      <c r="Z202">
        <f t="shared" si="64"/>
        <v>-5.2383818566763218E-2</v>
      </c>
      <c r="AA202">
        <f t="shared" si="65"/>
        <v>0</v>
      </c>
      <c r="AB202">
        <f t="shared" si="66"/>
        <v>6375585.7452000007</v>
      </c>
      <c r="AC202">
        <f t="shared" si="67"/>
        <v>9.2468067027179749E-6</v>
      </c>
      <c r="AD202">
        <f t="shared" si="68"/>
        <v>0</v>
      </c>
      <c r="AE202">
        <f t="shared" si="69"/>
        <v>0</v>
      </c>
      <c r="AF202">
        <f t="shared" si="70"/>
        <v>0</v>
      </c>
      <c r="AG202">
        <f t="shared" si="71"/>
        <v>0</v>
      </c>
      <c r="AH202">
        <f t="shared" si="72"/>
        <v>0</v>
      </c>
      <c r="AI202">
        <f t="shared" si="73"/>
        <v>5.0546225567071803E-3</v>
      </c>
      <c r="AJ202">
        <f t="shared" si="74"/>
        <v>4.2582015317955055E-5</v>
      </c>
      <c r="AK202">
        <f t="shared" si="75"/>
        <v>1.6740578955036711E-7</v>
      </c>
      <c r="AL202">
        <f t="shared" si="76"/>
        <v>0</v>
      </c>
      <c r="AM202">
        <v>6378137</v>
      </c>
      <c r="AN202">
        <v>6356752.3142451802</v>
      </c>
      <c r="AO202">
        <f t="shared" si="77"/>
        <v>8.1819190842620321E-2</v>
      </c>
      <c r="AP202">
        <f t="shared" si="78"/>
        <v>8.2094437949694496E-2</v>
      </c>
      <c r="AQ202">
        <f t="shared" si="79"/>
        <v>6.7394967422762398E-3</v>
      </c>
      <c r="AR202">
        <f t="shared" si="80"/>
        <v>6399593.6257584924</v>
      </c>
    </row>
    <row r="203" spans="13:44" x14ac:dyDescent="0.3">
      <c r="M203" s="52" t="s">
        <v>22</v>
      </c>
      <c r="N203" s="53">
        <f t="shared" si="59"/>
        <v>166021.44365805644</v>
      </c>
      <c r="O203" s="54">
        <f t="shared" si="60"/>
        <v>0</v>
      </c>
      <c r="P203" s="55">
        <f t="shared" si="61"/>
        <v>31</v>
      </c>
      <c r="Q203" s="68"/>
      <c r="T203">
        <f t="shared" si="82"/>
        <v>0</v>
      </c>
      <c r="U203">
        <f t="shared" si="82"/>
        <v>0</v>
      </c>
      <c r="V203">
        <f t="shared" si="58"/>
        <v>31</v>
      </c>
      <c r="W203">
        <f t="shared" si="81"/>
        <v>3</v>
      </c>
      <c r="X203">
        <f t="shared" si="62"/>
        <v>-5.2359877559829883E-2</v>
      </c>
      <c r="Y203">
        <f t="shared" si="63"/>
        <v>-5.2335956242943828E-2</v>
      </c>
      <c r="Z203">
        <f t="shared" si="64"/>
        <v>-5.2383818566763218E-2</v>
      </c>
      <c r="AA203">
        <f t="shared" si="65"/>
        <v>0</v>
      </c>
      <c r="AB203">
        <f t="shared" si="66"/>
        <v>6375585.7452000007</v>
      </c>
      <c r="AC203">
        <f t="shared" si="67"/>
        <v>9.2468067027179749E-6</v>
      </c>
      <c r="AD203">
        <f t="shared" si="68"/>
        <v>0</v>
      </c>
      <c r="AE203">
        <f t="shared" si="69"/>
        <v>0</v>
      </c>
      <c r="AF203">
        <f t="shared" si="70"/>
        <v>0</v>
      </c>
      <c r="AG203">
        <f t="shared" si="71"/>
        <v>0</v>
      </c>
      <c r="AH203">
        <f t="shared" si="72"/>
        <v>0</v>
      </c>
      <c r="AI203">
        <f t="shared" si="73"/>
        <v>5.0546225567071803E-3</v>
      </c>
      <c r="AJ203">
        <f t="shared" si="74"/>
        <v>4.2582015317955055E-5</v>
      </c>
      <c r="AK203">
        <f t="shared" si="75"/>
        <v>1.6740578955036711E-7</v>
      </c>
      <c r="AL203">
        <f t="shared" si="76"/>
        <v>0</v>
      </c>
      <c r="AM203">
        <v>6378137</v>
      </c>
      <c r="AN203">
        <v>6356752.3142451802</v>
      </c>
      <c r="AO203">
        <f t="shared" si="77"/>
        <v>8.1819190842620321E-2</v>
      </c>
      <c r="AP203">
        <f t="shared" si="78"/>
        <v>8.2094437949694496E-2</v>
      </c>
      <c r="AQ203">
        <f t="shared" si="79"/>
        <v>6.7394967422762398E-3</v>
      </c>
      <c r="AR203">
        <f t="shared" si="80"/>
        <v>6399593.6257584924</v>
      </c>
    </row>
    <row r="204" spans="13:44" x14ac:dyDescent="0.3">
      <c r="M204" s="52" t="s">
        <v>22</v>
      </c>
      <c r="N204" s="53">
        <f t="shared" si="59"/>
        <v>166021.44365805644</v>
      </c>
      <c r="O204" s="54">
        <f t="shared" si="60"/>
        <v>0</v>
      </c>
      <c r="P204" s="55">
        <f t="shared" si="61"/>
        <v>31</v>
      </c>
      <c r="Q204" s="68"/>
      <c r="T204">
        <f t="shared" si="82"/>
        <v>0</v>
      </c>
      <c r="U204">
        <f t="shared" si="82"/>
        <v>0</v>
      </c>
      <c r="V204">
        <f t="shared" si="58"/>
        <v>31</v>
      </c>
      <c r="W204">
        <f t="shared" si="81"/>
        <v>3</v>
      </c>
      <c r="X204">
        <f t="shared" si="62"/>
        <v>-5.2359877559829883E-2</v>
      </c>
      <c r="Y204">
        <f t="shared" si="63"/>
        <v>-5.2335956242943828E-2</v>
      </c>
      <c r="Z204">
        <f t="shared" si="64"/>
        <v>-5.2383818566763218E-2</v>
      </c>
      <c r="AA204">
        <f t="shared" si="65"/>
        <v>0</v>
      </c>
      <c r="AB204">
        <f t="shared" si="66"/>
        <v>6375585.7452000007</v>
      </c>
      <c r="AC204">
        <f t="shared" si="67"/>
        <v>9.2468067027179749E-6</v>
      </c>
      <c r="AD204">
        <f t="shared" si="68"/>
        <v>0</v>
      </c>
      <c r="AE204">
        <f t="shared" si="69"/>
        <v>0</v>
      </c>
      <c r="AF204">
        <f t="shared" si="70"/>
        <v>0</v>
      </c>
      <c r="AG204">
        <f t="shared" si="71"/>
        <v>0</v>
      </c>
      <c r="AH204">
        <f t="shared" si="72"/>
        <v>0</v>
      </c>
      <c r="AI204">
        <f t="shared" si="73"/>
        <v>5.0546225567071803E-3</v>
      </c>
      <c r="AJ204">
        <f t="shared" si="74"/>
        <v>4.2582015317955055E-5</v>
      </c>
      <c r="AK204">
        <f t="shared" si="75"/>
        <v>1.6740578955036711E-7</v>
      </c>
      <c r="AL204">
        <f t="shared" si="76"/>
        <v>0</v>
      </c>
      <c r="AM204">
        <v>6378137</v>
      </c>
      <c r="AN204">
        <v>6356752.3142451802</v>
      </c>
      <c r="AO204">
        <f t="shared" si="77"/>
        <v>8.1819190842620321E-2</v>
      </c>
      <c r="AP204">
        <f t="shared" si="78"/>
        <v>8.2094437949694496E-2</v>
      </c>
      <c r="AQ204">
        <f t="shared" si="79"/>
        <v>6.7394967422762398E-3</v>
      </c>
      <c r="AR204">
        <f t="shared" si="80"/>
        <v>6399593.6257584924</v>
      </c>
    </row>
    <row r="205" spans="13:44" x14ac:dyDescent="0.3">
      <c r="M205" s="52" t="s">
        <v>22</v>
      </c>
      <c r="N205" s="53">
        <f t="shared" si="59"/>
        <v>166021.44365805644</v>
      </c>
      <c r="O205" s="54">
        <f t="shared" si="60"/>
        <v>0</v>
      </c>
      <c r="P205" s="55">
        <f t="shared" si="61"/>
        <v>31</v>
      </c>
      <c r="Q205" s="68"/>
      <c r="T205">
        <f t="shared" si="82"/>
        <v>0</v>
      </c>
      <c r="U205">
        <f t="shared" si="82"/>
        <v>0</v>
      </c>
      <c r="V205">
        <f t="shared" si="58"/>
        <v>31</v>
      </c>
      <c r="W205">
        <f t="shared" si="81"/>
        <v>3</v>
      </c>
      <c r="X205">
        <f t="shared" si="62"/>
        <v>-5.2359877559829883E-2</v>
      </c>
      <c r="Y205">
        <f t="shared" si="63"/>
        <v>-5.2335956242943828E-2</v>
      </c>
      <c r="Z205">
        <f t="shared" si="64"/>
        <v>-5.2383818566763218E-2</v>
      </c>
      <c r="AA205">
        <f t="shared" si="65"/>
        <v>0</v>
      </c>
      <c r="AB205">
        <f t="shared" si="66"/>
        <v>6375585.7452000007</v>
      </c>
      <c r="AC205">
        <f t="shared" si="67"/>
        <v>9.2468067027179749E-6</v>
      </c>
      <c r="AD205">
        <f t="shared" si="68"/>
        <v>0</v>
      </c>
      <c r="AE205">
        <f t="shared" si="69"/>
        <v>0</v>
      </c>
      <c r="AF205">
        <f t="shared" si="70"/>
        <v>0</v>
      </c>
      <c r="AG205">
        <f t="shared" si="71"/>
        <v>0</v>
      </c>
      <c r="AH205">
        <f t="shared" si="72"/>
        <v>0</v>
      </c>
      <c r="AI205">
        <f t="shared" si="73"/>
        <v>5.0546225567071803E-3</v>
      </c>
      <c r="AJ205">
        <f t="shared" si="74"/>
        <v>4.2582015317955055E-5</v>
      </c>
      <c r="AK205">
        <f t="shared" si="75"/>
        <v>1.6740578955036711E-7</v>
      </c>
      <c r="AL205">
        <f t="shared" si="76"/>
        <v>0</v>
      </c>
      <c r="AM205">
        <v>6378137</v>
      </c>
      <c r="AN205">
        <v>6356752.3142451802</v>
      </c>
      <c r="AO205">
        <f t="shared" si="77"/>
        <v>8.1819190842620321E-2</v>
      </c>
      <c r="AP205">
        <f t="shared" si="78"/>
        <v>8.2094437949694496E-2</v>
      </c>
      <c r="AQ205">
        <f t="shared" si="79"/>
        <v>6.7394967422762398E-3</v>
      </c>
      <c r="AR205">
        <f t="shared" si="80"/>
        <v>6399593.6257584924</v>
      </c>
    </row>
    <row r="206" spans="13:44" x14ac:dyDescent="0.3">
      <c r="M206" s="52" t="s">
        <v>22</v>
      </c>
      <c r="N206" s="53">
        <f t="shared" si="59"/>
        <v>166021.44365805644</v>
      </c>
      <c r="O206" s="54">
        <f t="shared" si="60"/>
        <v>0</v>
      </c>
      <c r="P206" s="55">
        <f t="shared" si="61"/>
        <v>31</v>
      </c>
      <c r="Q206" s="68"/>
      <c r="T206">
        <f t="shared" si="82"/>
        <v>0</v>
      </c>
      <c r="U206">
        <f t="shared" si="82"/>
        <v>0</v>
      </c>
      <c r="V206">
        <f t="shared" si="58"/>
        <v>31</v>
      </c>
      <c r="W206">
        <f t="shared" si="81"/>
        <v>3</v>
      </c>
      <c r="X206">
        <f t="shared" si="62"/>
        <v>-5.2359877559829883E-2</v>
      </c>
      <c r="Y206">
        <f t="shared" si="63"/>
        <v>-5.2335956242943828E-2</v>
      </c>
      <c r="Z206">
        <f t="shared" si="64"/>
        <v>-5.2383818566763218E-2</v>
      </c>
      <c r="AA206">
        <f t="shared" si="65"/>
        <v>0</v>
      </c>
      <c r="AB206">
        <f t="shared" si="66"/>
        <v>6375585.7452000007</v>
      </c>
      <c r="AC206">
        <f t="shared" si="67"/>
        <v>9.2468067027179749E-6</v>
      </c>
      <c r="AD206">
        <f t="shared" si="68"/>
        <v>0</v>
      </c>
      <c r="AE206">
        <f t="shared" si="69"/>
        <v>0</v>
      </c>
      <c r="AF206">
        <f t="shared" si="70"/>
        <v>0</v>
      </c>
      <c r="AG206">
        <f t="shared" si="71"/>
        <v>0</v>
      </c>
      <c r="AH206">
        <f t="shared" si="72"/>
        <v>0</v>
      </c>
      <c r="AI206">
        <f t="shared" si="73"/>
        <v>5.0546225567071803E-3</v>
      </c>
      <c r="AJ206">
        <f t="shared" si="74"/>
        <v>4.2582015317955055E-5</v>
      </c>
      <c r="AK206">
        <f t="shared" si="75"/>
        <v>1.6740578955036711E-7</v>
      </c>
      <c r="AL206">
        <f t="shared" si="76"/>
        <v>0</v>
      </c>
      <c r="AM206">
        <v>6378137</v>
      </c>
      <c r="AN206">
        <v>6356752.3142451802</v>
      </c>
      <c r="AO206">
        <f t="shared" si="77"/>
        <v>8.1819190842620321E-2</v>
      </c>
      <c r="AP206">
        <f t="shared" si="78"/>
        <v>8.2094437949694496E-2</v>
      </c>
      <c r="AQ206">
        <f t="shared" si="79"/>
        <v>6.7394967422762398E-3</v>
      </c>
      <c r="AR206">
        <f t="shared" si="80"/>
        <v>6399593.6257584924</v>
      </c>
    </row>
    <row r="207" spans="13:44" x14ac:dyDescent="0.3">
      <c r="M207" s="52" t="s">
        <v>22</v>
      </c>
      <c r="N207" s="53">
        <f t="shared" si="59"/>
        <v>166021.44365805644</v>
      </c>
      <c r="O207" s="54">
        <f t="shared" si="60"/>
        <v>0</v>
      </c>
      <c r="P207" s="55">
        <f t="shared" si="61"/>
        <v>31</v>
      </c>
      <c r="Q207" s="68"/>
      <c r="T207">
        <f t="shared" si="82"/>
        <v>0</v>
      </c>
      <c r="U207">
        <f t="shared" si="82"/>
        <v>0</v>
      </c>
      <c r="V207">
        <f t="shared" si="58"/>
        <v>31</v>
      </c>
      <c r="W207">
        <f t="shared" si="81"/>
        <v>3</v>
      </c>
      <c r="X207">
        <f t="shared" si="62"/>
        <v>-5.2359877559829883E-2</v>
      </c>
      <c r="Y207">
        <f t="shared" si="63"/>
        <v>-5.2335956242943828E-2</v>
      </c>
      <c r="Z207">
        <f t="shared" si="64"/>
        <v>-5.2383818566763218E-2</v>
      </c>
      <c r="AA207">
        <f t="shared" si="65"/>
        <v>0</v>
      </c>
      <c r="AB207">
        <f t="shared" si="66"/>
        <v>6375585.7452000007</v>
      </c>
      <c r="AC207">
        <f t="shared" si="67"/>
        <v>9.2468067027179749E-6</v>
      </c>
      <c r="AD207">
        <f t="shared" si="68"/>
        <v>0</v>
      </c>
      <c r="AE207">
        <f t="shared" si="69"/>
        <v>0</v>
      </c>
      <c r="AF207">
        <f t="shared" si="70"/>
        <v>0</v>
      </c>
      <c r="AG207">
        <f t="shared" si="71"/>
        <v>0</v>
      </c>
      <c r="AH207">
        <f t="shared" si="72"/>
        <v>0</v>
      </c>
      <c r="AI207">
        <f t="shared" si="73"/>
        <v>5.0546225567071803E-3</v>
      </c>
      <c r="AJ207">
        <f t="shared" si="74"/>
        <v>4.2582015317955055E-5</v>
      </c>
      <c r="AK207">
        <f t="shared" si="75"/>
        <v>1.6740578955036711E-7</v>
      </c>
      <c r="AL207">
        <f t="shared" si="76"/>
        <v>0</v>
      </c>
      <c r="AM207">
        <v>6378137</v>
      </c>
      <c r="AN207">
        <v>6356752.3142451802</v>
      </c>
      <c r="AO207">
        <f t="shared" si="77"/>
        <v>8.1819190842620321E-2</v>
      </c>
      <c r="AP207">
        <f t="shared" si="78"/>
        <v>8.2094437949694496E-2</v>
      </c>
      <c r="AQ207">
        <f t="shared" si="79"/>
        <v>6.7394967422762398E-3</v>
      </c>
      <c r="AR207">
        <f t="shared" si="80"/>
        <v>6399593.6257584924</v>
      </c>
    </row>
    <row r="208" spans="13:44" x14ac:dyDescent="0.3">
      <c r="M208" s="52" t="s">
        <v>22</v>
      </c>
      <c r="N208" s="53">
        <f t="shared" si="59"/>
        <v>166021.44365805644</v>
      </c>
      <c r="O208" s="54">
        <f t="shared" si="60"/>
        <v>0</v>
      </c>
      <c r="P208" s="55">
        <f t="shared" si="61"/>
        <v>31</v>
      </c>
      <c r="Q208" s="68"/>
      <c r="T208">
        <f t="shared" si="82"/>
        <v>0</v>
      </c>
      <c r="U208">
        <f t="shared" si="82"/>
        <v>0</v>
      </c>
      <c r="V208">
        <f t="shared" si="58"/>
        <v>31</v>
      </c>
      <c r="W208">
        <f t="shared" si="81"/>
        <v>3</v>
      </c>
      <c r="X208">
        <f t="shared" si="62"/>
        <v>-5.2359877559829883E-2</v>
      </c>
      <c r="Y208">
        <f t="shared" si="63"/>
        <v>-5.2335956242943828E-2</v>
      </c>
      <c r="Z208">
        <f t="shared" si="64"/>
        <v>-5.2383818566763218E-2</v>
      </c>
      <c r="AA208">
        <f t="shared" si="65"/>
        <v>0</v>
      </c>
      <c r="AB208">
        <f t="shared" si="66"/>
        <v>6375585.7452000007</v>
      </c>
      <c r="AC208">
        <f t="shared" si="67"/>
        <v>9.2468067027179749E-6</v>
      </c>
      <c r="AD208">
        <f t="shared" si="68"/>
        <v>0</v>
      </c>
      <c r="AE208">
        <f t="shared" si="69"/>
        <v>0</v>
      </c>
      <c r="AF208">
        <f t="shared" si="70"/>
        <v>0</v>
      </c>
      <c r="AG208">
        <f t="shared" si="71"/>
        <v>0</v>
      </c>
      <c r="AH208">
        <f t="shared" si="72"/>
        <v>0</v>
      </c>
      <c r="AI208">
        <f t="shared" si="73"/>
        <v>5.0546225567071803E-3</v>
      </c>
      <c r="AJ208">
        <f t="shared" si="74"/>
        <v>4.2582015317955055E-5</v>
      </c>
      <c r="AK208">
        <f t="shared" si="75"/>
        <v>1.6740578955036711E-7</v>
      </c>
      <c r="AL208">
        <f t="shared" si="76"/>
        <v>0</v>
      </c>
      <c r="AM208">
        <v>6378137</v>
      </c>
      <c r="AN208">
        <v>6356752.3142451802</v>
      </c>
      <c r="AO208">
        <f t="shared" si="77"/>
        <v>8.1819190842620321E-2</v>
      </c>
      <c r="AP208">
        <f t="shared" si="78"/>
        <v>8.2094437949694496E-2</v>
      </c>
      <c r="AQ208">
        <f t="shared" si="79"/>
        <v>6.7394967422762398E-3</v>
      </c>
      <c r="AR208">
        <f t="shared" si="80"/>
        <v>6399593.6257584924</v>
      </c>
    </row>
    <row r="209" spans="13:44" x14ac:dyDescent="0.3">
      <c r="M209" s="52" t="s">
        <v>22</v>
      </c>
      <c r="N209" s="53">
        <f t="shared" si="59"/>
        <v>166021.44365805644</v>
      </c>
      <c r="O209" s="54">
        <f t="shared" si="60"/>
        <v>0</v>
      </c>
      <c r="P209" s="55">
        <f t="shared" si="61"/>
        <v>31</v>
      </c>
      <c r="Q209" s="68"/>
      <c r="T209">
        <f t="shared" si="82"/>
        <v>0</v>
      </c>
      <c r="U209">
        <f t="shared" si="82"/>
        <v>0</v>
      </c>
      <c r="V209">
        <f t="shared" si="58"/>
        <v>31</v>
      </c>
      <c r="W209">
        <f t="shared" si="81"/>
        <v>3</v>
      </c>
      <c r="X209">
        <f t="shared" si="62"/>
        <v>-5.2359877559829883E-2</v>
      </c>
      <c r="Y209">
        <f t="shared" si="63"/>
        <v>-5.2335956242943828E-2</v>
      </c>
      <c r="Z209">
        <f t="shared" si="64"/>
        <v>-5.2383818566763218E-2</v>
      </c>
      <c r="AA209">
        <f t="shared" si="65"/>
        <v>0</v>
      </c>
      <c r="AB209">
        <f t="shared" si="66"/>
        <v>6375585.7452000007</v>
      </c>
      <c r="AC209">
        <f t="shared" si="67"/>
        <v>9.2468067027179749E-6</v>
      </c>
      <c r="AD209">
        <f t="shared" si="68"/>
        <v>0</v>
      </c>
      <c r="AE209">
        <f t="shared" si="69"/>
        <v>0</v>
      </c>
      <c r="AF209">
        <f t="shared" si="70"/>
        <v>0</v>
      </c>
      <c r="AG209">
        <f t="shared" si="71"/>
        <v>0</v>
      </c>
      <c r="AH209">
        <f t="shared" si="72"/>
        <v>0</v>
      </c>
      <c r="AI209">
        <f t="shared" si="73"/>
        <v>5.0546225567071803E-3</v>
      </c>
      <c r="AJ209">
        <f t="shared" si="74"/>
        <v>4.2582015317955055E-5</v>
      </c>
      <c r="AK209">
        <f t="shared" si="75"/>
        <v>1.6740578955036711E-7</v>
      </c>
      <c r="AL209">
        <f t="shared" si="76"/>
        <v>0</v>
      </c>
      <c r="AM209">
        <v>6378137</v>
      </c>
      <c r="AN209">
        <v>6356752.3142451802</v>
      </c>
      <c r="AO209">
        <f t="shared" si="77"/>
        <v>8.1819190842620321E-2</v>
      </c>
      <c r="AP209">
        <f t="shared" si="78"/>
        <v>8.2094437949694496E-2</v>
      </c>
      <c r="AQ209">
        <f t="shared" si="79"/>
        <v>6.7394967422762398E-3</v>
      </c>
      <c r="AR209">
        <f t="shared" si="80"/>
        <v>6399593.6257584924</v>
      </c>
    </row>
    <row r="210" spans="13:44" x14ac:dyDescent="0.3">
      <c r="M210" s="52" t="s">
        <v>22</v>
      </c>
      <c r="N210" s="53">
        <f t="shared" si="59"/>
        <v>166021.44365805644</v>
      </c>
      <c r="O210" s="54">
        <f t="shared" si="60"/>
        <v>0</v>
      </c>
      <c r="P210" s="55">
        <f t="shared" si="61"/>
        <v>31</v>
      </c>
      <c r="Q210" s="68"/>
      <c r="T210">
        <f t="shared" si="82"/>
        <v>0</v>
      </c>
      <c r="U210">
        <f t="shared" si="82"/>
        <v>0</v>
      </c>
      <c r="V210">
        <f t="shared" si="58"/>
        <v>31</v>
      </c>
      <c r="W210">
        <f t="shared" si="81"/>
        <v>3</v>
      </c>
      <c r="X210">
        <f t="shared" si="62"/>
        <v>-5.2359877559829883E-2</v>
      </c>
      <c r="Y210">
        <f t="shared" si="63"/>
        <v>-5.2335956242943828E-2</v>
      </c>
      <c r="Z210">
        <f t="shared" si="64"/>
        <v>-5.2383818566763218E-2</v>
      </c>
      <c r="AA210">
        <f t="shared" si="65"/>
        <v>0</v>
      </c>
      <c r="AB210">
        <f t="shared" si="66"/>
        <v>6375585.7452000007</v>
      </c>
      <c r="AC210">
        <f t="shared" si="67"/>
        <v>9.2468067027179749E-6</v>
      </c>
      <c r="AD210">
        <f t="shared" si="68"/>
        <v>0</v>
      </c>
      <c r="AE210">
        <f t="shared" si="69"/>
        <v>0</v>
      </c>
      <c r="AF210">
        <f t="shared" si="70"/>
        <v>0</v>
      </c>
      <c r="AG210">
        <f t="shared" si="71"/>
        <v>0</v>
      </c>
      <c r="AH210">
        <f t="shared" si="72"/>
        <v>0</v>
      </c>
      <c r="AI210">
        <f t="shared" si="73"/>
        <v>5.0546225567071803E-3</v>
      </c>
      <c r="AJ210">
        <f t="shared" si="74"/>
        <v>4.2582015317955055E-5</v>
      </c>
      <c r="AK210">
        <f t="shared" si="75"/>
        <v>1.6740578955036711E-7</v>
      </c>
      <c r="AL210">
        <f t="shared" si="76"/>
        <v>0</v>
      </c>
      <c r="AM210">
        <v>6378137</v>
      </c>
      <c r="AN210">
        <v>6356752.3142451802</v>
      </c>
      <c r="AO210">
        <f t="shared" si="77"/>
        <v>8.1819190842620321E-2</v>
      </c>
      <c r="AP210">
        <f t="shared" si="78"/>
        <v>8.2094437949694496E-2</v>
      </c>
      <c r="AQ210">
        <f t="shared" si="79"/>
        <v>6.7394967422762398E-3</v>
      </c>
      <c r="AR210">
        <f t="shared" si="80"/>
        <v>6399593.6257584924</v>
      </c>
    </row>
    <row r="211" spans="13:44" x14ac:dyDescent="0.3">
      <c r="M211" s="52" t="s">
        <v>22</v>
      </c>
      <c r="N211" s="53">
        <f t="shared" si="59"/>
        <v>166021.44365805644</v>
      </c>
      <c r="O211" s="54">
        <f t="shared" si="60"/>
        <v>0</v>
      </c>
      <c r="P211" s="55">
        <f t="shared" si="61"/>
        <v>31</v>
      </c>
      <c r="Q211" s="68"/>
      <c r="T211">
        <f t="shared" si="82"/>
        <v>0</v>
      </c>
      <c r="U211">
        <f t="shared" si="82"/>
        <v>0</v>
      </c>
      <c r="V211">
        <f t="shared" si="58"/>
        <v>31</v>
      </c>
      <c r="W211">
        <f t="shared" si="81"/>
        <v>3</v>
      </c>
      <c r="X211">
        <f t="shared" si="62"/>
        <v>-5.2359877559829883E-2</v>
      </c>
      <c r="Y211">
        <f t="shared" si="63"/>
        <v>-5.2335956242943828E-2</v>
      </c>
      <c r="Z211">
        <f t="shared" si="64"/>
        <v>-5.2383818566763218E-2</v>
      </c>
      <c r="AA211">
        <f t="shared" si="65"/>
        <v>0</v>
      </c>
      <c r="AB211">
        <f t="shared" si="66"/>
        <v>6375585.7452000007</v>
      </c>
      <c r="AC211">
        <f t="shared" si="67"/>
        <v>9.2468067027179749E-6</v>
      </c>
      <c r="AD211">
        <f t="shared" si="68"/>
        <v>0</v>
      </c>
      <c r="AE211">
        <f t="shared" si="69"/>
        <v>0</v>
      </c>
      <c r="AF211">
        <f t="shared" si="70"/>
        <v>0</v>
      </c>
      <c r="AG211">
        <f t="shared" si="71"/>
        <v>0</v>
      </c>
      <c r="AH211">
        <f t="shared" si="72"/>
        <v>0</v>
      </c>
      <c r="AI211">
        <f t="shared" si="73"/>
        <v>5.0546225567071803E-3</v>
      </c>
      <c r="AJ211">
        <f t="shared" si="74"/>
        <v>4.2582015317955055E-5</v>
      </c>
      <c r="AK211">
        <f t="shared" si="75"/>
        <v>1.6740578955036711E-7</v>
      </c>
      <c r="AL211">
        <f t="shared" si="76"/>
        <v>0</v>
      </c>
      <c r="AM211">
        <v>6378137</v>
      </c>
      <c r="AN211">
        <v>6356752.3142451802</v>
      </c>
      <c r="AO211">
        <f t="shared" si="77"/>
        <v>8.1819190842620321E-2</v>
      </c>
      <c r="AP211">
        <f t="shared" si="78"/>
        <v>8.2094437949694496E-2</v>
      </c>
      <c r="AQ211">
        <f t="shared" si="79"/>
        <v>6.7394967422762398E-3</v>
      </c>
      <c r="AR211">
        <f t="shared" si="80"/>
        <v>6399593.6257584924</v>
      </c>
    </row>
    <row r="212" spans="13:44" x14ac:dyDescent="0.3">
      <c r="M212" s="52" t="s">
        <v>22</v>
      </c>
      <c r="N212" s="53">
        <f t="shared" si="59"/>
        <v>166021.44365805644</v>
      </c>
      <c r="O212" s="54">
        <f t="shared" si="60"/>
        <v>0</v>
      </c>
      <c r="P212" s="55">
        <f t="shared" si="61"/>
        <v>31</v>
      </c>
      <c r="Q212" s="68"/>
      <c r="T212">
        <f t="shared" si="82"/>
        <v>0</v>
      </c>
      <c r="U212">
        <f t="shared" si="82"/>
        <v>0</v>
      </c>
      <c r="V212">
        <f t="shared" si="58"/>
        <v>31</v>
      </c>
      <c r="W212">
        <f t="shared" si="81"/>
        <v>3</v>
      </c>
      <c r="X212">
        <f t="shared" si="62"/>
        <v>-5.2359877559829883E-2</v>
      </c>
      <c r="Y212">
        <f t="shared" si="63"/>
        <v>-5.2335956242943828E-2</v>
      </c>
      <c r="Z212">
        <f t="shared" si="64"/>
        <v>-5.2383818566763218E-2</v>
      </c>
      <c r="AA212">
        <f t="shared" si="65"/>
        <v>0</v>
      </c>
      <c r="AB212">
        <f t="shared" si="66"/>
        <v>6375585.7452000007</v>
      </c>
      <c r="AC212">
        <f t="shared" si="67"/>
        <v>9.2468067027179749E-6</v>
      </c>
      <c r="AD212">
        <f t="shared" si="68"/>
        <v>0</v>
      </c>
      <c r="AE212">
        <f t="shared" si="69"/>
        <v>0</v>
      </c>
      <c r="AF212">
        <f t="shared" si="70"/>
        <v>0</v>
      </c>
      <c r="AG212">
        <f t="shared" si="71"/>
        <v>0</v>
      </c>
      <c r="AH212">
        <f t="shared" si="72"/>
        <v>0</v>
      </c>
      <c r="AI212">
        <f t="shared" si="73"/>
        <v>5.0546225567071803E-3</v>
      </c>
      <c r="AJ212">
        <f t="shared" si="74"/>
        <v>4.2582015317955055E-5</v>
      </c>
      <c r="AK212">
        <f t="shared" si="75"/>
        <v>1.6740578955036711E-7</v>
      </c>
      <c r="AL212">
        <f t="shared" si="76"/>
        <v>0</v>
      </c>
      <c r="AM212">
        <v>6378137</v>
      </c>
      <c r="AN212">
        <v>6356752.3142451802</v>
      </c>
      <c r="AO212">
        <f t="shared" si="77"/>
        <v>8.1819190842620321E-2</v>
      </c>
      <c r="AP212">
        <f t="shared" si="78"/>
        <v>8.2094437949694496E-2</v>
      </c>
      <c r="AQ212">
        <f t="shared" si="79"/>
        <v>6.7394967422762398E-3</v>
      </c>
      <c r="AR212">
        <f t="shared" si="80"/>
        <v>6399593.6257584924</v>
      </c>
    </row>
    <row r="213" spans="13:44" x14ac:dyDescent="0.3">
      <c r="M213" s="52" t="s">
        <v>22</v>
      </c>
      <c r="N213" s="53">
        <f t="shared" si="59"/>
        <v>166021.44365805644</v>
      </c>
      <c r="O213" s="54">
        <f t="shared" si="60"/>
        <v>0</v>
      </c>
      <c r="P213" s="55">
        <f t="shared" si="61"/>
        <v>31</v>
      </c>
      <c r="Q213" s="68"/>
      <c r="T213">
        <f t="shared" si="82"/>
        <v>0</v>
      </c>
      <c r="U213">
        <f t="shared" si="82"/>
        <v>0</v>
      </c>
      <c r="V213">
        <f t="shared" si="58"/>
        <v>31</v>
      </c>
      <c r="W213">
        <f t="shared" si="81"/>
        <v>3</v>
      </c>
      <c r="X213">
        <f t="shared" si="62"/>
        <v>-5.2359877559829883E-2</v>
      </c>
      <c r="Y213">
        <f t="shared" si="63"/>
        <v>-5.2335956242943828E-2</v>
      </c>
      <c r="Z213">
        <f t="shared" si="64"/>
        <v>-5.2383818566763218E-2</v>
      </c>
      <c r="AA213">
        <f t="shared" si="65"/>
        <v>0</v>
      </c>
      <c r="AB213">
        <f t="shared" si="66"/>
        <v>6375585.7452000007</v>
      </c>
      <c r="AC213">
        <f t="shared" si="67"/>
        <v>9.2468067027179749E-6</v>
      </c>
      <c r="AD213">
        <f t="shared" si="68"/>
        <v>0</v>
      </c>
      <c r="AE213">
        <f t="shared" si="69"/>
        <v>0</v>
      </c>
      <c r="AF213">
        <f t="shared" si="70"/>
        <v>0</v>
      </c>
      <c r="AG213">
        <f t="shared" si="71"/>
        <v>0</v>
      </c>
      <c r="AH213">
        <f t="shared" si="72"/>
        <v>0</v>
      </c>
      <c r="AI213">
        <f t="shared" si="73"/>
        <v>5.0546225567071803E-3</v>
      </c>
      <c r="AJ213">
        <f t="shared" si="74"/>
        <v>4.2582015317955055E-5</v>
      </c>
      <c r="AK213">
        <f t="shared" si="75"/>
        <v>1.6740578955036711E-7</v>
      </c>
      <c r="AL213">
        <f t="shared" si="76"/>
        <v>0</v>
      </c>
      <c r="AM213">
        <v>6378137</v>
      </c>
      <c r="AN213">
        <v>6356752.3142451802</v>
      </c>
      <c r="AO213">
        <f t="shared" si="77"/>
        <v>8.1819190842620321E-2</v>
      </c>
      <c r="AP213">
        <f t="shared" si="78"/>
        <v>8.2094437949694496E-2</v>
      </c>
      <c r="AQ213">
        <f t="shared" si="79"/>
        <v>6.7394967422762398E-3</v>
      </c>
      <c r="AR213">
        <f t="shared" si="80"/>
        <v>6399593.6257584924</v>
      </c>
    </row>
    <row r="214" spans="13:44" x14ac:dyDescent="0.3">
      <c r="M214" s="52" t="s">
        <v>22</v>
      </c>
      <c r="N214" s="53">
        <f t="shared" si="59"/>
        <v>166021.44365805644</v>
      </c>
      <c r="O214" s="54">
        <f t="shared" si="60"/>
        <v>0</v>
      </c>
      <c r="P214" s="55">
        <f t="shared" si="61"/>
        <v>31</v>
      </c>
      <c r="Q214" s="68"/>
      <c r="T214">
        <f t="shared" si="82"/>
        <v>0</v>
      </c>
      <c r="U214">
        <f t="shared" si="82"/>
        <v>0</v>
      </c>
      <c r="V214">
        <f t="shared" si="58"/>
        <v>31</v>
      </c>
      <c r="W214">
        <f t="shared" si="81"/>
        <v>3</v>
      </c>
      <c r="X214">
        <f t="shared" si="62"/>
        <v>-5.2359877559829883E-2</v>
      </c>
      <c r="Y214">
        <f t="shared" si="63"/>
        <v>-5.2335956242943828E-2</v>
      </c>
      <c r="Z214">
        <f t="shared" si="64"/>
        <v>-5.2383818566763218E-2</v>
      </c>
      <c r="AA214">
        <f t="shared" si="65"/>
        <v>0</v>
      </c>
      <c r="AB214">
        <f t="shared" si="66"/>
        <v>6375585.7452000007</v>
      </c>
      <c r="AC214">
        <f t="shared" si="67"/>
        <v>9.2468067027179749E-6</v>
      </c>
      <c r="AD214">
        <f t="shared" si="68"/>
        <v>0</v>
      </c>
      <c r="AE214">
        <f t="shared" si="69"/>
        <v>0</v>
      </c>
      <c r="AF214">
        <f t="shared" si="70"/>
        <v>0</v>
      </c>
      <c r="AG214">
        <f t="shared" si="71"/>
        <v>0</v>
      </c>
      <c r="AH214">
        <f t="shared" si="72"/>
        <v>0</v>
      </c>
      <c r="AI214">
        <f t="shared" si="73"/>
        <v>5.0546225567071803E-3</v>
      </c>
      <c r="AJ214">
        <f t="shared" si="74"/>
        <v>4.2582015317955055E-5</v>
      </c>
      <c r="AK214">
        <f t="shared" si="75"/>
        <v>1.6740578955036711E-7</v>
      </c>
      <c r="AL214">
        <f t="shared" si="76"/>
        <v>0</v>
      </c>
      <c r="AM214">
        <v>6378137</v>
      </c>
      <c r="AN214">
        <v>6356752.3142451802</v>
      </c>
      <c r="AO214">
        <f t="shared" si="77"/>
        <v>8.1819190842620321E-2</v>
      </c>
      <c r="AP214">
        <f t="shared" si="78"/>
        <v>8.2094437949694496E-2</v>
      </c>
      <c r="AQ214">
        <f t="shared" si="79"/>
        <v>6.7394967422762398E-3</v>
      </c>
      <c r="AR214">
        <f t="shared" si="80"/>
        <v>6399593.6257584924</v>
      </c>
    </row>
    <row r="215" spans="13:44" x14ac:dyDescent="0.3">
      <c r="M215" s="52" t="s">
        <v>22</v>
      </c>
      <c r="N215" s="53">
        <f t="shared" si="59"/>
        <v>166021.44365805644</v>
      </c>
      <c r="O215" s="54">
        <f t="shared" si="60"/>
        <v>0</v>
      </c>
      <c r="P215" s="55">
        <f t="shared" si="61"/>
        <v>31</v>
      </c>
      <c r="Q215" s="68"/>
      <c r="T215">
        <f t="shared" si="82"/>
        <v>0</v>
      </c>
      <c r="U215">
        <f t="shared" si="82"/>
        <v>0</v>
      </c>
      <c r="V215">
        <f t="shared" si="58"/>
        <v>31</v>
      </c>
      <c r="W215">
        <f t="shared" si="81"/>
        <v>3</v>
      </c>
      <c r="X215">
        <f t="shared" si="62"/>
        <v>-5.2359877559829883E-2</v>
      </c>
      <c r="Y215">
        <f t="shared" si="63"/>
        <v>-5.2335956242943828E-2</v>
      </c>
      <c r="Z215">
        <f t="shared" si="64"/>
        <v>-5.2383818566763218E-2</v>
      </c>
      <c r="AA215">
        <f t="shared" si="65"/>
        <v>0</v>
      </c>
      <c r="AB215">
        <f t="shared" si="66"/>
        <v>6375585.7452000007</v>
      </c>
      <c r="AC215">
        <f t="shared" si="67"/>
        <v>9.2468067027179749E-6</v>
      </c>
      <c r="AD215">
        <f t="shared" si="68"/>
        <v>0</v>
      </c>
      <c r="AE215">
        <f t="shared" si="69"/>
        <v>0</v>
      </c>
      <c r="AF215">
        <f t="shared" si="70"/>
        <v>0</v>
      </c>
      <c r="AG215">
        <f t="shared" si="71"/>
        <v>0</v>
      </c>
      <c r="AH215">
        <f t="shared" si="72"/>
        <v>0</v>
      </c>
      <c r="AI215">
        <f t="shared" si="73"/>
        <v>5.0546225567071803E-3</v>
      </c>
      <c r="AJ215">
        <f t="shared" si="74"/>
        <v>4.2582015317955055E-5</v>
      </c>
      <c r="AK215">
        <f t="shared" si="75"/>
        <v>1.6740578955036711E-7</v>
      </c>
      <c r="AL215">
        <f t="shared" si="76"/>
        <v>0</v>
      </c>
      <c r="AM215">
        <v>6378137</v>
      </c>
      <c r="AN215">
        <v>6356752.3142451802</v>
      </c>
      <c r="AO215">
        <f t="shared" si="77"/>
        <v>8.1819190842620321E-2</v>
      </c>
      <c r="AP215">
        <f t="shared" si="78"/>
        <v>8.2094437949694496E-2</v>
      </c>
      <c r="AQ215">
        <f t="shared" si="79"/>
        <v>6.7394967422762398E-3</v>
      </c>
      <c r="AR215">
        <f t="shared" si="80"/>
        <v>6399593.6257584924</v>
      </c>
    </row>
    <row r="216" spans="13:44" x14ac:dyDescent="0.3">
      <c r="M216" s="52" t="s">
        <v>22</v>
      </c>
      <c r="N216" s="53">
        <f t="shared" si="59"/>
        <v>166021.44365805644</v>
      </c>
      <c r="O216" s="54">
        <f t="shared" si="60"/>
        <v>0</v>
      </c>
      <c r="P216" s="55">
        <f t="shared" si="61"/>
        <v>31</v>
      </c>
      <c r="Q216" s="68"/>
      <c r="T216">
        <f t="shared" si="82"/>
        <v>0</v>
      </c>
      <c r="U216">
        <f t="shared" si="82"/>
        <v>0</v>
      </c>
      <c r="V216">
        <f t="shared" si="58"/>
        <v>31</v>
      </c>
      <c r="W216">
        <f t="shared" si="81"/>
        <v>3</v>
      </c>
      <c r="X216">
        <f t="shared" si="62"/>
        <v>-5.2359877559829883E-2</v>
      </c>
      <c r="Y216">
        <f t="shared" si="63"/>
        <v>-5.2335956242943828E-2</v>
      </c>
      <c r="Z216">
        <f t="shared" si="64"/>
        <v>-5.2383818566763218E-2</v>
      </c>
      <c r="AA216">
        <f t="shared" si="65"/>
        <v>0</v>
      </c>
      <c r="AB216">
        <f t="shared" si="66"/>
        <v>6375585.7452000007</v>
      </c>
      <c r="AC216">
        <f t="shared" si="67"/>
        <v>9.2468067027179749E-6</v>
      </c>
      <c r="AD216">
        <f t="shared" si="68"/>
        <v>0</v>
      </c>
      <c r="AE216">
        <f t="shared" si="69"/>
        <v>0</v>
      </c>
      <c r="AF216">
        <f t="shared" si="70"/>
        <v>0</v>
      </c>
      <c r="AG216">
        <f t="shared" si="71"/>
        <v>0</v>
      </c>
      <c r="AH216">
        <f t="shared" si="72"/>
        <v>0</v>
      </c>
      <c r="AI216">
        <f t="shared" si="73"/>
        <v>5.0546225567071803E-3</v>
      </c>
      <c r="AJ216">
        <f t="shared" si="74"/>
        <v>4.2582015317955055E-5</v>
      </c>
      <c r="AK216">
        <f t="shared" si="75"/>
        <v>1.6740578955036711E-7</v>
      </c>
      <c r="AL216">
        <f t="shared" si="76"/>
        <v>0</v>
      </c>
      <c r="AM216">
        <v>6378137</v>
      </c>
      <c r="AN216">
        <v>6356752.3142451802</v>
      </c>
      <c r="AO216">
        <f t="shared" si="77"/>
        <v>8.1819190842620321E-2</v>
      </c>
      <c r="AP216">
        <f t="shared" si="78"/>
        <v>8.2094437949694496E-2</v>
      </c>
      <c r="AQ216">
        <f t="shared" si="79"/>
        <v>6.7394967422762398E-3</v>
      </c>
      <c r="AR216">
        <f t="shared" si="80"/>
        <v>6399593.6257584924</v>
      </c>
    </row>
    <row r="217" spans="13:44" x14ac:dyDescent="0.3">
      <c r="M217" s="52" t="s">
        <v>22</v>
      </c>
      <c r="N217" s="53">
        <f t="shared" si="59"/>
        <v>166021.44365805644</v>
      </c>
      <c r="O217" s="54">
        <f t="shared" si="60"/>
        <v>0</v>
      </c>
      <c r="P217" s="55">
        <f t="shared" si="61"/>
        <v>31</v>
      </c>
      <c r="Q217" s="68"/>
      <c r="T217">
        <f t="shared" si="82"/>
        <v>0</v>
      </c>
      <c r="U217">
        <f t="shared" si="82"/>
        <v>0</v>
      </c>
      <c r="V217">
        <f t="shared" si="58"/>
        <v>31</v>
      </c>
      <c r="W217">
        <f t="shared" si="81"/>
        <v>3</v>
      </c>
      <c r="X217">
        <f t="shared" si="62"/>
        <v>-5.2359877559829883E-2</v>
      </c>
      <c r="Y217">
        <f t="shared" si="63"/>
        <v>-5.2335956242943828E-2</v>
      </c>
      <c r="Z217">
        <f t="shared" si="64"/>
        <v>-5.2383818566763218E-2</v>
      </c>
      <c r="AA217">
        <f t="shared" si="65"/>
        <v>0</v>
      </c>
      <c r="AB217">
        <f t="shared" si="66"/>
        <v>6375585.7452000007</v>
      </c>
      <c r="AC217">
        <f t="shared" si="67"/>
        <v>9.2468067027179749E-6</v>
      </c>
      <c r="AD217">
        <f t="shared" si="68"/>
        <v>0</v>
      </c>
      <c r="AE217">
        <f t="shared" si="69"/>
        <v>0</v>
      </c>
      <c r="AF217">
        <f t="shared" si="70"/>
        <v>0</v>
      </c>
      <c r="AG217">
        <f t="shared" si="71"/>
        <v>0</v>
      </c>
      <c r="AH217">
        <f t="shared" si="72"/>
        <v>0</v>
      </c>
      <c r="AI217">
        <f t="shared" si="73"/>
        <v>5.0546225567071803E-3</v>
      </c>
      <c r="AJ217">
        <f t="shared" si="74"/>
        <v>4.2582015317955055E-5</v>
      </c>
      <c r="AK217">
        <f t="shared" si="75"/>
        <v>1.6740578955036711E-7</v>
      </c>
      <c r="AL217">
        <f t="shared" si="76"/>
        <v>0</v>
      </c>
      <c r="AM217">
        <v>6378137</v>
      </c>
      <c r="AN217">
        <v>6356752.3142451802</v>
      </c>
      <c r="AO217">
        <f t="shared" si="77"/>
        <v>8.1819190842620321E-2</v>
      </c>
      <c r="AP217">
        <f t="shared" si="78"/>
        <v>8.2094437949694496E-2</v>
      </c>
      <c r="AQ217">
        <f t="shared" si="79"/>
        <v>6.7394967422762398E-3</v>
      </c>
      <c r="AR217">
        <f t="shared" si="80"/>
        <v>6399593.6257584924</v>
      </c>
    </row>
    <row r="218" spans="13:44" x14ac:dyDescent="0.3">
      <c r="M218" s="52" t="s">
        <v>22</v>
      </c>
      <c r="N218" s="53">
        <f t="shared" si="59"/>
        <v>166021.44365805644</v>
      </c>
      <c r="O218" s="54">
        <f t="shared" si="60"/>
        <v>0</v>
      </c>
      <c r="P218" s="55">
        <f t="shared" si="61"/>
        <v>31</v>
      </c>
      <c r="Q218" s="68"/>
      <c r="T218">
        <f t="shared" si="82"/>
        <v>0</v>
      </c>
      <c r="U218">
        <f t="shared" si="82"/>
        <v>0</v>
      </c>
      <c r="V218">
        <f t="shared" ref="V218:V281" si="83">TRUNC((R218/6)+31)</f>
        <v>31</v>
      </c>
      <c r="W218">
        <f t="shared" si="81"/>
        <v>3</v>
      </c>
      <c r="X218">
        <f t="shared" si="62"/>
        <v>-5.2359877559829883E-2</v>
      </c>
      <c r="Y218">
        <f t="shared" si="63"/>
        <v>-5.2335956242943828E-2</v>
      </c>
      <c r="Z218">
        <f t="shared" si="64"/>
        <v>-5.2383818566763218E-2</v>
      </c>
      <c r="AA218">
        <f t="shared" si="65"/>
        <v>0</v>
      </c>
      <c r="AB218">
        <f t="shared" si="66"/>
        <v>6375585.7452000007</v>
      </c>
      <c r="AC218">
        <f t="shared" si="67"/>
        <v>9.2468067027179749E-6</v>
      </c>
      <c r="AD218">
        <f t="shared" si="68"/>
        <v>0</v>
      </c>
      <c r="AE218">
        <f t="shared" si="69"/>
        <v>0</v>
      </c>
      <c r="AF218">
        <f t="shared" si="70"/>
        <v>0</v>
      </c>
      <c r="AG218">
        <f t="shared" si="71"/>
        <v>0</v>
      </c>
      <c r="AH218">
        <f t="shared" si="72"/>
        <v>0</v>
      </c>
      <c r="AI218">
        <f t="shared" si="73"/>
        <v>5.0546225567071803E-3</v>
      </c>
      <c r="AJ218">
        <f t="shared" si="74"/>
        <v>4.2582015317955055E-5</v>
      </c>
      <c r="AK218">
        <f t="shared" si="75"/>
        <v>1.6740578955036711E-7</v>
      </c>
      <c r="AL218">
        <f t="shared" si="76"/>
        <v>0</v>
      </c>
      <c r="AM218">
        <v>6378137</v>
      </c>
      <c r="AN218">
        <v>6356752.3142451802</v>
      </c>
      <c r="AO218">
        <f t="shared" si="77"/>
        <v>8.1819190842620321E-2</v>
      </c>
      <c r="AP218">
        <f t="shared" si="78"/>
        <v>8.2094437949694496E-2</v>
      </c>
      <c r="AQ218">
        <f t="shared" si="79"/>
        <v>6.7394967422762398E-3</v>
      </c>
      <c r="AR218">
        <f t="shared" si="80"/>
        <v>6399593.6257584924</v>
      </c>
    </row>
    <row r="219" spans="13:44" x14ac:dyDescent="0.3">
      <c r="M219" s="52" t="s">
        <v>22</v>
      </c>
      <c r="N219" s="53">
        <f t="shared" ref="N219:N282" si="84">Z219*AB219*(1+AC219/3)+500000</f>
        <v>166021.44365805644</v>
      </c>
      <c r="O219" s="54">
        <f t="shared" ref="O219:O282" si="85">IF(M219="S",AA219*AB219*(1+AC219)+AL219+10000000,AA219*AB219*(1+AC219)+AL219)</f>
        <v>0</v>
      </c>
      <c r="P219" s="55">
        <f t="shared" ref="P219:P282" si="86">V219</f>
        <v>31</v>
      </c>
      <c r="Q219" s="68"/>
      <c r="T219">
        <f t="shared" si="82"/>
        <v>0</v>
      </c>
      <c r="U219">
        <f t="shared" si="82"/>
        <v>0</v>
      </c>
      <c r="V219">
        <f t="shared" si="83"/>
        <v>31</v>
      </c>
      <c r="W219">
        <f t="shared" si="81"/>
        <v>3</v>
      </c>
      <c r="X219">
        <f t="shared" ref="X219:X282" si="87">+T219-((W219*PI())/180)</f>
        <v>-5.2359877559829883E-2</v>
      </c>
      <c r="Y219">
        <f t="shared" ref="Y219:Y282" si="88">COS(U219)*SIN(X219)</f>
        <v>-5.2335956242943828E-2</v>
      </c>
      <c r="Z219">
        <f t="shared" ref="Z219:Z282" si="89">(1/2)*LN((1+Y219)/(1-Y219))</f>
        <v>-5.2383818566763218E-2</v>
      </c>
      <c r="AA219">
        <f t="shared" ref="AA219:AA282" si="90">ATAN((TAN(U219))/COS(X219))-U219</f>
        <v>0</v>
      </c>
      <c r="AB219">
        <f t="shared" ref="AB219:AB282" si="91">(AR219/(1+AQ219*(COS(U219))^2)^(1/2))*0.9996</f>
        <v>6375585.7452000007</v>
      </c>
      <c r="AC219">
        <f t="shared" ref="AC219:AC282" si="92">(AQ219/2)*Z219^2*(COS(U219))^2</f>
        <v>9.2468067027179749E-6</v>
      </c>
      <c r="AD219">
        <f t="shared" ref="AD219:AD282" si="93">SIN(2*U219)</f>
        <v>0</v>
      </c>
      <c r="AE219">
        <f t="shared" ref="AE219:AE282" si="94">+AD219*(COS(U219))^2</f>
        <v>0</v>
      </c>
      <c r="AF219">
        <f t="shared" ref="AF219:AF282" si="95">U219+(AD219/2)</f>
        <v>0</v>
      </c>
      <c r="AG219">
        <f t="shared" ref="AG219:AG282" si="96">((3*AF219)+AE219)/4</f>
        <v>0</v>
      </c>
      <c r="AH219">
        <f t="shared" ref="AH219:AH282" si="97">(5*AG219+AE219*(COS(U219))^2)/3</f>
        <v>0</v>
      </c>
      <c r="AI219">
        <f t="shared" ref="AI219:AI282" si="98">(3/4)*AQ219</f>
        <v>5.0546225567071803E-3</v>
      </c>
      <c r="AJ219">
        <f t="shared" ref="AJ219:AJ282" si="99">(5/3)*AI219^2</f>
        <v>4.2582015317955055E-5</v>
      </c>
      <c r="AK219">
        <f t="shared" ref="AK219:AK282" si="100">(35/27)*AI219^3</f>
        <v>1.6740578955036711E-7</v>
      </c>
      <c r="AL219">
        <f t="shared" ref="AL219:AL282" si="101">0.9996*AR219*(U219-(AI219*AF219)+(AJ219*AG219)-(AK219*AH219))</f>
        <v>0</v>
      </c>
      <c r="AM219">
        <v>6378137</v>
      </c>
      <c r="AN219">
        <v>6356752.3142451802</v>
      </c>
      <c r="AO219">
        <f t="shared" ref="AO219:AO282" si="102">SQRT(AM219^2-AN219^2)/AM219</f>
        <v>8.1819190842620321E-2</v>
      </c>
      <c r="AP219">
        <f t="shared" ref="AP219:AP282" si="103">SQRT(AM219^2-AN219^2)/AN219</f>
        <v>8.2094437949694496E-2</v>
      </c>
      <c r="AQ219">
        <f t="shared" ref="AQ219:AQ282" si="104">AP219^2</f>
        <v>6.7394967422762398E-3</v>
      </c>
      <c r="AR219">
        <f t="shared" ref="AR219:AR282" si="105">+(AM219^2)/AN219</f>
        <v>6399593.6257584924</v>
      </c>
    </row>
    <row r="220" spans="13:44" x14ac:dyDescent="0.3">
      <c r="M220" s="52" t="s">
        <v>22</v>
      </c>
      <c r="N220" s="53">
        <f t="shared" si="84"/>
        <v>166021.44365805644</v>
      </c>
      <c r="O220" s="54">
        <f t="shared" si="85"/>
        <v>0</v>
      </c>
      <c r="P220" s="55">
        <f t="shared" si="86"/>
        <v>31</v>
      </c>
      <c r="Q220" s="68"/>
      <c r="T220">
        <f t="shared" si="82"/>
        <v>0</v>
      </c>
      <c r="U220">
        <f t="shared" si="82"/>
        <v>0</v>
      </c>
      <c r="V220">
        <f t="shared" si="83"/>
        <v>31</v>
      </c>
      <c r="W220">
        <f t="shared" ref="W220:W283" si="106">6*V220-183</f>
        <v>3</v>
      </c>
      <c r="X220">
        <f t="shared" si="87"/>
        <v>-5.2359877559829883E-2</v>
      </c>
      <c r="Y220">
        <f t="shared" si="88"/>
        <v>-5.2335956242943828E-2</v>
      </c>
      <c r="Z220">
        <f t="shared" si="89"/>
        <v>-5.2383818566763218E-2</v>
      </c>
      <c r="AA220">
        <f t="shared" si="90"/>
        <v>0</v>
      </c>
      <c r="AB220">
        <f t="shared" si="91"/>
        <v>6375585.7452000007</v>
      </c>
      <c r="AC220">
        <f t="shared" si="92"/>
        <v>9.2468067027179749E-6</v>
      </c>
      <c r="AD220">
        <f t="shared" si="93"/>
        <v>0</v>
      </c>
      <c r="AE220">
        <f t="shared" si="94"/>
        <v>0</v>
      </c>
      <c r="AF220">
        <f t="shared" si="95"/>
        <v>0</v>
      </c>
      <c r="AG220">
        <f t="shared" si="96"/>
        <v>0</v>
      </c>
      <c r="AH220">
        <f t="shared" si="97"/>
        <v>0</v>
      </c>
      <c r="AI220">
        <f t="shared" si="98"/>
        <v>5.0546225567071803E-3</v>
      </c>
      <c r="AJ220">
        <f t="shared" si="99"/>
        <v>4.2582015317955055E-5</v>
      </c>
      <c r="AK220">
        <f t="shared" si="100"/>
        <v>1.6740578955036711E-7</v>
      </c>
      <c r="AL220">
        <f t="shared" si="101"/>
        <v>0</v>
      </c>
      <c r="AM220">
        <v>6378137</v>
      </c>
      <c r="AN220">
        <v>6356752.3142451802</v>
      </c>
      <c r="AO220">
        <f t="shared" si="102"/>
        <v>8.1819190842620321E-2</v>
      </c>
      <c r="AP220">
        <f t="shared" si="103"/>
        <v>8.2094437949694496E-2</v>
      </c>
      <c r="AQ220">
        <f t="shared" si="104"/>
        <v>6.7394967422762398E-3</v>
      </c>
      <c r="AR220">
        <f t="shared" si="105"/>
        <v>6399593.6257584924</v>
      </c>
    </row>
    <row r="221" spans="13:44" x14ac:dyDescent="0.3">
      <c r="M221" s="52" t="s">
        <v>22</v>
      </c>
      <c r="N221" s="53">
        <f t="shared" si="84"/>
        <v>166021.44365805644</v>
      </c>
      <c r="O221" s="54">
        <f t="shared" si="85"/>
        <v>0</v>
      </c>
      <c r="P221" s="55">
        <f t="shared" si="86"/>
        <v>31</v>
      </c>
      <c r="Q221" s="68"/>
      <c r="T221">
        <f t="shared" si="82"/>
        <v>0</v>
      </c>
      <c r="U221">
        <f t="shared" si="82"/>
        <v>0</v>
      </c>
      <c r="V221">
        <f t="shared" si="83"/>
        <v>31</v>
      </c>
      <c r="W221">
        <f t="shared" si="106"/>
        <v>3</v>
      </c>
      <c r="X221">
        <f t="shared" si="87"/>
        <v>-5.2359877559829883E-2</v>
      </c>
      <c r="Y221">
        <f t="shared" si="88"/>
        <v>-5.2335956242943828E-2</v>
      </c>
      <c r="Z221">
        <f t="shared" si="89"/>
        <v>-5.2383818566763218E-2</v>
      </c>
      <c r="AA221">
        <f t="shared" si="90"/>
        <v>0</v>
      </c>
      <c r="AB221">
        <f t="shared" si="91"/>
        <v>6375585.7452000007</v>
      </c>
      <c r="AC221">
        <f t="shared" si="92"/>
        <v>9.2468067027179749E-6</v>
      </c>
      <c r="AD221">
        <f t="shared" si="93"/>
        <v>0</v>
      </c>
      <c r="AE221">
        <f t="shared" si="94"/>
        <v>0</v>
      </c>
      <c r="AF221">
        <f t="shared" si="95"/>
        <v>0</v>
      </c>
      <c r="AG221">
        <f t="shared" si="96"/>
        <v>0</v>
      </c>
      <c r="AH221">
        <f t="shared" si="97"/>
        <v>0</v>
      </c>
      <c r="AI221">
        <f t="shared" si="98"/>
        <v>5.0546225567071803E-3</v>
      </c>
      <c r="AJ221">
        <f t="shared" si="99"/>
        <v>4.2582015317955055E-5</v>
      </c>
      <c r="AK221">
        <f t="shared" si="100"/>
        <v>1.6740578955036711E-7</v>
      </c>
      <c r="AL221">
        <f t="shared" si="101"/>
        <v>0</v>
      </c>
      <c r="AM221">
        <v>6378137</v>
      </c>
      <c r="AN221">
        <v>6356752.3142451802</v>
      </c>
      <c r="AO221">
        <f t="shared" si="102"/>
        <v>8.1819190842620321E-2</v>
      </c>
      <c r="AP221">
        <f t="shared" si="103"/>
        <v>8.2094437949694496E-2</v>
      </c>
      <c r="AQ221">
        <f t="shared" si="104"/>
        <v>6.7394967422762398E-3</v>
      </c>
      <c r="AR221">
        <f t="shared" si="105"/>
        <v>6399593.6257584924</v>
      </c>
    </row>
    <row r="222" spans="13:44" x14ac:dyDescent="0.3">
      <c r="M222" s="52" t="s">
        <v>22</v>
      </c>
      <c r="N222" s="53">
        <f t="shared" si="84"/>
        <v>166021.44365805644</v>
      </c>
      <c r="O222" s="54">
        <f t="shared" si="85"/>
        <v>0</v>
      </c>
      <c r="P222" s="55">
        <f t="shared" si="86"/>
        <v>31</v>
      </c>
      <c r="Q222" s="68"/>
      <c r="T222">
        <f t="shared" si="82"/>
        <v>0</v>
      </c>
      <c r="U222">
        <f t="shared" si="82"/>
        <v>0</v>
      </c>
      <c r="V222">
        <f t="shared" si="83"/>
        <v>31</v>
      </c>
      <c r="W222">
        <f t="shared" si="106"/>
        <v>3</v>
      </c>
      <c r="X222">
        <f t="shared" si="87"/>
        <v>-5.2359877559829883E-2</v>
      </c>
      <c r="Y222">
        <f t="shared" si="88"/>
        <v>-5.2335956242943828E-2</v>
      </c>
      <c r="Z222">
        <f t="shared" si="89"/>
        <v>-5.2383818566763218E-2</v>
      </c>
      <c r="AA222">
        <f t="shared" si="90"/>
        <v>0</v>
      </c>
      <c r="AB222">
        <f t="shared" si="91"/>
        <v>6375585.7452000007</v>
      </c>
      <c r="AC222">
        <f t="shared" si="92"/>
        <v>9.2468067027179749E-6</v>
      </c>
      <c r="AD222">
        <f t="shared" si="93"/>
        <v>0</v>
      </c>
      <c r="AE222">
        <f t="shared" si="94"/>
        <v>0</v>
      </c>
      <c r="AF222">
        <f t="shared" si="95"/>
        <v>0</v>
      </c>
      <c r="AG222">
        <f t="shared" si="96"/>
        <v>0</v>
      </c>
      <c r="AH222">
        <f t="shared" si="97"/>
        <v>0</v>
      </c>
      <c r="AI222">
        <f t="shared" si="98"/>
        <v>5.0546225567071803E-3</v>
      </c>
      <c r="AJ222">
        <f t="shared" si="99"/>
        <v>4.2582015317955055E-5</v>
      </c>
      <c r="AK222">
        <f t="shared" si="100"/>
        <v>1.6740578955036711E-7</v>
      </c>
      <c r="AL222">
        <f t="shared" si="101"/>
        <v>0</v>
      </c>
      <c r="AM222">
        <v>6378137</v>
      </c>
      <c r="AN222">
        <v>6356752.3142451802</v>
      </c>
      <c r="AO222">
        <f t="shared" si="102"/>
        <v>8.1819190842620321E-2</v>
      </c>
      <c r="AP222">
        <f t="shared" si="103"/>
        <v>8.2094437949694496E-2</v>
      </c>
      <c r="AQ222">
        <f t="shared" si="104"/>
        <v>6.7394967422762398E-3</v>
      </c>
      <c r="AR222">
        <f t="shared" si="105"/>
        <v>6399593.6257584924</v>
      </c>
    </row>
    <row r="223" spans="13:44" x14ac:dyDescent="0.3">
      <c r="M223" s="52" t="s">
        <v>22</v>
      </c>
      <c r="N223" s="53">
        <f t="shared" si="84"/>
        <v>166021.44365805644</v>
      </c>
      <c r="O223" s="54">
        <f t="shared" si="85"/>
        <v>0</v>
      </c>
      <c r="P223" s="55">
        <f t="shared" si="86"/>
        <v>31</v>
      </c>
      <c r="Q223" s="68"/>
      <c r="T223">
        <f t="shared" si="82"/>
        <v>0</v>
      </c>
      <c r="U223">
        <f t="shared" si="82"/>
        <v>0</v>
      </c>
      <c r="V223">
        <f t="shared" si="83"/>
        <v>31</v>
      </c>
      <c r="W223">
        <f t="shared" si="106"/>
        <v>3</v>
      </c>
      <c r="X223">
        <f t="shared" si="87"/>
        <v>-5.2359877559829883E-2</v>
      </c>
      <c r="Y223">
        <f t="shared" si="88"/>
        <v>-5.2335956242943828E-2</v>
      </c>
      <c r="Z223">
        <f t="shared" si="89"/>
        <v>-5.2383818566763218E-2</v>
      </c>
      <c r="AA223">
        <f t="shared" si="90"/>
        <v>0</v>
      </c>
      <c r="AB223">
        <f t="shared" si="91"/>
        <v>6375585.7452000007</v>
      </c>
      <c r="AC223">
        <f t="shared" si="92"/>
        <v>9.2468067027179749E-6</v>
      </c>
      <c r="AD223">
        <f t="shared" si="93"/>
        <v>0</v>
      </c>
      <c r="AE223">
        <f t="shared" si="94"/>
        <v>0</v>
      </c>
      <c r="AF223">
        <f t="shared" si="95"/>
        <v>0</v>
      </c>
      <c r="AG223">
        <f t="shared" si="96"/>
        <v>0</v>
      </c>
      <c r="AH223">
        <f t="shared" si="97"/>
        <v>0</v>
      </c>
      <c r="AI223">
        <f t="shared" si="98"/>
        <v>5.0546225567071803E-3</v>
      </c>
      <c r="AJ223">
        <f t="shared" si="99"/>
        <v>4.2582015317955055E-5</v>
      </c>
      <c r="AK223">
        <f t="shared" si="100"/>
        <v>1.6740578955036711E-7</v>
      </c>
      <c r="AL223">
        <f t="shared" si="101"/>
        <v>0</v>
      </c>
      <c r="AM223">
        <v>6378137</v>
      </c>
      <c r="AN223">
        <v>6356752.3142451802</v>
      </c>
      <c r="AO223">
        <f t="shared" si="102"/>
        <v>8.1819190842620321E-2</v>
      </c>
      <c r="AP223">
        <f t="shared" si="103"/>
        <v>8.2094437949694496E-2</v>
      </c>
      <c r="AQ223">
        <f t="shared" si="104"/>
        <v>6.7394967422762398E-3</v>
      </c>
      <c r="AR223">
        <f t="shared" si="105"/>
        <v>6399593.6257584924</v>
      </c>
    </row>
    <row r="224" spans="13:44" x14ac:dyDescent="0.3">
      <c r="M224" s="52" t="s">
        <v>22</v>
      </c>
      <c r="N224" s="53">
        <f t="shared" si="84"/>
        <v>166021.44365805644</v>
      </c>
      <c r="O224" s="54">
        <f t="shared" si="85"/>
        <v>0</v>
      </c>
      <c r="P224" s="55">
        <f t="shared" si="86"/>
        <v>31</v>
      </c>
      <c r="Q224" s="68"/>
      <c r="T224">
        <f t="shared" si="82"/>
        <v>0</v>
      </c>
      <c r="U224">
        <f t="shared" si="82"/>
        <v>0</v>
      </c>
      <c r="V224">
        <f t="shared" si="83"/>
        <v>31</v>
      </c>
      <c r="W224">
        <f t="shared" si="106"/>
        <v>3</v>
      </c>
      <c r="X224">
        <f t="shared" si="87"/>
        <v>-5.2359877559829883E-2</v>
      </c>
      <c r="Y224">
        <f t="shared" si="88"/>
        <v>-5.2335956242943828E-2</v>
      </c>
      <c r="Z224">
        <f t="shared" si="89"/>
        <v>-5.2383818566763218E-2</v>
      </c>
      <c r="AA224">
        <f t="shared" si="90"/>
        <v>0</v>
      </c>
      <c r="AB224">
        <f t="shared" si="91"/>
        <v>6375585.7452000007</v>
      </c>
      <c r="AC224">
        <f t="shared" si="92"/>
        <v>9.2468067027179749E-6</v>
      </c>
      <c r="AD224">
        <f t="shared" si="93"/>
        <v>0</v>
      </c>
      <c r="AE224">
        <f t="shared" si="94"/>
        <v>0</v>
      </c>
      <c r="AF224">
        <f t="shared" si="95"/>
        <v>0</v>
      </c>
      <c r="AG224">
        <f t="shared" si="96"/>
        <v>0</v>
      </c>
      <c r="AH224">
        <f t="shared" si="97"/>
        <v>0</v>
      </c>
      <c r="AI224">
        <f t="shared" si="98"/>
        <v>5.0546225567071803E-3</v>
      </c>
      <c r="AJ224">
        <f t="shared" si="99"/>
        <v>4.2582015317955055E-5</v>
      </c>
      <c r="AK224">
        <f t="shared" si="100"/>
        <v>1.6740578955036711E-7</v>
      </c>
      <c r="AL224">
        <f t="shared" si="101"/>
        <v>0</v>
      </c>
      <c r="AM224">
        <v>6378137</v>
      </c>
      <c r="AN224">
        <v>6356752.3142451802</v>
      </c>
      <c r="AO224">
        <f t="shared" si="102"/>
        <v>8.1819190842620321E-2</v>
      </c>
      <c r="AP224">
        <f t="shared" si="103"/>
        <v>8.2094437949694496E-2</v>
      </c>
      <c r="AQ224">
        <f t="shared" si="104"/>
        <v>6.7394967422762398E-3</v>
      </c>
      <c r="AR224">
        <f t="shared" si="105"/>
        <v>6399593.6257584924</v>
      </c>
    </row>
    <row r="225" spans="13:44" x14ac:dyDescent="0.3">
      <c r="M225" s="52" t="s">
        <v>22</v>
      </c>
      <c r="N225" s="53">
        <f t="shared" si="84"/>
        <v>166021.44365805644</v>
      </c>
      <c r="O225" s="54">
        <f t="shared" si="85"/>
        <v>0</v>
      </c>
      <c r="P225" s="55">
        <f t="shared" si="86"/>
        <v>31</v>
      </c>
      <c r="Q225" s="68"/>
      <c r="T225">
        <f t="shared" si="82"/>
        <v>0</v>
      </c>
      <c r="U225">
        <f t="shared" si="82"/>
        <v>0</v>
      </c>
      <c r="V225">
        <f t="shared" si="83"/>
        <v>31</v>
      </c>
      <c r="W225">
        <f t="shared" si="106"/>
        <v>3</v>
      </c>
      <c r="X225">
        <f t="shared" si="87"/>
        <v>-5.2359877559829883E-2</v>
      </c>
      <c r="Y225">
        <f t="shared" si="88"/>
        <v>-5.2335956242943828E-2</v>
      </c>
      <c r="Z225">
        <f t="shared" si="89"/>
        <v>-5.2383818566763218E-2</v>
      </c>
      <c r="AA225">
        <f t="shared" si="90"/>
        <v>0</v>
      </c>
      <c r="AB225">
        <f t="shared" si="91"/>
        <v>6375585.7452000007</v>
      </c>
      <c r="AC225">
        <f t="shared" si="92"/>
        <v>9.2468067027179749E-6</v>
      </c>
      <c r="AD225">
        <f t="shared" si="93"/>
        <v>0</v>
      </c>
      <c r="AE225">
        <f t="shared" si="94"/>
        <v>0</v>
      </c>
      <c r="AF225">
        <f t="shared" si="95"/>
        <v>0</v>
      </c>
      <c r="AG225">
        <f t="shared" si="96"/>
        <v>0</v>
      </c>
      <c r="AH225">
        <f t="shared" si="97"/>
        <v>0</v>
      </c>
      <c r="AI225">
        <f t="shared" si="98"/>
        <v>5.0546225567071803E-3</v>
      </c>
      <c r="AJ225">
        <f t="shared" si="99"/>
        <v>4.2582015317955055E-5</v>
      </c>
      <c r="AK225">
        <f t="shared" si="100"/>
        <v>1.6740578955036711E-7</v>
      </c>
      <c r="AL225">
        <f t="shared" si="101"/>
        <v>0</v>
      </c>
      <c r="AM225">
        <v>6378137</v>
      </c>
      <c r="AN225">
        <v>6356752.3142451802</v>
      </c>
      <c r="AO225">
        <f t="shared" si="102"/>
        <v>8.1819190842620321E-2</v>
      </c>
      <c r="AP225">
        <f t="shared" si="103"/>
        <v>8.2094437949694496E-2</v>
      </c>
      <c r="AQ225">
        <f t="shared" si="104"/>
        <v>6.7394967422762398E-3</v>
      </c>
      <c r="AR225">
        <f t="shared" si="105"/>
        <v>6399593.6257584924</v>
      </c>
    </row>
    <row r="226" spans="13:44" x14ac:dyDescent="0.3">
      <c r="M226" s="52" t="s">
        <v>22</v>
      </c>
      <c r="N226" s="53">
        <f t="shared" si="84"/>
        <v>166021.44365805644</v>
      </c>
      <c r="O226" s="54">
        <f t="shared" si="85"/>
        <v>0</v>
      </c>
      <c r="P226" s="55">
        <f t="shared" si="86"/>
        <v>31</v>
      </c>
      <c r="Q226" s="68"/>
      <c r="T226">
        <f t="shared" si="82"/>
        <v>0</v>
      </c>
      <c r="U226">
        <f t="shared" si="82"/>
        <v>0</v>
      </c>
      <c r="V226">
        <f t="shared" si="83"/>
        <v>31</v>
      </c>
      <c r="W226">
        <f t="shared" si="106"/>
        <v>3</v>
      </c>
      <c r="X226">
        <f t="shared" si="87"/>
        <v>-5.2359877559829883E-2</v>
      </c>
      <c r="Y226">
        <f t="shared" si="88"/>
        <v>-5.2335956242943828E-2</v>
      </c>
      <c r="Z226">
        <f t="shared" si="89"/>
        <v>-5.2383818566763218E-2</v>
      </c>
      <c r="AA226">
        <f t="shared" si="90"/>
        <v>0</v>
      </c>
      <c r="AB226">
        <f t="shared" si="91"/>
        <v>6375585.7452000007</v>
      </c>
      <c r="AC226">
        <f t="shared" si="92"/>
        <v>9.2468067027179749E-6</v>
      </c>
      <c r="AD226">
        <f t="shared" si="93"/>
        <v>0</v>
      </c>
      <c r="AE226">
        <f t="shared" si="94"/>
        <v>0</v>
      </c>
      <c r="AF226">
        <f t="shared" si="95"/>
        <v>0</v>
      </c>
      <c r="AG226">
        <f t="shared" si="96"/>
        <v>0</v>
      </c>
      <c r="AH226">
        <f t="shared" si="97"/>
        <v>0</v>
      </c>
      <c r="AI226">
        <f t="shared" si="98"/>
        <v>5.0546225567071803E-3</v>
      </c>
      <c r="AJ226">
        <f t="shared" si="99"/>
        <v>4.2582015317955055E-5</v>
      </c>
      <c r="AK226">
        <f t="shared" si="100"/>
        <v>1.6740578955036711E-7</v>
      </c>
      <c r="AL226">
        <f t="shared" si="101"/>
        <v>0</v>
      </c>
      <c r="AM226">
        <v>6378137</v>
      </c>
      <c r="AN226">
        <v>6356752.3142451802</v>
      </c>
      <c r="AO226">
        <f t="shared" si="102"/>
        <v>8.1819190842620321E-2</v>
      </c>
      <c r="AP226">
        <f t="shared" si="103"/>
        <v>8.2094437949694496E-2</v>
      </c>
      <c r="AQ226">
        <f t="shared" si="104"/>
        <v>6.7394967422762398E-3</v>
      </c>
      <c r="AR226">
        <f t="shared" si="105"/>
        <v>6399593.6257584924</v>
      </c>
    </row>
    <row r="227" spans="13:44" x14ac:dyDescent="0.3">
      <c r="M227" s="52" t="s">
        <v>22</v>
      </c>
      <c r="N227" s="53">
        <f t="shared" si="84"/>
        <v>166021.44365805644</v>
      </c>
      <c r="O227" s="54">
        <f t="shared" si="85"/>
        <v>0</v>
      </c>
      <c r="P227" s="55">
        <f t="shared" si="86"/>
        <v>31</v>
      </c>
      <c r="Q227" s="68"/>
      <c r="T227">
        <f t="shared" si="82"/>
        <v>0</v>
      </c>
      <c r="U227">
        <f t="shared" si="82"/>
        <v>0</v>
      </c>
      <c r="V227">
        <f t="shared" si="83"/>
        <v>31</v>
      </c>
      <c r="W227">
        <f t="shared" si="106"/>
        <v>3</v>
      </c>
      <c r="X227">
        <f t="shared" si="87"/>
        <v>-5.2359877559829883E-2</v>
      </c>
      <c r="Y227">
        <f t="shared" si="88"/>
        <v>-5.2335956242943828E-2</v>
      </c>
      <c r="Z227">
        <f t="shared" si="89"/>
        <v>-5.2383818566763218E-2</v>
      </c>
      <c r="AA227">
        <f t="shared" si="90"/>
        <v>0</v>
      </c>
      <c r="AB227">
        <f t="shared" si="91"/>
        <v>6375585.7452000007</v>
      </c>
      <c r="AC227">
        <f t="shared" si="92"/>
        <v>9.2468067027179749E-6</v>
      </c>
      <c r="AD227">
        <f t="shared" si="93"/>
        <v>0</v>
      </c>
      <c r="AE227">
        <f t="shared" si="94"/>
        <v>0</v>
      </c>
      <c r="AF227">
        <f t="shared" si="95"/>
        <v>0</v>
      </c>
      <c r="AG227">
        <f t="shared" si="96"/>
        <v>0</v>
      </c>
      <c r="AH227">
        <f t="shared" si="97"/>
        <v>0</v>
      </c>
      <c r="AI227">
        <f t="shared" si="98"/>
        <v>5.0546225567071803E-3</v>
      </c>
      <c r="AJ227">
        <f t="shared" si="99"/>
        <v>4.2582015317955055E-5</v>
      </c>
      <c r="AK227">
        <f t="shared" si="100"/>
        <v>1.6740578955036711E-7</v>
      </c>
      <c r="AL227">
        <f t="shared" si="101"/>
        <v>0</v>
      </c>
      <c r="AM227">
        <v>6378137</v>
      </c>
      <c r="AN227">
        <v>6356752.3142451802</v>
      </c>
      <c r="AO227">
        <f t="shared" si="102"/>
        <v>8.1819190842620321E-2</v>
      </c>
      <c r="AP227">
        <f t="shared" si="103"/>
        <v>8.2094437949694496E-2</v>
      </c>
      <c r="AQ227">
        <f t="shared" si="104"/>
        <v>6.7394967422762398E-3</v>
      </c>
      <c r="AR227">
        <f t="shared" si="105"/>
        <v>6399593.6257584924</v>
      </c>
    </row>
    <row r="228" spans="13:44" x14ac:dyDescent="0.3">
      <c r="M228" s="52" t="s">
        <v>22</v>
      </c>
      <c r="N228" s="53">
        <f t="shared" si="84"/>
        <v>166021.44365805644</v>
      </c>
      <c r="O228" s="54">
        <f t="shared" si="85"/>
        <v>0</v>
      </c>
      <c r="P228" s="55">
        <f t="shared" si="86"/>
        <v>31</v>
      </c>
      <c r="Q228" s="68"/>
      <c r="T228">
        <f t="shared" si="82"/>
        <v>0</v>
      </c>
      <c r="U228">
        <f t="shared" si="82"/>
        <v>0</v>
      </c>
      <c r="V228">
        <f t="shared" si="83"/>
        <v>31</v>
      </c>
      <c r="W228">
        <f t="shared" si="106"/>
        <v>3</v>
      </c>
      <c r="X228">
        <f t="shared" si="87"/>
        <v>-5.2359877559829883E-2</v>
      </c>
      <c r="Y228">
        <f t="shared" si="88"/>
        <v>-5.2335956242943828E-2</v>
      </c>
      <c r="Z228">
        <f t="shared" si="89"/>
        <v>-5.2383818566763218E-2</v>
      </c>
      <c r="AA228">
        <f t="shared" si="90"/>
        <v>0</v>
      </c>
      <c r="AB228">
        <f t="shared" si="91"/>
        <v>6375585.7452000007</v>
      </c>
      <c r="AC228">
        <f t="shared" si="92"/>
        <v>9.2468067027179749E-6</v>
      </c>
      <c r="AD228">
        <f t="shared" si="93"/>
        <v>0</v>
      </c>
      <c r="AE228">
        <f t="shared" si="94"/>
        <v>0</v>
      </c>
      <c r="AF228">
        <f t="shared" si="95"/>
        <v>0</v>
      </c>
      <c r="AG228">
        <f t="shared" si="96"/>
        <v>0</v>
      </c>
      <c r="AH228">
        <f t="shared" si="97"/>
        <v>0</v>
      </c>
      <c r="AI228">
        <f t="shared" si="98"/>
        <v>5.0546225567071803E-3</v>
      </c>
      <c r="AJ228">
        <f t="shared" si="99"/>
        <v>4.2582015317955055E-5</v>
      </c>
      <c r="AK228">
        <f t="shared" si="100"/>
        <v>1.6740578955036711E-7</v>
      </c>
      <c r="AL228">
        <f t="shared" si="101"/>
        <v>0</v>
      </c>
      <c r="AM228">
        <v>6378137</v>
      </c>
      <c r="AN228">
        <v>6356752.3142451802</v>
      </c>
      <c r="AO228">
        <f t="shared" si="102"/>
        <v>8.1819190842620321E-2</v>
      </c>
      <c r="AP228">
        <f t="shared" si="103"/>
        <v>8.2094437949694496E-2</v>
      </c>
      <c r="AQ228">
        <f t="shared" si="104"/>
        <v>6.7394967422762398E-3</v>
      </c>
      <c r="AR228">
        <f t="shared" si="105"/>
        <v>6399593.6257584924</v>
      </c>
    </row>
    <row r="229" spans="13:44" x14ac:dyDescent="0.3">
      <c r="M229" s="52" t="s">
        <v>22</v>
      </c>
      <c r="N229" s="53">
        <f t="shared" si="84"/>
        <v>166021.44365805644</v>
      </c>
      <c r="O229" s="54">
        <f t="shared" si="85"/>
        <v>0</v>
      </c>
      <c r="P229" s="55">
        <f t="shared" si="86"/>
        <v>31</v>
      </c>
      <c r="Q229" s="68"/>
      <c r="T229">
        <f t="shared" si="82"/>
        <v>0</v>
      </c>
      <c r="U229">
        <f t="shared" si="82"/>
        <v>0</v>
      </c>
      <c r="V229">
        <f t="shared" si="83"/>
        <v>31</v>
      </c>
      <c r="W229">
        <f t="shared" si="106"/>
        <v>3</v>
      </c>
      <c r="X229">
        <f t="shared" si="87"/>
        <v>-5.2359877559829883E-2</v>
      </c>
      <c r="Y229">
        <f t="shared" si="88"/>
        <v>-5.2335956242943828E-2</v>
      </c>
      <c r="Z229">
        <f t="shared" si="89"/>
        <v>-5.2383818566763218E-2</v>
      </c>
      <c r="AA229">
        <f t="shared" si="90"/>
        <v>0</v>
      </c>
      <c r="AB229">
        <f t="shared" si="91"/>
        <v>6375585.7452000007</v>
      </c>
      <c r="AC229">
        <f t="shared" si="92"/>
        <v>9.2468067027179749E-6</v>
      </c>
      <c r="AD229">
        <f t="shared" si="93"/>
        <v>0</v>
      </c>
      <c r="AE229">
        <f t="shared" si="94"/>
        <v>0</v>
      </c>
      <c r="AF229">
        <f t="shared" si="95"/>
        <v>0</v>
      </c>
      <c r="AG229">
        <f t="shared" si="96"/>
        <v>0</v>
      </c>
      <c r="AH229">
        <f t="shared" si="97"/>
        <v>0</v>
      </c>
      <c r="AI229">
        <f t="shared" si="98"/>
        <v>5.0546225567071803E-3</v>
      </c>
      <c r="AJ229">
        <f t="shared" si="99"/>
        <v>4.2582015317955055E-5</v>
      </c>
      <c r="AK229">
        <f t="shared" si="100"/>
        <v>1.6740578955036711E-7</v>
      </c>
      <c r="AL229">
        <f t="shared" si="101"/>
        <v>0</v>
      </c>
      <c r="AM229">
        <v>6378137</v>
      </c>
      <c r="AN229">
        <v>6356752.3142451802</v>
      </c>
      <c r="AO229">
        <f t="shared" si="102"/>
        <v>8.1819190842620321E-2</v>
      </c>
      <c r="AP229">
        <f t="shared" si="103"/>
        <v>8.2094437949694496E-2</v>
      </c>
      <c r="AQ229">
        <f t="shared" si="104"/>
        <v>6.7394967422762398E-3</v>
      </c>
      <c r="AR229">
        <f t="shared" si="105"/>
        <v>6399593.6257584924</v>
      </c>
    </row>
    <row r="230" spans="13:44" x14ac:dyDescent="0.3">
      <c r="M230" s="52" t="s">
        <v>22</v>
      </c>
      <c r="N230" s="53">
        <f t="shared" si="84"/>
        <v>166021.44365805644</v>
      </c>
      <c r="O230" s="54">
        <f t="shared" si="85"/>
        <v>0</v>
      </c>
      <c r="P230" s="55">
        <f t="shared" si="86"/>
        <v>31</v>
      </c>
      <c r="Q230" s="68"/>
      <c r="T230">
        <f t="shared" si="82"/>
        <v>0</v>
      </c>
      <c r="U230">
        <f t="shared" si="82"/>
        <v>0</v>
      </c>
      <c r="V230">
        <f t="shared" si="83"/>
        <v>31</v>
      </c>
      <c r="W230">
        <f t="shared" si="106"/>
        <v>3</v>
      </c>
      <c r="X230">
        <f t="shared" si="87"/>
        <v>-5.2359877559829883E-2</v>
      </c>
      <c r="Y230">
        <f t="shared" si="88"/>
        <v>-5.2335956242943828E-2</v>
      </c>
      <c r="Z230">
        <f t="shared" si="89"/>
        <v>-5.2383818566763218E-2</v>
      </c>
      <c r="AA230">
        <f t="shared" si="90"/>
        <v>0</v>
      </c>
      <c r="AB230">
        <f t="shared" si="91"/>
        <v>6375585.7452000007</v>
      </c>
      <c r="AC230">
        <f t="shared" si="92"/>
        <v>9.2468067027179749E-6</v>
      </c>
      <c r="AD230">
        <f t="shared" si="93"/>
        <v>0</v>
      </c>
      <c r="AE230">
        <f t="shared" si="94"/>
        <v>0</v>
      </c>
      <c r="AF230">
        <f t="shared" si="95"/>
        <v>0</v>
      </c>
      <c r="AG230">
        <f t="shared" si="96"/>
        <v>0</v>
      </c>
      <c r="AH230">
        <f t="shared" si="97"/>
        <v>0</v>
      </c>
      <c r="AI230">
        <f t="shared" si="98"/>
        <v>5.0546225567071803E-3</v>
      </c>
      <c r="AJ230">
        <f t="shared" si="99"/>
        <v>4.2582015317955055E-5</v>
      </c>
      <c r="AK230">
        <f t="shared" si="100"/>
        <v>1.6740578955036711E-7</v>
      </c>
      <c r="AL230">
        <f t="shared" si="101"/>
        <v>0</v>
      </c>
      <c r="AM230">
        <v>6378137</v>
      </c>
      <c r="AN230">
        <v>6356752.3142451802</v>
      </c>
      <c r="AO230">
        <f t="shared" si="102"/>
        <v>8.1819190842620321E-2</v>
      </c>
      <c r="AP230">
        <f t="shared" si="103"/>
        <v>8.2094437949694496E-2</v>
      </c>
      <c r="AQ230">
        <f t="shared" si="104"/>
        <v>6.7394967422762398E-3</v>
      </c>
      <c r="AR230">
        <f t="shared" si="105"/>
        <v>6399593.6257584924</v>
      </c>
    </row>
    <row r="231" spans="13:44" x14ac:dyDescent="0.3">
      <c r="M231" s="52" t="s">
        <v>22</v>
      </c>
      <c r="N231" s="53">
        <f t="shared" si="84"/>
        <v>166021.44365805644</v>
      </c>
      <c r="O231" s="54">
        <f t="shared" si="85"/>
        <v>0</v>
      </c>
      <c r="P231" s="55">
        <f t="shared" si="86"/>
        <v>31</v>
      </c>
      <c r="Q231" s="68"/>
      <c r="T231">
        <f t="shared" si="82"/>
        <v>0</v>
      </c>
      <c r="U231">
        <f t="shared" si="82"/>
        <v>0</v>
      </c>
      <c r="V231">
        <f t="shared" si="83"/>
        <v>31</v>
      </c>
      <c r="W231">
        <f t="shared" si="106"/>
        <v>3</v>
      </c>
      <c r="X231">
        <f t="shared" si="87"/>
        <v>-5.2359877559829883E-2</v>
      </c>
      <c r="Y231">
        <f t="shared" si="88"/>
        <v>-5.2335956242943828E-2</v>
      </c>
      <c r="Z231">
        <f t="shared" si="89"/>
        <v>-5.2383818566763218E-2</v>
      </c>
      <c r="AA231">
        <f t="shared" si="90"/>
        <v>0</v>
      </c>
      <c r="AB231">
        <f t="shared" si="91"/>
        <v>6375585.7452000007</v>
      </c>
      <c r="AC231">
        <f t="shared" si="92"/>
        <v>9.2468067027179749E-6</v>
      </c>
      <c r="AD231">
        <f t="shared" si="93"/>
        <v>0</v>
      </c>
      <c r="AE231">
        <f t="shared" si="94"/>
        <v>0</v>
      </c>
      <c r="AF231">
        <f t="shared" si="95"/>
        <v>0</v>
      </c>
      <c r="AG231">
        <f t="shared" si="96"/>
        <v>0</v>
      </c>
      <c r="AH231">
        <f t="shared" si="97"/>
        <v>0</v>
      </c>
      <c r="AI231">
        <f t="shared" si="98"/>
        <v>5.0546225567071803E-3</v>
      </c>
      <c r="AJ231">
        <f t="shared" si="99"/>
        <v>4.2582015317955055E-5</v>
      </c>
      <c r="AK231">
        <f t="shared" si="100"/>
        <v>1.6740578955036711E-7</v>
      </c>
      <c r="AL231">
        <f t="shared" si="101"/>
        <v>0</v>
      </c>
      <c r="AM231">
        <v>6378137</v>
      </c>
      <c r="AN231">
        <v>6356752.3142451802</v>
      </c>
      <c r="AO231">
        <f t="shared" si="102"/>
        <v>8.1819190842620321E-2</v>
      </c>
      <c r="AP231">
        <f t="shared" si="103"/>
        <v>8.2094437949694496E-2</v>
      </c>
      <c r="AQ231">
        <f t="shared" si="104"/>
        <v>6.7394967422762398E-3</v>
      </c>
      <c r="AR231">
        <f t="shared" si="105"/>
        <v>6399593.6257584924</v>
      </c>
    </row>
    <row r="232" spans="13:44" x14ac:dyDescent="0.3">
      <c r="M232" s="52" t="s">
        <v>22</v>
      </c>
      <c r="N232" s="53">
        <f t="shared" si="84"/>
        <v>166021.44365805644</v>
      </c>
      <c r="O232" s="54">
        <f t="shared" si="85"/>
        <v>0</v>
      </c>
      <c r="P232" s="55">
        <f t="shared" si="86"/>
        <v>31</v>
      </c>
      <c r="Q232" s="68"/>
      <c r="T232">
        <f t="shared" si="82"/>
        <v>0</v>
      </c>
      <c r="U232">
        <f t="shared" si="82"/>
        <v>0</v>
      </c>
      <c r="V232">
        <f t="shared" si="83"/>
        <v>31</v>
      </c>
      <c r="W232">
        <f t="shared" si="106"/>
        <v>3</v>
      </c>
      <c r="X232">
        <f t="shared" si="87"/>
        <v>-5.2359877559829883E-2</v>
      </c>
      <c r="Y232">
        <f t="shared" si="88"/>
        <v>-5.2335956242943828E-2</v>
      </c>
      <c r="Z232">
        <f t="shared" si="89"/>
        <v>-5.2383818566763218E-2</v>
      </c>
      <c r="AA232">
        <f t="shared" si="90"/>
        <v>0</v>
      </c>
      <c r="AB232">
        <f t="shared" si="91"/>
        <v>6375585.7452000007</v>
      </c>
      <c r="AC232">
        <f t="shared" si="92"/>
        <v>9.2468067027179749E-6</v>
      </c>
      <c r="AD232">
        <f t="shared" si="93"/>
        <v>0</v>
      </c>
      <c r="AE232">
        <f t="shared" si="94"/>
        <v>0</v>
      </c>
      <c r="AF232">
        <f t="shared" si="95"/>
        <v>0</v>
      </c>
      <c r="AG232">
        <f t="shared" si="96"/>
        <v>0</v>
      </c>
      <c r="AH232">
        <f t="shared" si="97"/>
        <v>0</v>
      </c>
      <c r="AI232">
        <f t="shared" si="98"/>
        <v>5.0546225567071803E-3</v>
      </c>
      <c r="AJ232">
        <f t="shared" si="99"/>
        <v>4.2582015317955055E-5</v>
      </c>
      <c r="AK232">
        <f t="shared" si="100"/>
        <v>1.6740578955036711E-7</v>
      </c>
      <c r="AL232">
        <f t="shared" si="101"/>
        <v>0</v>
      </c>
      <c r="AM232">
        <v>6378137</v>
      </c>
      <c r="AN232">
        <v>6356752.3142451802</v>
      </c>
      <c r="AO232">
        <f t="shared" si="102"/>
        <v>8.1819190842620321E-2</v>
      </c>
      <c r="AP232">
        <f t="shared" si="103"/>
        <v>8.2094437949694496E-2</v>
      </c>
      <c r="AQ232">
        <f t="shared" si="104"/>
        <v>6.7394967422762398E-3</v>
      </c>
      <c r="AR232">
        <f t="shared" si="105"/>
        <v>6399593.6257584924</v>
      </c>
    </row>
    <row r="233" spans="13:44" x14ac:dyDescent="0.3">
      <c r="M233" s="52" t="s">
        <v>22</v>
      </c>
      <c r="N233" s="53">
        <f t="shared" si="84"/>
        <v>166021.44365805644</v>
      </c>
      <c r="O233" s="54">
        <f t="shared" si="85"/>
        <v>0</v>
      </c>
      <c r="P233" s="55">
        <f t="shared" si="86"/>
        <v>31</v>
      </c>
      <c r="Q233" s="68"/>
      <c r="T233">
        <f t="shared" si="82"/>
        <v>0</v>
      </c>
      <c r="U233">
        <f t="shared" si="82"/>
        <v>0</v>
      </c>
      <c r="V233">
        <f t="shared" si="83"/>
        <v>31</v>
      </c>
      <c r="W233">
        <f t="shared" si="106"/>
        <v>3</v>
      </c>
      <c r="X233">
        <f t="shared" si="87"/>
        <v>-5.2359877559829883E-2</v>
      </c>
      <c r="Y233">
        <f t="shared" si="88"/>
        <v>-5.2335956242943828E-2</v>
      </c>
      <c r="Z233">
        <f t="shared" si="89"/>
        <v>-5.2383818566763218E-2</v>
      </c>
      <c r="AA233">
        <f t="shared" si="90"/>
        <v>0</v>
      </c>
      <c r="AB233">
        <f t="shared" si="91"/>
        <v>6375585.7452000007</v>
      </c>
      <c r="AC233">
        <f t="shared" si="92"/>
        <v>9.2468067027179749E-6</v>
      </c>
      <c r="AD233">
        <f t="shared" si="93"/>
        <v>0</v>
      </c>
      <c r="AE233">
        <f t="shared" si="94"/>
        <v>0</v>
      </c>
      <c r="AF233">
        <f t="shared" si="95"/>
        <v>0</v>
      </c>
      <c r="AG233">
        <f t="shared" si="96"/>
        <v>0</v>
      </c>
      <c r="AH233">
        <f t="shared" si="97"/>
        <v>0</v>
      </c>
      <c r="AI233">
        <f t="shared" si="98"/>
        <v>5.0546225567071803E-3</v>
      </c>
      <c r="AJ233">
        <f t="shared" si="99"/>
        <v>4.2582015317955055E-5</v>
      </c>
      <c r="AK233">
        <f t="shared" si="100"/>
        <v>1.6740578955036711E-7</v>
      </c>
      <c r="AL233">
        <f t="shared" si="101"/>
        <v>0</v>
      </c>
      <c r="AM233">
        <v>6378137</v>
      </c>
      <c r="AN233">
        <v>6356752.3142451802</v>
      </c>
      <c r="AO233">
        <f t="shared" si="102"/>
        <v>8.1819190842620321E-2</v>
      </c>
      <c r="AP233">
        <f t="shared" si="103"/>
        <v>8.2094437949694496E-2</v>
      </c>
      <c r="AQ233">
        <f t="shared" si="104"/>
        <v>6.7394967422762398E-3</v>
      </c>
      <c r="AR233">
        <f t="shared" si="105"/>
        <v>6399593.6257584924</v>
      </c>
    </row>
    <row r="234" spans="13:44" x14ac:dyDescent="0.3">
      <c r="M234" s="52" t="s">
        <v>22</v>
      </c>
      <c r="N234" s="53">
        <f t="shared" si="84"/>
        <v>166021.44365805644</v>
      </c>
      <c r="O234" s="54">
        <f t="shared" si="85"/>
        <v>0</v>
      </c>
      <c r="P234" s="55">
        <f t="shared" si="86"/>
        <v>31</v>
      </c>
      <c r="Q234" s="68"/>
      <c r="T234">
        <f t="shared" si="82"/>
        <v>0</v>
      </c>
      <c r="U234">
        <f t="shared" si="82"/>
        <v>0</v>
      </c>
      <c r="V234">
        <f t="shared" si="83"/>
        <v>31</v>
      </c>
      <c r="W234">
        <f t="shared" si="106"/>
        <v>3</v>
      </c>
      <c r="X234">
        <f t="shared" si="87"/>
        <v>-5.2359877559829883E-2</v>
      </c>
      <c r="Y234">
        <f t="shared" si="88"/>
        <v>-5.2335956242943828E-2</v>
      </c>
      <c r="Z234">
        <f t="shared" si="89"/>
        <v>-5.2383818566763218E-2</v>
      </c>
      <c r="AA234">
        <f t="shared" si="90"/>
        <v>0</v>
      </c>
      <c r="AB234">
        <f t="shared" si="91"/>
        <v>6375585.7452000007</v>
      </c>
      <c r="AC234">
        <f t="shared" si="92"/>
        <v>9.2468067027179749E-6</v>
      </c>
      <c r="AD234">
        <f t="shared" si="93"/>
        <v>0</v>
      </c>
      <c r="AE234">
        <f t="shared" si="94"/>
        <v>0</v>
      </c>
      <c r="AF234">
        <f t="shared" si="95"/>
        <v>0</v>
      </c>
      <c r="AG234">
        <f t="shared" si="96"/>
        <v>0</v>
      </c>
      <c r="AH234">
        <f t="shared" si="97"/>
        <v>0</v>
      </c>
      <c r="AI234">
        <f t="shared" si="98"/>
        <v>5.0546225567071803E-3</v>
      </c>
      <c r="AJ234">
        <f t="shared" si="99"/>
        <v>4.2582015317955055E-5</v>
      </c>
      <c r="AK234">
        <f t="shared" si="100"/>
        <v>1.6740578955036711E-7</v>
      </c>
      <c r="AL234">
        <f t="shared" si="101"/>
        <v>0</v>
      </c>
      <c r="AM234">
        <v>6378137</v>
      </c>
      <c r="AN234">
        <v>6356752.3142451802</v>
      </c>
      <c r="AO234">
        <f t="shared" si="102"/>
        <v>8.1819190842620321E-2</v>
      </c>
      <c r="AP234">
        <f t="shared" si="103"/>
        <v>8.2094437949694496E-2</v>
      </c>
      <c r="AQ234">
        <f t="shared" si="104"/>
        <v>6.7394967422762398E-3</v>
      </c>
      <c r="AR234">
        <f t="shared" si="105"/>
        <v>6399593.6257584924</v>
      </c>
    </row>
    <row r="235" spans="13:44" x14ac:dyDescent="0.3">
      <c r="M235" s="52" t="s">
        <v>22</v>
      </c>
      <c r="N235" s="53">
        <f t="shared" si="84"/>
        <v>166021.44365805644</v>
      </c>
      <c r="O235" s="54">
        <f t="shared" si="85"/>
        <v>0</v>
      </c>
      <c r="P235" s="55">
        <f t="shared" si="86"/>
        <v>31</v>
      </c>
      <c r="Q235" s="68"/>
      <c r="T235">
        <f t="shared" si="82"/>
        <v>0</v>
      </c>
      <c r="U235">
        <f t="shared" si="82"/>
        <v>0</v>
      </c>
      <c r="V235">
        <f t="shared" si="83"/>
        <v>31</v>
      </c>
      <c r="W235">
        <f t="shared" si="106"/>
        <v>3</v>
      </c>
      <c r="X235">
        <f t="shared" si="87"/>
        <v>-5.2359877559829883E-2</v>
      </c>
      <c r="Y235">
        <f t="shared" si="88"/>
        <v>-5.2335956242943828E-2</v>
      </c>
      <c r="Z235">
        <f t="shared" si="89"/>
        <v>-5.2383818566763218E-2</v>
      </c>
      <c r="AA235">
        <f t="shared" si="90"/>
        <v>0</v>
      </c>
      <c r="AB235">
        <f t="shared" si="91"/>
        <v>6375585.7452000007</v>
      </c>
      <c r="AC235">
        <f t="shared" si="92"/>
        <v>9.2468067027179749E-6</v>
      </c>
      <c r="AD235">
        <f t="shared" si="93"/>
        <v>0</v>
      </c>
      <c r="AE235">
        <f t="shared" si="94"/>
        <v>0</v>
      </c>
      <c r="AF235">
        <f t="shared" si="95"/>
        <v>0</v>
      </c>
      <c r="AG235">
        <f t="shared" si="96"/>
        <v>0</v>
      </c>
      <c r="AH235">
        <f t="shared" si="97"/>
        <v>0</v>
      </c>
      <c r="AI235">
        <f t="shared" si="98"/>
        <v>5.0546225567071803E-3</v>
      </c>
      <c r="AJ235">
        <f t="shared" si="99"/>
        <v>4.2582015317955055E-5</v>
      </c>
      <c r="AK235">
        <f t="shared" si="100"/>
        <v>1.6740578955036711E-7</v>
      </c>
      <c r="AL235">
        <f t="shared" si="101"/>
        <v>0</v>
      </c>
      <c r="AM235">
        <v>6378137</v>
      </c>
      <c r="AN235">
        <v>6356752.3142451802</v>
      </c>
      <c r="AO235">
        <f t="shared" si="102"/>
        <v>8.1819190842620321E-2</v>
      </c>
      <c r="AP235">
        <f t="shared" si="103"/>
        <v>8.2094437949694496E-2</v>
      </c>
      <c r="AQ235">
        <f t="shared" si="104"/>
        <v>6.7394967422762398E-3</v>
      </c>
      <c r="AR235">
        <f t="shared" si="105"/>
        <v>6399593.6257584924</v>
      </c>
    </row>
    <row r="236" spans="13:44" x14ac:dyDescent="0.3">
      <c r="M236" s="52" t="s">
        <v>22</v>
      </c>
      <c r="N236" s="53">
        <f t="shared" si="84"/>
        <v>166021.44365805644</v>
      </c>
      <c r="O236" s="54">
        <f t="shared" si="85"/>
        <v>0</v>
      </c>
      <c r="P236" s="55">
        <f t="shared" si="86"/>
        <v>31</v>
      </c>
      <c r="Q236" s="68"/>
      <c r="T236">
        <f t="shared" si="82"/>
        <v>0</v>
      </c>
      <c r="U236">
        <f t="shared" si="82"/>
        <v>0</v>
      </c>
      <c r="V236">
        <f t="shared" si="83"/>
        <v>31</v>
      </c>
      <c r="W236">
        <f t="shared" si="106"/>
        <v>3</v>
      </c>
      <c r="X236">
        <f t="shared" si="87"/>
        <v>-5.2359877559829883E-2</v>
      </c>
      <c r="Y236">
        <f t="shared" si="88"/>
        <v>-5.2335956242943828E-2</v>
      </c>
      <c r="Z236">
        <f t="shared" si="89"/>
        <v>-5.2383818566763218E-2</v>
      </c>
      <c r="AA236">
        <f t="shared" si="90"/>
        <v>0</v>
      </c>
      <c r="AB236">
        <f t="shared" si="91"/>
        <v>6375585.7452000007</v>
      </c>
      <c r="AC236">
        <f t="shared" si="92"/>
        <v>9.2468067027179749E-6</v>
      </c>
      <c r="AD236">
        <f t="shared" si="93"/>
        <v>0</v>
      </c>
      <c r="AE236">
        <f t="shared" si="94"/>
        <v>0</v>
      </c>
      <c r="AF236">
        <f t="shared" si="95"/>
        <v>0</v>
      </c>
      <c r="AG236">
        <f t="shared" si="96"/>
        <v>0</v>
      </c>
      <c r="AH236">
        <f t="shared" si="97"/>
        <v>0</v>
      </c>
      <c r="AI236">
        <f t="shared" si="98"/>
        <v>5.0546225567071803E-3</v>
      </c>
      <c r="AJ236">
        <f t="shared" si="99"/>
        <v>4.2582015317955055E-5</v>
      </c>
      <c r="AK236">
        <f t="shared" si="100"/>
        <v>1.6740578955036711E-7</v>
      </c>
      <c r="AL236">
        <f t="shared" si="101"/>
        <v>0</v>
      </c>
      <c r="AM236">
        <v>6378137</v>
      </c>
      <c r="AN236">
        <v>6356752.3142451802</v>
      </c>
      <c r="AO236">
        <f t="shared" si="102"/>
        <v>8.1819190842620321E-2</v>
      </c>
      <c r="AP236">
        <f t="shared" si="103"/>
        <v>8.2094437949694496E-2</v>
      </c>
      <c r="AQ236">
        <f t="shared" si="104"/>
        <v>6.7394967422762398E-3</v>
      </c>
      <c r="AR236">
        <f t="shared" si="105"/>
        <v>6399593.6257584924</v>
      </c>
    </row>
    <row r="237" spans="13:44" x14ac:dyDescent="0.3">
      <c r="M237" s="52" t="s">
        <v>22</v>
      </c>
      <c r="N237" s="53">
        <f t="shared" si="84"/>
        <v>166021.44365805644</v>
      </c>
      <c r="O237" s="54">
        <f t="shared" si="85"/>
        <v>0</v>
      </c>
      <c r="P237" s="55">
        <f t="shared" si="86"/>
        <v>31</v>
      </c>
      <c r="Q237" s="68"/>
      <c r="T237">
        <f t="shared" si="82"/>
        <v>0</v>
      </c>
      <c r="U237">
        <f t="shared" si="82"/>
        <v>0</v>
      </c>
      <c r="V237">
        <f t="shared" si="83"/>
        <v>31</v>
      </c>
      <c r="W237">
        <f t="shared" si="106"/>
        <v>3</v>
      </c>
      <c r="X237">
        <f t="shared" si="87"/>
        <v>-5.2359877559829883E-2</v>
      </c>
      <c r="Y237">
        <f t="shared" si="88"/>
        <v>-5.2335956242943828E-2</v>
      </c>
      <c r="Z237">
        <f t="shared" si="89"/>
        <v>-5.2383818566763218E-2</v>
      </c>
      <c r="AA237">
        <f t="shared" si="90"/>
        <v>0</v>
      </c>
      <c r="AB237">
        <f t="shared" si="91"/>
        <v>6375585.7452000007</v>
      </c>
      <c r="AC237">
        <f t="shared" si="92"/>
        <v>9.2468067027179749E-6</v>
      </c>
      <c r="AD237">
        <f t="shared" si="93"/>
        <v>0</v>
      </c>
      <c r="AE237">
        <f t="shared" si="94"/>
        <v>0</v>
      </c>
      <c r="AF237">
        <f t="shared" si="95"/>
        <v>0</v>
      </c>
      <c r="AG237">
        <f t="shared" si="96"/>
        <v>0</v>
      </c>
      <c r="AH237">
        <f t="shared" si="97"/>
        <v>0</v>
      </c>
      <c r="AI237">
        <f t="shared" si="98"/>
        <v>5.0546225567071803E-3</v>
      </c>
      <c r="AJ237">
        <f t="shared" si="99"/>
        <v>4.2582015317955055E-5</v>
      </c>
      <c r="AK237">
        <f t="shared" si="100"/>
        <v>1.6740578955036711E-7</v>
      </c>
      <c r="AL237">
        <f t="shared" si="101"/>
        <v>0</v>
      </c>
      <c r="AM237">
        <v>6378137</v>
      </c>
      <c r="AN237">
        <v>6356752.3142451802</v>
      </c>
      <c r="AO237">
        <f t="shared" si="102"/>
        <v>8.1819190842620321E-2</v>
      </c>
      <c r="AP237">
        <f t="shared" si="103"/>
        <v>8.2094437949694496E-2</v>
      </c>
      <c r="AQ237">
        <f t="shared" si="104"/>
        <v>6.7394967422762398E-3</v>
      </c>
      <c r="AR237">
        <f t="shared" si="105"/>
        <v>6399593.6257584924</v>
      </c>
    </row>
    <row r="238" spans="13:44" x14ac:dyDescent="0.3">
      <c r="M238" s="52" t="s">
        <v>22</v>
      </c>
      <c r="N238" s="53">
        <f t="shared" si="84"/>
        <v>166021.44365805644</v>
      </c>
      <c r="O238" s="54">
        <f t="shared" si="85"/>
        <v>0</v>
      </c>
      <c r="P238" s="55">
        <f t="shared" si="86"/>
        <v>31</v>
      </c>
      <c r="Q238" s="68"/>
      <c r="T238">
        <f t="shared" si="82"/>
        <v>0</v>
      </c>
      <c r="U238">
        <f t="shared" si="82"/>
        <v>0</v>
      </c>
      <c r="V238">
        <f t="shared" si="83"/>
        <v>31</v>
      </c>
      <c r="W238">
        <f t="shared" si="106"/>
        <v>3</v>
      </c>
      <c r="X238">
        <f t="shared" si="87"/>
        <v>-5.2359877559829883E-2</v>
      </c>
      <c r="Y238">
        <f t="shared" si="88"/>
        <v>-5.2335956242943828E-2</v>
      </c>
      <c r="Z238">
        <f t="shared" si="89"/>
        <v>-5.2383818566763218E-2</v>
      </c>
      <c r="AA238">
        <f t="shared" si="90"/>
        <v>0</v>
      </c>
      <c r="AB238">
        <f t="shared" si="91"/>
        <v>6375585.7452000007</v>
      </c>
      <c r="AC238">
        <f t="shared" si="92"/>
        <v>9.2468067027179749E-6</v>
      </c>
      <c r="AD238">
        <f t="shared" si="93"/>
        <v>0</v>
      </c>
      <c r="AE238">
        <f t="shared" si="94"/>
        <v>0</v>
      </c>
      <c r="AF238">
        <f t="shared" si="95"/>
        <v>0</v>
      </c>
      <c r="AG238">
        <f t="shared" si="96"/>
        <v>0</v>
      </c>
      <c r="AH238">
        <f t="shared" si="97"/>
        <v>0</v>
      </c>
      <c r="AI238">
        <f t="shared" si="98"/>
        <v>5.0546225567071803E-3</v>
      </c>
      <c r="AJ238">
        <f t="shared" si="99"/>
        <v>4.2582015317955055E-5</v>
      </c>
      <c r="AK238">
        <f t="shared" si="100"/>
        <v>1.6740578955036711E-7</v>
      </c>
      <c r="AL238">
        <f t="shared" si="101"/>
        <v>0</v>
      </c>
      <c r="AM238">
        <v>6378137</v>
      </c>
      <c r="AN238">
        <v>6356752.3142451802</v>
      </c>
      <c r="AO238">
        <f t="shared" si="102"/>
        <v>8.1819190842620321E-2</v>
      </c>
      <c r="AP238">
        <f t="shared" si="103"/>
        <v>8.2094437949694496E-2</v>
      </c>
      <c r="AQ238">
        <f t="shared" si="104"/>
        <v>6.7394967422762398E-3</v>
      </c>
      <c r="AR238">
        <f t="shared" si="105"/>
        <v>6399593.6257584924</v>
      </c>
    </row>
    <row r="239" spans="13:44" x14ac:dyDescent="0.3">
      <c r="M239" s="52" t="s">
        <v>22</v>
      </c>
      <c r="N239" s="53">
        <f t="shared" si="84"/>
        <v>166021.44365805644</v>
      </c>
      <c r="O239" s="54">
        <f t="shared" si="85"/>
        <v>0</v>
      </c>
      <c r="P239" s="55">
        <f t="shared" si="86"/>
        <v>31</v>
      </c>
      <c r="Q239" s="68"/>
      <c r="T239">
        <f t="shared" si="82"/>
        <v>0</v>
      </c>
      <c r="U239">
        <f t="shared" si="82"/>
        <v>0</v>
      </c>
      <c r="V239">
        <f t="shared" si="83"/>
        <v>31</v>
      </c>
      <c r="W239">
        <f t="shared" si="106"/>
        <v>3</v>
      </c>
      <c r="X239">
        <f t="shared" si="87"/>
        <v>-5.2359877559829883E-2</v>
      </c>
      <c r="Y239">
        <f t="shared" si="88"/>
        <v>-5.2335956242943828E-2</v>
      </c>
      <c r="Z239">
        <f t="shared" si="89"/>
        <v>-5.2383818566763218E-2</v>
      </c>
      <c r="AA239">
        <f t="shared" si="90"/>
        <v>0</v>
      </c>
      <c r="AB239">
        <f t="shared" si="91"/>
        <v>6375585.7452000007</v>
      </c>
      <c r="AC239">
        <f t="shared" si="92"/>
        <v>9.2468067027179749E-6</v>
      </c>
      <c r="AD239">
        <f t="shared" si="93"/>
        <v>0</v>
      </c>
      <c r="AE239">
        <f t="shared" si="94"/>
        <v>0</v>
      </c>
      <c r="AF239">
        <f t="shared" si="95"/>
        <v>0</v>
      </c>
      <c r="AG239">
        <f t="shared" si="96"/>
        <v>0</v>
      </c>
      <c r="AH239">
        <f t="shared" si="97"/>
        <v>0</v>
      </c>
      <c r="AI239">
        <f t="shared" si="98"/>
        <v>5.0546225567071803E-3</v>
      </c>
      <c r="AJ239">
        <f t="shared" si="99"/>
        <v>4.2582015317955055E-5</v>
      </c>
      <c r="AK239">
        <f t="shared" si="100"/>
        <v>1.6740578955036711E-7</v>
      </c>
      <c r="AL239">
        <f t="shared" si="101"/>
        <v>0</v>
      </c>
      <c r="AM239">
        <v>6378137</v>
      </c>
      <c r="AN239">
        <v>6356752.3142451802</v>
      </c>
      <c r="AO239">
        <f t="shared" si="102"/>
        <v>8.1819190842620321E-2</v>
      </c>
      <c r="AP239">
        <f t="shared" si="103"/>
        <v>8.2094437949694496E-2</v>
      </c>
      <c r="AQ239">
        <f t="shared" si="104"/>
        <v>6.7394967422762398E-3</v>
      </c>
      <c r="AR239">
        <f t="shared" si="105"/>
        <v>6399593.6257584924</v>
      </c>
    </row>
    <row r="240" spans="13:44" x14ac:dyDescent="0.3">
      <c r="M240" s="52" t="s">
        <v>22</v>
      </c>
      <c r="N240" s="53">
        <f t="shared" si="84"/>
        <v>166021.44365805644</v>
      </c>
      <c r="O240" s="54">
        <f t="shared" si="85"/>
        <v>0</v>
      </c>
      <c r="P240" s="55">
        <f t="shared" si="86"/>
        <v>31</v>
      </c>
      <c r="Q240" s="68"/>
      <c r="T240">
        <f t="shared" si="82"/>
        <v>0</v>
      </c>
      <c r="U240">
        <f t="shared" si="82"/>
        <v>0</v>
      </c>
      <c r="V240">
        <f t="shared" si="83"/>
        <v>31</v>
      </c>
      <c r="W240">
        <f t="shared" si="106"/>
        <v>3</v>
      </c>
      <c r="X240">
        <f t="shared" si="87"/>
        <v>-5.2359877559829883E-2</v>
      </c>
      <c r="Y240">
        <f t="shared" si="88"/>
        <v>-5.2335956242943828E-2</v>
      </c>
      <c r="Z240">
        <f t="shared" si="89"/>
        <v>-5.2383818566763218E-2</v>
      </c>
      <c r="AA240">
        <f t="shared" si="90"/>
        <v>0</v>
      </c>
      <c r="AB240">
        <f t="shared" si="91"/>
        <v>6375585.7452000007</v>
      </c>
      <c r="AC240">
        <f t="shared" si="92"/>
        <v>9.2468067027179749E-6</v>
      </c>
      <c r="AD240">
        <f t="shared" si="93"/>
        <v>0</v>
      </c>
      <c r="AE240">
        <f t="shared" si="94"/>
        <v>0</v>
      </c>
      <c r="AF240">
        <f t="shared" si="95"/>
        <v>0</v>
      </c>
      <c r="AG240">
        <f t="shared" si="96"/>
        <v>0</v>
      </c>
      <c r="AH240">
        <f t="shared" si="97"/>
        <v>0</v>
      </c>
      <c r="AI240">
        <f t="shared" si="98"/>
        <v>5.0546225567071803E-3</v>
      </c>
      <c r="AJ240">
        <f t="shared" si="99"/>
        <v>4.2582015317955055E-5</v>
      </c>
      <c r="AK240">
        <f t="shared" si="100"/>
        <v>1.6740578955036711E-7</v>
      </c>
      <c r="AL240">
        <f t="shared" si="101"/>
        <v>0</v>
      </c>
      <c r="AM240">
        <v>6378137</v>
      </c>
      <c r="AN240">
        <v>6356752.3142451802</v>
      </c>
      <c r="AO240">
        <f t="shared" si="102"/>
        <v>8.1819190842620321E-2</v>
      </c>
      <c r="AP240">
        <f t="shared" si="103"/>
        <v>8.2094437949694496E-2</v>
      </c>
      <c r="AQ240">
        <f t="shared" si="104"/>
        <v>6.7394967422762398E-3</v>
      </c>
      <c r="AR240">
        <f t="shared" si="105"/>
        <v>6399593.6257584924</v>
      </c>
    </row>
    <row r="241" spans="13:44" x14ac:dyDescent="0.3">
      <c r="M241" s="52" t="s">
        <v>22</v>
      </c>
      <c r="N241" s="53">
        <f t="shared" si="84"/>
        <v>166021.44365805644</v>
      </c>
      <c r="O241" s="54">
        <f t="shared" si="85"/>
        <v>0</v>
      </c>
      <c r="P241" s="55">
        <f t="shared" si="86"/>
        <v>31</v>
      </c>
      <c r="Q241" s="68"/>
      <c r="T241">
        <f t="shared" si="82"/>
        <v>0</v>
      </c>
      <c r="U241">
        <f t="shared" si="82"/>
        <v>0</v>
      </c>
      <c r="V241">
        <f t="shared" si="83"/>
        <v>31</v>
      </c>
      <c r="W241">
        <f t="shared" si="106"/>
        <v>3</v>
      </c>
      <c r="X241">
        <f t="shared" si="87"/>
        <v>-5.2359877559829883E-2</v>
      </c>
      <c r="Y241">
        <f t="shared" si="88"/>
        <v>-5.2335956242943828E-2</v>
      </c>
      <c r="Z241">
        <f t="shared" si="89"/>
        <v>-5.2383818566763218E-2</v>
      </c>
      <c r="AA241">
        <f t="shared" si="90"/>
        <v>0</v>
      </c>
      <c r="AB241">
        <f t="shared" si="91"/>
        <v>6375585.7452000007</v>
      </c>
      <c r="AC241">
        <f t="shared" si="92"/>
        <v>9.2468067027179749E-6</v>
      </c>
      <c r="AD241">
        <f t="shared" si="93"/>
        <v>0</v>
      </c>
      <c r="AE241">
        <f t="shared" si="94"/>
        <v>0</v>
      </c>
      <c r="AF241">
        <f t="shared" si="95"/>
        <v>0</v>
      </c>
      <c r="AG241">
        <f t="shared" si="96"/>
        <v>0</v>
      </c>
      <c r="AH241">
        <f t="shared" si="97"/>
        <v>0</v>
      </c>
      <c r="AI241">
        <f t="shared" si="98"/>
        <v>5.0546225567071803E-3</v>
      </c>
      <c r="AJ241">
        <f t="shared" si="99"/>
        <v>4.2582015317955055E-5</v>
      </c>
      <c r="AK241">
        <f t="shared" si="100"/>
        <v>1.6740578955036711E-7</v>
      </c>
      <c r="AL241">
        <f t="shared" si="101"/>
        <v>0</v>
      </c>
      <c r="AM241">
        <v>6378137</v>
      </c>
      <c r="AN241">
        <v>6356752.3142451802</v>
      </c>
      <c r="AO241">
        <f t="shared" si="102"/>
        <v>8.1819190842620321E-2</v>
      </c>
      <c r="AP241">
        <f t="shared" si="103"/>
        <v>8.2094437949694496E-2</v>
      </c>
      <c r="AQ241">
        <f t="shared" si="104"/>
        <v>6.7394967422762398E-3</v>
      </c>
      <c r="AR241">
        <f t="shared" si="105"/>
        <v>6399593.6257584924</v>
      </c>
    </row>
    <row r="242" spans="13:44" x14ac:dyDescent="0.3">
      <c r="M242" s="52" t="s">
        <v>22</v>
      </c>
      <c r="N242" s="53">
        <f t="shared" si="84"/>
        <v>166021.44365805644</v>
      </c>
      <c r="O242" s="54">
        <f t="shared" si="85"/>
        <v>0</v>
      </c>
      <c r="P242" s="55">
        <f t="shared" si="86"/>
        <v>31</v>
      </c>
      <c r="Q242" s="68"/>
      <c r="T242">
        <f t="shared" si="82"/>
        <v>0</v>
      </c>
      <c r="U242">
        <f t="shared" si="82"/>
        <v>0</v>
      </c>
      <c r="V242">
        <f t="shared" si="83"/>
        <v>31</v>
      </c>
      <c r="W242">
        <f t="shared" si="106"/>
        <v>3</v>
      </c>
      <c r="X242">
        <f t="shared" si="87"/>
        <v>-5.2359877559829883E-2</v>
      </c>
      <c r="Y242">
        <f t="shared" si="88"/>
        <v>-5.2335956242943828E-2</v>
      </c>
      <c r="Z242">
        <f t="shared" si="89"/>
        <v>-5.2383818566763218E-2</v>
      </c>
      <c r="AA242">
        <f t="shared" si="90"/>
        <v>0</v>
      </c>
      <c r="AB242">
        <f t="shared" si="91"/>
        <v>6375585.7452000007</v>
      </c>
      <c r="AC242">
        <f t="shared" si="92"/>
        <v>9.2468067027179749E-6</v>
      </c>
      <c r="AD242">
        <f t="shared" si="93"/>
        <v>0</v>
      </c>
      <c r="AE242">
        <f t="shared" si="94"/>
        <v>0</v>
      </c>
      <c r="AF242">
        <f t="shared" si="95"/>
        <v>0</v>
      </c>
      <c r="AG242">
        <f t="shared" si="96"/>
        <v>0</v>
      </c>
      <c r="AH242">
        <f t="shared" si="97"/>
        <v>0</v>
      </c>
      <c r="AI242">
        <f t="shared" si="98"/>
        <v>5.0546225567071803E-3</v>
      </c>
      <c r="AJ242">
        <f t="shared" si="99"/>
        <v>4.2582015317955055E-5</v>
      </c>
      <c r="AK242">
        <f t="shared" si="100"/>
        <v>1.6740578955036711E-7</v>
      </c>
      <c r="AL242">
        <f t="shared" si="101"/>
        <v>0</v>
      </c>
      <c r="AM242">
        <v>6378137</v>
      </c>
      <c r="AN242">
        <v>6356752.3142451802</v>
      </c>
      <c r="AO242">
        <f t="shared" si="102"/>
        <v>8.1819190842620321E-2</v>
      </c>
      <c r="AP242">
        <f t="shared" si="103"/>
        <v>8.2094437949694496E-2</v>
      </c>
      <c r="AQ242">
        <f t="shared" si="104"/>
        <v>6.7394967422762398E-3</v>
      </c>
      <c r="AR242">
        <f t="shared" si="105"/>
        <v>6399593.6257584924</v>
      </c>
    </row>
    <row r="243" spans="13:44" x14ac:dyDescent="0.3">
      <c r="M243" s="52" t="s">
        <v>22</v>
      </c>
      <c r="N243" s="53">
        <f t="shared" si="84"/>
        <v>166021.44365805644</v>
      </c>
      <c r="O243" s="54">
        <f t="shared" si="85"/>
        <v>0</v>
      </c>
      <c r="P243" s="55">
        <f t="shared" si="86"/>
        <v>31</v>
      </c>
      <c r="Q243" s="68"/>
      <c r="T243">
        <f t="shared" si="82"/>
        <v>0</v>
      </c>
      <c r="U243">
        <f t="shared" si="82"/>
        <v>0</v>
      </c>
      <c r="V243">
        <f t="shared" si="83"/>
        <v>31</v>
      </c>
      <c r="W243">
        <f t="shared" si="106"/>
        <v>3</v>
      </c>
      <c r="X243">
        <f t="shared" si="87"/>
        <v>-5.2359877559829883E-2</v>
      </c>
      <c r="Y243">
        <f t="shared" si="88"/>
        <v>-5.2335956242943828E-2</v>
      </c>
      <c r="Z243">
        <f t="shared" si="89"/>
        <v>-5.2383818566763218E-2</v>
      </c>
      <c r="AA243">
        <f t="shared" si="90"/>
        <v>0</v>
      </c>
      <c r="AB243">
        <f t="shared" si="91"/>
        <v>6375585.7452000007</v>
      </c>
      <c r="AC243">
        <f t="shared" si="92"/>
        <v>9.2468067027179749E-6</v>
      </c>
      <c r="AD243">
        <f t="shared" si="93"/>
        <v>0</v>
      </c>
      <c r="AE243">
        <f t="shared" si="94"/>
        <v>0</v>
      </c>
      <c r="AF243">
        <f t="shared" si="95"/>
        <v>0</v>
      </c>
      <c r="AG243">
        <f t="shared" si="96"/>
        <v>0</v>
      </c>
      <c r="AH243">
        <f t="shared" si="97"/>
        <v>0</v>
      </c>
      <c r="AI243">
        <f t="shared" si="98"/>
        <v>5.0546225567071803E-3</v>
      </c>
      <c r="AJ243">
        <f t="shared" si="99"/>
        <v>4.2582015317955055E-5</v>
      </c>
      <c r="AK243">
        <f t="shared" si="100"/>
        <v>1.6740578955036711E-7</v>
      </c>
      <c r="AL243">
        <f t="shared" si="101"/>
        <v>0</v>
      </c>
      <c r="AM243">
        <v>6378137</v>
      </c>
      <c r="AN243">
        <v>6356752.3142451802</v>
      </c>
      <c r="AO243">
        <f t="shared" si="102"/>
        <v>8.1819190842620321E-2</v>
      </c>
      <c r="AP243">
        <f t="shared" si="103"/>
        <v>8.2094437949694496E-2</v>
      </c>
      <c r="AQ243">
        <f t="shared" si="104"/>
        <v>6.7394967422762398E-3</v>
      </c>
      <c r="AR243">
        <f t="shared" si="105"/>
        <v>6399593.6257584924</v>
      </c>
    </row>
    <row r="244" spans="13:44" x14ac:dyDescent="0.3">
      <c r="M244" s="52" t="s">
        <v>22</v>
      </c>
      <c r="N244" s="53">
        <f t="shared" si="84"/>
        <v>166021.44365805644</v>
      </c>
      <c r="O244" s="54">
        <f t="shared" si="85"/>
        <v>0</v>
      </c>
      <c r="P244" s="55">
        <f t="shared" si="86"/>
        <v>31</v>
      </c>
      <c r="Q244" s="68"/>
      <c r="T244">
        <f t="shared" si="82"/>
        <v>0</v>
      </c>
      <c r="U244">
        <f t="shared" si="82"/>
        <v>0</v>
      </c>
      <c r="V244">
        <f t="shared" si="83"/>
        <v>31</v>
      </c>
      <c r="W244">
        <f t="shared" si="106"/>
        <v>3</v>
      </c>
      <c r="X244">
        <f t="shared" si="87"/>
        <v>-5.2359877559829883E-2</v>
      </c>
      <c r="Y244">
        <f t="shared" si="88"/>
        <v>-5.2335956242943828E-2</v>
      </c>
      <c r="Z244">
        <f t="shared" si="89"/>
        <v>-5.2383818566763218E-2</v>
      </c>
      <c r="AA244">
        <f t="shared" si="90"/>
        <v>0</v>
      </c>
      <c r="AB244">
        <f t="shared" si="91"/>
        <v>6375585.7452000007</v>
      </c>
      <c r="AC244">
        <f t="shared" si="92"/>
        <v>9.2468067027179749E-6</v>
      </c>
      <c r="AD244">
        <f t="shared" si="93"/>
        <v>0</v>
      </c>
      <c r="AE244">
        <f t="shared" si="94"/>
        <v>0</v>
      </c>
      <c r="AF244">
        <f t="shared" si="95"/>
        <v>0</v>
      </c>
      <c r="AG244">
        <f t="shared" si="96"/>
        <v>0</v>
      </c>
      <c r="AH244">
        <f t="shared" si="97"/>
        <v>0</v>
      </c>
      <c r="AI244">
        <f t="shared" si="98"/>
        <v>5.0546225567071803E-3</v>
      </c>
      <c r="AJ244">
        <f t="shared" si="99"/>
        <v>4.2582015317955055E-5</v>
      </c>
      <c r="AK244">
        <f t="shared" si="100"/>
        <v>1.6740578955036711E-7</v>
      </c>
      <c r="AL244">
        <f t="shared" si="101"/>
        <v>0</v>
      </c>
      <c r="AM244">
        <v>6378137</v>
      </c>
      <c r="AN244">
        <v>6356752.3142451802</v>
      </c>
      <c r="AO244">
        <f t="shared" si="102"/>
        <v>8.1819190842620321E-2</v>
      </c>
      <c r="AP244">
        <f t="shared" si="103"/>
        <v>8.2094437949694496E-2</v>
      </c>
      <c r="AQ244">
        <f t="shared" si="104"/>
        <v>6.7394967422762398E-3</v>
      </c>
      <c r="AR244">
        <f t="shared" si="105"/>
        <v>6399593.6257584924</v>
      </c>
    </row>
    <row r="245" spans="13:44" x14ac:dyDescent="0.3">
      <c r="M245" s="52" t="s">
        <v>22</v>
      </c>
      <c r="N245" s="53">
        <f t="shared" si="84"/>
        <v>166021.44365805644</v>
      </c>
      <c r="O245" s="54">
        <f t="shared" si="85"/>
        <v>0</v>
      </c>
      <c r="P245" s="55">
        <f t="shared" si="86"/>
        <v>31</v>
      </c>
      <c r="Q245" s="68"/>
      <c r="T245">
        <f t="shared" si="82"/>
        <v>0</v>
      </c>
      <c r="U245">
        <f t="shared" si="82"/>
        <v>0</v>
      </c>
      <c r="V245">
        <f t="shared" si="83"/>
        <v>31</v>
      </c>
      <c r="W245">
        <f t="shared" si="106"/>
        <v>3</v>
      </c>
      <c r="X245">
        <f t="shared" si="87"/>
        <v>-5.2359877559829883E-2</v>
      </c>
      <c r="Y245">
        <f t="shared" si="88"/>
        <v>-5.2335956242943828E-2</v>
      </c>
      <c r="Z245">
        <f t="shared" si="89"/>
        <v>-5.2383818566763218E-2</v>
      </c>
      <c r="AA245">
        <f t="shared" si="90"/>
        <v>0</v>
      </c>
      <c r="AB245">
        <f t="shared" si="91"/>
        <v>6375585.7452000007</v>
      </c>
      <c r="AC245">
        <f t="shared" si="92"/>
        <v>9.2468067027179749E-6</v>
      </c>
      <c r="AD245">
        <f t="shared" si="93"/>
        <v>0</v>
      </c>
      <c r="AE245">
        <f t="shared" si="94"/>
        <v>0</v>
      </c>
      <c r="AF245">
        <f t="shared" si="95"/>
        <v>0</v>
      </c>
      <c r="AG245">
        <f t="shared" si="96"/>
        <v>0</v>
      </c>
      <c r="AH245">
        <f t="shared" si="97"/>
        <v>0</v>
      </c>
      <c r="AI245">
        <f t="shared" si="98"/>
        <v>5.0546225567071803E-3</v>
      </c>
      <c r="AJ245">
        <f t="shared" si="99"/>
        <v>4.2582015317955055E-5</v>
      </c>
      <c r="AK245">
        <f t="shared" si="100"/>
        <v>1.6740578955036711E-7</v>
      </c>
      <c r="AL245">
        <f t="shared" si="101"/>
        <v>0</v>
      </c>
      <c r="AM245">
        <v>6378137</v>
      </c>
      <c r="AN245">
        <v>6356752.3142451802</v>
      </c>
      <c r="AO245">
        <f t="shared" si="102"/>
        <v>8.1819190842620321E-2</v>
      </c>
      <c r="AP245">
        <f t="shared" si="103"/>
        <v>8.2094437949694496E-2</v>
      </c>
      <c r="AQ245">
        <f t="shared" si="104"/>
        <v>6.7394967422762398E-3</v>
      </c>
      <c r="AR245">
        <f t="shared" si="105"/>
        <v>6399593.6257584924</v>
      </c>
    </row>
    <row r="246" spans="13:44" x14ac:dyDescent="0.3">
      <c r="M246" s="52" t="s">
        <v>22</v>
      </c>
      <c r="N246" s="53">
        <f t="shared" si="84"/>
        <v>166021.44365805644</v>
      </c>
      <c r="O246" s="54">
        <f t="shared" si="85"/>
        <v>0</v>
      </c>
      <c r="P246" s="55">
        <f t="shared" si="86"/>
        <v>31</v>
      </c>
      <c r="Q246" s="68"/>
      <c r="T246">
        <f t="shared" si="82"/>
        <v>0</v>
      </c>
      <c r="U246">
        <f t="shared" si="82"/>
        <v>0</v>
      </c>
      <c r="V246">
        <f t="shared" si="83"/>
        <v>31</v>
      </c>
      <c r="W246">
        <f t="shared" si="106"/>
        <v>3</v>
      </c>
      <c r="X246">
        <f t="shared" si="87"/>
        <v>-5.2359877559829883E-2</v>
      </c>
      <c r="Y246">
        <f t="shared" si="88"/>
        <v>-5.2335956242943828E-2</v>
      </c>
      <c r="Z246">
        <f t="shared" si="89"/>
        <v>-5.2383818566763218E-2</v>
      </c>
      <c r="AA246">
        <f t="shared" si="90"/>
        <v>0</v>
      </c>
      <c r="AB246">
        <f t="shared" si="91"/>
        <v>6375585.7452000007</v>
      </c>
      <c r="AC246">
        <f t="shared" si="92"/>
        <v>9.2468067027179749E-6</v>
      </c>
      <c r="AD246">
        <f t="shared" si="93"/>
        <v>0</v>
      </c>
      <c r="AE246">
        <f t="shared" si="94"/>
        <v>0</v>
      </c>
      <c r="AF246">
        <f t="shared" si="95"/>
        <v>0</v>
      </c>
      <c r="AG246">
        <f t="shared" si="96"/>
        <v>0</v>
      </c>
      <c r="AH246">
        <f t="shared" si="97"/>
        <v>0</v>
      </c>
      <c r="AI246">
        <f t="shared" si="98"/>
        <v>5.0546225567071803E-3</v>
      </c>
      <c r="AJ246">
        <f t="shared" si="99"/>
        <v>4.2582015317955055E-5</v>
      </c>
      <c r="AK246">
        <f t="shared" si="100"/>
        <v>1.6740578955036711E-7</v>
      </c>
      <c r="AL246">
        <f t="shared" si="101"/>
        <v>0</v>
      </c>
      <c r="AM246">
        <v>6378137</v>
      </c>
      <c r="AN246">
        <v>6356752.3142451802</v>
      </c>
      <c r="AO246">
        <f t="shared" si="102"/>
        <v>8.1819190842620321E-2</v>
      </c>
      <c r="AP246">
        <f t="shared" si="103"/>
        <v>8.2094437949694496E-2</v>
      </c>
      <c r="AQ246">
        <f t="shared" si="104"/>
        <v>6.7394967422762398E-3</v>
      </c>
      <c r="AR246">
        <f t="shared" si="105"/>
        <v>6399593.6257584924</v>
      </c>
    </row>
    <row r="247" spans="13:44" x14ac:dyDescent="0.3">
      <c r="M247" s="52" t="s">
        <v>22</v>
      </c>
      <c r="N247" s="53">
        <f t="shared" si="84"/>
        <v>166021.44365805644</v>
      </c>
      <c r="O247" s="54">
        <f t="shared" si="85"/>
        <v>0</v>
      </c>
      <c r="P247" s="55">
        <f t="shared" si="86"/>
        <v>31</v>
      </c>
      <c r="Q247" s="68"/>
      <c r="T247">
        <f t="shared" si="82"/>
        <v>0</v>
      </c>
      <c r="U247">
        <f t="shared" si="82"/>
        <v>0</v>
      </c>
      <c r="V247">
        <f t="shared" si="83"/>
        <v>31</v>
      </c>
      <c r="W247">
        <f t="shared" si="106"/>
        <v>3</v>
      </c>
      <c r="X247">
        <f t="shared" si="87"/>
        <v>-5.2359877559829883E-2</v>
      </c>
      <c r="Y247">
        <f t="shared" si="88"/>
        <v>-5.2335956242943828E-2</v>
      </c>
      <c r="Z247">
        <f t="shared" si="89"/>
        <v>-5.2383818566763218E-2</v>
      </c>
      <c r="AA247">
        <f t="shared" si="90"/>
        <v>0</v>
      </c>
      <c r="AB247">
        <f t="shared" si="91"/>
        <v>6375585.7452000007</v>
      </c>
      <c r="AC247">
        <f t="shared" si="92"/>
        <v>9.2468067027179749E-6</v>
      </c>
      <c r="AD247">
        <f t="shared" si="93"/>
        <v>0</v>
      </c>
      <c r="AE247">
        <f t="shared" si="94"/>
        <v>0</v>
      </c>
      <c r="AF247">
        <f t="shared" si="95"/>
        <v>0</v>
      </c>
      <c r="AG247">
        <f t="shared" si="96"/>
        <v>0</v>
      </c>
      <c r="AH247">
        <f t="shared" si="97"/>
        <v>0</v>
      </c>
      <c r="AI247">
        <f t="shared" si="98"/>
        <v>5.0546225567071803E-3</v>
      </c>
      <c r="AJ247">
        <f t="shared" si="99"/>
        <v>4.2582015317955055E-5</v>
      </c>
      <c r="AK247">
        <f t="shared" si="100"/>
        <v>1.6740578955036711E-7</v>
      </c>
      <c r="AL247">
        <f t="shared" si="101"/>
        <v>0</v>
      </c>
      <c r="AM247">
        <v>6378137</v>
      </c>
      <c r="AN247">
        <v>6356752.3142451802</v>
      </c>
      <c r="AO247">
        <f t="shared" si="102"/>
        <v>8.1819190842620321E-2</v>
      </c>
      <c r="AP247">
        <f t="shared" si="103"/>
        <v>8.2094437949694496E-2</v>
      </c>
      <c r="AQ247">
        <f t="shared" si="104"/>
        <v>6.7394967422762398E-3</v>
      </c>
      <c r="AR247">
        <f t="shared" si="105"/>
        <v>6399593.6257584924</v>
      </c>
    </row>
    <row r="248" spans="13:44" x14ac:dyDescent="0.3">
      <c r="M248" s="52" t="s">
        <v>22</v>
      </c>
      <c r="N248" s="53">
        <f t="shared" si="84"/>
        <v>166021.44365805644</v>
      </c>
      <c r="O248" s="54">
        <f t="shared" si="85"/>
        <v>0</v>
      </c>
      <c r="P248" s="55">
        <f t="shared" si="86"/>
        <v>31</v>
      </c>
      <c r="Q248" s="68"/>
      <c r="T248">
        <f t="shared" si="82"/>
        <v>0</v>
      </c>
      <c r="U248">
        <f t="shared" si="82"/>
        <v>0</v>
      </c>
      <c r="V248">
        <f t="shared" si="83"/>
        <v>31</v>
      </c>
      <c r="W248">
        <f t="shared" si="106"/>
        <v>3</v>
      </c>
      <c r="X248">
        <f t="shared" si="87"/>
        <v>-5.2359877559829883E-2</v>
      </c>
      <c r="Y248">
        <f t="shared" si="88"/>
        <v>-5.2335956242943828E-2</v>
      </c>
      <c r="Z248">
        <f t="shared" si="89"/>
        <v>-5.2383818566763218E-2</v>
      </c>
      <c r="AA248">
        <f t="shared" si="90"/>
        <v>0</v>
      </c>
      <c r="AB248">
        <f t="shared" si="91"/>
        <v>6375585.7452000007</v>
      </c>
      <c r="AC248">
        <f t="shared" si="92"/>
        <v>9.2468067027179749E-6</v>
      </c>
      <c r="AD248">
        <f t="shared" si="93"/>
        <v>0</v>
      </c>
      <c r="AE248">
        <f t="shared" si="94"/>
        <v>0</v>
      </c>
      <c r="AF248">
        <f t="shared" si="95"/>
        <v>0</v>
      </c>
      <c r="AG248">
        <f t="shared" si="96"/>
        <v>0</v>
      </c>
      <c r="AH248">
        <f t="shared" si="97"/>
        <v>0</v>
      </c>
      <c r="AI248">
        <f t="shared" si="98"/>
        <v>5.0546225567071803E-3</v>
      </c>
      <c r="AJ248">
        <f t="shared" si="99"/>
        <v>4.2582015317955055E-5</v>
      </c>
      <c r="AK248">
        <f t="shared" si="100"/>
        <v>1.6740578955036711E-7</v>
      </c>
      <c r="AL248">
        <f t="shared" si="101"/>
        <v>0</v>
      </c>
      <c r="AM248">
        <v>6378137</v>
      </c>
      <c r="AN248">
        <v>6356752.3142451802</v>
      </c>
      <c r="AO248">
        <f t="shared" si="102"/>
        <v>8.1819190842620321E-2</v>
      </c>
      <c r="AP248">
        <f t="shared" si="103"/>
        <v>8.2094437949694496E-2</v>
      </c>
      <c r="AQ248">
        <f t="shared" si="104"/>
        <v>6.7394967422762398E-3</v>
      </c>
      <c r="AR248">
        <f t="shared" si="105"/>
        <v>6399593.6257584924</v>
      </c>
    </row>
    <row r="249" spans="13:44" x14ac:dyDescent="0.3">
      <c r="M249" s="52" t="s">
        <v>22</v>
      </c>
      <c r="N249" s="53">
        <f t="shared" si="84"/>
        <v>166021.44365805644</v>
      </c>
      <c r="O249" s="54">
        <f t="shared" si="85"/>
        <v>0</v>
      </c>
      <c r="P249" s="55">
        <f t="shared" si="86"/>
        <v>31</v>
      </c>
      <c r="Q249" s="68"/>
      <c r="T249">
        <f t="shared" si="82"/>
        <v>0</v>
      </c>
      <c r="U249">
        <f t="shared" si="82"/>
        <v>0</v>
      </c>
      <c r="V249">
        <f t="shared" si="83"/>
        <v>31</v>
      </c>
      <c r="W249">
        <f t="shared" si="106"/>
        <v>3</v>
      </c>
      <c r="X249">
        <f t="shared" si="87"/>
        <v>-5.2359877559829883E-2</v>
      </c>
      <c r="Y249">
        <f t="shared" si="88"/>
        <v>-5.2335956242943828E-2</v>
      </c>
      <c r="Z249">
        <f t="shared" si="89"/>
        <v>-5.2383818566763218E-2</v>
      </c>
      <c r="AA249">
        <f t="shared" si="90"/>
        <v>0</v>
      </c>
      <c r="AB249">
        <f t="shared" si="91"/>
        <v>6375585.7452000007</v>
      </c>
      <c r="AC249">
        <f t="shared" si="92"/>
        <v>9.2468067027179749E-6</v>
      </c>
      <c r="AD249">
        <f t="shared" si="93"/>
        <v>0</v>
      </c>
      <c r="AE249">
        <f t="shared" si="94"/>
        <v>0</v>
      </c>
      <c r="AF249">
        <f t="shared" si="95"/>
        <v>0</v>
      </c>
      <c r="AG249">
        <f t="shared" si="96"/>
        <v>0</v>
      </c>
      <c r="AH249">
        <f t="shared" si="97"/>
        <v>0</v>
      </c>
      <c r="AI249">
        <f t="shared" si="98"/>
        <v>5.0546225567071803E-3</v>
      </c>
      <c r="AJ249">
        <f t="shared" si="99"/>
        <v>4.2582015317955055E-5</v>
      </c>
      <c r="AK249">
        <f t="shared" si="100"/>
        <v>1.6740578955036711E-7</v>
      </c>
      <c r="AL249">
        <f t="shared" si="101"/>
        <v>0</v>
      </c>
      <c r="AM249">
        <v>6378137</v>
      </c>
      <c r="AN249">
        <v>6356752.3142451802</v>
      </c>
      <c r="AO249">
        <f t="shared" si="102"/>
        <v>8.1819190842620321E-2</v>
      </c>
      <c r="AP249">
        <f t="shared" si="103"/>
        <v>8.2094437949694496E-2</v>
      </c>
      <c r="AQ249">
        <f t="shared" si="104"/>
        <v>6.7394967422762398E-3</v>
      </c>
      <c r="AR249">
        <f t="shared" si="105"/>
        <v>6399593.6257584924</v>
      </c>
    </row>
    <row r="250" spans="13:44" x14ac:dyDescent="0.3">
      <c r="M250" s="52" t="s">
        <v>22</v>
      </c>
      <c r="N250" s="53">
        <f t="shared" si="84"/>
        <v>166021.44365805644</v>
      </c>
      <c r="O250" s="54">
        <f t="shared" si="85"/>
        <v>0</v>
      </c>
      <c r="P250" s="55">
        <f t="shared" si="86"/>
        <v>31</v>
      </c>
      <c r="Q250" s="68"/>
      <c r="T250">
        <f t="shared" si="82"/>
        <v>0</v>
      </c>
      <c r="U250">
        <f t="shared" si="82"/>
        <v>0</v>
      </c>
      <c r="V250">
        <f t="shared" si="83"/>
        <v>31</v>
      </c>
      <c r="W250">
        <f t="shared" si="106"/>
        <v>3</v>
      </c>
      <c r="X250">
        <f t="shared" si="87"/>
        <v>-5.2359877559829883E-2</v>
      </c>
      <c r="Y250">
        <f t="shared" si="88"/>
        <v>-5.2335956242943828E-2</v>
      </c>
      <c r="Z250">
        <f t="shared" si="89"/>
        <v>-5.2383818566763218E-2</v>
      </c>
      <c r="AA250">
        <f t="shared" si="90"/>
        <v>0</v>
      </c>
      <c r="AB250">
        <f t="shared" si="91"/>
        <v>6375585.7452000007</v>
      </c>
      <c r="AC250">
        <f t="shared" si="92"/>
        <v>9.2468067027179749E-6</v>
      </c>
      <c r="AD250">
        <f t="shared" si="93"/>
        <v>0</v>
      </c>
      <c r="AE250">
        <f t="shared" si="94"/>
        <v>0</v>
      </c>
      <c r="AF250">
        <f t="shared" si="95"/>
        <v>0</v>
      </c>
      <c r="AG250">
        <f t="shared" si="96"/>
        <v>0</v>
      </c>
      <c r="AH250">
        <f t="shared" si="97"/>
        <v>0</v>
      </c>
      <c r="AI250">
        <f t="shared" si="98"/>
        <v>5.0546225567071803E-3</v>
      </c>
      <c r="AJ250">
        <f t="shared" si="99"/>
        <v>4.2582015317955055E-5</v>
      </c>
      <c r="AK250">
        <f t="shared" si="100"/>
        <v>1.6740578955036711E-7</v>
      </c>
      <c r="AL250">
        <f t="shared" si="101"/>
        <v>0</v>
      </c>
      <c r="AM250">
        <v>6378137</v>
      </c>
      <c r="AN250">
        <v>6356752.3142451802</v>
      </c>
      <c r="AO250">
        <f t="shared" si="102"/>
        <v>8.1819190842620321E-2</v>
      </c>
      <c r="AP250">
        <f t="shared" si="103"/>
        <v>8.2094437949694496E-2</v>
      </c>
      <c r="AQ250">
        <f t="shared" si="104"/>
        <v>6.7394967422762398E-3</v>
      </c>
      <c r="AR250">
        <f t="shared" si="105"/>
        <v>6399593.6257584924</v>
      </c>
    </row>
    <row r="251" spans="13:44" x14ac:dyDescent="0.3">
      <c r="M251" s="52" t="s">
        <v>22</v>
      </c>
      <c r="N251" s="53">
        <f t="shared" si="84"/>
        <v>166021.44365805644</v>
      </c>
      <c r="O251" s="54">
        <f t="shared" si="85"/>
        <v>0</v>
      </c>
      <c r="P251" s="55">
        <f t="shared" si="86"/>
        <v>31</v>
      </c>
      <c r="Q251" s="68"/>
      <c r="T251">
        <f t="shared" si="82"/>
        <v>0</v>
      </c>
      <c r="U251">
        <f t="shared" si="82"/>
        <v>0</v>
      </c>
      <c r="V251">
        <f t="shared" si="83"/>
        <v>31</v>
      </c>
      <c r="W251">
        <f t="shared" si="106"/>
        <v>3</v>
      </c>
      <c r="X251">
        <f t="shared" si="87"/>
        <v>-5.2359877559829883E-2</v>
      </c>
      <c r="Y251">
        <f t="shared" si="88"/>
        <v>-5.2335956242943828E-2</v>
      </c>
      <c r="Z251">
        <f t="shared" si="89"/>
        <v>-5.2383818566763218E-2</v>
      </c>
      <c r="AA251">
        <f t="shared" si="90"/>
        <v>0</v>
      </c>
      <c r="AB251">
        <f t="shared" si="91"/>
        <v>6375585.7452000007</v>
      </c>
      <c r="AC251">
        <f t="shared" si="92"/>
        <v>9.2468067027179749E-6</v>
      </c>
      <c r="AD251">
        <f t="shared" si="93"/>
        <v>0</v>
      </c>
      <c r="AE251">
        <f t="shared" si="94"/>
        <v>0</v>
      </c>
      <c r="AF251">
        <f t="shared" si="95"/>
        <v>0</v>
      </c>
      <c r="AG251">
        <f t="shared" si="96"/>
        <v>0</v>
      </c>
      <c r="AH251">
        <f t="shared" si="97"/>
        <v>0</v>
      </c>
      <c r="AI251">
        <f t="shared" si="98"/>
        <v>5.0546225567071803E-3</v>
      </c>
      <c r="AJ251">
        <f t="shared" si="99"/>
        <v>4.2582015317955055E-5</v>
      </c>
      <c r="AK251">
        <f t="shared" si="100"/>
        <v>1.6740578955036711E-7</v>
      </c>
      <c r="AL251">
        <f t="shared" si="101"/>
        <v>0</v>
      </c>
      <c r="AM251">
        <v>6378137</v>
      </c>
      <c r="AN251">
        <v>6356752.3142451802</v>
      </c>
      <c r="AO251">
        <f t="shared" si="102"/>
        <v>8.1819190842620321E-2</v>
      </c>
      <c r="AP251">
        <f t="shared" si="103"/>
        <v>8.2094437949694496E-2</v>
      </c>
      <c r="AQ251">
        <f t="shared" si="104"/>
        <v>6.7394967422762398E-3</v>
      </c>
      <c r="AR251">
        <f t="shared" si="105"/>
        <v>6399593.6257584924</v>
      </c>
    </row>
    <row r="252" spans="13:44" x14ac:dyDescent="0.3">
      <c r="M252" s="52" t="s">
        <v>22</v>
      </c>
      <c r="N252" s="53">
        <f t="shared" si="84"/>
        <v>166021.44365805644</v>
      </c>
      <c r="O252" s="54">
        <f t="shared" si="85"/>
        <v>0</v>
      </c>
      <c r="P252" s="55">
        <f t="shared" si="86"/>
        <v>31</v>
      </c>
      <c r="Q252" s="68"/>
      <c r="T252">
        <f t="shared" si="82"/>
        <v>0</v>
      </c>
      <c r="U252">
        <f t="shared" si="82"/>
        <v>0</v>
      </c>
      <c r="V252">
        <f t="shared" si="83"/>
        <v>31</v>
      </c>
      <c r="W252">
        <f t="shared" si="106"/>
        <v>3</v>
      </c>
      <c r="X252">
        <f t="shared" si="87"/>
        <v>-5.2359877559829883E-2</v>
      </c>
      <c r="Y252">
        <f t="shared" si="88"/>
        <v>-5.2335956242943828E-2</v>
      </c>
      <c r="Z252">
        <f t="shared" si="89"/>
        <v>-5.2383818566763218E-2</v>
      </c>
      <c r="AA252">
        <f t="shared" si="90"/>
        <v>0</v>
      </c>
      <c r="AB252">
        <f t="shared" si="91"/>
        <v>6375585.7452000007</v>
      </c>
      <c r="AC252">
        <f t="shared" si="92"/>
        <v>9.2468067027179749E-6</v>
      </c>
      <c r="AD252">
        <f t="shared" si="93"/>
        <v>0</v>
      </c>
      <c r="AE252">
        <f t="shared" si="94"/>
        <v>0</v>
      </c>
      <c r="AF252">
        <f t="shared" si="95"/>
        <v>0</v>
      </c>
      <c r="AG252">
        <f t="shared" si="96"/>
        <v>0</v>
      </c>
      <c r="AH252">
        <f t="shared" si="97"/>
        <v>0</v>
      </c>
      <c r="AI252">
        <f t="shared" si="98"/>
        <v>5.0546225567071803E-3</v>
      </c>
      <c r="AJ252">
        <f t="shared" si="99"/>
        <v>4.2582015317955055E-5</v>
      </c>
      <c r="AK252">
        <f t="shared" si="100"/>
        <v>1.6740578955036711E-7</v>
      </c>
      <c r="AL252">
        <f t="shared" si="101"/>
        <v>0</v>
      </c>
      <c r="AM252">
        <v>6378137</v>
      </c>
      <c r="AN252">
        <v>6356752.3142451802</v>
      </c>
      <c r="AO252">
        <f t="shared" si="102"/>
        <v>8.1819190842620321E-2</v>
      </c>
      <c r="AP252">
        <f t="shared" si="103"/>
        <v>8.2094437949694496E-2</v>
      </c>
      <c r="AQ252">
        <f t="shared" si="104"/>
        <v>6.7394967422762398E-3</v>
      </c>
      <c r="AR252">
        <f t="shared" si="105"/>
        <v>6399593.6257584924</v>
      </c>
    </row>
    <row r="253" spans="13:44" x14ac:dyDescent="0.3">
      <c r="M253" s="52" t="s">
        <v>22</v>
      </c>
      <c r="N253" s="53">
        <f t="shared" si="84"/>
        <v>166021.44365805644</v>
      </c>
      <c r="O253" s="54">
        <f t="shared" si="85"/>
        <v>0</v>
      </c>
      <c r="P253" s="55">
        <f t="shared" si="86"/>
        <v>31</v>
      </c>
      <c r="Q253" s="68"/>
      <c r="T253">
        <f t="shared" si="82"/>
        <v>0</v>
      </c>
      <c r="U253">
        <f t="shared" si="82"/>
        <v>0</v>
      </c>
      <c r="V253">
        <f t="shared" si="83"/>
        <v>31</v>
      </c>
      <c r="W253">
        <f t="shared" si="106"/>
        <v>3</v>
      </c>
      <c r="X253">
        <f t="shared" si="87"/>
        <v>-5.2359877559829883E-2</v>
      </c>
      <c r="Y253">
        <f t="shared" si="88"/>
        <v>-5.2335956242943828E-2</v>
      </c>
      <c r="Z253">
        <f t="shared" si="89"/>
        <v>-5.2383818566763218E-2</v>
      </c>
      <c r="AA253">
        <f t="shared" si="90"/>
        <v>0</v>
      </c>
      <c r="AB253">
        <f t="shared" si="91"/>
        <v>6375585.7452000007</v>
      </c>
      <c r="AC253">
        <f t="shared" si="92"/>
        <v>9.2468067027179749E-6</v>
      </c>
      <c r="AD253">
        <f t="shared" si="93"/>
        <v>0</v>
      </c>
      <c r="AE253">
        <f t="shared" si="94"/>
        <v>0</v>
      </c>
      <c r="AF253">
        <f t="shared" si="95"/>
        <v>0</v>
      </c>
      <c r="AG253">
        <f t="shared" si="96"/>
        <v>0</v>
      </c>
      <c r="AH253">
        <f t="shared" si="97"/>
        <v>0</v>
      </c>
      <c r="AI253">
        <f t="shared" si="98"/>
        <v>5.0546225567071803E-3</v>
      </c>
      <c r="AJ253">
        <f t="shared" si="99"/>
        <v>4.2582015317955055E-5</v>
      </c>
      <c r="AK253">
        <f t="shared" si="100"/>
        <v>1.6740578955036711E-7</v>
      </c>
      <c r="AL253">
        <f t="shared" si="101"/>
        <v>0</v>
      </c>
      <c r="AM253">
        <v>6378137</v>
      </c>
      <c r="AN253">
        <v>6356752.3142451802</v>
      </c>
      <c r="AO253">
        <f t="shared" si="102"/>
        <v>8.1819190842620321E-2</v>
      </c>
      <c r="AP253">
        <f t="shared" si="103"/>
        <v>8.2094437949694496E-2</v>
      </c>
      <c r="AQ253">
        <f t="shared" si="104"/>
        <v>6.7394967422762398E-3</v>
      </c>
      <c r="AR253">
        <f t="shared" si="105"/>
        <v>6399593.6257584924</v>
      </c>
    </row>
    <row r="254" spans="13:44" x14ac:dyDescent="0.3">
      <c r="M254" s="52" t="s">
        <v>22</v>
      </c>
      <c r="N254" s="53">
        <f t="shared" si="84"/>
        <v>166021.44365805644</v>
      </c>
      <c r="O254" s="54">
        <f t="shared" si="85"/>
        <v>0</v>
      </c>
      <c r="P254" s="55">
        <f t="shared" si="86"/>
        <v>31</v>
      </c>
      <c r="Q254" s="68"/>
      <c r="T254">
        <f t="shared" si="82"/>
        <v>0</v>
      </c>
      <c r="U254">
        <f t="shared" si="82"/>
        <v>0</v>
      </c>
      <c r="V254">
        <f t="shared" si="83"/>
        <v>31</v>
      </c>
      <c r="W254">
        <f t="shared" si="106"/>
        <v>3</v>
      </c>
      <c r="X254">
        <f t="shared" si="87"/>
        <v>-5.2359877559829883E-2</v>
      </c>
      <c r="Y254">
        <f t="shared" si="88"/>
        <v>-5.2335956242943828E-2</v>
      </c>
      <c r="Z254">
        <f t="shared" si="89"/>
        <v>-5.2383818566763218E-2</v>
      </c>
      <c r="AA254">
        <f t="shared" si="90"/>
        <v>0</v>
      </c>
      <c r="AB254">
        <f t="shared" si="91"/>
        <v>6375585.7452000007</v>
      </c>
      <c r="AC254">
        <f t="shared" si="92"/>
        <v>9.2468067027179749E-6</v>
      </c>
      <c r="AD254">
        <f t="shared" si="93"/>
        <v>0</v>
      </c>
      <c r="AE254">
        <f t="shared" si="94"/>
        <v>0</v>
      </c>
      <c r="AF254">
        <f t="shared" si="95"/>
        <v>0</v>
      </c>
      <c r="AG254">
        <f t="shared" si="96"/>
        <v>0</v>
      </c>
      <c r="AH254">
        <f t="shared" si="97"/>
        <v>0</v>
      </c>
      <c r="AI254">
        <f t="shared" si="98"/>
        <v>5.0546225567071803E-3</v>
      </c>
      <c r="AJ254">
        <f t="shared" si="99"/>
        <v>4.2582015317955055E-5</v>
      </c>
      <c r="AK254">
        <f t="shared" si="100"/>
        <v>1.6740578955036711E-7</v>
      </c>
      <c r="AL254">
        <f t="shared" si="101"/>
        <v>0</v>
      </c>
      <c r="AM254">
        <v>6378137</v>
      </c>
      <c r="AN254">
        <v>6356752.3142451802</v>
      </c>
      <c r="AO254">
        <f t="shared" si="102"/>
        <v>8.1819190842620321E-2</v>
      </c>
      <c r="AP254">
        <f t="shared" si="103"/>
        <v>8.2094437949694496E-2</v>
      </c>
      <c r="AQ254">
        <f t="shared" si="104"/>
        <v>6.7394967422762398E-3</v>
      </c>
      <c r="AR254">
        <f t="shared" si="105"/>
        <v>6399593.6257584924</v>
      </c>
    </row>
    <row r="255" spans="13:44" x14ac:dyDescent="0.3">
      <c r="M255" s="52" t="s">
        <v>22</v>
      </c>
      <c r="N255" s="53">
        <f t="shared" si="84"/>
        <v>166021.44365805644</v>
      </c>
      <c r="O255" s="54">
        <f t="shared" si="85"/>
        <v>0</v>
      </c>
      <c r="P255" s="55">
        <f t="shared" si="86"/>
        <v>31</v>
      </c>
      <c r="Q255" s="68"/>
      <c r="T255">
        <f t="shared" si="82"/>
        <v>0</v>
      </c>
      <c r="U255">
        <f t="shared" si="82"/>
        <v>0</v>
      </c>
      <c r="V255">
        <f t="shared" si="83"/>
        <v>31</v>
      </c>
      <c r="W255">
        <f t="shared" si="106"/>
        <v>3</v>
      </c>
      <c r="X255">
        <f t="shared" si="87"/>
        <v>-5.2359877559829883E-2</v>
      </c>
      <c r="Y255">
        <f t="shared" si="88"/>
        <v>-5.2335956242943828E-2</v>
      </c>
      <c r="Z255">
        <f t="shared" si="89"/>
        <v>-5.2383818566763218E-2</v>
      </c>
      <c r="AA255">
        <f t="shared" si="90"/>
        <v>0</v>
      </c>
      <c r="AB255">
        <f t="shared" si="91"/>
        <v>6375585.7452000007</v>
      </c>
      <c r="AC255">
        <f t="shared" si="92"/>
        <v>9.2468067027179749E-6</v>
      </c>
      <c r="AD255">
        <f t="shared" si="93"/>
        <v>0</v>
      </c>
      <c r="AE255">
        <f t="shared" si="94"/>
        <v>0</v>
      </c>
      <c r="AF255">
        <f t="shared" si="95"/>
        <v>0</v>
      </c>
      <c r="AG255">
        <f t="shared" si="96"/>
        <v>0</v>
      </c>
      <c r="AH255">
        <f t="shared" si="97"/>
        <v>0</v>
      </c>
      <c r="AI255">
        <f t="shared" si="98"/>
        <v>5.0546225567071803E-3</v>
      </c>
      <c r="AJ255">
        <f t="shared" si="99"/>
        <v>4.2582015317955055E-5</v>
      </c>
      <c r="AK255">
        <f t="shared" si="100"/>
        <v>1.6740578955036711E-7</v>
      </c>
      <c r="AL255">
        <f t="shared" si="101"/>
        <v>0</v>
      </c>
      <c r="AM255">
        <v>6378137</v>
      </c>
      <c r="AN255">
        <v>6356752.3142451802</v>
      </c>
      <c r="AO255">
        <f t="shared" si="102"/>
        <v>8.1819190842620321E-2</v>
      </c>
      <c r="AP255">
        <f t="shared" si="103"/>
        <v>8.2094437949694496E-2</v>
      </c>
      <c r="AQ255">
        <f t="shared" si="104"/>
        <v>6.7394967422762398E-3</v>
      </c>
      <c r="AR255">
        <f t="shared" si="105"/>
        <v>6399593.6257584924</v>
      </c>
    </row>
    <row r="256" spans="13:44" x14ac:dyDescent="0.3">
      <c r="M256" s="52" t="s">
        <v>22</v>
      </c>
      <c r="N256" s="53">
        <f t="shared" si="84"/>
        <v>166021.44365805644</v>
      </c>
      <c r="O256" s="54">
        <f t="shared" si="85"/>
        <v>0</v>
      </c>
      <c r="P256" s="55">
        <f t="shared" si="86"/>
        <v>31</v>
      </c>
      <c r="Q256" s="68"/>
      <c r="T256">
        <f t="shared" ref="T256:U297" si="107">R256*PI()/180</f>
        <v>0</v>
      </c>
      <c r="U256">
        <f t="shared" si="107"/>
        <v>0</v>
      </c>
      <c r="V256">
        <f t="shared" si="83"/>
        <v>31</v>
      </c>
      <c r="W256">
        <f t="shared" si="106"/>
        <v>3</v>
      </c>
      <c r="X256">
        <f t="shared" si="87"/>
        <v>-5.2359877559829883E-2</v>
      </c>
      <c r="Y256">
        <f t="shared" si="88"/>
        <v>-5.2335956242943828E-2</v>
      </c>
      <c r="Z256">
        <f t="shared" si="89"/>
        <v>-5.2383818566763218E-2</v>
      </c>
      <c r="AA256">
        <f t="shared" si="90"/>
        <v>0</v>
      </c>
      <c r="AB256">
        <f t="shared" si="91"/>
        <v>6375585.7452000007</v>
      </c>
      <c r="AC256">
        <f t="shared" si="92"/>
        <v>9.2468067027179749E-6</v>
      </c>
      <c r="AD256">
        <f t="shared" si="93"/>
        <v>0</v>
      </c>
      <c r="AE256">
        <f t="shared" si="94"/>
        <v>0</v>
      </c>
      <c r="AF256">
        <f t="shared" si="95"/>
        <v>0</v>
      </c>
      <c r="AG256">
        <f t="shared" si="96"/>
        <v>0</v>
      </c>
      <c r="AH256">
        <f t="shared" si="97"/>
        <v>0</v>
      </c>
      <c r="AI256">
        <f t="shared" si="98"/>
        <v>5.0546225567071803E-3</v>
      </c>
      <c r="AJ256">
        <f t="shared" si="99"/>
        <v>4.2582015317955055E-5</v>
      </c>
      <c r="AK256">
        <f t="shared" si="100"/>
        <v>1.6740578955036711E-7</v>
      </c>
      <c r="AL256">
        <f t="shared" si="101"/>
        <v>0</v>
      </c>
      <c r="AM256">
        <v>6378137</v>
      </c>
      <c r="AN256">
        <v>6356752.3142451802</v>
      </c>
      <c r="AO256">
        <f t="shared" si="102"/>
        <v>8.1819190842620321E-2</v>
      </c>
      <c r="AP256">
        <f t="shared" si="103"/>
        <v>8.2094437949694496E-2</v>
      </c>
      <c r="AQ256">
        <f t="shared" si="104"/>
        <v>6.7394967422762398E-3</v>
      </c>
      <c r="AR256">
        <f t="shared" si="105"/>
        <v>6399593.6257584924</v>
      </c>
    </row>
    <row r="257" spans="13:44" x14ac:dyDescent="0.3">
      <c r="M257" s="52" t="s">
        <v>22</v>
      </c>
      <c r="N257" s="53">
        <f t="shared" si="84"/>
        <v>166021.44365805644</v>
      </c>
      <c r="O257" s="54">
        <f t="shared" si="85"/>
        <v>0</v>
      </c>
      <c r="P257" s="55">
        <f t="shared" si="86"/>
        <v>31</v>
      </c>
      <c r="Q257" s="68"/>
      <c r="T257">
        <f t="shared" si="107"/>
        <v>0</v>
      </c>
      <c r="U257">
        <f t="shared" si="107"/>
        <v>0</v>
      </c>
      <c r="V257">
        <f t="shared" si="83"/>
        <v>31</v>
      </c>
      <c r="W257">
        <f t="shared" si="106"/>
        <v>3</v>
      </c>
      <c r="X257">
        <f t="shared" si="87"/>
        <v>-5.2359877559829883E-2</v>
      </c>
      <c r="Y257">
        <f t="shared" si="88"/>
        <v>-5.2335956242943828E-2</v>
      </c>
      <c r="Z257">
        <f t="shared" si="89"/>
        <v>-5.2383818566763218E-2</v>
      </c>
      <c r="AA257">
        <f t="shared" si="90"/>
        <v>0</v>
      </c>
      <c r="AB257">
        <f t="shared" si="91"/>
        <v>6375585.7452000007</v>
      </c>
      <c r="AC257">
        <f t="shared" si="92"/>
        <v>9.2468067027179749E-6</v>
      </c>
      <c r="AD257">
        <f t="shared" si="93"/>
        <v>0</v>
      </c>
      <c r="AE257">
        <f t="shared" si="94"/>
        <v>0</v>
      </c>
      <c r="AF257">
        <f t="shared" si="95"/>
        <v>0</v>
      </c>
      <c r="AG257">
        <f t="shared" si="96"/>
        <v>0</v>
      </c>
      <c r="AH257">
        <f t="shared" si="97"/>
        <v>0</v>
      </c>
      <c r="AI257">
        <f t="shared" si="98"/>
        <v>5.0546225567071803E-3</v>
      </c>
      <c r="AJ257">
        <f t="shared" si="99"/>
        <v>4.2582015317955055E-5</v>
      </c>
      <c r="AK257">
        <f t="shared" si="100"/>
        <v>1.6740578955036711E-7</v>
      </c>
      <c r="AL257">
        <f t="shared" si="101"/>
        <v>0</v>
      </c>
      <c r="AM257">
        <v>6378137</v>
      </c>
      <c r="AN257">
        <v>6356752.3142451802</v>
      </c>
      <c r="AO257">
        <f t="shared" si="102"/>
        <v>8.1819190842620321E-2</v>
      </c>
      <c r="AP257">
        <f t="shared" si="103"/>
        <v>8.2094437949694496E-2</v>
      </c>
      <c r="AQ257">
        <f t="shared" si="104"/>
        <v>6.7394967422762398E-3</v>
      </c>
      <c r="AR257">
        <f t="shared" si="105"/>
        <v>6399593.6257584924</v>
      </c>
    </row>
    <row r="258" spans="13:44" x14ac:dyDescent="0.3">
      <c r="M258" s="52" t="s">
        <v>22</v>
      </c>
      <c r="N258" s="53">
        <f t="shared" si="84"/>
        <v>166021.44365805644</v>
      </c>
      <c r="O258" s="54">
        <f t="shared" si="85"/>
        <v>0</v>
      </c>
      <c r="P258" s="55">
        <f t="shared" si="86"/>
        <v>31</v>
      </c>
      <c r="Q258" s="68"/>
      <c r="T258">
        <f t="shared" si="107"/>
        <v>0</v>
      </c>
      <c r="U258">
        <f t="shared" si="107"/>
        <v>0</v>
      </c>
      <c r="V258">
        <f t="shared" si="83"/>
        <v>31</v>
      </c>
      <c r="W258">
        <f t="shared" si="106"/>
        <v>3</v>
      </c>
      <c r="X258">
        <f t="shared" si="87"/>
        <v>-5.2359877559829883E-2</v>
      </c>
      <c r="Y258">
        <f t="shared" si="88"/>
        <v>-5.2335956242943828E-2</v>
      </c>
      <c r="Z258">
        <f t="shared" si="89"/>
        <v>-5.2383818566763218E-2</v>
      </c>
      <c r="AA258">
        <f t="shared" si="90"/>
        <v>0</v>
      </c>
      <c r="AB258">
        <f t="shared" si="91"/>
        <v>6375585.7452000007</v>
      </c>
      <c r="AC258">
        <f t="shared" si="92"/>
        <v>9.2468067027179749E-6</v>
      </c>
      <c r="AD258">
        <f t="shared" si="93"/>
        <v>0</v>
      </c>
      <c r="AE258">
        <f t="shared" si="94"/>
        <v>0</v>
      </c>
      <c r="AF258">
        <f t="shared" si="95"/>
        <v>0</v>
      </c>
      <c r="AG258">
        <f t="shared" si="96"/>
        <v>0</v>
      </c>
      <c r="AH258">
        <f t="shared" si="97"/>
        <v>0</v>
      </c>
      <c r="AI258">
        <f t="shared" si="98"/>
        <v>5.0546225567071803E-3</v>
      </c>
      <c r="AJ258">
        <f t="shared" si="99"/>
        <v>4.2582015317955055E-5</v>
      </c>
      <c r="AK258">
        <f t="shared" si="100"/>
        <v>1.6740578955036711E-7</v>
      </c>
      <c r="AL258">
        <f t="shared" si="101"/>
        <v>0</v>
      </c>
      <c r="AM258">
        <v>6378137</v>
      </c>
      <c r="AN258">
        <v>6356752.3142451802</v>
      </c>
      <c r="AO258">
        <f t="shared" si="102"/>
        <v>8.1819190842620321E-2</v>
      </c>
      <c r="AP258">
        <f t="shared" si="103"/>
        <v>8.2094437949694496E-2</v>
      </c>
      <c r="AQ258">
        <f t="shared" si="104"/>
        <v>6.7394967422762398E-3</v>
      </c>
      <c r="AR258">
        <f t="shared" si="105"/>
        <v>6399593.6257584924</v>
      </c>
    </row>
    <row r="259" spans="13:44" x14ac:dyDescent="0.3">
      <c r="M259" s="52" t="s">
        <v>22</v>
      </c>
      <c r="N259" s="53">
        <f t="shared" si="84"/>
        <v>166021.44365805644</v>
      </c>
      <c r="O259" s="54">
        <f t="shared" si="85"/>
        <v>0</v>
      </c>
      <c r="P259" s="55">
        <f t="shared" si="86"/>
        <v>31</v>
      </c>
      <c r="Q259" s="68"/>
      <c r="T259">
        <f t="shared" si="107"/>
        <v>0</v>
      </c>
      <c r="U259">
        <f t="shared" si="107"/>
        <v>0</v>
      </c>
      <c r="V259">
        <f t="shared" si="83"/>
        <v>31</v>
      </c>
      <c r="W259">
        <f t="shared" si="106"/>
        <v>3</v>
      </c>
      <c r="X259">
        <f t="shared" si="87"/>
        <v>-5.2359877559829883E-2</v>
      </c>
      <c r="Y259">
        <f t="shared" si="88"/>
        <v>-5.2335956242943828E-2</v>
      </c>
      <c r="Z259">
        <f t="shared" si="89"/>
        <v>-5.2383818566763218E-2</v>
      </c>
      <c r="AA259">
        <f t="shared" si="90"/>
        <v>0</v>
      </c>
      <c r="AB259">
        <f t="shared" si="91"/>
        <v>6375585.7452000007</v>
      </c>
      <c r="AC259">
        <f t="shared" si="92"/>
        <v>9.2468067027179749E-6</v>
      </c>
      <c r="AD259">
        <f t="shared" si="93"/>
        <v>0</v>
      </c>
      <c r="AE259">
        <f t="shared" si="94"/>
        <v>0</v>
      </c>
      <c r="AF259">
        <f t="shared" si="95"/>
        <v>0</v>
      </c>
      <c r="AG259">
        <f t="shared" si="96"/>
        <v>0</v>
      </c>
      <c r="AH259">
        <f t="shared" si="97"/>
        <v>0</v>
      </c>
      <c r="AI259">
        <f t="shared" si="98"/>
        <v>5.0546225567071803E-3</v>
      </c>
      <c r="AJ259">
        <f t="shared" si="99"/>
        <v>4.2582015317955055E-5</v>
      </c>
      <c r="AK259">
        <f t="shared" si="100"/>
        <v>1.6740578955036711E-7</v>
      </c>
      <c r="AL259">
        <f t="shared" si="101"/>
        <v>0</v>
      </c>
      <c r="AM259">
        <v>6378137</v>
      </c>
      <c r="AN259">
        <v>6356752.3142451802</v>
      </c>
      <c r="AO259">
        <f t="shared" si="102"/>
        <v>8.1819190842620321E-2</v>
      </c>
      <c r="AP259">
        <f t="shared" si="103"/>
        <v>8.2094437949694496E-2</v>
      </c>
      <c r="AQ259">
        <f t="shared" si="104"/>
        <v>6.7394967422762398E-3</v>
      </c>
      <c r="AR259">
        <f t="shared" si="105"/>
        <v>6399593.6257584924</v>
      </c>
    </row>
    <row r="260" spans="13:44" x14ac:dyDescent="0.3">
      <c r="M260" s="52" t="s">
        <v>22</v>
      </c>
      <c r="N260" s="53">
        <f t="shared" si="84"/>
        <v>166021.44365805644</v>
      </c>
      <c r="O260" s="54">
        <f t="shared" si="85"/>
        <v>0</v>
      </c>
      <c r="P260" s="55">
        <f t="shared" si="86"/>
        <v>31</v>
      </c>
      <c r="Q260" s="68"/>
      <c r="T260">
        <f t="shared" si="107"/>
        <v>0</v>
      </c>
      <c r="U260">
        <f t="shared" si="107"/>
        <v>0</v>
      </c>
      <c r="V260">
        <f t="shared" si="83"/>
        <v>31</v>
      </c>
      <c r="W260">
        <f t="shared" si="106"/>
        <v>3</v>
      </c>
      <c r="X260">
        <f t="shared" si="87"/>
        <v>-5.2359877559829883E-2</v>
      </c>
      <c r="Y260">
        <f t="shared" si="88"/>
        <v>-5.2335956242943828E-2</v>
      </c>
      <c r="Z260">
        <f t="shared" si="89"/>
        <v>-5.2383818566763218E-2</v>
      </c>
      <c r="AA260">
        <f t="shared" si="90"/>
        <v>0</v>
      </c>
      <c r="AB260">
        <f t="shared" si="91"/>
        <v>6375585.7452000007</v>
      </c>
      <c r="AC260">
        <f t="shared" si="92"/>
        <v>9.2468067027179749E-6</v>
      </c>
      <c r="AD260">
        <f t="shared" si="93"/>
        <v>0</v>
      </c>
      <c r="AE260">
        <f t="shared" si="94"/>
        <v>0</v>
      </c>
      <c r="AF260">
        <f t="shared" si="95"/>
        <v>0</v>
      </c>
      <c r="AG260">
        <f t="shared" si="96"/>
        <v>0</v>
      </c>
      <c r="AH260">
        <f t="shared" si="97"/>
        <v>0</v>
      </c>
      <c r="AI260">
        <f t="shared" si="98"/>
        <v>5.0546225567071803E-3</v>
      </c>
      <c r="AJ260">
        <f t="shared" si="99"/>
        <v>4.2582015317955055E-5</v>
      </c>
      <c r="AK260">
        <f t="shared" si="100"/>
        <v>1.6740578955036711E-7</v>
      </c>
      <c r="AL260">
        <f t="shared" si="101"/>
        <v>0</v>
      </c>
      <c r="AM260">
        <v>6378137</v>
      </c>
      <c r="AN260">
        <v>6356752.3142451802</v>
      </c>
      <c r="AO260">
        <f t="shared" si="102"/>
        <v>8.1819190842620321E-2</v>
      </c>
      <c r="AP260">
        <f t="shared" si="103"/>
        <v>8.2094437949694496E-2</v>
      </c>
      <c r="AQ260">
        <f t="shared" si="104"/>
        <v>6.7394967422762398E-3</v>
      </c>
      <c r="AR260">
        <f t="shared" si="105"/>
        <v>6399593.6257584924</v>
      </c>
    </row>
    <row r="261" spans="13:44" x14ac:dyDescent="0.3">
      <c r="M261" s="52" t="s">
        <v>22</v>
      </c>
      <c r="N261" s="53">
        <f t="shared" si="84"/>
        <v>166021.44365805644</v>
      </c>
      <c r="O261" s="54">
        <f t="shared" si="85"/>
        <v>0</v>
      </c>
      <c r="P261" s="55">
        <f t="shared" si="86"/>
        <v>31</v>
      </c>
      <c r="Q261" s="68"/>
      <c r="T261">
        <f t="shared" si="107"/>
        <v>0</v>
      </c>
      <c r="U261">
        <f t="shared" si="107"/>
        <v>0</v>
      </c>
      <c r="V261">
        <f t="shared" si="83"/>
        <v>31</v>
      </c>
      <c r="W261">
        <f t="shared" si="106"/>
        <v>3</v>
      </c>
      <c r="X261">
        <f t="shared" si="87"/>
        <v>-5.2359877559829883E-2</v>
      </c>
      <c r="Y261">
        <f t="shared" si="88"/>
        <v>-5.2335956242943828E-2</v>
      </c>
      <c r="Z261">
        <f t="shared" si="89"/>
        <v>-5.2383818566763218E-2</v>
      </c>
      <c r="AA261">
        <f t="shared" si="90"/>
        <v>0</v>
      </c>
      <c r="AB261">
        <f t="shared" si="91"/>
        <v>6375585.7452000007</v>
      </c>
      <c r="AC261">
        <f t="shared" si="92"/>
        <v>9.2468067027179749E-6</v>
      </c>
      <c r="AD261">
        <f t="shared" si="93"/>
        <v>0</v>
      </c>
      <c r="AE261">
        <f t="shared" si="94"/>
        <v>0</v>
      </c>
      <c r="AF261">
        <f t="shared" si="95"/>
        <v>0</v>
      </c>
      <c r="AG261">
        <f t="shared" si="96"/>
        <v>0</v>
      </c>
      <c r="AH261">
        <f t="shared" si="97"/>
        <v>0</v>
      </c>
      <c r="AI261">
        <f t="shared" si="98"/>
        <v>5.0546225567071803E-3</v>
      </c>
      <c r="AJ261">
        <f t="shared" si="99"/>
        <v>4.2582015317955055E-5</v>
      </c>
      <c r="AK261">
        <f t="shared" si="100"/>
        <v>1.6740578955036711E-7</v>
      </c>
      <c r="AL261">
        <f t="shared" si="101"/>
        <v>0</v>
      </c>
      <c r="AM261">
        <v>6378137</v>
      </c>
      <c r="AN261">
        <v>6356752.3142451802</v>
      </c>
      <c r="AO261">
        <f t="shared" si="102"/>
        <v>8.1819190842620321E-2</v>
      </c>
      <c r="AP261">
        <f t="shared" si="103"/>
        <v>8.2094437949694496E-2</v>
      </c>
      <c r="AQ261">
        <f t="shared" si="104"/>
        <v>6.7394967422762398E-3</v>
      </c>
      <c r="AR261">
        <f t="shared" si="105"/>
        <v>6399593.6257584924</v>
      </c>
    </row>
    <row r="262" spans="13:44" x14ac:dyDescent="0.3">
      <c r="M262" s="52" t="s">
        <v>22</v>
      </c>
      <c r="N262" s="53">
        <f t="shared" si="84"/>
        <v>166021.44365805644</v>
      </c>
      <c r="O262" s="54">
        <f t="shared" si="85"/>
        <v>0</v>
      </c>
      <c r="P262" s="55">
        <f t="shared" si="86"/>
        <v>31</v>
      </c>
      <c r="Q262" s="68"/>
      <c r="T262">
        <f t="shared" si="107"/>
        <v>0</v>
      </c>
      <c r="U262">
        <f t="shared" si="107"/>
        <v>0</v>
      </c>
      <c r="V262">
        <f t="shared" si="83"/>
        <v>31</v>
      </c>
      <c r="W262">
        <f t="shared" si="106"/>
        <v>3</v>
      </c>
      <c r="X262">
        <f t="shared" si="87"/>
        <v>-5.2359877559829883E-2</v>
      </c>
      <c r="Y262">
        <f t="shared" si="88"/>
        <v>-5.2335956242943828E-2</v>
      </c>
      <c r="Z262">
        <f t="shared" si="89"/>
        <v>-5.2383818566763218E-2</v>
      </c>
      <c r="AA262">
        <f t="shared" si="90"/>
        <v>0</v>
      </c>
      <c r="AB262">
        <f t="shared" si="91"/>
        <v>6375585.7452000007</v>
      </c>
      <c r="AC262">
        <f t="shared" si="92"/>
        <v>9.2468067027179749E-6</v>
      </c>
      <c r="AD262">
        <f t="shared" si="93"/>
        <v>0</v>
      </c>
      <c r="AE262">
        <f t="shared" si="94"/>
        <v>0</v>
      </c>
      <c r="AF262">
        <f t="shared" si="95"/>
        <v>0</v>
      </c>
      <c r="AG262">
        <f t="shared" si="96"/>
        <v>0</v>
      </c>
      <c r="AH262">
        <f t="shared" si="97"/>
        <v>0</v>
      </c>
      <c r="AI262">
        <f t="shared" si="98"/>
        <v>5.0546225567071803E-3</v>
      </c>
      <c r="AJ262">
        <f t="shared" si="99"/>
        <v>4.2582015317955055E-5</v>
      </c>
      <c r="AK262">
        <f t="shared" si="100"/>
        <v>1.6740578955036711E-7</v>
      </c>
      <c r="AL262">
        <f t="shared" si="101"/>
        <v>0</v>
      </c>
      <c r="AM262">
        <v>6378137</v>
      </c>
      <c r="AN262">
        <v>6356752.3142451802</v>
      </c>
      <c r="AO262">
        <f t="shared" si="102"/>
        <v>8.1819190842620321E-2</v>
      </c>
      <c r="AP262">
        <f t="shared" si="103"/>
        <v>8.2094437949694496E-2</v>
      </c>
      <c r="AQ262">
        <f t="shared" si="104"/>
        <v>6.7394967422762398E-3</v>
      </c>
      <c r="AR262">
        <f t="shared" si="105"/>
        <v>6399593.6257584924</v>
      </c>
    </row>
    <row r="263" spans="13:44" x14ac:dyDescent="0.3">
      <c r="M263" s="52" t="s">
        <v>22</v>
      </c>
      <c r="N263" s="53">
        <f t="shared" si="84"/>
        <v>166021.44365805644</v>
      </c>
      <c r="O263" s="54">
        <f t="shared" si="85"/>
        <v>0</v>
      </c>
      <c r="P263" s="55">
        <f t="shared" si="86"/>
        <v>31</v>
      </c>
      <c r="Q263" s="68"/>
      <c r="T263">
        <f t="shared" si="107"/>
        <v>0</v>
      </c>
      <c r="U263">
        <f t="shared" si="107"/>
        <v>0</v>
      </c>
      <c r="V263">
        <f t="shared" si="83"/>
        <v>31</v>
      </c>
      <c r="W263">
        <f t="shared" si="106"/>
        <v>3</v>
      </c>
      <c r="X263">
        <f t="shared" si="87"/>
        <v>-5.2359877559829883E-2</v>
      </c>
      <c r="Y263">
        <f t="shared" si="88"/>
        <v>-5.2335956242943828E-2</v>
      </c>
      <c r="Z263">
        <f t="shared" si="89"/>
        <v>-5.2383818566763218E-2</v>
      </c>
      <c r="AA263">
        <f t="shared" si="90"/>
        <v>0</v>
      </c>
      <c r="AB263">
        <f t="shared" si="91"/>
        <v>6375585.7452000007</v>
      </c>
      <c r="AC263">
        <f t="shared" si="92"/>
        <v>9.2468067027179749E-6</v>
      </c>
      <c r="AD263">
        <f t="shared" si="93"/>
        <v>0</v>
      </c>
      <c r="AE263">
        <f t="shared" si="94"/>
        <v>0</v>
      </c>
      <c r="AF263">
        <f t="shared" si="95"/>
        <v>0</v>
      </c>
      <c r="AG263">
        <f t="shared" si="96"/>
        <v>0</v>
      </c>
      <c r="AH263">
        <f t="shared" si="97"/>
        <v>0</v>
      </c>
      <c r="AI263">
        <f t="shared" si="98"/>
        <v>5.0546225567071803E-3</v>
      </c>
      <c r="AJ263">
        <f t="shared" si="99"/>
        <v>4.2582015317955055E-5</v>
      </c>
      <c r="AK263">
        <f t="shared" si="100"/>
        <v>1.6740578955036711E-7</v>
      </c>
      <c r="AL263">
        <f t="shared" si="101"/>
        <v>0</v>
      </c>
      <c r="AM263">
        <v>6378137</v>
      </c>
      <c r="AN263">
        <v>6356752.3142451802</v>
      </c>
      <c r="AO263">
        <f t="shared" si="102"/>
        <v>8.1819190842620321E-2</v>
      </c>
      <c r="AP263">
        <f t="shared" si="103"/>
        <v>8.2094437949694496E-2</v>
      </c>
      <c r="AQ263">
        <f t="shared" si="104"/>
        <v>6.7394967422762398E-3</v>
      </c>
      <c r="AR263">
        <f t="shared" si="105"/>
        <v>6399593.6257584924</v>
      </c>
    </row>
    <row r="264" spans="13:44" x14ac:dyDescent="0.3">
      <c r="M264" s="52" t="s">
        <v>22</v>
      </c>
      <c r="N264" s="53">
        <f t="shared" si="84"/>
        <v>166021.44365805644</v>
      </c>
      <c r="O264" s="54">
        <f t="shared" si="85"/>
        <v>0</v>
      </c>
      <c r="P264" s="55">
        <f t="shared" si="86"/>
        <v>31</v>
      </c>
      <c r="Q264" s="68"/>
      <c r="T264">
        <f t="shared" si="107"/>
        <v>0</v>
      </c>
      <c r="U264">
        <f t="shared" si="107"/>
        <v>0</v>
      </c>
      <c r="V264">
        <f t="shared" si="83"/>
        <v>31</v>
      </c>
      <c r="W264">
        <f t="shared" si="106"/>
        <v>3</v>
      </c>
      <c r="X264">
        <f t="shared" si="87"/>
        <v>-5.2359877559829883E-2</v>
      </c>
      <c r="Y264">
        <f t="shared" si="88"/>
        <v>-5.2335956242943828E-2</v>
      </c>
      <c r="Z264">
        <f t="shared" si="89"/>
        <v>-5.2383818566763218E-2</v>
      </c>
      <c r="AA264">
        <f t="shared" si="90"/>
        <v>0</v>
      </c>
      <c r="AB264">
        <f t="shared" si="91"/>
        <v>6375585.7452000007</v>
      </c>
      <c r="AC264">
        <f t="shared" si="92"/>
        <v>9.2468067027179749E-6</v>
      </c>
      <c r="AD264">
        <f t="shared" si="93"/>
        <v>0</v>
      </c>
      <c r="AE264">
        <f t="shared" si="94"/>
        <v>0</v>
      </c>
      <c r="AF264">
        <f t="shared" si="95"/>
        <v>0</v>
      </c>
      <c r="AG264">
        <f t="shared" si="96"/>
        <v>0</v>
      </c>
      <c r="AH264">
        <f t="shared" si="97"/>
        <v>0</v>
      </c>
      <c r="AI264">
        <f t="shared" si="98"/>
        <v>5.0546225567071803E-3</v>
      </c>
      <c r="AJ264">
        <f t="shared" si="99"/>
        <v>4.2582015317955055E-5</v>
      </c>
      <c r="AK264">
        <f t="shared" si="100"/>
        <v>1.6740578955036711E-7</v>
      </c>
      <c r="AL264">
        <f t="shared" si="101"/>
        <v>0</v>
      </c>
      <c r="AM264">
        <v>6378137</v>
      </c>
      <c r="AN264">
        <v>6356752.3142451802</v>
      </c>
      <c r="AO264">
        <f t="shared" si="102"/>
        <v>8.1819190842620321E-2</v>
      </c>
      <c r="AP264">
        <f t="shared" si="103"/>
        <v>8.2094437949694496E-2</v>
      </c>
      <c r="AQ264">
        <f t="shared" si="104"/>
        <v>6.7394967422762398E-3</v>
      </c>
      <c r="AR264">
        <f t="shared" si="105"/>
        <v>6399593.6257584924</v>
      </c>
    </row>
    <row r="265" spans="13:44" x14ac:dyDescent="0.3">
      <c r="M265" s="52" t="s">
        <v>22</v>
      </c>
      <c r="N265" s="53">
        <f t="shared" si="84"/>
        <v>166021.44365805644</v>
      </c>
      <c r="O265" s="54">
        <f t="shared" si="85"/>
        <v>0</v>
      </c>
      <c r="P265" s="55">
        <f t="shared" si="86"/>
        <v>31</v>
      </c>
      <c r="Q265" s="68"/>
      <c r="T265">
        <f t="shared" si="107"/>
        <v>0</v>
      </c>
      <c r="U265">
        <f t="shared" si="107"/>
        <v>0</v>
      </c>
      <c r="V265">
        <f t="shared" si="83"/>
        <v>31</v>
      </c>
      <c r="W265">
        <f t="shared" si="106"/>
        <v>3</v>
      </c>
      <c r="X265">
        <f t="shared" si="87"/>
        <v>-5.2359877559829883E-2</v>
      </c>
      <c r="Y265">
        <f t="shared" si="88"/>
        <v>-5.2335956242943828E-2</v>
      </c>
      <c r="Z265">
        <f t="shared" si="89"/>
        <v>-5.2383818566763218E-2</v>
      </c>
      <c r="AA265">
        <f t="shared" si="90"/>
        <v>0</v>
      </c>
      <c r="AB265">
        <f t="shared" si="91"/>
        <v>6375585.7452000007</v>
      </c>
      <c r="AC265">
        <f t="shared" si="92"/>
        <v>9.2468067027179749E-6</v>
      </c>
      <c r="AD265">
        <f t="shared" si="93"/>
        <v>0</v>
      </c>
      <c r="AE265">
        <f t="shared" si="94"/>
        <v>0</v>
      </c>
      <c r="AF265">
        <f t="shared" si="95"/>
        <v>0</v>
      </c>
      <c r="AG265">
        <f t="shared" si="96"/>
        <v>0</v>
      </c>
      <c r="AH265">
        <f t="shared" si="97"/>
        <v>0</v>
      </c>
      <c r="AI265">
        <f t="shared" si="98"/>
        <v>5.0546225567071803E-3</v>
      </c>
      <c r="AJ265">
        <f t="shared" si="99"/>
        <v>4.2582015317955055E-5</v>
      </c>
      <c r="AK265">
        <f t="shared" si="100"/>
        <v>1.6740578955036711E-7</v>
      </c>
      <c r="AL265">
        <f t="shared" si="101"/>
        <v>0</v>
      </c>
      <c r="AM265">
        <v>6378137</v>
      </c>
      <c r="AN265">
        <v>6356752.3142451802</v>
      </c>
      <c r="AO265">
        <f t="shared" si="102"/>
        <v>8.1819190842620321E-2</v>
      </c>
      <c r="AP265">
        <f t="shared" si="103"/>
        <v>8.2094437949694496E-2</v>
      </c>
      <c r="AQ265">
        <f t="shared" si="104"/>
        <v>6.7394967422762398E-3</v>
      </c>
      <c r="AR265">
        <f t="shared" si="105"/>
        <v>6399593.6257584924</v>
      </c>
    </row>
    <row r="266" spans="13:44" x14ac:dyDescent="0.3">
      <c r="M266" s="52" t="s">
        <v>22</v>
      </c>
      <c r="N266" s="53">
        <f t="shared" si="84"/>
        <v>166021.44365805644</v>
      </c>
      <c r="O266" s="54">
        <f t="shared" si="85"/>
        <v>0</v>
      </c>
      <c r="P266" s="55">
        <f t="shared" si="86"/>
        <v>31</v>
      </c>
      <c r="Q266" s="68"/>
      <c r="T266">
        <f t="shared" si="107"/>
        <v>0</v>
      </c>
      <c r="U266">
        <f t="shared" si="107"/>
        <v>0</v>
      </c>
      <c r="V266">
        <f t="shared" si="83"/>
        <v>31</v>
      </c>
      <c r="W266">
        <f t="shared" si="106"/>
        <v>3</v>
      </c>
      <c r="X266">
        <f t="shared" si="87"/>
        <v>-5.2359877559829883E-2</v>
      </c>
      <c r="Y266">
        <f t="shared" si="88"/>
        <v>-5.2335956242943828E-2</v>
      </c>
      <c r="Z266">
        <f t="shared" si="89"/>
        <v>-5.2383818566763218E-2</v>
      </c>
      <c r="AA266">
        <f t="shared" si="90"/>
        <v>0</v>
      </c>
      <c r="AB266">
        <f t="shared" si="91"/>
        <v>6375585.7452000007</v>
      </c>
      <c r="AC266">
        <f t="shared" si="92"/>
        <v>9.2468067027179749E-6</v>
      </c>
      <c r="AD266">
        <f t="shared" si="93"/>
        <v>0</v>
      </c>
      <c r="AE266">
        <f t="shared" si="94"/>
        <v>0</v>
      </c>
      <c r="AF266">
        <f t="shared" si="95"/>
        <v>0</v>
      </c>
      <c r="AG266">
        <f t="shared" si="96"/>
        <v>0</v>
      </c>
      <c r="AH266">
        <f t="shared" si="97"/>
        <v>0</v>
      </c>
      <c r="AI266">
        <f t="shared" si="98"/>
        <v>5.0546225567071803E-3</v>
      </c>
      <c r="AJ266">
        <f t="shared" si="99"/>
        <v>4.2582015317955055E-5</v>
      </c>
      <c r="AK266">
        <f t="shared" si="100"/>
        <v>1.6740578955036711E-7</v>
      </c>
      <c r="AL266">
        <f t="shared" si="101"/>
        <v>0</v>
      </c>
      <c r="AM266">
        <v>6378137</v>
      </c>
      <c r="AN266">
        <v>6356752.3142451802</v>
      </c>
      <c r="AO266">
        <f t="shared" si="102"/>
        <v>8.1819190842620321E-2</v>
      </c>
      <c r="AP266">
        <f t="shared" si="103"/>
        <v>8.2094437949694496E-2</v>
      </c>
      <c r="AQ266">
        <f t="shared" si="104"/>
        <v>6.7394967422762398E-3</v>
      </c>
      <c r="AR266">
        <f t="shared" si="105"/>
        <v>6399593.6257584924</v>
      </c>
    </row>
    <row r="267" spans="13:44" x14ac:dyDescent="0.3">
      <c r="M267" s="52" t="s">
        <v>22</v>
      </c>
      <c r="N267" s="53">
        <f t="shared" si="84"/>
        <v>166021.44365805644</v>
      </c>
      <c r="O267" s="54">
        <f t="shared" si="85"/>
        <v>0</v>
      </c>
      <c r="P267" s="55">
        <f t="shared" si="86"/>
        <v>31</v>
      </c>
      <c r="Q267" s="68"/>
      <c r="T267">
        <f t="shared" si="107"/>
        <v>0</v>
      </c>
      <c r="U267">
        <f t="shared" si="107"/>
        <v>0</v>
      </c>
      <c r="V267">
        <f t="shared" si="83"/>
        <v>31</v>
      </c>
      <c r="W267">
        <f t="shared" si="106"/>
        <v>3</v>
      </c>
      <c r="X267">
        <f t="shared" si="87"/>
        <v>-5.2359877559829883E-2</v>
      </c>
      <c r="Y267">
        <f t="shared" si="88"/>
        <v>-5.2335956242943828E-2</v>
      </c>
      <c r="Z267">
        <f t="shared" si="89"/>
        <v>-5.2383818566763218E-2</v>
      </c>
      <c r="AA267">
        <f t="shared" si="90"/>
        <v>0</v>
      </c>
      <c r="AB267">
        <f t="shared" si="91"/>
        <v>6375585.7452000007</v>
      </c>
      <c r="AC267">
        <f t="shared" si="92"/>
        <v>9.2468067027179749E-6</v>
      </c>
      <c r="AD267">
        <f t="shared" si="93"/>
        <v>0</v>
      </c>
      <c r="AE267">
        <f t="shared" si="94"/>
        <v>0</v>
      </c>
      <c r="AF267">
        <f t="shared" si="95"/>
        <v>0</v>
      </c>
      <c r="AG267">
        <f t="shared" si="96"/>
        <v>0</v>
      </c>
      <c r="AH267">
        <f t="shared" si="97"/>
        <v>0</v>
      </c>
      <c r="AI267">
        <f t="shared" si="98"/>
        <v>5.0546225567071803E-3</v>
      </c>
      <c r="AJ267">
        <f t="shared" si="99"/>
        <v>4.2582015317955055E-5</v>
      </c>
      <c r="AK267">
        <f t="shared" si="100"/>
        <v>1.6740578955036711E-7</v>
      </c>
      <c r="AL267">
        <f t="shared" si="101"/>
        <v>0</v>
      </c>
      <c r="AM267">
        <v>6378137</v>
      </c>
      <c r="AN267">
        <v>6356752.3142451802</v>
      </c>
      <c r="AO267">
        <f t="shared" si="102"/>
        <v>8.1819190842620321E-2</v>
      </c>
      <c r="AP267">
        <f t="shared" si="103"/>
        <v>8.2094437949694496E-2</v>
      </c>
      <c r="AQ267">
        <f t="shared" si="104"/>
        <v>6.7394967422762398E-3</v>
      </c>
      <c r="AR267">
        <f t="shared" si="105"/>
        <v>6399593.6257584924</v>
      </c>
    </row>
    <row r="268" spans="13:44" x14ac:dyDescent="0.3">
      <c r="M268" s="52" t="s">
        <v>22</v>
      </c>
      <c r="N268" s="53">
        <f t="shared" si="84"/>
        <v>166021.44365805644</v>
      </c>
      <c r="O268" s="54">
        <f t="shared" si="85"/>
        <v>0</v>
      </c>
      <c r="P268" s="55">
        <f t="shared" si="86"/>
        <v>31</v>
      </c>
      <c r="Q268" s="68"/>
      <c r="T268">
        <f t="shared" si="107"/>
        <v>0</v>
      </c>
      <c r="U268">
        <f t="shared" si="107"/>
        <v>0</v>
      </c>
      <c r="V268">
        <f t="shared" si="83"/>
        <v>31</v>
      </c>
      <c r="W268">
        <f t="shared" si="106"/>
        <v>3</v>
      </c>
      <c r="X268">
        <f t="shared" si="87"/>
        <v>-5.2359877559829883E-2</v>
      </c>
      <c r="Y268">
        <f t="shared" si="88"/>
        <v>-5.2335956242943828E-2</v>
      </c>
      <c r="Z268">
        <f t="shared" si="89"/>
        <v>-5.2383818566763218E-2</v>
      </c>
      <c r="AA268">
        <f t="shared" si="90"/>
        <v>0</v>
      </c>
      <c r="AB268">
        <f t="shared" si="91"/>
        <v>6375585.7452000007</v>
      </c>
      <c r="AC268">
        <f t="shared" si="92"/>
        <v>9.2468067027179749E-6</v>
      </c>
      <c r="AD268">
        <f t="shared" si="93"/>
        <v>0</v>
      </c>
      <c r="AE268">
        <f t="shared" si="94"/>
        <v>0</v>
      </c>
      <c r="AF268">
        <f t="shared" si="95"/>
        <v>0</v>
      </c>
      <c r="AG268">
        <f t="shared" si="96"/>
        <v>0</v>
      </c>
      <c r="AH268">
        <f t="shared" si="97"/>
        <v>0</v>
      </c>
      <c r="AI268">
        <f t="shared" si="98"/>
        <v>5.0546225567071803E-3</v>
      </c>
      <c r="AJ268">
        <f t="shared" si="99"/>
        <v>4.2582015317955055E-5</v>
      </c>
      <c r="AK268">
        <f t="shared" si="100"/>
        <v>1.6740578955036711E-7</v>
      </c>
      <c r="AL268">
        <f t="shared" si="101"/>
        <v>0</v>
      </c>
      <c r="AM268">
        <v>6378137</v>
      </c>
      <c r="AN268">
        <v>6356752.3142451802</v>
      </c>
      <c r="AO268">
        <f t="shared" si="102"/>
        <v>8.1819190842620321E-2</v>
      </c>
      <c r="AP268">
        <f t="shared" si="103"/>
        <v>8.2094437949694496E-2</v>
      </c>
      <c r="AQ268">
        <f t="shared" si="104"/>
        <v>6.7394967422762398E-3</v>
      </c>
      <c r="AR268">
        <f t="shared" si="105"/>
        <v>6399593.6257584924</v>
      </c>
    </row>
    <row r="269" spans="13:44" x14ac:dyDescent="0.3">
      <c r="M269" s="52" t="s">
        <v>22</v>
      </c>
      <c r="N269" s="53">
        <f t="shared" si="84"/>
        <v>166021.44365805644</v>
      </c>
      <c r="O269" s="54">
        <f t="shared" si="85"/>
        <v>0</v>
      </c>
      <c r="P269" s="55">
        <f t="shared" si="86"/>
        <v>31</v>
      </c>
      <c r="Q269" s="68"/>
      <c r="T269">
        <f t="shared" si="107"/>
        <v>0</v>
      </c>
      <c r="U269">
        <f t="shared" si="107"/>
        <v>0</v>
      </c>
      <c r="V269">
        <f t="shared" si="83"/>
        <v>31</v>
      </c>
      <c r="W269">
        <f t="shared" si="106"/>
        <v>3</v>
      </c>
      <c r="X269">
        <f t="shared" si="87"/>
        <v>-5.2359877559829883E-2</v>
      </c>
      <c r="Y269">
        <f t="shared" si="88"/>
        <v>-5.2335956242943828E-2</v>
      </c>
      <c r="Z269">
        <f t="shared" si="89"/>
        <v>-5.2383818566763218E-2</v>
      </c>
      <c r="AA269">
        <f t="shared" si="90"/>
        <v>0</v>
      </c>
      <c r="AB269">
        <f t="shared" si="91"/>
        <v>6375585.7452000007</v>
      </c>
      <c r="AC269">
        <f t="shared" si="92"/>
        <v>9.2468067027179749E-6</v>
      </c>
      <c r="AD269">
        <f t="shared" si="93"/>
        <v>0</v>
      </c>
      <c r="AE269">
        <f t="shared" si="94"/>
        <v>0</v>
      </c>
      <c r="AF269">
        <f t="shared" si="95"/>
        <v>0</v>
      </c>
      <c r="AG269">
        <f t="shared" si="96"/>
        <v>0</v>
      </c>
      <c r="AH269">
        <f t="shared" si="97"/>
        <v>0</v>
      </c>
      <c r="AI269">
        <f t="shared" si="98"/>
        <v>5.0546225567071803E-3</v>
      </c>
      <c r="AJ269">
        <f t="shared" si="99"/>
        <v>4.2582015317955055E-5</v>
      </c>
      <c r="AK269">
        <f t="shared" si="100"/>
        <v>1.6740578955036711E-7</v>
      </c>
      <c r="AL269">
        <f t="shared" si="101"/>
        <v>0</v>
      </c>
      <c r="AM269">
        <v>6378137</v>
      </c>
      <c r="AN269">
        <v>6356752.3142451802</v>
      </c>
      <c r="AO269">
        <f t="shared" si="102"/>
        <v>8.1819190842620321E-2</v>
      </c>
      <c r="AP269">
        <f t="shared" si="103"/>
        <v>8.2094437949694496E-2</v>
      </c>
      <c r="AQ269">
        <f t="shared" si="104"/>
        <v>6.7394967422762398E-3</v>
      </c>
      <c r="AR269">
        <f t="shared" si="105"/>
        <v>6399593.6257584924</v>
      </c>
    </row>
    <row r="270" spans="13:44" x14ac:dyDescent="0.3">
      <c r="M270" s="52" t="s">
        <v>22</v>
      </c>
      <c r="N270" s="53">
        <f t="shared" si="84"/>
        <v>166021.44365805644</v>
      </c>
      <c r="O270" s="54">
        <f t="shared" si="85"/>
        <v>0</v>
      </c>
      <c r="P270" s="55">
        <f t="shared" si="86"/>
        <v>31</v>
      </c>
      <c r="Q270" s="68"/>
      <c r="T270">
        <f t="shared" si="107"/>
        <v>0</v>
      </c>
      <c r="U270">
        <f t="shared" si="107"/>
        <v>0</v>
      </c>
      <c r="V270">
        <f t="shared" si="83"/>
        <v>31</v>
      </c>
      <c r="W270">
        <f t="shared" si="106"/>
        <v>3</v>
      </c>
      <c r="X270">
        <f t="shared" si="87"/>
        <v>-5.2359877559829883E-2</v>
      </c>
      <c r="Y270">
        <f t="shared" si="88"/>
        <v>-5.2335956242943828E-2</v>
      </c>
      <c r="Z270">
        <f t="shared" si="89"/>
        <v>-5.2383818566763218E-2</v>
      </c>
      <c r="AA270">
        <f t="shared" si="90"/>
        <v>0</v>
      </c>
      <c r="AB270">
        <f t="shared" si="91"/>
        <v>6375585.7452000007</v>
      </c>
      <c r="AC270">
        <f t="shared" si="92"/>
        <v>9.2468067027179749E-6</v>
      </c>
      <c r="AD270">
        <f t="shared" si="93"/>
        <v>0</v>
      </c>
      <c r="AE270">
        <f t="shared" si="94"/>
        <v>0</v>
      </c>
      <c r="AF270">
        <f t="shared" si="95"/>
        <v>0</v>
      </c>
      <c r="AG270">
        <f t="shared" si="96"/>
        <v>0</v>
      </c>
      <c r="AH270">
        <f t="shared" si="97"/>
        <v>0</v>
      </c>
      <c r="AI270">
        <f t="shared" si="98"/>
        <v>5.0546225567071803E-3</v>
      </c>
      <c r="AJ270">
        <f t="shared" si="99"/>
        <v>4.2582015317955055E-5</v>
      </c>
      <c r="AK270">
        <f t="shared" si="100"/>
        <v>1.6740578955036711E-7</v>
      </c>
      <c r="AL270">
        <f t="shared" si="101"/>
        <v>0</v>
      </c>
      <c r="AM270">
        <v>6378137</v>
      </c>
      <c r="AN270">
        <v>6356752.3142451802</v>
      </c>
      <c r="AO270">
        <f t="shared" si="102"/>
        <v>8.1819190842620321E-2</v>
      </c>
      <c r="AP270">
        <f t="shared" si="103"/>
        <v>8.2094437949694496E-2</v>
      </c>
      <c r="AQ270">
        <f t="shared" si="104"/>
        <v>6.7394967422762398E-3</v>
      </c>
      <c r="AR270">
        <f t="shared" si="105"/>
        <v>6399593.6257584924</v>
      </c>
    </row>
    <row r="271" spans="13:44" x14ac:dyDescent="0.3">
      <c r="M271" s="52" t="s">
        <v>22</v>
      </c>
      <c r="N271" s="53">
        <f t="shared" si="84"/>
        <v>166021.44365805644</v>
      </c>
      <c r="O271" s="54">
        <f t="shared" si="85"/>
        <v>0</v>
      </c>
      <c r="P271" s="55">
        <f t="shared" si="86"/>
        <v>31</v>
      </c>
      <c r="Q271" s="68"/>
      <c r="T271">
        <f t="shared" si="107"/>
        <v>0</v>
      </c>
      <c r="U271">
        <f t="shared" si="107"/>
        <v>0</v>
      </c>
      <c r="V271">
        <f t="shared" si="83"/>
        <v>31</v>
      </c>
      <c r="W271">
        <f t="shared" si="106"/>
        <v>3</v>
      </c>
      <c r="X271">
        <f t="shared" si="87"/>
        <v>-5.2359877559829883E-2</v>
      </c>
      <c r="Y271">
        <f t="shared" si="88"/>
        <v>-5.2335956242943828E-2</v>
      </c>
      <c r="Z271">
        <f t="shared" si="89"/>
        <v>-5.2383818566763218E-2</v>
      </c>
      <c r="AA271">
        <f t="shared" si="90"/>
        <v>0</v>
      </c>
      <c r="AB271">
        <f t="shared" si="91"/>
        <v>6375585.7452000007</v>
      </c>
      <c r="AC271">
        <f t="shared" si="92"/>
        <v>9.2468067027179749E-6</v>
      </c>
      <c r="AD271">
        <f t="shared" si="93"/>
        <v>0</v>
      </c>
      <c r="AE271">
        <f t="shared" si="94"/>
        <v>0</v>
      </c>
      <c r="AF271">
        <f t="shared" si="95"/>
        <v>0</v>
      </c>
      <c r="AG271">
        <f t="shared" si="96"/>
        <v>0</v>
      </c>
      <c r="AH271">
        <f t="shared" si="97"/>
        <v>0</v>
      </c>
      <c r="AI271">
        <f t="shared" si="98"/>
        <v>5.0546225567071803E-3</v>
      </c>
      <c r="AJ271">
        <f t="shared" si="99"/>
        <v>4.2582015317955055E-5</v>
      </c>
      <c r="AK271">
        <f t="shared" si="100"/>
        <v>1.6740578955036711E-7</v>
      </c>
      <c r="AL271">
        <f t="shared" si="101"/>
        <v>0</v>
      </c>
      <c r="AM271">
        <v>6378137</v>
      </c>
      <c r="AN271">
        <v>6356752.3142451802</v>
      </c>
      <c r="AO271">
        <f t="shared" si="102"/>
        <v>8.1819190842620321E-2</v>
      </c>
      <c r="AP271">
        <f t="shared" si="103"/>
        <v>8.2094437949694496E-2</v>
      </c>
      <c r="AQ271">
        <f t="shared" si="104"/>
        <v>6.7394967422762398E-3</v>
      </c>
      <c r="AR271">
        <f t="shared" si="105"/>
        <v>6399593.6257584924</v>
      </c>
    </row>
    <row r="272" spans="13:44" x14ac:dyDescent="0.3">
      <c r="M272" s="52" t="s">
        <v>22</v>
      </c>
      <c r="N272" s="53">
        <f t="shared" si="84"/>
        <v>166021.44365805644</v>
      </c>
      <c r="O272" s="54">
        <f t="shared" si="85"/>
        <v>0</v>
      </c>
      <c r="P272" s="55">
        <f t="shared" si="86"/>
        <v>31</v>
      </c>
      <c r="Q272" s="68"/>
      <c r="T272">
        <f t="shared" si="107"/>
        <v>0</v>
      </c>
      <c r="U272">
        <f t="shared" si="107"/>
        <v>0</v>
      </c>
      <c r="V272">
        <f t="shared" si="83"/>
        <v>31</v>
      </c>
      <c r="W272">
        <f t="shared" si="106"/>
        <v>3</v>
      </c>
      <c r="X272">
        <f t="shared" si="87"/>
        <v>-5.2359877559829883E-2</v>
      </c>
      <c r="Y272">
        <f t="shared" si="88"/>
        <v>-5.2335956242943828E-2</v>
      </c>
      <c r="Z272">
        <f t="shared" si="89"/>
        <v>-5.2383818566763218E-2</v>
      </c>
      <c r="AA272">
        <f t="shared" si="90"/>
        <v>0</v>
      </c>
      <c r="AB272">
        <f t="shared" si="91"/>
        <v>6375585.7452000007</v>
      </c>
      <c r="AC272">
        <f t="shared" si="92"/>
        <v>9.2468067027179749E-6</v>
      </c>
      <c r="AD272">
        <f t="shared" si="93"/>
        <v>0</v>
      </c>
      <c r="AE272">
        <f t="shared" si="94"/>
        <v>0</v>
      </c>
      <c r="AF272">
        <f t="shared" si="95"/>
        <v>0</v>
      </c>
      <c r="AG272">
        <f t="shared" si="96"/>
        <v>0</v>
      </c>
      <c r="AH272">
        <f t="shared" si="97"/>
        <v>0</v>
      </c>
      <c r="AI272">
        <f t="shared" si="98"/>
        <v>5.0546225567071803E-3</v>
      </c>
      <c r="AJ272">
        <f t="shared" si="99"/>
        <v>4.2582015317955055E-5</v>
      </c>
      <c r="AK272">
        <f t="shared" si="100"/>
        <v>1.6740578955036711E-7</v>
      </c>
      <c r="AL272">
        <f t="shared" si="101"/>
        <v>0</v>
      </c>
      <c r="AM272">
        <v>6378137</v>
      </c>
      <c r="AN272">
        <v>6356752.3142451802</v>
      </c>
      <c r="AO272">
        <f t="shared" si="102"/>
        <v>8.1819190842620321E-2</v>
      </c>
      <c r="AP272">
        <f t="shared" si="103"/>
        <v>8.2094437949694496E-2</v>
      </c>
      <c r="AQ272">
        <f t="shared" si="104"/>
        <v>6.7394967422762398E-3</v>
      </c>
      <c r="AR272">
        <f t="shared" si="105"/>
        <v>6399593.6257584924</v>
      </c>
    </row>
    <row r="273" spans="13:44" x14ac:dyDescent="0.3">
      <c r="M273" s="52" t="s">
        <v>22</v>
      </c>
      <c r="N273" s="53">
        <f t="shared" si="84"/>
        <v>166021.44365805644</v>
      </c>
      <c r="O273" s="54">
        <f t="shared" si="85"/>
        <v>0</v>
      </c>
      <c r="P273" s="55">
        <f t="shared" si="86"/>
        <v>31</v>
      </c>
      <c r="Q273" s="68"/>
      <c r="T273">
        <f t="shared" si="107"/>
        <v>0</v>
      </c>
      <c r="U273">
        <f t="shared" si="107"/>
        <v>0</v>
      </c>
      <c r="V273">
        <f t="shared" si="83"/>
        <v>31</v>
      </c>
      <c r="W273">
        <f t="shared" si="106"/>
        <v>3</v>
      </c>
      <c r="X273">
        <f t="shared" si="87"/>
        <v>-5.2359877559829883E-2</v>
      </c>
      <c r="Y273">
        <f t="shared" si="88"/>
        <v>-5.2335956242943828E-2</v>
      </c>
      <c r="Z273">
        <f t="shared" si="89"/>
        <v>-5.2383818566763218E-2</v>
      </c>
      <c r="AA273">
        <f t="shared" si="90"/>
        <v>0</v>
      </c>
      <c r="AB273">
        <f t="shared" si="91"/>
        <v>6375585.7452000007</v>
      </c>
      <c r="AC273">
        <f t="shared" si="92"/>
        <v>9.2468067027179749E-6</v>
      </c>
      <c r="AD273">
        <f t="shared" si="93"/>
        <v>0</v>
      </c>
      <c r="AE273">
        <f t="shared" si="94"/>
        <v>0</v>
      </c>
      <c r="AF273">
        <f t="shared" si="95"/>
        <v>0</v>
      </c>
      <c r="AG273">
        <f t="shared" si="96"/>
        <v>0</v>
      </c>
      <c r="AH273">
        <f t="shared" si="97"/>
        <v>0</v>
      </c>
      <c r="AI273">
        <f t="shared" si="98"/>
        <v>5.0546225567071803E-3</v>
      </c>
      <c r="AJ273">
        <f t="shared" si="99"/>
        <v>4.2582015317955055E-5</v>
      </c>
      <c r="AK273">
        <f t="shared" si="100"/>
        <v>1.6740578955036711E-7</v>
      </c>
      <c r="AL273">
        <f t="shared" si="101"/>
        <v>0</v>
      </c>
      <c r="AM273">
        <v>6378137</v>
      </c>
      <c r="AN273">
        <v>6356752.3142451802</v>
      </c>
      <c r="AO273">
        <f t="shared" si="102"/>
        <v>8.1819190842620321E-2</v>
      </c>
      <c r="AP273">
        <f t="shared" si="103"/>
        <v>8.2094437949694496E-2</v>
      </c>
      <c r="AQ273">
        <f t="shared" si="104"/>
        <v>6.7394967422762398E-3</v>
      </c>
      <c r="AR273">
        <f t="shared" si="105"/>
        <v>6399593.6257584924</v>
      </c>
    </row>
    <row r="274" spans="13:44" x14ac:dyDescent="0.3">
      <c r="M274" s="52" t="s">
        <v>22</v>
      </c>
      <c r="N274" s="53">
        <f t="shared" si="84"/>
        <v>166021.44365805644</v>
      </c>
      <c r="O274" s="54">
        <f t="shared" si="85"/>
        <v>0</v>
      </c>
      <c r="P274" s="55">
        <f t="shared" si="86"/>
        <v>31</v>
      </c>
      <c r="Q274" s="68"/>
      <c r="T274">
        <f t="shared" si="107"/>
        <v>0</v>
      </c>
      <c r="U274">
        <f t="shared" si="107"/>
        <v>0</v>
      </c>
      <c r="V274">
        <f t="shared" si="83"/>
        <v>31</v>
      </c>
      <c r="W274">
        <f t="shared" si="106"/>
        <v>3</v>
      </c>
      <c r="X274">
        <f t="shared" si="87"/>
        <v>-5.2359877559829883E-2</v>
      </c>
      <c r="Y274">
        <f t="shared" si="88"/>
        <v>-5.2335956242943828E-2</v>
      </c>
      <c r="Z274">
        <f t="shared" si="89"/>
        <v>-5.2383818566763218E-2</v>
      </c>
      <c r="AA274">
        <f t="shared" si="90"/>
        <v>0</v>
      </c>
      <c r="AB274">
        <f t="shared" si="91"/>
        <v>6375585.7452000007</v>
      </c>
      <c r="AC274">
        <f t="shared" si="92"/>
        <v>9.2468067027179749E-6</v>
      </c>
      <c r="AD274">
        <f t="shared" si="93"/>
        <v>0</v>
      </c>
      <c r="AE274">
        <f t="shared" si="94"/>
        <v>0</v>
      </c>
      <c r="AF274">
        <f t="shared" si="95"/>
        <v>0</v>
      </c>
      <c r="AG274">
        <f t="shared" si="96"/>
        <v>0</v>
      </c>
      <c r="AH274">
        <f t="shared" si="97"/>
        <v>0</v>
      </c>
      <c r="AI274">
        <f t="shared" si="98"/>
        <v>5.0546225567071803E-3</v>
      </c>
      <c r="AJ274">
        <f t="shared" si="99"/>
        <v>4.2582015317955055E-5</v>
      </c>
      <c r="AK274">
        <f t="shared" si="100"/>
        <v>1.6740578955036711E-7</v>
      </c>
      <c r="AL274">
        <f t="shared" si="101"/>
        <v>0</v>
      </c>
      <c r="AM274">
        <v>6378137</v>
      </c>
      <c r="AN274">
        <v>6356752.3142451802</v>
      </c>
      <c r="AO274">
        <f t="shared" si="102"/>
        <v>8.1819190842620321E-2</v>
      </c>
      <c r="AP274">
        <f t="shared" si="103"/>
        <v>8.2094437949694496E-2</v>
      </c>
      <c r="AQ274">
        <f t="shared" si="104"/>
        <v>6.7394967422762398E-3</v>
      </c>
      <c r="AR274">
        <f t="shared" si="105"/>
        <v>6399593.6257584924</v>
      </c>
    </row>
    <row r="275" spans="13:44" x14ac:dyDescent="0.3">
      <c r="M275" s="52" t="s">
        <v>22</v>
      </c>
      <c r="N275" s="53">
        <f t="shared" si="84"/>
        <v>166021.44365805644</v>
      </c>
      <c r="O275" s="54">
        <f t="shared" si="85"/>
        <v>0</v>
      </c>
      <c r="P275" s="55">
        <f t="shared" si="86"/>
        <v>31</v>
      </c>
      <c r="Q275" s="68"/>
      <c r="T275">
        <f t="shared" si="107"/>
        <v>0</v>
      </c>
      <c r="U275">
        <f t="shared" si="107"/>
        <v>0</v>
      </c>
      <c r="V275">
        <f t="shared" si="83"/>
        <v>31</v>
      </c>
      <c r="W275">
        <f t="shared" si="106"/>
        <v>3</v>
      </c>
      <c r="X275">
        <f t="shared" si="87"/>
        <v>-5.2359877559829883E-2</v>
      </c>
      <c r="Y275">
        <f t="shared" si="88"/>
        <v>-5.2335956242943828E-2</v>
      </c>
      <c r="Z275">
        <f t="shared" si="89"/>
        <v>-5.2383818566763218E-2</v>
      </c>
      <c r="AA275">
        <f t="shared" si="90"/>
        <v>0</v>
      </c>
      <c r="AB275">
        <f t="shared" si="91"/>
        <v>6375585.7452000007</v>
      </c>
      <c r="AC275">
        <f t="shared" si="92"/>
        <v>9.2468067027179749E-6</v>
      </c>
      <c r="AD275">
        <f t="shared" si="93"/>
        <v>0</v>
      </c>
      <c r="AE275">
        <f t="shared" si="94"/>
        <v>0</v>
      </c>
      <c r="AF275">
        <f t="shared" si="95"/>
        <v>0</v>
      </c>
      <c r="AG275">
        <f t="shared" si="96"/>
        <v>0</v>
      </c>
      <c r="AH275">
        <f t="shared" si="97"/>
        <v>0</v>
      </c>
      <c r="AI275">
        <f t="shared" si="98"/>
        <v>5.0546225567071803E-3</v>
      </c>
      <c r="AJ275">
        <f t="shared" si="99"/>
        <v>4.2582015317955055E-5</v>
      </c>
      <c r="AK275">
        <f t="shared" si="100"/>
        <v>1.6740578955036711E-7</v>
      </c>
      <c r="AL275">
        <f t="shared" si="101"/>
        <v>0</v>
      </c>
      <c r="AM275">
        <v>6378137</v>
      </c>
      <c r="AN275">
        <v>6356752.3142451802</v>
      </c>
      <c r="AO275">
        <f t="shared" si="102"/>
        <v>8.1819190842620321E-2</v>
      </c>
      <c r="AP275">
        <f t="shared" si="103"/>
        <v>8.2094437949694496E-2</v>
      </c>
      <c r="AQ275">
        <f t="shared" si="104"/>
        <v>6.7394967422762398E-3</v>
      </c>
      <c r="AR275">
        <f t="shared" si="105"/>
        <v>6399593.6257584924</v>
      </c>
    </row>
    <row r="276" spans="13:44" x14ac:dyDescent="0.3">
      <c r="M276" s="52" t="s">
        <v>22</v>
      </c>
      <c r="N276" s="53">
        <f t="shared" si="84"/>
        <v>166021.44365805644</v>
      </c>
      <c r="O276" s="54">
        <f t="shared" si="85"/>
        <v>0</v>
      </c>
      <c r="P276" s="55">
        <f t="shared" si="86"/>
        <v>31</v>
      </c>
      <c r="Q276" s="68"/>
      <c r="T276">
        <f t="shared" si="107"/>
        <v>0</v>
      </c>
      <c r="U276">
        <f t="shared" si="107"/>
        <v>0</v>
      </c>
      <c r="V276">
        <f t="shared" si="83"/>
        <v>31</v>
      </c>
      <c r="W276">
        <f t="shared" si="106"/>
        <v>3</v>
      </c>
      <c r="X276">
        <f t="shared" si="87"/>
        <v>-5.2359877559829883E-2</v>
      </c>
      <c r="Y276">
        <f t="shared" si="88"/>
        <v>-5.2335956242943828E-2</v>
      </c>
      <c r="Z276">
        <f t="shared" si="89"/>
        <v>-5.2383818566763218E-2</v>
      </c>
      <c r="AA276">
        <f t="shared" si="90"/>
        <v>0</v>
      </c>
      <c r="AB276">
        <f t="shared" si="91"/>
        <v>6375585.7452000007</v>
      </c>
      <c r="AC276">
        <f t="shared" si="92"/>
        <v>9.2468067027179749E-6</v>
      </c>
      <c r="AD276">
        <f t="shared" si="93"/>
        <v>0</v>
      </c>
      <c r="AE276">
        <f t="shared" si="94"/>
        <v>0</v>
      </c>
      <c r="AF276">
        <f t="shared" si="95"/>
        <v>0</v>
      </c>
      <c r="AG276">
        <f t="shared" si="96"/>
        <v>0</v>
      </c>
      <c r="AH276">
        <f t="shared" si="97"/>
        <v>0</v>
      </c>
      <c r="AI276">
        <f t="shared" si="98"/>
        <v>5.0546225567071803E-3</v>
      </c>
      <c r="AJ276">
        <f t="shared" si="99"/>
        <v>4.2582015317955055E-5</v>
      </c>
      <c r="AK276">
        <f t="shared" si="100"/>
        <v>1.6740578955036711E-7</v>
      </c>
      <c r="AL276">
        <f t="shared" si="101"/>
        <v>0</v>
      </c>
      <c r="AM276">
        <v>6378137</v>
      </c>
      <c r="AN276">
        <v>6356752.3142451802</v>
      </c>
      <c r="AO276">
        <f t="shared" si="102"/>
        <v>8.1819190842620321E-2</v>
      </c>
      <c r="AP276">
        <f t="shared" si="103"/>
        <v>8.2094437949694496E-2</v>
      </c>
      <c r="AQ276">
        <f t="shared" si="104"/>
        <v>6.7394967422762398E-3</v>
      </c>
      <c r="AR276">
        <f t="shared" si="105"/>
        <v>6399593.6257584924</v>
      </c>
    </row>
    <row r="277" spans="13:44" x14ac:dyDescent="0.3">
      <c r="M277" s="52" t="s">
        <v>22</v>
      </c>
      <c r="N277" s="53">
        <f t="shared" si="84"/>
        <v>166021.44365805644</v>
      </c>
      <c r="O277" s="54">
        <f t="shared" si="85"/>
        <v>0</v>
      </c>
      <c r="P277" s="55">
        <f t="shared" si="86"/>
        <v>31</v>
      </c>
      <c r="Q277" s="68"/>
      <c r="T277">
        <f t="shared" si="107"/>
        <v>0</v>
      </c>
      <c r="U277">
        <f t="shared" si="107"/>
        <v>0</v>
      </c>
      <c r="V277">
        <f t="shared" si="83"/>
        <v>31</v>
      </c>
      <c r="W277">
        <f t="shared" si="106"/>
        <v>3</v>
      </c>
      <c r="X277">
        <f t="shared" si="87"/>
        <v>-5.2359877559829883E-2</v>
      </c>
      <c r="Y277">
        <f t="shared" si="88"/>
        <v>-5.2335956242943828E-2</v>
      </c>
      <c r="Z277">
        <f t="shared" si="89"/>
        <v>-5.2383818566763218E-2</v>
      </c>
      <c r="AA277">
        <f t="shared" si="90"/>
        <v>0</v>
      </c>
      <c r="AB277">
        <f t="shared" si="91"/>
        <v>6375585.7452000007</v>
      </c>
      <c r="AC277">
        <f t="shared" si="92"/>
        <v>9.2468067027179749E-6</v>
      </c>
      <c r="AD277">
        <f t="shared" si="93"/>
        <v>0</v>
      </c>
      <c r="AE277">
        <f t="shared" si="94"/>
        <v>0</v>
      </c>
      <c r="AF277">
        <f t="shared" si="95"/>
        <v>0</v>
      </c>
      <c r="AG277">
        <f t="shared" si="96"/>
        <v>0</v>
      </c>
      <c r="AH277">
        <f t="shared" si="97"/>
        <v>0</v>
      </c>
      <c r="AI277">
        <f t="shared" si="98"/>
        <v>5.0546225567071803E-3</v>
      </c>
      <c r="AJ277">
        <f t="shared" si="99"/>
        <v>4.2582015317955055E-5</v>
      </c>
      <c r="AK277">
        <f t="shared" si="100"/>
        <v>1.6740578955036711E-7</v>
      </c>
      <c r="AL277">
        <f t="shared" si="101"/>
        <v>0</v>
      </c>
      <c r="AM277">
        <v>6378137</v>
      </c>
      <c r="AN277">
        <v>6356752.3142451802</v>
      </c>
      <c r="AO277">
        <f t="shared" si="102"/>
        <v>8.1819190842620321E-2</v>
      </c>
      <c r="AP277">
        <f t="shared" si="103"/>
        <v>8.2094437949694496E-2</v>
      </c>
      <c r="AQ277">
        <f t="shared" si="104"/>
        <v>6.7394967422762398E-3</v>
      </c>
      <c r="AR277">
        <f t="shared" si="105"/>
        <v>6399593.6257584924</v>
      </c>
    </row>
    <row r="278" spans="13:44" x14ac:dyDescent="0.3">
      <c r="M278" s="52" t="s">
        <v>22</v>
      </c>
      <c r="N278" s="53">
        <f t="shared" si="84"/>
        <v>166021.44365805644</v>
      </c>
      <c r="O278" s="54">
        <f t="shared" si="85"/>
        <v>0</v>
      </c>
      <c r="P278" s="55">
        <f t="shared" si="86"/>
        <v>31</v>
      </c>
      <c r="Q278" s="68"/>
      <c r="T278">
        <f t="shared" si="107"/>
        <v>0</v>
      </c>
      <c r="U278">
        <f t="shared" si="107"/>
        <v>0</v>
      </c>
      <c r="V278">
        <f t="shared" si="83"/>
        <v>31</v>
      </c>
      <c r="W278">
        <f t="shared" si="106"/>
        <v>3</v>
      </c>
      <c r="X278">
        <f t="shared" si="87"/>
        <v>-5.2359877559829883E-2</v>
      </c>
      <c r="Y278">
        <f t="shared" si="88"/>
        <v>-5.2335956242943828E-2</v>
      </c>
      <c r="Z278">
        <f t="shared" si="89"/>
        <v>-5.2383818566763218E-2</v>
      </c>
      <c r="AA278">
        <f t="shared" si="90"/>
        <v>0</v>
      </c>
      <c r="AB278">
        <f t="shared" si="91"/>
        <v>6375585.7452000007</v>
      </c>
      <c r="AC278">
        <f t="shared" si="92"/>
        <v>9.2468067027179749E-6</v>
      </c>
      <c r="AD278">
        <f t="shared" si="93"/>
        <v>0</v>
      </c>
      <c r="AE278">
        <f t="shared" si="94"/>
        <v>0</v>
      </c>
      <c r="AF278">
        <f t="shared" si="95"/>
        <v>0</v>
      </c>
      <c r="AG278">
        <f t="shared" si="96"/>
        <v>0</v>
      </c>
      <c r="AH278">
        <f t="shared" si="97"/>
        <v>0</v>
      </c>
      <c r="AI278">
        <f t="shared" si="98"/>
        <v>5.0546225567071803E-3</v>
      </c>
      <c r="AJ278">
        <f t="shared" si="99"/>
        <v>4.2582015317955055E-5</v>
      </c>
      <c r="AK278">
        <f t="shared" si="100"/>
        <v>1.6740578955036711E-7</v>
      </c>
      <c r="AL278">
        <f t="shared" si="101"/>
        <v>0</v>
      </c>
      <c r="AM278">
        <v>6378137</v>
      </c>
      <c r="AN278">
        <v>6356752.3142451802</v>
      </c>
      <c r="AO278">
        <f t="shared" si="102"/>
        <v>8.1819190842620321E-2</v>
      </c>
      <c r="AP278">
        <f t="shared" si="103"/>
        <v>8.2094437949694496E-2</v>
      </c>
      <c r="AQ278">
        <f t="shared" si="104"/>
        <v>6.7394967422762398E-3</v>
      </c>
      <c r="AR278">
        <f t="shared" si="105"/>
        <v>6399593.6257584924</v>
      </c>
    </row>
    <row r="279" spans="13:44" x14ac:dyDescent="0.3">
      <c r="M279" s="52" t="s">
        <v>22</v>
      </c>
      <c r="N279" s="53">
        <f t="shared" si="84"/>
        <v>166021.44365805644</v>
      </c>
      <c r="O279" s="54">
        <f t="shared" si="85"/>
        <v>0</v>
      </c>
      <c r="P279" s="55">
        <f t="shared" si="86"/>
        <v>31</v>
      </c>
      <c r="Q279" s="68"/>
      <c r="T279">
        <f t="shared" si="107"/>
        <v>0</v>
      </c>
      <c r="U279">
        <f t="shared" si="107"/>
        <v>0</v>
      </c>
      <c r="V279">
        <f t="shared" si="83"/>
        <v>31</v>
      </c>
      <c r="W279">
        <f t="shared" si="106"/>
        <v>3</v>
      </c>
      <c r="X279">
        <f t="shared" si="87"/>
        <v>-5.2359877559829883E-2</v>
      </c>
      <c r="Y279">
        <f t="shared" si="88"/>
        <v>-5.2335956242943828E-2</v>
      </c>
      <c r="Z279">
        <f t="shared" si="89"/>
        <v>-5.2383818566763218E-2</v>
      </c>
      <c r="AA279">
        <f t="shared" si="90"/>
        <v>0</v>
      </c>
      <c r="AB279">
        <f t="shared" si="91"/>
        <v>6375585.7452000007</v>
      </c>
      <c r="AC279">
        <f t="shared" si="92"/>
        <v>9.2468067027179749E-6</v>
      </c>
      <c r="AD279">
        <f t="shared" si="93"/>
        <v>0</v>
      </c>
      <c r="AE279">
        <f t="shared" si="94"/>
        <v>0</v>
      </c>
      <c r="AF279">
        <f t="shared" si="95"/>
        <v>0</v>
      </c>
      <c r="AG279">
        <f t="shared" si="96"/>
        <v>0</v>
      </c>
      <c r="AH279">
        <f t="shared" si="97"/>
        <v>0</v>
      </c>
      <c r="AI279">
        <f t="shared" si="98"/>
        <v>5.0546225567071803E-3</v>
      </c>
      <c r="AJ279">
        <f t="shared" si="99"/>
        <v>4.2582015317955055E-5</v>
      </c>
      <c r="AK279">
        <f t="shared" si="100"/>
        <v>1.6740578955036711E-7</v>
      </c>
      <c r="AL279">
        <f t="shared" si="101"/>
        <v>0</v>
      </c>
      <c r="AM279">
        <v>6378137</v>
      </c>
      <c r="AN279">
        <v>6356752.3142451802</v>
      </c>
      <c r="AO279">
        <f t="shared" si="102"/>
        <v>8.1819190842620321E-2</v>
      </c>
      <c r="AP279">
        <f t="shared" si="103"/>
        <v>8.2094437949694496E-2</v>
      </c>
      <c r="AQ279">
        <f t="shared" si="104"/>
        <v>6.7394967422762398E-3</v>
      </c>
      <c r="AR279">
        <f t="shared" si="105"/>
        <v>6399593.6257584924</v>
      </c>
    </row>
    <row r="280" spans="13:44" x14ac:dyDescent="0.3">
      <c r="M280" s="52" t="s">
        <v>22</v>
      </c>
      <c r="N280" s="53">
        <f t="shared" si="84"/>
        <v>166021.44365805644</v>
      </c>
      <c r="O280" s="54">
        <f t="shared" si="85"/>
        <v>0</v>
      </c>
      <c r="P280" s="55">
        <f t="shared" si="86"/>
        <v>31</v>
      </c>
      <c r="Q280" s="68"/>
      <c r="T280">
        <f t="shared" si="107"/>
        <v>0</v>
      </c>
      <c r="U280">
        <f t="shared" si="107"/>
        <v>0</v>
      </c>
      <c r="V280">
        <f t="shared" si="83"/>
        <v>31</v>
      </c>
      <c r="W280">
        <f t="shared" si="106"/>
        <v>3</v>
      </c>
      <c r="X280">
        <f t="shared" si="87"/>
        <v>-5.2359877559829883E-2</v>
      </c>
      <c r="Y280">
        <f t="shared" si="88"/>
        <v>-5.2335956242943828E-2</v>
      </c>
      <c r="Z280">
        <f t="shared" si="89"/>
        <v>-5.2383818566763218E-2</v>
      </c>
      <c r="AA280">
        <f t="shared" si="90"/>
        <v>0</v>
      </c>
      <c r="AB280">
        <f t="shared" si="91"/>
        <v>6375585.7452000007</v>
      </c>
      <c r="AC280">
        <f t="shared" si="92"/>
        <v>9.2468067027179749E-6</v>
      </c>
      <c r="AD280">
        <f t="shared" si="93"/>
        <v>0</v>
      </c>
      <c r="AE280">
        <f t="shared" si="94"/>
        <v>0</v>
      </c>
      <c r="AF280">
        <f t="shared" si="95"/>
        <v>0</v>
      </c>
      <c r="AG280">
        <f t="shared" si="96"/>
        <v>0</v>
      </c>
      <c r="AH280">
        <f t="shared" si="97"/>
        <v>0</v>
      </c>
      <c r="AI280">
        <f t="shared" si="98"/>
        <v>5.0546225567071803E-3</v>
      </c>
      <c r="AJ280">
        <f t="shared" si="99"/>
        <v>4.2582015317955055E-5</v>
      </c>
      <c r="AK280">
        <f t="shared" si="100"/>
        <v>1.6740578955036711E-7</v>
      </c>
      <c r="AL280">
        <f t="shared" si="101"/>
        <v>0</v>
      </c>
      <c r="AM280">
        <v>6378137</v>
      </c>
      <c r="AN280">
        <v>6356752.3142451802</v>
      </c>
      <c r="AO280">
        <f t="shared" si="102"/>
        <v>8.1819190842620321E-2</v>
      </c>
      <c r="AP280">
        <f t="shared" si="103"/>
        <v>8.2094437949694496E-2</v>
      </c>
      <c r="AQ280">
        <f t="shared" si="104"/>
        <v>6.7394967422762398E-3</v>
      </c>
      <c r="AR280">
        <f t="shared" si="105"/>
        <v>6399593.6257584924</v>
      </c>
    </row>
    <row r="281" spans="13:44" x14ac:dyDescent="0.3">
      <c r="M281" s="52" t="s">
        <v>22</v>
      </c>
      <c r="N281" s="53">
        <f t="shared" si="84"/>
        <v>166021.44365805644</v>
      </c>
      <c r="O281" s="54">
        <f t="shared" si="85"/>
        <v>0</v>
      </c>
      <c r="P281" s="55">
        <f t="shared" si="86"/>
        <v>31</v>
      </c>
      <c r="Q281" s="68"/>
      <c r="T281">
        <f t="shared" si="107"/>
        <v>0</v>
      </c>
      <c r="U281">
        <f t="shared" si="107"/>
        <v>0</v>
      </c>
      <c r="V281">
        <f t="shared" si="83"/>
        <v>31</v>
      </c>
      <c r="W281">
        <f t="shared" si="106"/>
        <v>3</v>
      </c>
      <c r="X281">
        <f t="shared" si="87"/>
        <v>-5.2359877559829883E-2</v>
      </c>
      <c r="Y281">
        <f t="shared" si="88"/>
        <v>-5.2335956242943828E-2</v>
      </c>
      <c r="Z281">
        <f t="shared" si="89"/>
        <v>-5.2383818566763218E-2</v>
      </c>
      <c r="AA281">
        <f t="shared" si="90"/>
        <v>0</v>
      </c>
      <c r="AB281">
        <f t="shared" si="91"/>
        <v>6375585.7452000007</v>
      </c>
      <c r="AC281">
        <f t="shared" si="92"/>
        <v>9.2468067027179749E-6</v>
      </c>
      <c r="AD281">
        <f t="shared" si="93"/>
        <v>0</v>
      </c>
      <c r="AE281">
        <f t="shared" si="94"/>
        <v>0</v>
      </c>
      <c r="AF281">
        <f t="shared" si="95"/>
        <v>0</v>
      </c>
      <c r="AG281">
        <f t="shared" si="96"/>
        <v>0</v>
      </c>
      <c r="AH281">
        <f t="shared" si="97"/>
        <v>0</v>
      </c>
      <c r="AI281">
        <f t="shared" si="98"/>
        <v>5.0546225567071803E-3</v>
      </c>
      <c r="AJ281">
        <f t="shared" si="99"/>
        <v>4.2582015317955055E-5</v>
      </c>
      <c r="AK281">
        <f t="shared" si="100"/>
        <v>1.6740578955036711E-7</v>
      </c>
      <c r="AL281">
        <f t="shared" si="101"/>
        <v>0</v>
      </c>
      <c r="AM281">
        <v>6378137</v>
      </c>
      <c r="AN281">
        <v>6356752.3142451802</v>
      </c>
      <c r="AO281">
        <f t="shared" si="102"/>
        <v>8.1819190842620321E-2</v>
      </c>
      <c r="AP281">
        <f t="shared" si="103"/>
        <v>8.2094437949694496E-2</v>
      </c>
      <c r="AQ281">
        <f t="shared" si="104"/>
        <v>6.7394967422762398E-3</v>
      </c>
      <c r="AR281">
        <f t="shared" si="105"/>
        <v>6399593.6257584924</v>
      </c>
    </row>
    <row r="282" spans="13:44" x14ac:dyDescent="0.3">
      <c r="M282" s="52" t="s">
        <v>22</v>
      </c>
      <c r="N282" s="53">
        <f t="shared" si="84"/>
        <v>166021.44365805644</v>
      </c>
      <c r="O282" s="54">
        <f t="shared" si="85"/>
        <v>0</v>
      </c>
      <c r="P282" s="55">
        <f t="shared" si="86"/>
        <v>31</v>
      </c>
      <c r="Q282" s="68"/>
      <c r="T282">
        <f t="shared" si="107"/>
        <v>0</v>
      </c>
      <c r="U282">
        <f t="shared" si="107"/>
        <v>0</v>
      </c>
      <c r="V282">
        <f t="shared" ref="V282:V345" si="108">TRUNC((R282/6)+31)</f>
        <v>31</v>
      </c>
      <c r="W282">
        <f t="shared" si="106"/>
        <v>3</v>
      </c>
      <c r="X282">
        <f t="shared" si="87"/>
        <v>-5.2359877559829883E-2</v>
      </c>
      <c r="Y282">
        <f t="shared" si="88"/>
        <v>-5.2335956242943828E-2</v>
      </c>
      <c r="Z282">
        <f t="shared" si="89"/>
        <v>-5.2383818566763218E-2</v>
      </c>
      <c r="AA282">
        <f t="shared" si="90"/>
        <v>0</v>
      </c>
      <c r="AB282">
        <f t="shared" si="91"/>
        <v>6375585.7452000007</v>
      </c>
      <c r="AC282">
        <f t="shared" si="92"/>
        <v>9.2468067027179749E-6</v>
      </c>
      <c r="AD282">
        <f t="shared" si="93"/>
        <v>0</v>
      </c>
      <c r="AE282">
        <f t="shared" si="94"/>
        <v>0</v>
      </c>
      <c r="AF282">
        <f t="shared" si="95"/>
        <v>0</v>
      </c>
      <c r="AG282">
        <f t="shared" si="96"/>
        <v>0</v>
      </c>
      <c r="AH282">
        <f t="shared" si="97"/>
        <v>0</v>
      </c>
      <c r="AI282">
        <f t="shared" si="98"/>
        <v>5.0546225567071803E-3</v>
      </c>
      <c r="AJ282">
        <f t="shared" si="99"/>
        <v>4.2582015317955055E-5</v>
      </c>
      <c r="AK282">
        <f t="shared" si="100"/>
        <v>1.6740578955036711E-7</v>
      </c>
      <c r="AL282">
        <f t="shared" si="101"/>
        <v>0</v>
      </c>
      <c r="AM282">
        <v>6378137</v>
      </c>
      <c r="AN282">
        <v>6356752.3142451802</v>
      </c>
      <c r="AO282">
        <f t="shared" si="102"/>
        <v>8.1819190842620321E-2</v>
      </c>
      <c r="AP282">
        <f t="shared" si="103"/>
        <v>8.2094437949694496E-2</v>
      </c>
      <c r="AQ282">
        <f t="shared" si="104"/>
        <v>6.7394967422762398E-3</v>
      </c>
      <c r="AR282">
        <f t="shared" si="105"/>
        <v>6399593.6257584924</v>
      </c>
    </row>
    <row r="283" spans="13:44" x14ac:dyDescent="0.3">
      <c r="M283" s="52" t="s">
        <v>22</v>
      </c>
      <c r="N283" s="53">
        <f t="shared" ref="N283:N346" si="109">Z283*AB283*(1+AC283/3)+500000</f>
        <v>166021.44365805644</v>
      </c>
      <c r="O283" s="54">
        <f t="shared" ref="O283:O346" si="110">IF(M283="S",AA283*AB283*(1+AC283)+AL283+10000000,AA283*AB283*(1+AC283)+AL283)</f>
        <v>0</v>
      </c>
      <c r="P283" s="55">
        <f t="shared" ref="P283:P346" si="111">V283</f>
        <v>31</v>
      </c>
      <c r="Q283" s="68"/>
      <c r="T283">
        <f t="shared" si="107"/>
        <v>0</v>
      </c>
      <c r="U283">
        <f t="shared" si="107"/>
        <v>0</v>
      </c>
      <c r="V283">
        <f t="shared" si="108"/>
        <v>31</v>
      </c>
      <c r="W283">
        <f t="shared" si="106"/>
        <v>3</v>
      </c>
      <c r="X283">
        <f t="shared" ref="X283:X346" si="112">+T283-((W283*PI())/180)</f>
        <v>-5.2359877559829883E-2</v>
      </c>
      <c r="Y283">
        <f t="shared" ref="Y283:Y346" si="113">COS(U283)*SIN(X283)</f>
        <v>-5.2335956242943828E-2</v>
      </c>
      <c r="Z283">
        <f t="shared" ref="Z283:Z346" si="114">(1/2)*LN((1+Y283)/(1-Y283))</f>
        <v>-5.2383818566763218E-2</v>
      </c>
      <c r="AA283">
        <f t="shared" ref="AA283:AA346" si="115">ATAN((TAN(U283))/COS(X283))-U283</f>
        <v>0</v>
      </c>
      <c r="AB283">
        <f t="shared" ref="AB283:AB346" si="116">(AR283/(1+AQ283*(COS(U283))^2)^(1/2))*0.9996</f>
        <v>6375585.7452000007</v>
      </c>
      <c r="AC283">
        <f t="shared" ref="AC283:AC346" si="117">(AQ283/2)*Z283^2*(COS(U283))^2</f>
        <v>9.2468067027179749E-6</v>
      </c>
      <c r="AD283">
        <f t="shared" ref="AD283:AD346" si="118">SIN(2*U283)</f>
        <v>0</v>
      </c>
      <c r="AE283">
        <f t="shared" ref="AE283:AE346" si="119">+AD283*(COS(U283))^2</f>
        <v>0</v>
      </c>
      <c r="AF283">
        <f t="shared" ref="AF283:AF346" si="120">U283+(AD283/2)</f>
        <v>0</v>
      </c>
      <c r="AG283">
        <f t="shared" ref="AG283:AG346" si="121">((3*AF283)+AE283)/4</f>
        <v>0</v>
      </c>
      <c r="AH283">
        <f t="shared" ref="AH283:AH346" si="122">(5*AG283+AE283*(COS(U283))^2)/3</f>
        <v>0</v>
      </c>
      <c r="AI283">
        <f t="shared" ref="AI283:AI346" si="123">(3/4)*AQ283</f>
        <v>5.0546225567071803E-3</v>
      </c>
      <c r="AJ283">
        <f t="shared" ref="AJ283:AJ346" si="124">(5/3)*AI283^2</f>
        <v>4.2582015317955055E-5</v>
      </c>
      <c r="AK283">
        <f t="shared" ref="AK283:AK346" si="125">(35/27)*AI283^3</f>
        <v>1.6740578955036711E-7</v>
      </c>
      <c r="AL283">
        <f t="shared" ref="AL283:AL346" si="126">0.9996*AR283*(U283-(AI283*AF283)+(AJ283*AG283)-(AK283*AH283))</f>
        <v>0</v>
      </c>
      <c r="AM283">
        <v>6378137</v>
      </c>
      <c r="AN283">
        <v>6356752.3142451802</v>
      </c>
      <c r="AO283">
        <f t="shared" ref="AO283:AO346" si="127">SQRT(AM283^2-AN283^2)/AM283</f>
        <v>8.1819190842620321E-2</v>
      </c>
      <c r="AP283">
        <f t="shared" ref="AP283:AP346" si="128">SQRT(AM283^2-AN283^2)/AN283</f>
        <v>8.2094437949694496E-2</v>
      </c>
      <c r="AQ283">
        <f t="shared" ref="AQ283:AQ346" si="129">AP283^2</f>
        <v>6.7394967422762398E-3</v>
      </c>
      <c r="AR283">
        <f t="shared" ref="AR283:AR346" si="130">+(AM283^2)/AN283</f>
        <v>6399593.6257584924</v>
      </c>
    </row>
    <row r="284" spans="13:44" x14ac:dyDescent="0.3">
      <c r="M284" s="52" t="s">
        <v>22</v>
      </c>
      <c r="N284" s="53">
        <f t="shared" si="109"/>
        <v>166021.44365805644</v>
      </c>
      <c r="O284" s="54">
        <f t="shared" si="110"/>
        <v>0</v>
      </c>
      <c r="P284" s="55">
        <f t="shared" si="111"/>
        <v>31</v>
      </c>
      <c r="Q284" s="68"/>
      <c r="T284">
        <f t="shared" si="107"/>
        <v>0</v>
      </c>
      <c r="U284">
        <f t="shared" si="107"/>
        <v>0</v>
      </c>
      <c r="V284">
        <f t="shared" si="108"/>
        <v>31</v>
      </c>
      <c r="W284">
        <f t="shared" ref="W284:W347" si="131">6*V284-183</f>
        <v>3</v>
      </c>
      <c r="X284">
        <f t="shared" si="112"/>
        <v>-5.2359877559829883E-2</v>
      </c>
      <c r="Y284">
        <f t="shared" si="113"/>
        <v>-5.2335956242943828E-2</v>
      </c>
      <c r="Z284">
        <f t="shared" si="114"/>
        <v>-5.2383818566763218E-2</v>
      </c>
      <c r="AA284">
        <f t="shared" si="115"/>
        <v>0</v>
      </c>
      <c r="AB284">
        <f t="shared" si="116"/>
        <v>6375585.7452000007</v>
      </c>
      <c r="AC284">
        <f t="shared" si="117"/>
        <v>9.2468067027179749E-6</v>
      </c>
      <c r="AD284">
        <f t="shared" si="118"/>
        <v>0</v>
      </c>
      <c r="AE284">
        <f t="shared" si="119"/>
        <v>0</v>
      </c>
      <c r="AF284">
        <f t="shared" si="120"/>
        <v>0</v>
      </c>
      <c r="AG284">
        <f t="shared" si="121"/>
        <v>0</v>
      </c>
      <c r="AH284">
        <f t="shared" si="122"/>
        <v>0</v>
      </c>
      <c r="AI284">
        <f t="shared" si="123"/>
        <v>5.0546225567071803E-3</v>
      </c>
      <c r="AJ284">
        <f t="shared" si="124"/>
        <v>4.2582015317955055E-5</v>
      </c>
      <c r="AK284">
        <f t="shared" si="125"/>
        <v>1.6740578955036711E-7</v>
      </c>
      <c r="AL284">
        <f t="shared" si="126"/>
        <v>0</v>
      </c>
      <c r="AM284">
        <v>6378137</v>
      </c>
      <c r="AN284">
        <v>6356752.3142451802</v>
      </c>
      <c r="AO284">
        <f t="shared" si="127"/>
        <v>8.1819190842620321E-2</v>
      </c>
      <c r="AP284">
        <f t="shared" si="128"/>
        <v>8.2094437949694496E-2</v>
      </c>
      <c r="AQ284">
        <f t="shared" si="129"/>
        <v>6.7394967422762398E-3</v>
      </c>
      <c r="AR284">
        <f t="shared" si="130"/>
        <v>6399593.6257584924</v>
      </c>
    </row>
    <row r="285" spans="13:44" x14ac:dyDescent="0.3">
      <c r="M285" s="52" t="s">
        <v>22</v>
      </c>
      <c r="N285" s="53">
        <f t="shared" si="109"/>
        <v>166021.44365805644</v>
      </c>
      <c r="O285" s="54">
        <f t="shared" si="110"/>
        <v>0</v>
      </c>
      <c r="P285" s="55">
        <f t="shared" si="111"/>
        <v>31</v>
      </c>
      <c r="Q285" s="68"/>
      <c r="T285">
        <f t="shared" si="107"/>
        <v>0</v>
      </c>
      <c r="U285">
        <f t="shared" si="107"/>
        <v>0</v>
      </c>
      <c r="V285">
        <f t="shared" si="108"/>
        <v>31</v>
      </c>
      <c r="W285">
        <f t="shared" si="131"/>
        <v>3</v>
      </c>
      <c r="X285">
        <f t="shared" si="112"/>
        <v>-5.2359877559829883E-2</v>
      </c>
      <c r="Y285">
        <f t="shared" si="113"/>
        <v>-5.2335956242943828E-2</v>
      </c>
      <c r="Z285">
        <f t="shared" si="114"/>
        <v>-5.2383818566763218E-2</v>
      </c>
      <c r="AA285">
        <f t="shared" si="115"/>
        <v>0</v>
      </c>
      <c r="AB285">
        <f t="shared" si="116"/>
        <v>6375585.7452000007</v>
      </c>
      <c r="AC285">
        <f t="shared" si="117"/>
        <v>9.2468067027179749E-6</v>
      </c>
      <c r="AD285">
        <f t="shared" si="118"/>
        <v>0</v>
      </c>
      <c r="AE285">
        <f t="shared" si="119"/>
        <v>0</v>
      </c>
      <c r="AF285">
        <f t="shared" si="120"/>
        <v>0</v>
      </c>
      <c r="AG285">
        <f t="shared" si="121"/>
        <v>0</v>
      </c>
      <c r="AH285">
        <f t="shared" si="122"/>
        <v>0</v>
      </c>
      <c r="AI285">
        <f t="shared" si="123"/>
        <v>5.0546225567071803E-3</v>
      </c>
      <c r="AJ285">
        <f t="shared" si="124"/>
        <v>4.2582015317955055E-5</v>
      </c>
      <c r="AK285">
        <f t="shared" si="125"/>
        <v>1.6740578955036711E-7</v>
      </c>
      <c r="AL285">
        <f t="shared" si="126"/>
        <v>0</v>
      </c>
      <c r="AM285">
        <v>6378137</v>
      </c>
      <c r="AN285">
        <v>6356752.3142451802</v>
      </c>
      <c r="AO285">
        <f t="shared" si="127"/>
        <v>8.1819190842620321E-2</v>
      </c>
      <c r="AP285">
        <f t="shared" si="128"/>
        <v>8.2094437949694496E-2</v>
      </c>
      <c r="AQ285">
        <f t="shared" si="129"/>
        <v>6.7394967422762398E-3</v>
      </c>
      <c r="AR285">
        <f t="shared" si="130"/>
        <v>6399593.6257584924</v>
      </c>
    </row>
    <row r="286" spans="13:44" x14ac:dyDescent="0.3">
      <c r="M286" s="52" t="s">
        <v>22</v>
      </c>
      <c r="N286" s="53">
        <f t="shared" si="109"/>
        <v>166021.44365805644</v>
      </c>
      <c r="O286" s="54">
        <f t="shared" si="110"/>
        <v>0</v>
      </c>
      <c r="P286" s="55">
        <f t="shared" si="111"/>
        <v>31</v>
      </c>
      <c r="Q286" s="68"/>
      <c r="T286">
        <f t="shared" si="107"/>
        <v>0</v>
      </c>
      <c r="U286">
        <f t="shared" si="107"/>
        <v>0</v>
      </c>
      <c r="V286">
        <f t="shared" si="108"/>
        <v>31</v>
      </c>
      <c r="W286">
        <f t="shared" si="131"/>
        <v>3</v>
      </c>
      <c r="X286">
        <f t="shared" si="112"/>
        <v>-5.2359877559829883E-2</v>
      </c>
      <c r="Y286">
        <f t="shared" si="113"/>
        <v>-5.2335956242943828E-2</v>
      </c>
      <c r="Z286">
        <f t="shared" si="114"/>
        <v>-5.2383818566763218E-2</v>
      </c>
      <c r="AA286">
        <f t="shared" si="115"/>
        <v>0</v>
      </c>
      <c r="AB286">
        <f t="shared" si="116"/>
        <v>6375585.7452000007</v>
      </c>
      <c r="AC286">
        <f t="shared" si="117"/>
        <v>9.2468067027179749E-6</v>
      </c>
      <c r="AD286">
        <f t="shared" si="118"/>
        <v>0</v>
      </c>
      <c r="AE286">
        <f t="shared" si="119"/>
        <v>0</v>
      </c>
      <c r="AF286">
        <f t="shared" si="120"/>
        <v>0</v>
      </c>
      <c r="AG286">
        <f t="shared" si="121"/>
        <v>0</v>
      </c>
      <c r="AH286">
        <f t="shared" si="122"/>
        <v>0</v>
      </c>
      <c r="AI286">
        <f t="shared" si="123"/>
        <v>5.0546225567071803E-3</v>
      </c>
      <c r="AJ286">
        <f t="shared" si="124"/>
        <v>4.2582015317955055E-5</v>
      </c>
      <c r="AK286">
        <f t="shared" si="125"/>
        <v>1.6740578955036711E-7</v>
      </c>
      <c r="AL286">
        <f t="shared" si="126"/>
        <v>0</v>
      </c>
      <c r="AM286">
        <v>6378137</v>
      </c>
      <c r="AN286">
        <v>6356752.3142451802</v>
      </c>
      <c r="AO286">
        <f t="shared" si="127"/>
        <v>8.1819190842620321E-2</v>
      </c>
      <c r="AP286">
        <f t="shared" si="128"/>
        <v>8.2094437949694496E-2</v>
      </c>
      <c r="AQ286">
        <f t="shared" si="129"/>
        <v>6.7394967422762398E-3</v>
      </c>
      <c r="AR286">
        <f t="shared" si="130"/>
        <v>6399593.6257584924</v>
      </c>
    </row>
    <row r="287" spans="13:44" x14ac:dyDescent="0.3">
      <c r="M287" s="52" t="s">
        <v>22</v>
      </c>
      <c r="N287" s="53">
        <f t="shared" si="109"/>
        <v>166021.44365805644</v>
      </c>
      <c r="O287" s="54">
        <f t="shared" si="110"/>
        <v>0</v>
      </c>
      <c r="P287" s="55">
        <f t="shared" si="111"/>
        <v>31</v>
      </c>
      <c r="Q287" s="68"/>
      <c r="T287">
        <f t="shared" si="107"/>
        <v>0</v>
      </c>
      <c r="U287">
        <f t="shared" si="107"/>
        <v>0</v>
      </c>
      <c r="V287">
        <f t="shared" si="108"/>
        <v>31</v>
      </c>
      <c r="W287">
        <f t="shared" si="131"/>
        <v>3</v>
      </c>
      <c r="X287">
        <f t="shared" si="112"/>
        <v>-5.2359877559829883E-2</v>
      </c>
      <c r="Y287">
        <f t="shared" si="113"/>
        <v>-5.2335956242943828E-2</v>
      </c>
      <c r="Z287">
        <f t="shared" si="114"/>
        <v>-5.2383818566763218E-2</v>
      </c>
      <c r="AA287">
        <f t="shared" si="115"/>
        <v>0</v>
      </c>
      <c r="AB287">
        <f t="shared" si="116"/>
        <v>6375585.7452000007</v>
      </c>
      <c r="AC287">
        <f t="shared" si="117"/>
        <v>9.2468067027179749E-6</v>
      </c>
      <c r="AD287">
        <f t="shared" si="118"/>
        <v>0</v>
      </c>
      <c r="AE287">
        <f t="shared" si="119"/>
        <v>0</v>
      </c>
      <c r="AF287">
        <f t="shared" si="120"/>
        <v>0</v>
      </c>
      <c r="AG287">
        <f t="shared" si="121"/>
        <v>0</v>
      </c>
      <c r="AH287">
        <f t="shared" si="122"/>
        <v>0</v>
      </c>
      <c r="AI287">
        <f t="shared" si="123"/>
        <v>5.0546225567071803E-3</v>
      </c>
      <c r="AJ287">
        <f t="shared" si="124"/>
        <v>4.2582015317955055E-5</v>
      </c>
      <c r="AK287">
        <f t="shared" si="125"/>
        <v>1.6740578955036711E-7</v>
      </c>
      <c r="AL287">
        <f t="shared" si="126"/>
        <v>0</v>
      </c>
      <c r="AM287">
        <v>6378137</v>
      </c>
      <c r="AN287">
        <v>6356752.3142451802</v>
      </c>
      <c r="AO287">
        <f t="shared" si="127"/>
        <v>8.1819190842620321E-2</v>
      </c>
      <c r="AP287">
        <f t="shared" si="128"/>
        <v>8.2094437949694496E-2</v>
      </c>
      <c r="AQ287">
        <f t="shared" si="129"/>
        <v>6.7394967422762398E-3</v>
      </c>
      <c r="AR287">
        <f t="shared" si="130"/>
        <v>6399593.6257584924</v>
      </c>
    </row>
    <row r="288" spans="13:44" x14ac:dyDescent="0.3">
      <c r="M288" s="52" t="s">
        <v>22</v>
      </c>
      <c r="N288" s="53">
        <f t="shared" si="109"/>
        <v>166021.44365805644</v>
      </c>
      <c r="O288" s="54">
        <f t="shared" si="110"/>
        <v>0</v>
      </c>
      <c r="P288" s="55">
        <f t="shared" si="111"/>
        <v>31</v>
      </c>
      <c r="Q288" s="68"/>
      <c r="T288">
        <f t="shared" si="107"/>
        <v>0</v>
      </c>
      <c r="U288">
        <f t="shared" si="107"/>
        <v>0</v>
      </c>
      <c r="V288">
        <f t="shared" si="108"/>
        <v>31</v>
      </c>
      <c r="W288">
        <f t="shared" si="131"/>
        <v>3</v>
      </c>
      <c r="X288">
        <f t="shared" si="112"/>
        <v>-5.2359877559829883E-2</v>
      </c>
      <c r="Y288">
        <f t="shared" si="113"/>
        <v>-5.2335956242943828E-2</v>
      </c>
      <c r="Z288">
        <f t="shared" si="114"/>
        <v>-5.2383818566763218E-2</v>
      </c>
      <c r="AA288">
        <f t="shared" si="115"/>
        <v>0</v>
      </c>
      <c r="AB288">
        <f t="shared" si="116"/>
        <v>6375585.7452000007</v>
      </c>
      <c r="AC288">
        <f t="shared" si="117"/>
        <v>9.2468067027179749E-6</v>
      </c>
      <c r="AD288">
        <f t="shared" si="118"/>
        <v>0</v>
      </c>
      <c r="AE288">
        <f t="shared" si="119"/>
        <v>0</v>
      </c>
      <c r="AF288">
        <f t="shared" si="120"/>
        <v>0</v>
      </c>
      <c r="AG288">
        <f t="shared" si="121"/>
        <v>0</v>
      </c>
      <c r="AH288">
        <f t="shared" si="122"/>
        <v>0</v>
      </c>
      <c r="AI288">
        <f t="shared" si="123"/>
        <v>5.0546225567071803E-3</v>
      </c>
      <c r="AJ288">
        <f t="shared" si="124"/>
        <v>4.2582015317955055E-5</v>
      </c>
      <c r="AK288">
        <f t="shared" si="125"/>
        <v>1.6740578955036711E-7</v>
      </c>
      <c r="AL288">
        <f t="shared" si="126"/>
        <v>0</v>
      </c>
      <c r="AM288">
        <v>6378137</v>
      </c>
      <c r="AN288">
        <v>6356752.3142451802</v>
      </c>
      <c r="AO288">
        <f t="shared" si="127"/>
        <v>8.1819190842620321E-2</v>
      </c>
      <c r="AP288">
        <f t="shared" si="128"/>
        <v>8.2094437949694496E-2</v>
      </c>
      <c r="AQ288">
        <f t="shared" si="129"/>
        <v>6.7394967422762398E-3</v>
      </c>
      <c r="AR288">
        <f t="shared" si="130"/>
        <v>6399593.6257584924</v>
      </c>
    </row>
    <row r="289" spans="13:44" x14ac:dyDescent="0.3">
      <c r="M289" s="52" t="s">
        <v>22</v>
      </c>
      <c r="N289" s="53">
        <f t="shared" si="109"/>
        <v>166021.44365805644</v>
      </c>
      <c r="O289" s="54">
        <f t="shared" si="110"/>
        <v>0</v>
      </c>
      <c r="P289" s="55">
        <f t="shared" si="111"/>
        <v>31</v>
      </c>
      <c r="Q289" s="68"/>
      <c r="T289">
        <f t="shared" si="107"/>
        <v>0</v>
      </c>
      <c r="U289">
        <f t="shared" si="107"/>
        <v>0</v>
      </c>
      <c r="V289">
        <f t="shared" si="108"/>
        <v>31</v>
      </c>
      <c r="W289">
        <f t="shared" si="131"/>
        <v>3</v>
      </c>
      <c r="X289">
        <f t="shared" si="112"/>
        <v>-5.2359877559829883E-2</v>
      </c>
      <c r="Y289">
        <f t="shared" si="113"/>
        <v>-5.2335956242943828E-2</v>
      </c>
      <c r="Z289">
        <f t="shared" si="114"/>
        <v>-5.2383818566763218E-2</v>
      </c>
      <c r="AA289">
        <f t="shared" si="115"/>
        <v>0</v>
      </c>
      <c r="AB289">
        <f t="shared" si="116"/>
        <v>6375585.7452000007</v>
      </c>
      <c r="AC289">
        <f t="shared" si="117"/>
        <v>9.2468067027179749E-6</v>
      </c>
      <c r="AD289">
        <f t="shared" si="118"/>
        <v>0</v>
      </c>
      <c r="AE289">
        <f t="shared" si="119"/>
        <v>0</v>
      </c>
      <c r="AF289">
        <f t="shared" si="120"/>
        <v>0</v>
      </c>
      <c r="AG289">
        <f t="shared" si="121"/>
        <v>0</v>
      </c>
      <c r="AH289">
        <f t="shared" si="122"/>
        <v>0</v>
      </c>
      <c r="AI289">
        <f t="shared" si="123"/>
        <v>5.0546225567071803E-3</v>
      </c>
      <c r="AJ289">
        <f t="shared" si="124"/>
        <v>4.2582015317955055E-5</v>
      </c>
      <c r="AK289">
        <f t="shared" si="125"/>
        <v>1.6740578955036711E-7</v>
      </c>
      <c r="AL289">
        <f t="shared" si="126"/>
        <v>0</v>
      </c>
      <c r="AM289">
        <v>6378137</v>
      </c>
      <c r="AN289">
        <v>6356752.3142451802</v>
      </c>
      <c r="AO289">
        <f t="shared" si="127"/>
        <v>8.1819190842620321E-2</v>
      </c>
      <c r="AP289">
        <f t="shared" si="128"/>
        <v>8.2094437949694496E-2</v>
      </c>
      <c r="AQ289">
        <f t="shared" si="129"/>
        <v>6.7394967422762398E-3</v>
      </c>
      <c r="AR289">
        <f t="shared" si="130"/>
        <v>6399593.6257584924</v>
      </c>
    </row>
    <row r="290" spans="13:44" x14ac:dyDescent="0.3">
      <c r="M290" s="52" t="s">
        <v>22</v>
      </c>
      <c r="N290" s="53">
        <f t="shared" si="109"/>
        <v>166021.44365805644</v>
      </c>
      <c r="O290" s="54">
        <f t="shared" si="110"/>
        <v>0</v>
      </c>
      <c r="P290" s="55">
        <f t="shared" si="111"/>
        <v>31</v>
      </c>
      <c r="Q290" s="68"/>
      <c r="T290">
        <f t="shared" si="107"/>
        <v>0</v>
      </c>
      <c r="U290">
        <f t="shared" si="107"/>
        <v>0</v>
      </c>
      <c r="V290">
        <f t="shared" si="108"/>
        <v>31</v>
      </c>
      <c r="W290">
        <f t="shared" si="131"/>
        <v>3</v>
      </c>
      <c r="X290">
        <f t="shared" si="112"/>
        <v>-5.2359877559829883E-2</v>
      </c>
      <c r="Y290">
        <f t="shared" si="113"/>
        <v>-5.2335956242943828E-2</v>
      </c>
      <c r="Z290">
        <f t="shared" si="114"/>
        <v>-5.2383818566763218E-2</v>
      </c>
      <c r="AA290">
        <f t="shared" si="115"/>
        <v>0</v>
      </c>
      <c r="AB290">
        <f t="shared" si="116"/>
        <v>6375585.7452000007</v>
      </c>
      <c r="AC290">
        <f t="shared" si="117"/>
        <v>9.2468067027179749E-6</v>
      </c>
      <c r="AD290">
        <f t="shared" si="118"/>
        <v>0</v>
      </c>
      <c r="AE290">
        <f t="shared" si="119"/>
        <v>0</v>
      </c>
      <c r="AF290">
        <f t="shared" si="120"/>
        <v>0</v>
      </c>
      <c r="AG290">
        <f t="shared" si="121"/>
        <v>0</v>
      </c>
      <c r="AH290">
        <f t="shared" si="122"/>
        <v>0</v>
      </c>
      <c r="AI290">
        <f t="shared" si="123"/>
        <v>5.0546225567071803E-3</v>
      </c>
      <c r="AJ290">
        <f t="shared" si="124"/>
        <v>4.2582015317955055E-5</v>
      </c>
      <c r="AK290">
        <f t="shared" si="125"/>
        <v>1.6740578955036711E-7</v>
      </c>
      <c r="AL290">
        <f t="shared" si="126"/>
        <v>0</v>
      </c>
      <c r="AM290">
        <v>6378137</v>
      </c>
      <c r="AN290">
        <v>6356752.3142451802</v>
      </c>
      <c r="AO290">
        <f t="shared" si="127"/>
        <v>8.1819190842620321E-2</v>
      </c>
      <c r="AP290">
        <f t="shared" si="128"/>
        <v>8.2094437949694496E-2</v>
      </c>
      <c r="AQ290">
        <f t="shared" si="129"/>
        <v>6.7394967422762398E-3</v>
      </c>
      <c r="AR290">
        <f t="shared" si="130"/>
        <v>6399593.6257584924</v>
      </c>
    </row>
    <row r="291" spans="13:44" x14ac:dyDescent="0.3">
      <c r="M291" s="52" t="s">
        <v>22</v>
      </c>
      <c r="N291" s="53">
        <f t="shared" si="109"/>
        <v>166021.44365805644</v>
      </c>
      <c r="O291" s="54">
        <f t="shared" si="110"/>
        <v>0</v>
      </c>
      <c r="P291" s="55">
        <f t="shared" si="111"/>
        <v>31</v>
      </c>
      <c r="Q291" s="68"/>
      <c r="T291">
        <f t="shared" si="107"/>
        <v>0</v>
      </c>
      <c r="U291">
        <f t="shared" si="107"/>
        <v>0</v>
      </c>
      <c r="V291">
        <f t="shared" si="108"/>
        <v>31</v>
      </c>
      <c r="W291">
        <f t="shared" si="131"/>
        <v>3</v>
      </c>
      <c r="X291">
        <f t="shared" si="112"/>
        <v>-5.2359877559829883E-2</v>
      </c>
      <c r="Y291">
        <f t="shared" si="113"/>
        <v>-5.2335956242943828E-2</v>
      </c>
      <c r="Z291">
        <f t="shared" si="114"/>
        <v>-5.2383818566763218E-2</v>
      </c>
      <c r="AA291">
        <f t="shared" si="115"/>
        <v>0</v>
      </c>
      <c r="AB291">
        <f t="shared" si="116"/>
        <v>6375585.7452000007</v>
      </c>
      <c r="AC291">
        <f t="shared" si="117"/>
        <v>9.2468067027179749E-6</v>
      </c>
      <c r="AD291">
        <f t="shared" si="118"/>
        <v>0</v>
      </c>
      <c r="AE291">
        <f t="shared" si="119"/>
        <v>0</v>
      </c>
      <c r="AF291">
        <f t="shared" si="120"/>
        <v>0</v>
      </c>
      <c r="AG291">
        <f t="shared" si="121"/>
        <v>0</v>
      </c>
      <c r="AH291">
        <f t="shared" si="122"/>
        <v>0</v>
      </c>
      <c r="AI291">
        <f t="shared" si="123"/>
        <v>5.0546225567071803E-3</v>
      </c>
      <c r="AJ291">
        <f t="shared" si="124"/>
        <v>4.2582015317955055E-5</v>
      </c>
      <c r="AK291">
        <f t="shared" si="125"/>
        <v>1.6740578955036711E-7</v>
      </c>
      <c r="AL291">
        <f t="shared" si="126"/>
        <v>0</v>
      </c>
      <c r="AM291">
        <v>6378137</v>
      </c>
      <c r="AN291">
        <v>6356752.3142451802</v>
      </c>
      <c r="AO291">
        <f t="shared" si="127"/>
        <v>8.1819190842620321E-2</v>
      </c>
      <c r="AP291">
        <f t="shared" si="128"/>
        <v>8.2094437949694496E-2</v>
      </c>
      <c r="AQ291">
        <f t="shared" si="129"/>
        <v>6.7394967422762398E-3</v>
      </c>
      <c r="AR291">
        <f t="shared" si="130"/>
        <v>6399593.6257584924</v>
      </c>
    </row>
    <row r="292" spans="13:44" x14ac:dyDescent="0.3">
      <c r="M292" s="52" t="s">
        <v>22</v>
      </c>
      <c r="N292" s="53">
        <f t="shared" si="109"/>
        <v>166021.44365805644</v>
      </c>
      <c r="O292" s="54">
        <f t="shared" si="110"/>
        <v>0</v>
      </c>
      <c r="P292" s="55">
        <f t="shared" si="111"/>
        <v>31</v>
      </c>
      <c r="Q292" s="68"/>
      <c r="T292">
        <f t="shared" si="107"/>
        <v>0</v>
      </c>
      <c r="U292">
        <f t="shared" si="107"/>
        <v>0</v>
      </c>
      <c r="V292">
        <f t="shared" si="108"/>
        <v>31</v>
      </c>
      <c r="W292">
        <f t="shared" si="131"/>
        <v>3</v>
      </c>
      <c r="X292">
        <f t="shared" si="112"/>
        <v>-5.2359877559829883E-2</v>
      </c>
      <c r="Y292">
        <f t="shared" si="113"/>
        <v>-5.2335956242943828E-2</v>
      </c>
      <c r="Z292">
        <f t="shared" si="114"/>
        <v>-5.2383818566763218E-2</v>
      </c>
      <c r="AA292">
        <f t="shared" si="115"/>
        <v>0</v>
      </c>
      <c r="AB292">
        <f t="shared" si="116"/>
        <v>6375585.7452000007</v>
      </c>
      <c r="AC292">
        <f t="shared" si="117"/>
        <v>9.2468067027179749E-6</v>
      </c>
      <c r="AD292">
        <f t="shared" si="118"/>
        <v>0</v>
      </c>
      <c r="AE292">
        <f t="shared" si="119"/>
        <v>0</v>
      </c>
      <c r="AF292">
        <f t="shared" si="120"/>
        <v>0</v>
      </c>
      <c r="AG292">
        <f t="shared" si="121"/>
        <v>0</v>
      </c>
      <c r="AH292">
        <f t="shared" si="122"/>
        <v>0</v>
      </c>
      <c r="AI292">
        <f t="shared" si="123"/>
        <v>5.0546225567071803E-3</v>
      </c>
      <c r="AJ292">
        <f t="shared" si="124"/>
        <v>4.2582015317955055E-5</v>
      </c>
      <c r="AK292">
        <f t="shared" si="125"/>
        <v>1.6740578955036711E-7</v>
      </c>
      <c r="AL292">
        <f t="shared" si="126"/>
        <v>0</v>
      </c>
      <c r="AM292">
        <v>6378137</v>
      </c>
      <c r="AN292">
        <v>6356752.3142451802</v>
      </c>
      <c r="AO292">
        <f t="shared" si="127"/>
        <v>8.1819190842620321E-2</v>
      </c>
      <c r="AP292">
        <f t="shared" si="128"/>
        <v>8.2094437949694496E-2</v>
      </c>
      <c r="AQ292">
        <f t="shared" si="129"/>
        <v>6.7394967422762398E-3</v>
      </c>
      <c r="AR292">
        <f t="shared" si="130"/>
        <v>6399593.6257584924</v>
      </c>
    </row>
    <row r="293" spans="13:44" x14ac:dyDescent="0.3">
      <c r="M293" s="52" t="s">
        <v>22</v>
      </c>
      <c r="N293" s="53">
        <f t="shared" si="109"/>
        <v>166021.44365805644</v>
      </c>
      <c r="O293" s="54">
        <f t="shared" si="110"/>
        <v>0</v>
      </c>
      <c r="P293" s="55">
        <f t="shared" si="111"/>
        <v>31</v>
      </c>
      <c r="Q293" s="68"/>
      <c r="T293">
        <f t="shared" si="107"/>
        <v>0</v>
      </c>
      <c r="U293">
        <f t="shared" si="107"/>
        <v>0</v>
      </c>
      <c r="V293">
        <f t="shared" si="108"/>
        <v>31</v>
      </c>
      <c r="W293">
        <f t="shared" si="131"/>
        <v>3</v>
      </c>
      <c r="X293">
        <f t="shared" si="112"/>
        <v>-5.2359877559829883E-2</v>
      </c>
      <c r="Y293">
        <f t="shared" si="113"/>
        <v>-5.2335956242943828E-2</v>
      </c>
      <c r="Z293">
        <f t="shared" si="114"/>
        <v>-5.2383818566763218E-2</v>
      </c>
      <c r="AA293">
        <f t="shared" si="115"/>
        <v>0</v>
      </c>
      <c r="AB293">
        <f t="shared" si="116"/>
        <v>6375585.7452000007</v>
      </c>
      <c r="AC293">
        <f t="shared" si="117"/>
        <v>9.2468067027179749E-6</v>
      </c>
      <c r="AD293">
        <f t="shared" si="118"/>
        <v>0</v>
      </c>
      <c r="AE293">
        <f t="shared" si="119"/>
        <v>0</v>
      </c>
      <c r="AF293">
        <f t="shared" si="120"/>
        <v>0</v>
      </c>
      <c r="AG293">
        <f t="shared" si="121"/>
        <v>0</v>
      </c>
      <c r="AH293">
        <f t="shared" si="122"/>
        <v>0</v>
      </c>
      <c r="AI293">
        <f t="shared" si="123"/>
        <v>5.0546225567071803E-3</v>
      </c>
      <c r="AJ293">
        <f t="shared" si="124"/>
        <v>4.2582015317955055E-5</v>
      </c>
      <c r="AK293">
        <f t="shared" si="125"/>
        <v>1.6740578955036711E-7</v>
      </c>
      <c r="AL293">
        <f t="shared" si="126"/>
        <v>0</v>
      </c>
      <c r="AM293">
        <v>6378137</v>
      </c>
      <c r="AN293">
        <v>6356752.3142451802</v>
      </c>
      <c r="AO293">
        <f t="shared" si="127"/>
        <v>8.1819190842620321E-2</v>
      </c>
      <c r="AP293">
        <f t="shared" si="128"/>
        <v>8.2094437949694496E-2</v>
      </c>
      <c r="AQ293">
        <f t="shared" si="129"/>
        <v>6.7394967422762398E-3</v>
      </c>
      <c r="AR293">
        <f t="shared" si="130"/>
        <v>6399593.6257584924</v>
      </c>
    </row>
    <row r="294" spans="13:44" x14ac:dyDescent="0.3">
      <c r="M294" s="52" t="s">
        <v>22</v>
      </c>
      <c r="N294" s="53">
        <f t="shared" si="109"/>
        <v>166021.44365805644</v>
      </c>
      <c r="O294" s="54">
        <f t="shared" si="110"/>
        <v>0</v>
      </c>
      <c r="P294" s="55">
        <f t="shared" si="111"/>
        <v>31</v>
      </c>
      <c r="Q294" s="68"/>
      <c r="T294">
        <f t="shared" si="107"/>
        <v>0</v>
      </c>
      <c r="U294">
        <f t="shared" si="107"/>
        <v>0</v>
      </c>
      <c r="V294">
        <f t="shared" si="108"/>
        <v>31</v>
      </c>
      <c r="W294">
        <f t="shared" si="131"/>
        <v>3</v>
      </c>
      <c r="X294">
        <f t="shared" si="112"/>
        <v>-5.2359877559829883E-2</v>
      </c>
      <c r="Y294">
        <f t="shared" si="113"/>
        <v>-5.2335956242943828E-2</v>
      </c>
      <c r="Z294">
        <f t="shared" si="114"/>
        <v>-5.2383818566763218E-2</v>
      </c>
      <c r="AA294">
        <f t="shared" si="115"/>
        <v>0</v>
      </c>
      <c r="AB294">
        <f t="shared" si="116"/>
        <v>6375585.7452000007</v>
      </c>
      <c r="AC294">
        <f t="shared" si="117"/>
        <v>9.2468067027179749E-6</v>
      </c>
      <c r="AD294">
        <f t="shared" si="118"/>
        <v>0</v>
      </c>
      <c r="AE294">
        <f t="shared" si="119"/>
        <v>0</v>
      </c>
      <c r="AF294">
        <f t="shared" si="120"/>
        <v>0</v>
      </c>
      <c r="AG294">
        <f t="shared" si="121"/>
        <v>0</v>
      </c>
      <c r="AH294">
        <f t="shared" si="122"/>
        <v>0</v>
      </c>
      <c r="AI294">
        <f t="shared" si="123"/>
        <v>5.0546225567071803E-3</v>
      </c>
      <c r="AJ294">
        <f t="shared" si="124"/>
        <v>4.2582015317955055E-5</v>
      </c>
      <c r="AK294">
        <f t="shared" si="125"/>
        <v>1.6740578955036711E-7</v>
      </c>
      <c r="AL294">
        <f t="shared" si="126"/>
        <v>0</v>
      </c>
      <c r="AM294">
        <v>6378137</v>
      </c>
      <c r="AN294">
        <v>6356752.3142451802</v>
      </c>
      <c r="AO294">
        <f t="shared" si="127"/>
        <v>8.1819190842620321E-2</v>
      </c>
      <c r="AP294">
        <f t="shared" si="128"/>
        <v>8.2094437949694496E-2</v>
      </c>
      <c r="AQ294">
        <f t="shared" si="129"/>
        <v>6.7394967422762398E-3</v>
      </c>
      <c r="AR294">
        <f t="shared" si="130"/>
        <v>6399593.6257584924</v>
      </c>
    </row>
    <row r="295" spans="13:44" x14ac:dyDescent="0.3">
      <c r="M295" s="52" t="s">
        <v>22</v>
      </c>
      <c r="N295" s="53">
        <f t="shared" si="109"/>
        <v>166021.44365805644</v>
      </c>
      <c r="O295" s="54">
        <f t="shared" si="110"/>
        <v>0</v>
      </c>
      <c r="P295" s="55">
        <f t="shared" si="111"/>
        <v>31</v>
      </c>
      <c r="Q295" s="68"/>
      <c r="T295">
        <f t="shared" si="107"/>
        <v>0</v>
      </c>
      <c r="U295">
        <f t="shared" si="107"/>
        <v>0</v>
      </c>
      <c r="V295">
        <f t="shared" si="108"/>
        <v>31</v>
      </c>
      <c r="W295">
        <f t="shared" si="131"/>
        <v>3</v>
      </c>
      <c r="X295">
        <f t="shared" si="112"/>
        <v>-5.2359877559829883E-2</v>
      </c>
      <c r="Y295">
        <f t="shared" si="113"/>
        <v>-5.2335956242943828E-2</v>
      </c>
      <c r="Z295">
        <f t="shared" si="114"/>
        <v>-5.2383818566763218E-2</v>
      </c>
      <c r="AA295">
        <f t="shared" si="115"/>
        <v>0</v>
      </c>
      <c r="AB295">
        <f t="shared" si="116"/>
        <v>6375585.7452000007</v>
      </c>
      <c r="AC295">
        <f t="shared" si="117"/>
        <v>9.2468067027179749E-6</v>
      </c>
      <c r="AD295">
        <f t="shared" si="118"/>
        <v>0</v>
      </c>
      <c r="AE295">
        <f t="shared" si="119"/>
        <v>0</v>
      </c>
      <c r="AF295">
        <f t="shared" si="120"/>
        <v>0</v>
      </c>
      <c r="AG295">
        <f t="shared" si="121"/>
        <v>0</v>
      </c>
      <c r="AH295">
        <f t="shared" si="122"/>
        <v>0</v>
      </c>
      <c r="AI295">
        <f t="shared" si="123"/>
        <v>5.0546225567071803E-3</v>
      </c>
      <c r="AJ295">
        <f t="shared" si="124"/>
        <v>4.2582015317955055E-5</v>
      </c>
      <c r="AK295">
        <f t="shared" si="125"/>
        <v>1.6740578955036711E-7</v>
      </c>
      <c r="AL295">
        <f t="shared" si="126"/>
        <v>0</v>
      </c>
      <c r="AM295">
        <v>6378137</v>
      </c>
      <c r="AN295">
        <v>6356752.3142451802</v>
      </c>
      <c r="AO295">
        <f t="shared" si="127"/>
        <v>8.1819190842620321E-2</v>
      </c>
      <c r="AP295">
        <f t="shared" si="128"/>
        <v>8.2094437949694496E-2</v>
      </c>
      <c r="AQ295">
        <f t="shared" si="129"/>
        <v>6.7394967422762398E-3</v>
      </c>
      <c r="AR295">
        <f t="shared" si="130"/>
        <v>6399593.6257584924</v>
      </c>
    </row>
    <row r="296" spans="13:44" x14ac:dyDescent="0.3">
      <c r="M296" s="52" t="s">
        <v>22</v>
      </c>
      <c r="N296" s="53">
        <f t="shared" si="109"/>
        <v>166021.44365805644</v>
      </c>
      <c r="O296" s="54">
        <f t="shared" si="110"/>
        <v>0</v>
      </c>
      <c r="P296" s="55">
        <f t="shared" si="111"/>
        <v>31</v>
      </c>
      <c r="Q296" s="68"/>
      <c r="T296">
        <f t="shared" si="107"/>
        <v>0</v>
      </c>
      <c r="U296">
        <f t="shared" si="107"/>
        <v>0</v>
      </c>
      <c r="V296">
        <f t="shared" si="108"/>
        <v>31</v>
      </c>
      <c r="W296">
        <f t="shared" si="131"/>
        <v>3</v>
      </c>
      <c r="X296">
        <f t="shared" si="112"/>
        <v>-5.2359877559829883E-2</v>
      </c>
      <c r="Y296">
        <f t="shared" si="113"/>
        <v>-5.2335956242943828E-2</v>
      </c>
      <c r="Z296">
        <f t="shared" si="114"/>
        <v>-5.2383818566763218E-2</v>
      </c>
      <c r="AA296">
        <f t="shared" si="115"/>
        <v>0</v>
      </c>
      <c r="AB296">
        <f t="shared" si="116"/>
        <v>6375585.7452000007</v>
      </c>
      <c r="AC296">
        <f t="shared" si="117"/>
        <v>9.2468067027179749E-6</v>
      </c>
      <c r="AD296">
        <f t="shared" si="118"/>
        <v>0</v>
      </c>
      <c r="AE296">
        <f t="shared" si="119"/>
        <v>0</v>
      </c>
      <c r="AF296">
        <f t="shared" si="120"/>
        <v>0</v>
      </c>
      <c r="AG296">
        <f t="shared" si="121"/>
        <v>0</v>
      </c>
      <c r="AH296">
        <f t="shared" si="122"/>
        <v>0</v>
      </c>
      <c r="AI296">
        <f t="shared" si="123"/>
        <v>5.0546225567071803E-3</v>
      </c>
      <c r="AJ296">
        <f t="shared" si="124"/>
        <v>4.2582015317955055E-5</v>
      </c>
      <c r="AK296">
        <f t="shared" si="125"/>
        <v>1.6740578955036711E-7</v>
      </c>
      <c r="AL296">
        <f t="shared" si="126"/>
        <v>0</v>
      </c>
      <c r="AM296">
        <v>6378137</v>
      </c>
      <c r="AN296">
        <v>6356752.3142451802</v>
      </c>
      <c r="AO296">
        <f t="shared" si="127"/>
        <v>8.1819190842620321E-2</v>
      </c>
      <c r="AP296">
        <f t="shared" si="128"/>
        <v>8.2094437949694496E-2</v>
      </c>
      <c r="AQ296">
        <f t="shared" si="129"/>
        <v>6.7394967422762398E-3</v>
      </c>
      <c r="AR296">
        <f t="shared" si="130"/>
        <v>6399593.6257584924</v>
      </c>
    </row>
    <row r="297" spans="13:44" x14ac:dyDescent="0.3">
      <c r="M297" s="52" t="s">
        <v>22</v>
      </c>
      <c r="N297" s="53">
        <f t="shared" si="109"/>
        <v>166021.44365805644</v>
      </c>
      <c r="O297" s="54">
        <f t="shared" si="110"/>
        <v>0</v>
      </c>
      <c r="P297" s="55">
        <f t="shared" si="111"/>
        <v>31</v>
      </c>
      <c r="Q297" s="68"/>
      <c r="T297">
        <f t="shared" si="107"/>
        <v>0</v>
      </c>
      <c r="U297">
        <f t="shared" si="107"/>
        <v>0</v>
      </c>
      <c r="V297">
        <f t="shared" si="108"/>
        <v>31</v>
      </c>
      <c r="W297">
        <f t="shared" si="131"/>
        <v>3</v>
      </c>
      <c r="X297">
        <f t="shared" si="112"/>
        <v>-5.2359877559829883E-2</v>
      </c>
      <c r="Y297">
        <f t="shared" si="113"/>
        <v>-5.2335956242943828E-2</v>
      </c>
      <c r="Z297">
        <f t="shared" si="114"/>
        <v>-5.2383818566763218E-2</v>
      </c>
      <c r="AA297">
        <f t="shared" si="115"/>
        <v>0</v>
      </c>
      <c r="AB297">
        <f t="shared" si="116"/>
        <v>6375585.7452000007</v>
      </c>
      <c r="AC297">
        <f t="shared" si="117"/>
        <v>9.2468067027179749E-6</v>
      </c>
      <c r="AD297">
        <f t="shared" si="118"/>
        <v>0</v>
      </c>
      <c r="AE297">
        <f t="shared" si="119"/>
        <v>0</v>
      </c>
      <c r="AF297">
        <f t="shared" si="120"/>
        <v>0</v>
      </c>
      <c r="AG297">
        <f t="shared" si="121"/>
        <v>0</v>
      </c>
      <c r="AH297">
        <f t="shared" si="122"/>
        <v>0</v>
      </c>
      <c r="AI297">
        <f t="shared" si="123"/>
        <v>5.0546225567071803E-3</v>
      </c>
      <c r="AJ297">
        <f t="shared" si="124"/>
        <v>4.2582015317955055E-5</v>
      </c>
      <c r="AK297">
        <f t="shared" si="125"/>
        <v>1.6740578955036711E-7</v>
      </c>
      <c r="AL297">
        <f t="shared" si="126"/>
        <v>0</v>
      </c>
      <c r="AM297">
        <v>6378137</v>
      </c>
      <c r="AN297">
        <v>6356752.3142451802</v>
      </c>
      <c r="AO297">
        <f t="shared" si="127"/>
        <v>8.1819190842620321E-2</v>
      </c>
      <c r="AP297">
        <f t="shared" si="128"/>
        <v>8.2094437949694496E-2</v>
      </c>
      <c r="AQ297">
        <f t="shared" si="129"/>
        <v>6.7394967422762398E-3</v>
      </c>
      <c r="AR297">
        <f t="shared" si="130"/>
        <v>6399593.6257584924</v>
      </c>
    </row>
    <row r="298" spans="13:44" x14ac:dyDescent="0.3">
      <c r="M298" s="52" t="s">
        <v>22</v>
      </c>
      <c r="N298" s="53">
        <f t="shared" si="109"/>
        <v>166021.44365805644</v>
      </c>
      <c r="O298" s="54">
        <f t="shared" si="110"/>
        <v>0</v>
      </c>
      <c r="P298" s="55">
        <f t="shared" si="111"/>
        <v>31</v>
      </c>
      <c r="Q298" s="68"/>
      <c r="T298">
        <f t="shared" ref="T298:U361" si="132">R298*PI()/180</f>
        <v>0</v>
      </c>
      <c r="U298">
        <f t="shared" si="132"/>
        <v>0</v>
      </c>
      <c r="V298">
        <f t="shared" si="108"/>
        <v>31</v>
      </c>
      <c r="W298">
        <f t="shared" si="131"/>
        <v>3</v>
      </c>
      <c r="X298">
        <f t="shared" si="112"/>
        <v>-5.2359877559829883E-2</v>
      </c>
      <c r="Y298">
        <f t="shared" si="113"/>
        <v>-5.2335956242943828E-2</v>
      </c>
      <c r="Z298">
        <f t="shared" si="114"/>
        <v>-5.2383818566763218E-2</v>
      </c>
      <c r="AA298">
        <f t="shared" si="115"/>
        <v>0</v>
      </c>
      <c r="AB298">
        <f t="shared" si="116"/>
        <v>6375585.7452000007</v>
      </c>
      <c r="AC298">
        <f t="shared" si="117"/>
        <v>9.2468067027179749E-6</v>
      </c>
      <c r="AD298">
        <f t="shared" si="118"/>
        <v>0</v>
      </c>
      <c r="AE298">
        <f t="shared" si="119"/>
        <v>0</v>
      </c>
      <c r="AF298">
        <f t="shared" si="120"/>
        <v>0</v>
      </c>
      <c r="AG298">
        <f t="shared" si="121"/>
        <v>0</v>
      </c>
      <c r="AH298">
        <f t="shared" si="122"/>
        <v>0</v>
      </c>
      <c r="AI298">
        <f t="shared" si="123"/>
        <v>5.0546225567071803E-3</v>
      </c>
      <c r="AJ298">
        <f t="shared" si="124"/>
        <v>4.2582015317955055E-5</v>
      </c>
      <c r="AK298">
        <f t="shared" si="125"/>
        <v>1.6740578955036711E-7</v>
      </c>
      <c r="AL298">
        <f t="shared" si="126"/>
        <v>0</v>
      </c>
      <c r="AM298">
        <v>6378137</v>
      </c>
      <c r="AN298">
        <v>6356752.3142451802</v>
      </c>
      <c r="AO298">
        <f t="shared" si="127"/>
        <v>8.1819190842620321E-2</v>
      </c>
      <c r="AP298">
        <f t="shared" si="128"/>
        <v>8.2094437949694496E-2</v>
      </c>
      <c r="AQ298">
        <f t="shared" si="129"/>
        <v>6.7394967422762398E-3</v>
      </c>
      <c r="AR298">
        <f t="shared" si="130"/>
        <v>6399593.6257584924</v>
      </c>
    </row>
    <row r="299" spans="13:44" x14ac:dyDescent="0.3">
      <c r="M299" s="52" t="s">
        <v>22</v>
      </c>
      <c r="N299" s="53">
        <f t="shared" si="109"/>
        <v>166021.44365805644</v>
      </c>
      <c r="O299" s="54">
        <f t="shared" si="110"/>
        <v>0</v>
      </c>
      <c r="P299" s="55">
        <f t="shared" si="111"/>
        <v>31</v>
      </c>
      <c r="Q299" s="68"/>
      <c r="T299">
        <f t="shared" si="132"/>
        <v>0</v>
      </c>
      <c r="U299">
        <f t="shared" si="132"/>
        <v>0</v>
      </c>
      <c r="V299">
        <f t="shared" si="108"/>
        <v>31</v>
      </c>
      <c r="W299">
        <f t="shared" si="131"/>
        <v>3</v>
      </c>
      <c r="X299">
        <f t="shared" si="112"/>
        <v>-5.2359877559829883E-2</v>
      </c>
      <c r="Y299">
        <f t="shared" si="113"/>
        <v>-5.2335956242943828E-2</v>
      </c>
      <c r="Z299">
        <f t="shared" si="114"/>
        <v>-5.2383818566763218E-2</v>
      </c>
      <c r="AA299">
        <f t="shared" si="115"/>
        <v>0</v>
      </c>
      <c r="AB299">
        <f t="shared" si="116"/>
        <v>6375585.7452000007</v>
      </c>
      <c r="AC299">
        <f t="shared" si="117"/>
        <v>9.2468067027179749E-6</v>
      </c>
      <c r="AD299">
        <f t="shared" si="118"/>
        <v>0</v>
      </c>
      <c r="AE299">
        <f t="shared" si="119"/>
        <v>0</v>
      </c>
      <c r="AF299">
        <f t="shared" si="120"/>
        <v>0</v>
      </c>
      <c r="AG299">
        <f t="shared" si="121"/>
        <v>0</v>
      </c>
      <c r="AH299">
        <f t="shared" si="122"/>
        <v>0</v>
      </c>
      <c r="AI299">
        <f t="shared" si="123"/>
        <v>5.0546225567071803E-3</v>
      </c>
      <c r="AJ299">
        <f t="shared" si="124"/>
        <v>4.2582015317955055E-5</v>
      </c>
      <c r="AK299">
        <f t="shared" si="125"/>
        <v>1.6740578955036711E-7</v>
      </c>
      <c r="AL299">
        <f t="shared" si="126"/>
        <v>0</v>
      </c>
      <c r="AM299">
        <v>6378137</v>
      </c>
      <c r="AN299">
        <v>6356752.3142451802</v>
      </c>
      <c r="AO299">
        <f t="shared" si="127"/>
        <v>8.1819190842620321E-2</v>
      </c>
      <c r="AP299">
        <f t="shared" si="128"/>
        <v>8.2094437949694496E-2</v>
      </c>
      <c r="AQ299">
        <f t="shared" si="129"/>
        <v>6.7394967422762398E-3</v>
      </c>
      <c r="AR299">
        <f t="shared" si="130"/>
        <v>6399593.6257584924</v>
      </c>
    </row>
    <row r="300" spans="13:44" x14ac:dyDescent="0.3">
      <c r="M300" s="52" t="s">
        <v>22</v>
      </c>
      <c r="N300" s="53">
        <f t="shared" si="109"/>
        <v>166021.44365805644</v>
      </c>
      <c r="O300" s="54">
        <f t="shared" si="110"/>
        <v>0</v>
      </c>
      <c r="P300" s="55">
        <f t="shared" si="111"/>
        <v>31</v>
      </c>
      <c r="Q300" s="68"/>
      <c r="T300">
        <f t="shared" si="132"/>
        <v>0</v>
      </c>
      <c r="U300">
        <f t="shared" si="132"/>
        <v>0</v>
      </c>
      <c r="V300">
        <f t="shared" si="108"/>
        <v>31</v>
      </c>
      <c r="W300">
        <f t="shared" si="131"/>
        <v>3</v>
      </c>
      <c r="X300">
        <f t="shared" si="112"/>
        <v>-5.2359877559829883E-2</v>
      </c>
      <c r="Y300">
        <f t="shared" si="113"/>
        <v>-5.2335956242943828E-2</v>
      </c>
      <c r="Z300">
        <f t="shared" si="114"/>
        <v>-5.2383818566763218E-2</v>
      </c>
      <c r="AA300">
        <f t="shared" si="115"/>
        <v>0</v>
      </c>
      <c r="AB300">
        <f t="shared" si="116"/>
        <v>6375585.7452000007</v>
      </c>
      <c r="AC300">
        <f t="shared" si="117"/>
        <v>9.2468067027179749E-6</v>
      </c>
      <c r="AD300">
        <f t="shared" si="118"/>
        <v>0</v>
      </c>
      <c r="AE300">
        <f t="shared" si="119"/>
        <v>0</v>
      </c>
      <c r="AF300">
        <f t="shared" si="120"/>
        <v>0</v>
      </c>
      <c r="AG300">
        <f t="shared" si="121"/>
        <v>0</v>
      </c>
      <c r="AH300">
        <f t="shared" si="122"/>
        <v>0</v>
      </c>
      <c r="AI300">
        <f t="shared" si="123"/>
        <v>5.0546225567071803E-3</v>
      </c>
      <c r="AJ300">
        <f t="shared" si="124"/>
        <v>4.2582015317955055E-5</v>
      </c>
      <c r="AK300">
        <f t="shared" si="125"/>
        <v>1.6740578955036711E-7</v>
      </c>
      <c r="AL300">
        <f t="shared" si="126"/>
        <v>0</v>
      </c>
      <c r="AM300">
        <v>6378137</v>
      </c>
      <c r="AN300">
        <v>6356752.3142451802</v>
      </c>
      <c r="AO300">
        <f t="shared" si="127"/>
        <v>8.1819190842620321E-2</v>
      </c>
      <c r="AP300">
        <f t="shared" si="128"/>
        <v>8.2094437949694496E-2</v>
      </c>
      <c r="AQ300">
        <f t="shared" si="129"/>
        <v>6.7394967422762398E-3</v>
      </c>
      <c r="AR300">
        <f t="shared" si="130"/>
        <v>6399593.6257584924</v>
      </c>
    </row>
    <row r="301" spans="13:44" x14ac:dyDescent="0.3">
      <c r="M301" s="52" t="s">
        <v>22</v>
      </c>
      <c r="N301" s="53">
        <f t="shared" si="109"/>
        <v>166021.44365805644</v>
      </c>
      <c r="O301" s="54">
        <f t="shared" si="110"/>
        <v>0</v>
      </c>
      <c r="P301" s="55">
        <f t="shared" si="111"/>
        <v>31</v>
      </c>
      <c r="Q301" s="68"/>
      <c r="T301">
        <f t="shared" si="132"/>
        <v>0</v>
      </c>
      <c r="U301">
        <f t="shared" si="132"/>
        <v>0</v>
      </c>
      <c r="V301">
        <f t="shared" si="108"/>
        <v>31</v>
      </c>
      <c r="W301">
        <f t="shared" si="131"/>
        <v>3</v>
      </c>
      <c r="X301">
        <f t="shared" si="112"/>
        <v>-5.2359877559829883E-2</v>
      </c>
      <c r="Y301">
        <f t="shared" si="113"/>
        <v>-5.2335956242943828E-2</v>
      </c>
      <c r="Z301">
        <f t="shared" si="114"/>
        <v>-5.2383818566763218E-2</v>
      </c>
      <c r="AA301">
        <f t="shared" si="115"/>
        <v>0</v>
      </c>
      <c r="AB301">
        <f t="shared" si="116"/>
        <v>6375585.7452000007</v>
      </c>
      <c r="AC301">
        <f t="shared" si="117"/>
        <v>9.2468067027179749E-6</v>
      </c>
      <c r="AD301">
        <f t="shared" si="118"/>
        <v>0</v>
      </c>
      <c r="AE301">
        <f t="shared" si="119"/>
        <v>0</v>
      </c>
      <c r="AF301">
        <f t="shared" si="120"/>
        <v>0</v>
      </c>
      <c r="AG301">
        <f t="shared" si="121"/>
        <v>0</v>
      </c>
      <c r="AH301">
        <f t="shared" si="122"/>
        <v>0</v>
      </c>
      <c r="AI301">
        <f t="shared" si="123"/>
        <v>5.0546225567071803E-3</v>
      </c>
      <c r="AJ301">
        <f t="shared" si="124"/>
        <v>4.2582015317955055E-5</v>
      </c>
      <c r="AK301">
        <f t="shared" si="125"/>
        <v>1.6740578955036711E-7</v>
      </c>
      <c r="AL301">
        <f t="shared" si="126"/>
        <v>0</v>
      </c>
      <c r="AM301">
        <v>6378137</v>
      </c>
      <c r="AN301">
        <v>6356752.3142451802</v>
      </c>
      <c r="AO301">
        <f t="shared" si="127"/>
        <v>8.1819190842620321E-2</v>
      </c>
      <c r="AP301">
        <f t="shared" si="128"/>
        <v>8.2094437949694496E-2</v>
      </c>
      <c r="AQ301">
        <f t="shared" si="129"/>
        <v>6.7394967422762398E-3</v>
      </c>
      <c r="AR301">
        <f t="shared" si="130"/>
        <v>6399593.6257584924</v>
      </c>
    </row>
    <row r="302" spans="13:44" x14ac:dyDescent="0.3">
      <c r="M302" s="52" t="s">
        <v>22</v>
      </c>
      <c r="N302" s="53">
        <f t="shared" si="109"/>
        <v>166021.44365805644</v>
      </c>
      <c r="O302" s="54">
        <f t="shared" si="110"/>
        <v>0</v>
      </c>
      <c r="P302" s="55">
        <f t="shared" si="111"/>
        <v>31</v>
      </c>
      <c r="Q302" s="68"/>
      <c r="T302">
        <f t="shared" si="132"/>
        <v>0</v>
      </c>
      <c r="U302">
        <f t="shared" si="132"/>
        <v>0</v>
      </c>
      <c r="V302">
        <f t="shared" si="108"/>
        <v>31</v>
      </c>
      <c r="W302">
        <f t="shared" si="131"/>
        <v>3</v>
      </c>
      <c r="X302">
        <f t="shared" si="112"/>
        <v>-5.2359877559829883E-2</v>
      </c>
      <c r="Y302">
        <f t="shared" si="113"/>
        <v>-5.2335956242943828E-2</v>
      </c>
      <c r="Z302">
        <f t="shared" si="114"/>
        <v>-5.2383818566763218E-2</v>
      </c>
      <c r="AA302">
        <f t="shared" si="115"/>
        <v>0</v>
      </c>
      <c r="AB302">
        <f t="shared" si="116"/>
        <v>6375585.7452000007</v>
      </c>
      <c r="AC302">
        <f t="shared" si="117"/>
        <v>9.2468067027179749E-6</v>
      </c>
      <c r="AD302">
        <f t="shared" si="118"/>
        <v>0</v>
      </c>
      <c r="AE302">
        <f t="shared" si="119"/>
        <v>0</v>
      </c>
      <c r="AF302">
        <f t="shared" si="120"/>
        <v>0</v>
      </c>
      <c r="AG302">
        <f t="shared" si="121"/>
        <v>0</v>
      </c>
      <c r="AH302">
        <f t="shared" si="122"/>
        <v>0</v>
      </c>
      <c r="AI302">
        <f t="shared" si="123"/>
        <v>5.0546225567071803E-3</v>
      </c>
      <c r="AJ302">
        <f t="shared" si="124"/>
        <v>4.2582015317955055E-5</v>
      </c>
      <c r="AK302">
        <f t="shared" si="125"/>
        <v>1.6740578955036711E-7</v>
      </c>
      <c r="AL302">
        <f t="shared" si="126"/>
        <v>0</v>
      </c>
      <c r="AM302">
        <v>6378137</v>
      </c>
      <c r="AN302">
        <v>6356752.3142451802</v>
      </c>
      <c r="AO302">
        <f t="shared" si="127"/>
        <v>8.1819190842620321E-2</v>
      </c>
      <c r="AP302">
        <f t="shared" si="128"/>
        <v>8.2094437949694496E-2</v>
      </c>
      <c r="AQ302">
        <f t="shared" si="129"/>
        <v>6.7394967422762398E-3</v>
      </c>
      <c r="AR302">
        <f t="shared" si="130"/>
        <v>6399593.6257584924</v>
      </c>
    </row>
    <row r="303" spans="13:44" x14ac:dyDescent="0.3">
      <c r="M303" s="52" t="s">
        <v>22</v>
      </c>
      <c r="N303" s="53">
        <f t="shared" si="109"/>
        <v>166021.44365805644</v>
      </c>
      <c r="O303" s="54">
        <f t="shared" si="110"/>
        <v>0</v>
      </c>
      <c r="P303" s="55">
        <f t="shared" si="111"/>
        <v>31</v>
      </c>
      <c r="Q303" s="68"/>
      <c r="T303">
        <f t="shared" si="132"/>
        <v>0</v>
      </c>
      <c r="U303">
        <f t="shared" si="132"/>
        <v>0</v>
      </c>
      <c r="V303">
        <f t="shared" si="108"/>
        <v>31</v>
      </c>
      <c r="W303">
        <f t="shared" si="131"/>
        <v>3</v>
      </c>
      <c r="X303">
        <f t="shared" si="112"/>
        <v>-5.2359877559829883E-2</v>
      </c>
      <c r="Y303">
        <f t="shared" si="113"/>
        <v>-5.2335956242943828E-2</v>
      </c>
      <c r="Z303">
        <f t="shared" si="114"/>
        <v>-5.2383818566763218E-2</v>
      </c>
      <c r="AA303">
        <f t="shared" si="115"/>
        <v>0</v>
      </c>
      <c r="AB303">
        <f t="shared" si="116"/>
        <v>6375585.7452000007</v>
      </c>
      <c r="AC303">
        <f t="shared" si="117"/>
        <v>9.2468067027179749E-6</v>
      </c>
      <c r="AD303">
        <f t="shared" si="118"/>
        <v>0</v>
      </c>
      <c r="AE303">
        <f t="shared" si="119"/>
        <v>0</v>
      </c>
      <c r="AF303">
        <f t="shared" si="120"/>
        <v>0</v>
      </c>
      <c r="AG303">
        <f t="shared" si="121"/>
        <v>0</v>
      </c>
      <c r="AH303">
        <f t="shared" si="122"/>
        <v>0</v>
      </c>
      <c r="AI303">
        <f t="shared" si="123"/>
        <v>5.0546225567071803E-3</v>
      </c>
      <c r="AJ303">
        <f t="shared" si="124"/>
        <v>4.2582015317955055E-5</v>
      </c>
      <c r="AK303">
        <f t="shared" si="125"/>
        <v>1.6740578955036711E-7</v>
      </c>
      <c r="AL303">
        <f t="shared" si="126"/>
        <v>0</v>
      </c>
      <c r="AM303">
        <v>6378137</v>
      </c>
      <c r="AN303">
        <v>6356752.3142451802</v>
      </c>
      <c r="AO303">
        <f t="shared" si="127"/>
        <v>8.1819190842620321E-2</v>
      </c>
      <c r="AP303">
        <f t="shared" si="128"/>
        <v>8.2094437949694496E-2</v>
      </c>
      <c r="AQ303">
        <f t="shared" si="129"/>
        <v>6.7394967422762398E-3</v>
      </c>
      <c r="AR303">
        <f t="shared" si="130"/>
        <v>6399593.6257584924</v>
      </c>
    </row>
    <row r="304" spans="13:44" x14ac:dyDescent="0.3">
      <c r="M304" s="52" t="s">
        <v>22</v>
      </c>
      <c r="N304" s="53">
        <f t="shared" si="109"/>
        <v>166021.44365805644</v>
      </c>
      <c r="O304" s="54">
        <f t="shared" si="110"/>
        <v>0</v>
      </c>
      <c r="P304" s="55">
        <f t="shared" si="111"/>
        <v>31</v>
      </c>
      <c r="Q304" s="68"/>
      <c r="T304">
        <f t="shared" si="132"/>
        <v>0</v>
      </c>
      <c r="U304">
        <f t="shared" si="132"/>
        <v>0</v>
      </c>
      <c r="V304">
        <f t="shared" si="108"/>
        <v>31</v>
      </c>
      <c r="W304">
        <f t="shared" si="131"/>
        <v>3</v>
      </c>
      <c r="X304">
        <f t="shared" si="112"/>
        <v>-5.2359877559829883E-2</v>
      </c>
      <c r="Y304">
        <f t="shared" si="113"/>
        <v>-5.2335956242943828E-2</v>
      </c>
      <c r="Z304">
        <f t="shared" si="114"/>
        <v>-5.2383818566763218E-2</v>
      </c>
      <c r="AA304">
        <f t="shared" si="115"/>
        <v>0</v>
      </c>
      <c r="AB304">
        <f t="shared" si="116"/>
        <v>6375585.7452000007</v>
      </c>
      <c r="AC304">
        <f t="shared" si="117"/>
        <v>9.2468067027179749E-6</v>
      </c>
      <c r="AD304">
        <f t="shared" si="118"/>
        <v>0</v>
      </c>
      <c r="AE304">
        <f t="shared" si="119"/>
        <v>0</v>
      </c>
      <c r="AF304">
        <f t="shared" si="120"/>
        <v>0</v>
      </c>
      <c r="AG304">
        <f t="shared" si="121"/>
        <v>0</v>
      </c>
      <c r="AH304">
        <f t="shared" si="122"/>
        <v>0</v>
      </c>
      <c r="AI304">
        <f t="shared" si="123"/>
        <v>5.0546225567071803E-3</v>
      </c>
      <c r="AJ304">
        <f t="shared" si="124"/>
        <v>4.2582015317955055E-5</v>
      </c>
      <c r="AK304">
        <f t="shared" si="125"/>
        <v>1.6740578955036711E-7</v>
      </c>
      <c r="AL304">
        <f t="shared" si="126"/>
        <v>0</v>
      </c>
      <c r="AM304">
        <v>6378137</v>
      </c>
      <c r="AN304">
        <v>6356752.3142451802</v>
      </c>
      <c r="AO304">
        <f t="shared" si="127"/>
        <v>8.1819190842620321E-2</v>
      </c>
      <c r="AP304">
        <f t="shared" si="128"/>
        <v>8.2094437949694496E-2</v>
      </c>
      <c r="AQ304">
        <f t="shared" si="129"/>
        <v>6.7394967422762398E-3</v>
      </c>
      <c r="AR304">
        <f t="shared" si="130"/>
        <v>6399593.6257584924</v>
      </c>
    </row>
    <row r="305" spans="13:44" x14ac:dyDescent="0.3">
      <c r="M305" s="52" t="s">
        <v>22</v>
      </c>
      <c r="N305" s="53">
        <f t="shared" si="109"/>
        <v>166021.44365805644</v>
      </c>
      <c r="O305" s="54">
        <f t="shared" si="110"/>
        <v>0</v>
      </c>
      <c r="P305" s="55">
        <f t="shared" si="111"/>
        <v>31</v>
      </c>
      <c r="Q305" s="68"/>
      <c r="T305">
        <f t="shared" si="132"/>
        <v>0</v>
      </c>
      <c r="U305">
        <f t="shared" si="132"/>
        <v>0</v>
      </c>
      <c r="V305">
        <f t="shared" si="108"/>
        <v>31</v>
      </c>
      <c r="W305">
        <f t="shared" si="131"/>
        <v>3</v>
      </c>
      <c r="X305">
        <f t="shared" si="112"/>
        <v>-5.2359877559829883E-2</v>
      </c>
      <c r="Y305">
        <f t="shared" si="113"/>
        <v>-5.2335956242943828E-2</v>
      </c>
      <c r="Z305">
        <f t="shared" si="114"/>
        <v>-5.2383818566763218E-2</v>
      </c>
      <c r="AA305">
        <f t="shared" si="115"/>
        <v>0</v>
      </c>
      <c r="AB305">
        <f t="shared" si="116"/>
        <v>6375585.7452000007</v>
      </c>
      <c r="AC305">
        <f t="shared" si="117"/>
        <v>9.2468067027179749E-6</v>
      </c>
      <c r="AD305">
        <f t="shared" si="118"/>
        <v>0</v>
      </c>
      <c r="AE305">
        <f t="shared" si="119"/>
        <v>0</v>
      </c>
      <c r="AF305">
        <f t="shared" si="120"/>
        <v>0</v>
      </c>
      <c r="AG305">
        <f t="shared" si="121"/>
        <v>0</v>
      </c>
      <c r="AH305">
        <f t="shared" si="122"/>
        <v>0</v>
      </c>
      <c r="AI305">
        <f t="shared" si="123"/>
        <v>5.0546225567071803E-3</v>
      </c>
      <c r="AJ305">
        <f t="shared" si="124"/>
        <v>4.2582015317955055E-5</v>
      </c>
      <c r="AK305">
        <f t="shared" si="125"/>
        <v>1.6740578955036711E-7</v>
      </c>
      <c r="AL305">
        <f t="shared" si="126"/>
        <v>0</v>
      </c>
      <c r="AM305">
        <v>6378137</v>
      </c>
      <c r="AN305">
        <v>6356752.3142451802</v>
      </c>
      <c r="AO305">
        <f t="shared" si="127"/>
        <v>8.1819190842620321E-2</v>
      </c>
      <c r="AP305">
        <f t="shared" si="128"/>
        <v>8.2094437949694496E-2</v>
      </c>
      <c r="AQ305">
        <f t="shared" si="129"/>
        <v>6.7394967422762398E-3</v>
      </c>
      <c r="AR305">
        <f t="shared" si="130"/>
        <v>6399593.6257584924</v>
      </c>
    </row>
    <row r="306" spans="13:44" x14ac:dyDescent="0.3">
      <c r="M306" s="52" t="s">
        <v>22</v>
      </c>
      <c r="N306" s="53">
        <f t="shared" si="109"/>
        <v>166021.44365805644</v>
      </c>
      <c r="O306" s="54">
        <f t="shared" si="110"/>
        <v>0</v>
      </c>
      <c r="P306" s="55">
        <f t="shared" si="111"/>
        <v>31</v>
      </c>
      <c r="Q306" s="68"/>
      <c r="T306">
        <f t="shared" si="132"/>
        <v>0</v>
      </c>
      <c r="U306">
        <f t="shared" si="132"/>
        <v>0</v>
      </c>
      <c r="V306">
        <f t="shared" si="108"/>
        <v>31</v>
      </c>
      <c r="W306">
        <f t="shared" si="131"/>
        <v>3</v>
      </c>
      <c r="X306">
        <f t="shared" si="112"/>
        <v>-5.2359877559829883E-2</v>
      </c>
      <c r="Y306">
        <f t="shared" si="113"/>
        <v>-5.2335956242943828E-2</v>
      </c>
      <c r="Z306">
        <f t="shared" si="114"/>
        <v>-5.2383818566763218E-2</v>
      </c>
      <c r="AA306">
        <f t="shared" si="115"/>
        <v>0</v>
      </c>
      <c r="AB306">
        <f t="shared" si="116"/>
        <v>6375585.7452000007</v>
      </c>
      <c r="AC306">
        <f t="shared" si="117"/>
        <v>9.2468067027179749E-6</v>
      </c>
      <c r="AD306">
        <f t="shared" si="118"/>
        <v>0</v>
      </c>
      <c r="AE306">
        <f t="shared" si="119"/>
        <v>0</v>
      </c>
      <c r="AF306">
        <f t="shared" si="120"/>
        <v>0</v>
      </c>
      <c r="AG306">
        <f t="shared" si="121"/>
        <v>0</v>
      </c>
      <c r="AH306">
        <f t="shared" si="122"/>
        <v>0</v>
      </c>
      <c r="AI306">
        <f t="shared" si="123"/>
        <v>5.0546225567071803E-3</v>
      </c>
      <c r="AJ306">
        <f t="shared" si="124"/>
        <v>4.2582015317955055E-5</v>
      </c>
      <c r="AK306">
        <f t="shared" si="125"/>
        <v>1.6740578955036711E-7</v>
      </c>
      <c r="AL306">
        <f t="shared" si="126"/>
        <v>0</v>
      </c>
      <c r="AM306">
        <v>6378137</v>
      </c>
      <c r="AN306">
        <v>6356752.3142451802</v>
      </c>
      <c r="AO306">
        <f t="shared" si="127"/>
        <v>8.1819190842620321E-2</v>
      </c>
      <c r="AP306">
        <f t="shared" si="128"/>
        <v>8.2094437949694496E-2</v>
      </c>
      <c r="AQ306">
        <f t="shared" si="129"/>
        <v>6.7394967422762398E-3</v>
      </c>
      <c r="AR306">
        <f t="shared" si="130"/>
        <v>6399593.6257584924</v>
      </c>
    </row>
    <row r="307" spans="13:44" x14ac:dyDescent="0.3">
      <c r="M307" s="52" t="s">
        <v>22</v>
      </c>
      <c r="N307" s="53">
        <f t="shared" si="109"/>
        <v>166021.44365805644</v>
      </c>
      <c r="O307" s="54">
        <f t="shared" si="110"/>
        <v>0</v>
      </c>
      <c r="P307" s="55">
        <f t="shared" si="111"/>
        <v>31</v>
      </c>
      <c r="Q307" s="68"/>
      <c r="T307">
        <f t="shared" si="132"/>
        <v>0</v>
      </c>
      <c r="U307">
        <f t="shared" si="132"/>
        <v>0</v>
      </c>
      <c r="V307">
        <f t="shared" si="108"/>
        <v>31</v>
      </c>
      <c r="W307">
        <f t="shared" si="131"/>
        <v>3</v>
      </c>
      <c r="X307">
        <f t="shared" si="112"/>
        <v>-5.2359877559829883E-2</v>
      </c>
      <c r="Y307">
        <f t="shared" si="113"/>
        <v>-5.2335956242943828E-2</v>
      </c>
      <c r="Z307">
        <f t="shared" si="114"/>
        <v>-5.2383818566763218E-2</v>
      </c>
      <c r="AA307">
        <f t="shared" si="115"/>
        <v>0</v>
      </c>
      <c r="AB307">
        <f t="shared" si="116"/>
        <v>6375585.7452000007</v>
      </c>
      <c r="AC307">
        <f t="shared" si="117"/>
        <v>9.2468067027179749E-6</v>
      </c>
      <c r="AD307">
        <f t="shared" si="118"/>
        <v>0</v>
      </c>
      <c r="AE307">
        <f t="shared" si="119"/>
        <v>0</v>
      </c>
      <c r="AF307">
        <f t="shared" si="120"/>
        <v>0</v>
      </c>
      <c r="AG307">
        <f t="shared" si="121"/>
        <v>0</v>
      </c>
      <c r="AH307">
        <f t="shared" si="122"/>
        <v>0</v>
      </c>
      <c r="AI307">
        <f t="shared" si="123"/>
        <v>5.0546225567071803E-3</v>
      </c>
      <c r="AJ307">
        <f t="shared" si="124"/>
        <v>4.2582015317955055E-5</v>
      </c>
      <c r="AK307">
        <f t="shared" si="125"/>
        <v>1.6740578955036711E-7</v>
      </c>
      <c r="AL307">
        <f t="shared" si="126"/>
        <v>0</v>
      </c>
      <c r="AM307">
        <v>6378137</v>
      </c>
      <c r="AN307">
        <v>6356752.3142451802</v>
      </c>
      <c r="AO307">
        <f t="shared" si="127"/>
        <v>8.1819190842620321E-2</v>
      </c>
      <c r="AP307">
        <f t="shared" si="128"/>
        <v>8.2094437949694496E-2</v>
      </c>
      <c r="AQ307">
        <f t="shared" si="129"/>
        <v>6.7394967422762398E-3</v>
      </c>
      <c r="AR307">
        <f t="shared" si="130"/>
        <v>6399593.6257584924</v>
      </c>
    </row>
    <row r="308" spans="13:44" x14ac:dyDescent="0.3">
      <c r="M308" s="52" t="s">
        <v>22</v>
      </c>
      <c r="N308" s="53">
        <f t="shared" si="109"/>
        <v>166021.44365805644</v>
      </c>
      <c r="O308" s="54">
        <f t="shared" si="110"/>
        <v>0</v>
      </c>
      <c r="P308" s="55">
        <f t="shared" si="111"/>
        <v>31</v>
      </c>
      <c r="Q308" s="68"/>
      <c r="T308">
        <f t="shared" si="132"/>
        <v>0</v>
      </c>
      <c r="U308">
        <f t="shared" si="132"/>
        <v>0</v>
      </c>
      <c r="V308">
        <f t="shared" si="108"/>
        <v>31</v>
      </c>
      <c r="W308">
        <f t="shared" si="131"/>
        <v>3</v>
      </c>
      <c r="X308">
        <f t="shared" si="112"/>
        <v>-5.2359877559829883E-2</v>
      </c>
      <c r="Y308">
        <f t="shared" si="113"/>
        <v>-5.2335956242943828E-2</v>
      </c>
      <c r="Z308">
        <f t="shared" si="114"/>
        <v>-5.2383818566763218E-2</v>
      </c>
      <c r="AA308">
        <f t="shared" si="115"/>
        <v>0</v>
      </c>
      <c r="AB308">
        <f t="shared" si="116"/>
        <v>6375585.7452000007</v>
      </c>
      <c r="AC308">
        <f t="shared" si="117"/>
        <v>9.2468067027179749E-6</v>
      </c>
      <c r="AD308">
        <f t="shared" si="118"/>
        <v>0</v>
      </c>
      <c r="AE308">
        <f t="shared" si="119"/>
        <v>0</v>
      </c>
      <c r="AF308">
        <f t="shared" si="120"/>
        <v>0</v>
      </c>
      <c r="AG308">
        <f t="shared" si="121"/>
        <v>0</v>
      </c>
      <c r="AH308">
        <f t="shared" si="122"/>
        <v>0</v>
      </c>
      <c r="AI308">
        <f t="shared" si="123"/>
        <v>5.0546225567071803E-3</v>
      </c>
      <c r="AJ308">
        <f t="shared" si="124"/>
        <v>4.2582015317955055E-5</v>
      </c>
      <c r="AK308">
        <f t="shared" si="125"/>
        <v>1.6740578955036711E-7</v>
      </c>
      <c r="AL308">
        <f t="shared" si="126"/>
        <v>0</v>
      </c>
      <c r="AM308">
        <v>6378137</v>
      </c>
      <c r="AN308">
        <v>6356752.3142451802</v>
      </c>
      <c r="AO308">
        <f t="shared" si="127"/>
        <v>8.1819190842620321E-2</v>
      </c>
      <c r="AP308">
        <f t="shared" si="128"/>
        <v>8.2094437949694496E-2</v>
      </c>
      <c r="AQ308">
        <f t="shared" si="129"/>
        <v>6.7394967422762398E-3</v>
      </c>
      <c r="AR308">
        <f t="shared" si="130"/>
        <v>6399593.6257584924</v>
      </c>
    </row>
    <row r="309" spans="13:44" x14ac:dyDescent="0.3">
      <c r="M309" s="52" t="s">
        <v>22</v>
      </c>
      <c r="N309" s="53">
        <f t="shared" si="109"/>
        <v>166021.44365805644</v>
      </c>
      <c r="O309" s="54">
        <f t="shared" si="110"/>
        <v>0</v>
      </c>
      <c r="P309" s="55">
        <f t="shared" si="111"/>
        <v>31</v>
      </c>
      <c r="Q309" s="68"/>
      <c r="T309">
        <f t="shared" si="132"/>
        <v>0</v>
      </c>
      <c r="U309">
        <f t="shared" si="132"/>
        <v>0</v>
      </c>
      <c r="V309">
        <f t="shared" si="108"/>
        <v>31</v>
      </c>
      <c r="W309">
        <f t="shared" si="131"/>
        <v>3</v>
      </c>
      <c r="X309">
        <f t="shared" si="112"/>
        <v>-5.2359877559829883E-2</v>
      </c>
      <c r="Y309">
        <f t="shared" si="113"/>
        <v>-5.2335956242943828E-2</v>
      </c>
      <c r="Z309">
        <f t="shared" si="114"/>
        <v>-5.2383818566763218E-2</v>
      </c>
      <c r="AA309">
        <f t="shared" si="115"/>
        <v>0</v>
      </c>
      <c r="AB309">
        <f t="shared" si="116"/>
        <v>6375585.7452000007</v>
      </c>
      <c r="AC309">
        <f t="shared" si="117"/>
        <v>9.2468067027179749E-6</v>
      </c>
      <c r="AD309">
        <f t="shared" si="118"/>
        <v>0</v>
      </c>
      <c r="AE309">
        <f t="shared" si="119"/>
        <v>0</v>
      </c>
      <c r="AF309">
        <f t="shared" si="120"/>
        <v>0</v>
      </c>
      <c r="AG309">
        <f t="shared" si="121"/>
        <v>0</v>
      </c>
      <c r="AH309">
        <f t="shared" si="122"/>
        <v>0</v>
      </c>
      <c r="AI309">
        <f t="shared" si="123"/>
        <v>5.0546225567071803E-3</v>
      </c>
      <c r="AJ309">
        <f t="shared" si="124"/>
        <v>4.2582015317955055E-5</v>
      </c>
      <c r="AK309">
        <f t="shared" si="125"/>
        <v>1.6740578955036711E-7</v>
      </c>
      <c r="AL309">
        <f t="shared" si="126"/>
        <v>0</v>
      </c>
      <c r="AM309">
        <v>6378137</v>
      </c>
      <c r="AN309">
        <v>6356752.3142451802</v>
      </c>
      <c r="AO309">
        <f t="shared" si="127"/>
        <v>8.1819190842620321E-2</v>
      </c>
      <c r="AP309">
        <f t="shared" si="128"/>
        <v>8.2094437949694496E-2</v>
      </c>
      <c r="AQ309">
        <f t="shared" si="129"/>
        <v>6.7394967422762398E-3</v>
      </c>
      <c r="AR309">
        <f t="shared" si="130"/>
        <v>6399593.6257584924</v>
      </c>
    </row>
    <row r="310" spans="13:44" x14ac:dyDescent="0.3">
      <c r="M310" s="52" t="s">
        <v>22</v>
      </c>
      <c r="N310" s="53">
        <f t="shared" si="109"/>
        <v>166021.44365805644</v>
      </c>
      <c r="O310" s="54">
        <f t="shared" si="110"/>
        <v>0</v>
      </c>
      <c r="P310" s="55">
        <f t="shared" si="111"/>
        <v>31</v>
      </c>
      <c r="Q310" s="68"/>
      <c r="T310">
        <f t="shared" si="132"/>
        <v>0</v>
      </c>
      <c r="U310">
        <f t="shared" si="132"/>
        <v>0</v>
      </c>
      <c r="V310">
        <f t="shared" si="108"/>
        <v>31</v>
      </c>
      <c r="W310">
        <f t="shared" si="131"/>
        <v>3</v>
      </c>
      <c r="X310">
        <f t="shared" si="112"/>
        <v>-5.2359877559829883E-2</v>
      </c>
      <c r="Y310">
        <f t="shared" si="113"/>
        <v>-5.2335956242943828E-2</v>
      </c>
      <c r="Z310">
        <f t="shared" si="114"/>
        <v>-5.2383818566763218E-2</v>
      </c>
      <c r="AA310">
        <f t="shared" si="115"/>
        <v>0</v>
      </c>
      <c r="AB310">
        <f t="shared" si="116"/>
        <v>6375585.7452000007</v>
      </c>
      <c r="AC310">
        <f t="shared" si="117"/>
        <v>9.2468067027179749E-6</v>
      </c>
      <c r="AD310">
        <f t="shared" si="118"/>
        <v>0</v>
      </c>
      <c r="AE310">
        <f t="shared" si="119"/>
        <v>0</v>
      </c>
      <c r="AF310">
        <f t="shared" si="120"/>
        <v>0</v>
      </c>
      <c r="AG310">
        <f t="shared" si="121"/>
        <v>0</v>
      </c>
      <c r="AH310">
        <f t="shared" si="122"/>
        <v>0</v>
      </c>
      <c r="AI310">
        <f t="shared" si="123"/>
        <v>5.0546225567071803E-3</v>
      </c>
      <c r="AJ310">
        <f t="shared" si="124"/>
        <v>4.2582015317955055E-5</v>
      </c>
      <c r="AK310">
        <f t="shared" si="125"/>
        <v>1.6740578955036711E-7</v>
      </c>
      <c r="AL310">
        <f t="shared" si="126"/>
        <v>0</v>
      </c>
      <c r="AM310">
        <v>6378137</v>
      </c>
      <c r="AN310">
        <v>6356752.3142451802</v>
      </c>
      <c r="AO310">
        <f t="shared" si="127"/>
        <v>8.1819190842620321E-2</v>
      </c>
      <c r="AP310">
        <f t="shared" si="128"/>
        <v>8.2094437949694496E-2</v>
      </c>
      <c r="AQ310">
        <f t="shared" si="129"/>
        <v>6.7394967422762398E-3</v>
      </c>
      <c r="AR310">
        <f t="shared" si="130"/>
        <v>6399593.6257584924</v>
      </c>
    </row>
    <row r="311" spans="13:44" x14ac:dyDescent="0.3">
      <c r="M311" s="52" t="s">
        <v>22</v>
      </c>
      <c r="N311" s="53">
        <f t="shared" si="109"/>
        <v>166021.44365805644</v>
      </c>
      <c r="O311" s="54">
        <f t="shared" si="110"/>
        <v>0</v>
      </c>
      <c r="P311" s="55">
        <f t="shared" si="111"/>
        <v>31</v>
      </c>
      <c r="Q311" s="68"/>
      <c r="T311">
        <f t="shared" si="132"/>
        <v>0</v>
      </c>
      <c r="U311">
        <f t="shared" si="132"/>
        <v>0</v>
      </c>
      <c r="V311">
        <f t="shared" si="108"/>
        <v>31</v>
      </c>
      <c r="W311">
        <f t="shared" si="131"/>
        <v>3</v>
      </c>
      <c r="X311">
        <f t="shared" si="112"/>
        <v>-5.2359877559829883E-2</v>
      </c>
      <c r="Y311">
        <f t="shared" si="113"/>
        <v>-5.2335956242943828E-2</v>
      </c>
      <c r="Z311">
        <f t="shared" si="114"/>
        <v>-5.2383818566763218E-2</v>
      </c>
      <c r="AA311">
        <f t="shared" si="115"/>
        <v>0</v>
      </c>
      <c r="AB311">
        <f t="shared" si="116"/>
        <v>6375585.7452000007</v>
      </c>
      <c r="AC311">
        <f t="shared" si="117"/>
        <v>9.2468067027179749E-6</v>
      </c>
      <c r="AD311">
        <f t="shared" si="118"/>
        <v>0</v>
      </c>
      <c r="AE311">
        <f t="shared" si="119"/>
        <v>0</v>
      </c>
      <c r="AF311">
        <f t="shared" si="120"/>
        <v>0</v>
      </c>
      <c r="AG311">
        <f t="shared" si="121"/>
        <v>0</v>
      </c>
      <c r="AH311">
        <f t="shared" si="122"/>
        <v>0</v>
      </c>
      <c r="AI311">
        <f t="shared" si="123"/>
        <v>5.0546225567071803E-3</v>
      </c>
      <c r="AJ311">
        <f t="shared" si="124"/>
        <v>4.2582015317955055E-5</v>
      </c>
      <c r="AK311">
        <f t="shared" si="125"/>
        <v>1.6740578955036711E-7</v>
      </c>
      <c r="AL311">
        <f t="shared" si="126"/>
        <v>0</v>
      </c>
      <c r="AM311">
        <v>6378137</v>
      </c>
      <c r="AN311">
        <v>6356752.3142451802</v>
      </c>
      <c r="AO311">
        <f t="shared" si="127"/>
        <v>8.1819190842620321E-2</v>
      </c>
      <c r="AP311">
        <f t="shared" si="128"/>
        <v>8.2094437949694496E-2</v>
      </c>
      <c r="AQ311">
        <f t="shared" si="129"/>
        <v>6.7394967422762398E-3</v>
      </c>
      <c r="AR311">
        <f t="shared" si="130"/>
        <v>6399593.6257584924</v>
      </c>
    </row>
    <row r="312" spans="13:44" x14ac:dyDescent="0.3">
      <c r="M312" s="52" t="s">
        <v>22</v>
      </c>
      <c r="N312" s="53">
        <f t="shared" si="109"/>
        <v>166021.44365805644</v>
      </c>
      <c r="O312" s="54">
        <f t="shared" si="110"/>
        <v>0</v>
      </c>
      <c r="P312" s="55">
        <f t="shared" si="111"/>
        <v>31</v>
      </c>
      <c r="Q312" s="68"/>
      <c r="T312">
        <f t="shared" si="132"/>
        <v>0</v>
      </c>
      <c r="U312">
        <f t="shared" si="132"/>
        <v>0</v>
      </c>
      <c r="V312">
        <f t="shared" si="108"/>
        <v>31</v>
      </c>
      <c r="W312">
        <f t="shared" si="131"/>
        <v>3</v>
      </c>
      <c r="X312">
        <f t="shared" si="112"/>
        <v>-5.2359877559829883E-2</v>
      </c>
      <c r="Y312">
        <f t="shared" si="113"/>
        <v>-5.2335956242943828E-2</v>
      </c>
      <c r="Z312">
        <f t="shared" si="114"/>
        <v>-5.2383818566763218E-2</v>
      </c>
      <c r="AA312">
        <f t="shared" si="115"/>
        <v>0</v>
      </c>
      <c r="AB312">
        <f t="shared" si="116"/>
        <v>6375585.7452000007</v>
      </c>
      <c r="AC312">
        <f t="shared" si="117"/>
        <v>9.2468067027179749E-6</v>
      </c>
      <c r="AD312">
        <f t="shared" si="118"/>
        <v>0</v>
      </c>
      <c r="AE312">
        <f t="shared" si="119"/>
        <v>0</v>
      </c>
      <c r="AF312">
        <f t="shared" si="120"/>
        <v>0</v>
      </c>
      <c r="AG312">
        <f t="shared" si="121"/>
        <v>0</v>
      </c>
      <c r="AH312">
        <f t="shared" si="122"/>
        <v>0</v>
      </c>
      <c r="AI312">
        <f t="shared" si="123"/>
        <v>5.0546225567071803E-3</v>
      </c>
      <c r="AJ312">
        <f t="shared" si="124"/>
        <v>4.2582015317955055E-5</v>
      </c>
      <c r="AK312">
        <f t="shared" si="125"/>
        <v>1.6740578955036711E-7</v>
      </c>
      <c r="AL312">
        <f t="shared" si="126"/>
        <v>0</v>
      </c>
      <c r="AM312">
        <v>6378137</v>
      </c>
      <c r="AN312">
        <v>6356752.3142451802</v>
      </c>
      <c r="AO312">
        <f t="shared" si="127"/>
        <v>8.1819190842620321E-2</v>
      </c>
      <c r="AP312">
        <f t="shared" si="128"/>
        <v>8.2094437949694496E-2</v>
      </c>
      <c r="AQ312">
        <f t="shared" si="129"/>
        <v>6.7394967422762398E-3</v>
      </c>
      <c r="AR312">
        <f t="shared" si="130"/>
        <v>6399593.6257584924</v>
      </c>
    </row>
    <row r="313" spans="13:44" x14ac:dyDescent="0.3">
      <c r="M313" s="52" t="s">
        <v>22</v>
      </c>
      <c r="N313" s="53">
        <f t="shared" si="109"/>
        <v>166021.44365805644</v>
      </c>
      <c r="O313" s="54">
        <f t="shared" si="110"/>
        <v>0</v>
      </c>
      <c r="P313" s="55">
        <f t="shared" si="111"/>
        <v>31</v>
      </c>
      <c r="Q313" s="68"/>
      <c r="T313">
        <f t="shared" si="132"/>
        <v>0</v>
      </c>
      <c r="U313">
        <f t="shared" si="132"/>
        <v>0</v>
      </c>
      <c r="V313">
        <f t="shared" si="108"/>
        <v>31</v>
      </c>
      <c r="W313">
        <f t="shared" si="131"/>
        <v>3</v>
      </c>
      <c r="X313">
        <f t="shared" si="112"/>
        <v>-5.2359877559829883E-2</v>
      </c>
      <c r="Y313">
        <f t="shared" si="113"/>
        <v>-5.2335956242943828E-2</v>
      </c>
      <c r="Z313">
        <f t="shared" si="114"/>
        <v>-5.2383818566763218E-2</v>
      </c>
      <c r="AA313">
        <f t="shared" si="115"/>
        <v>0</v>
      </c>
      <c r="AB313">
        <f t="shared" si="116"/>
        <v>6375585.7452000007</v>
      </c>
      <c r="AC313">
        <f t="shared" si="117"/>
        <v>9.2468067027179749E-6</v>
      </c>
      <c r="AD313">
        <f t="shared" si="118"/>
        <v>0</v>
      </c>
      <c r="AE313">
        <f t="shared" si="119"/>
        <v>0</v>
      </c>
      <c r="AF313">
        <f t="shared" si="120"/>
        <v>0</v>
      </c>
      <c r="AG313">
        <f t="shared" si="121"/>
        <v>0</v>
      </c>
      <c r="AH313">
        <f t="shared" si="122"/>
        <v>0</v>
      </c>
      <c r="AI313">
        <f t="shared" si="123"/>
        <v>5.0546225567071803E-3</v>
      </c>
      <c r="AJ313">
        <f t="shared" si="124"/>
        <v>4.2582015317955055E-5</v>
      </c>
      <c r="AK313">
        <f t="shared" si="125"/>
        <v>1.6740578955036711E-7</v>
      </c>
      <c r="AL313">
        <f t="shared" si="126"/>
        <v>0</v>
      </c>
      <c r="AM313">
        <v>6378137</v>
      </c>
      <c r="AN313">
        <v>6356752.3142451802</v>
      </c>
      <c r="AO313">
        <f t="shared" si="127"/>
        <v>8.1819190842620321E-2</v>
      </c>
      <c r="AP313">
        <f t="shared" si="128"/>
        <v>8.2094437949694496E-2</v>
      </c>
      <c r="AQ313">
        <f t="shared" si="129"/>
        <v>6.7394967422762398E-3</v>
      </c>
      <c r="AR313">
        <f t="shared" si="130"/>
        <v>6399593.6257584924</v>
      </c>
    </row>
    <row r="314" spans="13:44" x14ac:dyDescent="0.3">
      <c r="M314" s="52" t="s">
        <v>22</v>
      </c>
      <c r="N314" s="53">
        <f t="shared" si="109"/>
        <v>166021.44365805644</v>
      </c>
      <c r="O314" s="54">
        <f t="shared" si="110"/>
        <v>0</v>
      </c>
      <c r="P314" s="55">
        <f t="shared" si="111"/>
        <v>31</v>
      </c>
      <c r="Q314" s="68"/>
      <c r="T314">
        <f t="shared" si="132"/>
        <v>0</v>
      </c>
      <c r="U314">
        <f t="shared" si="132"/>
        <v>0</v>
      </c>
      <c r="V314">
        <f t="shared" si="108"/>
        <v>31</v>
      </c>
      <c r="W314">
        <f t="shared" si="131"/>
        <v>3</v>
      </c>
      <c r="X314">
        <f t="shared" si="112"/>
        <v>-5.2359877559829883E-2</v>
      </c>
      <c r="Y314">
        <f t="shared" si="113"/>
        <v>-5.2335956242943828E-2</v>
      </c>
      <c r="Z314">
        <f t="shared" si="114"/>
        <v>-5.2383818566763218E-2</v>
      </c>
      <c r="AA314">
        <f t="shared" si="115"/>
        <v>0</v>
      </c>
      <c r="AB314">
        <f t="shared" si="116"/>
        <v>6375585.7452000007</v>
      </c>
      <c r="AC314">
        <f t="shared" si="117"/>
        <v>9.2468067027179749E-6</v>
      </c>
      <c r="AD314">
        <f t="shared" si="118"/>
        <v>0</v>
      </c>
      <c r="AE314">
        <f t="shared" si="119"/>
        <v>0</v>
      </c>
      <c r="AF314">
        <f t="shared" si="120"/>
        <v>0</v>
      </c>
      <c r="AG314">
        <f t="shared" si="121"/>
        <v>0</v>
      </c>
      <c r="AH314">
        <f t="shared" si="122"/>
        <v>0</v>
      </c>
      <c r="AI314">
        <f t="shared" si="123"/>
        <v>5.0546225567071803E-3</v>
      </c>
      <c r="AJ314">
        <f t="shared" si="124"/>
        <v>4.2582015317955055E-5</v>
      </c>
      <c r="AK314">
        <f t="shared" si="125"/>
        <v>1.6740578955036711E-7</v>
      </c>
      <c r="AL314">
        <f t="shared" si="126"/>
        <v>0</v>
      </c>
      <c r="AM314">
        <v>6378137</v>
      </c>
      <c r="AN314">
        <v>6356752.3142451802</v>
      </c>
      <c r="AO314">
        <f t="shared" si="127"/>
        <v>8.1819190842620321E-2</v>
      </c>
      <c r="AP314">
        <f t="shared" si="128"/>
        <v>8.2094437949694496E-2</v>
      </c>
      <c r="AQ314">
        <f t="shared" si="129"/>
        <v>6.7394967422762398E-3</v>
      </c>
      <c r="AR314">
        <f t="shared" si="130"/>
        <v>6399593.6257584924</v>
      </c>
    </row>
    <row r="315" spans="13:44" x14ac:dyDescent="0.3">
      <c r="M315" s="52" t="s">
        <v>22</v>
      </c>
      <c r="N315" s="53">
        <f t="shared" si="109"/>
        <v>166021.44365805644</v>
      </c>
      <c r="O315" s="54">
        <f t="shared" si="110"/>
        <v>0</v>
      </c>
      <c r="P315" s="55">
        <f t="shared" si="111"/>
        <v>31</v>
      </c>
      <c r="Q315" s="68"/>
      <c r="T315">
        <f t="shared" si="132"/>
        <v>0</v>
      </c>
      <c r="U315">
        <f t="shared" si="132"/>
        <v>0</v>
      </c>
      <c r="V315">
        <f t="shared" si="108"/>
        <v>31</v>
      </c>
      <c r="W315">
        <f t="shared" si="131"/>
        <v>3</v>
      </c>
      <c r="X315">
        <f t="shared" si="112"/>
        <v>-5.2359877559829883E-2</v>
      </c>
      <c r="Y315">
        <f t="shared" si="113"/>
        <v>-5.2335956242943828E-2</v>
      </c>
      <c r="Z315">
        <f t="shared" si="114"/>
        <v>-5.2383818566763218E-2</v>
      </c>
      <c r="AA315">
        <f t="shared" si="115"/>
        <v>0</v>
      </c>
      <c r="AB315">
        <f t="shared" si="116"/>
        <v>6375585.7452000007</v>
      </c>
      <c r="AC315">
        <f t="shared" si="117"/>
        <v>9.2468067027179749E-6</v>
      </c>
      <c r="AD315">
        <f t="shared" si="118"/>
        <v>0</v>
      </c>
      <c r="AE315">
        <f t="shared" si="119"/>
        <v>0</v>
      </c>
      <c r="AF315">
        <f t="shared" si="120"/>
        <v>0</v>
      </c>
      <c r="AG315">
        <f t="shared" si="121"/>
        <v>0</v>
      </c>
      <c r="AH315">
        <f t="shared" si="122"/>
        <v>0</v>
      </c>
      <c r="AI315">
        <f t="shared" si="123"/>
        <v>5.0546225567071803E-3</v>
      </c>
      <c r="AJ315">
        <f t="shared" si="124"/>
        <v>4.2582015317955055E-5</v>
      </c>
      <c r="AK315">
        <f t="shared" si="125"/>
        <v>1.6740578955036711E-7</v>
      </c>
      <c r="AL315">
        <f t="shared" si="126"/>
        <v>0</v>
      </c>
      <c r="AM315">
        <v>6378137</v>
      </c>
      <c r="AN315">
        <v>6356752.3142451802</v>
      </c>
      <c r="AO315">
        <f t="shared" si="127"/>
        <v>8.1819190842620321E-2</v>
      </c>
      <c r="AP315">
        <f t="shared" si="128"/>
        <v>8.2094437949694496E-2</v>
      </c>
      <c r="AQ315">
        <f t="shared" si="129"/>
        <v>6.7394967422762398E-3</v>
      </c>
      <c r="AR315">
        <f t="shared" si="130"/>
        <v>6399593.6257584924</v>
      </c>
    </row>
    <row r="316" spans="13:44" x14ac:dyDescent="0.3">
      <c r="M316" s="52" t="s">
        <v>22</v>
      </c>
      <c r="N316" s="53">
        <f t="shared" si="109"/>
        <v>166021.44365805644</v>
      </c>
      <c r="O316" s="54">
        <f t="shared" si="110"/>
        <v>0</v>
      </c>
      <c r="P316" s="55">
        <f t="shared" si="111"/>
        <v>31</v>
      </c>
      <c r="Q316" s="68"/>
      <c r="T316">
        <f t="shared" si="132"/>
        <v>0</v>
      </c>
      <c r="U316">
        <f t="shared" si="132"/>
        <v>0</v>
      </c>
      <c r="V316">
        <f t="shared" si="108"/>
        <v>31</v>
      </c>
      <c r="W316">
        <f t="shared" si="131"/>
        <v>3</v>
      </c>
      <c r="X316">
        <f t="shared" si="112"/>
        <v>-5.2359877559829883E-2</v>
      </c>
      <c r="Y316">
        <f t="shared" si="113"/>
        <v>-5.2335956242943828E-2</v>
      </c>
      <c r="Z316">
        <f t="shared" si="114"/>
        <v>-5.2383818566763218E-2</v>
      </c>
      <c r="AA316">
        <f t="shared" si="115"/>
        <v>0</v>
      </c>
      <c r="AB316">
        <f t="shared" si="116"/>
        <v>6375585.7452000007</v>
      </c>
      <c r="AC316">
        <f t="shared" si="117"/>
        <v>9.2468067027179749E-6</v>
      </c>
      <c r="AD316">
        <f t="shared" si="118"/>
        <v>0</v>
      </c>
      <c r="AE316">
        <f t="shared" si="119"/>
        <v>0</v>
      </c>
      <c r="AF316">
        <f t="shared" si="120"/>
        <v>0</v>
      </c>
      <c r="AG316">
        <f t="shared" si="121"/>
        <v>0</v>
      </c>
      <c r="AH316">
        <f t="shared" si="122"/>
        <v>0</v>
      </c>
      <c r="AI316">
        <f t="shared" si="123"/>
        <v>5.0546225567071803E-3</v>
      </c>
      <c r="AJ316">
        <f t="shared" si="124"/>
        <v>4.2582015317955055E-5</v>
      </c>
      <c r="AK316">
        <f t="shared" si="125"/>
        <v>1.6740578955036711E-7</v>
      </c>
      <c r="AL316">
        <f t="shared" si="126"/>
        <v>0</v>
      </c>
      <c r="AM316">
        <v>6378137</v>
      </c>
      <c r="AN316">
        <v>6356752.3142451802</v>
      </c>
      <c r="AO316">
        <f t="shared" si="127"/>
        <v>8.1819190842620321E-2</v>
      </c>
      <c r="AP316">
        <f t="shared" si="128"/>
        <v>8.2094437949694496E-2</v>
      </c>
      <c r="AQ316">
        <f t="shared" si="129"/>
        <v>6.7394967422762398E-3</v>
      </c>
      <c r="AR316">
        <f t="shared" si="130"/>
        <v>6399593.6257584924</v>
      </c>
    </row>
    <row r="317" spans="13:44" x14ac:dyDescent="0.3">
      <c r="M317" s="52" t="s">
        <v>22</v>
      </c>
      <c r="N317" s="53">
        <f t="shared" si="109"/>
        <v>166021.44365805644</v>
      </c>
      <c r="O317" s="54">
        <f t="shared" si="110"/>
        <v>0</v>
      </c>
      <c r="P317" s="55">
        <f t="shared" si="111"/>
        <v>31</v>
      </c>
      <c r="Q317" s="68"/>
      <c r="T317">
        <f t="shared" si="132"/>
        <v>0</v>
      </c>
      <c r="U317">
        <f t="shared" si="132"/>
        <v>0</v>
      </c>
      <c r="V317">
        <f t="shared" si="108"/>
        <v>31</v>
      </c>
      <c r="W317">
        <f t="shared" si="131"/>
        <v>3</v>
      </c>
      <c r="X317">
        <f t="shared" si="112"/>
        <v>-5.2359877559829883E-2</v>
      </c>
      <c r="Y317">
        <f t="shared" si="113"/>
        <v>-5.2335956242943828E-2</v>
      </c>
      <c r="Z317">
        <f t="shared" si="114"/>
        <v>-5.2383818566763218E-2</v>
      </c>
      <c r="AA317">
        <f t="shared" si="115"/>
        <v>0</v>
      </c>
      <c r="AB317">
        <f t="shared" si="116"/>
        <v>6375585.7452000007</v>
      </c>
      <c r="AC317">
        <f t="shared" si="117"/>
        <v>9.2468067027179749E-6</v>
      </c>
      <c r="AD317">
        <f t="shared" si="118"/>
        <v>0</v>
      </c>
      <c r="AE317">
        <f t="shared" si="119"/>
        <v>0</v>
      </c>
      <c r="AF317">
        <f t="shared" si="120"/>
        <v>0</v>
      </c>
      <c r="AG317">
        <f t="shared" si="121"/>
        <v>0</v>
      </c>
      <c r="AH317">
        <f t="shared" si="122"/>
        <v>0</v>
      </c>
      <c r="AI317">
        <f t="shared" si="123"/>
        <v>5.0546225567071803E-3</v>
      </c>
      <c r="AJ317">
        <f t="shared" si="124"/>
        <v>4.2582015317955055E-5</v>
      </c>
      <c r="AK317">
        <f t="shared" si="125"/>
        <v>1.6740578955036711E-7</v>
      </c>
      <c r="AL317">
        <f t="shared" si="126"/>
        <v>0</v>
      </c>
      <c r="AM317">
        <v>6378137</v>
      </c>
      <c r="AN317">
        <v>6356752.3142451802</v>
      </c>
      <c r="AO317">
        <f t="shared" si="127"/>
        <v>8.1819190842620321E-2</v>
      </c>
      <c r="AP317">
        <f t="shared" si="128"/>
        <v>8.2094437949694496E-2</v>
      </c>
      <c r="AQ317">
        <f t="shared" si="129"/>
        <v>6.7394967422762398E-3</v>
      </c>
      <c r="AR317">
        <f t="shared" si="130"/>
        <v>6399593.6257584924</v>
      </c>
    </row>
    <row r="318" spans="13:44" x14ac:dyDescent="0.3">
      <c r="M318" s="52" t="s">
        <v>22</v>
      </c>
      <c r="N318" s="53">
        <f t="shared" si="109"/>
        <v>166021.44365805644</v>
      </c>
      <c r="O318" s="54">
        <f t="shared" si="110"/>
        <v>0</v>
      </c>
      <c r="P318" s="55">
        <f t="shared" si="111"/>
        <v>31</v>
      </c>
      <c r="Q318" s="68"/>
      <c r="T318">
        <f t="shared" si="132"/>
        <v>0</v>
      </c>
      <c r="U318">
        <f t="shared" si="132"/>
        <v>0</v>
      </c>
      <c r="V318">
        <f t="shared" si="108"/>
        <v>31</v>
      </c>
      <c r="W318">
        <f t="shared" si="131"/>
        <v>3</v>
      </c>
      <c r="X318">
        <f t="shared" si="112"/>
        <v>-5.2359877559829883E-2</v>
      </c>
      <c r="Y318">
        <f t="shared" si="113"/>
        <v>-5.2335956242943828E-2</v>
      </c>
      <c r="Z318">
        <f t="shared" si="114"/>
        <v>-5.2383818566763218E-2</v>
      </c>
      <c r="AA318">
        <f t="shared" si="115"/>
        <v>0</v>
      </c>
      <c r="AB318">
        <f t="shared" si="116"/>
        <v>6375585.7452000007</v>
      </c>
      <c r="AC318">
        <f t="shared" si="117"/>
        <v>9.2468067027179749E-6</v>
      </c>
      <c r="AD318">
        <f t="shared" si="118"/>
        <v>0</v>
      </c>
      <c r="AE318">
        <f t="shared" si="119"/>
        <v>0</v>
      </c>
      <c r="AF318">
        <f t="shared" si="120"/>
        <v>0</v>
      </c>
      <c r="AG318">
        <f t="shared" si="121"/>
        <v>0</v>
      </c>
      <c r="AH318">
        <f t="shared" si="122"/>
        <v>0</v>
      </c>
      <c r="AI318">
        <f t="shared" si="123"/>
        <v>5.0546225567071803E-3</v>
      </c>
      <c r="AJ318">
        <f t="shared" si="124"/>
        <v>4.2582015317955055E-5</v>
      </c>
      <c r="AK318">
        <f t="shared" si="125"/>
        <v>1.6740578955036711E-7</v>
      </c>
      <c r="AL318">
        <f t="shared" si="126"/>
        <v>0</v>
      </c>
      <c r="AM318">
        <v>6378137</v>
      </c>
      <c r="AN318">
        <v>6356752.3142451802</v>
      </c>
      <c r="AO318">
        <f t="shared" si="127"/>
        <v>8.1819190842620321E-2</v>
      </c>
      <c r="AP318">
        <f t="shared" si="128"/>
        <v>8.2094437949694496E-2</v>
      </c>
      <c r="AQ318">
        <f t="shared" si="129"/>
        <v>6.7394967422762398E-3</v>
      </c>
      <c r="AR318">
        <f t="shared" si="130"/>
        <v>6399593.6257584924</v>
      </c>
    </row>
    <row r="319" spans="13:44" x14ac:dyDescent="0.3">
      <c r="M319" s="52" t="s">
        <v>22</v>
      </c>
      <c r="N319" s="53">
        <f t="shared" si="109"/>
        <v>166021.44365805644</v>
      </c>
      <c r="O319" s="54">
        <f t="shared" si="110"/>
        <v>0</v>
      </c>
      <c r="P319" s="55">
        <f t="shared" si="111"/>
        <v>31</v>
      </c>
      <c r="Q319" s="68"/>
      <c r="T319">
        <f t="shared" si="132"/>
        <v>0</v>
      </c>
      <c r="U319">
        <f t="shared" si="132"/>
        <v>0</v>
      </c>
      <c r="V319">
        <f t="shared" si="108"/>
        <v>31</v>
      </c>
      <c r="W319">
        <f t="shared" si="131"/>
        <v>3</v>
      </c>
      <c r="X319">
        <f t="shared" si="112"/>
        <v>-5.2359877559829883E-2</v>
      </c>
      <c r="Y319">
        <f t="shared" si="113"/>
        <v>-5.2335956242943828E-2</v>
      </c>
      <c r="Z319">
        <f t="shared" si="114"/>
        <v>-5.2383818566763218E-2</v>
      </c>
      <c r="AA319">
        <f t="shared" si="115"/>
        <v>0</v>
      </c>
      <c r="AB319">
        <f t="shared" si="116"/>
        <v>6375585.7452000007</v>
      </c>
      <c r="AC319">
        <f t="shared" si="117"/>
        <v>9.2468067027179749E-6</v>
      </c>
      <c r="AD319">
        <f t="shared" si="118"/>
        <v>0</v>
      </c>
      <c r="AE319">
        <f t="shared" si="119"/>
        <v>0</v>
      </c>
      <c r="AF319">
        <f t="shared" si="120"/>
        <v>0</v>
      </c>
      <c r="AG319">
        <f t="shared" si="121"/>
        <v>0</v>
      </c>
      <c r="AH319">
        <f t="shared" si="122"/>
        <v>0</v>
      </c>
      <c r="AI319">
        <f t="shared" si="123"/>
        <v>5.0546225567071803E-3</v>
      </c>
      <c r="AJ319">
        <f t="shared" si="124"/>
        <v>4.2582015317955055E-5</v>
      </c>
      <c r="AK319">
        <f t="shared" si="125"/>
        <v>1.6740578955036711E-7</v>
      </c>
      <c r="AL319">
        <f t="shared" si="126"/>
        <v>0</v>
      </c>
      <c r="AM319">
        <v>6378137</v>
      </c>
      <c r="AN319">
        <v>6356752.3142451802</v>
      </c>
      <c r="AO319">
        <f t="shared" si="127"/>
        <v>8.1819190842620321E-2</v>
      </c>
      <c r="AP319">
        <f t="shared" si="128"/>
        <v>8.2094437949694496E-2</v>
      </c>
      <c r="AQ319">
        <f t="shared" si="129"/>
        <v>6.7394967422762398E-3</v>
      </c>
      <c r="AR319">
        <f t="shared" si="130"/>
        <v>6399593.6257584924</v>
      </c>
    </row>
    <row r="320" spans="13:44" x14ac:dyDescent="0.3">
      <c r="M320" s="52" t="s">
        <v>22</v>
      </c>
      <c r="N320" s="53">
        <f t="shared" si="109"/>
        <v>166021.44365805644</v>
      </c>
      <c r="O320" s="54">
        <f t="shared" si="110"/>
        <v>0</v>
      </c>
      <c r="P320" s="55">
        <f t="shared" si="111"/>
        <v>31</v>
      </c>
      <c r="Q320" s="68"/>
      <c r="T320">
        <f t="shared" si="132"/>
        <v>0</v>
      </c>
      <c r="U320">
        <f t="shared" si="132"/>
        <v>0</v>
      </c>
      <c r="V320">
        <f t="shared" si="108"/>
        <v>31</v>
      </c>
      <c r="W320">
        <f t="shared" si="131"/>
        <v>3</v>
      </c>
      <c r="X320">
        <f t="shared" si="112"/>
        <v>-5.2359877559829883E-2</v>
      </c>
      <c r="Y320">
        <f t="shared" si="113"/>
        <v>-5.2335956242943828E-2</v>
      </c>
      <c r="Z320">
        <f t="shared" si="114"/>
        <v>-5.2383818566763218E-2</v>
      </c>
      <c r="AA320">
        <f t="shared" si="115"/>
        <v>0</v>
      </c>
      <c r="AB320">
        <f t="shared" si="116"/>
        <v>6375585.7452000007</v>
      </c>
      <c r="AC320">
        <f t="shared" si="117"/>
        <v>9.2468067027179749E-6</v>
      </c>
      <c r="AD320">
        <f t="shared" si="118"/>
        <v>0</v>
      </c>
      <c r="AE320">
        <f t="shared" si="119"/>
        <v>0</v>
      </c>
      <c r="AF320">
        <f t="shared" si="120"/>
        <v>0</v>
      </c>
      <c r="AG320">
        <f t="shared" si="121"/>
        <v>0</v>
      </c>
      <c r="AH320">
        <f t="shared" si="122"/>
        <v>0</v>
      </c>
      <c r="AI320">
        <f t="shared" si="123"/>
        <v>5.0546225567071803E-3</v>
      </c>
      <c r="AJ320">
        <f t="shared" si="124"/>
        <v>4.2582015317955055E-5</v>
      </c>
      <c r="AK320">
        <f t="shared" si="125"/>
        <v>1.6740578955036711E-7</v>
      </c>
      <c r="AL320">
        <f t="shared" si="126"/>
        <v>0</v>
      </c>
      <c r="AM320">
        <v>6378137</v>
      </c>
      <c r="AN320">
        <v>6356752.3142451802</v>
      </c>
      <c r="AO320">
        <f t="shared" si="127"/>
        <v>8.1819190842620321E-2</v>
      </c>
      <c r="AP320">
        <f t="shared" si="128"/>
        <v>8.2094437949694496E-2</v>
      </c>
      <c r="AQ320">
        <f t="shared" si="129"/>
        <v>6.7394967422762398E-3</v>
      </c>
      <c r="AR320">
        <f t="shared" si="130"/>
        <v>6399593.6257584924</v>
      </c>
    </row>
    <row r="321" spans="13:44" x14ac:dyDescent="0.3">
      <c r="M321" s="52" t="s">
        <v>22</v>
      </c>
      <c r="N321" s="53">
        <f t="shared" si="109"/>
        <v>166021.44365805644</v>
      </c>
      <c r="O321" s="54">
        <f t="shared" si="110"/>
        <v>0</v>
      </c>
      <c r="P321" s="55">
        <f t="shared" si="111"/>
        <v>31</v>
      </c>
      <c r="Q321" s="68"/>
      <c r="T321">
        <f t="shared" si="132"/>
        <v>0</v>
      </c>
      <c r="U321">
        <f t="shared" si="132"/>
        <v>0</v>
      </c>
      <c r="V321">
        <f t="shared" si="108"/>
        <v>31</v>
      </c>
      <c r="W321">
        <f t="shared" si="131"/>
        <v>3</v>
      </c>
      <c r="X321">
        <f t="shared" si="112"/>
        <v>-5.2359877559829883E-2</v>
      </c>
      <c r="Y321">
        <f t="shared" si="113"/>
        <v>-5.2335956242943828E-2</v>
      </c>
      <c r="Z321">
        <f t="shared" si="114"/>
        <v>-5.2383818566763218E-2</v>
      </c>
      <c r="AA321">
        <f t="shared" si="115"/>
        <v>0</v>
      </c>
      <c r="AB321">
        <f t="shared" si="116"/>
        <v>6375585.7452000007</v>
      </c>
      <c r="AC321">
        <f t="shared" si="117"/>
        <v>9.2468067027179749E-6</v>
      </c>
      <c r="AD321">
        <f t="shared" si="118"/>
        <v>0</v>
      </c>
      <c r="AE321">
        <f t="shared" si="119"/>
        <v>0</v>
      </c>
      <c r="AF321">
        <f t="shared" si="120"/>
        <v>0</v>
      </c>
      <c r="AG321">
        <f t="shared" si="121"/>
        <v>0</v>
      </c>
      <c r="AH321">
        <f t="shared" si="122"/>
        <v>0</v>
      </c>
      <c r="AI321">
        <f t="shared" si="123"/>
        <v>5.0546225567071803E-3</v>
      </c>
      <c r="AJ321">
        <f t="shared" si="124"/>
        <v>4.2582015317955055E-5</v>
      </c>
      <c r="AK321">
        <f t="shared" si="125"/>
        <v>1.6740578955036711E-7</v>
      </c>
      <c r="AL321">
        <f t="shared" si="126"/>
        <v>0</v>
      </c>
      <c r="AM321">
        <v>6378137</v>
      </c>
      <c r="AN321">
        <v>6356752.3142451802</v>
      </c>
      <c r="AO321">
        <f t="shared" si="127"/>
        <v>8.1819190842620321E-2</v>
      </c>
      <c r="AP321">
        <f t="shared" si="128"/>
        <v>8.2094437949694496E-2</v>
      </c>
      <c r="AQ321">
        <f t="shared" si="129"/>
        <v>6.7394967422762398E-3</v>
      </c>
      <c r="AR321">
        <f t="shared" si="130"/>
        <v>6399593.6257584924</v>
      </c>
    </row>
    <row r="322" spans="13:44" x14ac:dyDescent="0.3">
      <c r="M322" s="52" t="s">
        <v>22</v>
      </c>
      <c r="N322" s="53">
        <f t="shared" si="109"/>
        <v>166021.44365805644</v>
      </c>
      <c r="O322" s="54">
        <f t="shared" si="110"/>
        <v>0</v>
      </c>
      <c r="P322" s="55">
        <f t="shared" si="111"/>
        <v>31</v>
      </c>
      <c r="Q322" s="68"/>
      <c r="T322">
        <f t="shared" si="132"/>
        <v>0</v>
      </c>
      <c r="U322">
        <f t="shared" si="132"/>
        <v>0</v>
      </c>
      <c r="V322">
        <f t="shared" si="108"/>
        <v>31</v>
      </c>
      <c r="W322">
        <f t="shared" si="131"/>
        <v>3</v>
      </c>
      <c r="X322">
        <f t="shared" si="112"/>
        <v>-5.2359877559829883E-2</v>
      </c>
      <c r="Y322">
        <f t="shared" si="113"/>
        <v>-5.2335956242943828E-2</v>
      </c>
      <c r="Z322">
        <f t="shared" si="114"/>
        <v>-5.2383818566763218E-2</v>
      </c>
      <c r="AA322">
        <f t="shared" si="115"/>
        <v>0</v>
      </c>
      <c r="AB322">
        <f t="shared" si="116"/>
        <v>6375585.7452000007</v>
      </c>
      <c r="AC322">
        <f t="shared" si="117"/>
        <v>9.2468067027179749E-6</v>
      </c>
      <c r="AD322">
        <f t="shared" si="118"/>
        <v>0</v>
      </c>
      <c r="AE322">
        <f t="shared" si="119"/>
        <v>0</v>
      </c>
      <c r="AF322">
        <f t="shared" si="120"/>
        <v>0</v>
      </c>
      <c r="AG322">
        <f t="shared" si="121"/>
        <v>0</v>
      </c>
      <c r="AH322">
        <f t="shared" si="122"/>
        <v>0</v>
      </c>
      <c r="AI322">
        <f t="shared" si="123"/>
        <v>5.0546225567071803E-3</v>
      </c>
      <c r="AJ322">
        <f t="shared" si="124"/>
        <v>4.2582015317955055E-5</v>
      </c>
      <c r="AK322">
        <f t="shared" si="125"/>
        <v>1.6740578955036711E-7</v>
      </c>
      <c r="AL322">
        <f t="shared" si="126"/>
        <v>0</v>
      </c>
      <c r="AM322">
        <v>6378137</v>
      </c>
      <c r="AN322">
        <v>6356752.3142451802</v>
      </c>
      <c r="AO322">
        <f t="shared" si="127"/>
        <v>8.1819190842620321E-2</v>
      </c>
      <c r="AP322">
        <f t="shared" si="128"/>
        <v>8.2094437949694496E-2</v>
      </c>
      <c r="AQ322">
        <f t="shared" si="129"/>
        <v>6.7394967422762398E-3</v>
      </c>
      <c r="AR322">
        <f t="shared" si="130"/>
        <v>6399593.6257584924</v>
      </c>
    </row>
    <row r="323" spans="13:44" x14ac:dyDescent="0.3">
      <c r="M323" s="52" t="s">
        <v>22</v>
      </c>
      <c r="N323" s="53">
        <f t="shared" si="109"/>
        <v>166021.44365805644</v>
      </c>
      <c r="O323" s="54">
        <f t="shared" si="110"/>
        <v>0</v>
      </c>
      <c r="P323" s="55">
        <f t="shared" si="111"/>
        <v>31</v>
      </c>
      <c r="Q323" s="68"/>
      <c r="T323">
        <f t="shared" si="132"/>
        <v>0</v>
      </c>
      <c r="U323">
        <f t="shared" si="132"/>
        <v>0</v>
      </c>
      <c r="V323">
        <f t="shared" si="108"/>
        <v>31</v>
      </c>
      <c r="W323">
        <f t="shared" si="131"/>
        <v>3</v>
      </c>
      <c r="X323">
        <f t="shared" si="112"/>
        <v>-5.2359877559829883E-2</v>
      </c>
      <c r="Y323">
        <f t="shared" si="113"/>
        <v>-5.2335956242943828E-2</v>
      </c>
      <c r="Z323">
        <f t="shared" si="114"/>
        <v>-5.2383818566763218E-2</v>
      </c>
      <c r="AA323">
        <f t="shared" si="115"/>
        <v>0</v>
      </c>
      <c r="AB323">
        <f t="shared" si="116"/>
        <v>6375585.7452000007</v>
      </c>
      <c r="AC323">
        <f t="shared" si="117"/>
        <v>9.2468067027179749E-6</v>
      </c>
      <c r="AD323">
        <f t="shared" si="118"/>
        <v>0</v>
      </c>
      <c r="AE323">
        <f t="shared" si="119"/>
        <v>0</v>
      </c>
      <c r="AF323">
        <f t="shared" si="120"/>
        <v>0</v>
      </c>
      <c r="AG323">
        <f t="shared" si="121"/>
        <v>0</v>
      </c>
      <c r="AH323">
        <f t="shared" si="122"/>
        <v>0</v>
      </c>
      <c r="AI323">
        <f t="shared" si="123"/>
        <v>5.0546225567071803E-3</v>
      </c>
      <c r="AJ323">
        <f t="shared" si="124"/>
        <v>4.2582015317955055E-5</v>
      </c>
      <c r="AK323">
        <f t="shared" si="125"/>
        <v>1.6740578955036711E-7</v>
      </c>
      <c r="AL323">
        <f t="shared" si="126"/>
        <v>0</v>
      </c>
      <c r="AM323">
        <v>6378137</v>
      </c>
      <c r="AN323">
        <v>6356752.3142451802</v>
      </c>
      <c r="AO323">
        <f t="shared" si="127"/>
        <v>8.1819190842620321E-2</v>
      </c>
      <c r="AP323">
        <f t="shared" si="128"/>
        <v>8.2094437949694496E-2</v>
      </c>
      <c r="AQ323">
        <f t="shared" si="129"/>
        <v>6.7394967422762398E-3</v>
      </c>
      <c r="AR323">
        <f t="shared" si="130"/>
        <v>6399593.6257584924</v>
      </c>
    </row>
    <row r="324" spans="13:44" x14ac:dyDescent="0.3">
      <c r="M324" s="52" t="s">
        <v>22</v>
      </c>
      <c r="N324" s="53">
        <f t="shared" si="109"/>
        <v>166021.44365805644</v>
      </c>
      <c r="O324" s="54">
        <f t="shared" si="110"/>
        <v>0</v>
      </c>
      <c r="P324" s="55">
        <f t="shared" si="111"/>
        <v>31</v>
      </c>
      <c r="Q324" s="68"/>
      <c r="T324">
        <f t="shared" si="132"/>
        <v>0</v>
      </c>
      <c r="U324">
        <f t="shared" si="132"/>
        <v>0</v>
      </c>
      <c r="V324">
        <f t="shared" si="108"/>
        <v>31</v>
      </c>
      <c r="W324">
        <f t="shared" si="131"/>
        <v>3</v>
      </c>
      <c r="X324">
        <f t="shared" si="112"/>
        <v>-5.2359877559829883E-2</v>
      </c>
      <c r="Y324">
        <f t="shared" si="113"/>
        <v>-5.2335956242943828E-2</v>
      </c>
      <c r="Z324">
        <f t="shared" si="114"/>
        <v>-5.2383818566763218E-2</v>
      </c>
      <c r="AA324">
        <f t="shared" si="115"/>
        <v>0</v>
      </c>
      <c r="AB324">
        <f t="shared" si="116"/>
        <v>6375585.7452000007</v>
      </c>
      <c r="AC324">
        <f t="shared" si="117"/>
        <v>9.2468067027179749E-6</v>
      </c>
      <c r="AD324">
        <f t="shared" si="118"/>
        <v>0</v>
      </c>
      <c r="AE324">
        <f t="shared" si="119"/>
        <v>0</v>
      </c>
      <c r="AF324">
        <f t="shared" si="120"/>
        <v>0</v>
      </c>
      <c r="AG324">
        <f t="shared" si="121"/>
        <v>0</v>
      </c>
      <c r="AH324">
        <f t="shared" si="122"/>
        <v>0</v>
      </c>
      <c r="AI324">
        <f t="shared" si="123"/>
        <v>5.0546225567071803E-3</v>
      </c>
      <c r="AJ324">
        <f t="shared" si="124"/>
        <v>4.2582015317955055E-5</v>
      </c>
      <c r="AK324">
        <f t="shared" si="125"/>
        <v>1.6740578955036711E-7</v>
      </c>
      <c r="AL324">
        <f t="shared" si="126"/>
        <v>0</v>
      </c>
      <c r="AM324">
        <v>6378137</v>
      </c>
      <c r="AN324">
        <v>6356752.3142451802</v>
      </c>
      <c r="AO324">
        <f t="shared" si="127"/>
        <v>8.1819190842620321E-2</v>
      </c>
      <c r="AP324">
        <f t="shared" si="128"/>
        <v>8.2094437949694496E-2</v>
      </c>
      <c r="AQ324">
        <f t="shared" si="129"/>
        <v>6.7394967422762398E-3</v>
      </c>
      <c r="AR324">
        <f t="shared" si="130"/>
        <v>6399593.6257584924</v>
      </c>
    </row>
    <row r="325" spans="13:44" x14ac:dyDescent="0.3">
      <c r="M325" s="52" t="s">
        <v>22</v>
      </c>
      <c r="N325" s="53">
        <f t="shared" si="109"/>
        <v>166021.44365805644</v>
      </c>
      <c r="O325" s="54">
        <f t="shared" si="110"/>
        <v>0</v>
      </c>
      <c r="P325" s="55">
        <f t="shared" si="111"/>
        <v>31</v>
      </c>
      <c r="Q325" s="68"/>
      <c r="T325">
        <f t="shared" si="132"/>
        <v>0</v>
      </c>
      <c r="U325">
        <f t="shared" si="132"/>
        <v>0</v>
      </c>
      <c r="V325">
        <f t="shared" si="108"/>
        <v>31</v>
      </c>
      <c r="W325">
        <f t="shared" si="131"/>
        <v>3</v>
      </c>
      <c r="X325">
        <f t="shared" si="112"/>
        <v>-5.2359877559829883E-2</v>
      </c>
      <c r="Y325">
        <f t="shared" si="113"/>
        <v>-5.2335956242943828E-2</v>
      </c>
      <c r="Z325">
        <f t="shared" si="114"/>
        <v>-5.2383818566763218E-2</v>
      </c>
      <c r="AA325">
        <f t="shared" si="115"/>
        <v>0</v>
      </c>
      <c r="AB325">
        <f t="shared" si="116"/>
        <v>6375585.7452000007</v>
      </c>
      <c r="AC325">
        <f t="shared" si="117"/>
        <v>9.2468067027179749E-6</v>
      </c>
      <c r="AD325">
        <f t="shared" si="118"/>
        <v>0</v>
      </c>
      <c r="AE325">
        <f t="shared" si="119"/>
        <v>0</v>
      </c>
      <c r="AF325">
        <f t="shared" si="120"/>
        <v>0</v>
      </c>
      <c r="AG325">
        <f t="shared" si="121"/>
        <v>0</v>
      </c>
      <c r="AH325">
        <f t="shared" si="122"/>
        <v>0</v>
      </c>
      <c r="AI325">
        <f t="shared" si="123"/>
        <v>5.0546225567071803E-3</v>
      </c>
      <c r="AJ325">
        <f t="shared" si="124"/>
        <v>4.2582015317955055E-5</v>
      </c>
      <c r="AK325">
        <f t="shared" si="125"/>
        <v>1.6740578955036711E-7</v>
      </c>
      <c r="AL325">
        <f t="shared" si="126"/>
        <v>0</v>
      </c>
      <c r="AM325">
        <v>6378137</v>
      </c>
      <c r="AN325">
        <v>6356752.3142451802</v>
      </c>
      <c r="AO325">
        <f t="shared" si="127"/>
        <v>8.1819190842620321E-2</v>
      </c>
      <c r="AP325">
        <f t="shared" si="128"/>
        <v>8.2094437949694496E-2</v>
      </c>
      <c r="AQ325">
        <f t="shared" si="129"/>
        <v>6.7394967422762398E-3</v>
      </c>
      <c r="AR325">
        <f t="shared" si="130"/>
        <v>6399593.6257584924</v>
      </c>
    </row>
    <row r="326" spans="13:44" x14ac:dyDescent="0.3">
      <c r="M326" s="52" t="s">
        <v>22</v>
      </c>
      <c r="N326" s="53">
        <f t="shared" si="109"/>
        <v>166021.44365805644</v>
      </c>
      <c r="O326" s="54">
        <f t="shared" si="110"/>
        <v>0</v>
      </c>
      <c r="P326" s="55">
        <f t="shared" si="111"/>
        <v>31</v>
      </c>
      <c r="Q326" s="68"/>
      <c r="T326">
        <f t="shared" si="132"/>
        <v>0</v>
      </c>
      <c r="U326">
        <f t="shared" si="132"/>
        <v>0</v>
      </c>
      <c r="V326">
        <f t="shared" si="108"/>
        <v>31</v>
      </c>
      <c r="W326">
        <f t="shared" si="131"/>
        <v>3</v>
      </c>
      <c r="X326">
        <f t="shared" si="112"/>
        <v>-5.2359877559829883E-2</v>
      </c>
      <c r="Y326">
        <f t="shared" si="113"/>
        <v>-5.2335956242943828E-2</v>
      </c>
      <c r="Z326">
        <f t="shared" si="114"/>
        <v>-5.2383818566763218E-2</v>
      </c>
      <c r="AA326">
        <f t="shared" si="115"/>
        <v>0</v>
      </c>
      <c r="AB326">
        <f t="shared" si="116"/>
        <v>6375585.7452000007</v>
      </c>
      <c r="AC326">
        <f t="shared" si="117"/>
        <v>9.2468067027179749E-6</v>
      </c>
      <c r="AD326">
        <f t="shared" si="118"/>
        <v>0</v>
      </c>
      <c r="AE326">
        <f t="shared" si="119"/>
        <v>0</v>
      </c>
      <c r="AF326">
        <f t="shared" si="120"/>
        <v>0</v>
      </c>
      <c r="AG326">
        <f t="shared" si="121"/>
        <v>0</v>
      </c>
      <c r="AH326">
        <f t="shared" si="122"/>
        <v>0</v>
      </c>
      <c r="AI326">
        <f t="shared" si="123"/>
        <v>5.0546225567071803E-3</v>
      </c>
      <c r="AJ326">
        <f t="shared" si="124"/>
        <v>4.2582015317955055E-5</v>
      </c>
      <c r="AK326">
        <f t="shared" si="125"/>
        <v>1.6740578955036711E-7</v>
      </c>
      <c r="AL326">
        <f t="shared" si="126"/>
        <v>0</v>
      </c>
      <c r="AM326">
        <v>6378137</v>
      </c>
      <c r="AN326">
        <v>6356752.3142451802</v>
      </c>
      <c r="AO326">
        <f t="shared" si="127"/>
        <v>8.1819190842620321E-2</v>
      </c>
      <c r="AP326">
        <f t="shared" si="128"/>
        <v>8.2094437949694496E-2</v>
      </c>
      <c r="AQ326">
        <f t="shared" si="129"/>
        <v>6.7394967422762398E-3</v>
      </c>
      <c r="AR326">
        <f t="shared" si="130"/>
        <v>6399593.6257584924</v>
      </c>
    </row>
    <row r="327" spans="13:44" x14ac:dyDescent="0.3">
      <c r="M327" s="52" t="s">
        <v>22</v>
      </c>
      <c r="N327" s="53">
        <f t="shared" si="109"/>
        <v>166021.44365805644</v>
      </c>
      <c r="O327" s="54">
        <f t="shared" si="110"/>
        <v>0</v>
      </c>
      <c r="P327" s="55">
        <f t="shared" si="111"/>
        <v>31</v>
      </c>
      <c r="Q327" s="68"/>
      <c r="T327">
        <f t="shared" si="132"/>
        <v>0</v>
      </c>
      <c r="U327">
        <f t="shared" si="132"/>
        <v>0</v>
      </c>
      <c r="V327">
        <f t="shared" si="108"/>
        <v>31</v>
      </c>
      <c r="W327">
        <f t="shared" si="131"/>
        <v>3</v>
      </c>
      <c r="X327">
        <f t="shared" si="112"/>
        <v>-5.2359877559829883E-2</v>
      </c>
      <c r="Y327">
        <f t="shared" si="113"/>
        <v>-5.2335956242943828E-2</v>
      </c>
      <c r="Z327">
        <f t="shared" si="114"/>
        <v>-5.2383818566763218E-2</v>
      </c>
      <c r="AA327">
        <f t="shared" si="115"/>
        <v>0</v>
      </c>
      <c r="AB327">
        <f t="shared" si="116"/>
        <v>6375585.7452000007</v>
      </c>
      <c r="AC327">
        <f t="shared" si="117"/>
        <v>9.2468067027179749E-6</v>
      </c>
      <c r="AD327">
        <f t="shared" si="118"/>
        <v>0</v>
      </c>
      <c r="AE327">
        <f t="shared" si="119"/>
        <v>0</v>
      </c>
      <c r="AF327">
        <f t="shared" si="120"/>
        <v>0</v>
      </c>
      <c r="AG327">
        <f t="shared" si="121"/>
        <v>0</v>
      </c>
      <c r="AH327">
        <f t="shared" si="122"/>
        <v>0</v>
      </c>
      <c r="AI327">
        <f t="shared" si="123"/>
        <v>5.0546225567071803E-3</v>
      </c>
      <c r="AJ327">
        <f t="shared" si="124"/>
        <v>4.2582015317955055E-5</v>
      </c>
      <c r="AK327">
        <f t="shared" si="125"/>
        <v>1.6740578955036711E-7</v>
      </c>
      <c r="AL327">
        <f t="shared" si="126"/>
        <v>0</v>
      </c>
      <c r="AM327">
        <v>6378137</v>
      </c>
      <c r="AN327">
        <v>6356752.3142451802</v>
      </c>
      <c r="AO327">
        <f t="shared" si="127"/>
        <v>8.1819190842620321E-2</v>
      </c>
      <c r="AP327">
        <f t="shared" si="128"/>
        <v>8.2094437949694496E-2</v>
      </c>
      <c r="AQ327">
        <f t="shared" si="129"/>
        <v>6.7394967422762398E-3</v>
      </c>
      <c r="AR327">
        <f t="shared" si="130"/>
        <v>6399593.6257584924</v>
      </c>
    </row>
    <row r="328" spans="13:44" x14ac:dyDescent="0.3">
      <c r="M328" s="52" t="s">
        <v>22</v>
      </c>
      <c r="N328" s="53">
        <f t="shared" si="109"/>
        <v>166021.44365805644</v>
      </c>
      <c r="O328" s="54">
        <f t="shared" si="110"/>
        <v>0</v>
      </c>
      <c r="P328" s="55">
        <f t="shared" si="111"/>
        <v>31</v>
      </c>
      <c r="Q328" s="68"/>
      <c r="T328">
        <f t="shared" si="132"/>
        <v>0</v>
      </c>
      <c r="U328">
        <f t="shared" si="132"/>
        <v>0</v>
      </c>
      <c r="V328">
        <f t="shared" si="108"/>
        <v>31</v>
      </c>
      <c r="W328">
        <f t="shared" si="131"/>
        <v>3</v>
      </c>
      <c r="X328">
        <f t="shared" si="112"/>
        <v>-5.2359877559829883E-2</v>
      </c>
      <c r="Y328">
        <f t="shared" si="113"/>
        <v>-5.2335956242943828E-2</v>
      </c>
      <c r="Z328">
        <f t="shared" si="114"/>
        <v>-5.2383818566763218E-2</v>
      </c>
      <c r="AA328">
        <f t="shared" si="115"/>
        <v>0</v>
      </c>
      <c r="AB328">
        <f t="shared" si="116"/>
        <v>6375585.7452000007</v>
      </c>
      <c r="AC328">
        <f t="shared" si="117"/>
        <v>9.2468067027179749E-6</v>
      </c>
      <c r="AD328">
        <f t="shared" si="118"/>
        <v>0</v>
      </c>
      <c r="AE328">
        <f t="shared" si="119"/>
        <v>0</v>
      </c>
      <c r="AF328">
        <f t="shared" si="120"/>
        <v>0</v>
      </c>
      <c r="AG328">
        <f t="shared" si="121"/>
        <v>0</v>
      </c>
      <c r="AH328">
        <f t="shared" si="122"/>
        <v>0</v>
      </c>
      <c r="AI328">
        <f t="shared" si="123"/>
        <v>5.0546225567071803E-3</v>
      </c>
      <c r="AJ328">
        <f t="shared" si="124"/>
        <v>4.2582015317955055E-5</v>
      </c>
      <c r="AK328">
        <f t="shared" si="125"/>
        <v>1.6740578955036711E-7</v>
      </c>
      <c r="AL328">
        <f t="shared" si="126"/>
        <v>0</v>
      </c>
      <c r="AM328">
        <v>6378137</v>
      </c>
      <c r="AN328">
        <v>6356752.3142451802</v>
      </c>
      <c r="AO328">
        <f t="shared" si="127"/>
        <v>8.1819190842620321E-2</v>
      </c>
      <c r="AP328">
        <f t="shared" si="128"/>
        <v>8.2094437949694496E-2</v>
      </c>
      <c r="AQ328">
        <f t="shared" si="129"/>
        <v>6.7394967422762398E-3</v>
      </c>
      <c r="AR328">
        <f t="shared" si="130"/>
        <v>6399593.6257584924</v>
      </c>
    </row>
    <row r="329" spans="13:44" x14ac:dyDescent="0.3">
      <c r="M329" s="52" t="s">
        <v>22</v>
      </c>
      <c r="N329" s="53">
        <f t="shared" si="109"/>
        <v>166021.44365805644</v>
      </c>
      <c r="O329" s="54">
        <f t="shared" si="110"/>
        <v>0</v>
      </c>
      <c r="P329" s="55">
        <f t="shared" si="111"/>
        <v>31</v>
      </c>
      <c r="Q329" s="68"/>
      <c r="T329">
        <f t="shared" si="132"/>
        <v>0</v>
      </c>
      <c r="U329">
        <f t="shared" si="132"/>
        <v>0</v>
      </c>
      <c r="V329">
        <f t="shared" si="108"/>
        <v>31</v>
      </c>
      <c r="W329">
        <f t="shared" si="131"/>
        <v>3</v>
      </c>
      <c r="X329">
        <f t="shared" si="112"/>
        <v>-5.2359877559829883E-2</v>
      </c>
      <c r="Y329">
        <f t="shared" si="113"/>
        <v>-5.2335956242943828E-2</v>
      </c>
      <c r="Z329">
        <f t="shared" si="114"/>
        <v>-5.2383818566763218E-2</v>
      </c>
      <c r="AA329">
        <f t="shared" si="115"/>
        <v>0</v>
      </c>
      <c r="AB329">
        <f t="shared" si="116"/>
        <v>6375585.7452000007</v>
      </c>
      <c r="AC329">
        <f t="shared" si="117"/>
        <v>9.2468067027179749E-6</v>
      </c>
      <c r="AD329">
        <f t="shared" si="118"/>
        <v>0</v>
      </c>
      <c r="AE329">
        <f t="shared" si="119"/>
        <v>0</v>
      </c>
      <c r="AF329">
        <f t="shared" si="120"/>
        <v>0</v>
      </c>
      <c r="AG329">
        <f t="shared" si="121"/>
        <v>0</v>
      </c>
      <c r="AH329">
        <f t="shared" si="122"/>
        <v>0</v>
      </c>
      <c r="AI329">
        <f t="shared" si="123"/>
        <v>5.0546225567071803E-3</v>
      </c>
      <c r="AJ329">
        <f t="shared" si="124"/>
        <v>4.2582015317955055E-5</v>
      </c>
      <c r="AK329">
        <f t="shared" si="125"/>
        <v>1.6740578955036711E-7</v>
      </c>
      <c r="AL329">
        <f t="shared" si="126"/>
        <v>0</v>
      </c>
      <c r="AM329">
        <v>6378137</v>
      </c>
      <c r="AN329">
        <v>6356752.3142451802</v>
      </c>
      <c r="AO329">
        <f t="shared" si="127"/>
        <v>8.1819190842620321E-2</v>
      </c>
      <c r="AP329">
        <f t="shared" si="128"/>
        <v>8.2094437949694496E-2</v>
      </c>
      <c r="AQ329">
        <f t="shared" si="129"/>
        <v>6.7394967422762398E-3</v>
      </c>
      <c r="AR329">
        <f t="shared" si="130"/>
        <v>6399593.6257584924</v>
      </c>
    </row>
    <row r="330" spans="13:44" x14ac:dyDescent="0.3">
      <c r="M330" s="52" t="s">
        <v>22</v>
      </c>
      <c r="N330" s="53">
        <f t="shared" si="109"/>
        <v>166021.44365805644</v>
      </c>
      <c r="O330" s="54">
        <f t="shared" si="110"/>
        <v>0</v>
      </c>
      <c r="P330" s="55">
        <f t="shared" si="111"/>
        <v>31</v>
      </c>
      <c r="Q330" s="68"/>
      <c r="T330">
        <f t="shared" si="132"/>
        <v>0</v>
      </c>
      <c r="U330">
        <f t="shared" si="132"/>
        <v>0</v>
      </c>
      <c r="V330">
        <f t="shared" si="108"/>
        <v>31</v>
      </c>
      <c r="W330">
        <f t="shared" si="131"/>
        <v>3</v>
      </c>
      <c r="X330">
        <f t="shared" si="112"/>
        <v>-5.2359877559829883E-2</v>
      </c>
      <c r="Y330">
        <f t="shared" si="113"/>
        <v>-5.2335956242943828E-2</v>
      </c>
      <c r="Z330">
        <f t="shared" si="114"/>
        <v>-5.2383818566763218E-2</v>
      </c>
      <c r="AA330">
        <f t="shared" si="115"/>
        <v>0</v>
      </c>
      <c r="AB330">
        <f t="shared" si="116"/>
        <v>6375585.7452000007</v>
      </c>
      <c r="AC330">
        <f t="shared" si="117"/>
        <v>9.2468067027179749E-6</v>
      </c>
      <c r="AD330">
        <f t="shared" si="118"/>
        <v>0</v>
      </c>
      <c r="AE330">
        <f t="shared" si="119"/>
        <v>0</v>
      </c>
      <c r="AF330">
        <f t="shared" si="120"/>
        <v>0</v>
      </c>
      <c r="AG330">
        <f t="shared" si="121"/>
        <v>0</v>
      </c>
      <c r="AH330">
        <f t="shared" si="122"/>
        <v>0</v>
      </c>
      <c r="AI330">
        <f t="shared" si="123"/>
        <v>5.0546225567071803E-3</v>
      </c>
      <c r="AJ330">
        <f t="shared" si="124"/>
        <v>4.2582015317955055E-5</v>
      </c>
      <c r="AK330">
        <f t="shared" si="125"/>
        <v>1.6740578955036711E-7</v>
      </c>
      <c r="AL330">
        <f t="shared" si="126"/>
        <v>0</v>
      </c>
      <c r="AM330">
        <v>6378137</v>
      </c>
      <c r="AN330">
        <v>6356752.3142451802</v>
      </c>
      <c r="AO330">
        <f t="shared" si="127"/>
        <v>8.1819190842620321E-2</v>
      </c>
      <c r="AP330">
        <f t="shared" si="128"/>
        <v>8.2094437949694496E-2</v>
      </c>
      <c r="AQ330">
        <f t="shared" si="129"/>
        <v>6.7394967422762398E-3</v>
      </c>
      <c r="AR330">
        <f t="shared" si="130"/>
        <v>6399593.6257584924</v>
      </c>
    </row>
    <row r="331" spans="13:44" x14ac:dyDescent="0.3">
      <c r="M331" s="52" t="s">
        <v>22</v>
      </c>
      <c r="N331" s="53">
        <f t="shared" si="109"/>
        <v>166021.44365805644</v>
      </c>
      <c r="O331" s="54">
        <f t="shared" si="110"/>
        <v>0</v>
      </c>
      <c r="P331" s="55">
        <f t="shared" si="111"/>
        <v>31</v>
      </c>
      <c r="Q331" s="68"/>
      <c r="T331">
        <f t="shared" si="132"/>
        <v>0</v>
      </c>
      <c r="U331">
        <f t="shared" si="132"/>
        <v>0</v>
      </c>
      <c r="V331">
        <f t="shared" si="108"/>
        <v>31</v>
      </c>
      <c r="W331">
        <f t="shared" si="131"/>
        <v>3</v>
      </c>
      <c r="X331">
        <f t="shared" si="112"/>
        <v>-5.2359877559829883E-2</v>
      </c>
      <c r="Y331">
        <f t="shared" si="113"/>
        <v>-5.2335956242943828E-2</v>
      </c>
      <c r="Z331">
        <f t="shared" si="114"/>
        <v>-5.2383818566763218E-2</v>
      </c>
      <c r="AA331">
        <f t="shared" si="115"/>
        <v>0</v>
      </c>
      <c r="AB331">
        <f t="shared" si="116"/>
        <v>6375585.7452000007</v>
      </c>
      <c r="AC331">
        <f t="shared" si="117"/>
        <v>9.2468067027179749E-6</v>
      </c>
      <c r="AD331">
        <f t="shared" si="118"/>
        <v>0</v>
      </c>
      <c r="AE331">
        <f t="shared" si="119"/>
        <v>0</v>
      </c>
      <c r="AF331">
        <f t="shared" si="120"/>
        <v>0</v>
      </c>
      <c r="AG331">
        <f t="shared" si="121"/>
        <v>0</v>
      </c>
      <c r="AH331">
        <f t="shared" si="122"/>
        <v>0</v>
      </c>
      <c r="AI331">
        <f t="shared" si="123"/>
        <v>5.0546225567071803E-3</v>
      </c>
      <c r="AJ331">
        <f t="shared" si="124"/>
        <v>4.2582015317955055E-5</v>
      </c>
      <c r="AK331">
        <f t="shared" si="125"/>
        <v>1.6740578955036711E-7</v>
      </c>
      <c r="AL331">
        <f t="shared" si="126"/>
        <v>0</v>
      </c>
      <c r="AM331">
        <v>6378137</v>
      </c>
      <c r="AN331">
        <v>6356752.3142451802</v>
      </c>
      <c r="AO331">
        <f t="shared" si="127"/>
        <v>8.1819190842620321E-2</v>
      </c>
      <c r="AP331">
        <f t="shared" si="128"/>
        <v>8.2094437949694496E-2</v>
      </c>
      <c r="AQ331">
        <f t="shared" si="129"/>
        <v>6.7394967422762398E-3</v>
      </c>
      <c r="AR331">
        <f t="shared" si="130"/>
        <v>6399593.6257584924</v>
      </c>
    </row>
    <row r="332" spans="13:44" x14ac:dyDescent="0.3">
      <c r="M332" s="52" t="s">
        <v>22</v>
      </c>
      <c r="N332" s="53">
        <f t="shared" si="109"/>
        <v>166021.44365805644</v>
      </c>
      <c r="O332" s="54">
        <f t="shared" si="110"/>
        <v>0</v>
      </c>
      <c r="P332" s="55">
        <f t="shared" si="111"/>
        <v>31</v>
      </c>
      <c r="Q332" s="68"/>
      <c r="T332">
        <f t="shared" si="132"/>
        <v>0</v>
      </c>
      <c r="U332">
        <f t="shared" si="132"/>
        <v>0</v>
      </c>
      <c r="V332">
        <f t="shared" si="108"/>
        <v>31</v>
      </c>
      <c r="W332">
        <f t="shared" si="131"/>
        <v>3</v>
      </c>
      <c r="X332">
        <f t="shared" si="112"/>
        <v>-5.2359877559829883E-2</v>
      </c>
      <c r="Y332">
        <f t="shared" si="113"/>
        <v>-5.2335956242943828E-2</v>
      </c>
      <c r="Z332">
        <f t="shared" si="114"/>
        <v>-5.2383818566763218E-2</v>
      </c>
      <c r="AA332">
        <f t="shared" si="115"/>
        <v>0</v>
      </c>
      <c r="AB332">
        <f t="shared" si="116"/>
        <v>6375585.7452000007</v>
      </c>
      <c r="AC332">
        <f t="shared" si="117"/>
        <v>9.2468067027179749E-6</v>
      </c>
      <c r="AD332">
        <f t="shared" si="118"/>
        <v>0</v>
      </c>
      <c r="AE332">
        <f t="shared" si="119"/>
        <v>0</v>
      </c>
      <c r="AF332">
        <f t="shared" si="120"/>
        <v>0</v>
      </c>
      <c r="AG332">
        <f t="shared" si="121"/>
        <v>0</v>
      </c>
      <c r="AH332">
        <f t="shared" si="122"/>
        <v>0</v>
      </c>
      <c r="AI332">
        <f t="shared" si="123"/>
        <v>5.0546225567071803E-3</v>
      </c>
      <c r="AJ332">
        <f t="shared" si="124"/>
        <v>4.2582015317955055E-5</v>
      </c>
      <c r="AK332">
        <f t="shared" si="125"/>
        <v>1.6740578955036711E-7</v>
      </c>
      <c r="AL332">
        <f t="shared" si="126"/>
        <v>0</v>
      </c>
      <c r="AM332">
        <v>6378137</v>
      </c>
      <c r="AN332">
        <v>6356752.3142451802</v>
      </c>
      <c r="AO332">
        <f t="shared" si="127"/>
        <v>8.1819190842620321E-2</v>
      </c>
      <c r="AP332">
        <f t="shared" si="128"/>
        <v>8.2094437949694496E-2</v>
      </c>
      <c r="AQ332">
        <f t="shared" si="129"/>
        <v>6.7394967422762398E-3</v>
      </c>
      <c r="AR332">
        <f t="shared" si="130"/>
        <v>6399593.6257584924</v>
      </c>
    </row>
    <row r="333" spans="13:44" x14ac:dyDescent="0.3">
      <c r="M333" s="52" t="s">
        <v>22</v>
      </c>
      <c r="N333" s="53">
        <f t="shared" si="109"/>
        <v>166021.44365805644</v>
      </c>
      <c r="O333" s="54">
        <f t="shared" si="110"/>
        <v>0</v>
      </c>
      <c r="P333" s="55">
        <f t="shared" si="111"/>
        <v>31</v>
      </c>
      <c r="Q333" s="68"/>
      <c r="T333">
        <f t="shared" si="132"/>
        <v>0</v>
      </c>
      <c r="U333">
        <f t="shared" si="132"/>
        <v>0</v>
      </c>
      <c r="V333">
        <f t="shared" si="108"/>
        <v>31</v>
      </c>
      <c r="W333">
        <f t="shared" si="131"/>
        <v>3</v>
      </c>
      <c r="X333">
        <f t="shared" si="112"/>
        <v>-5.2359877559829883E-2</v>
      </c>
      <c r="Y333">
        <f t="shared" si="113"/>
        <v>-5.2335956242943828E-2</v>
      </c>
      <c r="Z333">
        <f t="shared" si="114"/>
        <v>-5.2383818566763218E-2</v>
      </c>
      <c r="AA333">
        <f t="shared" si="115"/>
        <v>0</v>
      </c>
      <c r="AB333">
        <f t="shared" si="116"/>
        <v>6375585.7452000007</v>
      </c>
      <c r="AC333">
        <f t="shared" si="117"/>
        <v>9.2468067027179749E-6</v>
      </c>
      <c r="AD333">
        <f t="shared" si="118"/>
        <v>0</v>
      </c>
      <c r="AE333">
        <f t="shared" si="119"/>
        <v>0</v>
      </c>
      <c r="AF333">
        <f t="shared" si="120"/>
        <v>0</v>
      </c>
      <c r="AG333">
        <f t="shared" si="121"/>
        <v>0</v>
      </c>
      <c r="AH333">
        <f t="shared" si="122"/>
        <v>0</v>
      </c>
      <c r="AI333">
        <f t="shared" si="123"/>
        <v>5.0546225567071803E-3</v>
      </c>
      <c r="AJ333">
        <f t="shared" si="124"/>
        <v>4.2582015317955055E-5</v>
      </c>
      <c r="AK333">
        <f t="shared" si="125"/>
        <v>1.6740578955036711E-7</v>
      </c>
      <c r="AL333">
        <f t="shared" si="126"/>
        <v>0</v>
      </c>
      <c r="AM333">
        <v>6378137</v>
      </c>
      <c r="AN333">
        <v>6356752.3142451802</v>
      </c>
      <c r="AO333">
        <f t="shared" si="127"/>
        <v>8.1819190842620321E-2</v>
      </c>
      <c r="AP333">
        <f t="shared" si="128"/>
        <v>8.2094437949694496E-2</v>
      </c>
      <c r="AQ333">
        <f t="shared" si="129"/>
        <v>6.7394967422762398E-3</v>
      </c>
      <c r="AR333">
        <f t="shared" si="130"/>
        <v>6399593.6257584924</v>
      </c>
    </row>
    <row r="334" spans="13:44" x14ac:dyDescent="0.3">
      <c r="M334" s="52" t="s">
        <v>22</v>
      </c>
      <c r="N334" s="53">
        <f t="shared" si="109"/>
        <v>166021.44365805644</v>
      </c>
      <c r="O334" s="54">
        <f t="shared" si="110"/>
        <v>0</v>
      </c>
      <c r="P334" s="55">
        <f t="shared" si="111"/>
        <v>31</v>
      </c>
      <c r="Q334" s="68"/>
      <c r="T334">
        <f t="shared" si="132"/>
        <v>0</v>
      </c>
      <c r="U334">
        <f t="shared" si="132"/>
        <v>0</v>
      </c>
      <c r="V334">
        <f t="shared" si="108"/>
        <v>31</v>
      </c>
      <c r="W334">
        <f t="shared" si="131"/>
        <v>3</v>
      </c>
      <c r="X334">
        <f t="shared" si="112"/>
        <v>-5.2359877559829883E-2</v>
      </c>
      <c r="Y334">
        <f t="shared" si="113"/>
        <v>-5.2335956242943828E-2</v>
      </c>
      <c r="Z334">
        <f t="shared" si="114"/>
        <v>-5.2383818566763218E-2</v>
      </c>
      <c r="AA334">
        <f t="shared" si="115"/>
        <v>0</v>
      </c>
      <c r="AB334">
        <f t="shared" si="116"/>
        <v>6375585.7452000007</v>
      </c>
      <c r="AC334">
        <f t="shared" si="117"/>
        <v>9.2468067027179749E-6</v>
      </c>
      <c r="AD334">
        <f t="shared" si="118"/>
        <v>0</v>
      </c>
      <c r="AE334">
        <f t="shared" si="119"/>
        <v>0</v>
      </c>
      <c r="AF334">
        <f t="shared" si="120"/>
        <v>0</v>
      </c>
      <c r="AG334">
        <f t="shared" si="121"/>
        <v>0</v>
      </c>
      <c r="AH334">
        <f t="shared" si="122"/>
        <v>0</v>
      </c>
      <c r="AI334">
        <f t="shared" si="123"/>
        <v>5.0546225567071803E-3</v>
      </c>
      <c r="AJ334">
        <f t="shared" si="124"/>
        <v>4.2582015317955055E-5</v>
      </c>
      <c r="AK334">
        <f t="shared" si="125"/>
        <v>1.6740578955036711E-7</v>
      </c>
      <c r="AL334">
        <f t="shared" si="126"/>
        <v>0</v>
      </c>
      <c r="AM334">
        <v>6378137</v>
      </c>
      <c r="AN334">
        <v>6356752.3142451802</v>
      </c>
      <c r="AO334">
        <f t="shared" si="127"/>
        <v>8.1819190842620321E-2</v>
      </c>
      <c r="AP334">
        <f t="shared" si="128"/>
        <v>8.2094437949694496E-2</v>
      </c>
      <c r="AQ334">
        <f t="shared" si="129"/>
        <v>6.7394967422762398E-3</v>
      </c>
      <c r="AR334">
        <f t="shared" si="130"/>
        <v>6399593.6257584924</v>
      </c>
    </row>
    <row r="335" spans="13:44" x14ac:dyDescent="0.3">
      <c r="M335" s="52" t="s">
        <v>22</v>
      </c>
      <c r="N335" s="53">
        <f t="shared" si="109"/>
        <v>166021.44365805644</v>
      </c>
      <c r="O335" s="54">
        <f t="shared" si="110"/>
        <v>0</v>
      </c>
      <c r="P335" s="55">
        <f t="shared" si="111"/>
        <v>31</v>
      </c>
      <c r="Q335" s="68"/>
      <c r="T335">
        <f t="shared" si="132"/>
        <v>0</v>
      </c>
      <c r="U335">
        <f t="shared" si="132"/>
        <v>0</v>
      </c>
      <c r="V335">
        <f t="shared" si="108"/>
        <v>31</v>
      </c>
      <c r="W335">
        <f t="shared" si="131"/>
        <v>3</v>
      </c>
      <c r="X335">
        <f t="shared" si="112"/>
        <v>-5.2359877559829883E-2</v>
      </c>
      <c r="Y335">
        <f t="shared" si="113"/>
        <v>-5.2335956242943828E-2</v>
      </c>
      <c r="Z335">
        <f t="shared" si="114"/>
        <v>-5.2383818566763218E-2</v>
      </c>
      <c r="AA335">
        <f t="shared" si="115"/>
        <v>0</v>
      </c>
      <c r="AB335">
        <f t="shared" si="116"/>
        <v>6375585.7452000007</v>
      </c>
      <c r="AC335">
        <f t="shared" si="117"/>
        <v>9.2468067027179749E-6</v>
      </c>
      <c r="AD335">
        <f t="shared" si="118"/>
        <v>0</v>
      </c>
      <c r="AE335">
        <f t="shared" si="119"/>
        <v>0</v>
      </c>
      <c r="AF335">
        <f t="shared" si="120"/>
        <v>0</v>
      </c>
      <c r="AG335">
        <f t="shared" si="121"/>
        <v>0</v>
      </c>
      <c r="AH335">
        <f t="shared" si="122"/>
        <v>0</v>
      </c>
      <c r="AI335">
        <f t="shared" si="123"/>
        <v>5.0546225567071803E-3</v>
      </c>
      <c r="AJ335">
        <f t="shared" si="124"/>
        <v>4.2582015317955055E-5</v>
      </c>
      <c r="AK335">
        <f t="shared" si="125"/>
        <v>1.6740578955036711E-7</v>
      </c>
      <c r="AL335">
        <f t="shared" si="126"/>
        <v>0</v>
      </c>
      <c r="AM335">
        <v>6378137</v>
      </c>
      <c r="AN335">
        <v>6356752.3142451802</v>
      </c>
      <c r="AO335">
        <f t="shared" si="127"/>
        <v>8.1819190842620321E-2</v>
      </c>
      <c r="AP335">
        <f t="shared" si="128"/>
        <v>8.2094437949694496E-2</v>
      </c>
      <c r="AQ335">
        <f t="shared" si="129"/>
        <v>6.7394967422762398E-3</v>
      </c>
      <c r="AR335">
        <f t="shared" si="130"/>
        <v>6399593.6257584924</v>
      </c>
    </row>
    <row r="336" spans="13:44" x14ac:dyDescent="0.3">
      <c r="M336" s="52" t="s">
        <v>22</v>
      </c>
      <c r="N336" s="53">
        <f t="shared" si="109"/>
        <v>166021.44365805644</v>
      </c>
      <c r="O336" s="54">
        <f t="shared" si="110"/>
        <v>0</v>
      </c>
      <c r="P336" s="55">
        <f t="shared" si="111"/>
        <v>31</v>
      </c>
      <c r="Q336" s="68"/>
      <c r="T336">
        <f t="shared" si="132"/>
        <v>0</v>
      </c>
      <c r="U336">
        <f t="shared" si="132"/>
        <v>0</v>
      </c>
      <c r="V336">
        <f t="shared" si="108"/>
        <v>31</v>
      </c>
      <c r="W336">
        <f t="shared" si="131"/>
        <v>3</v>
      </c>
      <c r="X336">
        <f t="shared" si="112"/>
        <v>-5.2359877559829883E-2</v>
      </c>
      <c r="Y336">
        <f t="shared" si="113"/>
        <v>-5.2335956242943828E-2</v>
      </c>
      <c r="Z336">
        <f t="shared" si="114"/>
        <v>-5.2383818566763218E-2</v>
      </c>
      <c r="AA336">
        <f t="shared" si="115"/>
        <v>0</v>
      </c>
      <c r="AB336">
        <f t="shared" si="116"/>
        <v>6375585.7452000007</v>
      </c>
      <c r="AC336">
        <f t="shared" si="117"/>
        <v>9.2468067027179749E-6</v>
      </c>
      <c r="AD336">
        <f t="shared" si="118"/>
        <v>0</v>
      </c>
      <c r="AE336">
        <f t="shared" si="119"/>
        <v>0</v>
      </c>
      <c r="AF336">
        <f t="shared" si="120"/>
        <v>0</v>
      </c>
      <c r="AG336">
        <f t="shared" si="121"/>
        <v>0</v>
      </c>
      <c r="AH336">
        <f t="shared" si="122"/>
        <v>0</v>
      </c>
      <c r="AI336">
        <f t="shared" si="123"/>
        <v>5.0546225567071803E-3</v>
      </c>
      <c r="AJ336">
        <f t="shared" si="124"/>
        <v>4.2582015317955055E-5</v>
      </c>
      <c r="AK336">
        <f t="shared" si="125"/>
        <v>1.6740578955036711E-7</v>
      </c>
      <c r="AL336">
        <f t="shared" si="126"/>
        <v>0</v>
      </c>
      <c r="AM336">
        <v>6378137</v>
      </c>
      <c r="AN336">
        <v>6356752.3142451802</v>
      </c>
      <c r="AO336">
        <f t="shared" si="127"/>
        <v>8.1819190842620321E-2</v>
      </c>
      <c r="AP336">
        <f t="shared" si="128"/>
        <v>8.2094437949694496E-2</v>
      </c>
      <c r="AQ336">
        <f t="shared" si="129"/>
        <v>6.7394967422762398E-3</v>
      </c>
      <c r="AR336">
        <f t="shared" si="130"/>
        <v>6399593.6257584924</v>
      </c>
    </row>
    <row r="337" spans="13:44" x14ac:dyDescent="0.3">
      <c r="M337" s="52" t="s">
        <v>22</v>
      </c>
      <c r="N337" s="53">
        <f t="shared" si="109"/>
        <v>166021.44365805644</v>
      </c>
      <c r="O337" s="54">
        <f t="shared" si="110"/>
        <v>0</v>
      </c>
      <c r="P337" s="55">
        <f t="shared" si="111"/>
        <v>31</v>
      </c>
      <c r="Q337" s="68"/>
      <c r="T337">
        <f t="shared" si="132"/>
        <v>0</v>
      </c>
      <c r="U337">
        <f t="shared" si="132"/>
        <v>0</v>
      </c>
      <c r="V337">
        <f t="shared" si="108"/>
        <v>31</v>
      </c>
      <c r="W337">
        <f t="shared" si="131"/>
        <v>3</v>
      </c>
      <c r="X337">
        <f t="shared" si="112"/>
        <v>-5.2359877559829883E-2</v>
      </c>
      <c r="Y337">
        <f t="shared" si="113"/>
        <v>-5.2335956242943828E-2</v>
      </c>
      <c r="Z337">
        <f t="shared" si="114"/>
        <v>-5.2383818566763218E-2</v>
      </c>
      <c r="AA337">
        <f t="shared" si="115"/>
        <v>0</v>
      </c>
      <c r="AB337">
        <f t="shared" si="116"/>
        <v>6375585.7452000007</v>
      </c>
      <c r="AC337">
        <f t="shared" si="117"/>
        <v>9.2468067027179749E-6</v>
      </c>
      <c r="AD337">
        <f t="shared" si="118"/>
        <v>0</v>
      </c>
      <c r="AE337">
        <f t="shared" si="119"/>
        <v>0</v>
      </c>
      <c r="AF337">
        <f t="shared" si="120"/>
        <v>0</v>
      </c>
      <c r="AG337">
        <f t="shared" si="121"/>
        <v>0</v>
      </c>
      <c r="AH337">
        <f t="shared" si="122"/>
        <v>0</v>
      </c>
      <c r="AI337">
        <f t="shared" si="123"/>
        <v>5.0546225567071803E-3</v>
      </c>
      <c r="AJ337">
        <f t="shared" si="124"/>
        <v>4.2582015317955055E-5</v>
      </c>
      <c r="AK337">
        <f t="shared" si="125"/>
        <v>1.6740578955036711E-7</v>
      </c>
      <c r="AL337">
        <f t="shared" si="126"/>
        <v>0</v>
      </c>
      <c r="AM337">
        <v>6378137</v>
      </c>
      <c r="AN337">
        <v>6356752.3142451802</v>
      </c>
      <c r="AO337">
        <f t="shared" si="127"/>
        <v>8.1819190842620321E-2</v>
      </c>
      <c r="AP337">
        <f t="shared" si="128"/>
        <v>8.2094437949694496E-2</v>
      </c>
      <c r="AQ337">
        <f t="shared" si="129"/>
        <v>6.7394967422762398E-3</v>
      </c>
      <c r="AR337">
        <f t="shared" si="130"/>
        <v>6399593.6257584924</v>
      </c>
    </row>
    <row r="338" spans="13:44" x14ac:dyDescent="0.3">
      <c r="M338" s="52" t="s">
        <v>22</v>
      </c>
      <c r="N338" s="53">
        <f t="shared" si="109"/>
        <v>166021.44365805644</v>
      </c>
      <c r="O338" s="54">
        <f t="shared" si="110"/>
        <v>0</v>
      </c>
      <c r="P338" s="55">
        <f t="shared" si="111"/>
        <v>31</v>
      </c>
      <c r="Q338" s="68"/>
      <c r="T338">
        <f t="shared" si="132"/>
        <v>0</v>
      </c>
      <c r="U338">
        <f t="shared" si="132"/>
        <v>0</v>
      </c>
      <c r="V338">
        <f t="shared" si="108"/>
        <v>31</v>
      </c>
      <c r="W338">
        <f t="shared" si="131"/>
        <v>3</v>
      </c>
      <c r="X338">
        <f t="shared" si="112"/>
        <v>-5.2359877559829883E-2</v>
      </c>
      <c r="Y338">
        <f t="shared" si="113"/>
        <v>-5.2335956242943828E-2</v>
      </c>
      <c r="Z338">
        <f t="shared" si="114"/>
        <v>-5.2383818566763218E-2</v>
      </c>
      <c r="AA338">
        <f t="shared" si="115"/>
        <v>0</v>
      </c>
      <c r="AB338">
        <f t="shared" si="116"/>
        <v>6375585.7452000007</v>
      </c>
      <c r="AC338">
        <f t="shared" si="117"/>
        <v>9.2468067027179749E-6</v>
      </c>
      <c r="AD338">
        <f t="shared" si="118"/>
        <v>0</v>
      </c>
      <c r="AE338">
        <f t="shared" si="119"/>
        <v>0</v>
      </c>
      <c r="AF338">
        <f t="shared" si="120"/>
        <v>0</v>
      </c>
      <c r="AG338">
        <f t="shared" si="121"/>
        <v>0</v>
      </c>
      <c r="AH338">
        <f t="shared" si="122"/>
        <v>0</v>
      </c>
      <c r="AI338">
        <f t="shared" si="123"/>
        <v>5.0546225567071803E-3</v>
      </c>
      <c r="AJ338">
        <f t="shared" si="124"/>
        <v>4.2582015317955055E-5</v>
      </c>
      <c r="AK338">
        <f t="shared" si="125"/>
        <v>1.6740578955036711E-7</v>
      </c>
      <c r="AL338">
        <f t="shared" si="126"/>
        <v>0</v>
      </c>
      <c r="AM338">
        <v>6378137</v>
      </c>
      <c r="AN338">
        <v>6356752.3142451802</v>
      </c>
      <c r="AO338">
        <f t="shared" si="127"/>
        <v>8.1819190842620321E-2</v>
      </c>
      <c r="AP338">
        <f t="shared" si="128"/>
        <v>8.2094437949694496E-2</v>
      </c>
      <c r="AQ338">
        <f t="shared" si="129"/>
        <v>6.7394967422762398E-3</v>
      </c>
      <c r="AR338">
        <f t="shared" si="130"/>
        <v>6399593.6257584924</v>
      </c>
    </row>
    <row r="339" spans="13:44" x14ac:dyDescent="0.3">
      <c r="M339" s="52" t="s">
        <v>22</v>
      </c>
      <c r="N339" s="53">
        <f t="shared" si="109"/>
        <v>166021.44365805644</v>
      </c>
      <c r="O339" s="54">
        <f t="shared" si="110"/>
        <v>0</v>
      </c>
      <c r="P339" s="55">
        <f t="shared" si="111"/>
        <v>31</v>
      </c>
      <c r="Q339" s="68"/>
      <c r="T339">
        <f t="shared" si="132"/>
        <v>0</v>
      </c>
      <c r="U339">
        <f t="shared" si="132"/>
        <v>0</v>
      </c>
      <c r="V339">
        <f t="shared" si="108"/>
        <v>31</v>
      </c>
      <c r="W339">
        <f t="shared" si="131"/>
        <v>3</v>
      </c>
      <c r="X339">
        <f t="shared" si="112"/>
        <v>-5.2359877559829883E-2</v>
      </c>
      <c r="Y339">
        <f t="shared" si="113"/>
        <v>-5.2335956242943828E-2</v>
      </c>
      <c r="Z339">
        <f t="shared" si="114"/>
        <v>-5.2383818566763218E-2</v>
      </c>
      <c r="AA339">
        <f t="shared" si="115"/>
        <v>0</v>
      </c>
      <c r="AB339">
        <f t="shared" si="116"/>
        <v>6375585.7452000007</v>
      </c>
      <c r="AC339">
        <f t="shared" si="117"/>
        <v>9.2468067027179749E-6</v>
      </c>
      <c r="AD339">
        <f t="shared" si="118"/>
        <v>0</v>
      </c>
      <c r="AE339">
        <f t="shared" si="119"/>
        <v>0</v>
      </c>
      <c r="AF339">
        <f t="shared" si="120"/>
        <v>0</v>
      </c>
      <c r="AG339">
        <f t="shared" si="121"/>
        <v>0</v>
      </c>
      <c r="AH339">
        <f t="shared" si="122"/>
        <v>0</v>
      </c>
      <c r="AI339">
        <f t="shared" si="123"/>
        <v>5.0546225567071803E-3</v>
      </c>
      <c r="AJ339">
        <f t="shared" si="124"/>
        <v>4.2582015317955055E-5</v>
      </c>
      <c r="AK339">
        <f t="shared" si="125"/>
        <v>1.6740578955036711E-7</v>
      </c>
      <c r="AL339">
        <f t="shared" si="126"/>
        <v>0</v>
      </c>
      <c r="AM339">
        <v>6378137</v>
      </c>
      <c r="AN339">
        <v>6356752.3142451802</v>
      </c>
      <c r="AO339">
        <f t="shared" si="127"/>
        <v>8.1819190842620321E-2</v>
      </c>
      <c r="AP339">
        <f t="shared" si="128"/>
        <v>8.2094437949694496E-2</v>
      </c>
      <c r="AQ339">
        <f t="shared" si="129"/>
        <v>6.7394967422762398E-3</v>
      </c>
      <c r="AR339">
        <f t="shared" si="130"/>
        <v>6399593.6257584924</v>
      </c>
    </row>
    <row r="340" spans="13:44" x14ac:dyDescent="0.3">
      <c r="M340" s="52" t="s">
        <v>22</v>
      </c>
      <c r="N340" s="53">
        <f t="shared" si="109"/>
        <v>166021.44365805644</v>
      </c>
      <c r="O340" s="54">
        <f t="shared" si="110"/>
        <v>0</v>
      </c>
      <c r="P340" s="55">
        <f t="shared" si="111"/>
        <v>31</v>
      </c>
      <c r="Q340" s="68"/>
      <c r="T340">
        <f t="shared" si="132"/>
        <v>0</v>
      </c>
      <c r="U340">
        <f t="shared" si="132"/>
        <v>0</v>
      </c>
      <c r="V340">
        <f t="shared" si="108"/>
        <v>31</v>
      </c>
      <c r="W340">
        <f t="shared" si="131"/>
        <v>3</v>
      </c>
      <c r="X340">
        <f t="shared" si="112"/>
        <v>-5.2359877559829883E-2</v>
      </c>
      <c r="Y340">
        <f t="shared" si="113"/>
        <v>-5.2335956242943828E-2</v>
      </c>
      <c r="Z340">
        <f t="shared" si="114"/>
        <v>-5.2383818566763218E-2</v>
      </c>
      <c r="AA340">
        <f t="shared" si="115"/>
        <v>0</v>
      </c>
      <c r="AB340">
        <f t="shared" si="116"/>
        <v>6375585.7452000007</v>
      </c>
      <c r="AC340">
        <f t="shared" si="117"/>
        <v>9.2468067027179749E-6</v>
      </c>
      <c r="AD340">
        <f t="shared" si="118"/>
        <v>0</v>
      </c>
      <c r="AE340">
        <f t="shared" si="119"/>
        <v>0</v>
      </c>
      <c r="AF340">
        <f t="shared" si="120"/>
        <v>0</v>
      </c>
      <c r="AG340">
        <f t="shared" si="121"/>
        <v>0</v>
      </c>
      <c r="AH340">
        <f t="shared" si="122"/>
        <v>0</v>
      </c>
      <c r="AI340">
        <f t="shared" si="123"/>
        <v>5.0546225567071803E-3</v>
      </c>
      <c r="AJ340">
        <f t="shared" si="124"/>
        <v>4.2582015317955055E-5</v>
      </c>
      <c r="AK340">
        <f t="shared" si="125"/>
        <v>1.6740578955036711E-7</v>
      </c>
      <c r="AL340">
        <f t="shared" si="126"/>
        <v>0</v>
      </c>
      <c r="AM340">
        <v>6378137</v>
      </c>
      <c r="AN340">
        <v>6356752.3142451802</v>
      </c>
      <c r="AO340">
        <f t="shared" si="127"/>
        <v>8.1819190842620321E-2</v>
      </c>
      <c r="AP340">
        <f t="shared" si="128"/>
        <v>8.2094437949694496E-2</v>
      </c>
      <c r="AQ340">
        <f t="shared" si="129"/>
        <v>6.7394967422762398E-3</v>
      </c>
      <c r="AR340">
        <f t="shared" si="130"/>
        <v>6399593.6257584924</v>
      </c>
    </row>
    <row r="341" spans="13:44" x14ac:dyDescent="0.3">
      <c r="M341" s="52" t="s">
        <v>22</v>
      </c>
      <c r="N341" s="53">
        <f t="shared" si="109"/>
        <v>166021.44365805644</v>
      </c>
      <c r="O341" s="54">
        <f t="shared" si="110"/>
        <v>0</v>
      </c>
      <c r="P341" s="55">
        <f t="shared" si="111"/>
        <v>31</v>
      </c>
      <c r="Q341" s="68"/>
      <c r="T341">
        <f t="shared" si="132"/>
        <v>0</v>
      </c>
      <c r="U341">
        <f t="shared" si="132"/>
        <v>0</v>
      </c>
      <c r="V341">
        <f t="shared" si="108"/>
        <v>31</v>
      </c>
      <c r="W341">
        <f t="shared" si="131"/>
        <v>3</v>
      </c>
      <c r="X341">
        <f t="shared" si="112"/>
        <v>-5.2359877559829883E-2</v>
      </c>
      <c r="Y341">
        <f t="shared" si="113"/>
        <v>-5.2335956242943828E-2</v>
      </c>
      <c r="Z341">
        <f t="shared" si="114"/>
        <v>-5.2383818566763218E-2</v>
      </c>
      <c r="AA341">
        <f t="shared" si="115"/>
        <v>0</v>
      </c>
      <c r="AB341">
        <f t="shared" si="116"/>
        <v>6375585.7452000007</v>
      </c>
      <c r="AC341">
        <f t="shared" si="117"/>
        <v>9.2468067027179749E-6</v>
      </c>
      <c r="AD341">
        <f t="shared" si="118"/>
        <v>0</v>
      </c>
      <c r="AE341">
        <f t="shared" si="119"/>
        <v>0</v>
      </c>
      <c r="AF341">
        <f t="shared" si="120"/>
        <v>0</v>
      </c>
      <c r="AG341">
        <f t="shared" si="121"/>
        <v>0</v>
      </c>
      <c r="AH341">
        <f t="shared" si="122"/>
        <v>0</v>
      </c>
      <c r="AI341">
        <f t="shared" si="123"/>
        <v>5.0546225567071803E-3</v>
      </c>
      <c r="AJ341">
        <f t="shared" si="124"/>
        <v>4.2582015317955055E-5</v>
      </c>
      <c r="AK341">
        <f t="shared" si="125"/>
        <v>1.6740578955036711E-7</v>
      </c>
      <c r="AL341">
        <f t="shared" si="126"/>
        <v>0</v>
      </c>
      <c r="AM341">
        <v>6378137</v>
      </c>
      <c r="AN341">
        <v>6356752.3142451802</v>
      </c>
      <c r="AO341">
        <f t="shared" si="127"/>
        <v>8.1819190842620321E-2</v>
      </c>
      <c r="AP341">
        <f t="shared" si="128"/>
        <v>8.2094437949694496E-2</v>
      </c>
      <c r="AQ341">
        <f t="shared" si="129"/>
        <v>6.7394967422762398E-3</v>
      </c>
      <c r="AR341">
        <f t="shared" si="130"/>
        <v>6399593.6257584924</v>
      </c>
    </row>
    <row r="342" spans="13:44" x14ac:dyDescent="0.3">
      <c r="M342" s="52" t="s">
        <v>22</v>
      </c>
      <c r="N342" s="53">
        <f t="shared" si="109"/>
        <v>166021.44365805644</v>
      </c>
      <c r="O342" s="54">
        <f t="shared" si="110"/>
        <v>0</v>
      </c>
      <c r="P342" s="55">
        <f t="shared" si="111"/>
        <v>31</v>
      </c>
      <c r="Q342" s="68"/>
      <c r="T342">
        <f t="shared" si="132"/>
        <v>0</v>
      </c>
      <c r="U342">
        <f t="shared" si="132"/>
        <v>0</v>
      </c>
      <c r="V342">
        <f t="shared" si="108"/>
        <v>31</v>
      </c>
      <c r="W342">
        <f t="shared" si="131"/>
        <v>3</v>
      </c>
      <c r="X342">
        <f t="shared" si="112"/>
        <v>-5.2359877559829883E-2</v>
      </c>
      <c r="Y342">
        <f t="shared" si="113"/>
        <v>-5.2335956242943828E-2</v>
      </c>
      <c r="Z342">
        <f t="shared" si="114"/>
        <v>-5.2383818566763218E-2</v>
      </c>
      <c r="AA342">
        <f t="shared" si="115"/>
        <v>0</v>
      </c>
      <c r="AB342">
        <f t="shared" si="116"/>
        <v>6375585.7452000007</v>
      </c>
      <c r="AC342">
        <f t="shared" si="117"/>
        <v>9.2468067027179749E-6</v>
      </c>
      <c r="AD342">
        <f t="shared" si="118"/>
        <v>0</v>
      </c>
      <c r="AE342">
        <f t="shared" si="119"/>
        <v>0</v>
      </c>
      <c r="AF342">
        <f t="shared" si="120"/>
        <v>0</v>
      </c>
      <c r="AG342">
        <f t="shared" si="121"/>
        <v>0</v>
      </c>
      <c r="AH342">
        <f t="shared" si="122"/>
        <v>0</v>
      </c>
      <c r="AI342">
        <f t="shared" si="123"/>
        <v>5.0546225567071803E-3</v>
      </c>
      <c r="AJ342">
        <f t="shared" si="124"/>
        <v>4.2582015317955055E-5</v>
      </c>
      <c r="AK342">
        <f t="shared" si="125"/>
        <v>1.6740578955036711E-7</v>
      </c>
      <c r="AL342">
        <f t="shared" si="126"/>
        <v>0</v>
      </c>
      <c r="AM342">
        <v>6378137</v>
      </c>
      <c r="AN342">
        <v>6356752.3142451802</v>
      </c>
      <c r="AO342">
        <f t="shared" si="127"/>
        <v>8.1819190842620321E-2</v>
      </c>
      <c r="AP342">
        <f t="shared" si="128"/>
        <v>8.2094437949694496E-2</v>
      </c>
      <c r="AQ342">
        <f t="shared" si="129"/>
        <v>6.7394967422762398E-3</v>
      </c>
      <c r="AR342">
        <f t="shared" si="130"/>
        <v>6399593.6257584924</v>
      </c>
    </row>
    <row r="343" spans="13:44" x14ac:dyDescent="0.3">
      <c r="M343" s="52" t="s">
        <v>22</v>
      </c>
      <c r="N343" s="53">
        <f t="shared" si="109"/>
        <v>166021.44365805644</v>
      </c>
      <c r="O343" s="54">
        <f t="shared" si="110"/>
        <v>0</v>
      </c>
      <c r="P343" s="55">
        <f t="shared" si="111"/>
        <v>31</v>
      </c>
      <c r="Q343" s="68"/>
      <c r="T343">
        <f t="shared" si="132"/>
        <v>0</v>
      </c>
      <c r="U343">
        <f t="shared" si="132"/>
        <v>0</v>
      </c>
      <c r="V343">
        <f t="shared" si="108"/>
        <v>31</v>
      </c>
      <c r="W343">
        <f t="shared" si="131"/>
        <v>3</v>
      </c>
      <c r="X343">
        <f t="shared" si="112"/>
        <v>-5.2359877559829883E-2</v>
      </c>
      <c r="Y343">
        <f t="shared" si="113"/>
        <v>-5.2335956242943828E-2</v>
      </c>
      <c r="Z343">
        <f t="shared" si="114"/>
        <v>-5.2383818566763218E-2</v>
      </c>
      <c r="AA343">
        <f t="shared" si="115"/>
        <v>0</v>
      </c>
      <c r="AB343">
        <f t="shared" si="116"/>
        <v>6375585.7452000007</v>
      </c>
      <c r="AC343">
        <f t="shared" si="117"/>
        <v>9.2468067027179749E-6</v>
      </c>
      <c r="AD343">
        <f t="shared" si="118"/>
        <v>0</v>
      </c>
      <c r="AE343">
        <f t="shared" si="119"/>
        <v>0</v>
      </c>
      <c r="AF343">
        <f t="shared" si="120"/>
        <v>0</v>
      </c>
      <c r="AG343">
        <f t="shared" si="121"/>
        <v>0</v>
      </c>
      <c r="AH343">
        <f t="shared" si="122"/>
        <v>0</v>
      </c>
      <c r="AI343">
        <f t="shared" si="123"/>
        <v>5.0546225567071803E-3</v>
      </c>
      <c r="AJ343">
        <f t="shared" si="124"/>
        <v>4.2582015317955055E-5</v>
      </c>
      <c r="AK343">
        <f t="shared" si="125"/>
        <v>1.6740578955036711E-7</v>
      </c>
      <c r="AL343">
        <f t="shared" si="126"/>
        <v>0</v>
      </c>
      <c r="AM343">
        <v>6378137</v>
      </c>
      <c r="AN343">
        <v>6356752.3142451802</v>
      </c>
      <c r="AO343">
        <f t="shared" si="127"/>
        <v>8.1819190842620321E-2</v>
      </c>
      <c r="AP343">
        <f t="shared" si="128"/>
        <v>8.2094437949694496E-2</v>
      </c>
      <c r="AQ343">
        <f t="shared" si="129"/>
        <v>6.7394967422762398E-3</v>
      </c>
      <c r="AR343">
        <f t="shared" si="130"/>
        <v>6399593.6257584924</v>
      </c>
    </row>
    <row r="344" spans="13:44" x14ac:dyDescent="0.3">
      <c r="M344" s="52" t="s">
        <v>22</v>
      </c>
      <c r="N344" s="53">
        <f t="shared" si="109"/>
        <v>166021.44365805644</v>
      </c>
      <c r="O344" s="54">
        <f t="shared" si="110"/>
        <v>0</v>
      </c>
      <c r="P344" s="55">
        <f t="shared" si="111"/>
        <v>31</v>
      </c>
      <c r="Q344" s="68"/>
      <c r="T344">
        <f t="shared" si="132"/>
        <v>0</v>
      </c>
      <c r="U344">
        <f t="shared" si="132"/>
        <v>0</v>
      </c>
      <c r="V344">
        <f t="shared" si="108"/>
        <v>31</v>
      </c>
      <c r="W344">
        <f t="shared" si="131"/>
        <v>3</v>
      </c>
      <c r="X344">
        <f t="shared" si="112"/>
        <v>-5.2359877559829883E-2</v>
      </c>
      <c r="Y344">
        <f t="shared" si="113"/>
        <v>-5.2335956242943828E-2</v>
      </c>
      <c r="Z344">
        <f t="shared" si="114"/>
        <v>-5.2383818566763218E-2</v>
      </c>
      <c r="AA344">
        <f t="shared" si="115"/>
        <v>0</v>
      </c>
      <c r="AB344">
        <f t="shared" si="116"/>
        <v>6375585.7452000007</v>
      </c>
      <c r="AC344">
        <f t="shared" si="117"/>
        <v>9.2468067027179749E-6</v>
      </c>
      <c r="AD344">
        <f t="shared" si="118"/>
        <v>0</v>
      </c>
      <c r="AE344">
        <f t="shared" si="119"/>
        <v>0</v>
      </c>
      <c r="AF344">
        <f t="shared" si="120"/>
        <v>0</v>
      </c>
      <c r="AG344">
        <f t="shared" si="121"/>
        <v>0</v>
      </c>
      <c r="AH344">
        <f t="shared" si="122"/>
        <v>0</v>
      </c>
      <c r="AI344">
        <f t="shared" si="123"/>
        <v>5.0546225567071803E-3</v>
      </c>
      <c r="AJ344">
        <f t="shared" si="124"/>
        <v>4.2582015317955055E-5</v>
      </c>
      <c r="AK344">
        <f t="shared" si="125"/>
        <v>1.6740578955036711E-7</v>
      </c>
      <c r="AL344">
        <f t="shared" si="126"/>
        <v>0</v>
      </c>
      <c r="AM344">
        <v>6378137</v>
      </c>
      <c r="AN344">
        <v>6356752.3142451802</v>
      </c>
      <c r="AO344">
        <f t="shared" si="127"/>
        <v>8.1819190842620321E-2</v>
      </c>
      <c r="AP344">
        <f t="shared" si="128"/>
        <v>8.2094437949694496E-2</v>
      </c>
      <c r="AQ344">
        <f t="shared" si="129"/>
        <v>6.7394967422762398E-3</v>
      </c>
      <c r="AR344">
        <f t="shared" si="130"/>
        <v>6399593.6257584924</v>
      </c>
    </row>
    <row r="345" spans="13:44" x14ac:dyDescent="0.3">
      <c r="M345" s="52" t="s">
        <v>22</v>
      </c>
      <c r="N345" s="53">
        <f t="shared" si="109"/>
        <v>166021.44365805644</v>
      </c>
      <c r="O345" s="54">
        <f t="shared" si="110"/>
        <v>0</v>
      </c>
      <c r="P345" s="55">
        <f t="shared" si="111"/>
        <v>31</v>
      </c>
      <c r="Q345" s="68"/>
      <c r="T345">
        <f t="shared" si="132"/>
        <v>0</v>
      </c>
      <c r="U345">
        <f t="shared" si="132"/>
        <v>0</v>
      </c>
      <c r="V345">
        <f t="shared" si="108"/>
        <v>31</v>
      </c>
      <c r="W345">
        <f t="shared" si="131"/>
        <v>3</v>
      </c>
      <c r="X345">
        <f t="shared" si="112"/>
        <v>-5.2359877559829883E-2</v>
      </c>
      <c r="Y345">
        <f t="shared" si="113"/>
        <v>-5.2335956242943828E-2</v>
      </c>
      <c r="Z345">
        <f t="shared" si="114"/>
        <v>-5.2383818566763218E-2</v>
      </c>
      <c r="AA345">
        <f t="shared" si="115"/>
        <v>0</v>
      </c>
      <c r="AB345">
        <f t="shared" si="116"/>
        <v>6375585.7452000007</v>
      </c>
      <c r="AC345">
        <f t="shared" si="117"/>
        <v>9.2468067027179749E-6</v>
      </c>
      <c r="AD345">
        <f t="shared" si="118"/>
        <v>0</v>
      </c>
      <c r="AE345">
        <f t="shared" si="119"/>
        <v>0</v>
      </c>
      <c r="AF345">
        <f t="shared" si="120"/>
        <v>0</v>
      </c>
      <c r="AG345">
        <f t="shared" si="121"/>
        <v>0</v>
      </c>
      <c r="AH345">
        <f t="shared" si="122"/>
        <v>0</v>
      </c>
      <c r="AI345">
        <f t="shared" si="123"/>
        <v>5.0546225567071803E-3</v>
      </c>
      <c r="AJ345">
        <f t="shared" si="124"/>
        <v>4.2582015317955055E-5</v>
      </c>
      <c r="AK345">
        <f t="shared" si="125"/>
        <v>1.6740578955036711E-7</v>
      </c>
      <c r="AL345">
        <f t="shared" si="126"/>
        <v>0</v>
      </c>
      <c r="AM345">
        <v>6378137</v>
      </c>
      <c r="AN345">
        <v>6356752.3142451802</v>
      </c>
      <c r="AO345">
        <f t="shared" si="127"/>
        <v>8.1819190842620321E-2</v>
      </c>
      <c r="AP345">
        <f t="shared" si="128"/>
        <v>8.2094437949694496E-2</v>
      </c>
      <c r="AQ345">
        <f t="shared" si="129"/>
        <v>6.7394967422762398E-3</v>
      </c>
      <c r="AR345">
        <f t="shared" si="130"/>
        <v>6399593.6257584924</v>
      </c>
    </row>
    <row r="346" spans="13:44" x14ac:dyDescent="0.3">
      <c r="M346" s="52" t="s">
        <v>22</v>
      </c>
      <c r="N346" s="53">
        <f t="shared" si="109"/>
        <v>166021.44365805644</v>
      </c>
      <c r="O346" s="54">
        <f t="shared" si="110"/>
        <v>0</v>
      </c>
      <c r="P346" s="55">
        <f t="shared" si="111"/>
        <v>31</v>
      </c>
      <c r="Q346" s="68"/>
      <c r="T346">
        <f t="shared" si="132"/>
        <v>0</v>
      </c>
      <c r="U346">
        <f t="shared" si="132"/>
        <v>0</v>
      </c>
      <c r="V346">
        <f t="shared" ref="V346:V409" si="133">TRUNC((R346/6)+31)</f>
        <v>31</v>
      </c>
      <c r="W346">
        <f t="shared" si="131"/>
        <v>3</v>
      </c>
      <c r="X346">
        <f t="shared" si="112"/>
        <v>-5.2359877559829883E-2</v>
      </c>
      <c r="Y346">
        <f t="shared" si="113"/>
        <v>-5.2335956242943828E-2</v>
      </c>
      <c r="Z346">
        <f t="shared" si="114"/>
        <v>-5.2383818566763218E-2</v>
      </c>
      <c r="AA346">
        <f t="shared" si="115"/>
        <v>0</v>
      </c>
      <c r="AB346">
        <f t="shared" si="116"/>
        <v>6375585.7452000007</v>
      </c>
      <c r="AC346">
        <f t="shared" si="117"/>
        <v>9.2468067027179749E-6</v>
      </c>
      <c r="AD346">
        <f t="shared" si="118"/>
        <v>0</v>
      </c>
      <c r="AE346">
        <f t="shared" si="119"/>
        <v>0</v>
      </c>
      <c r="AF346">
        <f t="shared" si="120"/>
        <v>0</v>
      </c>
      <c r="AG346">
        <f t="shared" si="121"/>
        <v>0</v>
      </c>
      <c r="AH346">
        <f t="shared" si="122"/>
        <v>0</v>
      </c>
      <c r="AI346">
        <f t="shared" si="123"/>
        <v>5.0546225567071803E-3</v>
      </c>
      <c r="AJ346">
        <f t="shared" si="124"/>
        <v>4.2582015317955055E-5</v>
      </c>
      <c r="AK346">
        <f t="shared" si="125"/>
        <v>1.6740578955036711E-7</v>
      </c>
      <c r="AL346">
        <f t="shared" si="126"/>
        <v>0</v>
      </c>
      <c r="AM346">
        <v>6378137</v>
      </c>
      <c r="AN346">
        <v>6356752.3142451802</v>
      </c>
      <c r="AO346">
        <f t="shared" si="127"/>
        <v>8.1819190842620321E-2</v>
      </c>
      <c r="AP346">
        <f t="shared" si="128"/>
        <v>8.2094437949694496E-2</v>
      </c>
      <c r="AQ346">
        <f t="shared" si="129"/>
        <v>6.7394967422762398E-3</v>
      </c>
      <c r="AR346">
        <f t="shared" si="130"/>
        <v>6399593.6257584924</v>
      </c>
    </row>
    <row r="347" spans="13:44" x14ac:dyDescent="0.3">
      <c r="M347" s="52" t="s">
        <v>22</v>
      </c>
      <c r="N347" s="53">
        <f t="shared" ref="N347:N410" si="134">Z347*AB347*(1+AC347/3)+500000</f>
        <v>166021.44365805644</v>
      </c>
      <c r="O347" s="54">
        <f t="shared" ref="O347:O410" si="135">IF(M347="S",AA347*AB347*(1+AC347)+AL347+10000000,AA347*AB347*(1+AC347)+AL347)</f>
        <v>0</v>
      </c>
      <c r="P347" s="55">
        <f t="shared" ref="P347:P410" si="136">V347</f>
        <v>31</v>
      </c>
      <c r="Q347" s="68"/>
      <c r="T347">
        <f t="shared" si="132"/>
        <v>0</v>
      </c>
      <c r="U347">
        <f t="shared" si="132"/>
        <v>0</v>
      </c>
      <c r="V347">
        <f t="shared" si="133"/>
        <v>31</v>
      </c>
      <c r="W347">
        <f t="shared" si="131"/>
        <v>3</v>
      </c>
      <c r="X347">
        <f t="shared" ref="X347:X410" si="137">+T347-((W347*PI())/180)</f>
        <v>-5.2359877559829883E-2</v>
      </c>
      <c r="Y347">
        <f t="shared" ref="Y347:Y410" si="138">COS(U347)*SIN(X347)</f>
        <v>-5.2335956242943828E-2</v>
      </c>
      <c r="Z347">
        <f t="shared" ref="Z347:Z410" si="139">(1/2)*LN((1+Y347)/(1-Y347))</f>
        <v>-5.2383818566763218E-2</v>
      </c>
      <c r="AA347">
        <f t="shared" ref="AA347:AA410" si="140">ATAN((TAN(U347))/COS(X347))-U347</f>
        <v>0</v>
      </c>
      <c r="AB347">
        <f t="shared" ref="AB347:AB410" si="141">(AR347/(1+AQ347*(COS(U347))^2)^(1/2))*0.9996</f>
        <v>6375585.7452000007</v>
      </c>
      <c r="AC347">
        <f t="shared" ref="AC347:AC410" si="142">(AQ347/2)*Z347^2*(COS(U347))^2</f>
        <v>9.2468067027179749E-6</v>
      </c>
      <c r="AD347">
        <f t="shared" ref="AD347:AD410" si="143">SIN(2*U347)</f>
        <v>0</v>
      </c>
      <c r="AE347">
        <f t="shared" ref="AE347:AE410" si="144">+AD347*(COS(U347))^2</f>
        <v>0</v>
      </c>
      <c r="AF347">
        <f t="shared" ref="AF347:AF410" si="145">U347+(AD347/2)</f>
        <v>0</v>
      </c>
      <c r="AG347">
        <f t="shared" ref="AG347:AG410" si="146">((3*AF347)+AE347)/4</f>
        <v>0</v>
      </c>
      <c r="AH347">
        <f t="shared" ref="AH347:AH410" si="147">(5*AG347+AE347*(COS(U347))^2)/3</f>
        <v>0</v>
      </c>
      <c r="AI347">
        <f t="shared" ref="AI347:AI410" si="148">(3/4)*AQ347</f>
        <v>5.0546225567071803E-3</v>
      </c>
      <c r="AJ347">
        <f t="shared" ref="AJ347:AJ410" si="149">(5/3)*AI347^2</f>
        <v>4.2582015317955055E-5</v>
      </c>
      <c r="AK347">
        <f t="shared" ref="AK347:AK410" si="150">(35/27)*AI347^3</f>
        <v>1.6740578955036711E-7</v>
      </c>
      <c r="AL347">
        <f t="shared" ref="AL347:AL410" si="151">0.9996*AR347*(U347-(AI347*AF347)+(AJ347*AG347)-(AK347*AH347))</f>
        <v>0</v>
      </c>
      <c r="AM347">
        <v>6378137</v>
      </c>
      <c r="AN347">
        <v>6356752.3142451802</v>
      </c>
      <c r="AO347">
        <f t="shared" ref="AO347:AO410" si="152">SQRT(AM347^2-AN347^2)/AM347</f>
        <v>8.1819190842620321E-2</v>
      </c>
      <c r="AP347">
        <f t="shared" ref="AP347:AP410" si="153">SQRT(AM347^2-AN347^2)/AN347</f>
        <v>8.2094437949694496E-2</v>
      </c>
      <c r="AQ347">
        <f t="shared" ref="AQ347:AQ410" si="154">AP347^2</f>
        <v>6.7394967422762398E-3</v>
      </c>
      <c r="AR347">
        <f t="shared" ref="AR347:AR410" si="155">+(AM347^2)/AN347</f>
        <v>6399593.6257584924</v>
      </c>
    </row>
    <row r="348" spans="13:44" x14ac:dyDescent="0.3">
      <c r="M348" s="52" t="s">
        <v>22</v>
      </c>
      <c r="N348" s="53">
        <f t="shared" si="134"/>
        <v>166021.44365805644</v>
      </c>
      <c r="O348" s="54">
        <f t="shared" si="135"/>
        <v>0</v>
      </c>
      <c r="P348" s="55">
        <f t="shared" si="136"/>
        <v>31</v>
      </c>
      <c r="Q348" s="68"/>
      <c r="T348">
        <f t="shared" si="132"/>
        <v>0</v>
      </c>
      <c r="U348">
        <f t="shared" si="132"/>
        <v>0</v>
      </c>
      <c r="V348">
        <f t="shared" si="133"/>
        <v>31</v>
      </c>
      <c r="W348">
        <f t="shared" ref="W348:W411" si="156">6*V348-183</f>
        <v>3</v>
      </c>
      <c r="X348">
        <f t="shared" si="137"/>
        <v>-5.2359877559829883E-2</v>
      </c>
      <c r="Y348">
        <f t="shared" si="138"/>
        <v>-5.2335956242943828E-2</v>
      </c>
      <c r="Z348">
        <f t="shared" si="139"/>
        <v>-5.2383818566763218E-2</v>
      </c>
      <c r="AA348">
        <f t="shared" si="140"/>
        <v>0</v>
      </c>
      <c r="AB348">
        <f t="shared" si="141"/>
        <v>6375585.7452000007</v>
      </c>
      <c r="AC348">
        <f t="shared" si="142"/>
        <v>9.2468067027179749E-6</v>
      </c>
      <c r="AD348">
        <f t="shared" si="143"/>
        <v>0</v>
      </c>
      <c r="AE348">
        <f t="shared" si="144"/>
        <v>0</v>
      </c>
      <c r="AF348">
        <f t="shared" si="145"/>
        <v>0</v>
      </c>
      <c r="AG348">
        <f t="shared" si="146"/>
        <v>0</v>
      </c>
      <c r="AH348">
        <f t="shared" si="147"/>
        <v>0</v>
      </c>
      <c r="AI348">
        <f t="shared" si="148"/>
        <v>5.0546225567071803E-3</v>
      </c>
      <c r="AJ348">
        <f t="shared" si="149"/>
        <v>4.2582015317955055E-5</v>
      </c>
      <c r="AK348">
        <f t="shared" si="150"/>
        <v>1.6740578955036711E-7</v>
      </c>
      <c r="AL348">
        <f t="shared" si="151"/>
        <v>0</v>
      </c>
      <c r="AM348">
        <v>6378137</v>
      </c>
      <c r="AN348">
        <v>6356752.3142451802</v>
      </c>
      <c r="AO348">
        <f t="shared" si="152"/>
        <v>8.1819190842620321E-2</v>
      </c>
      <c r="AP348">
        <f t="shared" si="153"/>
        <v>8.2094437949694496E-2</v>
      </c>
      <c r="AQ348">
        <f t="shared" si="154"/>
        <v>6.7394967422762398E-3</v>
      </c>
      <c r="AR348">
        <f t="shared" si="155"/>
        <v>6399593.6257584924</v>
      </c>
    </row>
    <row r="349" spans="13:44" x14ac:dyDescent="0.3">
      <c r="M349" s="52" t="s">
        <v>22</v>
      </c>
      <c r="N349" s="53">
        <f t="shared" si="134"/>
        <v>166021.44365805644</v>
      </c>
      <c r="O349" s="54">
        <f t="shared" si="135"/>
        <v>0</v>
      </c>
      <c r="P349" s="55">
        <f t="shared" si="136"/>
        <v>31</v>
      </c>
      <c r="Q349" s="68"/>
      <c r="T349">
        <f t="shared" si="132"/>
        <v>0</v>
      </c>
      <c r="U349">
        <f t="shared" si="132"/>
        <v>0</v>
      </c>
      <c r="V349">
        <f t="shared" si="133"/>
        <v>31</v>
      </c>
      <c r="W349">
        <f t="shared" si="156"/>
        <v>3</v>
      </c>
      <c r="X349">
        <f t="shared" si="137"/>
        <v>-5.2359877559829883E-2</v>
      </c>
      <c r="Y349">
        <f t="shared" si="138"/>
        <v>-5.2335956242943828E-2</v>
      </c>
      <c r="Z349">
        <f t="shared" si="139"/>
        <v>-5.2383818566763218E-2</v>
      </c>
      <c r="AA349">
        <f t="shared" si="140"/>
        <v>0</v>
      </c>
      <c r="AB349">
        <f t="shared" si="141"/>
        <v>6375585.7452000007</v>
      </c>
      <c r="AC349">
        <f t="shared" si="142"/>
        <v>9.2468067027179749E-6</v>
      </c>
      <c r="AD349">
        <f t="shared" si="143"/>
        <v>0</v>
      </c>
      <c r="AE349">
        <f t="shared" si="144"/>
        <v>0</v>
      </c>
      <c r="AF349">
        <f t="shared" si="145"/>
        <v>0</v>
      </c>
      <c r="AG349">
        <f t="shared" si="146"/>
        <v>0</v>
      </c>
      <c r="AH349">
        <f t="shared" si="147"/>
        <v>0</v>
      </c>
      <c r="AI349">
        <f t="shared" si="148"/>
        <v>5.0546225567071803E-3</v>
      </c>
      <c r="AJ349">
        <f t="shared" si="149"/>
        <v>4.2582015317955055E-5</v>
      </c>
      <c r="AK349">
        <f t="shared" si="150"/>
        <v>1.6740578955036711E-7</v>
      </c>
      <c r="AL349">
        <f t="shared" si="151"/>
        <v>0</v>
      </c>
      <c r="AM349">
        <v>6378137</v>
      </c>
      <c r="AN349">
        <v>6356752.3142451802</v>
      </c>
      <c r="AO349">
        <f t="shared" si="152"/>
        <v>8.1819190842620321E-2</v>
      </c>
      <c r="AP349">
        <f t="shared" si="153"/>
        <v>8.2094437949694496E-2</v>
      </c>
      <c r="AQ349">
        <f t="shared" si="154"/>
        <v>6.7394967422762398E-3</v>
      </c>
      <c r="AR349">
        <f t="shared" si="155"/>
        <v>6399593.6257584924</v>
      </c>
    </row>
    <row r="350" spans="13:44" x14ac:dyDescent="0.3">
      <c r="M350" s="52" t="s">
        <v>22</v>
      </c>
      <c r="N350" s="53">
        <f t="shared" si="134"/>
        <v>166021.44365805644</v>
      </c>
      <c r="O350" s="54">
        <f t="shared" si="135"/>
        <v>0</v>
      </c>
      <c r="P350" s="55">
        <f t="shared" si="136"/>
        <v>31</v>
      </c>
      <c r="Q350" s="68"/>
      <c r="T350">
        <f t="shared" si="132"/>
        <v>0</v>
      </c>
      <c r="U350">
        <f t="shared" si="132"/>
        <v>0</v>
      </c>
      <c r="V350">
        <f t="shared" si="133"/>
        <v>31</v>
      </c>
      <c r="W350">
        <f t="shared" si="156"/>
        <v>3</v>
      </c>
      <c r="X350">
        <f t="shared" si="137"/>
        <v>-5.2359877559829883E-2</v>
      </c>
      <c r="Y350">
        <f t="shared" si="138"/>
        <v>-5.2335956242943828E-2</v>
      </c>
      <c r="Z350">
        <f t="shared" si="139"/>
        <v>-5.2383818566763218E-2</v>
      </c>
      <c r="AA350">
        <f t="shared" si="140"/>
        <v>0</v>
      </c>
      <c r="AB350">
        <f t="shared" si="141"/>
        <v>6375585.7452000007</v>
      </c>
      <c r="AC350">
        <f t="shared" si="142"/>
        <v>9.2468067027179749E-6</v>
      </c>
      <c r="AD350">
        <f t="shared" si="143"/>
        <v>0</v>
      </c>
      <c r="AE350">
        <f t="shared" si="144"/>
        <v>0</v>
      </c>
      <c r="AF350">
        <f t="shared" si="145"/>
        <v>0</v>
      </c>
      <c r="AG350">
        <f t="shared" si="146"/>
        <v>0</v>
      </c>
      <c r="AH350">
        <f t="shared" si="147"/>
        <v>0</v>
      </c>
      <c r="AI350">
        <f t="shared" si="148"/>
        <v>5.0546225567071803E-3</v>
      </c>
      <c r="AJ350">
        <f t="shared" si="149"/>
        <v>4.2582015317955055E-5</v>
      </c>
      <c r="AK350">
        <f t="shared" si="150"/>
        <v>1.6740578955036711E-7</v>
      </c>
      <c r="AL350">
        <f t="shared" si="151"/>
        <v>0</v>
      </c>
      <c r="AM350">
        <v>6378137</v>
      </c>
      <c r="AN350">
        <v>6356752.3142451802</v>
      </c>
      <c r="AO350">
        <f t="shared" si="152"/>
        <v>8.1819190842620321E-2</v>
      </c>
      <c r="AP350">
        <f t="shared" si="153"/>
        <v>8.2094437949694496E-2</v>
      </c>
      <c r="AQ350">
        <f t="shared" si="154"/>
        <v>6.7394967422762398E-3</v>
      </c>
      <c r="AR350">
        <f t="shared" si="155"/>
        <v>6399593.6257584924</v>
      </c>
    </row>
    <row r="351" spans="13:44" x14ac:dyDescent="0.3">
      <c r="M351" s="52" t="s">
        <v>22</v>
      </c>
      <c r="N351" s="53">
        <f t="shared" si="134"/>
        <v>166021.44365805644</v>
      </c>
      <c r="O351" s="54">
        <f t="shared" si="135"/>
        <v>0</v>
      </c>
      <c r="P351" s="55">
        <f t="shared" si="136"/>
        <v>31</v>
      </c>
      <c r="Q351" s="68"/>
      <c r="T351">
        <f t="shared" si="132"/>
        <v>0</v>
      </c>
      <c r="U351">
        <f t="shared" si="132"/>
        <v>0</v>
      </c>
      <c r="V351">
        <f t="shared" si="133"/>
        <v>31</v>
      </c>
      <c r="W351">
        <f t="shared" si="156"/>
        <v>3</v>
      </c>
      <c r="X351">
        <f t="shared" si="137"/>
        <v>-5.2359877559829883E-2</v>
      </c>
      <c r="Y351">
        <f t="shared" si="138"/>
        <v>-5.2335956242943828E-2</v>
      </c>
      <c r="Z351">
        <f t="shared" si="139"/>
        <v>-5.2383818566763218E-2</v>
      </c>
      <c r="AA351">
        <f t="shared" si="140"/>
        <v>0</v>
      </c>
      <c r="AB351">
        <f t="shared" si="141"/>
        <v>6375585.7452000007</v>
      </c>
      <c r="AC351">
        <f t="shared" si="142"/>
        <v>9.2468067027179749E-6</v>
      </c>
      <c r="AD351">
        <f t="shared" si="143"/>
        <v>0</v>
      </c>
      <c r="AE351">
        <f t="shared" si="144"/>
        <v>0</v>
      </c>
      <c r="AF351">
        <f t="shared" si="145"/>
        <v>0</v>
      </c>
      <c r="AG351">
        <f t="shared" si="146"/>
        <v>0</v>
      </c>
      <c r="AH351">
        <f t="shared" si="147"/>
        <v>0</v>
      </c>
      <c r="AI351">
        <f t="shared" si="148"/>
        <v>5.0546225567071803E-3</v>
      </c>
      <c r="AJ351">
        <f t="shared" si="149"/>
        <v>4.2582015317955055E-5</v>
      </c>
      <c r="AK351">
        <f t="shared" si="150"/>
        <v>1.6740578955036711E-7</v>
      </c>
      <c r="AL351">
        <f t="shared" si="151"/>
        <v>0</v>
      </c>
      <c r="AM351">
        <v>6378137</v>
      </c>
      <c r="AN351">
        <v>6356752.3142451802</v>
      </c>
      <c r="AO351">
        <f t="shared" si="152"/>
        <v>8.1819190842620321E-2</v>
      </c>
      <c r="AP351">
        <f t="shared" si="153"/>
        <v>8.2094437949694496E-2</v>
      </c>
      <c r="AQ351">
        <f t="shared" si="154"/>
        <v>6.7394967422762398E-3</v>
      </c>
      <c r="AR351">
        <f t="shared" si="155"/>
        <v>6399593.6257584924</v>
      </c>
    </row>
    <row r="352" spans="13:44" x14ac:dyDescent="0.3">
      <c r="M352" s="52" t="s">
        <v>22</v>
      </c>
      <c r="N352" s="53">
        <f t="shared" si="134"/>
        <v>166021.44365805644</v>
      </c>
      <c r="O352" s="54">
        <f t="shared" si="135"/>
        <v>0</v>
      </c>
      <c r="P352" s="55">
        <f t="shared" si="136"/>
        <v>31</v>
      </c>
      <c r="Q352" s="68"/>
      <c r="T352">
        <f t="shared" si="132"/>
        <v>0</v>
      </c>
      <c r="U352">
        <f t="shared" si="132"/>
        <v>0</v>
      </c>
      <c r="V352">
        <f t="shared" si="133"/>
        <v>31</v>
      </c>
      <c r="W352">
        <f t="shared" si="156"/>
        <v>3</v>
      </c>
      <c r="X352">
        <f t="shared" si="137"/>
        <v>-5.2359877559829883E-2</v>
      </c>
      <c r="Y352">
        <f t="shared" si="138"/>
        <v>-5.2335956242943828E-2</v>
      </c>
      <c r="Z352">
        <f t="shared" si="139"/>
        <v>-5.2383818566763218E-2</v>
      </c>
      <c r="AA352">
        <f t="shared" si="140"/>
        <v>0</v>
      </c>
      <c r="AB352">
        <f t="shared" si="141"/>
        <v>6375585.7452000007</v>
      </c>
      <c r="AC352">
        <f t="shared" si="142"/>
        <v>9.2468067027179749E-6</v>
      </c>
      <c r="AD352">
        <f t="shared" si="143"/>
        <v>0</v>
      </c>
      <c r="AE352">
        <f t="shared" si="144"/>
        <v>0</v>
      </c>
      <c r="AF352">
        <f t="shared" si="145"/>
        <v>0</v>
      </c>
      <c r="AG352">
        <f t="shared" si="146"/>
        <v>0</v>
      </c>
      <c r="AH352">
        <f t="shared" si="147"/>
        <v>0</v>
      </c>
      <c r="AI352">
        <f t="shared" si="148"/>
        <v>5.0546225567071803E-3</v>
      </c>
      <c r="AJ352">
        <f t="shared" si="149"/>
        <v>4.2582015317955055E-5</v>
      </c>
      <c r="AK352">
        <f t="shared" si="150"/>
        <v>1.6740578955036711E-7</v>
      </c>
      <c r="AL352">
        <f t="shared" si="151"/>
        <v>0</v>
      </c>
      <c r="AM352">
        <v>6378137</v>
      </c>
      <c r="AN352">
        <v>6356752.3142451802</v>
      </c>
      <c r="AO352">
        <f t="shared" si="152"/>
        <v>8.1819190842620321E-2</v>
      </c>
      <c r="AP352">
        <f t="shared" si="153"/>
        <v>8.2094437949694496E-2</v>
      </c>
      <c r="AQ352">
        <f t="shared" si="154"/>
        <v>6.7394967422762398E-3</v>
      </c>
      <c r="AR352">
        <f t="shared" si="155"/>
        <v>6399593.6257584924</v>
      </c>
    </row>
    <row r="353" spans="13:44" x14ac:dyDescent="0.3">
      <c r="M353" s="52" t="s">
        <v>22</v>
      </c>
      <c r="N353" s="53">
        <f t="shared" si="134"/>
        <v>166021.44365805644</v>
      </c>
      <c r="O353" s="54">
        <f t="shared" si="135"/>
        <v>0</v>
      </c>
      <c r="P353" s="55">
        <f t="shared" si="136"/>
        <v>31</v>
      </c>
      <c r="Q353" s="68"/>
      <c r="T353">
        <f t="shared" si="132"/>
        <v>0</v>
      </c>
      <c r="U353">
        <f t="shared" si="132"/>
        <v>0</v>
      </c>
      <c r="V353">
        <f t="shared" si="133"/>
        <v>31</v>
      </c>
      <c r="W353">
        <f t="shared" si="156"/>
        <v>3</v>
      </c>
      <c r="X353">
        <f t="shared" si="137"/>
        <v>-5.2359877559829883E-2</v>
      </c>
      <c r="Y353">
        <f t="shared" si="138"/>
        <v>-5.2335956242943828E-2</v>
      </c>
      <c r="Z353">
        <f t="shared" si="139"/>
        <v>-5.2383818566763218E-2</v>
      </c>
      <c r="AA353">
        <f t="shared" si="140"/>
        <v>0</v>
      </c>
      <c r="AB353">
        <f t="shared" si="141"/>
        <v>6375585.7452000007</v>
      </c>
      <c r="AC353">
        <f t="shared" si="142"/>
        <v>9.2468067027179749E-6</v>
      </c>
      <c r="AD353">
        <f t="shared" si="143"/>
        <v>0</v>
      </c>
      <c r="AE353">
        <f t="shared" si="144"/>
        <v>0</v>
      </c>
      <c r="AF353">
        <f t="shared" si="145"/>
        <v>0</v>
      </c>
      <c r="AG353">
        <f t="shared" si="146"/>
        <v>0</v>
      </c>
      <c r="AH353">
        <f t="shared" si="147"/>
        <v>0</v>
      </c>
      <c r="AI353">
        <f t="shared" si="148"/>
        <v>5.0546225567071803E-3</v>
      </c>
      <c r="AJ353">
        <f t="shared" si="149"/>
        <v>4.2582015317955055E-5</v>
      </c>
      <c r="AK353">
        <f t="shared" si="150"/>
        <v>1.6740578955036711E-7</v>
      </c>
      <c r="AL353">
        <f t="shared" si="151"/>
        <v>0</v>
      </c>
      <c r="AM353">
        <v>6378137</v>
      </c>
      <c r="AN353">
        <v>6356752.3142451802</v>
      </c>
      <c r="AO353">
        <f t="shared" si="152"/>
        <v>8.1819190842620321E-2</v>
      </c>
      <c r="AP353">
        <f t="shared" si="153"/>
        <v>8.2094437949694496E-2</v>
      </c>
      <c r="AQ353">
        <f t="shared" si="154"/>
        <v>6.7394967422762398E-3</v>
      </c>
      <c r="AR353">
        <f t="shared" si="155"/>
        <v>6399593.6257584924</v>
      </c>
    </row>
    <row r="354" spans="13:44" x14ac:dyDescent="0.3">
      <c r="M354" s="52" t="s">
        <v>22</v>
      </c>
      <c r="N354" s="53">
        <f t="shared" si="134"/>
        <v>166021.44365805644</v>
      </c>
      <c r="O354" s="54">
        <f t="shared" si="135"/>
        <v>0</v>
      </c>
      <c r="P354" s="55">
        <f t="shared" si="136"/>
        <v>31</v>
      </c>
      <c r="Q354" s="68"/>
      <c r="T354">
        <f t="shared" si="132"/>
        <v>0</v>
      </c>
      <c r="U354">
        <f t="shared" si="132"/>
        <v>0</v>
      </c>
      <c r="V354">
        <f t="shared" si="133"/>
        <v>31</v>
      </c>
      <c r="W354">
        <f t="shared" si="156"/>
        <v>3</v>
      </c>
      <c r="X354">
        <f t="shared" si="137"/>
        <v>-5.2359877559829883E-2</v>
      </c>
      <c r="Y354">
        <f t="shared" si="138"/>
        <v>-5.2335956242943828E-2</v>
      </c>
      <c r="Z354">
        <f t="shared" si="139"/>
        <v>-5.2383818566763218E-2</v>
      </c>
      <c r="AA354">
        <f t="shared" si="140"/>
        <v>0</v>
      </c>
      <c r="AB354">
        <f t="shared" si="141"/>
        <v>6375585.7452000007</v>
      </c>
      <c r="AC354">
        <f t="shared" si="142"/>
        <v>9.2468067027179749E-6</v>
      </c>
      <c r="AD354">
        <f t="shared" si="143"/>
        <v>0</v>
      </c>
      <c r="AE354">
        <f t="shared" si="144"/>
        <v>0</v>
      </c>
      <c r="AF354">
        <f t="shared" si="145"/>
        <v>0</v>
      </c>
      <c r="AG354">
        <f t="shared" si="146"/>
        <v>0</v>
      </c>
      <c r="AH354">
        <f t="shared" si="147"/>
        <v>0</v>
      </c>
      <c r="AI354">
        <f t="shared" si="148"/>
        <v>5.0546225567071803E-3</v>
      </c>
      <c r="AJ354">
        <f t="shared" si="149"/>
        <v>4.2582015317955055E-5</v>
      </c>
      <c r="AK354">
        <f t="shared" si="150"/>
        <v>1.6740578955036711E-7</v>
      </c>
      <c r="AL354">
        <f t="shared" si="151"/>
        <v>0</v>
      </c>
      <c r="AM354">
        <v>6378137</v>
      </c>
      <c r="AN354">
        <v>6356752.3142451802</v>
      </c>
      <c r="AO354">
        <f t="shared" si="152"/>
        <v>8.1819190842620321E-2</v>
      </c>
      <c r="AP354">
        <f t="shared" si="153"/>
        <v>8.2094437949694496E-2</v>
      </c>
      <c r="AQ354">
        <f t="shared" si="154"/>
        <v>6.7394967422762398E-3</v>
      </c>
      <c r="AR354">
        <f t="shared" si="155"/>
        <v>6399593.6257584924</v>
      </c>
    </row>
    <row r="355" spans="13:44" x14ac:dyDescent="0.3">
      <c r="M355" s="52" t="s">
        <v>22</v>
      </c>
      <c r="N355" s="53">
        <f t="shared" si="134"/>
        <v>166021.44365805644</v>
      </c>
      <c r="O355" s="54">
        <f t="shared" si="135"/>
        <v>0</v>
      </c>
      <c r="P355" s="55">
        <f t="shared" si="136"/>
        <v>31</v>
      </c>
      <c r="Q355" s="68"/>
      <c r="T355">
        <f t="shared" si="132"/>
        <v>0</v>
      </c>
      <c r="U355">
        <f t="shared" si="132"/>
        <v>0</v>
      </c>
      <c r="V355">
        <f t="shared" si="133"/>
        <v>31</v>
      </c>
      <c r="W355">
        <f t="shared" si="156"/>
        <v>3</v>
      </c>
      <c r="X355">
        <f t="shared" si="137"/>
        <v>-5.2359877559829883E-2</v>
      </c>
      <c r="Y355">
        <f t="shared" si="138"/>
        <v>-5.2335956242943828E-2</v>
      </c>
      <c r="Z355">
        <f t="shared" si="139"/>
        <v>-5.2383818566763218E-2</v>
      </c>
      <c r="AA355">
        <f t="shared" si="140"/>
        <v>0</v>
      </c>
      <c r="AB355">
        <f t="shared" si="141"/>
        <v>6375585.7452000007</v>
      </c>
      <c r="AC355">
        <f t="shared" si="142"/>
        <v>9.2468067027179749E-6</v>
      </c>
      <c r="AD355">
        <f t="shared" si="143"/>
        <v>0</v>
      </c>
      <c r="AE355">
        <f t="shared" si="144"/>
        <v>0</v>
      </c>
      <c r="AF355">
        <f t="shared" si="145"/>
        <v>0</v>
      </c>
      <c r="AG355">
        <f t="shared" si="146"/>
        <v>0</v>
      </c>
      <c r="AH355">
        <f t="shared" si="147"/>
        <v>0</v>
      </c>
      <c r="AI355">
        <f t="shared" si="148"/>
        <v>5.0546225567071803E-3</v>
      </c>
      <c r="AJ355">
        <f t="shared" si="149"/>
        <v>4.2582015317955055E-5</v>
      </c>
      <c r="AK355">
        <f t="shared" si="150"/>
        <v>1.6740578955036711E-7</v>
      </c>
      <c r="AL355">
        <f t="shared" si="151"/>
        <v>0</v>
      </c>
      <c r="AM355">
        <v>6378137</v>
      </c>
      <c r="AN355">
        <v>6356752.3142451802</v>
      </c>
      <c r="AO355">
        <f t="shared" si="152"/>
        <v>8.1819190842620321E-2</v>
      </c>
      <c r="AP355">
        <f t="shared" si="153"/>
        <v>8.2094437949694496E-2</v>
      </c>
      <c r="AQ355">
        <f t="shared" si="154"/>
        <v>6.7394967422762398E-3</v>
      </c>
      <c r="AR355">
        <f t="shared" si="155"/>
        <v>6399593.6257584924</v>
      </c>
    </row>
    <row r="356" spans="13:44" x14ac:dyDescent="0.3">
      <c r="M356" s="52" t="s">
        <v>22</v>
      </c>
      <c r="N356" s="53">
        <f t="shared" si="134"/>
        <v>166021.44365805644</v>
      </c>
      <c r="O356" s="54">
        <f t="shared" si="135"/>
        <v>0</v>
      </c>
      <c r="P356" s="55">
        <f t="shared" si="136"/>
        <v>31</v>
      </c>
      <c r="Q356" s="68"/>
      <c r="T356">
        <f t="shared" si="132"/>
        <v>0</v>
      </c>
      <c r="U356">
        <f t="shared" si="132"/>
        <v>0</v>
      </c>
      <c r="V356">
        <f t="shared" si="133"/>
        <v>31</v>
      </c>
      <c r="W356">
        <f t="shared" si="156"/>
        <v>3</v>
      </c>
      <c r="X356">
        <f t="shared" si="137"/>
        <v>-5.2359877559829883E-2</v>
      </c>
      <c r="Y356">
        <f t="shared" si="138"/>
        <v>-5.2335956242943828E-2</v>
      </c>
      <c r="Z356">
        <f t="shared" si="139"/>
        <v>-5.2383818566763218E-2</v>
      </c>
      <c r="AA356">
        <f t="shared" si="140"/>
        <v>0</v>
      </c>
      <c r="AB356">
        <f t="shared" si="141"/>
        <v>6375585.7452000007</v>
      </c>
      <c r="AC356">
        <f t="shared" si="142"/>
        <v>9.2468067027179749E-6</v>
      </c>
      <c r="AD356">
        <f t="shared" si="143"/>
        <v>0</v>
      </c>
      <c r="AE356">
        <f t="shared" si="144"/>
        <v>0</v>
      </c>
      <c r="AF356">
        <f t="shared" si="145"/>
        <v>0</v>
      </c>
      <c r="AG356">
        <f t="shared" si="146"/>
        <v>0</v>
      </c>
      <c r="AH356">
        <f t="shared" si="147"/>
        <v>0</v>
      </c>
      <c r="AI356">
        <f t="shared" si="148"/>
        <v>5.0546225567071803E-3</v>
      </c>
      <c r="AJ356">
        <f t="shared" si="149"/>
        <v>4.2582015317955055E-5</v>
      </c>
      <c r="AK356">
        <f t="shared" si="150"/>
        <v>1.6740578955036711E-7</v>
      </c>
      <c r="AL356">
        <f t="shared" si="151"/>
        <v>0</v>
      </c>
      <c r="AM356">
        <v>6378137</v>
      </c>
      <c r="AN356">
        <v>6356752.3142451802</v>
      </c>
      <c r="AO356">
        <f t="shared" si="152"/>
        <v>8.1819190842620321E-2</v>
      </c>
      <c r="AP356">
        <f t="shared" si="153"/>
        <v>8.2094437949694496E-2</v>
      </c>
      <c r="AQ356">
        <f t="shared" si="154"/>
        <v>6.7394967422762398E-3</v>
      </c>
      <c r="AR356">
        <f t="shared" si="155"/>
        <v>6399593.6257584924</v>
      </c>
    </row>
    <row r="357" spans="13:44" x14ac:dyDescent="0.3">
      <c r="M357" s="52" t="s">
        <v>22</v>
      </c>
      <c r="N357" s="53">
        <f t="shared" si="134"/>
        <v>166021.44365805644</v>
      </c>
      <c r="O357" s="54">
        <f t="shared" si="135"/>
        <v>0</v>
      </c>
      <c r="P357" s="55">
        <f t="shared" si="136"/>
        <v>31</v>
      </c>
      <c r="Q357" s="68"/>
      <c r="T357">
        <f t="shared" si="132"/>
        <v>0</v>
      </c>
      <c r="U357">
        <f t="shared" si="132"/>
        <v>0</v>
      </c>
      <c r="V357">
        <f t="shared" si="133"/>
        <v>31</v>
      </c>
      <c r="W357">
        <f t="shared" si="156"/>
        <v>3</v>
      </c>
      <c r="X357">
        <f t="shared" si="137"/>
        <v>-5.2359877559829883E-2</v>
      </c>
      <c r="Y357">
        <f t="shared" si="138"/>
        <v>-5.2335956242943828E-2</v>
      </c>
      <c r="Z357">
        <f t="shared" si="139"/>
        <v>-5.2383818566763218E-2</v>
      </c>
      <c r="AA357">
        <f t="shared" si="140"/>
        <v>0</v>
      </c>
      <c r="AB357">
        <f t="shared" si="141"/>
        <v>6375585.7452000007</v>
      </c>
      <c r="AC357">
        <f t="shared" si="142"/>
        <v>9.2468067027179749E-6</v>
      </c>
      <c r="AD357">
        <f t="shared" si="143"/>
        <v>0</v>
      </c>
      <c r="AE357">
        <f t="shared" si="144"/>
        <v>0</v>
      </c>
      <c r="AF357">
        <f t="shared" si="145"/>
        <v>0</v>
      </c>
      <c r="AG357">
        <f t="shared" si="146"/>
        <v>0</v>
      </c>
      <c r="AH357">
        <f t="shared" si="147"/>
        <v>0</v>
      </c>
      <c r="AI357">
        <f t="shared" si="148"/>
        <v>5.0546225567071803E-3</v>
      </c>
      <c r="AJ357">
        <f t="shared" si="149"/>
        <v>4.2582015317955055E-5</v>
      </c>
      <c r="AK357">
        <f t="shared" si="150"/>
        <v>1.6740578955036711E-7</v>
      </c>
      <c r="AL357">
        <f t="shared" si="151"/>
        <v>0</v>
      </c>
      <c r="AM357">
        <v>6378137</v>
      </c>
      <c r="AN357">
        <v>6356752.3142451802</v>
      </c>
      <c r="AO357">
        <f t="shared" si="152"/>
        <v>8.1819190842620321E-2</v>
      </c>
      <c r="AP357">
        <f t="shared" si="153"/>
        <v>8.2094437949694496E-2</v>
      </c>
      <c r="AQ357">
        <f t="shared" si="154"/>
        <v>6.7394967422762398E-3</v>
      </c>
      <c r="AR357">
        <f t="shared" si="155"/>
        <v>6399593.6257584924</v>
      </c>
    </row>
    <row r="358" spans="13:44" x14ac:dyDescent="0.3">
      <c r="M358" s="52" t="s">
        <v>22</v>
      </c>
      <c r="N358" s="53">
        <f t="shared" si="134"/>
        <v>166021.44365805644</v>
      </c>
      <c r="O358" s="54">
        <f t="shared" si="135"/>
        <v>0</v>
      </c>
      <c r="P358" s="55">
        <f t="shared" si="136"/>
        <v>31</v>
      </c>
      <c r="Q358" s="68"/>
      <c r="T358">
        <f t="shared" si="132"/>
        <v>0</v>
      </c>
      <c r="U358">
        <f t="shared" si="132"/>
        <v>0</v>
      </c>
      <c r="V358">
        <f t="shared" si="133"/>
        <v>31</v>
      </c>
      <c r="W358">
        <f t="shared" si="156"/>
        <v>3</v>
      </c>
      <c r="X358">
        <f t="shared" si="137"/>
        <v>-5.2359877559829883E-2</v>
      </c>
      <c r="Y358">
        <f t="shared" si="138"/>
        <v>-5.2335956242943828E-2</v>
      </c>
      <c r="Z358">
        <f t="shared" si="139"/>
        <v>-5.2383818566763218E-2</v>
      </c>
      <c r="AA358">
        <f t="shared" si="140"/>
        <v>0</v>
      </c>
      <c r="AB358">
        <f t="shared" si="141"/>
        <v>6375585.7452000007</v>
      </c>
      <c r="AC358">
        <f t="shared" si="142"/>
        <v>9.2468067027179749E-6</v>
      </c>
      <c r="AD358">
        <f t="shared" si="143"/>
        <v>0</v>
      </c>
      <c r="AE358">
        <f t="shared" si="144"/>
        <v>0</v>
      </c>
      <c r="AF358">
        <f t="shared" si="145"/>
        <v>0</v>
      </c>
      <c r="AG358">
        <f t="shared" si="146"/>
        <v>0</v>
      </c>
      <c r="AH358">
        <f t="shared" si="147"/>
        <v>0</v>
      </c>
      <c r="AI358">
        <f t="shared" si="148"/>
        <v>5.0546225567071803E-3</v>
      </c>
      <c r="AJ358">
        <f t="shared" si="149"/>
        <v>4.2582015317955055E-5</v>
      </c>
      <c r="AK358">
        <f t="shared" si="150"/>
        <v>1.6740578955036711E-7</v>
      </c>
      <c r="AL358">
        <f t="shared" si="151"/>
        <v>0</v>
      </c>
      <c r="AM358">
        <v>6378137</v>
      </c>
      <c r="AN358">
        <v>6356752.3142451802</v>
      </c>
      <c r="AO358">
        <f t="shared" si="152"/>
        <v>8.1819190842620321E-2</v>
      </c>
      <c r="AP358">
        <f t="shared" si="153"/>
        <v>8.2094437949694496E-2</v>
      </c>
      <c r="AQ358">
        <f t="shared" si="154"/>
        <v>6.7394967422762398E-3</v>
      </c>
      <c r="AR358">
        <f t="shared" si="155"/>
        <v>6399593.6257584924</v>
      </c>
    </row>
    <row r="359" spans="13:44" x14ac:dyDescent="0.3">
      <c r="M359" s="52" t="s">
        <v>22</v>
      </c>
      <c r="N359" s="53">
        <f t="shared" si="134"/>
        <v>166021.44365805644</v>
      </c>
      <c r="O359" s="54">
        <f t="shared" si="135"/>
        <v>0</v>
      </c>
      <c r="P359" s="55">
        <f t="shared" si="136"/>
        <v>31</v>
      </c>
      <c r="Q359" s="68"/>
      <c r="T359">
        <f t="shared" si="132"/>
        <v>0</v>
      </c>
      <c r="U359">
        <f t="shared" si="132"/>
        <v>0</v>
      </c>
      <c r="V359">
        <f t="shared" si="133"/>
        <v>31</v>
      </c>
      <c r="W359">
        <f t="shared" si="156"/>
        <v>3</v>
      </c>
      <c r="X359">
        <f t="shared" si="137"/>
        <v>-5.2359877559829883E-2</v>
      </c>
      <c r="Y359">
        <f t="shared" si="138"/>
        <v>-5.2335956242943828E-2</v>
      </c>
      <c r="Z359">
        <f t="shared" si="139"/>
        <v>-5.2383818566763218E-2</v>
      </c>
      <c r="AA359">
        <f t="shared" si="140"/>
        <v>0</v>
      </c>
      <c r="AB359">
        <f t="shared" si="141"/>
        <v>6375585.7452000007</v>
      </c>
      <c r="AC359">
        <f t="shared" si="142"/>
        <v>9.2468067027179749E-6</v>
      </c>
      <c r="AD359">
        <f t="shared" si="143"/>
        <v>0</v>
      </c>
      <c r="AE359">
        <f t="shared" si="144"/>
        <v>0</v>
      </c>
      <c r="AF359">
        <f t="shared" si="145"/>
        <v>0</v>
      </c>
      <c r="AG359">
        <f t="shared" si="146"/>
        <v>0</v>
      </c>
      <c r="AH359">
        <f t="shared" si="147"/>
        <v>0</v>
      </c>
      <c r="AI359">
        <f t="shared" si="148"/>
        <v>5.0546225567071803E-3</v>
      </c>
      <c r="AJ359">
        <f t="shared" si="149"/>
        <v>4.2582015317955055E-5</v>
      </c>
      <c r="AK359">
        <f t="shared" si="150"/>
        <v>1.6740578955036711E-7</v>
      </c>
      <c r="AL359">
        <f t="shared" si="151"/>
        <v>0</v>
      </c>
      <c r="AM359">
        <v>6378137</v>
      </c>
      <c r="AN359">
        <v>6356752.3142451802</v>
      </c>
      <c r="AO359">
        <f t="shared" si="152"/>
        <v>8.1819190842620321E-2</v>
      </c>
      <c r="AP359">
        <f t="shared" si="153"/>
        <v>8.2094437949694496E-2</v>
      </c>
      <c r="AQ359">
        <f t="shared" si="154"/>
        <v>6.7394967422762398E-3</v>
      </c>
      <c r="AR359">
        <f t="shared" si="155"/>
        <v>6399593.6257584924</v>
      </c>
    </row>
    <row r="360" spans="13:44" x14ac:dyDescent="0.3">
      <c r="M360" s="52" t="s">
        <v>22</v>
      </c>
      <c r="N360" s="53">
        <f t="shared" si="134"/>
        <v>166021.44365805644</v>
      </c>
      <c r="O360" s="54">
        <f t="shared" si="135"/>
        <v>0</v>
      </c>
      <c r="P360" s="55">
        <f t="shared" si="136"/>
        <v>31</v>
      </c>
      <c r="Q360" s="68"/>
      <c r="T360">
        <f t="shared" si="132"/>
        <v>0</v>
      </c>
      <c r="U360">
        <f t="shared" si="132"/>
        <v>0</v>
      </c>
      <c r="V360">
        <f t="shared" si="133"/>
        <v>31</v>
      </c>
      <c r="W360">
        <f t="shared" si="156"/>
        <v>3</v>
      </c>
      <c r="X360">
        <f t="shared" si="137"/>
        <v>-5.2359877559829883E-2</v>
      </c>
      <c r="Y360">
        <f t="shared" si="138"/>
        <v>-5.2335956242943828E-2</v>
      </c>
      <c r="Z360">
        <f t="shared" si="139"/>
        <v>-5.2383818566763218E-2</v>
      </c>
      <c r="AA360">
        <f t="shared" si="140"/>
        <v>0</v>
      </c>
      <c r="AB360">
        <f t="shared" si="141"/>
        <v>6375585.7452000007</v>
      </c>
      <c r="AC360">
        <f t="shared" si="142"/>
        <v>9.2468067027179749E-6</v>
      </c>
      <c r="AD360">
        <f t="shared" si="143"/>
        <v>0</v>
      </c>
      <c r="AE360">
        <f t="shared" si="144"/>
        <v>0</v>
      </c>
      <c r="AF360">
        <f t="shared" si="145"/>
        <v>0</v>
      </c>
      <c r="AG360">
        <f t="shared" si="146"/>
        <v>0</v>
      </c>
      <c r="AH360">
        <f t="shared" si="147"/>
        <v>0</v>
      </c>
      <c r="AI360">
        <f t="shared" si="148"/>
        <v>5.0546225567071803E-3</v>
      </c>
      <c r="AJ360">
        <f t="shared" si="149"/>
        <v>4.2582015317955055E-5</v>
      </c>
      <c r="AK360">
        <f t="shared" si="150"/>
        <v>1.6740578955036711E-7</v>
      </c>
      <c r="AL360">
        <f t="shared" si="151"/>
        <v>0</v>
      </c>
      <c r="AM360">
        <v>6378137</v>
      </c>
      <c r="AN360">
        <v>6356752.3142451802</v>
      </c>
      <c r="AO360">
        <f t="shared" si="152"/>
        <v>8.1819190842620321E-2</v>
      </c>
      <c r="AP360">
        <f t="shared" si="153"/>
        <v>8.2094437949694496E-2</v>
      </c>
      <c r="AQ360">
        <f t="shared" si="154"/>
        <v>6.7394967422762398E-3</v>
      </c>
      <c r="AR360">
        <f t="shared" si="155"/>
        <v>6399593.6257584924</v>
      </c>
    </row>
    <row r="361" spans="13:44" x14ac:dyDescent="0.3">
      <c r="M361" s="52" t="s">
        <v>22</v>
      </c>
      <c r="N361" s="53">
        <f t="shared" si="134"/>
        <v>166021.44365805644</v>
      </c>
      <c r="O361" s="54">
        <f t="shared" si="135"/>
        <v>0</v>
      </c>
      <c r="P361" s="55">
        <f t="shared" si="136"/>
        <v>31</v>
      </c>
      <c r="Q361" s="68"/>
      <c r="T361">
        <f t="shared" si="132"/>
        <v>0</v>
      </c>
      <c r="U361">
        <f t="shared" si="132"/>
        <v>0</v>
      </c>
      <c r="V361">
        <f t="shared" si="133"/>
        <v>31</v>
      </c>
      <c r="W361">
        <f t="shared" si="156"/>
        <v>3</v>
      </c>
      <c r="X361">
        <f t="shared" si="137"/>
        <v>-5.2359877559829883E-2</v>
      </c>
      <c r="Y361">
        <f t="shared" si="138"/>
        <v>-5.2335956242943828E-2</v>
      </c>
      <c r="Z361">
        <f t="shared" si="139"/>
        <v>-5.2383818566763218E-2</v>
      </c>
      <c r="AA361">
        <f t="shared" si="140"/>
        <v>0</v>
      </c>
      <c r="AB361">
        <f t="shared" si="141"/>
        <v>6375585.7452000007</v>
      </c>
      <c r="AC361">
        <f t="shared" si="142"/>
        <v>9.2468067027179749E-6</v>
      </c>
      <c r="AD361">
        <f t="shared" si="143"/>
        <v>0</v>
      </c>
      <c r="AE361">
        <f t="shared" si="144"/>
        <v>0</v>
      </c>
      <c r="AF361">
        <f t="shared" si="145"/>
        <v>0</v>
      </c>
      <c r="AG361">
        <f t="shared" si="146"/>
        <v>0</v>
      </c>
      <c r="AH361">
        <f t="shared" si="147"/>
        <v>0</v>
      </c>
      <c r="AI361">
        <f t="shared" si="148"/>
        <v>5.0546225567071803E-3</v>
      </c>
      <c r="AJ361">
        <f t="shared" si="149"/>
        <v>4.2582015317955055E-5</v>
      </c>
      <c r="AK361">
        <f t="shared" si="150"/>
        <v>1.6740578955036711E-7</v>
      </c>
      <c r="AL361">
        <f t="shared" si="151"/>
        <v>0</v>
      </c>
      <c r="AM361">
        <v>6378137</v>
      </c>
      <c r="AN361">
        <v>6356752.3142451802</v>
      </c>
      <c r="AO361">
        <f t="shared" si="152"/>
        <v>8.1819190842620321E-2</v>
      </c>
      <c r="AP361">
        <f t="shared" si="153"/>
        <v>8.2094437949694496E-2</v>
      </c>
      <c r="AQ361">
        <f t="shared" si="154"/>
        <v>6.7394967422762398E-3</v>
      </c>
      <c r="AR361">
        <f t="shared" si="155"/>
        <v>6399593.6257584924</v>
      </c>
    </row>
    <row r="362" spans="13:44" x14ac:dyDescent="0.3">
      <c r="M362" s="52" t="s">
        <v>22</v>
      </c>
      <c r="N362" s="53">
        <f t="shared" si="134"/>
        <v>166021.44365805644</v>
      </c>
      <c r="O362" s="54">
        <f t="shared" si="135"/>
        <v>0</v>
      </c>
      <c r="P362" s="55">
        <f t="shared" si="136"/>
        <v>31</v>
      </c>
      <c r="Q362" s="68"/>
      <c r="T362">
        <f t="shared" ref="T362:U425" si="157">R362*PI()/180</f>
        <v>0</v>
      </c>
      <c r="U362">
        <f t="shared" si="157"/>
        <v>0</v>
      </c>
      <c r="V362">
        <f t="shared" si="133"/>
        <v>31</v>
      </c>
      <c r="W362">
        <f t="shared" si="156"/>
        <v>3</v>
      </c>
      <c r="X362">
        <f t="shared" si="137"/>
        <v>-5.2359877559829883E-2</v>
      </c>
      <c r="Y362">
        <f t="shared" si="138"/>
        <v>-5.2335956242943828E-2</v>
      </c>
      <c r="Z362">
        <f t="shared" si="139"/>
        <v>-5.2383818566763218E-2</v>
      </c>
      <c r="AA362">
        <f t="shared" si="140"/>
        <v>0</v>
      </c>
      <c r="AB362">
        <f t="shared" si="141"/>
        <v>6375585.7452000007</v>
      </c>
      <c r="AC362">
        <f t="shared" si="142"/>
        <v>9.2468067027179749E-6</v>
      </c>
      <c r="AD362">
        <f t="shared" si="143"/>
        <v>0</v>
      </c>
      <c r="AE362">
        <f t="shared" si="144"/>
        <v>0</v>
      </c>
      <c r="AF362">
        <f t="shared" si="145"/>
        <v>0</v>
      </c>
      <c r="AG362">
        <f t="shared" si="146"/>
        <v>0</v>
      </c>
      <c r="AH362">
        <f t="shared" si="147"/>
        <v>0</v>
      </c>
      <c r="AI362">
        <f t="shared" si="148"/>
        <v>5.0546225567071803E-3</v>
      </c>
      <c r="AJ362">
        <f t="shared" si="149"/>
        <v>4.2582015317955055E-5</v>
      </c>
      <c r="AK362">
        <f t="shared" si="150"/>
        <v>1.6740578955036711E-7</v>
      </c>
      <c r="AL362">
        <f t="shared" si="151"/>
        <v>0</v>
      </c>
      <c r="AM362">
        <v>6378137</v>
      </c>
      <c r="AN362">
        <v>6356752.3142451802</v>
      </c>
      <c r="AO362">
        <f t="shared" si="152"/>
        <v>8.1819190842620321E-2</v>
      </c>
      <c r="AP362">
        <f t="shared" si="153"/>
        <v>8.2094437949694496E-2</v>
      </c>
      <c r="AQ362">
        <f t="shared" si="154"/>
        <v>6.7394967422762398E-3</v>
      </c>
      <c r="AR362">
        <f t="shared" si="155"/>
        <v>6399593.6257584924</v>
      </c>
    </row>
    <row r="363" spans="13:44" x14ac:dyDescent="0.3">
      <c r="M363" s="52" t="s">
        <v>22</v>
      </c>
      <c r="N363" s="53">
        <f t="shared" si="134"/>
        <v>166021.44365805644</v>
      </c>
      <c r="O363" s="54">
        <f t="shared" si="135"/>
        <v>0</v>
      </c>
      <c r="P363" s="55">
        <f t="shared" si="136"/>
        <v>31</v>
      </c>
      <c r="Q363" s="68"/>
      <c r="T363">
        <f t="shared" si="157"/>
        <v>0</v>
      </c>
      <c r="U363">
        <f t="shared" si="157"/>
        <v>0</v>
      </c>
      <c r="V363">
        <f t="shared" si="133"/>
        <v>31</v>
      </c>
      <c r="W363">
        <f t="shared" si="156"/>
        <v>3</v>
      </c>
      <c r="X363">
        <f t="shared" si="137"/>
        <v>-5.2359877559829883E-2</v>
      </c>
      <c r="Y363">
        <f t="shared" si="138"/>
        <v>-5.2335956242943828E-2</v>
      </c>
      <c r="Z363">
        <f t="shared" si="139"/>
        <v>-5.2383818566763218E-2</v>
      </c>
      <c r="AA363">
        <f t="shared" si="140"/>
        <v>0</v>
      </c>
      <c r="AB363">
        <f t="shared" si="141"/>
        <v>6375585.7452000007</v>
      </c>
      <c r="AC363">
        <f t="shared" si="142"/>
        <v>9.2468067027179749E-6</v>
      </c>
      <c r="AD363">
        <f t="shared" si="143"/>
        <v>0</v>
      </c>
      <c r="AE363">
        <f t="shared" si="144"/>
        <v>0</v>
      </c>
      <c r="AF363">
        <f t="shared" si="145"/>
        <v>0</v>
      </c>
      <c r="AG363">
        <f t="shared" si="146"/>
        <v>0</v>
      </c>
      <c r="AH363">
        <f t="shared" si="147"/>
        <v>0</v>
      </c>
      <c r="AI363">
        <f t="shared" si="148"/>
        <v>5.0546225567071803E-3</v>
      </c>
      <c r="AJ363">
        <f t="shared" si="149"/>
        <v>4.2582015317955055E-5</v>
      </c>
      <c r="AK363">
        <f t="shared" si="150"/>
        <v>1.6740578955036711E-7</v>
      </c>
      <c r="AL363">
        <f t="shared" si="151"/>
        <v>0</v>
      </c>
      <c r="AM363">
        <v>6378137</v>
      </c>
      <c r="AN363">
        <v>6356752.3142451802</v>
      </c>
      <c r="AO363">
        <f t="shared" si="152"/>
        <v>8.1819190842620321E-2</v>
      </c>
      <c r="AP363">
        <f t="shared" si="153"/>
        <v>8.2094437949694496E-2</v>
      </c>
      <c r="AQ363">
        <f t="shared" si="154"/>
        <v>6.7394967422762398E-3</v>
      </c>
      <c r="AR363">
        <f t="shared" si="155"/>
        <v>6399593.6257584924</v>
      </c>
    </row>
    <row r="364" spans="13:44" x14ac:dyDescent="0.3">
      <c r="M364" s="52" t="s">
        <v>22</v>
      </c>
      <c r="N364" s="53">
        <f t="shared" si="134"/>
        <v>166021.44365805644</v>
      </c>
      <c r="O364" s="54">
        <f t="shared" si="135"/>
        <v>0</v>
      </c>
      <c r="P364" s="55">
        <f t="shared" si="136"/>
        <v>31</v>
      </c>
      <c r="Q364" s="68"/>
      <c r="T364">
        <f t="shared" si="157"/>
        <v>0</v>
      </c>
      <c r="U364">
        <f t="shared" si="157"/>
        <v>0</v>
      </c>
      <c r="V364">
        <f t="shared" si="133"/>
        <v>31</v>
      </c>
      <c r="W364">
        <f t="shared" si="156"/>
        <v>3</v>
      </c>
      <c r="X364">
        <f t="shared" si="137"/>
        <v>-5.2359877559829883E-2</v>
      </c>
      <c r="Y364">
        <f t="shared" si="138"/>
        <v>-5.2335956242943828E-2</v>
      </c>
      <c r="Z364">
        <f t="shared" si="139"/>
        <v>-5.2383818566763218E-2</v>
      </c>
      <c r="AA364">
        <f t="shared" si="140"/>
        <v>0</v>
      </c>
      <c r="AB364">
        <f t="shared" si="141"/>
        <v>6375585.7452000007</v>
      </c>
      <c r="AC364">
        <f t="shared" si="142"/>
        <v>9.2468067027179749E-6</v>
      </c>
      <c r="AD364">
        <f t="shared" si="143"/>
        <v>0</v>
      </c>
      <c r="AE364">
        <f t="shared" si="144"/>
        <v>0</v>
      </c>
      <c r="AF364">
        <f t="shared" si="145"/>
        <v>0</v>
      </c>
      <c r="AG364">
        <f t="shared" si="146"/>
        <v>0</v>
      </c>
      <c r="AH364">
        <f t="shared" si="147"/>
        <v>0</v>
      </c>
      <c r="AI364">
        <f t="shared" si="148"/>
        <v>5.0546225567071803E-3</v>
      </c>
      <c r="AJ364">
        <f t="shared" si="149"/>
        <v>4.2582015317955055E-5</v>
      </c>
      <c r="AK364">
        <f t="shared" si="150"/>
        <v>1.6740578955036711E-7</v>
      </c>
      <c r="AL364">
        <f t="shared" si="151"/>
        <v>0</v>
      </c>
      <c r="AM364">
        <v>6378137</v>
      </c>
      <c r="AN364">
        <v>6356752.3142451802</v>
      </c>
      <c r="AO364">
        <f t="shared" si="152"/>
        <v>8.1819190842620321E-2</v>
      </c>
      <c r="AP364">
        <f t="shared" si="153"/>
        <v>8.2094437949694496E-2</v>
      </c>
      <c r="AQ364">
        <f t="shared" si="154"/>
        <v>6.7394967422762398E-3</v>
      </c>
      <c r="AR364">
        <f t="shared" si="155"/>
        <v>6399593.6257584924</v>
      </c>
    </row>
    <row r="365" spans="13:44" x14ac:dyDescent="0.3">
      <c r="M365" s="52" t="s">
        <v>22</v>
      </c>
      <c r="N365" s="53">
        <f t="shared" si="134"/>
        <v>166021.44365805644</v>
      </c>
      <c r="O365" s="54">
        <f t="shared" si="135"/>
        <v>0</v>
      </c>
      <c r="P365" s="55">
        <f t="shared" si="136"/>
        <v>31</v>
      </c>
      <c r="Q365" s="68"/>
      <c r="T365">
        <f t="shared" si="157"/>
        <v>0</v>
      </c>
      <c r="U365">
        <f t="shared" si="157"/>
        <v>0</v>
      </c>
      <c r="V365">
        <f t="shared" si="133"/>
        <v>31</v>
      </c>
      <c r="W365">
        <f t="shared" si="156"/>
        <v>3</v>
      </c>
      <c r="X365">
        <f t="shared" si="137"/>
        <v>-5.2359877559829883E-2</v>
      </c>
      <c r="Y365">
        <f t="shared" si="138"/>
        <v>-5.2335956242943828E-2</v>
      </c>
      <c r="Z365">
        <f t="shared" si="139"/>
        <v>-5.2383818566763218E-2</v>
      </c>
      <c r="AA365">
        <f t="shared" si="140"/>
        <v>0</v>
      </c>
      <c r="AB365">
        <f t="shared" si="141"/>
        <v>6375585.7452000007</v>
      </c>
      <c r="AC365">
        <f t="shared" si="142"/>
        <v>9.2468067027179749E-6</v>
      </c>
      <c r="AD365">
        <f t="shared" si="143"/>
        <v>0</v>
      </c>
      <c r="AE365">
        <f t="shared" si="144"/>
        <v>0</v>
      </c>
      <c r="AF365">
        <f t="shared" si="145"/>
        <v>0</v>
      </c>
      <c r="AG365">
        <f t="shared" si="146"/>
        <v>0</v>
      </c>
      <c r="AH365">
        <f t="shared" si="147"/>
        <v>0</v>
      </c>
      <c r="AI365">
        <f t="shared" si="148"/>
        <v>5.0546225567071803E-3</v>
      </c>
      <c r="AJ365">
        <f t="shared" si="149"/>
        <v>4.2582015317955055E-5</v>
      </c>
      <c r="AK365">
        <f t="shared" si="150"/>
        <v>1.6740578955036711E-7</v>
      </c>
      <c r="AL365">
        <f t="shared" si="151"/>
        <v>0</v>
      </c>
      <c r="AM365">
        <v>6378137</v>
      </c>
      <c r="AN365">
        <v>6356752.3142451802</v>
      </c>
      <c r="AO365">
        <f t="shared" si="152"/>
        <v>8.1819190842620321E-2</v>
      </c>
      <c r="AP365">
        <f t="shared" si="153"/>
        <v>8.2094437949694496E-2</v>
      </c>
      <c r="AQ365">
        <f t="shared" si="154"/>
        <v>6.7394967422762398E-3</v>
      </c>
      <c r="AR365">
        <f t="shared" si="155"/>
        <v>6399593.6257584924</v>
      </c>
    </row>
    <row r="366" spans="13:44" x14ac:dyDescent="0.3">
      <c r="M366" s="52" t="s">
        <v>22</v>
      </c>
      <c r="N366" s="53">
        <f t="shared" si="134"/>
        <v>166021.44365805644</v>
      </c>
      <c r="O366" s="54">
        <f t="shared" si="135"/>
        <v>0</v>
      </c>
      <c r="P366" s="55">
        <f t="shared" si="136"/>
        <v>31</v>
      </c>
      <c r="Q366" s="68"/>
      <c r="T366">
        <f t="shared" si="157"/>
        <v>0</v>
      </c>
      <c r="U366">
        <f t="shared" si="157"/>
        <v>0</v>
      </c>
      <c r="V366">
        <f t="shared" si="133"/>
        <v>31</v>
      </c>
      <c r="W366">
        <f t="shared" si="156"/>
        <v>3</v>
      </c>
      <c r="X366">
        <f t="shared" si="137"/>
        <v>-5.2359877559829883E-2</v>
      </c>
      <c r="Y366">
        <f t="shared" si="138"/>
        <v>-5.2335956242943828E-2</v>
      </c>
      <c r="Z366">
        <f t="shared" si="139"/>
        <v>-5.2383818566763218E-2</v>
      </c>
      <c r="AA366">
        <f t="shared" si="140"/>
        <v>0</v>
      </c>
      <c r="AB366">
        <f t="shared" si="141"/>
        <v>6375585.7452000007</v>
      </c>
      <c r="AC366">
        <f t="shared" si="142"/>
        <v>9.2468067027179749E-6</v>
      </c>
      <c r="AD366">
        <f t="shared" si="143"/>
        <v>0</v>
      </c>
      <c r="AE366">
        <f t="shared" si="144"/>
        <v>0</v>
      </c>
      <c r="AF366">
        <f t="shared" si="145"/>
        <v>0</v>
      </c>
      <c r="AG366">
        <f t="shared" si="146"/>
        <v>0</v>
      </c>
      <c r="AH366">
        <f t="shared" si="147"/>
        <v>0</v>
      </c>
      <c r="AI366">
        <f t="shared" si="148"/>
        <v>5.0546225567071803E-3</v>
      </c>
      <c r="AJ366">
        <f t="shared" si="149"/>
        <v>4.2582015317955055E-5</v>
      </c>
      <c r="AK366">
        <f t="shared" si="150"/>
        <v>1.6740578955036711E-7</v>
      </c>
      <c r="AL366">
        <f t="shared" si="151"/>
        <v>0</v>
      </c>
      <c r="AM366">
        <v>6378137</v>
      </c>
      <c r="AN366">
        <v>6356752.3142451802</v>
      </c>
      <c r="AO366">
        <f t="shared" si="152"/>
        <v>8.1819190842620321E-2</v>
      </c>
      <c r="AP366">
        <f t="shared" si="153"/>
        <v>8.2094437949694496E-2</v>
      </c>
      <c r="AQ366">
        <f t="shared" si="154"/>
        <v>6.7394967422762398E-3</v>
      </c>
      <c r="AR366">
        <f t="shared" si="155"/>
        <v>6399593.6257584924</v>
      </c>
    </row>
    <row r="367" spans="13:44" x14ac:dyDescent="0.3">
      <c r="M367" s="52" t="s">
        <v>22</v>
      </c>
      <c r="N367" s="53">
        <f t="shared" si="134"/>
        <v>166021.44365805644</v>
      </c>
      <c r="O367" s="54">
        <f t="shared" si="135"/>
        <v>0</v>
      </c>
      <c r="P367" s="55">
        <f t="shared" si="136"/>
        <v>31</v>
      </c>
      <c r="Q367" s="68"/>
      <c r="T367">
        <f t="shared" si="157"/>
        <v>0</v>
      </c>
      <c r="U367">
        <f t="shared" si="157"/>
        <v>0</v>
      </c>
      <c r="V367">
        <f t="shared" si="133"/>
        <v>31</v>
      </c>
      <c r="W367">
        <f t="shared" si="156"/>
        <v>3</v>
      </c>
      <c r="X367">
        <f t="shared" si="137"/>
        <v>-5.2359877559829883E-2</v>
      </c>
      <c r="Y367">
        <f t="shared" si="138"/>
        <v>-5.2335956242943828E-2</v>
      </c>
      <c r="Z367">
        <f t="shared" si="139"/>
        <v>-5.2383818566763218E-2</v>
      </c>
      <c r="AA367">
        <f t="shared" si="140"/>
        <v>0</v>
      </c>
      <c r="AB367">
        <f t="shared" si="141"/>
        <v>6375585.7452000007</v>
      </c>
      <c r="AC367">
        <f t="shared" si="142"/>
        <v>9.2468067027179749E-6</v>
      </c>
      <c r="AD367">
        <f t="shared" si="143"/>
        <v>0</v>
      </c>
      <c r="AE367">
        <f t="shared" si="144"/>
        <v>0</v>
      </c>
      <c r="AF367">
        <f t="shared" si="145"/>
        <v>0</v>
      </c>
      <c r="AG367">
        <f t="shared" si="146"/>
        <v>0</v>
      </c>
      <c r="AH367">
        <f t="shared" si="147"/>
        <v>0</v>
      </c>
      <c r="AI367">
        <f t="shared" si="148"/>
        <v>5.0546225567071803E-3</v>
      </c>
      <c r="AJ367">
        <f t="shared" si="149"/>
        <v>4.2582015317955055E-5</v>
      </c>
      <c r="AK367">
        <f t="shared" si="150"/>
        <v>1.6740578955036711E-7</v>
      </c>
      <c r="AL367">
        <f t="shared" si="151"/>
        <v>0</v>
      </c>
      <c r="AM367">
        <v>6378137</v>
      </c>
      <c r="AN367">
        <v>6356752.3142451802</v>
      </c>
      <c r="AO367">
        <f t="shared" si="152"/>
        <v>8.1819190842620321E-2</v>
      </c>
      <c r="AP367">
        <f t="shared" si="153"/>
        <v>8.2094437949694496E-2</v>
      </c>
      <c r="AQ367">
        <f t="shared" si="154"/>
        <v>6.7394967422762398E-3</v>
      </c>
      <c r="AR367">
        <f t="shared" si="155"/>
        <v>6399593.6257584924</v>
      </c>
    </row>
    <row r="368" spans="13:44" x14ac:dyDescent="0.3">
      <c r="M368" s="52" t="s">
        <v>22</v>
      </c>
      <c r="N368" s="53">
        <f t="shared" si="134"/>
        <v>166021.44365805644</v>
      </c>
      <c r="O368" s="54">
        <f t="shared" si="135"/>
        <v>0</v>
      </c>
      <c r="P368" s="55">
        <f t="shared" si="136"/>
        <v>31</v>
      </c>
      <c r="Q368" s="68"/>
      <c r="T368">
        <f t="shared" si="157"/>
        <v>0</v>
      </c>
      <c r="U368">
        <f t="shared" si="157"/>
        <v>0</v>
      </c>
      <c r="V368">
        <f t="shared" si="133"/>
        <v>31</v>
      </c>
      <c r="W368">
        <f t="shared" si="156"/>
        <v>3</v>
      </c>
      <c r="X368">
        <f t="shared" si="137"/>
        <v>-5.2359877559829883E-2</v>
      </c>
      <c r="Y368">
        <f t="shared" si="138"/>
        <v>-5.2335956242943828E-2</v>
      </c>
      <c r="Z368">
        <f t="shared" si="139"/>
        <v>-5.2383818566763218E-2</v>
      </c>
      <c r="AA368">
        <f t="shared" si="140"/>
        <v>0</v>
      </c>
      <c r="AB368">
        <f t="shared" si="141"/>
        <v>6375585.7452000007</v>
      </c>
      <c r="AC368">
        <f t="shared" si="142"/>
        <v>9.2468067027179749E-6</v>
      </c>
      <c r="AD368">
        <f t="shared" si="143"/>
        <v>0</v>
      </c>
      <c r="AE368">
        <f t="shared" si="144"/>
        <v>0</v>
      </c>
      <c r="AF368">
        <f t="shared" si="145"/>
        <v>0</v>
      </c>
      <c r="AG368">
        <f t="shared" si="146"/>
        <v>0</v>
      </c>
      <c r="AH368">
        <f t="shared" si="147"/>
        <v>0</v>
      </c>
      <c r="AI368">
        <f t="shared" si="148"/>
        <v>5.0546225567071803E-3</v>
      </c>
      <c r="AJ368">
        <f t="shared" si="149"/>
        <v>4.2582015317955055E-5</v>
      </c>
      <c r="AK368">
        <f t="shared" si="150"/>
        <v>1.6740578955036711E-7</v>
      </c>
      <c r="AL368">
        <f t="shared" si="151"/>
        <v>0</v>
      </c>
      <c r="AM368">
        <v>6378137</v>
      </c>
      <c r="AN368">
        <v>6356752.3142451802</v>
      </c>
      <c r="AO368">
        <f t="shared" si="152"/>
        <v>8.1819190842620321E-2</v>
      </c>
      <c r="AP368">
        <f t="shared" si="153"/>
        <v>8.2094437949694496E-2</v>
      </c>
      <c r="AQ368">
        <f t="shared" si="154"/>
        <v>6.7394967422762398E-3</v>
      </c>
      <c r="AR368">
        <f t="shared" si="155"/>
        <v>6399593.6257584924</v>
      </c>
    </row>
    <row r="369" spans="13:44" x14ac:dyDescent="0.3">
      <c r="M369" s="52" t="s">
        <v>22</v>
      </c>
      <c r="N369" s="53">
        <f t="shared" si="134"/>
        <v>166021.44365805644</v>
      </c>
      <c r="O369" s="54">
        <f t="shared" si="135"/>
        <v>0</v>
      </c>
      <c r="P369" s="55">
        <f t="shared" si="136"/>
        <v>31</v>
      </c>
      <c r="Q369" s="68"/>
      <c r="T369">
        <f t="shared" si="157"/>
        <v>0</v>
      </c>
      <c r="U369">
        <f t="shared" si="157"/>
        <v>0</v>
      </c>
      <c r="V369">
        <f t="shared" si="133"/>
        <v>31</v>
      </c>
      <c r="W369">
        <f t="shared" si="156"/>
        <v>3</v>
      </c>
      <c r="X369">
        <f t="shared" si="137"/>
        <v>-5.2359877559829883E-2</v>
      </c>
      <c r="Y369">
        <f t="shared" si="138"/>
        <v>-5.2335956242943828E-2</v>
      </c>
      <c r="Z369">
        <f t="shared" si="139"/>
        <v>-5.2383818566763218E-2</v>
      </c>
      <c r="AA369">
        <f t="shared" si="140"/>
        <v>0</v>
      </c>
      <c r="AB369">
        <f t="shared" si="141"/>
        <v>6375585.7452000007</v>
      </c>
      <c r="AC369">
        <f t="shared" si="142"/>
        <v>9.2468067027179749E-6</v>
      </c>
      <c r="AD369">
        <f t="shared" si="143"/>
        <v>0</v>
      </c>
      <c r="AE369">
        <f t="shared" si="144"/>
        <v>0</v>
      </c>
      <c r="AF369">
        <f t="shared" si="145"/>
        <v>0</v>
      </c>
      <c r="AG369">
        <f t="shared" si="146"/>
        <v>0</v>
      </c>
      <c r="AH369">
        <f t="shared" si="147"/>
        <v>0</v>
      </c>
      <c r="AI369">
        <f t="shared" si="148"/>
        <v>5.0546225567071803E-3</v>
      </c>
      <c r="AJ369">
        <f t="shared" si="149"/>
        <v>4.2582015317955055E-5</v>
      </c>
      <c r="AK369">
        <f t="shared" si="150"/>
        <v>1.6740578955036711E-7</v>
      </c>
      <c r="AL369">
        <f t="shared" si="151"/>
        <v>0</v>
      </c>
      <c r="AM369">
        <v>6378137</v>
      </c>
      <c r="AN369">
        <v>6356752.3142451802</v>
      </c>
      <c r="AO369">
        <f t="shared" si="152"/>
        <v>8.1819190842620321E-2</v>
      </c>
      <c r="AP369">
        <f t="shared" si="153"/>
        <v>8.2094437949694496E-2</v>
      </c>
      <c r="AQ369">
        <f t="shared" si="154"/>
        <v>6.7394967422762398E-3</v>
      </c>
      <c r="AR369">
        <f t="shared" si="155"/>
        <v>6399593.6257584924</v>
      </c>
    </row>
    <row r="370" spans="13:44" x14ac:dyDescent="0.3">
      <c r="M370" s="52" t="s">
        <v>22</v>
      </c>
      <c r="N370" s="53">
        <f t="shared" si="134"/>
        <v>166021.44365805644</v>
      </c>
      <c r="O370" s="54">
        <f t="shared" si="135"/>
        <v>0</v>
      </c>
      <c r="P370" s="55">
        <f t="shared" si="136"/>
        <v>31</v>
      </c>
      <c r="Q370" s="68"/>
      <c r="T370">
        <f t="shared" si="157"/>
        <v>0</v>
      </c>
      <c r="U370">
        <f t="shared" si="157"/>
        <v>0</v>
      </c>
      <c r="V370">
        <f t="shared" si="133"/>
        <v>31</v>
      </c>
      <c r="W370">
        <f t="shared" si="156"/>
        <v>3</v>
      </c>
      <c r="X370">
        <f t="shared" si="137"/>
        <v>-5.2359877559829883E-2</v>
      </c>
      <c r="Y370">
        <f t="shared" si="138"/>
        <v>-5.2335956242943828E-2</v>
      </c>
      <c r="Z370">
        <f t="shared" si="139"/>
        <v>-5.2383818566763218E-2</v>
      </c>
      <c r="AA370">
        <f t="shared" si="140"/>
        <v>0</v>
      </c>
      <c r="AB370">
        <f t="shared" si="141"/>
        <v>6375585.7452000007</v>
      </c>
      <c r="AC370">
        <f t="shared" si="142"/>
        <v>9.2468067027179749E-6</v>
      </c>
      <c r="AD370">
        <f t="shared" si="143"/>
        <v>0</v>
      </c>
      <c r="AE370">
        <f t="shared" si="144"/>
        <v>0</v>
      </c>
      <c r="AF370">
        <f t="shared" si="145"/>
        <v>0</v>
      </c>
      <c r="AG370">
        <f t="shared" si="146"/>
        <v>0</v>
      </c>
      <c r="AH370">
        <f t="shared" si="147"/>
        <v>0</v>
      </c>
      <c r="AI370">
        <f t="shared" si="148"/>
        <v>5.0546225567071803E-3</v>
      </c>
      <c r="AJ370">
        <f t="shared" si="149"/>
        <v>4.2582015317955055E-5</v>
      </c>
      <c r="AK370">
        <f t="shared" si="150"/>
        <v>1.6740578955036711E-7</v>
      </c>
      <c r="AL370">
        <f t="shared" si="151"/>
        <v>0</v>
      </c>
      <c r="AM370">
        <v>6378137</v>
      </c>
      <c r="AN370">
        <v>6356752.3142451802</v>
      </c>
      <c r="AO370">
        <f t="shared" si="152"/>
        <v>8.1819190842620321E-2</v>
      </c>
      <c r="AP370">
        <f t="shared" si="153"/>
        <v>8.2094437949694496E-2</v>
      </c>
      <c r="AQ370">
        <f t="shared" si="154"/>
        <v>6.7394967422762398E-3</v>
      </c>
      <c r="AR370">
        <f t="shared" si="155"/>
        <v>6399593.6257584924</v>
      </c>
    </row>
    <row r="371" spans="13:44" x14ac:dyDescent="0.3">
      <c r="M371" s="52" t="s">
        <v>22</v>
      </c>
      <c r="N371" s="53">
        <f t="shared" si="134"/>
        <v>166021.44365805644</v>
      </c>
      <c r="O371" s="54">
        <f t="shared" si="135"/>
        <v>0</v>
      </c>
      <c r="P371" s="55">
        <f t="shared" si="136"/>
        <v>31</v>
      </c>
      <c r="Q371" s="68"/>
      <c r="T371">
        <f t="shared" si="157"/>
        <v>0</v>
      </c>
      <c r="U371">
        <f t="shared" si="157"/>
        <v>0</v>
      </c>
      <c r="V371">
        <f t="shared" si="133"/>
        <v>31</v>
      </c>
      <c r="W371">
        <f t="shared" si="156"/>
        <v>3</v>
      </c>
      <c r="X371">
        <f t="shared" si="137"/>
        <v>-5.2359877559829883E-2</v>
      </c>
      <c r="Y371">
        <f t="shared" si="138"/>
        <v>-5.2335956242943828E-2</v>
      </c>
      <c r="Z371">
        <f t="shared" si="139"/>
        <v>-5.2383818566763218E-2</v>
      </c>
      <c r="AA371">
        <f t="shared" si="140"/>
        <v>0</v>
      </c>
      <c r="AB371">
        <f t="shared" si="141"/>
        <v>6375585.7452000007</v>
      </c>
      <c r="AC371">
        <f t="shared" si="142"/>
        <v>9.2468067027179749E-6</v>
      </c>
      <c r="AD371">
        <f t="shared" si="143"/>
        <v>0</v>
      </c>
      <c r="AE371">
        <f t="shared" si="144"/>
        <v>0</v>
      </c>
      <c r="AF371">
        <f t="shared" si="145"/>
        <v>0</v>
      </c>
      <c r="AG371">
        <f t="shared" si="146"/>
        <v>0</v>
      </c>
      <c r="AH371">
        <f t="shared" si="147"/>
        <v>0</v>
      </c>
      <c r="AI371">
        <f t="shared" si="148"/>
        <v>5.0546225567071803E-3</v>
      </c>
      <c r="AJ371">
        <f t="shared" si="149"/>
        <v>4.2582015317955055E-5</v>
      </c>
      <c r="AK371">
        <f t="shared" si="150"/>
        <v>1.6740578955036711E-7</v>
      </c>
      <c r="AL371">
        <f t="shared" si="151"/>
        <v>0</v>
      </c>
      <c r="AM371">
        <v>6378137</v>
      </c>
      <c r="AN371">
        <v>6356752.3142451802</v>
      </c>
      <c r="AO371">
        <f t="shared" si="152"/>
        <v>8.1819190842620321E-2</v>
      </c>
      <c r="AP371">
        <f t="shared" si="153"/>
        <v>8.2094437949694496E-2</v>
      </c>
      <c r="AQ371">
        <f t="shared" si="154"/>
        <v>6.7394967422762398E-3</v>
      </c>
      <c r="AR371">
        <f t="shared" si="155"/>
        <v>6399593.6257584924</v>
      </c>
    </row>
    <row r="372" spans="13:44" x14ac:dyDescent="0.3">
      <c r="M372" s="52" t="s">
        <v>22</v>
      </c>
      <c r="N372" s="53">
        <f t="shared" si="134"/>
        <v>166021.44365805644</v>
      </c>
      <c r="O372" s="54">
        <f t="shared" si="135"/>
        <v>0</v>
      </c>
      <c r="P372" s="55">
        <f t="shared" si="136"/>
        <v>31</v>
      </c>
      <c r="Q372" s="68"/>
      <c r="T372">
        <f t="shared" si="157"/>
        <v>0</v>
      </c>
      <c r="U372">
        <f t="shared" si="157"/>
        <v>0</v>
      </c>
      <c r="V372">
        <f t="shared" si="133"/>
        <v>31</v>
      </c>
      <c r="W372">
        <f t="shared" si="156"/>
        <v>3</v>
      </c>
      <c r="X372">
        <f t="shared" si="137"/>
        <v>-5.2359877559829883E-2</v>
      </c>
      <c r="Y372">
        <f t="shared" si="138"/>
        <v>-5.2335956242943828E-2</v>
      </c>
      <c r="Z372">
        <f t="shared" si="139"/>
        <v>-5.2383818566763218E-2</v>
      </c>
      <c r="AA372">
        <f t="shared" si="140"/>
        <v>0</v>
      </c>
      <c r="AB372">
        <f t="shared" si="141"/>
        <v>6375585.7452000007</v>
      </c>
      <c r="AC372">
        <f t="shared" si="142"/>
        <v>9.2468067027179749E-6</v>
      </c>
      <c r="AD372">
        <f t="shared" si="143"/>
        <v>0</v>
      </c>
      <c r="AE372">
        <f t="shared" si="144"/>
        <v>0</v>
      </c>
      <c r="AF372">
        <f t="shared" si="145"/>
        <v>0</v>
      </c>
      <c r="AG372">
        <f t="shared" si="146"/>
        <v>0</v>
      </c>
      <c r="AH372">
        <f t="shared" si="147"/>
        <v>0</v>
      </c>
      <c r="AI372">
        <f t="shared" si="148"/>
        <v>5.0546225567071803E-3</v>
      </c>
      <c r="AJ372">
        <f t="shared" si="149"/>
        <v>4.2582015317955055E-5</v>
      </c>
      <c r="AK372">
        <f t="shared" si="150"/>
        <v>1.6740578955036711E-7</v>
      </c>
      <c r="AL372">
        <f t="shared" si="151"/>
        <v>0</v>
      </c>
      <c r="AM372">
        <v>6378137</v>
      </c>
      <c r="AN372">
        <v>6356752.3142451802</v>
      </c>
      <c r="AO372">
        <f t="shared" si="152"/>
        <v>8.1819190842620321E-2</v>
      </c>
      <c r="AP372">
        <f t="shared" si="153"/>
        <v>8.2094437949694496E-2</v>
      </c>
      <c r="AQ372">
        <f t="shared" si="154"/>
        <v>6.7394967422762398E-3</v>
      </c>
      <c r="AR372">
        <f t="shared" si="155"/>
        <v>6399593.6257584924</v>
      </c>
    </row>
    <row r="373" spans="13:44" x14ac:dyDescent="0.3">
      <c r="M373" s="52" t="s">
        <v>22</v>
      </c>
      <c r="N373" s="53">
        <f t="shared" si="134"/>
        <v>166021.44365805644</v>
      </c>
      <c r="O373" s="54">
        <f t="shared" si="135"/>
        <v>0</v>
      </c>
      <c r="P373" s="55">
        <f t="shared" si="136"/>
        <v>31</v>
      </c>
      <c r="Q373" s="68"/>
      <c r="T373">
        <f t="shared" si="157"/>
        <v>0</v>
      </c>
      <c r="U373">
        <f t="shared" si="157"/>
        <v>0</v>
      </c>
      <c r="V373">
        <f t="shared" si="133"/>
        <v>31</v>
      </c>
      <c r="W373">
        <f t="shared" si="156"/>
        <v>3</v>
      </c>
      <c r="X373">
        <f t="shared" si="137"/>
        <v>-5.2359877559829883E-2</v>
      </c>
      <c r="Y373">
        <f t="shared" si="138"/>
        <v>-5.2335956242943828E-2</v>
      </c>
      <c r="Z373">
        <f t="shared" si="139"/>
        <v>-5.2383818566763218E-2</v>
      </c>
      <c r="AA373">
        <f t="shared" si="140"/>
        <v>0</v>
      </c>
      <c r="AB373">
        <f t="shared" si="141"/>
        <v>6375585.7452000007</v>
      </c>
      <c r="AC373">
        <f t="shared" si="142"/>
        <v>9.2468067027179749E-6</v>
      </c>
      <c r="AD373">
        <f t="shared" si="143"/>
        <v>0</v>
      </c>
      <c r="AE373">
        <f t="shared" si="144"/>
        <v>0</v>
      </c>
      <c r="AF373">
        <f t="shared" si="145"/>
        <v>0</v>
      </c>
      <c r="AG373">
        <f t="shared" si="146"/>
        <v>0</v>
      </c>
      <c r="AH373">
        <f t="shared" si="147"/>
        <v>0</v>
      </c>
      <c r="AI373">
        <f t="shared" si="148"/>
        <v>5.0546225567071803E-3</v>
      </c>
      <c r="AJ373">
        <f t="shared" si="149"/>
        <v>4.2582015317955055E-5</v>
      </c>
      <c r="AK373">
        <f t="shared" si="150"/>
        <v>1.6740578955036711E-7</v>
      </c>
      <c r="AL373">
        <f t="shared" si="151"/>
        <v>0</v>
      </c>
      <c r="AM373">
        <v>6378137</v>
      </c>
      <c r="AN373">
        <v>6356752.3142451802</v>
      </c>
      <c r="AO373">
        <f t="shared" si="152"/>
        <v>8.1819190842620321E-2</v>
      </c>
      <c r="AP373">
        <f t="shared" si="153"/>
        <v>8.2094437949694496E-2</v>
      </c>
      <c r="AQ373">
        <f t="shared" si="154"/>
        <v>6.7394967422762398E-3</v>
      </c>
      <c r="AR373">
        <f t="shared" si="155"/>
        <v>6399593.6257584924</v>
      </c>
    </row>
    <row r="374" spans="13:44" x14ac:dyDescent="0.3">
      <c r="M374" s="52" t="s">
        <v>22</v>
      </c>
      <c r="N374" s="53">
        <f t="shared" si="134"/>
        <v>166021.44365805644</v>
      </c>
      <c r="O374" s="54">
        <f t="shared" si="135"/>
        <v>0</v>
      </c>
      <c r="P374" s="55">
        <f t="shared" si="136"/>
        <v>31</v>
      </c>
      <c r="Q374" s="68"/>
      <c r="T374">
        <f t="shared" si="157"/>
        <v>0</v>
      </c>
      <c r="U374">
        <f t="shared" si="157"/>
        <v>0</v>
      </c>
      <c r="V374">
        <f t="shared" si="133"/>
        <v>31</v>
      </c>
      <c r="W374">
        <f t="shared" si="156"/>
        <v>3</v>
      </c>
      <c r="X374">
        <f t="shared" si="137"/>
        <v>-5.2359877559829883E-2</v>
      </c>
      <c r="Y374">
        <f t="shared" si="138"/>
        <v>-5.2335956242943828E-2</v>
      </c>
      <c r="Z374">
        <f t="shared" si="139"/>
        <v>-5.2383818566763218E-2</v>
      </c>
      <c r="AA374">
        <f t="shared" si="140"/>
        <v>0</v>
      </c>
      <c r="AB374">
        <f t="shared" si="141"/>
        <v>6375585.7452000007</v>
      </c>
      <c r="AC374">
        <f t="shared" si="142"/>
        <v>9.2468067027179749E-6</v>
      </c>
      <c r="AD374">
        <f t="shared" si="143"/>
        <v>0</v>
      </c>
      <c r="AE374">
        <f t="shared" si="144"/>
        <v>0</v>
      </c>
      <c r="AF374">
        <f t="shared" si="145"/>
        <v>0</v>
      </c>
      <c r="AG374">
        <f t="shared" si="146"/>
        <v>0</v>
      </c>
      <c r="AH374">
        <f t="shared" si="147"/>
        <v>0</v>
      </c>
      <c r="AI374">
        <f t="shared" si="148"/>
        <v>5.0546225567071803E-3</v>
      </c>
      <c r="AJ374">
        <f t="shared" si="149"/>
        <v>4.2582015317955055E-5</v>
      </c>
      <c r="AK374">
        <f t="shared" si="150"/>
        <v>1.6740578955036711E-7</v>
      </c>
      <c r="AL374">
        <f t="shared" si="151"/>
        <v>0</v>
      </c>
      <c r="AM374">
        <v>6378137</v>
      </c>
      <c r="AN374">
        <v>6356752.3142451802</v>
      </c>
      <c r="AO374">
        <f t="shared" si="152"/>
        <v>8.1819190842620321E-2</v>
      </c>
      <c r="AP374">
        <f t="shared" si="153"/>
        <v>8.2094437949694496E-2</v>
      </c>
      <c r="AQ374">
        <f t="shared" si="154"/>
        <v>6.7394967422762398E-3</v>
      </c>
      <c r="AR374">
        <f t="shared" si="155"/>
        <v>6399593.6257584924</v>
      </c>
    </row>
    <row r="375" spans="13:44" x14ac:dyDescent="0.3">
      <c r="M375" s="52" t="s">
        <v>22</v>
      </c>
      <c r="N375" s="53">
        <f t="shared" si="134"/>
        <v>166021.44365805644</v>
      </c>
      <c r="O375" s="54">
        <f t="shared" si="135"/>
        <v>0</v>
      </c>
      <c r="P375" s="55">
        <f t="shared" si="136"/>
        <v>31</v>
      </c>
      <c r="Q375" s="68"/>
      <c r="T375">
        <f t="shared" si="157"/>
        <v>0</v>
      </c>
      <c r="U375">
        <f t="shared" si="157"/>
        <v>0</v>
      </c>
      <c r="V375">
        <f t="shared" si="133"/>
        <v>31</v>
      </c>
      <c r="W375">
        <f t="shared" si="156"/>
        <v>3</v>
      </c>
      <c r="X375">
        <f t="shared" si="137"/>
        <v>-5.2359877559829883E-2</v>
      </c>
      <c r="Y375">
        <f t="shared" si="138"/>
        <v>-5.2335956242943828E-2</v>
      </c>
      <c r="Z375">
        <f t="shared" si="139"/>
        <v>-5.2383818566763218E-2</v>
      </c>
      <c r="AA375">
        <f t="shared" si="140"/>
        <v>0</v>
      </c>
      <c r="AB375">
        <f t="shared" si="141"/>
        <v>6375585.7452000007</v>
      </c>
      <c r="AC375">
        <f t="shared" si="142"/>
        <v>9.2468067027179749E-6</v>
      </c>
      <c r="AD375">
        <f t="shared" si="143"/>
        <v>0</v>
      </c>
      <c r="AE375">
        <f t="shared" si="144"/>
        <v>0</v>
      </c>
      <c r="AF375">
        <f t="shared" si="145"/>
        <v>0</v>
      </c>
      <c r="AG375">
        <f t="shared" si="146"/>
        <v>0</v>
      </c>
      <c r="AH375">
        <f t="shared" si="147"/>
        <v>0</v>
      </c>
      <c r="AI375">
        <f t="shared" si="148"/>
        <v>5.0546225567071803E-3</v>
      </c>
      <c r="AJ375">
        <f t="shared" si="149"/>
        <v>4.2582015317955055E-5</v>
      </c>
      <c r="AK375">
        <f t="shared" si="150"/>
        <v>1.6740578955036711E-7</v>
      </c>
      <c r="AL375">
        <f t="shared" si="151"/>
        <v>0</v>
      </c>
      <c r="AM375">
        <v>6378137</v>
      </c>
      <c r="AN375">
        <v>6356752.3142451802</v>
      </c>
      <c r="AO375">
        <f t="shared" si="152"/>
        <v>8.1819190842620321E-2</v>
      </c>
      <c r="AP375">
        <f t="shared" si="153"/>
        <v>8.2094437949694496E-2</v>
      </c>
      <c r="AQ375">
        <f t="shared" si="154"/>
        <v>6.7394967422762398E-3</v>
      </c>
      <c r="AR375">
        <f t="shared" si="155"/>
        <v>6399593.6257584924</v>
      </c>
    </row>
    <row r="376" spans="13:44" x14ac:dyDescent="0.3">
      <c r="M376" s="52" t="s">
        <v>22</v>
      </c>
      <c r="N376" s="53">
        <f t="shared" si="134"/>
        <v>166021.44365805644</v>
      </c>
      <c r="O376" s="54">
        <f t="shared" si="135"/>
        <v>0</v>
      </c>
      <c r="P376" s="55">
        <f t="shared" si="136"/>
        <v>31</v>
      </c>
      <c r="Q376" s="68"/>
      <c r="T376">
        <f t="shared" si="157"/>
        <v>0</v>
      </c>
      <c r="U376">
        <f t="shared" si="157"/>
        <v>0</v>
      </c>
      <c r="V376">
        <f t="shared" si="133"/>
        <v>31</v>
      </c>
      <c r="W376">
        <f t="shared" si="156"/>
        <v>3</v>
      </c>
      <c r="X376">
        <f t="shared" si="137"/>
        <v>-5.2359877559829883E-2</v>
      </c>
      <c r="Y376">
        <f t="shared" si="138"/>
        <v>-5.2335956242943828E-2</v>
      </c>
      <c r="Z376">
        <f t="shared" si="139"/>
        <v>-5.2383818566763218E-2</v>
      </c>
      <c r="AA376">
        <f t="shared" si="140"/>
        <v>0</v>
      </c>
      <c r="AB376">
        <f t="shared" si="141"/>
        <v>6375585.7452000007</v>
      </c>
      <c r="AC376">
        <f t="shared" si="142"/>
        <v>9.2468067027179749E-6</v>
      </c>
      <c r="AD376">
        <f t="shared" si="143"/>
        <v>0</v>
      </c>
      <c r="AE376">
        <f t="shared" si="144"/>
        <v>0</v>
      </c>
      <c r="AF376">
        <f t="shared" si="145"/>
        <v>0</v>
      </c>
      <c r="AG376">
        <f t="shared" si="146"/>
        <v>0</v>
      </c>
      <c r="AH376">
        <f t="shared" si="147"/>
        <v>0</v>
      </c>
      <c r="AI376">
        <f t="shared" si="148"/>
        <v>5.0546225567071803E-3</v>
      </c>
      <c r="AJ376">
        <f t="shared" si="149"/>
        <v>4.2582015317955055E-5</v>
      </c>
      <c r="AK376">
        <f t="shared" si="150"/>
        <v>1.6740578955036711E-7</v>
      </c>
      <c r="AL376">
        <f t="shared" si="151"/>
        <v>0</v>
      </c>
      <c r="AM376">
        <v>6378137</v>
      </c>
      <c r="AN376">
        <v>6356752.3142451802</v>
      </c>
      <c r="AO376">
        <f t="shared" si="152"/>
        <v>8.1819190842620321E-2</v>
      </c>
      <c r="AP376">
        <f t="shared" si="153"/>
        <v>8.2094437949694496E-2</v>
      </c>
      <c r="AQ376">
        <f t="shared" si="154"/>
        <v>6.7394967422762398E-3</v>
      </c>
      <c r="AR376">
        <f t="shared" si="155"/>
        <v>6399593.6257584924</v>
      </c>
    </row>
    <row r="377" spans="13:44" x14ac:dyDescent="0.3">
      <c r="M377" s="52" t="s">
        <v>22</v>
      </c>
      <c r="N377" s="53">
        <f t="shared" si="134"/>
        <v>166021.44365805644</v>
      </c>
      <c r="O377" s="54">
        <f t="shared" si="135"/>
        <v>0</v>
      </c>
      <c r="P377" s="55">
        <f t="shared" si="136"/>
        <v>31</v>
      </c>
      <c r="Q377" s="68"/>
      <c r="T377">
        <f t="shared" si="157"/>
        <v>0</v>
      </c>
      <c r="U377">
        <f t="shared" si="157"/>
        <v>0</v>
      </c>
      <c r="V377">
        <f t="shared" si="133"/>
        <v>31</v>
      </c>
      <c r="W377">
        <f t="shared" si="156"/>
        <v>3</v>
      </c>
      <c r="X377">
        <f t="shared" si="137"/>
        <v>-5.2359877559829883E-2</v>
      </c>
      <c r="Y377">
        <f t="shared" si="138"/>
        <v>-5.2335956242943828E-2</v>
      </c>
      <c r="Z377">
        <f t="shared" si="139"/>
        <v>-5.2383818566763218E-2</v>
      </c>
      <c r="AA377">
        <f t="shared" si="140"/>
        <v>0</v>
      </c>
      <c r="AB377">
        <f t="shared" si="141"/>
        <v>6375585.7452000007</v>
      </c>
      <c r="AC377">
        <f t="shared" si="142"/>
        <v>9.2468067027179749E-6</v>
      </c>
      <c r="AD377">
        <f t="shared" si="143"/>
        <v>0</v>
      </c>
      <c r="AE377">
        <f t="shared" si="144"/>
        <v>0</v>
      </c>
      <c r="AF377">
        <f t="shared" si="145"/>
        <v>0</v>
      </c>
      <c r="AG377">
        <f t="shared" si="146"/>
        <v>0</v>
      </c>
      <c r="AH377">
        <f t="shared" si="147"/>
        <v>0</v>
      </c>
      <c r="AI377">
        <f t="shared" si="148"/>
        <v>5.0546225567071803E-3</v>
      </c>
      <c r="AJ377">
        <f t="shared" si="149"/>
        <v>4.2582015317955055E-5</v>
      </c>
      <c r="AK377">
        <f t="shared" si="150"/>
        <v>1.6740578955036711E-7</v>
      </c>
      <c r="AL377">
        <f t="shared" si="151"/>
        <v>0</v>
      </c>
      <c r="AM377">
        <v>6378137</v>
      </c>
      <c r="AN377">
        <v>6356752.3142451802</v>
      </c>
      <c r="AO377">
        <f t="shared" si="152"/>
        <v>8.1819190842620321E-2</v>
      </c>
      <c r="AP377">
        <f t="shared" si="153"/>
        <v>8.2094437949694496E-2</v>
      </c>
      <c r="AQ377">
        <f t="shared" si="154"/>
        <v>6.7394967422762398E-3</v>
      </c>
      <c r="AR377">
        <f t="shared" si="155"/>
        <v>6399593.6257584924</v>
      </c>
    </row>
    <row r="378" spans="13:44" x14ac:dyDescent="0.3">
      <c r="M378" s="52" t="s">
        <v>22</v>
      </c>
      <c r="N378" s="53">
        <f t="shared" si="134"/>
        <v>166021.44365805644</v>
      </c>
      <c r="O378" s="54">
        <f t="shared" si="135"/>
        <v>0</v>
      </c>
      <c r="P378" s="55">
        <f t="shared" si="136"/>
        <v>31</v>
      </c>
      <c r="Q378" s="68"/>
      <c r="T378">
        <f t="shared" si="157"/>
        <v>0</v>
      </c>
      <c r="U378">
        <f t="shared" si="157"/>
        <v>0</v>
      </c>
      <c r="V378">
        <f t="shared" si="133"/>
        <v>31</v>
      </c>
      <c r="W378">
        <f t="shared" si="156"/>
        <v>3</v>
      </c>
      <c r="X378">
        <f t="shared" si="137"/>
        <v>-5.2359877559829883E-2</v>
      </c>
      <c r="Y378">
        <f t="shared" si="138"/>
        <v>-5.2335956242943828E-2</v>
      </c>
      <c r="Z378">
        <f t="shared" si="139"/>
        <v>-5.2383818566763218E-2</v>
      </c>
      <c r="AA378">
        <f t="shared" si="140"/>
        <v>0</v>
      </c>
      <c r="AB378">
        <f t="shared" si="141"/>
        <v>6375585.7452000007</v>
      </c>
      <c r="AC378">
        <f t="shared" si="142"/>
        <v>9.2468067027179749E-6</v>
      </c>
      <c r="AD378">
        <f t="shared" si="143"/>
        <v>0</v>
      </c>
      <c r="AE378">
        <f t="shared" si="144"/>
        <v>0</v>
      </c>
      <c r="AF378">
        <f t="shared" si="145"/>
        <v>0</v>
      </c>
      <c r="AG378">
        <f t="shared" si="146"/>
        <v>0</v>
      </c>
      <c r="AH378">
        <f t="shared" si="147"/>
        <v>0</v>
      </c>
      <c r="AI378">
        <f t="shared" si="148"/>
        <v>5.0546225567071803E-3</v>
      </c>
      <c r="AJ378">
        <f t="shared" si="149"/>
        <v>4.2582015317955055E-5</v>
      </c>
      <c r="AK378">
        <f t="shared" si="150"/>
        <v>1.6740578955036711E-7</v>
      </c>
      <c r="AL378">
        <f t="shared" si="151"/>
        <v>0</v>
      </c>
      <c r="AM378">
        <v>6378137</v>
      </c>
      <c r="AN378">
        <v>6356752.3142451802</v>
      </c>
      <c r="AO378">
        <f t="shared" si="152"/>
        <v>8.1819190842620321E-2</v>
      </c>
      <c r="AP378">
        <f t="shared" si="153"/>
        <v>8.2094437949694496E-2</v>
      </c>
      <c r="AQ378">
        <f t="shared" si="154"/>
        <v>6.7394967422762398E-3</v>
      </c>
      <c r="AR378">
        <f t="shared" si="155"/>
        <v>6399593.6257584924</v>
      </c>
    </row>
    <row r="379" spans="13:44" x14ac:dyDescent="0.3">
      <c r="M379" s="52" t="s">
        <v>22</v>
      </c>
      <c r="N379" s="53">
        <f t="shared" si="134"/>
        <v>166021.44365805644</v>
      </c>
      <c r="O379" s="54">
        <f t="shared" si="135"/>
        <v>0</v>
      </c>
      <c r="P379" s="55">
        <f t="shared" si="136"/>
        <v>31</v>
      </c>
      <c r="Q379" s="68"/>
      <c r="T379">
        <f t="shared" si="157"/>
        <v>0</v>
      </c>
      <c r="U379">
        <f t="shared" si="157"/>
        <v>0</v>
      </c>
      <c r="V379">
        <f t="shared" si="133"/>
        <v>31</v>
      </c>
      <c r="W379">
        <f t="shared" si="156"/>
        <v>3</v>
      </c>
      <c r="X379">
        <f t="shared" si="137"/>
        <v>-5.2359877559829883E-2</v>
      </c>
      <c r="Y379">
        <f t="shared" si="138"/>
        <v>-5.2335956242943828E-2</v>
      </c>
      <c r="Z379">
        <f t="shared" si="139"/>
        <v>-5.2383818566763218E-2</v>
      </c>
      <c r="AA379">
        <f t="shared" si="140"/>
        <v>0</v>
      </c>
      <c r="AB379">
        <f t="shared" si="141"/>
        <v>6375585.7452000007</v>
      </c>
      <c r="AC379">
        <f t="shared" si="142"/>
        <v>9.2468067027179749E-6</v>
      </c>
      <c r="AD379">
        <f t="shared" si="143"/>
        <v>0</v>
      </c>
      <c r="AE379">
        <f t="shared" si="144"/>
        <v>0</v>
      </c>
      <c r="AF379">
        <f t="shared" si="145"/>
        <v>0</v>
      </c>
      <c r="AG379">
        <f t="shared" si="146"/>
        <v>0</v>
      </c>
      <c r="AH379">
        <f t="shared" si="147"/>
        <v>0</v>
      </c>
      <c r="AI379">
        <f t="shared" si="148"/>
        <v>5.0546225567071803E-3</v>
      </c>
      <c r="AJ379">
        <f t="shared" si="149"/>
        <v>4.2582015317955055E-5</v>
      </c>
      <c r="AK379">
        <f t="shared" si="150"/>
        <v>1.6740578955036711E-7</v>
      </c>
      <c r="AL379">
        <f t="shared" si="151"/>
        <v>0</v>
      </c>
      <c r="AM379">
        <v>6378137</v>
      </c>
      <c r="AN379">
        <v>6356752.3142451802</v>
      </c>
      <c r="AO379">
        <f t="shared" si="152"/>
        <v>8.1819190842620321E-2</v>
      </c>
      <c r="AP379">
        <f t="shared" si="153"/>
        <v>8.2094437949694496E-2</v>
      </c>
      <c r="AQ379">
        <f t="shared" si="154"/>
        <v>6.7394967422762398E-3</v>
      </c>
      <c r="AR379">
        <f t="shared" si="155"/>
        <v>6399593.6257584924</v>
      </c>
    </row>
    <row r="380" spans="13:44" x14ac:dyDescent="0.3">
      <c r="M380" s="52" t="s">
        <v>22</v>
      </c>
      <c r="N380" s="53">
        <f t="shared" si="134"/>
        <v>166021.44365805644</v>
      </c>
      <c r="O380" s="54">
        <f t="shared" si="135"/>
        <v>0</v>
      </c>
      <c r="P380" s="55">
        <f t="shared" si="136"/>
        <v>31</v>
      </c>
      <c r="Q380" s="68"/>
      <c r="T380">
        <f t="shared" si="157"/>
        <v>0</v>
      </c>
      <c r="U380">
        <f t="shared" si="157"/>
        <v>0</v>
      </c>
      <c r="V380">
        <f t="shared" si="133"/>
        <v>31</v>
      </c>
      <c r="W380">
        <f t="shared" si="156"/>
        <v>3</v>
      </c>
      <c r="X380">
        <f t="shared" si="137"/>
        <v>-5.2359877559829883E-2</v>
      </c>
      <c r="Y380">
        <f t="shared" si="138"/>
        <v>-5.2335956242943828E-2</v>
      </c>
      <c r="Z380">
        <f t="shared" si="139"/>
        <v>-5.2383818566763218E-2</v>
      </c>
      <c r="AA380">
        <f t="shared" si="140"/>
        <v>0</v>
      </c>
      <c r="AB380">
        <f t="shared" si="141"/>
        <v>6375585.7452000007</v>
      </c>
      <c r="AC380">
        <f t="shared" si="142"/>
        <v>9.2468067027179749E-6</v>
      </c>
      <c r="AD380">
        <f t="shared" si="143"/>
        <v>0</v>
      </c>
      <c r="AE380">
        <f t="shared" si="144"/>
        <v>0</v>
      </c>
      <c r="AF380">
        <f t="shared" si="145"/>
        <v>0</v>
      </c>
      <c r="AG380">
        <f t="shared" si="146"/>
        <v>0</v>
      </c>
      <c r="AH380">
        <f t="shared" si="147"/>
        <v>0</v>
      </c>
      <c r="AI380">
        <f t="shared" si="148"/>
        <v>5.0546225567071803E-3</v>
      </c>
      <c r="AJ380">
        <f t="shared" si="149"/>
        <v>4.2582015317955055E-5</v>
      </c>
      <c r="AK380">
        <f t="shared" si="150"/>
        <v>1.6740578955036711E-7</v>
      </c>
      <c r="AL380">
        <f t="shared" si="151"/>
        <v>0</v>
      </c>
      <c r="AM380">
        <v>6378137</v>
      </c>
      <c r="AN380">
        <v>6356752.3142451802</v>
      </c>
      <c r="AO380">
        <f t="shared" si="152"/>
        <v>8.1819190842620321E-2</v>
      </c>
      <c r="AP380">
        <f t="shared" si="153"/>
        <v>8.2094437949694496E-2</v>
      </c>
      <c r="AQ380">
        <f t="shared" si="154"/>
        <v>6.7394967422762398E-3</v>
      </c>
      <c r="AR380">
        <f t="shared" si="155"/>
        <v>6399593.6257584924</v>
      </c>
    </row>
    <row r="381" spans="13:44" x14ac:dyDescent="0.3">
      <c r="M381" s="52" t="s">
        <v>22</v>
      </c>
      <c r="N381" s="53">
        <f t="shared" si="134"/>
        <v>166021.44365805644</v>
      </c>
      <c r="O381" s="54">
        <f t="shared" si="135"/>
        <v>0</v>
      </c>
      <c r="P381" s="55">
        <f t="shared" si="136"/>
        <v>31</v>
      </c>
      <c r="Q381" s="68"/>
      <c r="T381">
        <f t="shared" si="157"/>
        <v>0</v>
      </c>
      <c r="U381">
        <f t="shared" si="157"/>
        <v>0</v>
      </c>
      <c r="V381">
        <f t="shared" si="133"/>
        <v>31</v>
      </c>
      <c r="W381">
        <f t="shared" si="156"/>
        <v>3</v>
      </c>
      <c r="X381">
        <f t="shared" si="137"/>
        <v>-5.2359877559829883E-2</v>
      </c>
      <c r="Y381">
        <f t="shared" si="138"/>
        <v>-5.2335956242943828E-2</v>
      </c>
      <c r="Z381">
        <f t="shared" si="139"/>
        <v>-5.2383818566763218E-2</v>
      </c>
      <c r="AA381">
        <f t="shared" si="140"/>
        <v>0</v>
      </c>
      <c r="AB381">
        <f t="shared" si="141"/>
        <v>6375585.7452000007</v>
      </c>
      <c r="AC381">
        <f t="shared" si="142"/>
        <v>9.2468067027179749E-6</v>
      </c>
      <c r="AD381">
        <f t="shared" si="143"/>
        <v>0</v>
      </c>
      <c r="AE381">
        <f t="shared" si="144"/>
        <v>0</v>
      </c>
      <c r="AF381">
        <f t="shared" si="145"/>
        <v>0</v>
      </c>
      <c r="AG381">
        <f t="shared" si="146"/>
        <v>0</v>
      </c>
      <c r="AH381">
        <f t="shared" si="147"/>
        <v>0</v>
      </c>
      <c r="AI381">
        <f t="shared" si="148"/>
        <v>5.0546225567071803E-3</v>
      </c>
      <c r="AJ381">
        <f t="shared" si="149"/>
        <v>4.2582015317955055E-5</v>
      </c>
      <c r="AK381">
        <f t="shared" si="150"/>
        <v>1.6740578955036711E-7</v>
      </c>
      <c r="AL381">
        <f t="shared" si="151"/>
        <v>0</v>
      </c>
      <c r="AM381">
        <v>6378137</v>
      </c>
      <c r="AN381">
        <v>6356752.3142451802</v>
      </c>
      <c r="AO381">
        <f t="shared" si="152"/>
        <v>8.1819190842620321E-2</v>
      </c>
      <c r="AP381">
        <f t="shared" si="153"/>
        <v>8.2094437949694496E-2</v>
      </c>
      <c r="AQ381">
        <f t="shared" si="154"/>
        <v>6.7394967422762398E-3</v>
      </c>
      <c r="AR381">
        <f t="shared" si="155"/>
        <v>6399593.6257584924</v>
      </c>
    </row>
    <row r="382" spans="13:44" x14ac:dyDescent="0.3">
      <c r="M382" s="52" t="s">
        <v>22</v>
      </c>
      <c r="N382" s="53">
        <f t="shared" si="134"/>
        <v>166021.44365805644</v>
      </c>
      <c r="O382" s="54">
        <f t="shared" si="135"/>
        <v>0</v>
      </c>
      <c r="P382" s="55">
        <f t="shared" si="136"/>
        <v>31</v>
      </c>
      <c r="Q382" s="68"/>
      <c r="T382">
        <f t="shared" si="157"/>
        <v>0</v>
      </c>
      <c r="U382">
        <f t="shared" si="157"/>
        <v>0</v>
      </c>
      <c r="V382">
        <f t="shared" si="133"/>
        <v>31</v>
      </c>
      <c r="W382">
        <f t="shared" si="156"/>
        <v>3</v>
      </c>
      <c r="X382">
        <f t="shared" si="137"/>
        <v>-5.2359877559829883E-2</v>
      </c>
      <c r="Y382">
        <f t="shared" si="138"/>
        <v>-5.2335956242943828E-2</v>
      </c>
      <c r="Z382">
        <f t="shared" si="139"/>
        <v>-5.2383818566763218E-2</v>
      </c>
      <c r="AA382">
        <f t="shared" si="140"/>
        <v>0</v>
      </c>
      <c r="AB382">
        <f t="shared" si="141"/>
        <v>6375585.7452000007</v>
      </c>
      <c r="AC382">
        <f t="shared" si="142"/>
        <v>9.2468067027179749E-6</v>
      </c>
      <c r="AD382">
        <f t="shared" si="143"/>
        <v>0</v>
      </c>
      <c r="AE382">
        <f t="shared" si="144"/>
        <v>0</v>
      </c>
      <c r="AF382">
        <f t="shared" si="145"/>
        <v>0</v>
      </c>
      <c r="AG382">
        <f t="shared" si="146"/>
        <v>0</v>
      </c>
      <c r="AH382">
        <f t="shared" si="147"/>
        <v>0</v>
      </c>
      <c r="AI382">
        <f t="shared" si="148"/>
        <v>5.0546225567071803E-3</v>
      </c>
      <c r="AJ382">
        <f t="shared" si="149"/>
        <v>4.2582015317955055E-5</v>
      </c>
      <c r="AK382">
        <f t="shared" si="150"/>
        <v>1.6740578955036711E-7</v>
      </c>
      <c r="AL382">
        <f t="shared" si="151"/>
        <v>0</v>
      </c>
      <c r="AM382">
        <v>6378137</v>
      </c>
      <c r="AN382">
        <v>6356752.3142451802</v>
      </c>
      <c r="AO382">
        <f t="shared" si="152"/>
        <v>8.1819190842620321E-2</v>
      </c>
      <c r="AP382">
        <f t="shared" si="153"/>
        <v>8.2094437949694496E-2</v>
      </c>
      <c r="AQ382">
        <f t="shared" si="154"/>
        <v>6.7394967422762398E-3</v>
      </c>
      <c r="AR382">
        <f t="shared" si="155"/>
        <v>6399593.6257584924</v>
      </c>
    </row>
    <row r="383" spans="13:44" x14ac:dyDescent="0.3">
      <c r="M383" s="52" t="s">
        <v>22</v>
      </c>
      <c r="N383" s="53">
        <f t="shared" si="134"/>
        <v>166021.44365805644</v>
      </c>
      <c r="O383" s="54">
        <f t="shared" si="135"/>
        <v>0</v>
      </c>
      <c r="P383" s="55">
        <f t="shared" si="136"/>
        <v>31</v>
      </c>
      <c r="Q383" s="68"/>
      <c r="T383">
        <f t="shared" si="157"/>
        <v>0</v>
      </c>
      <c r="U383">
        <f t="shared" si="157"/>
        <v>0</v>
      </c>
      <c r="V383">
        <f t="shared" si="133"/>
        <v>31</v>
      </c>
      <c r="W383">
        <f t="shared" si="156"/>
        <v>3</v>
      </c>
      <c r="X383">
        <f t="shared" si="137"/>
        <v>-5.2359877559829883E-2</v>
      </c>
      <c r="Y383">
        <f t="shared" si="138"/>
        <v>-5.2335956242943828E-2</v>
      </c>
      <c r="Z383">
        <f t="shared" si="139"/>
        <v>-5.2383818566763218E-2</v>
      </c>
      <c r="AA383">
        <f t="shared" si="140"/>
        <v>0</v>
      </c>
      <c r="AB383">
        <f t="shared" si="141"/>
        <v>6375585.7452000007</v>
      </c>
      <c r="AC383">
        <f t="shared" si="142"/>
        <v>9.2468067027179749E-6</v>
      </c>
      <c r="AD383">
        <f t="shared" si="143"/>
        <v>0</v>
      </c>
      <c r="AE383">
        <f t="shared" si="144"/>
        <v>0</v>
      </c>
      <c r="AF383">
        <f t="shared" si="145"/>
        <v>0</v>
      </c>
      <c r="AG383">
        <f t="shared" si="146"/>
        <v>0</v>
      </c>
      <c r="AH383">
        <f t="shared" si="147"/>
        <v>0</v>
      </c>
      <c r="AI383">
        <f t="shared" si="148"/>
        <v>5.0546225567071803E-3</v>
      </c>
      <c r="AJ383">
        <f t="shared" si="149"/>
        <v>4.2582015317955055E-5</v>
      </c>
      <c r="AK383">
        <f t="shared" si="150"/>
        <v>1.6740578955036711E-7</v>
      </c>
      <c r="AL383">
        <f t="shared" si="151"/>
        <v>0</v>
      </c>
      <c r="AM383">
        <v>6378137</v>
      </c>
      <c r="AN383">
        <v>6356752.3142451802</v>
      </c>
      <c r="AO383">
        <f t="shared" si="152"/>
        <v>8.1819190842620321E-2</v>
      </c>
      <c r="AP383">
        <f t="shared" si="153"/>
        <v>8.2094437949694496E-2</v>
      </c>
      <c r="AQ383">
        <f t="shared" si="154"/>
        <v>6.7394967422762398E-3</v>
      </c>
      <c r="AR383">
        <f t="shared" si="155"/>
        <v>6399593.6257584924</v>
      </c>
    </row>
    <row r="384" spans="13:44" x14ac:dyDescent="0.3">
      <c r="M384" s="52" t="s">
        <v>22</v>
      </c>
      <c r="N384" s="53">
        <f t="shared" si="134"/>
        <v>166021.44365805644</v>
      </c>
      <c r="O384" s="54">
        <f t="shared" si="135"/>
        <v>0</v>
      </c>
      <c r="P384" s="55">
        <f t="shared" si="136"/>
        <v>31</v>
      </c>
      <c r="Q384" s="68"/>
      <c r="T384">
        <f t="shared" si="157"/>
        <v>0</v>
      </c>
      <c r="U384">
        <f t="shared" si="157"/>
        <v>0</v>
      </c>
      <c r="V384">
        <f t="shared" si="133"/>
        <v>31</v>
      </c>
      <c r="W384">
        <f t="shared" si="156"/>
        <v>3</v>
      </c>
      <c r="X384">
        <f t="shared" si="137"/>
        <v>-5.2359877559829883E-2</v>
      </c>
      <c r="Y384">
        <f t="shared" si="138"/>
        <v>-5.2335956242943828E-2</v>
      </c>
      <c r="Z384">
        <f t="shared" si="139"/>
        <v>-5.2383818566763218E-2</v>
      </c>
      <c r="AA384">
        <f t="shared" si="140"/>
        <v>0</v>
      </c>
      <c r="AB384">
        <f t="shared" si="141"/>
        <v>6375585.7452000007</v>
      </c>
      <c r="AC384">
        <f t="shared" si="142"/>
        <v>9.2468067027179749E-6</v>
      </c>
      <c r="AD384">
        <f t="shared" si="143"/>
        <v>0</v>
      </c>
      <c r="AE384">
        <f t="shared" si="144"/>
        <v>0</v>
      </c>
      <c r="AF384">
        <f t="shared" si="145"/>
        <v>0</v>
      </c>
      <c r="AG384">
        <f t="shared" si="146"/>
        <v>0</v>
      </c>
      <c r="AH384">
        <f t="shared" si="147"/>
        <v>0</v>
      </c>
      <c r="AI384">
        <f t="shared" si="148"/>
        <v>5.0546225567071803E-3</v>
      </c>
      <c r="AJ384">
        <f t="shared" si="149"/>
        <v>4.2582015317955055E-5</v>
      </c>
      <c r="AK384">
        <f t="shared" si="150"/>
        <v>1.6740578955036711E-7</v>
      </c>
      <c r="AL384">
        <f t="shared" si="151"/>
        <v>0</v>
      </c>
      <c r="AM384">
        <v>6378137</v>
      </c>
      <c r="AN384">
        <v>6356752.3142451802</v>
      </c>
      <c r="AO384">
        <f t="shared" si="152"/>
        <v>8.1819190842620321E-2</v>
      </c>
      <c r="AP384">
        <f t="shared" si="153"/>
        <v>8.2094437949694496E-2</v>
      </c>
      <c r="AQ384">
        <f t="shared" si="154"/>
        <v>6.7394967422762398E-3</v>
      </c>
      <c r="AR384">
        <f t="shared" si="155"/>
        <v>6399593.6257584924</v>
      </c>
    </row>
    <row r="385" spans="13:44" x14ac:dyDescent="0.3">
      <c r="M385" s="52" t="s">
        <v>22</v>
      </c>
      <c r="N385" s="53">
        <f t="shared" si="134"/>
        <v>166021.44365805644</v>
      </c>
      <c r="O385" s="54">
        <f t="shared" si="135"/>
        <v>0</v>
      </c>
      <c r="P385" s="55">
        <f t="shared" si="136"/>
        <v>31</v>
      </c>
      <c r="Q385" s="68"/>
      <c r="T385">
        <f t="shared" si="157"/>
        <v>0</v>
      </c>
      <c r="U385">
        <f t="shared" si="157"/>
        <v>0</v>
      </c>
      <c r="V385">
        <f t="shared" si="133"/>
        <v>31</v>
      </c>
      <c r="W385">
        <f t="shared" si="156"/>
        <v>3</v>
      </c>
      <c r="X385">
        <f t="shared" si="137"/>
        <v>-5.2359877559829883E-2</v>
      </c>
      <c r="Y385">
        <f t="shared" si="138"/>
        <v>-5.2335956242943828E-2</v>
      </c>
      <c r="Z385">
        <f t="shared" si="139"/>
        <v>-5.2383818566763218E-2</v>
      </c>
      <c r="AA385">
        <f t="shared" si="140"/>
        <v>0</v>
      </c>
      <c r="AB385">
        <f t="shared" si="141"/>
        <v>6375585.7452000007</v>
      </c>
      <c r="AC385">
        <f t="shared" si="142"/>
        <v>9.2468067027179749E-6</v>
      </c>
      <c r="AD385">
        <f t="shared" si="143"/>
        <v>0</v>
      </c>
      <c r="AE385">
        <f t="shared" si="144"/>
        <v>0</v>
      </c>
      <c r="AF385">
        <f t="shared" si="145"/>
        <v>0</v>
      </c>
      <c r="AG385">
        <f t="shared" si="146"/>
        <v>0</v>
      </c>
      <c r="AH385">
        <f t="shared" si="147"/>
        <v>0</v>
      </c>
      <c r="AI385">
        <f t="shared" si="148"/>
        <v>5.0546225567071803E-3</v>
      </c>
      <c r="AJ385">
        <f t="shared" si="149"/>
        <v>4.2582015317955055E-5</v>
      </c>
      <c r="AK385">
        <f t="shared" si="150"/>
        <v>1.6740578955036711E-7</v>
      </c>
      <c r="AL385">
        <f t="shared" si="151"/>
        <v>0</v>
      </c>
      <c r="AM385">
        <v>6378137</v>
      </c>
      <c r="AN385">
        <v>6356752.3142451802</v>
      </c>
      <c r="AO385">
        <f t="shared" si="152"/>
        <v>8.1819190842620321E-2</v>
      </c>
      <c r="AP385">
        <f t="shared" si="153"/>
        <v>8.2094437949694496E-2</v>
      </c>
      <c r="AQ385">
        <f t="shared" si="154"/>
        <v>6.7394967422762398E-3</v>
      </c>
      <c r="AR385">
        <f t="shared" si="155"/>
        <v>6399593.6257584924</v>
      </c>
    </row>
    <row r="386" spans="13:44" x14ac:dyDescent="0.3">
      <c r="M386" s="52" t="s">
        <v>22</v>
      </c>
      <c r="N386" s="53">
        <f t="shared" si="134"/>
        <v>166021.44365805644</v>
      </c>
      <c r="O386" s="54">
        <f t="shared" si="135"/>
        <v>0</v>
      </c>
      <c r="P386" s="55">
        <f t="shared" si="136"/>
        <v>31</v>
      </c>
      <c r="Q386" s="68"/>
      <c r="T386">
        <f t="shared" si="157"/>
        <v>0</v>
      </c>
      <c r="U386">
        <f t="shared" si="157"/>
        <v>0</v>
      </c>
      <c r="V386">
        <f t="shared" si="133"/>
        <v>31</v>
      </c>
      <c r="W386">
        <f t="shared" si="156"/>
        <v>3</v>
      </c>
      <c r="X386">
        <f t="shared" si="137"/>
        <v>-5.2359877559829883E-2</v>
      </c>
      <c r="Y386">
        <f t="shared" si="138"/>
        <v>-5.2335956242943828E-2</v>
      </c>
      <c r="Z386">
        <f t="shared" si="139"/>
        <v>-5.2383818566763218E-2</v>
      </c>
      <c r="AA386">
        <f t="shared" si="140"/>
        <v>0</v>
      </c>
      <c r="AB386">
        <f t="shared" si="141"/>
        <v>6375585.7452000007</v>
      </c>
      <c r="AC386">
        <f t="shared" si="142"/>
        <v>9.2468067027179749E-6</v>
      </c>
      <c r="AD386">
        <f t="shared" si="143"/>
        <v>0</v>
      </c>
      <c r="AE386">
        <f t="shared" si="144"/>
        <v>0</v>
      </c>
      <c r="AF386">
        <f t="shared" si="145"/>
        <v>0</v>
      </c>
      <c r="AG386">
        <f t="shared" si="146"/>
        <v>0</v>
      </c>
      <c r="AH386">
        <f t="shared" si="147"/>
        <v>0</v>
      </c>
      <c r="AI386">
        <f t="shared" si="148"/>
        <v>5.0546225567071803E-3</v>
      </c>
      <c r="AJ386">
        <f t="shared" si="149"/>
        <v>4.2582015317955055E-5</v>
      </c>
      <c r="AK386">
        <f t="shared" si="150"/>
        <v>1.6740578955036711E-7</v>
      </c>
      <c r="AL386">
        <f t="shared" si="151"/>
        <v>0</v>
      </c>
      <c r="AM386">
        <v>6378137</v>
      </c>
      <c r="AN386">
        <v>6356752.3142451802</v>
      </c>
      <c r="AO386">
        <f t="shared" si="152"/>
        <v>8.1819190842620321E-2</v>
      </c>
      <c r="AP386">
        <f t="shared" si="153"/>
        <v>8.2094437949694496E-2</v>
      </c>
      <c r="AQ386">
        <f t="shared" si="154"/>
        <v>6.7394967422762398E-3</v>
      </c>
      <c r="AR386">
        <f t="shared" si="155"/>
        <v>6399593.6257584924</v>
      </c>
    </row>
    <row r="387" spans="13:44" x14ac:dyDescent="0.3">
      <c r="M387" s="52" t="s">
        <v>22</v>
      </c>
      <c r="N387" s="53">
        <f t="shared" si="134"/>
        <v>166021.44365805644</v>
      </c>
      <c r="O387" s="54">
        <f t="shared" si="135"/>
        <v>0</v>
      </c>
      <c r="P387" s="55">
        <f t="shared" si="136"/>
        <v>31</v>
      </c>
      <c r="Q387" s="68"/>
      <c r="T387">
        <f t="shared" si="157"/>
        <v>0</v>
      </c>
      <c r="U387">
        <f t="shared" si="157"/>
        <v>0</v>
      </c>
      <c r="V387">
        <f t="shared" si="133"/>
        <v>31</v>
      </c>
      <c r="W387">
        <f t="shared" si="156"/>
        <v>3</v>
      </c>
      <c r="X387">
        <f t="shared" si="137"/>
        <v>-5.2359877559829883E-2</v>
      </c>
      <c r="Y387">
        <f t="shared" si="138"/>
        <v>-5.2335956242943828E-2</v>
      </c>
      <c r="Z387">
        <f t="shared" si="139"/>
        <v>-5.2383818566763218E-2</v>
      </c>
      <c r="AA387">
        <f t="shared" si="140"/>
        <v>0</v>
      </c>
      <c r="AB387">
        <f t="shared" si="141"/>
        <v>6375585.7452000007</v>
      </c>
      <c r="AC387">
        <f t="shared" si="142"/>
        <v>9.2468067027179749E-6</v>
      </c>
      <c r="AD387">
        <f t="shared" si="143"/>
        <v>0</v>
      </c>
      <c r="AE387">
        <f t="shared" si="144"/>
        <v>0</v>
      </c>
      <c r="AF387">
        <f t="shared" si="145"/>
        <v>0</v>
      </c>
      <c r="AG387">
        <f t="shared" si="146"/>
        <v>0</v>
      </c>
      <c r="AH387">
        <f t="shared" si="147"/>
        <v>0</v>
      </c>
      <c r="AI387">
        <f t="shared" si="148"/>
        <v>5.0546225567071803E-3</v>
      </c>
      <c r="AJ387">
        <f t="shared" si="149"/>
        <v>4.2582015317955055E-5</v>
      </c>
      <c r="AK387">
        <f t="shared" si="150"/>
        <v>1.6740578955036711E-7</v>
      </c>
      <c r="AL387">
        <f t="shared" si="151"/>
        <v>0</v>
      </c>
      <c r="AM387">
        <v>6378137</v>
      </c>
      <c r="AN387">
        <v>6356752.3142451802</v>
      </c>
      <c r="AO387">
        <f t="shared" si="152"/>
        <v>8.1819190842620321E-2</v>
      </c>
      <c r="AP387">
        <f t="shared" si="153"/>
        <v>8.2094437949694496E-2</v>
      </c>
      <c r="AQ387">
        <f t="shared" si="154"/>
        <v>6.7394967422762398E-3</v>
      </c>
      <c r="AR387">
        <f t="shared" si="155"/>
        <v>6399593.6257584924</v>
      </c>
    </row>
    <row r="388" spans="13:44" x14ac:dyDescent="0.3">
      <c r="M388" s="52" t="s">
        <v>22</v>
      </c>
      <c r="N388" s="53">
        <f t="shared" si="134"/>
        <v>166021.44365805644</v>
      </c>
      <c r="O388" s="54">
        <f t="shared" si="135"/>
        <v>0</v>
      </c>
      <c r="P388" s="55">
        <f t="shared" si="136"/>
        <v>31</v>
      </c>
      <c r="Q388" s="68"/>
      <c r="T388">
        <f t="shared" si="157"/>
        <v>0</v>
      </c>
      <c r="U388">
        <f t="shared" si="157"/>
        <v>0</v>
      </c>
      <c r="V388">
        <f t="shared" si="133"/>
        <v>31</v>
      </c>
      <c r="W388">
        <f t="shared" si="156"/>
        <v>3</v>
      </c>
      <c r="X388">
        <f t="shared" si="137"/>
        <v>-5.2359877559829883E-2</v>
      </c>
      <c r="Y388">
        <f t="shared" si="138"/>
        <v>-5.2335956242943828E-2</v>
      </c>
      <c r="Z388">
        <f t="shared" si="139"/>
        <v>-5.2383818566763218E-2</v>
      </c>
      <c r="AA388">
        <f t="shared" si="140"/>
        <v>0</v>
      </c>
      <c r="AB388">
        <f t="shared" si="141"/>
        <v>6375585.7452000007</v>
      </c>
      <c r="AC388">
        <f t="shared" si="142"/>
        <v>9.2468067027179749E-6</v>
      </c>
      <c r="AD388">
        <f t="shared" si="143"/>
        <v>0</v>
      </c>
      <c r="AE388">
        <f t="shared" si="144"/>
        <v>0</v>
      </c>
      <c r="AF388">
        <f t="shared" si="145"/>
        <v>0</v>
      </c>
      <c r="AG388">
        <f t="shared" si="146"/>
        <v>0</v>
      </c>
      <c r="AH388">
        <f t="shared" si="147"/>
        <v>0</v>
      </c>
      <c r="AI388">
        <f t="shared" si="148"/>
        <v>5.0546225567071803E-3</v>
      </c>
      <c r="AJ388">
        <f t="shared" si="149"/>
        <v>4.2582015317955055E-5</v>
      </c>
      <c r="AK388">
        <f t="shared" si="150"/>
        <v>1.6740578955036711E-7</v>
      </c>
      <c r="AL388">
        <f t="shared" si="151"/>
        <v>0</v>
      </c>
      <c r="AM388">
        <v>6378137</v>
      </c>
      <c r="AN388">
        <v>6356752.3142451802</v>
      </c>
      <c r="AO388">
        <f t="shared" si="152"/>
        <v>8.1819190842620321E-2</v>
      </c>
      <c r="AP388">
        <f t="shared" si="153"/>
        <v>8.2094437949694496E-2</v>
      </c>
      <c r="AQ388">
        <f t="shared" si="154"/>
        <v>6.7394967422762398E-3</v>
      </c>
      <c r="AR388">
        <f t="shared" si="155"/>
        <v>6399593.6257584924</v>
      </c>
    </row>
    <row r="389" spans="13:44" x14ac:dyDescent="0.3">
      <c r="M389" s="52" t="s">
        <v>22</v>
      </c>
      <c r="N389" s="53">
        <f t="shared" si="134"/>
        <v>166021.44365805644</v>
      </c>
      <c r="O389" s="54">
        <f t="shared" si="135"/>
        <v>0</v>
      </c>
      <c r="P389" s="55">
        <f t="shared" si="136"/>
        <v>31</v>
      </c>
      <c r="Q389" s="68"/>
      <c r="T389">
        <f t="shared" si="157"/>
        <v>0</v>
      </c>
      <c r="U389">
        <f t="shared" si="157"/>
        <v>0</v>
      </c>
      <c r="V389">
        <f t="shared" si="133"/>
        <v>31</v>
      </c>
      <c r="W389">
        <f t="shared" si="156"/>
        <v>3</v>
      </c>
      <c r="X389">
        <f t="shared" si="137"/>
        <v>-5.2359877559829883E-2</v>
      </c>
      <c r="Y389">
        <f t="shared" si="138"/>
        <v>-5.2335956242943828E-2</v>
      </c>
      <c r="Z389">
        <f t="shared" si="139"/>
        <v>-5.2383818566763218E-2</v>
      </c>
      <c r="AA389">
        <f t="shared" si="140"/>
        <v>0</v>
      </c>
      <c r="AB389">
        <f t="shared" si="141"/>
        <v>6375585.7452000007</v>
      </c>
      <c r="AC389">
        <f t="shared" si="142"/>
        <v>9.2468067027179749E-6</v>
      </c>
      <c r="AD389">
        <f t="shared" si="143"/>
        <v>0</v>
      </c>
      <c r="AE389">
        <f t="shared" si="144"/>
        <v>0</v>
      </c>
      <c r="AF389">
        <f t="shared" si="145"/>
        <v>0</v>
      </c>
      <c r="AG389">
        <f t="shared" si="146"/>
        <v>0</v>
      </c>
      <c r="AH389">
        <f t="shared" si="147"/>
        <v>0</v>
      </c>
      <c r="AI389">
        <f t="shared" si="148"/>
        <v>5.0546225567071803E-3</v>
      </c>
      <c r="AJ389">
        <f t="shared" si="149"/>
        <v>4.2582015317955055E-5</v>
      </c>
      <c r="AK389">
        <f t="shared" si="150"/>
        <v>1.6740578955036711E-7</v>
      </c>
      <c r="AL389">
        <f t="shared" si="151"/>
        <v>0</v>
      </c>
      <c r="AM389">
        <v>6378137</v>
      </c>
      <c r="AN389">
        <v>6356752.3142451802</v>
      </c>
      <c r="AO389">
        <f t="shared" si="152"/>
        <v>8.1819190842620321E-2</v>
      </c>
      <c r="AP389">
        <f t="shared" si="153"/>
        <v>8.2094437949694496E-2</v>
      </c>
      <c r="AQ389">
        <f t="shared" si="154"/>
        <v>6.7394967422762398E-3</v>
      </c>
      <c r="AR389">
        <f t="shared" si="155"/>
        <v>6399593.6257584924</v>
      </c>
    </row>
    <row r="390" spans="13:44" x14ac:dyDescent="0.3">
      <c r="M390" s="52" t="s">
        <v>22</v>
      </c>
      <c r="N390" s="53">
        <f t="shared" si="134"/>
        <v>166021.44365805644</v>
      </c>
      <c r="O390" s="54">
        <f t="shared" si="135"/>
        <v>0</v>
      </c>
      <c r="P390" s="55">
        <f t="shared" si="136"/>
        <v>31</v>
      </c>
      <c r="Q390" s="68"/>
      <c r="T390">
        <f t="shared" si="157"/>
        <v>0</v>
      </c>
      <c r="U390">
        <f t="shared" si="157"/>
        <v>0</v>
      </c>
      <c r="V390">
        <f t="shared" si="133"/>
        <v>31</v>
      </c>
      <c r="W390">
        <f t="shared" si="156"/>
        <v>3</v>
      </c>
      <c r="X390">
        <f t="shared" si="137"/>
        <v>-5.2359877559829883E-2</v>
      </c>
      <c r="Y390">
        <f t="shared" si="138"/>
        <v>-5.2335956242943828E-2</v>
      </c>
      <c r="Z390">
        <f t="shared" si="139"/>
        <v>-5.2383818566763218E-2</v>
      </c>
      <c r="AA390">
        <f t="shared" si="140"/>
        <v>0</v>
      </c>
      <c r="AB390">
        <f t="shared" si="141"/>
        <v>6375585.7452000007</v>
      </c>
      <c r="AC390">
        <f t="shared" si="142"/>
        <v>9.2468067027179749E-6</v>
      </c>
      <c r="AD390">
        <f t="shared" si="143"/>
        <v>0</v>
      </c>
      <c r="AE390">
        <f t="shared" si="144"/>
        <v>0</v>
      </c>
      <c r="AF390">
        <f t="shared" si="145"/>
        <v>0</v>
      </c>
      <c r="AG390">
        <f t="shared" si="146"/>
        <v>0</v>
      </c>
      <c r="AH390">
        <f t="shared" si="147"/>
        <v>0</v>
      </c>
      <c r="AI390">
        <f t="shared" si="148"/>
        <v>5.0546225567071803E-3</v>
      </c>
      <c r="AJ390">
        <f t="shared" si="149"/>
        <v>4.2582015317955055E-5</v>
      </c>
      <c r="AK390">
        <f t="shared" si="150"/>
        <v>1.6740578955036711E-7</v>
      </c>
      <c r="AL390">
        <f t="shared" si="151"/>
        <v>0</v>
      </c>
      <c r="AM390">
        <v>6378137</v>
      </c>
      <c r="AN390">
        <v>6356752.3142451802</v>
      </c>
      <c r="AO390">
        <f t="shared" si="152"/>
        <v>8.1819190842620321E-2</v>
      </c>
      <c r="AP390">
        <f t="shared" si="153"/>
        <v>8.2094437949694496E-2</v>
      </c>
      <c r="AQ390">
        <f t="shared" si="154"/>
        <v>6.7394967422762398E-3</v>
      </c>
      <c r="AR390">
        <f t="shared" si="155"/>
        <v>6399593.6257584924</v>
      </c>
    </row>
    <row r="391" spans="13:44" x14ac:dyDescent="0.3">
      <c r="M391" s="52" t="s">
        <v>22</v>
      </c>
      <c r="N391" s="53">
        <f t="shared" si="134"/>
        <v>166021.44365805644</v>
      </c>
      <c r="O391" s="54">
        <f t="shared" si="135"/>
        <v>0</v>
      </c>
      <c r="P391" s="55">
        <f t="shared" si="136"/>
        <v>31</v>
      </c>
      <c r="Q391" s="68"/>
      <c r="T391">
        <f t="shared" si="157"/>
        <v>0</v>
      </c>
      <c r="U391">
        <f t="shared" si="157"/>
        <v>0</v>
      </c>
      <c r="V391">
        <f t="shared" si="133"/>
        <v>31</v>
      </c>
      <c r="W391">
        <f t="shared" si="156"/>
        <v>3</v>
      </c>
      <c r="X391">
        <f t="shared" si="137"/>
        <v>-5.2359877559829883E-2</v>
      </c>
      <c r="Y391">
        <f t="shared" si="138"/>
        <v>-5.2335956242943828E-2</v>
      </c>
      <c r="Z391">
        <f t="shared" si="139"/>
        <v>-5.2383818566763218E-2</v>
      </c>
      <c r="AA391">
        <f t="shared" si="140"/>
        <v>0</v>
      </c>
      <c r="AB391">
        <f t="shared" si="141"/>
        <v>6375585.7452000007</v>
      </c>
      <c r="AC391">
        <f t="shared" si="142"/>
        <v>9.2468067027179749E-6</v>
      </c>
      <c r="AD391">
        <f t="shared" si="143"/>
        <v>0</v>
      </c>
      <c r="AE391">
        <f t="shared" si="144"/>
        <v>0</v>
      </c>
      <c r="AF391">
        <f t="shared" si="145"/>
        <v>0</v>
      </c>
      <c r="AG391">
        <f t="shared" si="146"/>
        <v>0</v>
      </c>
      <c r="AH391">
        <f t="shared" si="147"/>
        <v>0</v>
      </c>
      <c r="AI391">
        <f t="shared" si="148"/>
        <v>5.0546225567071803E-3</v>
      </c>
      <c r="AJ391">
        <f t="shared" si="149"/>
        <v>4.2582015317955055E-5</v>
      </c>
      <c r="AK391">
        <f t="shared" si="150"/>
        <v>1.6740578955036711E-7</v>
      </c>
      <c r="AL391">
        <f t="shared" si="151"/>
        <v>0</v>
      </c>
      <c r="AM391">
        <v>6378137</v>
      </c>
      <c r="AN391">
        <v>6356752.3142451802</v>
      </c>
      <c r="AO391">
        <f t="shared" si="152"/>
        <v>8.1819190842620321E-2</v>
      </c>
      <c r="AP391">
        <f t="shared" si="153"/>
        <v>8.2094437949694496E-2</v>
      </c>
      <c r="AQ391">
        <f t="shared" si="154"/>
        <v>6.7394967422762398E-3</v>
      </c>
      <c r="AR391">
        <f t="shared" si="155"/>
        <v>6399593.6257584924</v>
      </c>
    </row>
    <row r="392" spans="13:44" x14ac:dyDescent="0.3">
      <c r="M392" s="52" t="s">
        <v>22</v>
      </c>
      <c r="N392" s="53">
        <f t="shared" si="134"/>
        <v>166021.44365805644</v>
      </c>
      <c r="O392" s="54">
        <f t="shared" si="135"/>
        <v>0</v>
      </c>
      <c r="P392" s="55">
        <f t="shared" si="136"/>
        <v>31</v>
      </c>
      <c r="Q392" s="68"/>
      <c r="T392">
        <f t="shared" si="157"/>
        <v>0</v>
      </c>
      <c r="U392">
        <f t="shared" si="157"/>
        <v>0</v>
      </c>
      <c r="V392">
        <f t="shared" si="133"/>
        <v>31</v>
      </c>
      <c r="W392">
        <f t="shared" si="156"/>
        <v>3</v>
      </c>
      <c r="X392">
        <f t="shared" si="137"/>
        <v>-5.2359877559829883E-2</v>
      </c>
      <c r="Y392">
        <f t="shared" si="138"/>
        <v>-5.2335956242943828E-2</v>
      </c>
      <c r="Z392">
        <f t="shared" si="139"/>
        <v>-5.2383818566763218E-2</v>
      </c>
      <c r="AA392">
        <f t="shared" si="140"/>
        <v>0</v>
      </c>
      <c r="AB392">
        <f t="shared" si="141"/>
        <v>6375585.7452000007</v>
      </c>
      <c r="AC392">
        <f t="shared" si="142"/>
        <v>9.2468067027179749E-6</v>
      </c>
      <c r="AD392">
        <f t="shared" si="143"/>
        <v>0</v>
      </c>
      <c r="AE392">
        <f t="shared" si="144"/>
        <v>0</v>
      </c>
      <c r="AF392">
        <f t="shared" si="145"/>
        <v>0</v>
      </c>
      <c r="AG392">
        <f t="shared" si="146"/>
        <v>0</v>
      </c>
      <c r="AH392">
        <f t="shared" si="147"/>
        <v>0</v>
      </c>
      <c r="AI392">
        <f t="shared" si="148"/>
        <v>5.0546225567071803E-3</v>
      </c>
      <c r="AJ392">
        <f t="shared" si="149"/>
        <v>4.2582015317955055E-5</v>
      </c>
      <c r="AK392">
        <f t="shared" si="150"/>
        <v>1.6740578955036711E-7</v>
      </c>
      <c r="AL392">
        <f t="shared" si="151"/>
        <v>0</v>
      </c>
      <c r="AM392">
        <v>6378137</v>
      </c>
      <c r="AN392">
        <v>6356752.3142451802</v>
      </c>
      <c r="AO392">
        <f t="shared" si="152"/>
        <v>8.1819190842620321E-2</v>
      </c>
      <c r="AP392">
        <f t="shared" si="153"/>
        <v>8.2094437949694496E-2</v>
      </c>
      <c r="AQ392">
        <f t="shared" si="154"/>
        <v>6.7394967422762398E-3</v>
      </c>
      <c r="AR392">
        <f t="shared" si="155"/>
        <v>6399593.6257584924</v>
      </c>
    </row>
    <row r="393" spans="13:44" x14ac:dyDescent="0.3">
      <c r="M393" s="52" t="s">
        <v>22</v>
      </c>
      <c r="N393" s="53">
        <f t="shared" si="134"/>
        <v>166021.44365805644</v>
      </c>
      <c r="O393" s="54">
        <f t="shared" si="135"/>
        <v>0</v>
      </c>
      <c r="P393" s="55">
        <f t="shared" si="136"/>
        <v>31</v>
      </c>
      <c r="Q393" s="68"/>
      <c r="T393">
        <f t="shared" si="157"/>
        <v>0</v>
      </c>
      <c r="U393">
        <f t="shared" si="157"/>
        <v>0</v>
      </c>
      <c r="V393">
        <f t="shared" si="133"/>
        <v>31</v>
      </c>
      <c r="W393">
        <f t="shared" si="156"/>
        <v>3</v>
      </c>
      <c r="X393">
        <f t="shared" si="137"/>
        <v>-5.2359877559829883E-2</v>
      </c>
      <c r="Y393">
        <f t="shared" si="138"/>
        <v>-5.2335956242943828E-2</v>
      </c>
      <c r="Z393">
        <f t="shared" si="139"/>
        <v>-5.2383818566763218E-2</v>
      </c>
      <c r="AA393">
        <f t="shared" si="140"/>
        <v>0</v>
      </c>
      <c r="AB393">
        <f t="shared" si="141"/>
        <v>6375585.7452000007</v>
      </c>
      <c r="AC393">
        <f t="shared" si="142"/>
        <v>9.2468067027179749E-6</v>
      </c>
      <c r="AD393">
        <f t="shared" si="143"/>
        <v>0</v>
      </c>
      <c r="AE393">
        <f t="shared" si="144"/>
        <v>0</v>
      </c>
      <c r="AF393">
        <f t="shared" si="145"/>
        <v>0</v>
      </c>
      <c r="AG393">
        <f t="shared" si="146"/>
        <v>0</v>
      </c>
      <c r="AH393">
        <f t="shared" si="147"/>
        <v>0</v>
      </c>
      <c r="AI393">
        <f t="shared" si="148"/>
        <v>5.0546225567071803E-3</v>
      </c>
      <c r="AJ393">
        <f t="shared" si="149"/>
        <v>4.2582015317955055E-5</v>
      </c>
      <c r="AK393">
        <f t="shared" si="150"/>
        <v>1.6740578955036711E-7</v>
      </c>
      <c r="AL393">
        <f t="shared" si="151"/>
        <v>0</v>
      </c>
      <c r="AM393">
        <v>6378137</v>
      </c>
      <c r="AN393">
        <v>6356752.3142451802</v>
      </c>
      <c r="AO393">
        <f t="shared" si="152"/>
        <v>8.1819190842620321E-2</v>
      </c>
      <c r="AP393">
        <f t="shared" si="153"/>
        <v>8.2094437949694496E-2</v>
      </c>
      <c r="AQ393">
        <f t="shared" si="154"/>
        <v>6.7394967422762398E-3</v>
      </c>
      <c r="AR393">
        <f t="shared" si="155"/>
        <v>6399593.6257584924</v>
      </c>
    </row>
    <row r="394" spans="13:44" x14ac:dyDescent="0.3">
      <c r="M394" s="52" t="s">
        <v>22</v>
      </c>
      <c r="N394" s="53">
        <f t="shared" si="134"/>
        <v>166021.44365805644</v>
      </c>
      <c r="O394" s="54">
        <f t="shared" si="135"/>
        <v>0</v>
      </c>
      <c r="P394" s="55">
        <f t="shared" si="136"/>
        <v>31</v>
      </c>
      <c r="Q394" s="68"/>
      <c r="T394">
        <f t="shared" si="157"/>
        <v>0</v>
      </c>
      <c r="U394">
        <f t="shared" si="157"/>
        <v>0</v>
      </c>
      <c r="V394">
        <f t="shared" si="133"/>
        <v>31</v>
      </c>
      <c r="W394">
        <f t="shared" si="156"/>
        <v>3</v>
      </c>
      <c r="X394">
        <f t="shared" si="137"/>
        <v>-5.2359877559829883E-2</v>
      </c>
      <c r="Y394">
        <f t="shared" si="138"/>
        <v>-5.2335956242943828E-2</v>
      </c>
      <c r="Z394">
        <f t="shared" si="139"/>
        <v>-5.2383818566763218E-2</v>
      </c>
      <c r="AA394">
        <f t="shared" si="140"/>
        <v>0</v>
      </c>
      <c r="AB394">
        <f t="shared" si="141"/>
        <v>6375585.7452000007</v>
      </c>
      <c r="AC394">
        <f t="shared" si="142"/>
        <v>9.2468067027179749E-6</v>
      </c>
      <c r="AD394">
        <f t="shared" si="143"/>
        <v>0</v>
      </c>
      <c r="AE394">
        <f t="shared" si="144"/>
        <v>0</v>
      </c>
      <c r="AF394">
        <f t="shared" si="145"/>
        <v>0</v>
      </c>
      <c r="AG394">
        <f t="shared" si="146"/>
        <v>0</v>
      </c>
      <c r="AH394">
        <f t="shared" si="147"/>
        <v>0</v>
      </c>
      <c r="AI394">
        <f t="shared" si="148"/>
        <v>5.0546225567071803E-3</v>
      </c>
      <c r="AJ394">
        <f t="shared" si="149"/>
        <v>4.2582015317955055E-5</v>
      </c>
      <c r="AK394">
        <f t="shared" si="150"/>
        <v>1.6740578955036711E-7</v>
      </c>
      <c r="AL394">
        <f t="shared" si="151"/>
        <v>0</v>
      </c>
      <c r="AM394">
        <v>6378137</v>
      </c>
      <c r="AN394">
        <v>6356752.3142451802</v>
      </c>
      <c r="AO394">
        <f t="shared" si="152"/>
        <v>8.1819190842620321E-2</v>
      </c>
      <c r="AP394">
        <f t="shared" si="153"/>
        <v>8.2094437949694496E-2</v>
      </c>
      <c r="AQ394">
        <f t="shared" si="154"/>
        <v>6.7394967422762398E-3</v>
      </c>
      <c r="AR394">
        <f t="shared" si="155"/>
        <v>6399593.6257584924</v>
      </c>
    </row>
    <row r="395" spans="13:44" x14ac:dyDescent="0.3">
      <c r="M395" s="52" t="s">
        <v>22</v>
      </c>
      <c r="N395" s="53">
        <f t="shared" si="134"/>
        <v>166021.44365805644</v>
      </c>
      <c r="O395" s="54">
        <f t="shared" si="135"/>
        <v>0</v>
      </c>
      <c r="P395" s="55">
        <f t="shared" si="136"/>
        <v>31</v>
      </c>
      <c r="Q395" s="68"/>
      <c r="T395">
        <f t="shared" si="157"/>
        <v>0</v>
      </c>
      <c r="U395">
        <f t="shared" si="157"/>
        <v>0</v>
      </c>
      <c r="V395">
        <f t="shared" si="133"/>
        <v>31</v>
      </c>
      <c r="W395">
        <f t="shared" si="156"/>
        <v>3</v>
      </c>
      <c r="X395">
        <f t="shared" si="137"/>
        <v>-5.2359877559829883E-2</v>
      </c>
      <c r="Y395">
        <f t="shared" si="138"/>
        <v>-5.2335956242943828E-2</v>
      </c>
      <c r="Z395">
        <f t="shared" si="139"/>
        <v>-5.2383818566763218E-2</v>
      </c>
      <c r="AA395">
        <f t="shared" si="140"/>
        <v>0</v>
      </c>
      <c r="AB395">
        <f t="shared" si="141"/>
        <v>6375585.7452000007</v>
      </c>
      <c r="AC395">
        <f t="shared" si="142"/>
        <v>9.2468067027179749E-6</v>
      </c>
      <c r="AD395">
        <f t="shared" si="143"/>
        <v>0</v>
      </c>
      <c r="AE395">
        <f t="shared" si="144"/>
        <v>0</v>
      </c>
      <c r="AF395">
        <f t="shared" si="145"/>
        <v>0</v>
      </c>
      <c r="AG395">
        <f t="shared" si="146"/>
        <v>0</v>
      </c>
      <c r="AH395">
        <f t="shared" si="147"/>
        <v>0</v>
      </c>
      <c r="AI395">
        <f t="shared" si="148"/>
        <v>5.0546225567071803E-3</v>
      </c>
      <c r="AJ395">
        <f t="shared" si="149"/>
        <v>4.2582015317955055E-5</v>
      </c>
      <c r="AK395">
        <f t="shared" si="150"/>
        <v>1.6740578955036711E-7</v>
      </c>
      <c r="AL395">
        <f t="shared" si="151"/>
        <v>0</v>
      </c>
      <c r="AM395">
        <v>6378137</v>
      </c>
      <c r="AN395">
        <v>6356752.3142451802</v>
      </c>
      <c r="AO395">
        <f t="shared" si="152"/>
        <v>8.1819190842620321E-2</v>
      </c>
      <c r="AP395">
        <f t="shared" si="153"/>
        <v>8.2094437949694496E-2</v>
      </c>
      <c r="AQ395">
        <f t="shared" si="154"/>
        <v>6.7394967422762398E-3</v>
      </c>
      <c r="AR395">
        <f t="shared" si="155"/>
        <v>6399593.6257584924</v>
      </c>
    </row>
    <row r="396" spans="13:44" x14ac:dyDescent="0.3">
      <c r="M396" s="52" t="s">
        <v>22</v>
      </c>
      <c r="N396" s="53">
        <f t="shared" si="134"/>
        <v>166021.44365805644</v>
      </c>
      <c r="O396" s="54">
        <f t="shared" si="135"/>
        <v>0</v>
      </c>
      <c r="P396" s="55">
        <f t="shared" si="136"/>
        <v>31</v>
      </c>
      <c r="Q396" s="68"/>
      <c r="T396">
        <f t="shared" si="157"/>
        <v>0</v>
      </c>
      <c r="U396">
        <f t="shared" si="157"/>
        <v>0</v>
      </c>
      <c r="V396">
        <f t="shared" si="133"/>
        <v>31</v>
      </c>
      <c r="W396">
        <f t="shared" si="156"/>
        <v>3</v>
      </c>
      <c r="X396">
        <f t="shared" si="137"/>
        <v>-5.2359877559829883E-2</v>
      </c>
      <c r="Y396">
        <f t="shared" si="138"/>
        <v>-5.2335956242943828E-2</v>
      </c>
      <c r="Z396">
        <f t="shared" si="139"/>
        <v>-5.2383818566763218E-2</v>
      </c>
      <c r="AA396">
        <f t="shared" si="140"/>
        <v>0</v>
      </c>
      <c r="AB396">
        <f t="shared" si="141"/>
        <v>6375585.7452000007</v>
      </c>
      <c r="AC396">
        <f t="shared" si="142"/>
        <v>9.2468067027179749E-6</v>
      </c>
      <c r="AD396">
        <f t="shared" si="143"/>
        <v>0</v>
      </c>
      <c r="AE396">
        <f t="shared" si="144"/>
        <v>0</v>
      </c>
      <c r="AF396">
        <f t="shared" si="145"/>
        <v>0</v>
      </c>
      <c r="AG396">
        <f t="shared" si="146"/>
        <v>0</v>
      </c>
      <c r="AH396">
        <f t="shared" si="147"/>
        <v>0</v>
      </c>
      <c r="AI396">
        <f t="shared" si="148"/>
        <v>5.0546225567071803E-3</v>
      </c>
      <c r="AJ396">
        <f t="shared" si="149"/>
        <v>4.2582015317955055E-5</v>
      </c>
      <c r="AK396">
        <f t="shared" si="150"/>
        <v>1.6740578955036711E-7</v>
      </c>
      <c r="AL396">
        <f t="shared" si="151"/>
        <v>0</v>
      </c>
      <c r="AM396">
        <v>6378137</v>
      </c>
      <c r="AN396">
        <v>6356752.3142451802</v>
      </c>
      <c r="AO396">
        <f t="shared" si="152"/>
        <v>8.1819190842620321E-2</v>
      </c>
      <c r="AP396">
        <f t="shared" si="153"/>
        <v>8.2094437949694496E-2</v>
      </c>
      <c r="AQ396">
        <f t="shared" si="154"/>
        <v>6.7394967422762398E-3</v>
      </c>
      <c r="AR396">
        <f t="shared" si="155"/>
        <v>6399593.6257584924</v>
      </c>
    </row>
    <row r="397" spans="13:44" x14ac:dyDescent="0.3">
      <c r="M397" s="52" t="s">
        <v>22</v>
      </c>
      <c r="N397" s="53">
        <f t="shared" si="134"/>
        <v>166021.44365805644</v>
      </c>
      <c r="O397" s="54">
        <f t="shared" si="135"/>
        <v>0</v>
      </c>
      <c r="P397" s="55">
        <f t="shared" si="136"/>
        <v>31</v>
      </c>
      <c r="Q397" s="68"/>
      <c r="T397">
        <f t="shared" si="157"/>
        <v>0</v>
      </c>
      <c r="U397">
        <f t="shared" si="157"/>
        <v>0</v>
      </c>
      <c r="V397">
        <f t="shared" si="133"/>
        <v>31</v>
      </c>
      <c r="W397">
        <f t="shared" si="156"/>
        <v>3</v>
      </c>
      <c r="X397">
        <f t="shared" si="137"/>
        <v>-5.2359877559829883E-2</v>
      </c>
      <c r="Y397">
        <f t="shared" si="138"/>
        <v>-5.2335956242943828E-2</v>
      </c>
      <c r="Z397">
        <f t="shared" si="139"/>
        <v>-5.2383818566763218E-2</v>
      </c>
      <c r="AA397">
        <f t="shared" si="140"/>
        <v>0</v>
      </c>
      <c r="AB397">
        <f t="shared" si="141"/>
        <v>6375585.7452000007</v>
      </c>
      <c r="AC397">
        <f t="shared" si="142"/>
        <v>9.2468067027179749E-6</v>
      </c>
      <c r="AD397">
        <f t="shared" si="143"/>
        <v>0</v>
      </c>
      <c r="AE397">
        <f t="shared" si="144"/>
        <v>0</v>
      </c>
      <c r="AF397">
        <f t="shared" si="145"/>
        <v>0</v>
      </c>
      <c r="AG397">
        <f t="shared" si="146"/>
        <v>0</v>
      </c>
      <c r="AH397">
        <f t="shared" si="147"/>
        <v>0</v>
      </c>
      <c r="AI397">
        <f t="shared" si="148"/>
        <v>5.0546225567071803E-3</v>
      </c>
      <c r="AJ397">
        <f t="shared" si="149"/>
        <v>4.2582015317955055E-5</v>
      </c>
      <c r="AK397">
        <f t="shared" si="150"/>
        <v>1.6740578955036711E-7</v>
      </c>
      <c r="AL397">
        <f t="shared" si="151"/>
        <v>0</v>
      </c>
      <c r="AM397">
        <v>6378137</v>
      </c>
      <c r="AN397">
        <v>6356752.3142451802</v>
      </c>
      <c r="AO397">
        <f t="shared" si="152"/>
        <v>8.1819190842620321E-2</v>
      </c>
      <c r="AP397">
        <f t="shared" si="153"/>
        <v>8.2094437949694496E-2</v>
      </c>
      <c r="AQ397">
        <f t="shared" si="154"/>
        <v>6.7394967422762398E-3</v>
      </c>
      <c r="AR397">
        <f t="shared" si="155"/>
        <v>6399593.6257584924</v>
      </c>
    </row>
    <row r="398" spans="13:44" x14ac:dyDescent="0.3">
      <c r="M398" s="52" t="s">
        <v>22</v>
      </c>
      <c r="N398" s="53">
        <f t="shared" si="134"/>
        <v>166021.44365805644</v>
      </c>
      <c r="O398" s="54">
        <f t="shared" si="135"/>
        <v>0</v>
      </c>
      <c r="P398" s="55">
        <f t="shared" si="136"/>
        <v>31</v>
      </c>
      <c r="Q398" s="68"/>
      <c r="T398">
        <f t="shared" si="157"/>
        <v>0</v>
      </c>
      <c r="U398">
        <f t="shared" si="157"/>
        <v>0</v>
      </c>
      <c r="V398">
        <f t="shared" si="133"/>
        <v>31</v>
      </c>
      <c r="W398">
        <f t="shared" si="156"/>
        <v>3</v>
      </c>
      <c r="X398">
        <f t="shared" si="137"/>
        <v>-5.2359877559829883E-2</v>
      </c>
      <c r="Y398">
        <f t="shared" si="138"/>
        <v>-5.2335956242943828E-2</v>
      </c>
      <c r="Z398">
        <f t="shared" si="139"/>
        <v>-5.2383818566763218E-2</v>
      </c>
      <c r="AA398">
        <f t="shared" si="140"/>
        <v>0</v>
      </c>
      <c r="AB398">
        <f t="shared" si="141"/>
        <v>6375585.7452000007</v>
      </c>
      <c r="AC398">
        <f t="shared" si="142"/>
        <v>9.2468067027179749E-6</v>
      </c>
      <c r="AD398">
        <f t="shared" si="143"/>
        <v>0</v>
      </c>
      <c r="AE398">
        <f t="shared" si="144"/>
        <v>0</v>
      </c>
      <c r="AF398">
        <f t="shared" si="145"/>
        <v>0</v>
      </c>
      <c r="AG398">
        <f t="shared" si="146"/>
        <v>0</v>
      </c>
      <c r="AH398">
        <f t="shared" si="147"/>
        <v>0</v>
      </c>
      <c r="AI398">
        <f t="shared" si="148"/>
        <v>5.0546225567071803E-3</v>
      </c>
      <c r="AJ398">
        <f t="shared" si="149"/>
        <v>4.2582015317955055E-5</v>
      </c>
      <c r="AK398">
        <f t="shared" si="150"/>
        <v>1.6740578955036711E-7</v>
      </c>
      <c r="AL398">
        <f t="shared" si="151"/>
        <v>0</v>
      </c>
      <c r="AM398">
        <v>6378137</v>
      </c>
      <c r="AN398">
        <v>6356752.3142451802</v>
      </c>
      <c r="AO398">
        <f t="shared" si="152"/>
        <v>8.1819190842620321E-2</v>
      </c>
      <c r="AP398">
        <f t="shared" si="153"/>
        <v>8.2094437949694496E-2</v>
      </c>
      <c r="AQ398">
        <f t="shared" si="154"/>
        <v>6.7394967422762398E-3</v>
      </c>
      <c r="AR398">
        <f t="shared" si="155"/>
        <v>6399593.6257584924</v>
      </c>
    </row>
    <row r="399" spans="13:44" x14ac:dyDescent="0.3">
      <c r="M399" s="52" t="s">
        <v>22</v>
      </c>
      <c r="N399" s="53">
        <f t="shared" si="134"/>
        <v>166021.44365805644</v>
      </c>
      <c r="O399" s="54">
        <f t="shared" si="135"/>
        <v>0</v>
      </c>
      <c r="P399" s="55">
        <f t="shared" si="136"/>
        <v>31</v>
      </c>
      <c r="Q399" s="68"/>
      <c r="T399">
        <f t="shared" si="157"/>
        <v>0</v>
      </c>
      <c r="U399">
        <f t="shared" si="157"/>
        <v>0</v>
      </c>
      <c r="V399">
        <f t="shared" si="133"/>
        <v>31</v>
      </c>
      <c r="W399">
        <f t="shared" si="156"/>
        <v>3</v>
      </c>
      <c r="X399">
        <f t="shared" si="137"/>
        <v>-5.2359877559829883E-2</v>
      </c>
      <c r="Y399">
        <f t="shared" si="138"/>
        <v>-5.2335956242943828E-2</v>
      </c>
      <c r="Z399">
        <f t="shared" si="139"/>
        <v>-5.2383818566763218E-2</v>
      </c>
      <c r="AA399">
        <f t="shared" si="140"/>
        <v>0</v>
      </c>
      <c r="AB399">
        <f t="shared" si="141"/>
        <v>6375585.7452000007</v>
      </c>
      <c r="AC399">
        <f t="shared" si="142"/>
        <v>9.2468067027179749E-6</v>
      </c>
      <c r="AD399">
        <f t="shared" si="143"/>
        <v>0</v>
      </c>
      <c r="AE399">
        <f t="shared" si="144"/>
        <v>0</v>
      </c>
      <c r="AF399">
        <f t="shared" si="145"/>
        <v>0</v>
      </c>
      <c r="AG399">
        <f t="shared" si="146"/>
        <v>0</v>
      </c>
      <c r="AH399">
        <f t="shared" si="147"/>
        <v>0</v>
      </c>
      <c r="AI399">
        <f t="shared" si="148"/>
        <v>5.0546225567071803E-3</v>
      </c>
      <c r="AJ399">
        <f t="shared" si="149"/>
        <v>4.2582015317955055E-5</v>
      </c>
      <c r="AK399">
        <f t="shared" si="150"/>
        <v>1.6740578955036711E-7</v>
      </c>
      <c r="AL399">
        <f t="shared" si="151"/>
        <v>0</v>
      </c>
      <c r="AM399">
        <v>6378137</v>
      </c>
      <c r="AN399">
        <v>6356752.3142451802</v>
      </c>
      <c r="AO399">
        <f t="shared" si="152"/>
        <v>8.1819190842620321E-2</v>
      </c>
      <c r="AP399">
        <f t="shared" si="153"/>
        <v>8.2094437949694496E-2</v>
      </c>
      <c r="AQ399">
        <f t="shared" si="154"/>
        <v>6.7394967422762398E-3</v>
      </c>
      <c r="AR399">
        <f t="shared" si="155"/>
        <v>6399593.6257584924</v>
      </c>
    </row>
    <row r="400" spans="13:44" x14ac:dyDescent="0.3">
      <c r="M400" s="52" t="s">
        <v>22</v>
      </c>
      <c r="N400" s="53">
        <f t="shared" si="134"/>
        <v>166021.44365805644</v>
      </c>
      <c r="O400" s="54">
        <f t="shared" si="135"/>
        <v>0</v>
      </c>
      <c r="P400" s="55">
        <f t="shared" si="136"/>
        <v>31</v>
      </c>
      <c r="Q400" s="68"/>
      <c r="T400">
        <f t="shared" si="157"/>
        <v>0</v>
      </c>
      <c r="U400">
        <f t="shared" si="157"/>
        <v>0</v>
      </c>
      <c r="V400">
        <f t="shared" si="133"/>
        <v>31</v>
      </c>
      <c r="W400">
        <f t="shared" si="156"/>
        <v>3</v>
      </c>
      <c r="X400">
        <f t="shared" si="137"/>
        <v>-5.2359877559829883E-2</v>
      </c>
      <c r="Y400">
        <f t="shared" si="138"/>
        <v>-5.2335956242943828E-2</v>
      </c>
      <c r="Z400">
        <f t="shared" si="139"/>
        <v>-5.2383818566763218E-2</v>
      </c>
      <c r="AA400">
        <f t="shared" si="140"/>
        <v>0</v>
      </c>
      <c r="AB400">
        <f t="shared" si="141"/>
        <v>6375585.7452000007</v>
      </c>
      <c r="AC400">
        <f t="shared" si="142"/>
        <v>9.2468067027179749E-6</v>
      </c>
      <c r="AD400">
        <f t="shared" si="143"/>
        <v>0</v>
      </c>
      <c r="AE400">
        <f t="shared" si="144"/>
        <v>0</v>
      </c>
      <c r="AF400">
        <f t="shared" si="145"/>
        <v>0</v>
      </c>
      <c r="AG400">
        <f t="shared" si="146"/>
        <v>0</v>
      </c>
      <c r="AH400">
        <f t="shared" si="147"/>
        <v>0</v>
      </c>
      <c r="AI400">
        <f t="shared" si="148"/>
        <v>5.0546225567071803E-3</v>
      </c>
      <c r="AJ400">
        <f t="shared" si="149"/>
        <v>4.2582015317955055E-5</v>
      </c>
      <c r="AK400">
        <f t="shared" si="150"/>
        <v>1.6740578955036711E-7</v>
      </c>
      <c r="AL400">
        <f t="shared" si="151"/>
        <v>0</v>
      </c>
      <c r="AM400">
        <v>6378137</v>
      </c>
      <c r="AN400">
        <v>6356752.3142451802</v>
      </c>
      <c r="AO400">
        <f t="shared" si="152"/>
        <v>8.1819190842620321E-2</v>
      </c>
      <c r="AP400">
        <f t="shared" si="153"/>
        <v>8.2094437949694496E-2</v>
      </c>
      <c r="AQ400">
        <f t="shared" si="154"/>
        <v>6.7394967422762398E-3</v>
      </c>
      <c r="AR400">
        <f t="shared" si="155"/>
        <v>6399593.6257584924</v>
      </c>
    </row>
    <row r="401" spans="13:44" x14ac:dyDescent="0.3">
      <c r="M401" s="52" t="s">
        <v>22</v>
      </c>
      <c r="N401" s="53">
        <f t="shared" si="134"/>
        <v>166021.44365805644</v>
      </c>
      <c r="O401" s="54">
        <f t="shared" si="135"/>
        <v>0</v>
      </c>
      <c r="P401" s="55">
        <f t="shared" si="136"/>
        <v>31</v>
      </c>
      <c r="Q401" s="68"/>
      <c r="T401">
        <f t="shared" si="157"/>
        <v>0</v>
      </c>
      <c r="U401">
        <f t="shared" si="157"/>
        <v>0</v>
      </c>
      <c r="V401">
        <f t="shared" si="133"/>
        <v>31</v>
      </c>
      <c r="W401">
        <f t="shared" si="156"/>
        <v>3</v>
      </c>
      <c r="X401">
        <f t="shared" si="137"/>
        <v>-5.2359877559829883E-2</v>
      </c>
      <c r="Y401">
        <f t="shared" si="138"/>
        <v>-5.2335956242943828E-2</v>
      </c>
      <c r="Z401">
        <f t="shared" si="139"/>
        <v>-5.2383818566763218E-2</v>
      </c>
      <c r="AA401">
        <f t="shared" si="140"/>
        <v>0</v>
      </c>
      <c r="AB401">
        <f t="shared" si="141"/>
        <v>6375585.7452000007</v>
      </c>
      <c r="AC401">
        <f t="shared" si="142"/>
        <v>9.2468067027179749E-6</v>
      </c>
      <c r="AD401">
        <f t="shared" si="143"/>
        <v>0</v>
      </c>
      <c r="AE401">
        <f t="shared" si="144"/>
        <v>0</v>
      </c>
      <c r="AF401">
        <f t="shared" si="145"/>
        <v>0</v>
      </c>
      <c r="AG401">
        <f t="shared" si="146"/>
        <v>0</v>
      </c>
      <c r="AH401">
        <f t="shared" si="147"/>
        <v>0</v>
      </c>
      <c r="AI401">
        <f t="shared" si="148"/>
        <v>5.0546225567071803E-3</v>
      </c>
      <c r="AJ401">
        <f t="shared" si="149"/>
        <v>4.2582015317955055E-5</v>
      </c>
      <c r="AK401">
        <f t="shared" si="150"/>
        <v>1.6740578955036711E-7</v>
      </c>
      <c r="AL401">
        <f t="shared" si="151"/>
        <v>0</v>
      </c>
      <c r="AM401">
        <v>6378137</v>
      </c>
      <c r="AN401">
        <v>6356752.3142451802</v>
      </c>
      <c r="AO401">
        <f t="shared" si="152"/>
        <v>8.1819190842620321E-2</v>
      </c>
      <c r="AP401">
        <f t="shared" si="153"/>
        <v>8.2094437949694496E-2</v>
      </c>
      <c r="AQ401">
        <f t="shared" si="154"/>
        <v>6.7394967422762398E-3</v>
      </c>
      <c r="AR401">
        <f t="shared" si="155"/>
        <v>6399593.6257584924</v>
      </c>
    </row>
    <row r="402" spans="13:44" x14ac:dyDescent="0.3">
      <c r="M402" s="52" t="s">
        <v>22</v>
      </c>
      <c r="N402" s="53">
        <f t="shared" si="134"/>
        <v>166021.44365805644</v>
      </c>
      <c r="O402" s="54">
        <f t="shared" si="135"/>
        <v>0</v>
      </c>
      <c r="P402" s="55">
        <f t="shared" si="136"/>
        <v>31</v>
      </c>
      <c r="Q402" s="68"/>
      <c r="T402">
        <f t="shared" si="157"/>
        <v>0</v>
      </c>
      <c r="U402">
        <f t="shared" si="157"/>
        <v>0</v>
      </c>
      <c r="V402">
        <f t="shared" si="133"/>
        <v>31</v>
      </c>
      <c r="W402">
        <f t="shared" si="156"/>
        <v>3</v>
      </c>
      <c r="X402">
        <f t="shared" si="137"/>
        <v>-5.2359877559829883E-2</v>
      </c>
      <c r="Y402">
        <f t="shared" si="138"/>
        <v>-5.2335956242943828E-2</v>
      </c>
      <c r="Z402">
        <f t="shared" si="139"/>
        <v>-5.2383818566763218E-2</v>
      </c>
      <c r="AA402">
        <f t="shared" si="140"/>
        <v>0</v>
      </c>
      <c r="AB402">
        <f t="shared" si="141"/>
        <v>6375585.7452000007</v>
      </c>
      <c r="AC402">
        <f t="shared" si="142"/>
        <v>9.2468067027179749E-6</v>
      </c>
      <c r="AD402">
        <f t="shared" si="143"/>
        <v>0</v>
      </c>
      <c r="AE402">
        <f t="shared" si="144"/>
        <v>0</v>
      </c>
      <c r="AF402">
        <f t="shared" si="145"/>
        <v>0</v>
      </c>
      <c r="AG402">
        <f t="shared" si="146"/>
        <v>0</v>
      </c>
      <c r="AH402">
        <f t="shared" si="147"/>
        <v>0</v>
      </c>
      <c r="AI402">
        <f t="shared" si="148"/>
        <v>5.0546225567071803E-3</v>
      </c>
      <c r="AJ402">
        <f t="shared" si="149"/>
        <v>4.2582015317955055E-5</v>
      </c>
      <c r="AK402">
        <f t="shared" si="150"/>
        <v>1.6740578955036711E-7</v>
      </c>
      <c r="AL402">
        <f t="shared" si="151"/>
        <v>0</v>
      </c>
      <c r="AM402">
        <v>6378137</v>
      </c>
      <c r="AN402">
        <v>6356752.3142451802</v>
      </c>
      <c r="AO402">
        <f t="shared" si="152"/>
        <v>8.1819190842620321E-2</v>
      </c>
      <c r="AP402">
        <f t="shared" si="153"/>
        <v>8.2094437949694496E-2</v>
      </c>
      <c r="AQ402">
        <f t="shared" si="154"/>
        <v>6.7394967422762398E-3</v>
      </c>
      <c r="AR402">
        <f t="shared" si="155"/>
        <v>6399593.6257584924</v>
      </c>
    </row>
    <row r="403" spans="13:44" x14ac:dyDescent="0.3">
      <c r="M403" s="52" t="s">
        <v>22</v>
      </c>
      <c r="N403" s="53">
        <f t="shared" si="134"/>
        <v>166021.44365805644</v>
      </c>
      <c r="O403" s="54">
        <f t="shared" si="135"/>
        <v>0</v>
      </c>
      <c r="P403" s="55">
        <f t="shared" si="136"/>
        <v>31</v>
      </c>
      <c r="Q403" s="68"/>
      <c r="T403">
        <f t="shared" si="157"/>
        <v>0</v>
      </c>
      <c r="U403">
        <f t="shared" si="157"/>
        <v>0</v>
      </c>
      <c r="V403">
        <f t="shared" si="133"/>
        <v>31</v>
      </c>
      <c r="W403">
        <f t="shared" si="156"/>
        <v>3</v>
      </c>
      <c r="X403">
        <f t="shared" si="137"/>
        <v>-5.2359877559829883E-2</v>
      </c>
      <c r="Y403">
        <f t="shared" si="138"/>
        <v>-5.2335956242943828E-2</v>
      </c>
      <c r="Z403">
        <f t="shared" si="139"/>
        <v>-5.2383818566763218E-2</v>
      </c>
      <c r="AA403">
        <f t="shared" si="140"/>
        <v>0</v>
      </c>
      <c r="AB403">
        <f t="shared" si="141"/>
        <v>6375585.7452000007</v>
      </c>
      <c r="AC403">
        <f t="shared" si="142"/>
        <v>9.2468067027179749E-6</v>
      </c>
      <c r="AD403">
        <f t="shared" si="143"/>
        <v>0</v>
      </c>
      <c r="AE403">
        <f t="shared" si="144"/>
        <v>0</v>
      </c>
      <c r="AF403">
        <f t="shared" si="145"/>
        <v>0</v>
      </c>
      <c r="AG403">
        <f t="shared" si="146"/>
        <v>0</v>
      </c>
      <c r="AH403">
        <f t="shared" si="147"/>
        <v>0</v>
      </c>
      <c r="AI403">
        <f t="shared" si="148"/>
        <v>5.0546225567071803E-3</v>
      </c>
      <c r="AJ403">
        <f t="shared" si="149"/>
        <v>4.2582015317955055E-5</v>
      </c>
      <c r="AK403">
        <f t="shared" si="150"/>
        <v>1.6740578955036711E-7</v>
      </c>
      <c r="AL403">
        <f t="shared" si="151"/>
        <v>0</v>
      </c>
      <c r="AM403">
        <v>6378137</v>
      </c>
      <c r="AN403">
        <v>6356752.3142451802</v>
      </c>
      <c r="AO403">
        <f t="shared" si="152"/>
        <v>8.1819190842620321E-2</v>
      </c>
      <c r="AP403">
        <f t="shared" si="153"/>
        <v>8.2094437949694496E-2</v>
      </c>
      <c r="AQ403">
        <f t="shared" si="154"/>
        <v>6.7394967422762398E-3</v>
      </c>
      <c r="AR403">
        <f t="shared" si="155"/>
        <v>6399593.6257584924</v>
      </c>
    </row>
    <row r="404" spans="13:44" x14ac:dyDescent="0.3">
      <c r="M404" s="52" t="s">
        <v>22</v>
      </c>
      <c r="N404" s="53">
        <f t="shared" si="134"/>
        <v>166021.44365805644</v>
      </c>
      <c r="O404" s="54">
        <f t="shared" si="135"/>
        <v>0</v>
      </c>
      <c r="P404" s="55">
        <f t="shared" si="136"/>
        <v>31</v>
      </c>
      <c r="Q404" s="68"/>
      <c r="T404">
        <f t="shared" si="157"/>
        <v>0</v>
      </c>
      <c r="U404">
        <f t="shared" si="157"/>
        <v>0</v>
      </c>
      <c r="V404">
        <f t="shared" si="133"/>
        <v>31</v>
      </c>
      <c r="W404">
        <f t="shared" si="156"/>
        <v>3</v>
      </c>
      <c r="X404">
        <f t="shared" si="137"/>
        <v>-5.2359877559829883E-2</v>
      </c>
      <c r="Y404">
        <f t="shared" si="138"/>
        <v>-5.2335956242943828E-2</v>
      </c>
      <c r="Z404">
        <f t="shared" si="139"/>
        <v>-5.2383818566763218E-2</v>
      </c>
      <c r="AA404">
        <f t="shared" si="140"/>
        <v>0</v>
      </c>
      <c r="AB404">
        <f t="shared" si="141"/>
        <v>6375585.7452000007</v>
      </c>
      <c r="AC404">
        <f t="shared" si="142"/>
        <v>9.2468067027179749E-6</v>
      </c>
      <c r="AD404">
        <f t="shared" si="143"/>
        <v>0</v>
      </c>
      <c r="AE404">
        <f t="shared" si="144"/>
        <v>0</v>
      </c>
      <c r="AF404">
        <f t="shared" si="145"/>
        <v>0</v>
      </c>
      <c r="AG404">
        <f t="shared" si="146"/>
        <v>0</v>
      </c>
      <c r="AH404">
        <f t="shared" si="147"/>
        <v>0</v>
      </c>
      <c r="AI404">
        <f t="shared" si="148"/>
        <v>5.0546225567071803E-3</v>
      </c>
      <c r="AJ404">
        <f t="shared" si="149"/>
        <v>4.2582015317955055E-5</v>
      </c>
      <c r="AK404">
        <f t="shared" si="150"/>
        <v>1.6740578955036711E-7</v>
      </c>
      <c r="AL404">
        <f t="shared" si="151"/>
        <v>0</v>
      </c>
      <c r="AM404">
        <v>6378137</v>
      </c>
      <c r="AN404">
        <v>6356752.3142451802</v>
      </c>
      <c r="AO404">
        <f t="shared" si="152"/>
        <v>8.1819190842620321E-2</v>
      </c>
      <c r="AP404">
        <f t="shared" si="153"/>
        <v>8.2094437949694496E-2</v>
      </c>
      <c r="AQ404">
        <f t="shared" si="154"/>
        <v>6.7394967422762398E-3</v>
      </c>
      <c r="AR404">
        <f t="shared" si="155"/>
        <v>6399593.6257584924</v>
      </c>
    </row>
    <row r="405" spans="13:44" x14ac:dyDescent="0.3">
      <c r="M405" s="52" t="s">
        <v>22</v>
      </c>
      <c r="N405" s="53">
        <f t="shared" si="134"/>
        <v>166021.44365805644</v>
      </c>
      <c r="O405" s="54">
        <f t="shared" si="135"/>
        <v>0</v>
      </c>
      <c r="P405" s="55">
        <f t="shared" si="136"/>
        <v>31</v>
      </c>
      <c r="Q405" s="68"/>
      <c r="T405">
        <f t="shared" si="157"/>
        <v>0</v>
      </c>
      <c r="U405">
        <f t="shared" si="157"/>
        <v>0</v>
      </c>
      <c r="V405">
        <f t="shared" si="133"/>
        <v>31</v>
      </c>
      <c r="W405">
        <f t="shared" si="156"/>
        <v>3</v>
      </c>
      <c r="X405">
        <f t="shared" si="137"/>
        <v>-5.2359877559829883E-2</v>
      </c>
      <c r="Y405">
        <f t="shared" si="138"/>
        <v>-5.2335956242943828E-2</v>
      </c>
      <c r="Z405">
        <f t="shared" si="139"/>
        <v>-5.2383818566763218E-2</v>
      </c>
      <c r="AA405">
        <f t="shared" si="140"/>
        <v>0</v>
      </c>
      <c r="AB405">
        <f t="shared" si="141"/>
        <v>6375585.7452000007</v>
      </c>
      <c r="AC405">
        <f t="shared" si="142"/>
        <v>9.2468067027179749E-6</v>
      </c>
      <c r="AD405">
        <f t="shared" si="143"/>
        <v>0</v>
      </c>
      <c r="AE405">
        <f t="shared" si="144"/>
        <v>0</v>
      </c>
      <c r="AF405">
        <f t="shared" si="145"/>
        <v>0</v>
      </c>
      <c r="AG405">
        <f t="shared" si="146"/>
        <v>0</v>
      </c>
      <c r="AH405">
        <f t="shared" si="147"/>
        <v>0</v>
      </c>
      <c r="AI405">
        <f t="shared" si="148"/>
        <v>5.0546225567071803E-3</v>
      </c>
      <c r="AJ405">
        <f t="shared" si="149"/>
        <v>4.2582015317955055E-5</v>
      </c>
      <c r="AK405">
        <f t="shared" si="150"/>
        <v>1.6740578955036711E-7</v>
      </c>
      <c r="AL405">
        <f t="shared" si="151"/>
        <v>0</v>
      </c>
      <c r="AM405">
        <v>6378137</v>
      </c>
      <c r="AN405">
        <v>6356752.3142451802</v>
      </c>
      <c r="AO405">
        <f t="shared" si="152"/>
        <v>8.1819190842620321E-2</v>
      </c>
      <c r="AP405">
        <f t="shared" si="153"/>
        <v>8.2094437949694496E-2</v>
      </c>
      <c r="AQ405">
        <f t="shared" si="154"/>
        <v>6.7394967422762398E-3</v>
      </c>
      <c r="AR405">
        <f t="shared" si="155"/>
        <v>6399593.6257584924</v>
      </c>
    </row>
    <row r="406" spans="13:44" x14ac:dyDescent="0.3">
      <c r="M406" s="52" t="s">
        <v>22</v>
      </c>
      <c r="N406" s="53">
        <f t="shared" si="134"/>
        <v>166021.44365805644</v>
      </c>
      <c r="O406" s="54">
        <f t="shared" si="135"/>
        <v>0</v>
      </c>
      <c r="P406" s="55">
        <f t="shared" si="136"/>
        <v>31</v>
      </c>
      <c r="Q406" s="68"/>
      <c r="T406">
        <f t="shared" si="157"/>
        <v>0</v>
      </c>
      <c r="U406">
        <f t="shared" si="157"/>
        <v>0</v>
      </c>
      <c r="V406">
        <f t="shared" si="133"/>
        <v>31</v>
      </c>
      <c r="W406">
        <f t="shared" si="156"/>
        <v>3</v>
      </c>
      <c r="X406">
        <f t="shared" si="137"/>
        <v>-5.2359877559829883E-2</v>
      </c>
      <c r="Y406">
        <f t="shared" si="138"/>
        <v>-5.2335956242943828E-2</v>
      </c>
      <c r="Z406">
        <f t="shared" si="139"/>
        <v>-5.2383818566763218E-2</v>
      </c>
      <c r="AA406">
        <f t="shared" si="140"/>
        <v>0</v>
      </c>
      <c r="AB406">
        <f t="shared" si="141"/>
        <v>6375585.7452000007</v>
      </c>
      <c r="AC406">
        <f t="shared" si="142"/>
        <v>9.2468067027179749E-6</v>
      </c>
      <c r="AD406">
        <f t="shared" si="143"/>
        <v>0</v>
      </c>
      <c r="AE406">
        <f t="shared" si="144"/>
        <v>0</v>
      </c>
      <c r="AF406">
        <f t="shared" si="145"/>
        <v>0</v>
      </c>
      <c r="AG406">
        <f t="shared" si="146"/>
        <v>0</v>
      </c>
      <c r="AH406">
        <f t="shared" si="147"/>
        <v>0</v>
      </c>
      <c r="AI406">
        <f t="shared" si="148"/>
        <v>5.0546225567071803E-3</v>
      </c>
      <c r="AJ406">
        <f t="shared" si="149"/>
        <v>4.2582015317955055E-5</v>
      </c>
      <c r="AK406">
        <f t="shared" si="150"/>
        <v>1.6740578955036711E-7</v>
      </c>
      <c r="AL406">
        <f t="shared" si="151"/>
        <v>0</v>
      </c>
      <c r="AM406">
        <v>6378137</v>
      </c>
      <c r="AN406">
        <v>6356752.3142451802</v>
      </c>
      <c r="AO406">
        <f t="shared" si="152"/>
        <v>8.1819190842620321E-2</v>
      </c>
      <c r="AP406">
        <f t="shared" si="153"/>
        <v>8.2094437949694496E-2</v>
      </c>
      <c r="AQ406">
        <f t="shared" si="154"/>
        <v>6.7394967422762398E-3</v>
      </c>
      <c r="AR406">
        <f t="shared" si="155"/>
        <v>6399593.6257584924</v>
      </c>
    </row>
    <row r="407" spans="13:44" x14ac:dyDescent="0.3">
      <c r="M407" s="52" t="s">
        <v>22</v>
      </c>
      <c r="N407" s="53">
        <f t="shared" si="134"/>
        <v>166021.44365805644</v>
      </c>
      <c r="O407" s="54">
        <f t="shared" si="135"/>
        <v>0</v>
      </c>
      <c r="P407" s="55">
        <f t="shared" si="136"/>
        <v>31</v>
      </c>
      <c r="Q407" s="68"/>
      <c r="T407">
        <f t="shared" si="157"/>
        <v>0</v>
      </c>
      <c r="U407">
        <f t="shared" si="157"/>
        <v>0</v>
      </c>
      <c r="V407">
        <f t="shared" si="133"/>
        <v>31</v>
      </c>
      <c r="W407">
        <f t="shared" si="156"/>
        <v>3</v>
      </c>
      <c r="X407">
        <f t="shared" si="137"/>
        <v>-5.2359877559829883E-2</v>
      </c>
      <c r="Y407">
        <f t="shared" si="138"/>
        <v>-5.2335956242943828E-2</v>
      </c>
      <c r="Z407">
        <f t="shared" si="139"/>
        <v>-5.2383818566763218E-2</v>
      </c>
      <c r="AA407">
        <f t="shared" si="140"/>
        <v>0</v>
      </c>
      <c r="AB407">
        <f t="shared" si="141"/>
        <v>6375585.7452000007</v>
      </c>
      <c r="AC407">
        <f t="shared" si="142"/>
        <v>9.2468067027179749E-6</v>
      </c>
      <c r="AD407">
        <f t="shared" si="143"/>
        <v>0</v>
      </c>
      <c r="AE407">
        <f t="shared" si="144"/>
        <v>0</v>
      </c>
      <c r="AF407">
        <f t="shared" si="145"/>
        <v>0</v>
      </c>
      <c r="AG407">
        <f t="shared" si="146"/>
        <v>0</v>
      </c>
      <c r="AH407">
        <f t="shared" si="147"/>
        <v>0</v>
      </c>
      <c r="AI407">
        <f t="shared" si="148"/>
        <v>5.0546225567071803E-3</v>
      </c>
      <c r="AJ407">
        <f t="shared" si="149"/>
        <v>4.2582015317955055E-5</v>
      </c>
      <c r="AK407">
        <f t="shared" si="150"/>
        <v>1.6740578955036711E-7</v>
      </c>
      <c r="AL407">
        <f t="shared" si="151"/>
        <v>0</v>
      </c>
      <c r="AM407">
        <v>6378137</v>
      </c>
      <c r="AN407">
        <v>6356752.3142451802</v>
      </c>
      <c r="AO407">
        <f t="shared" si="152"/>
        <v>8.1819190842620321E-2</v>
      </c>
      <c r="AP407">
        <f t="shared" si="153"/>
        <v>8.2094437949694496E-2</v>
      </c>
      <c r="AQ407">
        <f t="shared" si="154"/>
        <v>6.7394967422762398E-3</v>
      </c>
      <c r="AR407">
        <f t="shared" si="155"/>
        <v>6399593.6257584924</v>
      </c>
    </row>
    <row r="408" spans="13:44" x14ac:dyDescent="0.3">
      <c r="M408" s="52" t="s">
        <v>22</v>
      </c>
      <c r="N408" s="53">
        <f t="shared" si="134"/>
        <v>166021.44365805644</v>
      </c>
      <c r="O408" s="54">
        <f t="shared" si="135"/>
        <v>0</v>
      </c>
      <c r="P408" s="55">
        <f t="shared" si="136"/>
        <v>31</v>
      </c>
      <c r="Q408" s="68"/>
      <c r="T408">
        <f t="shared" si="157"/>
        <v>0</v>
      </c>
      <c r="U408">
        <f t="shared" si="157"/>
        <v>0</v>
      </c>
      <c r="V408">
        <f t="shared" si="133"/>
        <v>31</v>
      </c>
      <c r="W408">
        <f t="shared" si="156"/>
        <v>3</v>
      </c>
      <c r="X408">
        <f t="shared" si="137"/>
        <v>-5.2359877559829883E-2</v>
      </c>
      <c r="Y408">
        <f t="shared" si="138"/>
        <v>-5.2335956242943828E-2</v>
      </c>
      <c r="Z408">
        <f t="shared" si="139"/>
        <v>-5.2383818566763218E-2</v>
      </c>
      <c r="AA408">
        <f t="shared" si="140"/>
        <v>0</v>
      </c>
      <c r="AB408">
        <f t="shared" si="141"/>
        <v>6375585.7452000007</v>
      </c>
      <c r="AC408">
        <f t="shared" si="142"/>
        <v>9.2468067027179749E-6</v>
      </c>
      <c r="AD408">
        <f t="shared" si="143"/>
        <v>0</v>
      </c>
      <c r="AE408">
        <f t="shared" si="144"/>
        <v>0</v>
      </c>
      <c r="AF408">
        <f t="shared" si="145"/>
        <v>0</v>
      </c>
      <c r="AG408">
        <f t="shared" si="146"/>
        <v>0</v>
      </c>
      <c r="AH408">
        <f t="shared" si="147"/>
        <v>0</v>
      </c>
      <c r="AI408">
        <f t="shared" si="148"/>
        <v>5.0546225567071803E-3</v>
      </c>
      <c r="AJ408">
        <f t="shared" si="149"/>
        <v>4.2582015317955055E-5</v>
      </c>
      <c r="AK408">
        <f t="shared" si="150"/>
        <v>1.6740578955036711E-7</v>
      </c>
      <c r="AL408">
        <f t="shared" si="151"/>
        <v>0</v>
      </c>
      <c r="AM408">
        <v>6378137</v>
      </c>
      <c r="AN408">
        <v>6356752.3142451802</v>
      </c>
      <c r="AO408">
        <f t="shared" si="152"/>
        <v>8.1819190842620321E-2</v>
      </c>
      <c r="AP408">
        <f t="shared" si="153"/>
        <v>8.2094437949694496E-2</v>
      </c>
      <c r="AQ408">
        <f t="shared" si="154"/>
        <v>6.7394967422762398E-3</v>
      </c>
      <c r="AR408">
        <f t="shared" si="155"/>
        <v>6399593.6257584924</v>
      </c>
    </row>
    <row r="409" spans="13:44" x14ac:dyDescent="0.3">
      <c r="M409" s="52" t="s">
        <v>22</v>
      </c>
      <c r="N409" s="53">
        <f t="shared" si="134"/>
        <v>166021.44365805644</v>
      </c>
      <c r="O409" s="54">
        <f t="shared" si="135"/>
        <v>0</v>
      </c>
      <c r="P409" s="55">
        <f t="shared" si="136"/>
        <v>31</v>
      </c>
      <c r="Q409" s="68"/>
      <c r="T409">
        <f t="shared" si="157"/>
        <v>0</v>
      </c>
      <c r="U409">
        <f t="shared" si="157"/>
        <v>0</v>
      </c>
      <c r="V409">
        <f t="shared" si="133"/>
        <v>31</v>
      </c>
      <c r="W409">
        <f t="shared" si="156"/>
        <v>3</v>
      </c>
      <c r="X409">
        <f t="shared" si="137"/>
        <v>-5.2359877559829883E-2</v>
      </c>
      <c r="Y409">
        <f t="shared" si="138"/>
        <v>-5.2335956242943828E-2</v>
      </c>
      <c r="Z409">
        <f t="shared" si="139"/>
        <v>-5.2383818566763218E-2</v>
      </c>
      <c r="AA409">
        <f t="shared" si="140"/>
        <v>0</v>
      </c>
      <c r="AB409">
        <f t="shared" si="141"/>
        <v>6375585.7452000007</v>
      </c>
      <c r="AC409">
        <f t="shared" si="142"/>
        <v>9.2468067027179749E-6</v>
      </c>
      <c r="AD409">
        <f t="shared" si="143"/>
        <v>0</v>
      </c>
      <c r="AE409">
        <f t="shared" si="144"/>
        <v>0</v>
      </c>
      <c r="AF409">
        <f t="shared" si="145"/>
        <v>0</v>
      </c>
      <c r="AG409">
        <f t="shared" si="146"/>
        <v>0</v>
      </c>
      <c r="AH409">
        <f t="shared" si="147"/>
        <v>0</v>
      </c>
      <c r="AI409">
        <f t="shared" si="148"/>
        <v>5.0546225567071803E-3</v>
      </c>
      <c r="AJ409">
        <f t="shared" si="149"/>
        <v>4.2582015317955055E-5</v>
      </c>
      <c r="AK409">
        <f t="shared" si="150"/>
        <v>1.6740578955036711E-7</v>
      </c>
      <c r="AL409">
        <f t="shared" si="151"/>
        <v>0</v>
      </c>
      <c r="AM409">
        <v>6378137</v>
      </c>
      <c r="AN409">
        <v>6356752.3142451802</v>
      </c>
      <c r="AO409">
        <f t="shared" si="152"/>
        <v>8.1819190842620321E-2</v>
      </c>
      <c r="AP409">
        <f t="shared" si="153"/>
        <v>8.2094437949694496E-2</v>
      </c>
      <c r="AQ409">
        <f t="shared" si="154"/>
        <v>6.7394967422762398E-3</v>
      </c>
      <c r="AR409">
        <f t="shared" si="155"/>
        <v>6399593.6257584924</v>
      </c>
    </row>
    <row r="410" spans="13:44" x14ac:dyDescent="0.3">
      <c r="M410" s="52" t="s">
        <v>22</v>
      </c>
      <c r="N410" s="53">
        <f t="shared" si="134"/>
        <v>166021.44365805644</v>
      </c>
      <c r="O410" s="54">
        <f t="shared" si="135"/>
        <v>0</v>
      </c>
      <c r="P410" s="55">
        <f t="shared" si="136"/>
        <v>31</v>
      </c>
      <c r="Q410" s="68"/>
      <c r="T410">
        <f t="shared" si="157"/>
        <v>0</v>
      </c>
      <c r="U410">
        <f t="shared" si="157"/>
        <v>0</v>
      </c>
      <c r="V410">
        <f t="shared" ref="V410:V473" si="158">TRUNC((R410/6)+31)</f>
        <v>31</v>
      </c>
      <c r="W410">
        <f t="shared" si="156"/>
        <v>3</v>
      </c>
      <c r="X410">
        <f t="shared" si="137"/>
        <v>-5.2359877559829883E-2</v>
      </c>
      <c r="Y410">
        <f t="shared" si="138"/>
        <v>-5.2335956242943828E-2</v>
      </c>
      <c r="Z410">
        <f t="shared" si="139"/>
        <v>-5.2383818566763218E-2</v>
      </c>
      <c r="AA410">
        <f t="shared" si="140"/>
        <v>0</v>
      </c>
      <c r="AB410">
        <f t="shared" si="141"/>
        <v>6375585.7452000007</v>
      </c>
      <c r="AC410">
        <f t="shared" si="142"/>
        <v>9.2468067027179749E-6</v>
      </c>
      <c r="AD410">
        <f t="shared" si="143"/>
        <v>0</v>
      </c>
      <c r="AE410">
        <f t="shared" si="144"/>
        <v>0</v>
      </c>
      <c r="AF410">
        <f t="shared" si="145"/>
        <v>0</v>
      </c>
      <c r="AG410">
        <f t="shared" si="146"/>
        <v>0</v>
      </c>
      <c r="AH410">
        <f t="shared" si="147"/>
        <v>0</v>
      </c>
      <c r="AI410">
        <f t="shared" si="148"/>
        <v>5.0546225567071803E-3</v>
      </c>
      <c r="AJ410">
        <f t="shared" si="149"/>
        <v>4.2582015317955055E-5</v>
      </c>
      <c r="AK410">
        <f t="shared" si="150"/>
        <v>1.6740578955036711E-7</v>
      </c>
      <c r="AL410">
        <f t="shared" si="151"/>
        <v>0</v>
      </c>
      <c r="AM410">
        <v>6378137</v>
      </c>
      <c r="AN410">
        <v>6356752.3142451802</v>
      </c>
      <c r="AO410">
        <f t="shared" si="152"/>
        <v>8.1819190842620321E-2</v>
      </c>
      <c r="AP410">
        <f t="shared" si="153"/>
        <v>8.2094437949694496E-2</v>
      </c>
      <c r="AQ410">
        <f t="shared" si="154"/>
        <v>6.7394967422762398E-3</v>
      </c>
      <c r="AR410">
        <f t="shared" si="155"/>
        <v>6399593.6257584924</v>
      </c>
    </row>
    <row r="411" spans="13:44" x14ac:dyDescent="0.3">
      <c r="M411" s="52" t="s">
        <v>22</v>
      </c>
      <c r="N411" s="53">
        <f t="shared" ref="N411:N474" si="159">Z411*AB411*(1+AC411/3)+500000</f>
        <v>166021.44365805644</v>
      </c>
      <c r="O411" s="54">
        <f t="shared" ref="O411:O474" si="160">IF(M411="S",AA411*AB411*(1+AC411)+AL411+10000000,AA411*AB411*(1+AC411)+AL411)</f>
        <v>0</v>
      </c>
      <c r="P411" s="55">
        <f t="shared" ref="P411:P474" si="161">V411</f>
        <v>31</v>
      </c>
      <c r="Q411" s="68"/>
      <c r="T411">
        <f t="shared" si="157"/>
        <v>0</v>
      </c>
      <c r="U411">
        <f t="shared" si="157"/>
        <v>0</v>
      </c>
      <c r="V411">
        <f t="shared" si="158"/>
        <v>31</v>
      </c>
      <c r="W411">
        <f t="shared" si="156"/>
        <v>3</v>
      </c>
      <c r="X411">
        <f t="shared" ref="X411:X474" si="162">+T411-((W411*PI())/180)</f>
        <v>-5.2359877559829883E-2</v>
      </c>
      <c r="Y411">
        <f t="shared" ref="Y411:Y474" si="163">COS(U411)*SIN(X411)</f>
        <v>-5.2335956242943828E-2</v>
      </c>
      <c r="Z411">
        <f t="shared" ref="Z411:Z474" si="164">(1/2)*LN((1+Y411)/(1-Y411))</f>
        <v>-5.2383818566763218E-2</v>
      </c>
      <c r="AA411">
        <f t="shared" ref="AA411:AA474" si="165">ATAN((TAN(U411))/COS(X411))-U411</f>
        <v>0</v>
      </c>
      <c r="AB411">
        <f t="shared" ref="AB411:AB474" si="166">(AR411/(1+AQ411*(COS(U411))^2)^(1/2))*0.9996</f>
        <v>6375585.7452000007</v>
      </c>
      <c r="AC411">
        <f t="shared" ref="AC411:AC474" si="167">(AQ411/2)*Z411^2*(COS(U411))^2</f>
        <v>9.2468067027179749E-6</v>
      </c>
      <c r="AD411">
        <f t="shared" ref="AD411:AD474" si="168">SIN(2*U411)</f>
        <v>0</v>
      </c>
      <c r="AE411">
        <f t="shared" ref="AE411:AE474" si="169">+AD411*(COS(U411))^2</f>
        <v>0</v>
      </c>
      <c r="AF411">
        <f t="shared" ref="AF411:AF474" si="170">U411+(AD411/2)</f>
        <v>0</v>
      </c>
      <c r="AG411">
        <f t="shared" ref="AG411:AG474" si="171">((3*AF411)+AE411)/4</f>
        <v>0</v>
      </c>
      <c r="AH411">
        <f t="shared" ref="AH411:AH474" si="172">(5*AG411+AE411*(COS(U411))^2)/3</f>
        <v>0</v>
      </c>
      <c r="AI411">
        <f t="shared" ref="AI411:AI474" si="173">(3/4)*AQ411</f>
        <v>5.0546225567071803E-3</v>
      </c>
      <c r="AJ411">
        <f t="shared" ref="AJ411:AJ474" si="174">(5/3)*AI411^2</f>
        <v>4.2582015317955055E-5</v>
      </c>
      <c r="AK411">
        <f t="shared" ref="AK411:AK474" si="175">(35/27)*AI411^3</f>
        <v>1.6740578955036711E-7</v>
      </c>
      <c r="AL411">
        <f t="shared" ref="AL411:AL474" si="176">0.9996*AR411*(U411-(AI411*AF411)+(AJ411*AG411)-(AK411*AH411))</f>
        <v>0</v>
      </c>
      <c r="AM411">
        <v>6378137</v>
      </c>
      <c r="AN411">
        <v>6356752.3142451802</v>
      </c>
      <c r="AO411">
        <f t="shared" ref="AO411:AO474" si="177">SQRT(AM411^2-AN411^2)/AM411</f>
        <v>8.1819190842620321E-2</v>
      </c>
      <c r="AP411">
        <f t="shared" ref="AP411:AP474" si="178">SQRT(AM411^2-AN411^2)/AN411</f>
        <v>8.2094437949694496E-2</v>
      </c>
      <c r="AQ411">
        <f t="shared" ref="AQ411:AQ474" si="179">AP411^2</f>
        <v>6.7394967422762398E-3</v>
      </c>
      <c r="AR411">
        <f t="shared" ref="AR411:AR474" si="180">+(AM411^2)/AN411</f>
        <v>6399593.6257584924</v>
      </c>
    </row>
    <row r="412" spans="13:44" x14ac:dyDescent="0.3">
      <c r="M412" s="52" t="s">
        <v>22</v>
      </c>
      <c r="N412" s="53">
        <f t="shared" si="159"/>
        <v>166021.44365805644</v>
      </c>
      <c r="O412" s="54">
        <f t="shared" si="160"/>
        <v>0</v>
      </c>
      <c r="P412" s="55">
        <f t="shared" si="161"/>
        <v>31</v>
      </c>
      <c r="Q412" s="68"/>
      <c r="T412">
        <f t="shared" si="157"/>
        <v>0</v>
      </c>
      <c r="U412">
        <f t="shared" si="157"/>
        <v>0</v>
      </c>
      <c r="V412">
        <f t="shared" si="158"/>
        <v>31</v>
      </c>
      <c r="W412">
        <f t="shared" ref="W412:W475" si="181">6*V412-183</f>
        <v>3</v>
      </c>
      <c r="X412">
        <f t="shared" si="162"/>
        <v>-5.2359877559829883E-2</v>
      </c>
      <c r="Y412">
        <f t="shared" si="163"/>
        <v>-5.2335956242943828E-2</v>
      </c>
      <c r="Z412">
        <f t="shared" si="164"/>
        <v>-5.2383818566763218E-2</v>
      </c>
      <c r="AA412">
        <f t="shared" si="165"/>
        <v>0</v>
      </c>
      <c r="AB412">
        <f t="shared" si="166"/>
        <v>6375585.7452000007</v>
      </c>
      <c r="AC412">
        <f t="shared" si="167"/>
        <v>9.2468067027179749E-6</v>
      </c>
      <c r="AD412">
        <f t="shared" si="168"/>
        <v>0</v>
      </c>
      <c r="AE412">
        <f t="shared" si="169"/>
        <v>0</v>
      </c>
      <c r="AF412">
        <f t="shared" si="170"/>
        <v>0</v>
      </c>
      <c r="AG412">
        <f t="shared" si="171"/>
        <v>0</v>
      </c>
      <c r="AH412">
        <f t="shared" si="172"/>
        <v>0</v>
      </c>
      <c r="AI412">
        <f t="shared" si="173"/>
        <v>5.0546225567071803E-3</v>
      </c>
      <c r="AJ412">
        <f t="shared" si="174"/>
        <v>4.2582015317955055E-5</v>
      </c>
      <c r="AK412">
        <f t="shared" si="175"/>
        <v>1.6740578955036711E-7</v>
      </c>
      <c r="AL412">
        <f t="shared" si="176"/>
        <v>0</v>
      </c>
      <c r="AM412">
        <v>6378137</v>
      </c>
      <c r="AN412">
        <v>6356752.3142451802</v>
      </c>
      <c r="AO412">
        <f t="shared" si="177"/>
        <v>8.1819190842620321E-2</v>
      </c>
      <c r="AP412">
        <f t="shared" si="178"/>
        <v>8.2094437949694496E-2</v>
      </c>
      <c r="AQ412">
        <f t="shared" si="179"/>
        <v>6.7394967422762398E-3</v>
      </c>
      <c r="AR412">
        <f t="shared" si="180"/>
        <v>6399593.6257584924</v>
      </c>
    </row>
    <row r="413" spans="13:44" x14ac:dyDescent="0.3">
      <c r="M413" s="52" t="s">
        <v>22</v>
      </c>
      <c r="N413" s="53">
        <f t="shared" si="159"/>
        <v>166021.44365805644</v>
      </c>
      <c r="O413" s="54">
        <f t="shared" si="160"/>
        <v>0</v>
      </c>
      <c r="P413" s="55">
        <f t="shared" si="161"/>
        <v>31</v>
      </c>
      <c r="Q413" s="68"/>
      <c r="T413">
        <f t="shared" si="157"/>
        <v>0</v>
      </c>
      <c r="U413">
        <f t="shared" si="157"/>
        <v>0</v>
      </c>
      <c r="V413">
        <f t="shared" si="158"/>
        <v>31</v>
      </c>
      <c r="W413">
        <f t="shared" si="181"/>
        <v>3</v>
      </c>
      <c r="X413">
        <f t="shared" si="162"/>
        <v>-5.2359877559829883E-2</v>
      </c>
      <c r="Y413">
        <f t="shared" si="163"/>
        <v>-5.2335956242943828E-2</v>
      </c>
      <c r="Z413">
        <f t="shared" si="164"/>
        <v>-5.2383818566763218E-2</v>
      </c>
      <c r="AA413">
        <f t="shared" si="165"/>
        <v>0</v>
      </c>
      <c r="AB413">
        <f t="shared" si="166"/>
        <v>6375585.7452000007</v>
      </c>
      <c r="AC413">
        <f t="shared" si="167"/>
        <v>9.2468067027179749E-6</v>
      </c>
      <c r="AD413">
        <f t="shared" si="168"/>
        <v>0</v>
      </c>
      <c r="AE413">
        <f t="shared" si="169"/>
        <v>0</v>
      </c>
      <c r="AF413">
        <f t="shared" si="170"/>
        <v>0</v>
      </c>
      <c r="AG413">
        <f t="shared" si="171"/>
        <v>0</v>
      </c>
      <c r="AH413">
        <f t="shared" si="172"/>
        <v>0</v>
      </c>
      <c r="AI413">
        <f t="shared" si="173"/>
        <v>5.0546225567071803E-3</v>
      </c>
      <c r="AJ413">
        <f t="shared" si="174"/>
        <v>4.2582015317955055E-5</v>
      </c>
      <c r="AK413">
        <f t="shared" si="175"/>
        <v>1.6740578955036711E-7</v>
      </c>
      <c r="AL413">
        <f t="shared" si="176"/>
        <v>0</v>
      </c>
      <c r="AM413">
        <v>6378137</v>
      </c>
      <c r="AN413">
        <v>6356752.3142451802</v>
      </c>
      <c r="AO413">
        <f t="shared" si="177"/>
        <v>8.1819190842620321E-2</v>
      </c>
      <c r="AP413">
        <f t="shared" si="178"/>
        <v>8.2094437949694496E-2</v>
      </c>
      <c r="AQ413">
        <f t="shared" si="179"/>
        <v>6.7394967422762398E-3</v>
      </c>
      <c r="AR413">
        <f t="shared" si="180"/>
        <v>6399593.6257584924</v>
      </c>
    </row>
    <row r="414" spans="13:44" x14ac:dyDescent="0.3">
      <c r="M414" s="52" t="s">
        <v>22</v>
      </c>
      <c r="N414" s="53">
        <f t="shared" si="159"/>
        <v>166021.44365805644</v>
      </c>
      <c r="O414" s="54">
        <f t="shared" si="160"/>
        <v>0</v>
      </c>
      <c r="P414" s="55">
        <f t="shared" si="161"/>
        <v>31</v>
      </c>
      <c r="Q414" s="68"/>
      <c r="T414">
        <f t="shared" si="157"/>
        <v>0</v>
      </c>
      <c r="U414">
        <f t="shared" si="157"/>
        <v>0</v>
      </c>
      <c r="V414">
        <f t="shared" si="158"/>
        <v>31</v>
      </c>
      <c r="W414">
        <f t="shared" si="181"/>
        <v>3</v>
      </c>
      <c r="X414">
        <f t="shared" si="162"/>
        <v>-5.2359877559829883E-2</v>
      </c>
      <c r="Y414">
        <f t="shared" si="163"/>
        <v>-5.2335956242943828E-2</v>
      </c>
      <c r="Z414">
        <f t="shared" si="164"/>
        <v>-5.2383818566763218E-2</v>
      </c>
      <c r="AA414">
        <f t="shared" si="165"/>
        <v>0</v>
      </c>
      <c r="AB414">
        <f t="shared" si="166"/>
        <v>6375585.7452000007</v>
      </c>
      <c r="AC414">
        <f t="shared" si="167"/>
        <v>9.2468067027179749E-6</v>
      </c>
      <c r="AD414">
        <f t="shared" si="168"/>
        <v>0</v>
      </c>
      <c r="AE414">
        <f t="shared" si="169"/>
        <v>0</v>
      </c>
      <c r="AF414">
        <f t="shared" si="170"/>
        <v>0</v>
      </c>
      <c r="AG414">
        <f t="shared" si="171"/>
        <v>0</v>
      </c>
      <c r="AH414">
        <f t="shared" si="172"/>
        <v>0</v>
      </c>
      <c r="AI414">
        <f t="shared" si="173"/>
        <v>5.0546225567071803E-3</v>
      </c>
      <c r="AJ414">
        <f t="shared" si="174"/>
        <v>4.2582015317955055E-5</v>
      </c>
      <c r="AK414">
        <f t="shared" si="175"/>
        <v>1.6740578955036711E-7</v>
      </c>
      <c r="AL414">
        <f t="shared" si="176"/>
        <v>0</v>
      </c>
      <c r="AM414">
        <v>6378137</v>
      </c>
      <c r="AN414">
        <v>6356752.3142451802</v>
      </c>
      <c r="AO414">
        <f t="shared" si="177"/>
        <v>8.1819190842620321E-2</v>
      </c>
      <c r="AP414">
        <f t="shared" si="178"/>
        <v>8.2094437949694496E-2</v>
      </c>
      <c r="AQ414">
        <f t="shared" si="179"/>
        <v>6.7394967422762398E-3</v>
      </c>
      <c r="AR414">
        <f t="shared" si="180"/>
        <v>6399593.6257584924</v>
      </c>
    </row>
    <row r="415" spans="13:44" x14ac:dyDescent="0.3">
      <c r="M415" s="52" t="s">
        <v>22</v>
      </c>
      <c r="N415" s="53">
        <f t="shared" si="159"/>
        <v>166021.44365805644</v>
      </c>
      <c r="O415" s="54">
        <f t="shared" si="160"/>
        <v>0</v>
      </c>
      <c r="P415" s="55">
        <f t="shared" si="161"/>
        <v>31</v>
      </c>
      <c r="Q415" s="68"/>
      <c r="T415">
        <f t="shared" si="157"/>
        <v>0</v>
      </c>
      <c r="U415">
        <f t="shared" si="157"/>
        <v>0</v>
      </c>
      <c r="V415">
        <f t="shared" si="158"/>
        <v>31</v>
      </c>
      <c r="W415">
        <f t="shared" si="181"/>
        <v>3</v>
      </c>
      <c r="X415">
        <f t="shared" si="162"/>
        <v>-5.2359877559829883E-2</v>
      </c>
      <c r="Y415">
        <f t="shared" si="163"/>
        <v>-5.2335956242943828E-2</v>
      </c>
      <c r="Z415">
        <f t="shared" si="164"/>
        <v>-5.2383818566763218E-2</v>
      </c>
      <c r="AA415">
        <f t="shared" si="165"/>
        <v>0</v>
      </c>
      <c r="AB415">
        <f t="shared" si="166"/>
        <v>6375585.7452000007</v>
      </c>
      <c r="AC415">
        <f t="shared" si="167"/>
        <v>9.2468067027179749E-6</v>
      </c>
      <c r="AD415">
        <f t="shared" si="168"/>
        <v>0</v>
      </c>
      <c r="AE415">
        <f t="shared" si="169"/>
        <v>0</v>
      </c>
      <c r="AF415">
        <f t="shared" si="170"/>
        <v>0</v>
      </c>
      <c r="AG415">
        <f t="shared" si="171"/>
        <v>0</v>
      </c>
      <c r="AH415">
        <f t="shared" si="172"/>
        <v>0</v>
      </c>
      <c r="AI415">
        <f t="shared" si="173"/>
        <v>5.0546225567071803E-3</v>
      </c>
      <c r="AJ415">
        <f t="shared" si="174"/>
        <v>4.2582015317955055E-5</v>
      </c>
      <c r="AK415">
        <f t="shared" si="175"/>
        <v>1.6740578955036711E-7</v>
      </c>
      <c r="AL415">
        <f t="shared" si="176"/>
        <v>0</v>
      </c>
      <c r="AM415">
        <v>6378137</v>
      </c>
      <c r="AN415">
        <v>6356752.3142451802</v>
      </c>
      <c r="AO415">
        <f t="shared" si="177"/>
        <v>8.1819190842620321E-2</v>
      </c>
      <c r="AP415">
        <f t="shared" si="178"/>
        <v>8.2094437949694496E-2</v>
      </c>
      <c r="AQ415">
        <f t="shared" si="179"/>
        <v>6.7394967422762398E-3</v>
      </c>
      <c r="AR415">
        <f t="shared" si="180"/>
        <v>6399593.6257584924</v>
      </c>
    </row>
    <row r="416" spans="13:44" x14ac:dyDescent="0.3">
      <c r="M416" s="52" t="s">
        <v>22</v>
      </c>
      <c r="N416" s="53">
        <f t="shared" si="159"/>
        <v>166021.44365805644</v>
      </c>
      <c r="O416" s="54">
        <f t="shared" si="160"/>
        <v>0</v>
      </c>
      <c r="P416" s="55">
        <f t="shared" si="161"/>
        <v>31</v>
      </c>
      <c r="Q416" s="68"/>
      <c r="T416">
        <f t="shared" si="157"/>
        <v>0</v>
      </c>
      <c r="U416">
        <f t="shared" si="157"/>
        <v>0</v>
      </c>
      <c r="V416">
        <f t="shared" si="158"/>
        <v>31</v>
      </c>
      <c r="W416">
        <f t="shared" si="181"/>
        <v>3</v>
      </c>
      <c r="X416">
        <f t="shared" si="162"/>
        <v>-5.2359877559829883E-2</v>
      </c>
      <c r="Y416">
        <f t="shared" si="163"/>
        <v>-5.2335956242943828E-2</v>
      </c>
      <c r="Z416">
        <f t="shared" si="164"/>
        <v>-5.2383818566763218E-2</v>
      </c>
      <c r="AA416">
        <f t="shared" si="165"/>
        <v>0</v>
      </c>
      <c r="AB416">
        <f t="shared" si="166"/>
        <v>6375585.7452000007</v>
      </c>
      <c r="AC416">
        <f t="shared" si="167"/>
        <v>9.2468067027179749E-6</v>
      </c>
      <c r="AD416">
        <f t="shared" si="168"/>
        <v>0</v>
      </c>
      <c r="AE416">
        <f t="shared" si="169"/>
        <v>0</v>
      </c>
      <c r="AF416">
        <f t="shared" si="170"/>
        <v>0</v>
      </c>
      <c r="AG416">
        <f t="shared" si="171"/>
        <v>0</v>
      </c>
      <c r="AH416">
        <f t="shared" si="172"/>
        <v>0</v>
      </c>
      <c r="AI416">
        <f t="shared" si="173"/>
        <v>5.0546225567071803E-3</v>
      </c>
      <c r="AJ416">
        <f t="shared" si="174"/>
        <v>4.2582015317955055E-5</v>
      </c>
      <c r="AK416">
        <f t="shared" si="175"/>
        <v>1.6740578955036711E-7</v>
      </c>
      <c r="AL416">
        <f t="shared" si="176"/>
        <v>0</v>
      </c>
      <c r="AM416">
        <v>6378137</v>
      </c>
      <c r="AN416">
        <v>6356752.3142451802</v>
      </c>
      <c r="AO416">
        <f t="shared" si="177"/>
        <v>8.1819190842620321E-2</v>
      </c>
      <c r="AP416">
        <f t="shared" si="178"/>
        <v>8.2094437949694496E-2</v>
      </c>
      <c r="AQ416">
        <f t="shared" si="179"/>
        <v>6.7394967422762398E-3</v>
      </c>
      <c r="AR416">
        <f t="shared" si="180"/>
        <v>6399593.6257584924</v>
      </c>
    </row>
    <row r="417" spans="13:44" x14ac:dyDescent="0.3">
      <c r="M417" s="52" t="s">
        <v>22</v>
      </c>
      <c r="N417" s="53">
        <f t="shared" si="159"/>
        <v>166021.44365805644</v>
      </c>
      <c r="O417" s="54">
        <f t="shared" si="160"/>
        <v>0</v>
      </c>
      <c r="P417" s="55">
        <f t="shared" si="161"/>
        <v>31</v>
      </c>
      <c r="Q417" s="68"/>
      <c r="T417">
        <f t="shared" si="157"/>
        <v>0</v>
      </c>
      <c r="U417">
        <f t="shared" si="157"/>
        <v>0</v>
      </c>
      <c r="V417">
        <f t="shared" si="158"/>
        <v>31</v>
      </c>
      <c r="W417">
        <f t="shared" si="181"/>
        <v>3</v>
      </c>
      <c r="X417">
        <f t="shared" si="162"/>
        <v>-5.2359877559829883E-2</v>
      </c>
      <c r="Y417">
        <f t="shared" si="163"/>
        <v>-5.2335956242943828E-2</v>
      </c>
      <c r="Z417">
        <f t="shared" si="164"/>
        <v>-5.2383818566763218E-2</v>
      </c>
      <c r="AA417">
        <f t="shared" si="165"/>
        <v>0</v>
      </c>
      <c r="AB417">
        <f t="shared" si="166"/>
        <v>6375585.7452000007</v>
      </c>
      <c r="AC417">
        <f t="shared" si="167"/>
        <v>9.2468067027179749E-6</v>
      </c>
      <c r="AD417">
        <f t="shared" si="168"/>
        <v>0</v>
      </c>
      <c r="AE417">
        <f t="shared" si="169"/>
        <v>0</v>
      </c>
      <c r="AF417">
        <f t="shared" si="170"/>
        <v>0</v>
      </c>
      <c r="AG417">
        <f t="shared" si="171"/>
        <v>0</v>
      </c>
      <c r="AH417">
        <f t="shared" si="172"/>
        <v>0</v>
      </c>
      <c r="AI417">
        <f t="shared" si="173"/>
        <v>5.0546225567071803E-3</v>
      </c>
      <c r="AJ417">
        <f t="shared" si="174"/>
        <v>4.2582015317955055E-5</v>
      </c>
      <c r="AK417">
        <f t="shared" si="175"/>
        <v>1.6740578955036711E-7</v>
      </c>
      <c r="AL417">
        <f t="shared" si="176"/>
        <v>0</v>
      </c>
      <c r="AM417">
        <v>6378137</v>
      </c>
      <c r="AN417">
        <v>6356752.3142451802</v>
      </c>
      <c r="AO417">
        <f t="shared" si="177"/>
        <v>8.1819190842620321E-2</v>
      </c>
      <c r="AP417">
        <f t="shared" si="178"/>
        <v>8.2094437949694496E-2</v>
      </c>
      <c r="AQ417">
        <f t="shared" si="179"/>
        <v>6.7394967422762398E-3</v>
      </c>
      <c r="AR417">
        <f t="shared" si="180"/>
        <v>6399593.6257584924</v>
      </c>
    </row>
    <row r="418" spans="13:44" x14ac:dyDescent="0.3">
      <c r="M418" s="52" t="s">
        <v>22</v>
      </c>
      <c r="N418" s="53">
        <f t="shared" si="159"/>
        <v>166021.44365805644</v>
      </c>
      <c r="O418" s="54">
        <f t="shared" si="160"/>
        <v>0</v>
      </c>
      <c r="P418" s="55">
        <f t="shared" si="161"/>
        <v>31</v>
      </c>
      <c r="Q418" s="68"/>
      <c r="T418">
        <f t="shared" si="157"/>
        <v>0</v>
      </c>
      <c r="U418">
        <f t="shared" si="157"/>
        <v>0</v>
      </c>
      <c r="V418">
        <f t="shared" si="158"/>
        <v>31</v>
      </c>
      <c r="W418">
        <f t="shared" si="181"/>
        <v>3</v>
      </c>
      <c r="X418">
        <f t="shared" si="162"/>
        <v>-5.2359877559829883E-2</v>
      </c>
      <c r="Y418">
        <f t="shared" si="163"/>
        <v>-5.2335956242943828E-2</v>
      </c>
      <c r="Z418">
        <f t="shared" si="164"/>
        <v>-5.2383818566763218E-2</v>
      </c>
      <c r="AA418">
        <f t="shared" si="165"/>
        <v>0</v>
      </c>
      <c r="AB418">
        <f t="shared" si="166"/>
        <v>6375585.7452000007</v>
      </c>
      <c r="AC418">
        <f t="shared" si="167"/>
        <v>9.2468067027179749E-6</v>
      </c>
      <c r="AD418">
        <f t="shared" si="168"/>
        <v>0</v>
      </c>
      <c r="AE418">
        <f t="shared" si="169"/>
        <v>0</v>
      </c>
      <c r="AF418">
        <f t="shared" si="170"/>
        <v>0</v>
      </c>
      <c r="AG418">
        <f t="shared" si="171"/>
        <v>0</v>
      </c>
      <c r="AH418">
        <f t="shared" si="172"/>
        <v>0</v>
      </c>
      <c r="AI418">
        <f t="shared" si="173"/>
        <v>5.0546225567071803E-3</v>
      </c>
      <c r="AJ418">
        <f t="shared" si="174"/>
        <v>4.2582015317955055E-5</v>
      </c>
      <c r="AK418">
        <f t="shared" si="175"/>
        <v>1.6740578955036711E-7</v>
      </c>
      <c r="AL418">
        <f t="shared" si="176"/>
        <v>0</v>
      </c>
      <c r="AM418">
        <v>6378137</v>
      </c>
      <c r="AN418">
        <v>6356752.3142451802</v>
      </c>
      <c r="AO418">
        <f t="shared" si="177"/>
        <v>8.1819190842620321E-2</v>
      </c>
      <c r="AP418">
        <f t="shared" si="178"/>
        <v>8.2094437949694496E-2</v>
      </c>
      <c r="AQ418">
        <f t="shared" si="179"/>
        <v>6.7394967422762398E-3</v>
      </c>
      <c r="AR418">
        <f t="shared" si="180"/>
        <v>6399593.6257584924</v>
      </c>
    </row>
    <row r="419" spans="13:44" x14ac:dyDescent="0.3">
      <c r="M419" s="52" t="s">
        <v>22</v>
      </c>
      <c r="N419" s="53">
        <f t="shared" si="159"/>
        <v>166021.44365805644</v>
      </c>
      <c r="O419" s="54">
        <f t="shared" si="160"/>
        <v>0</v>
      </c>
      <c r="P419" s="55">
        <f t="shared" si="161"/>
        <v>31</v>
      </c>
      <c r="Q419" s="68"/>
      <c r="T419">
        <f t="shared" si="157"/>
        <v>0</v>
      </c>
      <c r="U419">
        <f t="shared" si="157"/>
        <v>0</v>
      </c>
      <c r="V419">
        <f t="shared" si="158"/>
        <v>31</v>
      </c>
      <c r="W419">
        <f t="shared" si="181"/>
        <v>3</v>
      </c>
      <c r="X419">
        <f t="shared" si="162"/>
        <v>-5.2359877559829883E-2</v>
      </c>
      <c r="Y419">
        <f t="shared" si="163"/>
        <v>-5.2335956242943828E-2</v>
      </c>
      <c r="Z419">
        <f t="shared" si="164"/>
        <v>-5.2383818566763218E-2</v>
      </c>
      <c r="AA419">
        <f t="shared" si="165"/>
        <v>0</v>
      </c>
      <c r="AB419">
        <f t="shared" si="166"/>
        <v>6375585.7452000007</v>
      </c>
      <c r="AC419">
        <f t="shared" si="167"/>
        <v>9.2468067027179749E-6</v>
      </c>
      <c r="AD419">
        <f t="shared" si="168"/>
        <v>0</v>
      </c>
      <c r="AE419">
        <f t="shared" si="169"/>
        <v>0</v>
      </c>
      <c r="AF419">
        <f t="shared" si="170"/>
        <v>0</v>
      </c>
      <c r="AG419">
        <f t="shared" si="171"/>
        <v>0</v>
      </c>
      <c r="AH419">
        <f t="shared" si="172"/>
        <v>0</v>
      </c>
      <c r="AI419">
        <f t="shared" si="173"/>
        <v>5.0546225567071803E-3</v>
      </c>
      <c r="AJ419">
        <f t="shared" si="174"/>
        <v>4.2582015317955055E-5</v>
      </c>
      <c r="AK419">
        <f t="shared" si="175"/>
        <v>1.6740578955036711E-7</v>
      </c>
      <c r="AL419">
        <f t="shared" si="176"/>
        <v>0</v>
      </c>
      <c r="AM419">
        <v>6378137</v>
      </c>
      <c r="AN419">
        <v>6356752.3142451802</v>
      </c>
      <c r="AO419">
        <f t="shared" si="177"/>
        <v>8.1819190842620321E-2</v>
      </c>
      <c r="AP419">
        <f t="shared" si="178"/>
        <v>8.2094437949694496E-2</v>
      </c>
      <c r="AQ419">
        <f t="shared" si="179"/>
        <v>6.7394967422762398E-3</v>
      </c>
      <c r="AR419">
        <f t="shared" si="180"/>
        <v>6399593.6257584924</v>
      </c>
    </row>
    <row r="420" spans="13:44" x14ac:dyDescent="0.3">
      <c r="M420" s="52" t="s">
        <v>22</v>
      </c>
      <c r="N420" s="53">
        <f t="shared" si="159"/>
        <v>166021.44365805644</v>
      </c>
      <c r="O420" s="54">
        <f t="shared" si="160"/>
        <v>0</v>
      </c>
      <c r="P420" s="55">
        <f t="shared" si="161"/>
        <v>31</v>
      </c>
      <c r="Q420" s="68"/>
      <c r="T420">
        <f t="shared" si="157"/>
        <v>0</v>
      </c>
      <c r="U420">
        <f t="shared" si="157"/>
        <v>0</v>
      </c>
      <c r="V420">
        <f t="shared" si="158"/>
        <v>31</v>
      </c>
      <c r="W420">
        <f t="shared" si="181"/>
        <v>3</v>
      </c>
      <c r="X420">
        <f t="shared" si="162"/>
        <v>-5.2359877559829883E-2</v>
      </c>
      <c r="Y420">
        <f t="shared" si="163"/>
        <v>-5.2335956242943828E-2</v>
      </c>
      <c r="Z420">
        <f t="shared" si="164"/>
        <v>-5.2383818566763218E-2</v>
      </c>
      <c r="AA420">
        <f t="shared" si="165"/>
        <v>0</v>
      </c>
      <c r="AB420">
        <f t="shared" si="166"/>
        <v>6375585.7452000007</v>
      </c>
      <c r="AC420">
        <f t="shared" si="167"/>
        <v>9.2468067027179749E-6</v>
      </c>
      <c r="AD420">
        <f t="shared" si="168"/>
        <v>0</v>
      </c>
      <c r="AE420">
        <f t="shared" si="169"/>
        <v>0</v>
      </c>
      <c r="AF420">
        <f t="shared" si="170"/>
        <v>0</v>
      </c>
      <c r="AG420">
        <f t="shared" si="171"/>
        <v>0</v>
      </c>
      <c r="AH420">
        <f t="shared" si="172"/>
        <v>0</v>
      </c>
      <c r="AI420">
        <f t="shared" si="173"/>
        <v>5.0546225567071803E-3</v>
      </c>
      <c r="AJ420">
        <f t="shared" si="174"/>
        <v>4.2582015317955055E-5</v>
      </c>
      <c r="AK420">
        <f t="shared" si="175"/>
        <v>1.6740578955036711E-7</v>
      </c>
      <c r="AL420">
        <f t="shared" si="176"/>
        <v>0</v>
      </c>
      <c r="AM420">
        <v>6378137</v>
      </c>
      <c r="AN420">
        <v>6356752.3142451802</v>
      </c>
      <c r="AO420">
        <f t="shared" si="177"/>
        <v>8.1819190842620321E-2</v>
      </c>
      <c r="AP420">
        <f t="shared" si="178"/>
        <v>8.2094437949694496E-2</v>
      </c>
      <c r="AQ420">
        <f t="shared" si="179"/>
        <v>6.7394967422762398E-3</v>
      </c>
      <c r="AR420">
        <f t="shared" si="180"/>
        <v>6399593.6257584924</v>
      </c>
    </row>
    <row r="421" spans="13:44" x14ac:dyDescent="0.3">
      <c r="M421" s="52" t="s">
        <v>22</v>
      </c>
      <c r="N421" s="53">
        <f t="shared" si="159"/>
        <v>166021.44365805644</v>
      </c>
      <c r="O421" s="54">
        <f t="shared" si="160"/>
        <v>0</v>
      </c>
      <c r="P421" s="55">
        <f t="shared" si="161"/>
        <v>31</v>
      </c>
      <c r="Q421" s="68"/>
      <c r="T421">
        <f t="shared" si="157"/>
        <v>0</v>
      </c>
      <c r="U421">
        <f t="shared" si="157"/>
        <v>0</v>
      </c>
      <c r="V421">
        <f t="shared" si="158"/>
        <v>31</v>
      </c>
      <c r="W421">
        <f t="shared" si="181"/>
        <v>3</v>
      </c>
      <c r="X421">
        <f t="shared" si="162"/>
        <v>-5.2359877559829883E-2</v>
      </c>
      <c r="Y421">
        <f t="shared" si="163"/>
        <v>-5.2335956242943828E-2</v>
      </c>
      <c r="Z421">
        <f t="shared" si="164"/>
        <v>-5.2383818566763218E-2</v>
      </c>
      <c r="AA421">
        <f t="shared" si="165"/>
        <v>0</v>
      </c>
      <c r="AB421">
        <f t="shared" si="166"/>
        <v>6375585.7452000007</v>
      </c>
      <c r="AC421">
        <f t="shared" si="167"/>
        <v>9.2468067027179749E-6</v>
      </c>
      <c r="AD421">
        <f t="shared" si="168"/>
        <v>0</v>
      </c>
      <c r="AE421">
        <f t="shared" si="169"/>
        <v>0</v>
      </c>
      <c r="AF421">
        <f t="shared" si="170"/>
        <v>0</v>
      </c>
      <c r="AG421">
        <f t="shared" si="171"/>
        <v>0</v>
      </c>
      <c r="AH421">
        <f t="shared" si="172"/>
        <v>0</v>
      </c>
      <c r="AI421">
        <f t="shared" si="173"/>
        <v>5.0546225567071803E-3</v>
      </c>
      <c r="AJ421">
        <f t="shared" si="174"/>
        <v>4.2582015317955055E-5</v>
      </c>
      <c r="AK421">
        <f t="shared" si="175"/>
        <v>1.6740578955036711E-7</v>
      </c>
      <c r="AL421">
        <f t="shared" si="176"/>
        <v>0</v>
      </c>
      <c r="AM421">
        <v>6378137</v>
      </c>
      <c r="AN421">
        <v>6356752.3142451802</v>
      </c>
      <c r="AO421">
        <f t="shared" si="177"/>
        <v>8.1819190842620321E-2</v>
      </c>
      <c r="AP421">
        <f t="shared" si="178"/>
        <v>8.2094437949694496E-2</v>
      </c>
      <c r="AQ421">
        <f t="shared" si="179"/>
        <v>6.7394967422762398E-3</v>
      </c>
      <c r="AR421">
        <f t="shared" si="180"/>
        <v>6399593.6257584924</v>
      </c>
    </row>
    <row r="422" spans="13:44" x14ac:dyDescent="0.3">
      <c r="M422" s="52" t="s">
        <v>22</v>
      </c>
      <c r="N422" s="53">
        <f t="shared" si="159"/>
        <v>166021.44365805644</v>
      </c>
      <c r="O422" s="54">
        <f t="shared" si="160"/>
        <v>0</v>
      </c>
      <c r="P422" s="55">
        <f t="shared" si="161"/>
        <v>31</v>
      </c>
      <c r="Q422" s="68"/>
      <c r="T422">
        <f t="shared" si="157"/>
        <v>0</v>
      </c>
      <c r="U422">
        <f t="shared" si="157"/>
        <v>0</v>
      </c>
      <c r="V422">
        <f t="shared" si="158"/>
        <v>31</v>
      </c>
      <c r="W422">
        <f t="shared" si="181"/>
        <v>3</v>
      </c>
      <c r="X422">
        <f t="shared" si="162"/>
        <v>-5.2359877559829883E-2</v>
      </c>
      <c r="Y422">
        <f t="shared" si="163"/>
        <v>-5.2335956242943828E-2</v>
      </c>
      <c r="Z422">
        <f t="shared" si="164"/>
        <v>-5.2383818566763218E-2</v>
      </c>
      <c r="AA422">
        <f t="shared" si="165"/>
        <v>0</v>
      </c>
      <c r="AB422">
        <f t="shared" si="166"/>
        <v>6375585.7452000007</v>
      </c>
      <c r="AC422">
        <f t="shared" si="167"/>
        <v>9.2468067027179749E-6</v>
      </c>
      <c r="AD422">
        <f t="shared" si="168"/>
        <v>0</v>
      </c>
      <c r="AE422">
        <f t="shared" si="169"/>
        <v>0</v>
      </c>
      <c r="AF422">
        <f t="shared" si="170"/>
        <v>0</v>
      </c>
      <c r="AG422">
        <f t="shared" si="171"/>
        <v>0</v>
      </c>
      <c r="AH422">
        <f t="shared" si="172"/>
        <v>0</v>
      </c>
      <c r="AI422">
        <f t="shared" si="173"/>
        <v>5.0546225567071803E-3</v>
      </c>
      <c r="AJ422">
        <f t="shared" si="174"/>
        <v>4.2582015317955055E-5</v>
      </c>
      <c r="AK422">
        <f t="shared" si="175"/>
        <v>1.6740578955036711E-7</v>
      </c>
      <c r="AL422">
        <f t="shared" si="176"/>
        <v>0</v>
      </c>
      <c r="AM422">
        <v>6378137</v>
      </c>
      <c r="AN422">
        <v>6356752.3142451802</v>
      </c>
      <c r="AO422">
        <f t="shared" si="177"/>
        <v>8.1819190842620321E-2</v>
      </c>
      <c r="AP422">
        <f t="shared" si="178"/>
        <v>8.2094437949694496E-2</v>
      </c>
      <c r="AQ422">
        <f t="shared" si="179"/>
        <v>6.7394967422762398E-3</v>
      </c>
      <c r="AR422">
        <f t="shared" si="180"/>
        <v>6399593.6257584924</v>
      </c>
    </row>
    <row r="423" spans="13:44" x14ac:dyDescent="0.3">
      <c r="M423" s="52" t="s">
        <v>22</v>
      </c>
      <c r="N423" s="53">
        <f t="shared" si="159"/>
        <v>166021.44365805644</v>
      </c>
      <c r="O423" s="54">
        <f t="shared" si="160"/>
        <v>0</v>
      </c>
      <c r="P423" s="55">
        <f t="shared" si="161"/>
        <v>31</v>
      </c>
      <c r="Q423" s="68"/>
      <c r="T423">
        <f t="shared" si="157"/>
        <v>0</v>
      </c>
      <c r="U423">
        <f t="shared" si="157"/>
        <v>0</v>
      </c>
      <c r="V423">
        <f t="shared" si="158"/>
        <v>31</v>
      </c>
      <c r="W423">
        <f t="shared" si="181"/>
        <v>3</v>
      </c>
      <c r="X423">
        <f t="shared" si="162"/>
        <v>-5.2359877559829883E-2</v>
      </c>
      <c r="Y423">
        <f t="shared" si="163"/>
        <v>-5.2335956242943828E-2</v>
      </c>
      <c r="Z423">
        <f t="shared" si="164"/>
        <v>-5.2383818566763218E-2</v>
      </c>
      <c r="AA423">
        <f t="shared" si="165"/>
        <v>0</v>
      </c>
      <c r="AB423">
        <f t="shared" si="166"/>
        <v>6375585.7452000007</v>
      </c>
      <c r="AC423">
        <f t="shared" si="167"/>
        <v>9.2468067027179749E-6</v>
      </c>
      <c r="AD423">
        <f t="shared" si="168"/>
        <v>0</v>
      </c>
      <c r="AE423">
        <f t="shared" si="169"/>
        <v>0</v>
      </c>
      <c r="AF423">
        <f t="shared" si="170"/>
        <v>0</v>
      </c>
      <c r="AG423">
        <f t="shared" si="171"/>
        <v>0</v>
      </c>
      <c r="AH423">
        <f t="shared" si="172"/>
        <v>0</v>
      </c>
      <c r="AI423">
        <f t="shared" si="173"/>
        <v>5.0546225567071803E-3</v>
      </c>
      <c r="AJ423">
        <f t="shared" si="174"/>
        <v>4.2582015317955055E-5</v>
      </c>
      <c r="AK423">
        <f t="shared" si="175"/>
        <v>1.6740578955036711E-7</v>
      </c>
      <c r="AL423">
        <f t="shared" si="176"/>
        <v>0</v>
      </c>
      <c r="AM423">
        <v>6378137</v>
      </c>
      <c r="AN423">
        <v>6356752.3142451802</v>
      </c>
      <c r="AO423">
        <f t="shared" si="177"/>
        <v>8.1819190842620321E-2</v>
      </c>
      <c r="AP423">
        <f t="shared" si="178"/>
        <v>8.2094437949694496E-2</v>
      </c>
      <c r="AQ423">
        <f t="shared" si="179"/>
        <v>6.7394967422762398E-3</v>
      </c>
      <c r="AR423">
        <f t="shared" si="180"/>
        <v>6399593.6257584924</v>
      </c>
    </row>
    <row r="424" spans="13:44" x14ac:dyDescent="0.3">
      <c r="M424" s="52" t="s">
        <v>22</v>
      </c>
      <c r="N424" s="53">
        <f t="shared" si="159"/>
        <v>166021.44365805644</v>
      </c>
      <c r="O424" s="54">
        <f t="shared" si="160"/>
        <v>0</v>
      </c>
      <c r="P424" s="55">
        <f t="shared" si="161"/>
        <v>31</v>
      </c>
      <c r="Q424" s="68"/>
      <c r="T424">
        <f t="shared" si="157"/>
        <v>0</v>
      </c>
      <c r="U424">
        <f t="shared" si="157"/>
        <v>0</v>
      </c>
      <c r="V424">
        <f t="shared" si="158"/>
        <v>31</v>
      </c>
      <c r="W424">
        <f t="shared" si="181"/>
        <v>3</v>
      </c>
      <c r="X424">
        <f t="shared" si="162"/>
        <v>-5.2359877559829883E-2</v>
      </c>
      <c r="Y424">
        <f t="shared" si="163"/>
        <v>-5.2335956242943828E-2</v>
      </c>
      <c r="Z424">
        <f t="shared" si="164"/>
        <v>-5.2383818566763218E-2</v>
      </c>
      <c r="AA424">
        <f t="shared" si="165"/>
        <v>0</v>
      </c>
      <c r="AB424">
        <f t="shared" si="166"/>
        <v>6375585.7452000007</v>
      </c>
      <c r="AC424">
        <f t="shared" si="167"/>
        <v>9.2468067027179749E-6</v>
      </c>
      <c r="AD424">
        <f t="shared" si="168"/>
        <v>0</v>
      </c>
      <c r="AE424">
        <f t="shared" si="169"/>
        <v>0</v>
      </c>
      <c r="AF424">
        <f t="shared" si="170"/>
        <v>0</v>
      </c>
      <c r="AG424">
        <f t="shared" si="171"/>
        <v>0</v>
      </c>
      <c r="AH424">
        <f t="shared" si="172"/>
        <v>0</v>
      </c>
      <c r="AI424">
        <f t="shared" si="173"/>
        <v>5.0546225567071803E-3</v>
      </c>
      <c r="AJ424">
        <f t="shared" si="174"/>
        <v>4.2582015317955055E-5</v>
      </c>
      <c r="AK424">
        <f t="shared" si="175"/>
        <v>1.6740578955036711E-7</v>
      </c>
      <c r="AL424">
        <f t="shared" si="176"/>
        <v>0</v>
      </c>
      <c r="AM424">
        <v>6378137</v>
      </c>
      <c r="AN424">
        <v>6356752.3142451802</v>
      </c>
      <c r="AO424">
        <f t="shared" si="177"/>
        <v>8.1819190842620321E-2</v>
      </c>
      <c r="AP424">
        <f t="shared" si="178"/>
        <v>8.2094437949694496E-2</v>
      </c>
      <c r="AQ424">
        <f t="shared" si="179"/>
        <v>6.7394967422762398E-3</v>
      </c>
      <c r="AR424">
        <f t="shared" si="180"/>
        <v>6399593.6257584924</v>
      </c>
    </row>
    <row r="425" spans="13:44" x14ac:dyDescent="0.3">
      <c r="M425" s="52" t="s">
        <v>22</v>
      </c>
      <c r="N425" s="53">
        <f t="shared" si="159"/>
        <v>166021.44365805644</v>
      </c>
      <c r="O425" s="54">
        <f t="shared" si="160"/>
        <v>0</v>
      </c>
      <c r="P425" s="55">
        <f t="shared" si="161"/>
        <v>31</v>
      </c>
      <c r="Q425" s="68"/>
      <c r="T425">
        <f t="shared" si="157"/>
        <v>0</v>
      </c>
      <c r="U425">
        <f t="shared" si="157"/>
        <v>0</v>
      </c>
      <c r="V425">
        <f t="shared" si="158"/>
        <v>31</v>
      </c>
      <c r="W425">
        <f t="shared" si="181"/>
        <v>3</v>
      </c>
      <c r="X425">
        <f t="shared" si="162"/>
        <v>-5.2359877559829883E-2</v>
      </c>
      <c r="Y425">
        <f t="shared" si="163"/>
        <v>-5.2335956242943828E-2</v>
      </c>
      <c r="Z425">
        <f t="shared" si="164"/>
        <v>-5.2383818566763218E-2</v>
      </c>
      <c r="AA425">
        <f t="shared" si="165"/>
        <v>0</v>
      </c>
      <c r="AB425">
        <f t="shared" si="166"/>
        <v>6375585.7452000007</v>
      </c>
      <c r="AC425">
        <f t="shared" si="167"/>
        <v>9.2468067027179749E-6</v>
      </c>
      <c r="AD425">
        <f t="shared" si="168"/>
        <v>0</v>
      </c>
      <c r="AE425">
        <f t="shared" si="169"/>
        <v>0</v>
      </c>
      <c r="AF425">
        <f t="shared" si="170"/>
        <v>0</v>
      </c>
      <c r="AG425">
        <f t="shared" si="171"/>
        <v>0</v>
      </c>
      <c r="AH425">
        <f t="shared" si="172"/>
        <v>0</v>
      </c>
      <c r="AI425">
        <f t="shared" si="173"/>
        <v>5.0546225567071803E-3</v>
      </c>
      <c r="AJ425">
        <f t="shared" si="174"/>
        <v>4.2582015317955055E-5</v>
      </c>
      <c r="AK425">
        <f t="shared" si="175"/>
        <v>1.6740578955036711E-7</v>
      </c>
      <c r="AL425">
        <f t="shared" si="176"/>
        <v>0</v>
      </c>
      <c r="AM425">
        <v>6378137</v>
      </c>
      <c r="AN425">
        <v>6356752.3142451802</v>
      </c>
      <c r="AO425">
        <f t="shared" si="177"/>
        <v>8.1819190842620321E-2</v>
      </c>
      <c r="AP425">
        <f t="shared" si="178"/>
        <v>8.2094437949694496E-2</v>
      </c>
      <c r="AQ425">
        <f t="shared" si="179"/>
        <v>6.7394967422762398E-3</v>
      </c>
      <c r="AR425">
        <f t="shared" si="180"/>
        <v>6399593.6257584924</v>
      </c>
    </row>
    <row r="426" spans="13:44" x14ac:dyDescent="0.3">
      <c r="M426" s="52" t="s">
        <v>22</v>
      </c>
      <c r="N426" s="53">
        <f t="shared" si="159"/>
        <v>166021.44365805644</v>
      </c>
      <c r="O426" s="54">
        <f t="shared" si="160"/>
        <v>0</v>
      </c>
      <c r="P426" s="55">
        <f t="shared" si="161"/>
        <v>31</v>
      </c>
      <c r="Q426" s="68"/>
      <c r="T426">
        <f t="shared" ref="T426:U489" si="182">R426*PI()/180</f>
        <v>0</v>
      </c>
      <c r="U426">
        <f t="shared" si="182"/>
        <v>0</v>
      </c>
      <c r="V426">
        <f t="shared" si="158"/>
        <v>31</v>
      </c>
      <c r="W426">
        <f t="shared" si="181"/>
        <v>3</v>
      </c>
      <c r="X426">
        <f t="shared" si="162"/>
        <v>-5.2359877559829883E-2</v>
      </c>
      <c r="Y426">
        <f t="shared" si="163"/>
        <v>-5.2335956242943828E-2</v>
      </c>
      <c r="Z426">
        <f t="shared" si="164"/>
        <v>-5.2383818566763218E-2</v>
      </c>
      <c r="AA426">
        <f t="shared" si="165"/>
        <v>0</v>
      </c>
      <c r="AB426">
        <f t="shared" si="166"/>
        <v>6375585.7452000007</v>
      </c>
      <c r="AC426">
        <f t="shared" si="167"/>
        <v>9.2468067027179749E-6</v>
      </c>
      <c r="AD426">
        <f t="shared" si="168"/>
        <v>0</v>
      </c>
      <c r="AE426">
        <f t="shared" si="169"/>
        <v>0</v>
      </c>
      <c r="AF426">
        <f t="shared" si="170"/>
        <v>0</v>
      </c>
      <c r="AG426">
        <f t="shared" si="171"/>
        <v>0</v>
      </c>
      <c r="AH426">
        <f t="shared" si="172"/>
        <v>0</v>
      </c>
      <c r="AI426">
        <f t="shared" si="173"/>
        <v>5.0546225567071803E-3</v>
      </c>
      <c r="AJ426">
        <f t="shared" si="174"/>
        <v>4.2582015317955055E-5</v>
      </c>
      <c r="AK426">
        <f t="shared" si="175"/>
        <v>1.6740578955036711E-7</v>
      </c>
      <c r="AL426">
        <f t="shared" si="176"/>
        <v>0</v>
      </c>
      <c r="AM426">
        <v>6378137</v>
      </c>
      <c r="AN426">
        <v>6356752.3142451802</v>
      </c>
      <c r="AO426">
        <f t="shared" si="177"/>
        <v>8.1819190842620321E-2</v>
      </c>
      <c r="AP426">
        <f t="shared" si="178"/>
        <v>8.2094437949694496E-2</v>
      </c>
      <c r="AQ426">
        <f t="shared" si="179"/>
        <v>6.7394967422762398E-3</v>
      </c>
      <c r="AR426">
        <f t="shared" si="180"/>
        <v>6399593.6257584924</v>
      </c>
    </row>
    <row r="427" spans="13:44" x14ac:dyDescent="0.3">
      <c r="M427" s="52" t="s">
        <v>22</v>
      </c>
      <c r="N427" s="53">
        <f t="shared" si="159"/>
        <v>166021.44365805644</v>
      </c>
      <c r="O427" s="54">
        <f t="shared" si="160"/>
        <v>0</v>
      </c>
      <c r="P427" s="55">
        <f t="shared" si="161"/>
        <v>31</v>
      </c>
      <c r="Q427" s="68"/>
      <c r="T427">
        <f t="shared" si="182"/>
        <v>0</v>
      </c>
      <c r="U427">
        <f t="shared" si="182"/>
        <v>0</v>
      </c>
      <c r="V427">
        <f t="shared" si="158"/>
        <v>31</v>
      </c>
      <c r="W427">
        <f t="shared" si="181"/>
        <v>3</v>
      </c>
      <c r="X427">
        <f t="shared" si="162"/>
        <v>-5.2359877559829883E-2</v>
      </c>
      <c r="Y427">
        <f t="shared" si="163"/>
        <v>-5.2335956242943828E-2</v>
      </c>
      <c r="Z427">
        <f t="shared" si="164"/>
        <v>-5.2383818566763218E-2</v>
      </c>
      <c r="AA427">
        <f t="shared" si="165"/>
        <v>0</v>
      </c>
      <c r="AB427">
        <f t="shared" si="166"/>
        <v>6375585.7452000007</v>
      </c>
      <c r="AC427">
        <f t="shared" si="167"/>
        <v>9.2468067027179749E-6</v>
      </c>
      <c r="AD427">
        <f t="shared" si="168"/>
        <v>0</v>
      </c>
      <c r="AE427">
        <f t="shared" si="169"/>
        <v>0</v>
      </c>
      <c r="AF427">
        <f t="shared" si="170"/>
        <v>0</v>
      </c>
      <c r="AG427">
        <f t="shared" si="171"/>
        <v>0</v>
      </c>
      <c r="AH427">
        <f t="shared" si="172"/>
        <v>0</v>
      </c>
      <c r="AI427">
        <f t="shared" si="173"/>
        <v>5.0546225567071803E-3</v>
      </c>
      <c r="AJ427">
        <f t="shared" si="174"/>
        <v>4.2582015317955055E-5</v>
      </c>
      <c r="AK427">
        <f t="shared" si="175"/>
        <v>1.6740578955036711E-7</v>
      </c>
      <c r="AL427">
        <f t="shared" si="176"/>
        <v>0</v>
      </c>
      <c r="AM427">
        <v>6378137</v>
      </c>
      <c r="AN427">
        <v>6356752.3142451802</v>
      </c>
      <c r="AO427">
        <f t="shared" si="177"/>
        <v>8.1819190842620321E-2</v>
      </c>
      <c r="AP427">
        <f t="shared" si="178"/>
        <v>8.2094437949694496E-2</v>
      </c>
      <c r="AQ427">
        <f t="shared" si="179"/>
        <v>6.7394967422762398E-3</v>
      </c>
      <c r="AR427">
        <f t="shared" si="180"/>
        <v>6399593.6257584924</v>
      </c>
    </row>
    <row r="428" spans="13:44" x14ac:dyDescent="0.3">
      <c r="M428" s="52" t="s">
        <v>22</v>
      </c>
      <c r="N428" s="53">
        <f t="shared" si="159"/>
        <v>166021.44365805644</v>
      </c>
      <c r="O428" s="54">
        <f t="shared" si="160"/>
        <v>0</v>
      </c>
      <c r="P428" s="55">
        <f t="shared" si="161"/>
        <v>31</v>
      </c>
      <c r="Q428" s="68"/>
      <c r="T428">
        <f t="shared" si="182"/>
        <v>0</v>
      </c>
      <c r="U428">
        <f t="shared" si="182"/>
        <v>0</v>
      </c>
      <c r="V428">
        <f t="shared" si="158"/>
        <v>31</v>
      </c>
      <c r="W428">
        <f t="shared" si="181"/>
        <v>3</v>
      </c>
      <c r="X428">
        <f t="shared" si="162"/>
        <v>-5.2359877559829883E-2</v>
      </c>
      <c r="Y428">
        <f t="shared" si="163"/>
        <v>-5.2335956242943828E-2</v>
      </c>
      <c r="Z428">
        <f t="shared" si="164"/>
        <v>-5.2383818566763218E-2</v>
      </c>
      <c r="AA428">
        <f t="shared" si="165"/>
        <v>0</v>
      </c>
      <c r="AB428">
        <f t="shared" si="166"/>
        <v>6375585.7452000007</v>
      </c>
      <c r="AC428">
        <f t="shared" si="167"/>
        <v>9.2468067027179749E-6</v>
      </c>
      <c r="AD428">
        <f t="shared" si="168"/>
        <v>0</v>
      </c>
      <c r="AE428">
        <f t="shared" si="169"/>
        <v>0</v>
      </c>
      <c r="AF428">
        <f t="shared" si="170"/>
        <v>0</v>
      </c>
      <c r="AG428">
        <f t="shared" si="171"/>
        <v>0</v>
      </c>
      <c r="AH428">
        <f t="shared" si="172"/>
        <v>0</v>
      </c>
      <c r="AI428">
        <f t="shared" si="173"/>
        <v>5.0546225567071803E-3</v>
      </c>
      <c r="AJ428">
        <f t="shared" si="174"/>
        <v>4.2582015317955055E-5</v>
      </c>
      <c r="AK428">
        <f t="shared" si="175"/>
        <v>1.6740578955036711E-7</v>
      </c>
      <c r="AL428">
        <f t="shared" si="176"/>
        <v>0</v>
      </c>
      <c r="AM428">
        <v>6378137</v>
      </c>
      <c r="AN428">
        <v>6356752.3142451802</v>
      </c>
      <c r="AO428">
        <f t="shared" si="177"/>
        <v>8.1819190842620321E-2</v>
      </c>
      <c r="AP428">
        <f t="shared" si="178"/>
        <v>8.2094437949694496E-2</v>
      </c>
      <c r="AQ428">
        <f t="shared" si="179"/>
        <v>6.7394967422762398E-3</v>
      </c>
      <c r="AR428">
        <f t="shared" si="180"/>
        <v>6399593.6257584924</v>
      </c>
    </row>
    <row r="429" spans="13:44" x14ac:dyDescent="0.3">
      <c r="M429" s="52" t="s">
        <v>22</v>
      </c>
      <c r="N429" s="53">
        <f t="shared" si="159"/>
        <v>166021.44365805644</v>
      </c>
      <c r="O429" s="54">
        <f t="shared" si="160"/>
        <v>0</v>
      </c>
      <c r="P429" s="55">
        <f t="shared" si="161"/>
        <v>31</v>
      </c>
      <c r="Q429" s="68"/>
      <c r="T429">
        <f t="shared" si="182"/>
        <v>0</v>
      </c>
      <c r="U429">
        <f t="shared" si="182"/>
        <v>0</v>
      </c>
      <c r="V429">
        <f t="shared" si="158"/>
        <v>31</v>
      </c>
      <c r="W429">
        <f t="shared" si="181"/>
        <v>3</v>
      </c>
      <c r="X429">
        <f t="shared" si="162"/>
        <v>-5.2359877559829883E-2</v>
      </c>
      <c r="Y429">
        <f t="shared" si="163"/>
        <v>-5.2335956242943828E-2</v>
      </c>
      <c r="Z429">
        <f t="shared" si="164"/>
        <v>-5.2383818566763218E-2</v>
      </c>
      <c r="AA429">
        <f t="shared" si="165"/>
        <v>0</v>
      </c>
      <c r="AB429">
        <f t="shared" si="166"/>
        <v>6375585.7452000007</v>
      </c>
      <c r="AC429">
        <f t="shared" si="167"/>
        <v>9.2468067027179749E-6</v>
      </c>
      <c r="AD429">
        <f t="shared" si="168"/>
        <v>0</v>
      </c>
      <c r="AE429">
        <f t="shared" si="169"/>
        <v>0</v>
      </c>
      <c r="AF429">
        <f t="shared" si="170"/>
        <v>0</v>
      </c>
      <c r="AG429">
        <f t="shared" si="171"/>
        <v>0</v>
      </c>
      <c r="AH429">
        <f t="shared" si="172"/>
        <v>0</v>
      </c>
      <c r="AI429">
        <f t="shared" si="173"/>
        <v>5.0546225567071803E-3</v>
      </c>
      <c r="AJ429">
        <f t="shared" si="174"/>
        <v>4.2582015317955055E-5</v>
      </c>
      <c r="AK429">
        <f t="shared" si="175"/>
        <v>1.6740578955036711E-7</v>
      </c>
      <c r="AL429">
        <f t="shared" si="176"/>
        <v>0</v>
      </c>
      <c r="AM429">
        <v>6378137</v>
      </c>
      <c r="AN429">
        <v>6356752.3142451802</v>
      </c>
      <c r="AO429">
        <f t="shared" si="177"/>
        <v>8.1819190842620321E-2</v>
      </c>
      <c r="AP429">
        <f t="shared" si="178"/>
        <v>8.2094437949694496E-2</v>
      </c>
      <c r="AQ429">
        <f t="shared" si="179"/>
        <v>6.7394967422762398E-3</v>
      </c>
      <c r="AR429">
        <f t="shared" si="180"/>
        <v>6399593.6257584924</v>
      </c>
    </row>
    <row r="430" spans="13:44" x14ac:dyDescent="0.3">
      <c r="M430" s="52" t="s">
        <v>22</v>
      </c>
      <c r="N430" s="53">
        <f t="shared" si="159"/>
        <v>166021.44365805644</v>
      </c>
      <c r="O430" s="54">
        <f t="shared" si="160"/>
        <v>0</v>
      </c>
      <c r="P430" s="55">
        <f t="shared" si="161"/>
        <v>31</v>
      </c>
      <c r="Q430" s="68"/>
      <c r="T430">
        <f t="shared" si="182"/>
        <v>0</v>
      </c>
      <c r="U430">
        <f t="shared" si="182"/>
        <v>0</v>
      </c>
      <c r="V430">
        <f t="shared" si="158"/>
        <v>31</v>
      </c>
      <c r="W430">
        <f t="shared" si="181"/>
        <v>3</v>
      </c>
      <c r="X430">
        <f t="shared" si="162"/>
        <v>-5.2359877559829883E-2</v>
      </c>
      <c r="Y430">
        <f t="shared" si="163"/>
        <v>-5.2335956242943828E-2</v>
      </c>
      <c r="Z430">
        <f t="shared" si="164"/>
        <v>-5.2383818566763218E-2</v>
      </c>
      <c r="AA430">
        <f t="shared" si="165"/>
        <v>0</v>
      </c>
      <c r="AB430">
        <f t="shared" si="166"/>
        <v>6375585.7452000007</v>
      </c>
      <c r="AC430">
        <f t="shared" si="167"/>
        <v>9.2468067027179749E-6</v>
      </c>
      <c r="AD430">
        <f t="shared" si="168"/>
        <v>0</v>
      </c>
      <c r="AE430">
        <f t="shared" si="169"/>
        <v>0</v>
      </c>
      <c r="AF430">
        <f t="shared" si="170"/>
        <v>0</v>
      </c>
      <c r="AG430">
        <f t="shared" si="171"/>
        <v>0</v>
      </c>
      <c r="AH430">
        <f t="shared" si="172"/>
        <v>0</v>
      </c>
      <c r="AI430">
        <f t="shared" si="173"/>
        <v>5.0546225567071803E-3</v>
      </c>
      <c r="AJ430">
        <f t="shared" si="174"/>
        <v>4.2582015317955055E-5</v>
      </c>
      <c r="AK430">
        <f t="shared" si="175"/>
        <v>1.6740578955036711E-7</v>
      </c>
      <c r="AL430">
        <f t="shared" si="176"/>
        <v>0</v>
      </c>
      <c r="AM430">
        <v>6378137</v>
      </c>
      <c r="AN430">
        <v>6356752.3142451802</v>
      </c>
      <c r="AO430">
        <f t="shared" si="177"/>
        <v>8.1819190842620321E-2</v>
      </c>
      <c r="AP430">
        <f t="shared" si="178"/>
        <v>8.2094437949694496E-2</v>
      </c>
      <c r="AQ430">
        <f t="shared" si="179"/>
        <v>6.7394967422762398E-3</v>
      </c>
      <c r="AR430">
        <f t="shared" si="180"/>
        <v>6399593.6257584924</v>
      </c>
    </row>
    <row r="431" spans="13:44" x14ac:dyDescent="0.3">
      <c r="M431" s="52" t="s">
        <v>22</v>
      </c>
      <c r="N431" s="53">
        <f t="shared" si="159"/>
        <v>166021.44365805644</v>
      </c>
      <c r="O431" s="54">
        <f t="shared" si="160"/>
        <v>0</v>
      </c>
      <c r="P431" s="55">
        <f t="shared" si="161"/>
        <v>31</v>
      </c>
      <c r="Q431" s="68"/>
      <c r="T431">
        <f t="shared" si="182"/>
        <v>0</v>
      </c>
      <c r="U431">
        <f t="shared" si="182"/>
        <v>0</v>
      </c>
      <c r="V431">
        <f t="shared" si="158"/>
        <v>31</v>
      </c>
      <c r="W431">
        <f t="shared" si="181"/>
        <v>3</v>
      </c>
      <c r="X431">
        <f t="shared" si="162"/>
        <v>-5.2359877559829883E-2</v>
      </c>
      <c r="Y431">
        <f t="shared" si="163"/>
        <v>-5.2335956242943828E-2</v>
      </c>
      <c r="Z431">
        <f t="shared" si="164"/>
        <v>-5.2383818566763218E-2</v>
      </c>
      <c r="AA431">
        <f t="shared" si="165"/>
        <v>0</v>
      </c>
      <c r="AB431">
        <f t="shared" si="166"/>
        <v>6375585.7452000007</v>
      </c>
      <c r="AC431">
        <f t="shared" si="167"/>
        <v>9.2468067027179749E-6</v>
      </c>
      <c r="AD431">
        <f t="shared" si="168"/>
        <v>0</v>
      </c>
      <c r="AE431">
        <f t="shared" si="169"/>
        <v>0</v>
      </c>
      <c r="AF431">
        <f t="shared" si="170"/>
        <v>0</v>
      </c>
      <c r="AG431">
        <f t="shared" si="171"/>
        <v>0</v>
      </c>
      <c r="AH431">
        <f t="shared" si="172"/>
        <v>0</v>
      </c>
      <c r="AI431">
        <f t="shared" si="173"/>
        <v>5.0546225567071803E-3</v>
      </c>
      <c r="AJ431">
        <f t="shared" si="174"/>
        <v>4.2582015317955055E-5</v>
      </c>
      <c r="AK431">
        <f t="shared" si="175"/>
        <v>1.6740578955036711E-7</v>
      </c>
      <c r="AL431">
        <f t="shared" si="176"/>
        <v>0</v>
      </c>
      <c r="AM431">
        <v>6378137</v>
      </c>
      <c r="AN431">
        <v>6356752.3142451802</v>
      </c>
      <c r="AO431">
        <f t="shared" si="177"/>
        <v>8.1819190842620321E-2</v>
      </c>
      <c r="AP431">
        <f t="shared" si="178"/>
        <v>8.2094437949694496E-2</v>
      </c>
      <c r="AQ431">
        <f t="shared" si="179"/>
        <v>6.7394967422762398E-3</v>
      </c>
      <c r="AR431">
        <f t="shared" si="180"/>
        <v>6399593.6257584924</v>
      </c>
    </row>
    <row r="432" spans="13:44" x14ac:dyDescent="0.3">
      <c r="M432" s="52" t="s">
        <v>22</v>
      </c>
      <c r="N432" s="53">
        <f t="shared" si="159"/>
        <v>166021.44365805644</v>
      </c>
      <c r="O432" s="54">
        <f t="shared" si="160"/>
        <v>0</v>
      </c>
      <c r="P432" s="55">
        <f t="shared" si="161"/>
        <v>31</v>
      </c>
      <c r="Q432" s="68"/>
      <c r="T432">
        <f t="shared" si="182"/>
        <v>0</v>
      </c>
      <c r="U432">
        <f t="shared" si="182"/>
        <v>0</v>
      </c>
      <c r="V432">
        <f t="shared" si="158"/>
        <v>31</v>
      </c>
      <c r="W432">
        <f t="shared" si="181"/>
        <v>3</v>
      </c>
      <c r="X432">
        <f t="shared" si="162"/>
        <v>-5.2359877559829883E-2</v>
      </c>
      <c r="Y432">
        <f t="shared" si="163"/>
        <v>-5.2335956242943828E-2</v>
      </c>
      <c r="Z432">
        <f t="shared" si="164"/>
        <v>-5.2383818566763218E-2</v>
      </c>
      <c r="AA432">
        <f t="shared" si="165"/>
        <v>0</v>
      </c>
      <c r="AB432">
        <f t="shared" si="166"/>
        <v>6375585.7452000007</v>
      </c>
      <c r="AC432">
        <f t="shared" si="167"/>
        <v>9.2468067027179749E-6</v>
      </c>
      <c r="AD432">
        <f t="shared" si="168"/>
        <v>0</v>
      </c>
      <c r="AE432">
        <f t="shared" si="169"/>
        <v>0</v>
      </c>
      <c r="AF432">
        <f t="shared" si="170"/>
        <v>0</v>
      </c>
      <c r="AG432">
        <f t="shared" si="171"/>
        <v>0</v>
      </c>
      <c r="AH432">
        <f t="shared" si="172"/>
        <v>0</v>
      </c>
      <c r="AI432">
        <f t="shared" si="173"/>
        <v>5.0546225567071803E-3</v>
      </c>
      <c r="AJ432">
        <f t="shared" si="174"/>
        <v>4.2582015317955055E-5</v>
      </c>
      <c r="AK432">
        <f t="shared" si="175"/>
        <v>1.6740578955036711E-7</v>
      </c>
      <c r="AL432">
        <f t="shared" si="176"/>
        <v>0</v>
      </c>
      <c r="AM432">
        <v>6378137</v>
      </c>
      <c r="AN432">
        <v>6356752.3142451802</v>
      </c>
      <c r="AO432">
        <f t="shared" si="177"/>
        <v>8.1819190842620321E-2</v>
      </c>
      <c r="AP432">
        <f t="shared" si="178"/>
        <v>8.2094437949694496E-2</v>
      </c>
      <c r="AQ432">
        <f t="shared" si="179"/>
        <v>6.7394967422762398E-3</v>
      </c>
      <c r="AR432">
        <f t="shared" si="180"/>
        <v>6399593.6257584924</v>
      </c>
    </row>
    <row r="433" spans="13:44" x14ac:dyDescent="0.3">
      <c r="M433" s="52" t="s">
        <v>22</v>
      </c>
      <c r="N433" s="53">
        <f t="shared" si="159"/>
        <v>166021.44365805644</v>
      </c>
      <c r="O433" s="54">
        <f t="shared" si="160"/>
        <v>0</v>
      </c>
      <c r="P433" s="55">
        <f t="shared" si="161"/>
        <v>31</v>
      </c>
      <c r="Q433" s="68"/>
      <c r="T433">
        <f t="shared" si="182"/>
        <v>0</v>
      </c>
      <c r="U433">
        <f t="shared" si="182"/>
        <v>0</v>
      </c>
      <c r="V433">
        <f t="shared" si="158"/>
        <v>31</v>
      </c>
      <c r="W433">
        <f t="shared" si="181"/>
        <v>3</v>
      </c>
      <c r="X433">
        <f t="shared" si="162"/>
        <v>-5.2359877559829883E-2</v>
      </c>
      <c r="Y433">
        <f t="shared" si="163"/>
        <v>-5.2335956242943828E-2</v>
      </c>
      <c r="Z433">
        <f t="shared" si="164"/>
        <v>-5.2383818566763218E-2</v>
      </c>
      <c r="AA433">
        <f t="shared" si="165"/>
        <v>0</v>
      </c>
      <c r="AB433">
        <f t="shared" si="166"/>
        <v>6375585.7452000007</v>
      </c>
      <c r="AC433">
        <f t="shared" si="167"/>
        <v>9.2468067027179749E-6</v>
      </c>
      <c r="AD433">
        <f t="shared" si="168"/>
        <v>0</v>
      </c>
      <c r="AE433">
        <f t="shared" si="169"/>
        <v>0</v>
      </c>
      <c r="AF433">
        <f t="shared" si="170"/>
        <v>0</v>
      </c>
      <c r="AG433">
        <f t="shared" si="171"/>
        <v>0</v>
      </c>
      <c r="AH433">
        <f t="shared" si="172"/>
        <v>0</v>
      </c>
      <c r="AI433">
        <f t="shared" si="173"/>
        <v>5.0546225567071803E-3</v>
      </c>
      <c r="AJ433">
        <f t="shared" si="174"/>
        <v>4.2582015317955055E-5</v>
      </c>
      <c r="AK433">
        <f t="shared" si="175"/>
        <v>1.6740578955036711E-7</v>
      </c>
      <c r="AL433">
        <f t="shared" si="176"/>
        <v>0</v>
      </c>
      <c r="AM433">
        <v>6378137</v>
      </c>
      <c r="AN433">
        <v>6356752.3142451802</v>
      </c>
      <c r="AO433">
        <f t="shared" si="177"/>
        <v>8.1819190842620321E-2</v>
      </c>
      <c r="AP433">
        <f t="shared" si="178"/>
        <v>8.2094437949694496E-2</v>
      </c>
      <c r="AQ433">
        <f t="shared" si="179"/>
        <v>6.7394967422762398E-3</v>
      </c>
      <c r="AR433">
        <f t="shared" si="180"/>
        <v>6399593.6257584924</v>
      </c>
    </row>
    <row r="434" spans="13:44" x14ac:dyDescent="0.3">
      <c r="M434" s="52" t="s">
        <v>22</v>
      </c>
      <c r="N434" s="53">
        <f t="shared" si="159"/>
        <v>166021.44365805644</v>
      </c>
      <c r="O434" s="54">
        <f t="shared" si="160"/>
        <v>0</v>
      </c>
      <c r="P434" s="55">
        <f t="shared" si="161"/>
        <v>31</v>
      </c>
      <c r="Q434" s="68"/>
      <c r="T434">
        <f t="shared" si="182"/>
        <v>0</v>
      </c>
      <c r="U434">
        <f t="shared" si="182"/>
        <v>0</v>
      </c>
      <c r="V434">
        <f t="shared" si="158"/>
        <v>31</v>
      </c>
      <c r="W434">
        <f t="shared" si="181"/>
        <v>3</v>
      </c>
      <c r="X434">
        <f t="shared" si="162"/>
        <v>-5.2359877559829883E-2</v>
      </c>
      <c r="Y434">
        <f t="shared" si="163"/>
        <v>-5.2335956242943828E-2</v>
      </c>
      <c r="Z434">
        <f t="shared" si="164"/>
        <v>-5.2383818566763218E-2</v>
      </c>
      <c r="AA434">
        <f t="shared" si="165"/>
        <v>0</v>
      </c>
      <c r="AB434">
        <f t="shared" si="166"/>
        <v>6375585.7452000007</v>
      </c>
      <c r="AC434">
        <f t="shared" si="167"/>
        <v>9.2468067027179749E-6</v>
      </c>
      <c r="AD434">
        <f t="shared" si="168"/>
        <v>0</v>
      </c>
      <c r="AE434">
        <f t="shared" si="169"/>
        <v>0</v>
      </c>
      <c r="AF434">
        <f t="shared" si="170"/>
        <v>0</v>
      </c>
      <c r="AG434">
        <f t="shared" si="171"/>
        <v>0</v>
      </c>
      <c r="AH434">
        <f t="shared" si="172"/>
        <v>0</v>
      </c>
      <c r="AI434">
        <f t="shared" si="173"/>
        <v>5.0546225567071803E-3</v>
      </c>
      <c r="AJ434">
        <f t="shared" si="174"/>
        <v>4.2582015317955055E-5</v>
      </c>
      <c r="AK434">
        <f t="shared" si="175"/>
        <v>1.6740578955036711E-7</v>
      </c>
      <c r="AL434">
        <f t="shared" si="176"/>
        <v>0</v>
      </c>
      <c r="AM434">
        <v>6378137</v>
      </c>
      <c r="AN434">
        <v>6356752.3142451802</v>
      </c>
      <c r="AO434">
        <f t="shared" si="177"/>
        <v>8.1819190842620321E-2</v>
      </c>
      <c r="AP434">
        <f t="shared" si="178"/>
        <v>8.2094437949694496E-2</v>
      </c>
      <c r="AQ434">
        <f t="shared" si="179"/>
        <v>6.7394967422762398E-3</v>
      </c>
      <c r="AR434">
        <f t="shared" si="180"/>
        <v>6399593.6257584924</v>
      </c>
    </row>
    <row r="435" spans="13:44" x14ac:dyDescent="0.3">
      <c r="M435" s="52" t="s">
        <v>22</v>
      </c>
      <c r="N435" s="53">
        <f t="shared" si="159"/>
        <v>166021.44365805644</v>
      </c>
      <c r="O435" s="54">
        <f t="shared" si="160"/>
        <v>0</v>
      </c>
      <c r="P435" s="55">
        <f t="shared" si="161"/>
        <v>31</v>
      </c>
      <c r="Q435" s="68"/>
      <c r="T435">
        <f t="shared" si="182"/>
        <v>0</v>
      </c>
      <c r="U435">
        <f t="shared" si="182"/>
        <v>0</v>
      </c>
      <c r="V435">
        <f t="shared" si="158"/>
        <v>31</v>
      </c>
      <c r="W435">
        <f t="shared" si="181"/>
        <v>3</v>
      </c>
      <c r="X435">
        <f t="shared" si="162"/>
        <v>-5.2359877559829883E-2</v>
      </c>
      <c r="Y435">
        <f t="shared" si="163"/>
        <v>-5.2335956242943828E-2</v>
      </c>
      <c r="Z435">
        <f t="shared" si="164"/>
        <v>-5.2383818566763218E-2</v>
      </c>
      <c r="AA435">
        <f t="shared" si="165"/>
        <v>0</v>
      </c>
      <c r="AB435">
        <f t="shared" si="166"/>
        <v>6375585.7452000007</v>
      </c>
      <c r="AC435">
        <f t="shared" si="167"/>
        <v>9.2468067027179749E-6</v>
      </c>
      <c r="AD435">
        <f t="shared" si="168"/>
        <v>0</v>
      </c>
      <c r="AE435">
        <f t="shared" si="169"/>
        <v>0</v>
      </c>
      <c r="AF435">
        <f t="shared" si="170"/>
        <v>0</v>
      </c>
      <c r="AG435">
        <f t="shared" si="171"/>
        <v>0</v>
      </c>
      <c r="AH435">
        <f t="shared" si="172"/>
        <v>0</v>
      </c>
      <c r="AI435">
        <f t="shared" si="173"/>
        <v>5.0546225567071803E-3</v>
      </c>
      <c r="AJ435">
        <f t="shared" si="174"/>
        <v>4.2582015317955055E-5</v>
      </c>
      <c r="AK435">
        <f t="shared" si="175"/>
        <v>1.6740578955036711E-7</v>
      </c>
      <c r="AL435">
        <f t="shared" si="176"/>
        <v>0</v>
      </c>
      <c r="AM435">
        <v>6378137</v>
      </c>
      <c r="AN435">
        <v>6356752.3142451802</v>
      </c>
      <c r="AO435">
        <f t="shared" si="177"/>
        <v>8.1819190842620321E-2</v>
      </c>
      <c r="AP435">
        <f t="shared" si="178"/>
        <v>8.2094437949694496E-2</v>
      </c>
      <c r="AQ435">
        <f t="shared" si="179"/>
        <v>6.7394967422762398E-3</v>
      </c>
      <c r="AR435">
        <f t="shared" si="180"/>
        <v>6399593.6257584924</v>
      </c>
    </row>
    <row r="436" spans="13:44" x14ac:dyDescent="0.3">
      <c r="M436" s="52" t="s">
        <v>22</v>
      </c>
      <c r="N436" s="53">
        <f t="shared" si="159"/>
        <v>166021.44365805644</v>
      </c>
      <c r="O436" s="54">
        <f t="shared" si="160"/>
        <v>0</v>
      </c>
      <c r="P436" s="55">
        <f t="shared" si="161"/>
        <v>31</v>
      </c>
      <c r="Q436" s="68"/>
      <c r="T436">
        <f t="shared" si="182"/>
        <v>0</v>
      </c>
      <c r="U436">
        <f t="shared" si="182"/>
        <v>0</v>
      </c>
      <c r="V436">
        <f t="shared" si="158"/>
        <v>31</v>
      </c>
      <c r="W436">
        <f t="shared" si="181"/>
        <v>3</v>
      </c>
      <c r="X436">
        <f t="shared" si="162"/>
        <v>-5.2359877559829883E-2</v>
      </c>
      <c r="Y436">
        <f t="shared" si="163"/>
        <v>-5.2335956242943828E-2</v>
      </c>
      <c r="Z436">
        <f t="shared" si="164"/>
        <v>-5.2383818566763218E-2</v>
      </c>
      <c r="AA436">
        <f t="shared" si="165"/>
        <v>0</v>
      </c>
      <c r="AB436">
        <f t="shared" si="166"/>
        <v>6375585.7452000007</v>
      </c>
      <c r="AC436">
        <f t="shared" si="167"/>
        <v>9.2468067027179749E-6</v>
      </c>
      <c r="AD436">
        <f t="shared" si="168"/>
        <v>0</v>
      </c>
      <c r="AE436">
        <f t="shared" si="169"/>
        <v>0</v>
      </c>
      <c r="AF436">
        <f t="shared" si="170"/>
        <v>0</v>
      </c>
      <c r="AG436">
        <f t="shared" si="171"/>
        <v>0</v>
      </c>
      <c r="AH436">
        <f t="shared" si="172"/>
        <v>0</v>
      </c>
      <c r="AI436">
        <f t="shared" si="173"/>
        <v>5.0546225567071803E-3</v>
      </c>
      <c r="AJ436">
        <f t="shared" si="174"/>
        <v>4.2582015317955055E-5</v>
      </c>
      <c r="AK436">
        <f t="shared" si="175"/>
        <v>1.6740578955036711E-7</v>
      </c>
      <c r="AL436">
        <f t="shared" si="176"/>
        <v>0</v>
      </c>
      <c r="AM436">
        <v>6378137</v>
      </c>
      <c r="AN436">
        <v>6356752.3142451802</v>
      </c>
      <c r="AO436">
        <f t="shared" si="177"/>
        <v>8.1819190842620321E-2</v>
      </c>
      <c r="AP436">
        <f t="shared" si="178"/>
        <v>8.2094437949694496E-2</v>
      </c>
      <c r="AQ436">
        <f t="shared" si="179"/>
        <v>6.7394967422762398E-3</v>
      </c>
      <c r="AR436">
        <f t="shared" si="180"/>
        <v>6399593.6257584924</v>
      </c>
    </row>
    <row r="437" spans="13:44" x14ac:dyDescent="0.3">
      <c r="M437" s="52" t="s">
        <v>22</v>
      </c>
      <c r="N437" s="53">
        <f t="shared" si="159"/>
        <v>166021.44365805644</v>
      </c>
      <c r="O437" s="54">
        <f t="shared" si="160"/>
        <v>0</v>
      </c>
      <c r="P437" s="55">
        <f t="shared" si="161"/>
        <v>31</v>
      </c>
      <c r="Q437" s="68"/>
      <c r="T437">
        <f t="shared" si="182"/>
        <v>0</v>
      </c>
      <c r="U437">
        <f t="shared" si="182"/>
        <v>0</v>
      </c>
      <c r="V437">
        <f t="shared" si="158"/>
        <v>31</v>
      </c>
      <c r="W437">
        <f t="shared" si="181"/>
        <v>3</v>
      </c>
      <c r="X437">
        <f t="shared" si="162"/>
        <v>-5.2359877559829883E-2</v>
      </c>
      <c r="Y437">
        <f t="shared" si="163"/>
        <v>-5.2335956242943828E-2</v>
      </c>
      <c r="Z437">
        <f t="shared" si="164"/>
        <v>-5.2383818566763218E-2</v>
      </c>
      <c r="AA437">
        <f t="shared" si="165"/>
        <v>0</v>
      </c>
      <c r="AB437">
        <f t="shared" si="166"/>
        <v>6375585.7452000007</v>
      </c>
      <c r="AC437">
        <f t="shared" si="167"/>
        <v>9.2468067027179749E-6</v>
      </c>
      <c r="AD437">
        <f t="shared" si="168"/>
        <v>0</v>
      </c>
      <c r="AE437">
        <f t="shared" si="169"/>
        <v>0</v>
      </c>
      <c r="AF437">
        <f t="shared" si="170"/>
        <v>0</v>
      </c>
      <c r="AG437">
        <f t="shared" si="171"/>
        <v>0</v>
      </c>
      <c r="AH437">
        <f t="shared" si="172"/>
        <v>0</v>
      </c>
      <c r="AI437">
        <f t="shared" si="173"/>
        <v>5.0546225567071803E-3</v>
      </c>
      <c r="AJ437">
        <f t="shared" si="174"/>
        <v>4.2582015317955055E-5</v>
      </c>
      <c r="AK437">
        <f t="shared" si="175"/>
        <v>1.6740578955036711E-7</v>
      </c>
      <c r="AL437">
        <f t="shared" si="176"/>
        <v>0</v>
      </c>
      <c r="AM437">
        <v>6378137</v>
      </c>
      <c r="AN437">
        <v>6356752.3142451802</v>
      </c>
      <c r="AO437">
        <f t="shared" si="177"/>
        <v>8.1819190842620321E-2</v>
      </c>
      <c r="AP437">
        <f t="shared" si="178"/>
        <v>8.2094437949694496E-2</v>
      </c>
      <c r="AQ437">
        <f t="shared" si="179"/>
        <v>6.7394967422762398E-3</v>
      </c>
      <c r="AR437">
        <f t="shared" si="180"/>
        <v>6399593.6257584924</v>
      </c>
    </row>
    <row r="438" spans="13:44" x14ac:dyDescent="0.3">
      <c r="M438" s="52" t="s">
        <v>22</v>
      </c>
      <c r="N438" s="53">
        <f t="shared" si="159"/>
        <v>166021.44365805644</v>
      </c>
      <c r="O438" s="54">
        <f t="shared" si="160"/>
        <v>0</v>
      </c>
      <c r="P438" s="55">
        <f t="shared" si="161"/>
        <v>31</v>
      </c>
      <c r="Q438" s="68"/>
      <c r="T438">
        <f t="shared" si="182"/>
        <v>0</v>
      </c>
      <c r="U438">
        <f t="shared" si="182"/>
        <v>0</v>
      </c>
      <c r="V438">
        <f t="shared" si="158"/>
        <v>31</v>
      </c>
      <c r="W438">
        <f t="shared" si="181"/>
        <v>3</v>
      </c>
      <c r="X438">
        <f t="shared" si="162"/>
        <v>-5.2359877559829883E-2</v>
      </c>
      <c r="Y438">
        <f t="shared" si="163"/>
        <v>-5.2335956242943828E-2</v>
      </c>
      <c r="Z438">
        <f t="shared" si="164"/>
        <v>-5.2383818566763218E-2</v>
      </c>
      <c r="AA438">
        <f t="shared" si="165"/>
        <v>0</v>
      </c>
      <c r="AB438">
        <f t="shared" si="166"/>
        <v>6375585.7452000007</v>
      </c>
      <c r="AC438">
        <f t="shared" si="167"/>
        <v>9.2468067027179749E-6</v>
      </c>
      <c r="AD438">
        <f t="shared" si="168"/>
        <v>0</v>
      </c>
      <c r="AE438">
        <f t="shared" si="169"/>
        <v>0</v>
      </c>
      <c r="AF438">
        <f t="shared" si="170"/>
        <v>0</v>
      </c>
      <c r="AG438">
        <f t="shared" si="171"/>
        <v>0</v>
      </c>
      <c r="AH438">
        <f t="shared" si="172"/>
        <v>0</v>
      </c>
      <c r="AI438">
        <f t="shared" si="173"/>
        <v>5.0546225567071803E-3</v>
      </c>
      <c r="AJ438">
        <f t="shared" si="174"/>
        <v>4.2582015317955055E-5</v>
      </c>
      <c r="AK438">
        <f t="shared" si="175"/>
        <v>1.6740578955036711E-7</v>
      </c>
      <c r="AL438">
        <f t="shared" si="176"/>
        <v>0</v>
      </c>
      <c r="AM438">
        <v>6378137</v>
      </c>
      <c r="AN438">
        <v>6356752.3142451802</v>
      </c>
      <c r="AO438">
        <f t="shared" si="177"/>
        <v>8.1819190842620321E-2</v>
      </c>
      <c r="AP438">
        <f t="shared" si="178"/>
        <v>8.2094437949694496E-2</v>
      </c>
      <c r="AQ438">
        <f t="shared" si="179"/>
        <v>6.7394967422762398E-3</v>
      </c>
      <c r="AR438">
        <f t="shared" si="180"/>
        <v>6399593.6257584924</v>
      </c>
    </row>
    <row r="439" spans="13:44" x14ac:dyDescent="0.3">
      <c r="M439" s="52" t="s">
        <v>22</v>
      </c>
      <c r="N439" s="53">
        <f t="shared" si="159"/>
        <v>166021.44365805644</v>
      </c>
      <c r="O439" s="54">
        <f t="shared" si="160"/>
        <v>0</v>
      </c>
      <c r="P439" s="55">
        <f t="shared" si="161"/>
        <v>31</v>
      </c>
      <c r="Q439" s="68"/>
      <c r="T439">
        <f t="shared" si="182"/>
        <v>0</v>
      </c>
      <c r="U439">
        <f t="shared" si="182"/>
        <v>0</v>
      </c>
      <c r="V439">
        <f t="shared" si="158"/>
        <v>31</v>
      </c>
      <c r="W439">
        <f t="shared" si="181"/>
        <v>3</v>
      </c>
      <c r="X439">
        <f t="shared" si="162"/>
        <v>-5.2359877559829883E-2</v>
      </c>
      <c r="Y439">
        <f t="shared" si="163"/>
        <v>-5.2335956242943828E-2</v>
      </c>
      <c r="Z439">
        <f t="shared" si="164"/>
        <v>-5.2383818566763218E-2</v>
      </c>
      <c r="AA439">
        <f t="shared" si="165"/>
        <v>0</v>
      </c>
      <c r="AB439">
        <f t="shared" si="166"/>
        <v>6375585.7452000007</v>
      </c>
      <c r="AC439">
        <f t="shared" si="167"/>
        <v>9.2468067027179749E-6</v>
      </c>
      <c r="AD439">
        <f t="shared" si="168"/>
        <v>0</v>
      </c>
      <c r="AE439">
        <f t="shared" si="169"/>
        <v>0</v>
      </c>
      <c r="AF439">
        <f t="shared" si="170"/>
        <v>0</v>
      </c>
      <c r="AG439">
        <f t="shared" si="171"/>
        <v>0</v>
      </c>
      <c r="AH439">
        <f t="shared" si="172"/>
        <v>0</v>
      </c>
      <c r="AI439">
        <f t="shared" si="173"/>
        <v>5.0546225567071803E-3</v>
      </c>
      <c r="AJ439">
        <f t="shared" si="174"/>
        <v>4.2582015317955055E-5</v>
      </c>
      <c r="AK439">
        <f t="shared" si="175"/>
        <v>1.6740578955036711E-7</v>
      </c>
      <c r="AL439">
        <f t="shared" si="176"/>
        <v>0</v>
      </c>
      <c r="AM439">
        <v>6378137</v>
      </c>
      <c r="AN439">
        <v>6356752.3142451802</v>
      </c>
      <c r="AO439">
        <f t="shared" si="177"/>
        <v>8.1819190842620321E-2</v>
      </c>
      <c r="AP439">
        <f t="shared" si="178"/>
        <v>8.2094437949694496E-2</v>
      </c>
      <c r="AQ439">
        <f t="shared" si="179"/>
        <v>6.7394967422762398E-3</v>
      </c>
      <c r="AR439">
        <f t="shared" si="180"/>
        <v>6399593.6257584924</v>
      </c>
    </row>
    <row r="440" spans="13:44" x14ac:dyDescent="0.3">
      <c r="M440" s="52" t="s">
        <v>22</v>
      </c>
      <c r="N440" s="53">
        <f t="shared" si="159"/>
        <v>166021.44365805644</v>
      </c>
      <c r="O440" s="54">
        <f t="shared" si="160"/>
        <v>0</v>
      </c>
      <c r="P440" s="55">
        <f t="shared" si="161"/>
        <v>31</v>
      </c>
      <c r="Q440" s="68"/>
      <c r="T440">
        <f t="shared" si="182"/>
        <v>0</v>
      </c>
      <c r="U440">
        <f t="shared" si="182"/>
        <v>0</v>
      </c>
      <c r="V440">
        <f t="shared" si="158"/>
        <v>31</v>
      </c>
      <c r="W440">
        <f t="shared" si="181"/>
        <v>3</v>
      </c>
      <c r="X440">
        <f t="shared" si="162"/>
        <v>-5.2359877559829883E-2</v>
      </c>
      <c r="Y440">
        <f t="shared" si="163"/>
        <v>-5.2335956242943828E-2</v>
      </c>
      <c r="Z440">
        <f t="shared" si="164"/>
        <v>-5.2383818566763218E-2</v>
      </c>
      <c r="AA440">
        <f t="shared" si="165"/>
        <v>0</v>
      </c>
      <c r="AB440">
        <f t="shared" si="166"/>
        <v>6375585.7452000007</v>
      </c>
      <c r="AC440">
        <f t="shared" si="167"/>
        <v>9.2468067027179749E-6</v>
      </c>
      <c r="AD440">
        <f t="shared" si="168"/>
        <v>0</v>
      </c>
      <c r="AE440">
        <f t="shared" si="169"/>
        <v>0</v>
      </c>
      <c r="AF440">
        <f t="shared" si="170"/>
        <v>0</v>
      </c>
      <c r="AG440">
        <f t="shared" si="171"/>
        <v>0</v>
      </c>
      <c r="AH440">
        <f t="shared" si="172"/>
        <v>0</v>
      </c>
      <c r="AI440">
        <f t="shared" si="173"/>
        <v>5.0546225567071803E-3</v>
      </c>
      <c r="AJ440">
        <f t="shared" si="174"/>
        <v>4.2582015317955055E-5</v>
      </c>
      <c r="AK440">
        <f t="shared" si="175"/>
        <v>1.6740578955036711E-7</v>
      </c>
      <c r="AL440">
        <f t="shared" si="176"/>
        <v>0</v>
      </c>
      <c r="AM440">
        <v>6378137</v>
      </c>
      <c r="AN440">
        <v>6356752.3142451802</v>
      </c>
      <c r="AO440">
        <f t="shared" si="177"/>
        <v>8.1819190842620321E-2</v>
      </c>
      <c r="AP440">
        <f t="shared" si="178"/>
        <v>8.2094437949694496E-2</v>
      </c>
      <c r="AQ440">
        <f t="shared" si="179"/>
        <v>6.7394967422762398E-3</v>
      </c>
      <c r="AR440">
        <f t="shared" si="180"/>
        <v>6399593.6257584924</v>
      </c>
    </row>
    <row r="441" spans="13:44" x14ac:dyDescent="0.3">
      <c r="M441" s="52" t="s">
        <v>22</v>
      </c>
      <c r="N441" s="53">
        <f t="shared" si="159"/>
        <v>166021.44365805644</v>
      </c>
      <c r="O441" s="54">
        <f t="shared" si="160"/>
        <v>0</v>
      </c>
      <c r="P441" s="55">
        <f t="shared" si="161"/>
        <v>31</v>
      </c>
      <c r="Q441" s="68"/>
      <c r="T441">
        <f t="shared" si="182"/>
        <v>0</v>
      </c>
      <c r="U441">
        <f t="shared" si="182"/>
        <v>0</v>
      </c>
      <c r="V441">
        <f t="shared" si="158"/>
        <v>31</v>
      </c>
      <c r="W441">
        <f t="shared" si="181"/>
        <v>3</v>
      </c>
      <c r="X441">
        <f t="shared" si="162"/>
        <v>-5.2359877559829883E-2</v>
      </c>
      <c r="Y441">
        <f t="shared" si="163"/>
        <v>-5.2335956242943828E-2</v>
      </c>
      <c r="Z441">
        <f t="shared" si="164"/>
        <v>-5.2383818566763218E-2</v>
      </c>
      <c r="AA441">
        <f t="shared" si="165"/>
        <v>0</v>
      </c>
      <c r="AB441">
        <f t="shared" si="166"/>
        <v>6375585.7452000007</v>
      </c>
      <c r="AC441">
        <f t="shared" si="167"/>
        <v>9.2468067027179749E-6</v>
      </c>
      <c r="AD441">
        <f t="shared" si="168"/>
        <v>0</v>
      </c>
      <c r="AE441">
        <f t="shared" si="169"/>
        <v>0</v>
      </c>
      <c r="AF441">
        <f t="shared" si="170"/>
        <v>0</v>
      </c>
      <c r="AG441">
        <f t="shared" si="171"/>
        <v>0</v>
      </c>
      <c r="AH441">
        <f t="shared" si="172"/>
        <v>0</v>
      </c>
      <c r="AI441">
        <f t="shared" si="173"/>
        <v>5.0546225567071803E-3</v>
      </c>
      <c r="AJ441">
        <f t="shared" si="174"/>
        <v>4.2582015317955055E-5</v>
      </c>
      <c r="AK441">
        <f t="shared" si="175"/>
        <v>1.6740578955036711E-7</v>
      </c>
      <c r="AL441">
        <f t="shared" si="176"/>
        <v>0</v>
      </c>
      <c r="AM441">
        <v>6378137</v>
      </c>
      <c r="AN441">
        <v>6356752.3142451802</v>
      </c>
      <c r="AO441">
        <f t="shared" si="177"/>
        <v>8.1819190842620321E-2</v>
      </c>
      <c r="AP441">
        <f t="shared" si="178"/>
        <v>8.2094437949694496E-2</v>
      </c>
      <c r="AQ441">
        <f t="shared" si="179"/>
        <v>6.7394967422762398E-3</v>
      </c>
      <c r="AR441">
        <f t="shared" si="180"/>
        <v>6399593.6257584924</v>
      </c>
    </row>
    <row r="442" spans="13:44" x14ac:dyDescent="0.3">
      <c r="M442" s="52" t="s">
        <v>22</v>
      </c>
      <c r="N442" s="53">
        <f t="shared" si="159"/>
        <v>166021.44365805644</v>
      </c>
      <c r="O442" s="54">
        <f t="shared" si="160"/>
        <v>0</v>
      </c>
      <c r="P442" s="55">
        <f t="shared" si="161"/>
        <v>31</v>
      </c>
      <c r="Q442" s="68"/>
      <c r="T442">
        <f t="shared" si="182"/>
        <v>0</v>
      </c>
      <c r="U442">
        <f t="shared" si="182"/>
        <v>0</v>
      </c>
      <c r="V442">
        <f t="shared" si="158"/>
        <v>31</v>
      </c>
      <c r="W442">
        <f t="shared" si="181"/>
        <v>3</v>
      </c>
      <c r="X442">
        <f t="shared" si="162"/>
        <v>-5.2359877559829883E-2</v>
      </c>
      <c r="Y442">
        <f t="shared" si="163"/>
        <v>-5.2335956242943828E-2</v>
      </c>
      <c r="Z442">
        <f t="shared" si="164"/>
        <v>-5.2383818566763218E-2</v>
      </c>
      <c r="AA442">
        <f t="shared" si="165"/>
        <v>0</v>
      </c>
      <c r="AB442">
        <f t="shared" si="166"/>
        <v>6375585.7452000007</v>
      </c>
      <c r="AC442">
        <f t="shared" si="167"/>
        <v>9.2468067027179749E-6</v>
      </c>
      <c r="AD442">
        <f t="shared" si="168"/>
        <v>0</v>
      </c>
      <c r="AE442">
        <f t="shared" si="169"/>
        <v>0</v>
      </c>
      <c r="AF442">
        <f t="shared" si="170"/>
        <v>0</v>
      </c>
      <c r="AG442">
        <f t="shared" si="171"/>
        <v>0</v>
      </c>
      <c r="AH442">
        <f t="shared" si="172"/>
        <v>0</v>
      </c>
      <c r="AI442">
        <f t="shared" si="173"/>
        <v>5.0546225567071803E-3</v>
      </c>
      <c r="AJ442">
        <f t="shared" si="174"/>
        <v>4.2582015317955055E-5</v>
      </c>
      <c r="AK442">
        <f t="shared" si="175"/>
        <v>1.6740578955036711E-7</v>
      </c>
      <c r="AL442">
        <f t="shared" si="176"/>
        <v>0</v>
      </c>
      <c r="AM442">
        <v>6378137</v>
      </c>
      <c r="AN442">
        <v>6356752.3142451802</v>
      </c>
      <c r="AO442">
        <f t="shared" si="177"/>
        <v>8.1819190842620321E-2</v>
      </c>
      <c r="AP442">
        <f t="shared" si="178"/>
        <v>8.2094437949694496E-2</v>
      </c>
      <c r="AQ442">
        <f t="shared" si="179"/>
        <v>6.7394967422762398E-3</v>
      </c>
      <c r="AR442">
        <f t="shared" si="180"/>
        <v>6399593.6257584924</v>
      </c>
    </row>
    <row r="443" spans="13:44" x14ac:dyDescent="0.3">
      <c r="M443" s="52" t="s">
        <v>22</v>
      </c>
      <c r="N443" s="53">
        <f t="shared" si="159"/>
        <v>166021.44365805644</v>
      </c>
      <c r="O443" s="54">
        <f t="shared" si="160"/>
        <v>0</v>
      </c>
      <c r="P443" s="55">
        <f t="shared" si="161"/>
        <v>31</v>
      </c>
      <c r="Q443" s="68"/>
      <c r="T443">
        <f t="shared" si="182"/>
        <v>0</v>
      </c>
      <c r="U443">
        <f t="shared" si="182"/>
        <v>0</v>
      </c>
      <c r="V443">
        <f t="shared" si="158"/>
        <v>31</v>
      </c>
      <c r="W443">
        <f t="shared" si="181"/>
        <v>3</v>
      </c>
      <c r="X443">
        <f t="shared" si="162"/>
        <v>-5.2359877559829883E-2</v>
      </c>
      <c r="Y443">
        <f t="shared" si="163"/>
        <v>-5.2335956242943828E-2</v>
      </c>
      <c r="Z443">
        <f t="shared" si="164"/>
        <v>-5.2383818566763218E-2</v>
      </c>
      <c r="AA443">
        <f t="shared" si="165"/>
        <v>0</v>
      </c>
      <c r="AB443">
        <f t="shared" si="166"/>
        <v>6375585.7452000007</v>
      </c>
      <c r="AC443">
        <f t="shared" si="167"/>
        <v>9.2468067027179749E-6</v>
      </c>
      <c r="AD443">
        <f t="shared" si="168"/>
        <v>0</v>
      </c>
      <c r="AE443">
        <f t="shared" si="169"/>
        <v>0</v>
      </c>
      <c r="AF443">
        <f t="shared" si="170"/>
        <v>0</v>
      </c>
      <c r="AG443">
        <f t="shared" si="171"/>
        <v>0</v>
      </c>
      <c r="AH443">
        <f t="shared" si="172"/>
        <v>0</v>
      </c>
      <c r="AI443">
        <f t="shared" si="173"/>
        <v>5.0546225567071803E-3</v>
      </c>
      <c r="AJ443">
        <f t="shared" si="174"/>
        <v>4.2582015317955055E-5</v>
      </c>
      <c r="AK443">
        <f t="shared" si="175"/>
        <v>1.6740578955036711E-7</v>
      </c>
      <c r="AL443">
        <f t="shared" si="176"/>
        <v>0</v>
      </c>
      <c r="AM443">
        <v>6378137</v>
      </c>
      <c r="AN443">
        <v>6356752.3142451802</v>
      </c>
      <c r="AO443">
        <f t="shared" si="177"/>
        <v>8.1819190842620321E-2</v>
      </c>
      <c r="AP443">
        <f t="shared" si="178"/>
        <v>8.2094437949694496E-2</v>
      </c>
      <c r="AQ443">
        <f t="shared" si="179"/>
        <v>6.7394967422762398E-3</v>
      </c>
      <c r="AR443">
        <f t="shared" si="180"/>
        <v>6399593.6257584924</v>
      </c>
    </row>
    <row r="444" spans="13:44" x14ac:dyDescent="0.3">
      <c r="M444" s="52" t="s">
        <v>22</v>
      </c>
      <c r="N444" s="53">
        <f t="shared" si="159"/>
        <v>166021.44365805644</v>
      </c>
      <c r="O444" s="54">
        <f t="shared" si="160"/>
        <v>0</v>
      </c>
      <c r="P444" s="55">
        <f t="shared" si="161"/>
        <v>31</v>
      </c>
      <c r="Q444" s="68"/>
      <c r="T444">
        <f t="shared" si="182"/>
        <v>0</v>
      </c>
      <c r="U444">
        <f t="shared" si="182"/>
        <v>0</v>
      </c>
      <c r="V444">
        <f t="shared" si="158"/>
        <v>31</v>
      </c>
      <c r="W444">
        <f t="shared" si="181"/>
        <v>3</v>
      </c>
      <c r="X444">
        <f t="shared" si="162"/>
        <v>-5.2359877559829883E-2</v>
      </c>
      <c r="Y444">
        <f t="shared" si="163"/>
        <v>-5.2335956242943828E-2</v>
      </c>
      <c r="Z444">
        <f t="shared" si="164"/>
        <v>-5.2383818566763218E-2</v>
      </c>
      <c r="AA444">
        <f t="shared" si="165"/>
        <v>0</v>
      </c>
      <c r="AB444">
        <f t="shared" si="166"/>
        <v>6375585.7452000007</v>
      </c>
      <c r="AC444">
        <f t="shared" si="167"/>
        <v>9.2468067027179749E-6</v>
      </c>
      <c r="AD444">
        <f t="shared" si="168"/>
        <v>0</v>
      </c>
      <c r="AE444">
        <f t="shared" si="169"/>
        <v>0</v>
      </c>
      <c r="AF444">
        <f t="shared" si="170"/>
        <v>0</v>
      </c>
      <c r="AG444">
        <f t="shared" si="171"/>
        <v>0</v>
      </c>
      <c r="AH444">
        <f t="shared" si="172"/>
        <v>0</v>
      </c>
      <c r="AI444">
        <f t="shared" si="173"/>
        <v>5.0546225567071803E-3</v>
      </c>
      <c r="AJ444">
        <f t="shared" si="174"/>
        <v>4.2582015317955055E-5</v>
      </c>
      <c r="AK444">
        <f t="shared" si="175"/>
        <v>1.6740578955036711E-7</v>
      </c>
      <c r="AL444">
        <f t="shared" si="176"/>
        <v>0</v>
      </c>
      <c r="AM444">
        <v>6378137</v>
      </c>
      <c r="AN444">
        <v>6356752.3142451802</v>
      </c>
      <c r="AO444">
        <f t="shared" si="177"/>
        <v>8.1819190842620321E-2</v>
      </c>
      <c r="AP444">
        <f t="shared" si="178"/>
        <v>8.2094437949694496E-2</v>
      </c>
      <c r="AQ444">
        <f t="shared" si="179"/>
        <v>6.7394967422762398E-3</v>
      </c>
      <c r="AR444">
        <f t="shared" si="180"/>
        <v>6399593.6257584924</v>
      </c>
    </row>
    <row r="445" spans="13:44" x14ac:dyDescent="0.3">
      <c r="M445" s="52" t="s">
        <v>22</v>
      </c>
      <c r="N445" s="53">
        <f t="shared" si="159"/>
        <v>166021.44365805644</v>
      </c>
      <c r="O445" s="54">
        <f t="shared" si="160"/>
        <v>0</v>
      </c>
      <c r="P445" s="55">
        <f t="shared" si="161"/>
        <v>31</v>
      </c>
      <c r="Q445" s="68"/>
      <c r="T445">
        <f t="shared" si="182"/>
        <v>0</v>
      </c>
      <c r="U445">
        <f t="shared" si="182"/>
        <v>0</v>
      </c>
      <c r="V445">
        <f t="shared" si="158"/>
        <v>31</v>
      </c>
      <c r="W445">
        <f t="shared" si="181"/>
        <v>3</v>
      </c>
      <c r="X445">
        <f t="shared" si="162"/>
        <v>-5.2359877559829883E-2</v>
      </c>
      <c r="Y445">
        <f t="shared" si="163"/>
        <v>-5.2335956242943828E-2</v>
      </c>
      <c r="Z445">
        <f t="shared" si="164"/>
        <v>-5.2383818566763218E-2</v>
      </c>
      <c r="AA445">
        <f t="shared" si="165"/>
        <v>0</v>
      </c>
      <c r="AB445">
        <f t="shared" si="166"/>
        <v>6375585.7452000007</v>
      </c>
      <c r="AC445">
        <f t="shared" si="167"/>
        <v>9.2468067027179749E-6</v>
      </c>
      <c r="AD445">
        <f t="shared" si="168"/>
        <v>0</v>
      </c>
      <c r="AE445">
        <f t="shared" si="169"/>
        <v>0</v>
      </c>
      <c r="AF445">
        <f t="shared" si="170"/>
        <v>0</v>
      </c>
      <c r="AG445">
        <f t="shared" si="171"/>
        <v>0</v>
      </c>
      <c r="AH445">
        <f t="shared" si="172"/>
        <v>0</v>
      </c>
      <c r="AI445">
        <f t="shared" si="173"/>
        <v>5.0546225567071803E-3</v>
      </c>
      <c r="AJ445">
        <f t="shared" si="174"/>
        <v>4.2582015317955055E-5</v>
      </c>
      <c r="AK445">
        <f t="shared" si="175"/>
        <v>1.6740578955036711E-7</v>
      </c>
      <c r="AL445">
        <f t="shared" si="176"/>
        <v>0</v>
      </c>
      <c r="AM445">
        <v>6378137</v>
      </c>
      <c r="AN445">
        <v>6356752.3142451802</v>
      </c>
      <c r="AO445">
        <f t="shared" si="177"/>
        <v>8.1819190842620321E-2</v>
      </c>
      <c r="AP445">
        <f t="shared" si="178"/>
        <v>8.2094437949694496E-2</v>
      </c>
      <c r="AQ445">
        <f t="shared" si="179"/>
        <v>6.7394967422762398E-3</v>
      </c>
      <c r="AR445">
        <f t="shared" si="180"/>
        <v>6399593.6257584924</v>
      </c>
    </row>
    <row r="446" spans="13:44" x14ac:dyDescent="0.3">
      <c r="M446" s="52" t="s">
        <v>22</v>
      </c>
      <c r="N446" s="53">
        <f t="shared" si="159"/>
        <v>166021.44365805644</v>
      </c>
      <c r="O446" s="54">
        <f t="shared" si="160"/>
        <v>0</v>
      </c>
      <c r="P446" s="55">
        <f t="shared" si="161"/>
        <v>31</v>
      </c>
      <c r="Q446" s="68"/>
      <c r="T446">
        <f t="shared" si="182"/>
        <v>0</v>
      </c>
      <c r="U446">
        <f t="shared" si="182"/>
        <v>0</v>
      </c>
      <c r="V446">
        <f t="shared" si="158"/>
        <v>31</v>
      </c>
      <c r="W446">
        <f t="shared" si="181"/>
        <v>3</v>
      </c>
      <c r="X446">
        <f t="shared" si="162"/>
        <v>-5.2359877559829883E-2</v>
      </c>
      <c r="Y446">
        <f t="shared" si="163"/>
        <v>-5.2335956242943828E-2</v>
      </c>
      <c r="Z446">
        <f t="shared" si="164"/>
        <v>-5.2383818566763218E-2</v>
      </c>
      <c r="AA446">
        <f t="shared" si="165"/>
        <v>0</v>
      </c>
      <c r="AB446">
        <f t="shared" si="166"/>
        <v>6375585.7452000007</v>
      </c>
      <c r="AC446">
        <f t="shared" si="167"/>
        <v>9.2468067027179749E-6</v>
      </c>
      <c r="AD446">
        <f t="shared" si="168"/>
        <v>0</v>
      </c>
      <c r="AE446">
        <f t="shared" si="169"/>
        <v>0</v>
      </c>
      <c r="AF446">
        <f t="shared" si="170"/>
        <v>0</v>
      </c>
      <c r="AG446">
        <f t="shared" si="171"/>
        <v>0</v>
      </c>
      <c r="AH446">
        <f t="shared" si="172"/>
        <v>0</v>
      </c>
      <c r="AI446">
        <f t="shared" si="173"/>
        <v>5.0546225567071803E-3</v>
      </c>
      <c r="AJ446">
        <f t="shared" si="174"/>
        <v>4.2582015317955055E-5</v>
      </c>
      <c r="AK446">
        <f t="shared" si="175"/>
        <v>1.6740578955036711E-7</v>
      </c>
      <c r="AL446">
        <f t="shared" si="176"/>
        <v>0</v>
      </c>
      <c r="AM446">
        <v>6378137</v>
      </c>
      <c r="AN446">
        <v>6356752.3142451802</v>
      </c>
      <c r="AO446">
        <f t="shared" si="177"/>
        <v>8.1819190842620321E-2</v>
      </c>
      <c r="AP446">
        <f t="shared" si="178"/>
        <v>8.2094437949694496E-2</v>
      </c>
      <c r="AQ446">
        <f t="shared" si="179"/>
        <v>6.7394967422762398E-3</v>
      </c>
      <c r="AR446">
        <f t="shared" si="180"/>
        <v>6399593.6257584924</v>
      </c>
    </row>
    <row r="447" spans="13:44" x14ac:dyDescent="0.3">
      <c r="M447" s="52" t="s">
        <v>22</v>
      </c>
      <c r="N447" s="53">
        <f t="shared" si="159"/>
        <v>166021.44365805644</v>
      </c>
      <c r="O447" s="54">
        <f t="shared" si="160"/>
        <v>0</v>
      </c>
      <c r="P447" s="55">
        <f t="shared" si="161"/>
        <v>31</v>
      </c>
      <c r="Q447" s="68"/>
      <c r="T447">
        <f t="shared" si="182"/>
        <v>0</v>
      </c>
      <c r="U447">
        <f t="shared" si="182"/>
        <v>0</v>
      </c>
      <c r="V447">
        <f t="shared" si="158"/>
        <v>31</v>
      </c>
      <c r="W447">
        <f t="shared" si="181"/>
        <v>3</v>
      </c>
      <c r="X447">
        <f t="shared" si="162"/>
        <v>-5.2359877559829883E-2</v>
      </c>
      <c r="Y447">
        <f t="shared" si="163"/>
        <v>-5.2335956242943828E-2</v>
      </c>
      <c r="Z447">
        <f t="shared" si="164"/>
        <v>-5.2383818566763218E-2</v>
      </c>
      <c r="AA447">
        <f t="shared" si="165"/>
        <v>0</v>
      </c>
      <c r="AB447">
        <f t="shared" si="166"/>
        <v>6375585.7452000007</v>
      </c>
      <c r="AC447">
        <f t="shared" si="167"/>
        <v>9.2468067027179749E-6</v>
      </c>
      <c r="AD447">
        <f t="shared" si="168"/>
        <v>0</v>
      </c>
      <c r="AE447">
        <f t="shared" si="169"/>
        <v>0</v>
      </c>
      <c r="AF447">
        <f t="shared" si="170"/>
        <v>0</v>
      </c>
      <c r="AG447">
        <f t="shared" si="171"/>
        <v>0</v>
      </c>
      <c r="AH447">
        <f t="shared" si="172"/>
        <v>0</v>
      </c>
      <c r="AI447">
        <f t="shared" si="173"/>
        <v>5.0546225567071803E-3</v>
      </c>
      <c r="AJ447">
        <f t="shared" si="174"/>
        <v>4.2582015317955055E-5</v>
      </c>
      <c r="AK447">
        <f t="shared" si="175"/>
        <v>1.6740578955036711E-7</v>
      </c>
      <c r="AL447">
        <f t="shared" si="176"/>
        <v>0</v>
      </c>
      <c r="AM447">
        <v>6378137</v>
      </c>
      <c r="AN447">
        <v>6356752.3142451802</v>
      </c>
      <c r="AO447">
        <f t="shared" si="177"/>
        <v>8.1819190842620321E-2</v>
      </c>
      <c r="AP447">
        <f t="shared" si="178"/>
        <v>8.2094437949694496E-2</v>
      </c>
      <c r="AQ447">
        <f t="shared" si="179"/>
        <v>6.7394967422762398E-3</v>
      </c>
      <c r="AR447">
        <f t="shared" si="180"/>
        <v>6399593.6257584924</v>
      </c>
    </row>
    <row r="448" spans="13:44" x14ac:dyDescent="0.3">
      <c r="M448" s="52" t="s">
        <v>22</v>
      </c>
      <c r="N448" s="53">
        <f t="shared" si="159"/>
        <v>166021.44365805644</v>
      </c>
      <c r="O448" s="54">
        <f t="shared" si="160"/>
        <v>0</v>
      </c>
      <c r="P448" s="55">
        <f t="shared" si="161"/>
        <v>31</v>
      </c>
      <c r="Q448" s="68"/>
      <c r="T448">
        <f t="shared" si="182"/>
        <v>0</v>
      </c>
      <c r="U448">
        <f t="shared" si="182"/>
        <v>0</v>
      </c>
      <c r="V448">
        <f t="shared" si="158"/>
        <v>31</v>
      </c>
      <c r="W448">
        <f t="shared" si="181"/>
        <v>3</v>
      </c>
      <c r="X448">
        <f t="shared" si="162"/>
        <v>-5.2359877559829883E-2</v>
      </c>
      <c r="Y448">
        <f t="shared" si="163"/>
        <v>-5.2335956242943828E-2</v>
      </c>
      <c r="Z448">
        <f t="shared" si="164"/>
        <v>-5.2383818566763218E-2</v>
      </c>
      <c r="AA448">
        <f t="shared" si="165"/>
        <v>0</v>
      </c>
      <c r="AB448">
        <f t="shared" si="166"/>
        <v>6375585.7452000007</v>
      </c>
      <c r="AC448">
        <f t="shared" si="167"/>
        <v>9.2468067027179749E-6</v>
      </c>
      <c r="AD448">
        <f t="shared" si="168"/>
        <v>0</v>
      </c>
      <c r="AE448">
        <f t="shared" si="169"/>
        <v>0</v>
      </c>
      <c r="AF448">
        <f t="shared" si="170"/>
        <v>0</v>
      </c>
      <c r="AG448">
        <f t="shared" si="171"/>
        <v>0</v>
      </c>
      <c r="AH448">
        <f t="shared" si="172"/>
        <v>0</v>
      </c>
      <c r="AI448">
        <f t="shared" si="173"/>
        <v>5.0546225567071803E-3</v>
      </c>
      <c r="AJ448">
        <f t="shared" si="174"/>
        <v>4.2582015317955055E-5</v>
      </c>
      <c r="AK448">
        <f t="shared" si="175"/>
        <v>1.6740578955036711E-7</v>
      </c>
      <c r="AL448">
        <f t="shared" si="176"/>
        <v>0</v>
      </c>
      <c r="AM448">
        <v>6378137</v>
      </c>
      <c r="AN448">
        <v>6356752.3142451802</v>
      </c>
      <c r="AO448">
        <f t="shared" si="177"/>
        <v>8.1819190842620321E-2</v>
      </c>
      <c r="AP448">
        <f t="shared" si="178"/>
        <v>8.2094437949694496E-2</v>
      </c>
      <c r="AQ448">
        <f t="shared" si="179"/>
        <v>6.7394967422762398E-3</v>
      </c>
      <c r="AR448">
        <f t="shared" si="180"/>
        <v>6399593.6257584924</v>
      </c>
    </row>
    <row r="449" spans="13:44" x14ac:dyDescent="0.3">
      <c r="M449" s="52" t="s">
        <v>22</v>
      </c>
      <c r="N449" s="53">
        <f t="shared" si="159"/>
        <v>166021.44365805644</v>
      </c>
      <c r="O449" s="54">
        <f t="shared" si="160"/>
        <v>0</v>
      </c>
      <c r="P449" s="55">
        <f t="shared" si="161"/>
        <v>31</v>
      </c>
      <c r="Q449" s="68"/>
      <c r="T449">
        <f t="shared" si="182"/>
        <v>0</v>
      </c>
      <c r="U449">
        <f t="shared" si="182"/>
        <v>0</v>
      </c>
      <c r="V449">
        <f t="shared" si="158"/>
        <v>31</v>
      </c>
      <c r="W449">
        <f t="shared" si="181"/>
        <v>3</v>
      </c>
      <c r="X449">
        <f t="shared" si="162"/>
        <v>-5.2359877559829883E-2</v>
      </c>
      <c r="Y449">
        <f t="shared" si="163"/>
        <v>-5.2335956242943828E-2</v>
      </c>
      <c r="Z449">
        <f t="shared" si="164"/>
        <v>-5.2383818566763218E-2</v>
      </c>
      <c r="AA449">
        <f t="shared" si="165"/>
        <v>0</v>
      </c>
      <c r="AB449">
        <f t="shared" si="166"/>
        <v>6375585.7452000007</v>
      </c>
      <c r="AC449">
        <f t="shared" si="167"/>
        <v>9.2468067027179749E-6</v>
      </c>
      <c r="AD449">
        <f t="shared" si="168"/>
        <v>0</v>
      </c>
      <c r="AE449">
        <f t="shared" si="169"/>
        <v>0</v>
      </c>
      <c r="AF449">
        <f t="shared" si="170"/>
        <v>0</v>
      </c>
      <c r="AG449">
        <f t="shared" si="171"/>
        <v>0</v>
      </c>
      <c r="AH449">
        <f t="shared" si="172"/>
        <v>0</v>
      </c>
      <c r="AI449">
        <f t="shared" si="173"/>
        <v>5.0546225567071803E-3</v>
      </c>
      <c r="AJ449">
        <f t="shared" si="174"/>
        <v>4.2582015317955055E-5</v>
      </c>
      <c r="AK449">
        <f t="shared" si="175"/>
        <v>1.6740578955036711E-7</v>
      </c>
      <c r="AL449">
        <f t="shared" si="176"/>
        <v>0</v>
      </c>
      <c r="AM449">
        <v>6378137</v>
      </c>
      <c r="AN449">
        <v>6356752.3142451802</v>
      </c>
      <c r="AO449">
        <f t="shared" si="177"/>
        <v>8.1819190842620321E-2</v>
      </c>
      <c r="AP449">
        <f t="shared" si="178"/>
        <v>8.2094437949694496E-2</v>
      </c>
      <c r="AQ449">
        <f t="shared" si="179"/>
        <v>6.7394967422762398E-3</v>
      </c>
      <c r="AR449">
        <f t="shared" si="180"/>
        <v>6399593.6257584924</v>
      </c>
    </row>
    <row r="450" spans="13:44" x14ac:dyDescent="0.3">
      <c r="M450" s="52" t="s">
        <v>22</v>
      </c>
      <c r="N450" s="53">
        <f t="shared" si="159"/>
        <v>166021.44365805644</v>
      </c>
      <c r="O450" s="54">
        <f t="shared" si="160"/>
        <v>0</v>
      </c>
      <c r="P450" s="55">
        <f t="shared" si="161"/>
        <v>31</v>
      </c>
      <c r="Q450" s="68"/>
      <c r="T450">
        <f t="shared" si="182"/>
        <v>0</v>
      </c>
      <c r="U450">
        <f t="shared" si="182"/>
        <v>0</v>
      </c>
      <c r="V450">
        <f t="shared" si="158"/>
        <v>31</v>
      </c>
      <c r="W450">
        <f t="shared" si="181"/>
        <v>3</v>
      </c>
      <c r="X450">
        <f t="shared" si="162"/>
        <v>-5.2359877559829883E-2</v>
      </c>
      <c r="Y450">
        <f t="shared" si="163"/>
        <v>-5.2335956242943828E-2</v>
      </c>
      <c r="Z450">
        <f t="shared" si="164"/>
        <v>-5.2383818566763218E-2</v>
      </c>
      <c r="AA450">
        <f t="shared" si="165"/>
        <v>0</v>
      </c>
      <c r="AB450">
        <f t="shared" si="166"/>
        <v>6375585.7452000007</v>
      </c>
      <c r="AC450">
        <f t="shared" si="167"/>
        <v>9.2468067027179749E-6</v>
      </c>
      <c r="AD450">
        <f t="shared" si="168"/>
        <v>0</v>
      </c>
      <c r="AE450">
        <f t="shared" si="169"/>
        <v>0</v>
      </c>
      <c r="AF450">
        <f t="shared" si="170"/>
        <v>0</v>
      </c>
      <c r="AG450">
        <f t="shared" si="171"/>
        <v>0</v>
      </c>
      <c r="AH450">
        <f t="shared" si="172"/>
        <v>0</v>
      </c>
      <c r="AI450">
        <f t="shared" si="173"/>
        <v>5.0546225567071803E-3</v>
      </c>
      <c r="AJ450">
        <f t="shared" si="174"/>
        <v>4.2582015317955055E-5</v>
      </c>
      <c r="AK450">
        <f t="shared" si="175"/>
        <v>1.6740578955036711E-7</v>
      </c>
      <c r="AL450">
        <f t="shared" si="176"/>
        <v>0</v>
      </c>
      <c r="AM450">
        <v>6378137</v>
      </c>
      <c r="AN450">
        <v>6356752.3142451802</v>
      </c>
      <c r="AO450">
        <f t="shared" si="177"/>
        <v>8.1819190842620321E-2</v>
      </c>
      <c r="AP450">
        <f t="shared" si="178"/>
        <v>8.2094437949694496E-2</v>
      </c>
      <c r="AQ450">
        <f t="shared" si="179"/>
        <v>6.7394967422762398E-3</v>
      </c>
      <c r="AR450">
        <f t="shared" si="180"/>
        <v>6399593.6257584924</v>
      </c>
    </row>
    <row r="451" spans="13:44" x14ac:dyDescent="0.3">
      <c r="M451" s="52" t="s">
        <v>22</v>
      </c>
      <c r="N451" s="53">
        <f t="shared" si="159"/>
        <v>166021.44365805644</v>
      </c>
      <c r="O451" s="54">
        <f t="shared" si="160"/>
        <v>0</v>
      </c>
      <c r="P451" s="55">
        <f t="shared" si="161"/>
        <v>31</v>
      </c>
      <c r="Q451" s="68"/>
      <c r="T451">
        <f t="shared" si="182"/>
        <v>0</v>
      </c>
      <c r="U451">
        <f t="shared" si="182"/>
        <v>0</v>
      </c>
      <c r="V451">
        <f t="shared" si="158"/>
        <v>31</v>
      </c>
      <c r="W451">
        <f t="shared" si="181"/>
        <v>3</v>
      </c>
      <c r="X451">
        <f t="shared" si="162"/>
        <v>-5.2359877559829883E-2</v>
      </c>
      <c r="Y451">
        <f t="shared" si="163"/>
        <v>-5.2335956242943828E-2</v>
      </c>
      <c r="Z451">
        <f t="shared" si="164"/>
        <v>-5.2383818566763218E-2</v>
      </c>
      <c r="AA451">
        <f t="shared" si="165"/>
        <v>0</v>
      </c>
      <c r="AB451">
        <f t="shared" si="166"/>
        <v>6375585.7452000007</v>
      </c>
      <c r="AC451">
        <f t="shared" si="167"/>
        <v>9.2468067027179749E-6</v>
      </c>
      <c r="AD451">
        <f t="shared" si="168"/>
        <v>0</v>
      </c>
      <c r="AE451">
        <f t="shared" si="169"/>
        <v>0</v>
      </c>
      <c r="AF451">
        <f t="shared" si="170"/>
        <v>0</v>
      </c>
      <c r="AG451">
        <f t="shared" si="171"/>
        <v>0</v>
      </c>
      <c r="AH451">
        <f t="shared" si="172"/>
        <v>0</v>
      </c>
      <c r="AI451">
        <f t="shared" si="173"/>
        <v>5.0546225567071803E-3</v>
      </c>
      <c r="AJ451">
        <f t="shared" si="174"/>
        <v>4.2582015317955055E-5</v>
      </c>
      <c r="AK451">
        <f t="shared" si="175"/>
        <v>1.6740578955036711E-7</v>
      </c>
      <c r="AL451">
        <f t="shared" si="176"/>
        <v>0</v>
      </c>
      <c r="AM451">
        <v>6378137</v>
      </c>
      <c r="AN451">
        <v>6356752.3142451802</v>
      </c>
      <c r="AO451">
        <f t="shared" si="177"/>
        <v>8.1819190842620321E-2</v>
      </c>
      <c r="AP451">
        <f t="shared" si="178"/>
        <v>8.2094437949694496E-2</v>
      </c>
      <c r="AQ451">
        <f t="shared" si="179"/>
        <v>6.7394967422762398E-3</v>
      </c>
      <c r="AR451">
        <f t="shared" si="180"/>
        <v>6399593.6257584924</v>
      </c>
    </row>
    <row r="452" spans="13:44" x14ac:dyDescent="0.3">
      <c r="M452" s="52" t="s">
        <v>22</v>
      </c>
      <c r="N452" s="53">
        <f t="shared" si="159"/>
        <v>166021.44365805644</v>
      </c>
      <c r="O452" s="54">
        <f t="shared" si="160"/>
        <v>0</v>
      </c>
      <c r="P452" s="55">
        <f t="shared" si="161"/>
        <v>31</v>
      </c>
      <c r="Q452" s="68"/>
      <c r="T452">
        <f t="shared" si="182"/>
        <v>0</v>
      </c>
      <c r="U452">
        <f t="shared" si="182"/>
        <v>0</v>
      </c>
      <c r="V452">
        <f t="shared" si="158"/>
        <v>31</v>
      </c>
      <c r="W452">
        <f t="shared" si="181"/>
        <v>3</v>
      </c>
      <c r="X452">
        <f t="shared" si="162"/>
        <v>-5.2359877559829883E-2</v>
      </c>
      <c r="Y452">
        <f t="shared" si="163"/>
        <v>-5.2335956242943828E-2</v>
      </c>
      <c r="Z452">
        <f t="shared" si="164"/>
        <v>-5.2383818566763218E-2</v>
      </c>
      <c r="AA452">
        <f t="shared" si="165"/>
        <v>0</v>
      </c>
      <c r="AB452">
        <f t="shared" si="166"/>
        <v>6375585.7452000007</v>
      </c>
      <c r="AC452">
        <f t="shared" si="167"/>
        <v>9.2468067027179749E-6</v>
      </c>
      <c r="AD452">
        <f t="shared" si="168"/>
        <v>0</v>
      </c>
      <c r="AE452">
        <f t="shared" si="169"/>
        <v>0</v>
      </c>
      <c r="AF452">
        <f t="shared" si="170"/>
        <v>0</v>
      </c>
      <c r="AG452">
        <f t="shared" si="171"/>
        <v>0</v>
      </c>
      <c r="AH452">
        <f t="shared" si="172"/>
        <v>0</v>
      </c>
      <c r="AI452">
        <f t="shared" si="173"/>
        <v>5.0546225567071803E-3</v>
      </c>
      <c r="AJ452">
        <f t="shared" si="174"/>
        <v>4.2582015317955055E-5</v>
      </c>
      <c r="AK452">
        <f t="shared" si="175"/>
        <v>1.6740578955036711E-7</v>
      </c>
      <c r="AL452">
        <f t="shared" si="176"/>
        <v>0</v>
      </c>
      <c r="AM452">
        <v>6378137</v>
      </c>
      <c r="AN452">
        <v>6356752.3142451802</v>
      </c>
      <c r="AO452">
        <f t="shared" si="177"/>
        <v>8.1819190842620321E-2</v>
      </c>
      <c r="AP452">
        <f t="shared" si="178"/>
        <v>8.2094437949694496E-2</v>
      </c>
      <c r="AQ452">
        <f t="shared" si="179"/>
        <v>6.7394967422762398E-3</v>
      </c>
      <c r="AR452">
        <f t="shared" si="180"/>
        <v>6399593.6257584924</v>
      </c>
    </row>
    <row r="453" spans="13:44" x14ac:dyDescent="0.3">
      <c r="M453" s="52" t="s">
        <v>22</v>
      </c>
      <c r="N453" s="53">
        <f t="shared" si="159"/>
        <v>166021.44365805644</v>
      </c>
      <c r="O453" s="54">
        <f t="shared" si="160"/>
        <v>0</v>
      </c>
      <c r="P453" s="55">
        <f t="shared" si="161"/>
        <v>31</v>
      </c>
      <c r="Q453" s="68"/>
      <c r="T453">
        <f t="shared" si="182"/>
        <v>0</v>
      </c>
      <c r="U453">
        <f t="shared" si="182"/>
        <v>0</v>
      </c>
      <c r="V453">
        <f t="shared" si="158"/>
        <v>31</v>
      </c>
      <c r="W453">
        <f t="shared" si="181"/>
        <v>3</v>
      </c>
      <c r="X453">
        <f t="shared" si="162"/>
        <v>-5.2359877559829883E-2</v>
      </c>
      <c r="Y453">
        <f t="shared" si="163"/>
        <v>-5.2335956242943828E-2</v>
      </c>
      <c r="Z453">
        <f t="shared" si="164"/>
        <v>-5.2383818566763218E-2</v>
      </c>
      <c r="AA453">
        <f t="shared" si="165"/>
        <v>0</v>
      </c>
      <c r="AB453">
        <f t="shared" si="166"/>
        <v>6375585.7452000007</v>
      </c>
      <c r="AC453">
        <f t="shared" si="167"/>
        <v>9.2468067027179749E-6</v>
      </c>
      <c r="AD453">
        <f t="shared" si="168"/>
        <v>0</v>
      </c>
      <c r="AE453">
        <f t="shared" si="169"/>
        <v>0</v>
      </c>
      <c r="AF453">
        <f t="shared" si="170"/>
        <v>0</v>
      </c>
      <c r="AG453">
        <f t="shared" si="171"/>
        <v>0</v>
      </c>
      <c r="AH453">
        <f t="shared" si="172"/>
        <v>0</v>
      </c>
      <c r="AI453">
        <f t="shared" si="173"/>
        <v>5.0546225567071803E-3</v>
      </c>
      <c r="AJ453">
        <f t="shared" si="174"/>
        <v>4.2582015317955055E-5</v>
      </c>
      <c r="AK453">
        <f t="shared" si="175"/>
        <v>1.6740578955036711E-7</v>
      </c>
      <c r="AL453">
        <f t="shared" si="176"/>
        <v>0</v>
      </c>
      <c r="AM453">
        <v>6378137</v>
      </c>
      <c r="AN453">
        <v>6356752.3142451802</v>
      </c>
      <c r="AO453">
        <f t="shared" si="177"/>
        <v>8.1819190842620321E-2</v>
      </c>
      <c r="AP453">
        <f t="shared" si="178"/>
        <v>8.2094437949694496E-2</v>
      </c>
      <c r="AQ453">
        <f t="shared" si="179"/>
        <v>6.7394967422762398E-3</v>
      </c>
      <c r="AR453">
        <f t="shared" si="180"/>
        <v>6399593.6257584924</v>
      </c>
    </row>
    <row r="454" spans="13:44" x14ac:dyDescent="0.3">
      <c r="M454" s="52" t="s">
        <v>22</v>
      </c>
      <c r="N454" s="53">
        <f t="shared" si="159"/>
        <v>166021.44365805644</v>
      </c>
      <c r="O454" s="54">
        <f t="shared" si="160"/>
        <v>0</v>
      </c>
      <c r="P454" s="55">
        <f t="shared" si="161"/>
        <v>31</v>
      </c>
      <c r="Q454" s="68"/>
      <c r="T454">
        <f t="shared" si="182"/>
        <v>0</v>
      </c>
      <c r="U454">
        <f t="shared" si="182"/>
        <v>0</v>
      </c>
      <c r="V454">
        <f t="shared" si="158"/>
        <v>31</v>
      </c>
      <c r="W454">
        <f t="shared" si="181"/>
        <v>3</v>
      </c>
      <c r="X454">
        <f t="shared" si="162"/>
        <v>-5.2359877559829883E-2</v>
      </c>
      <c r="Y454">
        <f t="shared" si="163"/>
        <v>-5.2335956242943828E-2</v>
      </c>
      <c r="Z454">
        <f t="shared" si="164"/>
        <v>-5.2383818566763218E-2</v>
      </c>
      <c r="AA454">
        <f t="shared" si="165"/>
        <v>0</v>
      </c>
      <c r="AB454">
        <f t="shared" si="166"/>
        <v>6375585.7452000007</v>
      </c>
      <c r="AC454">
        <f t="shared" si="167"/>
        <v>9.2468067027179749E-6</v>
      </c>
      <c r="AD454">
        <f t="shared" si="168"/>
        <v>0</v>
      </c>
      <c r="AE454">
        <f t="shared" si="169"/>
        <v>0</v>
      </c>
      <c r="AF454">
        <f t="shared" si="170"/>
        <v>0</v>
      </c>
      <c r="AG454">
        <f t="shared" si="171"/>
        <v>0</v>
      </c>
      <c r="AH454">
        <f t="shared" si="172"/>
        <v>0</v>
      </c>
      <c r="AI454">
        <f t="shared" si="173"/>
        <v>5.0546225567071803E-3</v>
      </c>
      <c r="AJ454">
        <f t="shared" si="174"/>
        <v>4.2582015317955055E-5</v>
      </c>
      <c r="AK454">
        <f t="shared" si="175"/>
        <v>1.6740578955036711E-7</v>
      </c>
      <c r="AL454">
        <f t="shared" si="176"/>
        <v>0</v>
      </c>
      <c r="AM454">
        <v>6378137</v>
      </c>
      <c r="AN454">
        <v>6356752.3142451802</v>
      </c>
      <c r="AO454">
        <f t="shared" si="177"/>
        <v>8.1819190842620321E-2</v>
      </c>
      <c r="AP454">
        <f t="shared" si="178"/>
        <v>8.2094437949694496E-2</v>
      </c>
      <c r="AQ454">
        <f t="shared" si="179"/>
        <v>6.7394967422762398E-3</v>
      </c>
      <c r="AR454">
        <f t="shared" si="180"/>
        <v>6399593.6257584924</v>
      </c>
    </row>
    <row r="455" spans="13:44" x14ac:dyDescent="0.3">
      <c r="M455" s="52" t="s">
        <v>22</v>
      </c>
      <c r="N455" s="53">
        <f t="shared" si="159"/>
        <v>166021.44365805644</v>
      </c>
      <c r="O455" s="54">
        <f t="shared" si="160"/>
        <v>0</v>
      </c>
      <c r="P455" s="55">
        <f t="shared" si="161"/>
        <v>31</v>
      </c>
      <c r="Q455" s="68"/>
      <c r="T455">
        <f t="shared" si="182"/>
        <v>0</v>
      </c>
      <c r="U455">
        <f t="shared" si="182"/>
        <v>0</v>
      </c>
      <c r="V455">
        <f t="shared" si="158"/>
        <v>31</v>
      </c>
      <c r="W455">
        <f t="shared" si="181"/>
        <v>3</v>
      </c>
      <c r="X455">
        <f t="shared" si="162"/>
        <v>-5.2359877559829883E-2</v>
      </c>
      <c r="Y455">
        <f t="shared" si="163"/>
        <v>-5.2335956242943828E-2</v>
      </c>
      <c r="Z455">
        <f t="shared" si="164"/>
        <v>-5.2383818566763218E-2</v>
      </c>
      <c r="AA455">
        <f t="shared" si="165"/>
        <v>0</v>
      </c>
      <c r="AB455">
        <f t="shared" si="166"/>
        <v>6375585.7452000007</v>
      </c>
      <c r="AC455">
        <f t="shared" si="167"/>
        <v>9.2468067027179749E-6</v>
      </c>
      <c r="AD455">
        <f t="shared" si="168"/>
        <v>0</v>
      </c>
      <c r="AE455">
        <f t="shared" si="169"/>
        <v>0</v>
      </c>
      <c r="AF455">
        <f t="shared" si="170"/>
        <v>0</v>
      </c>
      <c r="AG455">
        <f t="shared" si="171"/>
        <v>0</v>
      </c>
      <c r="AH455">
        <f t="shared" si="172"/>
        <v>0</v>
      </c>
      <c r="AI455">
        <f t="shared" si="173"/>
        <v>5.0546225567071803E-3</v>
      </c>
      <c r="AJ455">
        <f t="shared" si="174"/>
        <v>4.2582015317955055E-5</v>
      </c>
      <c r="AK455">
        <f t="shared" si="175"/>
        <v>1.6740578955036711E-7</v>
      </c>
      <c r="AL455">
        <f t="shared" si="176"/>
        <v>0</v>
      </c>
      <c r="AM455">
        <v>6378137</v>
      </c>
      <c r="AN455">
        <v>6356752.3142451802</v>
      </c>
      <c r="AO455">
        <f t="shared" si="177"/>
        <v>8.1819190842620321E-2</v>
      </c>
      <c r="AP455">
        <f t="shared" si="178"/>
        <v>8.2094437949694496E-2</v>
      </c>
      <c r="AQ455">
        <f t="shared" si="179"/>
        <v>6.7394967422762398E-3</v>
      </c>
      <c r="AR455">
        <f t="shared" si="180"/>
        <v>6399593.6257584924</v>
      </c>
    </row>
    <row r="456" spans="13:44" x14ac:dyDescent="0.3">
      <c r="M456" s="52" t="s">
        <v>22</v>
      </c>
      <c r="N456" s="53">
        <f t="shared" si="159"/>
        <v>166021.44365805644</v>
      </c>
      <c r="O456" s="54">
        <f t="shared" si="160"/>
        <v>0</v>
      </c>
      <c r="P456" s="55">
        <f t="shared" si="161"/>
        <v>31</v>
      </c>
      <c r="Q456" s="68"/>
      <c r="T456">
        <f t="shared" si="182"/>
        <v>0</v>
      </c>
      <c r="U456">
        <f t="shared" si="182"/>
        <v>0</v>
      </c>
      <c r="V456">
        <f t="shared" si="158"/>
        <v>31</v>
      </c>
      <c r="W456">
        <f t="shared" si="181"/>
        <v>3</v>
      </c>
      <c r="X456">
        <f t="shared" si="162"/>
        <v>-5.2359877559829883E-2</v>
      </c>
      <c r="Y456">
        <f t="shared" si="163"/>
        <v>-5.2335956242943828E-2</v>
      </c>
      <c r="Z456">
        <f t="shared" si="164"/>
        <v>-5.2383818566763218E-2</v>
      </c>
      <c r="AA456">
        <f t="shared" si="165"/>
        <v>0</v>
      </c>
      <c r="AB456">
        <f t="shared" si="166"/>
        <v>6375585.7452000007</v>
      </c>
      <c r="AC456">
        <f t="shared" si="167"/>
        <v>9.2468067027179749E-6</v>
      </c>
      <c r="AD456">
        <f t="shared" si="168"/>
        <v>0</v>
      </c>
      <c r="AE456">
        <f t="shared" si="169"/>
        <v>0</v>
      </c>
      <c r="AF456">
        <f t="shared" si="170"/>
        <v>0</v>
      </c>
      <c r="AG456">
        <f t="shared" si="171"/>
        <v>0</v>
      </c>
      <c r="AH456">
        <f t="shared" si="172"/>
        <v>0</v>
      </c>
      <c r="AI456">
        <f t="shared" si="173"/>
        <v>5.0546225567071803E-3</v>
      </c>
      <c r="AJ456">
        <f t="shared" si="174"/>
        <v>4.2582015317955055E-5</v>
      </c>
      <c r="AK456">
        <f t="shared" si="175"/>
        <v>1.6740578955036711E-7</v>
      </c>
      <c r="AL456">
        <f t="shared" si="176"/>
        <v>0</v>
      </c>
      <c r="AM456">
        <v>6378137</v>
      </c>
      <c r="AN456">
        <v>6356752.3142451802</v>
      </c>
      <c r="AO456">
        <f t="shared" si="177"/>
        <v>8.1819190842620321E-2</v>
      </c>
      <c r="AP456">
        <f t="shared" si="178"/>
        <v>8.2094437949694496E-2</v>
      </c>
      <c r="AQ456">
        <f t="shared" si="179"/>
        <v>6.7394967422762398E-3</v>
      </c>
      <c r="AR456">
        <f t="shared" si="180"/>
        <v>6399593.6257584924</v>
      </c>
    </row>
    <row r="457" spans="13:44" x14ac:dyDescent="0.3">
      <c r="M457" s="52" t="s">
        <v>22</v>
      </c>
      <c r="N457" s="53">
        <f t="shared" si="159"/>
        <v>166021.44365805644</v>
      </c>
      <c r="O457" s="54">
        <f t="shared" si="160"/>
        <v>0</v>
      </c>
      <c r="P457" s="55">
        <f t="shared" si="161"/>
        <v>31</v>
      </c>
      <c r="Q457" s="68"/>
      <c r="T457">
        <f t="shared" si="182"/>
        <v>0</v>
      </c>
      <c r="U457">
        <f t="shared" si="182"/>
        <v>0</v>
      </c>
      <c r="V457">
        <f t="shared" si="158"/>
        <v>31</v>
      </c>
      <c r="W457">
        <f t="shared" si="181"/>
        <v>3</v>
      </c>
      <c r="X457">
        <f t="shared" si="162"/>
        <v>-5.2359877559829883E-2</v>
      </c>
      <c r="Y457">
        <f t="shared" si="163"/>
        <v>-5.2335956242943828E-2</v>
      </c>
      <c r="Z457">
        <f t="shared" si="164"/>
        <v>-5.2383818566763218E-2</v>
      </c>
      <c r="AA457">
        <f t="shared" si="165"/>
        <v>0</v>
      </c>
      <c r="AB457">
        <f t="shared" si="166"/>
        <v>6375585.7452000007</v>
      </c>
      <c r="AC457">
        <f t="shared" si="167"/>
        <v>9.2468067027179749E-6</v>
      </c>
      <c r="AD457">
        <f t="shared" si="168"/>
        <v>0</v>
      </c>
      <c r="AE457">
        <f t="shared" si="169"/>
        <v>0</v>
      </c>
      <c r="AF457">
        <f t="shared" si="170"/>
        <v>0</v>
      </c>
      <c r="AG457">
        <f t="shared" si="171"/>
        <v>0</v>
      </c>
      <c r="AH457">
        <f t="shared" si="172"/>
        <v>0</v>
      </c>
      <c r="AI457">
        <f t="shared" si="173"/>
        <v>5.0546225567071803E-3</v>
      </c>
      <c r="AJ457">
        <f t="shared" si="174"/>
        <v>4.2582015317955055E-5</v>
      </c>
      <c r="AK457">
        <f t="shared" si="175"/>
        <v>1.6740578955036711E-7</v>
      </c>
      <c r="AL457">
        <f t="shared" si="176"/>
        <v>0</v>
      </c>
      <c r="AM457">
        <v>6378137</v>
      </c>
      <c r="AN457">
        <v>6356752.3142451802</v>
      </c>
      <c r="AO457">
        <f t="shared" si="177"/>
        <v>8.1819190842620321E-2</v>
      </c>
      <c r="AP457">
        <f t="shared" si="178"/>
        <v>8.2094437949694496E-2</v>
      </c>
      <c r="AQ457">
        <f t="shared" si="179"/>
        <v>6.7394967422762398E-3</v>
      </c>
      <c r="AR457">
        <f t="shared" si="180"/>
        <v>6399593.6257584924</v>
      </c>
    </row>
    <row r="458" spans="13:44" x14ac:dyDescent="0.3">
      <c r="M458" s="52" t="s">
        <v>22</v>
      </c>
      <c r="N458" s="53">
        <f t="shared" si="159"/>
        <v>166021.44365805644</v>
      </c>
      <c r="O458" s="54">
        <f t="shared" si="160"/>
        <v>0</v>
      </c>
      <c r="P458" s="55">
        <f t="shared" si="161"/>
        <v>31</v>
      </c>
      <c r="Q458" s="68"/>
      <c r="T458">
        <f t="shared" si="182"/>
        <v>0</v>
      </c>
      <c r="U458">
        <f t="shared" si="182"/>
        <v>0</v>
      </c>
      <c r="V458">
        <f t="shared" si="158"/>
        <v>31</v>
      </c>
      <c r="W458">
        <f t="shared" si="181"/>
        <v>3</v>
      </c>
      <c r="X458">
        <f t="shared" si="162"/>
        <v>-5.2359877559829883E-2</v>
      </c>
      <c r="Y458">
        <f t="shared" si="163"/>
        <v>-5.2335956242943828E-2</v>
      </c>
      <c r="Z458">
        <f t="shared" si="164"/>
        <v>-5.2383818566763218E-2</v>
      </c>
      <c r="AA458">
        <f t="shared" si="165"/>
        <v>0</v>
      </c>
      <c r="AB458">
        <f t="shared" si="166"/>
        <v>6375585.7452000007</v>
      </c>
      <c r="AC458">
        <f t="shared" si="167"/>
        <v>9.2468067027179749E-6</v>
      </c>
      <c r="AD458">
        <f t="shared" si="168"/>
        <v>0</v>
      </c>
      <c r="AE458">
        <f t="shared" si="169"/>
        <v>0</v>
      </c>
      <c r="AF458">
        <f t="shared" si="170"/>
        <v>0</v>
      </c>
      <c r="AG458">
        <f t="shared" si="171"/>
        <v>0</v>
      </c>
      <c r="AH458">
        <f t="shared" si="172"/>
        <v>0</v>
      </c>
      <c r="AI458">
        <f t="shared" si="173"/>
        <v>5.0546225567071803E-3</v>
      </c>
      <c r="AJ458">
        <f t="shared" si="174"/>
        <v>4.2582015317955055E-5</v>
      </c>
      <c r="AK458">
        <f t="shared" si="175"/>
        <v>1.6740578955036711E-7</v>
      </c>
      <c r="AL458">
        <f t="shared" si="176"/>
        <v>0</v>
      </c>
      <c r="AM458">
        <v>6378137</v>
      </c>
      <c r="AN458">
        <v>6356752.3142451802</v>
      </c>
      <c r="AO458">
        <f t="shared" si="177"/>
        <v>8.1819190842620321E-2</v>
      </c>
      <c r="AP458">
        <f t="shared" si="178"/>
        <v>8.2094437949694496E-2</v>
      </c>
      <c r="AQ458">
        <f t="shared" si="179"/>
        <v>6.7394967422762398E-3</v>
      </c>
      <c r="AR458">
        <f t="shared" si="180"/>
        <v>6399593.6257584924</v>
      </c>
    </row>
    <row r="459" spans="13:44" x14ac:dyDescent="0.3">
      <c r="M459" s="52" t="s">
        <v>22</v>
      </c>
      <c r="N459" s="53">
        <f t="shared" si="159"/>
        <v>166021.44365805644</v>
      </c>
      <c r="O459" s="54">
        <f t="shared" si="160"/>
        <v>0</v>
      </c>
      <c r="P459" s="55">
        <f t="shared" si="161"/>
        <v>31</v>
      </c>
      <c r="Q459" s="68"/>
      <c r="T459">
        <f t="shared" si="182"/>
        <v>0</v>
      </c>
      <c r="U459">
        <f t="shared" si="182"/>
        <v>0</v>
      </c>
      <c r="V459">
        <f t="shared" si="158"/>
        <v>31</v>
      </c>
      <c r="W459">
        <f t="shared" si="181"/>
        <v>3</v>
      </c>
      <c r="X459">
        <f t="shared" si="162"/>
        <v>-5.2359877559829883E-2</v>
      </c>
      <c r="Y459">
        <f t="shared" si="163"/>
        <v>-5.2335956242943828E-2</v>
      </c>
      <c r="Z459">
        <f t="shared" si="164"/>
        <v>-5.2383818566763218E-2</v>
      </c>
      <c r="AA459">
        <f t="shared" si="165"/>
        <v>0</v>
      </c>
      <c r="AB459">
        <f t="shared" si="166"/>
        <v>6375585.7452000007</v>
      </c>
      <c r="AC459">
        <f t="shared" si="167"/>
        <v>9.2468067027179749E-6</v>
      </c>
      <c r="AD459">
        <f t="shared" si="168"/>
        <v>0</v>
      </c>
      <c r="AE459">
        <f t="shared" si="169"/>
        <v>0</v>
      </c>
      <c r="AF459">
        <f t="shared" si="170"/>
        <v>0</v>
      </c>
      <c r="AG459">
        <f t="shared" si="171"/>
        <v>0</v>
      </c>
      <c r="AH459">
        <f t="shared" si="172"/>
        <v>0</v>
      </c>
      <c r="AI459">
        <f t="shared" si="173"/>
        <v>5.0546225567071803E-3</v>
      </c>
      <c r="AJ459">
        <f t="shared" si="174"/>
        <v>4.2582015317955055E-5</v>
      </c>
      <c r="AK459">
        <f t="shared" si="175"/>
        <v>1.6740578955036711E-7</v>
      </c>
      <c r="AL459">
        <f t="shared" si="176"/>
        <v>0</v>
      </c>
      <c r="AM459">
        <v>6378137</v>
      </c>
      <c r="AN459">
        <v>6356752.3142451802</v>
      </c>
      <c r="AO459">
        <f t="shared" si="177"/>
        <v>8.1819190842620321E-2</v>
      </c>
      <c r="AP459">
        <f t="shared" si="178"/>
        <v>8.2094437949694496E-2</v>
      </c>
      <c r="AQ459">
        <f t="shared" si="179"/>
        <v>6.7394967422762398E-3</v>
      </c>
      <c r="AR459">
        <f t="shared" si="180"/>
        <v>6399593.6257584924</v>
      </c>
    </row>
    <row r="460" spans="13:44" x14ac:dyDescent="0.3">
      <c r="M460" s="52" t="s">
        <v>22</v>
      </c>
      <c r="N460" s="53">
        <f t="shared" si="159"/>
        <v>166021.44365805644</v>
      </c>
      <c r="O460" s="54">
        <f t="shared" si="160"/>
        <v>0</v>
      </c>
      <c r="P460" s="55">
        <f t="shared" si="161"/>
        <v>31</v>
      </c>
      <c r="Q460" s="68"/>
      <c r="T460">
        <f t="shared" si="182"/>
        <v>0</v>
      </c>
      <c r="U460">
        <f t="shared" si="182"/>
        <v>0</v>
      </c>
      <c r="V460">
        <f t="shared" si="158"/>
        <v>31</v>
      </c>
      <c r="W460">
        <f t="shared" si="181"/>
        <v>3</v>
      </c>
      <c r="X460">
        <f t="shared" si="162"/>
        <v>-5.2359877559829883E-2</v>
      </c>
      <c r="Y460">
        <f t="shared" si="163"/>
        <v>-5.2335956242943828E-2</v>
      </c>
      <c r="Z460">
        <f t="shared" si="164"/>
        <v>-5.2383818566763218E-2</v>
      </c>
      <c r="AA460">
        <f t="shared" si="165"/>
        <v>0</v>
      </c>
      <c r="AB460">
        <f t="shared" si="166"/>
        <v>6375585.7452000007</v>
      </c>
      <c r="AC460">
        <f t="shared" si="167"/>
        <v>9.2468067027179749E-6</v>
      </c>
      <c r="AD460">
        <f t="shared" si="168"/>
        <v>0</v>
      </c>
      <c r="AE460">
        <f t="shared" si="169"/>
        <v>0</v>
      </c>
      <c r="AF460">
        <f t="shared" si="170"/>
        <v>0</v>
      </c>
      <c r="AG460">
        <f t="shared" si="171"/>
        <v>0</v>
      </c>
      <c r="AH460">
        <f t="shared" si="172"/>
        <v>0</v>
      </c>
      <c r="AI460">
        <f t="shared" si="173"/>
        <v>5.0546225567071803E-3</v>
      </c>
      <c r="AJ460">
        <f t="shared" si="174"/>
        <v>4.2582015317955055E-5</v>
      </c>
      <c r="AK460">
        <f t="shared" si="175"/>
        <v>1.6740578955036711E-7</v>
      </c>
      <c r="AL460">
        <f t="shared" si="176"/>
        <v>0</v>
      </c>
      <c r="AM460">
        <v>6378137</v>
      </c>
      <c r="AN460">
        <v>6356752.3142451802</v>
      </c>
      <c r="AO460">
        <f t="shared" si="177"/>
        <v>8.1819190842620321E-2</v>
      </c>
      <c r="AP460">
        <f t="shared" si="178"/>
        <v>8.2094437949694496E-2</v>
      </c>
      <c r="AQ460">
        <f t="shared" si="179"/>
        <v>6.7394967422762398E-3</v>
      </c>
      <c r="AR460">
        <f t="shared" si="180"/>
        <v>6399593.6257584924</v>
      </c>
    </row>
    <row r="461" spans="13:44" x14ac:dyDescent="0.3">
      <c r="M461" s="52" t="s">
        <v>22</v>
      </c>
      <c r="N461" s="53">
        <f t="shared" si="159"/>
        <v>166021.44365805644</v>
      </c>
      <c r="O461" s="54">
        <f t="shared" si="160"/>
        <v>0</v>
      </c>
      <c r="P461" s="55">
        <f t="shared" si="161"/>
        <v>31</v>
      </c>
      <c r="Q461" s="68"/>
      <c r="T461">
        <f t="shared" si="182"/>
        <v>0</v>
      </c>
      <c r="U461">
        <f t="shared" si="182"/>
        <v>0</v>
      </c>
      <c r="V461">
        <f t="shared" si="158"/>
        <v>31</v>
      </c>
      <c r="W461">
        <f t="shared" si="181"/>
        <v>3</v>
      </c>
      <c r="X461">
        <f t="shared" si="162"/>
        <v>-5.2359877559829883E-2</v>
      </c>
      <c r="Y461">
        <f t="shared" si="163"/>
        <v>-5.2335956242943828E-2</v>
      </c>
      <c r="Z461">
        <f t="shared" si="164"/>
        <v>-5.2383818566763218E-2</v>
      </c>
      <c r="AA461">
        <f t="shared" si="165"/>
        <v>0</v>
      </c>
      <c r="AB461">
        <f t="shared" si="166"/>
        <v>6375585.7452000007</v>
      </c>
      <c r="AC461">
        <f t="shared" si="167"/>
        <v>9.2468067027179749E-6</v>
      </c>
      <c r="AD461">
        <f t="shared" si="168"/>
        <v>0</v>
      </c>
      <c r="AE461">
        <f t="shared" si="169"/>
        <v>0</v>
      </c>
      <c r="AF461">
        <f t="shared" si="170"/>
        <v>0</v>
      </c>
      <c r="AG461">
        <f t="shared" si="171"/>
        <v>0</v>
      </c>
      <c r="AH461">
        <f t="shared" si="172"/>
        <v>0</v>
      </c>
      <c r="AI461">
        <f t="shared" si="173"/>
        <v>5.0546225567071803E-3</v>
      </c>
      <c r="AJ461">
        <f t="shared" si="174"/>
        <v>4.2582015317955055E-5</v>
      </c>
      <c r="AK461">
        <f t="shared" si="175"/>
        <v>1.6740578955036711E-7</v>
      </c>
      <c r="AL461">
        <f t="shared" si="176"/>
        <v>0</v>
      </c>
      <c r="AM461">
        <v>6378137</v>
      </c>
      <c r="AN461">
        <v>6356752.3142451802</v>
      </c>
      <c r="AO461">
        <f t="shared" si="177"/>
        <v>8.1819190842620321E-2</v>
      </c>
      <c r="AP461">
        <f t="shared" si="178"/>
        <v>8.2094437949694496E-2</v>
      </c>
      <c r="AQ461">
        <f t="shared" si="179"/>
        <v>6.7394967422762398E-3</v>
      </c>
      <c r="AR461">
        <f t="shared" si="180"/>
        <v>6399593.6257584924</v>
      </c>
    </row>
    <row r="462" spans="13:44" x14ac:dyDescent="0.3">
      <c r="M462" s="52" t="s">
        <v>22</v>
      </c>
      <c r="N462" s="53">
        <f t="shared" si="159"/>
        <v>166021.44365805644</v>
      </c>
      <c r="O462" s="54">
        <f t="shared" si="160"/>
        <v>0</v>
      </c>
      <c r="P462" s="55">
        <f t="shared" si="161"/>
        <v>31</v>
      </c>
      <c r="Q462" s="68"/>
      <c r="T462">
        <f t="shared" si="182"/>
        <v>0</v>
      </c>
      <c r="U462">
        <f t="shared" si="182"/>
        <v>0</v>
      </c>
      <c r="V462">
        <f t="shared" si="158"/>
        <v>31</v>
      </c>
      <c r="W462">
        <f t="shared" si="181"/>
        <v>3</v>
      </c>
      <c r="X462">
        <f t="shared" si="162"/>
        <v>-5.2359877559829883E-2</v>
      </c>
      <c r="Y462">
        <f t="shared" si="163"/>
        <v>-5.2335956242943828E-2</v>
      </c>
      <c r="Z462">
        <f t="shared" si="164"/>
        <v>-5.2383818566763218E-2</v>
      </c>
      <c r="AA462">
        <f t="shared" si="165"/>
        <v>0</v>
      </c>
      <c r="AB462">
        <f t="shared" si="166"/>
        <v>6375585.7452000007</v>
      </c>
      <c r="AC462">
        <f t="shared" si="167"/>
        <v>9.2468067027179749E-6</v>
      </c>
      <c r="AD462">
        <f t="shared" si="168"/>
        <v>0</v>
      </c>
      <c r="AE462">
        <f t="shared" si="169"/>
        <v>0</v>
      </c>
      <c r="AF462">
        <f t="shared" si="170"/>
        <v>0</v>
      </c>
      <c r="AG462">
        <f t="shared" si="171"/>
        <v>0</v>
      </c>
      <c r="AH462">
        <f t="shared" si="172"/>
        <v>0</v>
      </c>
      <c r="AI462">
        <f t="shared" si="173"/>
        <v>5.0546225567071803E-3</v>
      </c>
      <c r="AJ462">
        <f t="shared" si="174"/>
        <v>4.2582015317955055E-5</v>
      </c>
      <c r="AK462">
        <f t="shared" si="175"/>
        <v>1.6740578955036711E-7</v>
      </c>
      <c r="AL462">
        <f t="shared" si="176"/>
        <v>0</v>
      </c>
      <c r="AM462">
        <v>6378137</v>
      </c>
      <c r="AN462">
        <v>6356752.3142451802</v>
      </c>
      <c r="AO462">
        <f t="shared" si="177"/>
        <v>8.1819190842620321E-2</v>
      </c>
      <c r="AP462">
        <f t="shared" si="178"/>
        <v>8.2094437949694496E-2</v>
      </c>
      <c r="AQ462">
        <f t="shared" si="179"/>
        <v>6.7394967422762398E-3</v>
      </c>
      <c r="AR462">
        <f t="shared" si="180"/>
        <v>6399593.6257584924</v>
      </c>
    </row>
    <row r="463" spans="13:44" x14ac:dyDescent="0.3">
      <c r="M463" s="52" t="s">
        <v>22</v>
      </c>
      <c r="N463" s="53">
        <f t="shared" si="159"/>
        <v>166021.44365805644</v>
      </c>
      <c r="O463" s="54">
        <f t="shared" si="160"/>
        <v>0</v>
      </c>
      <c r="P463" s="55">
        <f t="shared" si="161"/>
        <v>31</v>
      </c>
      <c r="Q463" s="68"/>
      <c r="T463">
        <f t="shared" si="182"/>
        <v>0</v>
      </c>
      <c r="U463">
        <f t="shared" si="182"/>
        <v>0</v>
      </c>
      <c r="V463">
        <f t="shared" si="158"/>
        <v>31</v>
      </c>
      <c r="W463">
        <f t="shared" si="181"/>
        <v>3</v>
      </c>
      <c r="X463">
        <f t="shared" si="162"/>
        <v>-5.2359877559829883E-2</v>
      </c>
      <c r="Y463">
        <f t="shared" si="163"/>
        <v>-5.2335956242943828E-2</v>
      </c>
      <c r="Z463">
        <f t="shared" si="164"/>
        <v>-5.2383818566763218E-2</v>
      </c>
      <c r="AA463">
        <f t="shared" si="165"/>
        <v>0</v>
      </c>
      <c r="AB463">
        <f t="shared" si="166"/>
        <v>6375585.7452000007</v>
      </c>
      <c r="AC463">
        <f t="shared" si="167"/>
        <v>9.2468067027179749E-6</v>
      </c>
      <c r="AD463">
        <f t="shared" si="168"/>
        <v>0</v>
      </c>
      <c r="AE463">
        <f t="shared" si="169"/>
        <v>0</v>
      </c>
      <c r="AF463">
        <f t="shared" si="170"/>
        <v>0</v>
      </c>
      <c r="AG463">
        <f t="shared" si="171"/>
        <v>0</v>
      </c>
      <c r="AH463">
        <f t="shared" si="172"/>
        <v>0</v>
      </c>
      <c r="AI463">
        <f t="shared" si="173"/>
        <v>5.0546225567071803E-3</v>
      </c>
      <c r="AJ463">
        <f t="shared" si="174"/>
        <v>4.2582015317955055E-5</v>
      </c>
      <c r="AK463">
        <f t="shared" si="175"/>
        <v>1.6740578955036711E-7</v>
      </c>
      <c r="AL463">
        <f t="shared" si="176"/>
        <v>0</v>
      </c>
      <c r="AM463">
        <v>6378137</v>
      </c>
      <c r="AN463">
        <v>6356752.3142451802</v>
      </c>
      <c r="AO463">
        <f t="shared" si="177"/>
        <v>8.1819190842620321E-2</v>
      </c>
      <c r="AP463">
        <f t="shared" si="178"/>
        <v>8.2094437949694496E-2</v>
      </c>
      <c r="AQ463">
        <f t="shared" si="179"/>
        <v>6.7394967422762398E-3</v>
      </c>
      <c r="AR463">
        <f t="shared" si="180"/>
        <v>6399593.6257584924</v>
      </c>
    </row>
    <row r="464" spans="13:44" x14ac:dyDescent="0.3">
      <c r="M464" s="52" t="s">
        <v>22</v>
      </c>
      <c r="N464" s="53">
        <f t="shared" si="159"/>
        <v>166021.44365805644</v>
      </c>
      <c r="O464" s="54">
        <f t="shared" si="160"/>
        <v>0</v>
      </c>
      <c r="P464" s="55">
        <f t="shared" si="161"/>
        <v>31</v>
      </c>
      <c r="Q464" s="68"/>
      <c r="T464">
        <f t="shared" si="182"/>
        <v>0</v>
      </c>
      <c r="U464">
        <f t="shared" si="182"/>
        <v>0</v>
      </c>
      <c r="V464">
        <f t="shared" si="158"/>
        <v>31</v>
      </c>
      <c r="W464">
        <f t="shared" si="181"/>
        <v>3</v>
      </c>
      <c r="X464">
        <f t="shared" si="162"/>
        <v>-5.2359877559829883E-2</v>
      </c>
      <c r="Y464">
        <f t="shared" si="163"/>
        <v>-5.2335956242943828E-2</v>
      </c>
      <c r="Z464">
        <f t="shared" si="164"/>
        <v>-5.2383818566763218E-2</v>
      </c>
      <c r="AA464">
        <f t="shared" si="165"/>
        <v>0</v>
      </c>
      <c r="AB464">
        <f t="shared" si="166"/>
        <v>6375585.7452000007</v>
      </c>
      <c r="AC464">
        <f t="shared" si="167"/>
        <v>9.2468067027179749E-6</v>
      </c>
      <c r="AD464">
        <f t="shared" si="168"/>
        <v>0</v>
      </c>
      <c r="AE464">
        <f t="shared" si="169"/>
        <v>0</v>
      </c>
      <c r="AF464">
        <f t="shared" si="170"/>
        <v>0</v>
      </c>
      <c r="AG464">
        <f t="shared" si="171"/>
        <v>0</v>
      </c>
      <c r="AH464">
        <f t="shared" si="172"/>
        <v>0</v>
      </c>
      <c r="AI464">
        <f t="shared" si="173"/>
        <v>5.0546225567071803E-3</v>
      </c>
      <c r="AJ464">
        <f t="shared" si="174"/>
        <v>4.2582015317955055E-5</v>
      </c>
      <c r="AK464">
        <f t="shared" si="175"/>
        <v>1.6740578955036711E-7</v>
      </c>
      <c r="AL464">
        <f t="shared" si="176"/>
        <v>0</v>
      </c>
      <c r="AM464">
        <v>6378137</v>
      </c>
      <c r="AN464">
        <v>6356752.3142451802</v>
      </c>
      <c r="AO464">
        <f t="shared" si="177"/>
        <v>8.1819190842620321E-2</v>
      </c>
      <c r="AP464">
        <f t="shared" si="178"/>
        <v>8.2094437949694496E-2</v>
      </c>
      <c r="AQ464">
        <f t="shared" si="179"/>
        <v>6.7394967422762398E-3</v>
      </c>
      <c r="AR464">
        <f t="shared" si="180"/>
        <v>6399593.6257584924</v>
      </c>
    </row>
    <row r="465" spans="13:44" x14ac:dyDescent="0.3">
      <c r="M465" s="52" t="s">
        <v>22</v>
      </c>
      <c r="N465" s="53">
        <f t="shared" si="159"/>
        <v>166021.44365805644</v>
      </c>
      <c r="O465" s="54">
        <f t="shared" si="160"/>
        <v>0</v>
      </c>
      <c r="P465" s="55">
        <f t="shared" si="161"/>
        <v>31</v>
      </c>
      <c r="Q465" s="68"/>
      <c r="T465">
        <f t="shared" si="182"/>
        <v>0</v>
      </c>
      <c r="U465">
        <f t="shared" si="182"/>
        <v>0</v>
      </c>
      <c r="V465">
        <f t="shared" si="158"/>
        <v>31</v>
      </c>
      <c r="W465">
        <f t="shared" si="181"/>
        <v>3</v>
      </c>
      <c r="X465">
        <f t="shared" si="162"/>
        <v>-5.2359877559829883E-2</v>
      </c>
      <c r="Y465">
        <f t="shared" si="163"/>
        <v>-5.2335956242943828E-2</v>
      </c>
      <c r="Z465">
        <f t="shared" si="164"/>
        <v>-5.2383818566763218E-2</v>
      </c>
      <c r="AA465">
        <f t="shared" si="165"/>
        <v>0</v>
      </c>
      <c r="AB465">
        <f t="shared" si="166"/>
        <v>6375585.7452000007</v>
      </c>
      <c r="AC465">
        <f t="shared" si="167"/>
        <v>9.2468067027179749E-6</v>
      </c>
      <c r="AD465">
        <f t="shared" si="168"/>
        <v>0</v>
      </c>
      <c r="AE465">
        <f t="shared" si="169"/>
        <v>0</v>
      </c>
      <c r="AF465">
        <f t="shared" si="170"/>
        <v>0</v>
      </c>
      <c r="AG465">
        <f t="shared" si="171"/>
        <v>0</v>
      </c>
      <c r="AH465">
        <f t="shared" si="172"/>
        <v>0</v>
      </c>
      <c r="AI465">
        <f t="shared" si="173"/>
        <v>5.0546225567071803E-3</v>
      </c>
      <c r="AJ465">
        <f t="shared" si="174"/>
        <v>4.2582015317955055E-5</v>
      </c>
      <c r="AK465">
        <f t="shared" si="175"/>
        <v>1.6740578955036711E-7</v>
      </c>
      <c r="AL465">
        <f t="shared" si="176"/>
        <v>0</v>
      </c>
      <c r="AM465">
        <v>6378137</v>
      </c>
      <c r="AN465">
        <v>6356752.3142451802</v>
      </c>
      <c r="AO465">
        <f t="shared" si="177"/>
        <v>8.1819190842620321E-2</v>
      </c>
      <c r="AP465">
        <f t="shared" si="178"/>
        <v>8.2094437949694496E-2</v>
      </c>
      <c r="AQ465">
        <f t="shared" si="179"/>
        <v>6.7394967422762398E-3</v>
      </c>
      <c r="AR465">
        <f t="shared" si="180"/>
        <v>6399593.6257584924</v>
      </c>
    </row>
    <row r="466" spans="13:44" x14ac:dyDescent="0.3">
      <c r="M466" s="52" t="s">
        <v>22</v>
      </c>
      <c r="N466" s="53">
        <f t="shared" si="159"/>
        <v>166021.44365805644</v>
      </c>
      <c r="O466" s="54">
        <f t="shared" si="160"/>
        <v>0</v>
      </c>
      <c r="P466" s="55">
        <f t="shared" si="161"/>
        <v>31</v>
      </c>
      <c r="Q466" s="68"/>
      <c r="T466">
        <f t="shared" si="182"/>
        <v>0</v>
      </c>
      <c r="U466">
        <f t="shared" si="182"/>
        <v>0</v>
      </c>
      <c r="V466">
        <f t="shared" si="158"/>
        <v>31</v>
      </c>
      <c r="W466">
        <f t="shared" si="181"/>
        <v>3</v>
      </c>
      <c r="X466">
        <f t="shared" si="162"/>
        <v>-5.2359877559829883E-2</v>
      </c>
      <c r="Y466">
        <f t="shared" si="163"/>
        <v>-5.2335956242943828E-2</v>
      </c>
      <c r="Z466">
        <f t="shared" si="164"/>
        <v>-5.2383818566763218E-2</v>
      </c>
      <c r="AA466">
        <f t="shared" si="165"/>
        <v>0</v>
      </c>
      <c r="AB466">
        <f t="shared" si="166"/>
        <v>6375585.7452000007</v>
      </c>
      <c r="AC466">
        <f t="shared" si="167"/>
        <v>9.2468067027179749E-6</v>
      </c>
      <c r="AD466">
        <f t="shared" si="168"/>
        <v>0</v>
      </c>
      <c r="AE466">
        <f t="shared" si="169"/>
        <v>0</v>
      </c>
      <c r="AF466">
        <f t="shared" si="170"/>
        <v>0</v>
      </c>
      <c r="AG466">
        <f t="shared" si="171"/>
        <v>0</v>
      </c>
      <c r="AH466">
        <f t="shared" si="172"/>
        <v>0</v>
      </c>
      <c r="AI466">
        <f t="shared" si="173"/>
        <v>5.0546225567071803E-3</v>
      </c>
      <c r="AJ466">
        <f t="shared" si="174"/>
        <v>4.2582015317955055E-5</v>
      </c>
      <c r="AK466">
        <f t="shared" si="175"/>
        <v>1.6740578955036711E-7</v>
      </c>
      <c r="AL466">
        <f t="shared" si="176"/>
        <v>0</v>
      </c>
      <c r="AM466">
        <v>6378137</v>
      </c>
      <c r="AN466">
        <v>6356752.3142451802</v>
      </c>
      <c r="AO466">
        <f t="shared" si="177"/>
        <v>8.1819190842620321E-2</v>
      </c>
      <c r="AP466">
        <f t="shared" si="178"/>
        <v>8.2094437949694496E-2</v>
      </c>
      <c r="AQ466">
        <f t="shared" si="179"/>
        <v>6.7394967422762398E-3</v>
      </c>
      <c r="AR466">
        <f t="shared" si="180"/>
        <v>6399593.6257584924</v>
      </c>
    </row>
    <row r="467" spans="13:44" x14ac:dyDescent="0.3">
      <c r="M467" s="52" t="s">
        <v>22</v>
      </c>
      <c r="N467" s="53">
        <f t="shared" si="159"/>
        <v>166021.44365805644</v>
      </c>
      <c r="O467" s="54">
        <f t="shared" si="160"/>
        <v>0</v>
      </c>
      <c r="P467" s="55">
        <f t="shared" si="161"/>
        <v>31</v>
      </c>
      <c r="Q467" s="68"/>
      <c r="T467">
        <f t="shared" si="182"/>
        <v>0</v>
      </c>
      <c r="U467">
        <f t="shared" si="182"/>
        <v>0</v>
      </c>
      <c r="V467">
        <f t="shared" si="158"/>
        <v>31</v>
      </c>
      <c r="W467">
        <f t="shared" si="181"/>
        <v>3</v>
      </c>
      <c r="X467">
        <f t="shared" si="162"/>
        <v>-5.2359877559829883E-2</v>
      </c>
      <c r="Y467">
        <f t="shared" si="163"/>
        <v>-5.2335956242943828E-2</v>
      </c>
      <c r="Z467">
        <f t="shared" si="164"/>
        <v>-5.2383818566763218E-2</v>
      </c>
      <c r="AA467">
        <f t="shared" si="165"/>
        <v>0</v>
      </c>
      <c r="AB467">
        <f t="shared" si="166"/>
        <v>6375585.7452000007</v>
      </c>
      <c r="AC467">
        <f t="shared" si="167"/>
        <v>9.2468067027179749E-6</v>
      </c>
      <c r="AD467">
        <f t="shared" si="168"/>
        <v>0</v>
      </c>
      <c r="AE467">
        <f t="shared" si="169"/>
        <v>0</v>
      </c>
      <c r="AF467">
        <f t="shared" si="170"/>
        <v>0</v>
      </c>
      <c r="AG467">
        <f t="shared" si="171"/>
        <v>0</v>
      </c>
      <c r="AH467">
        <f t="shared" si="172"/>
        <v>0</v>
      </c>
      <c r="AI467">
        <f t="shared" si="173"/>
        <v>5.0546225567071803E-3</v>
      </c>
      <c r="AJ467">
        <f t="shared" si="174"/>
        <v>4.2582015317955055E-5</v>
      </c>
      <c r="AK467">
        <f t="shared" si="175"/>
        <v>1.6740578955036711E-7</v>
      </c>
      <c r="AL467">
        <f t="shared" si="176"/>
        <v>0</v>
      </c>
      <c r="AM467">
        <v>6378137</v>
      </c>
      <c r="AN467">
        <v>6356752.3142451802</v>
      </c>
      <c r="AO467">
        <f t="shared" si="177"/>
        <v>8.1819190842620321E-2</v>
      </c>
      <c r="AP467">
        <f t="shared" si="178"/>
        <v>8.2094437949694496E-2</v>
      </c>
      <c r="AQ467">
        <f t="shared" si="179"/>
        <v>6.7394967422762398E-3</v>
      </c>
      <c r="AR467">
        <f t="shared" si="180"/>
        <v>6399593.6257584924</v>
      </c>
    </row>
    <row r="468" spans="13:44" x14ac:dyDescent="0.3">
      <c r="M468" s="52" t="s">
        <v>22</v>
      </c>
      <c r="N468" s="53">
        <f t="shared" si="159"/>
        <v>166021.44365805644</v>
      </c>
      <c r="O468" s="54">
        <f t="shared" si="160"/>
        <v>0</v>
      </c>
      <c r="P468" s="55">
        <f t="shared" si="161"/>
        <v>31</v>
      </c>
      <c r="Q468" s="68"/>
      <c r="T468">
        <f t="shared" si="182"/>
        <v>0</v>
      </c>
      <c r="U468">
        <f t="shared" si="182"/>
        <v>0</v>
      </c>
      <c r="V468">
        <f t="shared" si="158"/>
        <v>31</v>
      </c>
      <c r="W468">
        <f t="shared" si="181"/>
        <v>3</v>
      </c>
      <c r="X468">
        <f t="shared" si="162"/>
        <v>-5.2359877559829883E-2</v>
      </c>
      <c r="Y468">
        <f t="shared" si="163"/>
        <v>-5.2335956242943828E-2</v>
      </c>
      <c r="Z468">
        <f t="shared" si="164"/>
        <v>-5.2383818566763218E-2</v>
      </c>
      <c r="AA468">
        <f t="shared" si="165"/>
        <v>0</v>
      </c>
      <c r="AB468">
        <f t="shared" si="166"/>
        <v>6375585.7452000007</v>
      </c>
      <c r="AC468">
        <f t="shared" si="167"/>
        <v>9.2468067027179749E-6</v>
      </c>
      <c r="AD468">
        <f t="shared" si="168"/>
        <v>0</v>
      </c>
      <c r="AE468">
        <f t="shared" si="169"/>
        <v>0</v>
      </c>
      <c r="AF468">
        <f t="shared" si="170"/>
        <v>0</v>
      </c>
      <c r="AG468">
        <f t="shared" si="171"/>
        <v>0</v>
      </c>
      <c r="AH468">
        <f t="shared" si="172"/>
        <v>0</v>
      </c>
      <c r="AI468">
        <f t="shared" si="173"/>
        <v>5.0546225567071803E-3</v>
      </c>
      <c r="AJ468">
        <f t="shared" si="174"/>
        <v>4.2582015317955055E-5</v>
      </c>
      <c r="AK468">
        <f t="shared" si="175"/>
        <v>1.6740578955036711E-7</v>
      </c>
      <c r="AL468">
        <f t="shared" si="176"/>
        <v>0</v>
      </c>
      <c r="AM468">
        <v>6378137</v>
      </c>
      <c r="AN468">
        <v>6356752.3142451802</v>
      </c>
      <c r="AO468">
        <f t="shared" si="177"/>
        <v>8.1819190842620321E-2</v>
      </c>
      <c r="AP468">
        <f t="shared" si="178"/>
        <v>8.2094437949694496E-2</v>
      </c>
      <c r="AQ468">
        <f t="shared" si="179"/>
        <v>6.7394967422762398E-3</v>
      </c>
      <c r="AR468">
        <f t="shared" si="180"/>
        <v>6399593.6257584924</v>
      </c>
    </row>
    <row r="469" spans="13:44" x14ac:dyDescent="0.3">
      <c r="M469" s="52" t="s">
        <v>22</v>
      </c>
      <c r="N469" s="53">
        <f t="shared" si="159"/>
        <v>166021.44365805644</v>
      </c>
      <c r="O469" s="54">
        <f t="shared" si="160"/>
        <v>0</v>
      </c>
      <c r="P469" s="55">
        <f t="shared" si="161"/>
        <v>31</v>
      </c>
      <c r="Q469" s="68"/>
      <c r="T469">
        <f t="shared" si="182"/>
        <v>0</v>
      </c>
      <c r="U469">
        <f t="shared" si="182"/>
        <v>0</v>
      </c>
      <c r="V469">
        <f t="shared" si="158"/>
        <v>31</v>
      </c>
      <c r="W469">
        <f t="shared" si="181"/>
        <v>3</v>
      </c>
      <c r="X469">
        <f t="shared" si="162"/>
        <v>-5.2359877559829883E-2</v>
      </c>
      <c r="Y469">
        <f t="shared" si="163"/>
        <v>-5.2335956242943828E-2</v>
      </c>
      <c r="Z469">
        <f t="shared" si="164"/>
        <v>-5.2383818566763218E-2</v>
      </c>
      <c r="AA469">
        <f t="shared" si="165"/>
        <v>0</v>
      </c>
      <c r="AB469">
        <f t="shared" si="166"/>
        <v>6375585.7452000007</v>
      </c>
      <c r="AC469">
        <f t="shared" si="167"/>
        <v>9.2468067027179749E-6</v>
      </c>
      <c r="AD469">
        <f t="shared" si="168"/>
        <v>0</v>
      </c>
      <c r="AE469">
        <f t="shared" si="169"/>
        <v>0</v>
      </c>
      <c r="AF469">
        <f t="shared" si="170"/>
        <v>0</v>
      </c>
      <c r="AG469">
        <f t="shared" si="171"/>
        <v>0</v>
      </c>
      <c r="AH469">
        <f t="shared" si="172"/>
        <v>0</v>
      </c>
      <c r="AI469">
        <f t="shared" si="173"/>
        <v>5.0546225567071803E-3</v>
      </c>
      <c r="AJ469">
        <f t="shared" si="174"/>
        <v>4.2582015317955055E-5</v>
      </c>
      <c r="AK469">
        <f t="shared" si="175"/>
        <v>1.6740578955036711E-7</v>
      </c>
      <c r="AL469">
        <f t="shared" si="176"/>
        <v>0</v>
      </c>
      <c r="AM469">
        <v>6378137</v>
      </c>
      <c r="AN469">
        <v>6356752.3142451802</v>
      </c>
      <c r="AO469">
        <f t="shared" si="177"/>
        <v>8.1819190842620321E-2</v>
      </c>
      <c r="AP469">
        <f t="shared" si="178"/>
        <v>8.2094437949694496E-2</v>
      </c>
      <c r="AQ469">
        <f t="shared" si="179"/>
        <v>6.7394967422762398E-3</v>
      </c>
      <c r="AR469">
        <f t="shared" si="180"/>
        <v>6399593.6257584924</v>
      </c>
    </row>
    <row r="470" spans="13:44" x14ac:dyDescent="0.3">
      <c r="M470" s="52" t="s">
        <v>22</v>
      </c>
      <c r="N470" s="53">
        <f t="shared" si="159"/>
        <v>166021.44365805644</v>
      </c>
      <c r="O470" s="54">
        <f t="shared" si="160"/>
        <v>0</v>
      </c>
      <c r="P470" s="55">
        <f t="shared" si="161"/>
        <v>31</v>
      </c>
      <c r="Q470" s="68"/>
      <c r="T470">
        <f t="shared" si="182"/>
        <v>0</v>
      </c>
      <c r="U470">
        <f t="shared" si="182"/>
        <v>0</v>
      </c>
      <c r="V470">
        <f t="shared" si="158"/>
        <v>31</v>
      </c>
      <c r="W470">
        <f t="shared" si="181"/>
        <v>3</v>
      </c>
      <c r="X470">
        <f t="shared" si="162"/>
        <v>-5.2359877559829883E-2</v>
      </c>
      <c r="Y470">
        <f t="shared" si="163"/>
        <v>-5.2335956242943828E-2</v>
      </c>
      <c r="Z470">
        <f t="shared" si="164"/>
        <v>-5.2383818566763218E-2</v>
      </c>
      <c r="AA470">
        <f t="shared" si="165"/>
        <v>0</v>
      </c>
      <c r="AB470">
        <f t="shared" si="166"/>
        <v>6375585.7452000007</v>
      </c>
      <c r="AC470">
        <f t="shared" si="167"/>
        <v>9.2468067027179749E-6</v>
      </c>
      <c r="AD470">
        <f t="shared" si="168"/>
        <v>0</v>
      </c>
      <c r="AE470">
        <f t="shared" si="169"/>
        <v>0</v>
      </c>
      <c r="AF470">
        <f t="shared" si="170"/>
        <v>0</v>
      </c>
      <c r="AG470">
        <f t="shared" si="171"/>
        <v>0</v>
      </c>
      <c r="AH470">
        <f t="shared" si="172"/>
        <v>0</v>
      </c>
      <c r="AI470">
        <f t="shared" si="173"/>
        <v>5.0546225567071803E-3</v>
      </c>
      <c r="AJ470">
        <f t="shared" si="174"/>
        <v>4.2582015317955055E-5</v>
      </c>
      <c r="AK470">
        <f t="shared" si="175"/>
        <v>1.6740578955036711E-7</v>
      </c>
      <c r="AL470">
        <f t="shared" si="176"/>
        <v>0</v>
      </c>
      <c r="AM470">
        <v>6378137</v>
      </c>
      <c r="AN470">
        <v>6356752.3142451802</v>
      </c>
      <c r="AO470">
        <f t="shared" si="177"/>
        <v>8.1819190842620321E-2</v>
      </c>
      <c r="AP470">
        <f t="shared" si="178"/>
        <v>8.2094437949694496E-2</v>
      </c>
      <c r="AQ470">
        <f t="shared" si="179"/>
        <v>6.7394967422762398E-3</v>
      </c>
      <c r="AR470">
        <f t="shared" si="180"/>
        <v>6399593.6257584924</v>
      </c>
    </row>
    <row r="471" spans="13:44" x14ac:dyDescent="0.3">
      <c r="M471" s="52" t="s">
        <v>22</v>
      </c>
      <c r="N471" s="53">
        <f t="shared" si="159"/>
        <v>166021.44365805644</v>
      </c>
      <c r="O471" s="54">
        <f t="shared" si="160"/>
        <v>0</v>
      </c>
      <c r="P471" s="55">
        <f t="shared" si="161"/>
        <v>31</v>
      </c>
      <c r="Q471" s="68"/>
      <c r="T471">
        <f t="shared" si="182"/>
        <v>0</v>
      </c>
      <c r="U471">
        <f t="shared" si="182"/>
        <v>0</v>
      </c>
      <c r="V471">
        <f t="shared" si="158"/>
        <v>31</v>
      </c>
      <c r="W471">
        <f t="shared" si="181"/>
        <v>3</v>
      </c>
      <c r="X471">
        <f t="shared" si="162"/>
        <v>-5.2359877559829883E-2</v>
      </c>
      <c r="Y471">
        <f t="shared" si="163"/>
        <v>-5.2335956242943828E-2</v>
      </c>
      <c r="Z471">
        <f t="shared" si="164"/>
        <v>-5.2383818566763218E-2</v>
      </c>
      <c r="AA471">
        <f t="shared" si="165"/>
        <v>0</v>
      </c>
      <c r="AB471">
        <f t="shared" si="166"/>
        <v>6375585.7452000007</v>
      </c>
      <c r="AC471">
        <f t="shared" si="167"/>
        <v>9.2468067027179749E-6</v>
      </c>
      <c r="AD471">
        <f t="shared" si="168"/>
        <v>0</v>
      </c>
      <c r="AE471">
        <f t="shared" si="169"/>
        <v>0</v>
      </c>
      <c r="AF471">
        <f t="shared" si="170"/>
        <v>0</v>
      </c>
      <c r="AG471">
        <f t="shared" si="171"/>
        <v>0</v>
      </c>
      <c r="AH471">
        <f t="shared" si="172"/>
        <v>0</v>
      </c>
      <c r="AI471">
        <f t="shared" si="173"/>
        <v>5.0546225567071803E-3</v>
      </c>
      <c r="AJ471">
        <f t="shared" si="174"/>
        <v>4.2582015317955055E-5</v>
      </c>
      <c r="AK471">
        <f t="shared" si="175"/>
        <v>1.6740578955036711E-7</v>
      </c>
      <c r="AL471">
        <f t="shared" si="176"/>
        <v>0</v>
      </c>
      <c r="AM471">
        <v>6378137</v>
      </c>
      <c r="AN471">
        <v>6356752.3142451802</v>
      </c>
      <c r="AO471">
        <f t="shared" si="177"/>
        <v>8.1819190842620321E-2</v>
      </c>
      <c r="AP471">
        <f t="shared" si="178"/>
        <v>8.2094437949694496E-2</v>
      </c>
      <c r="AQ471">
        <f t="shared" si="179"/>
        <v>6.7394967422762398E-3</v>
      </c>
      <c r="AR471">
        <f t="shared" si="180"/>
        <v>6399593.6257584924</v>
      </c>
    </row>
    <row r="472" spans="13:44" x14ac:dyDescent="0.3">
      <c r="M472" s="52" t="s">
        <v>22</v>
      </c>
      <c r="N472" s="53">
        <f t="shared" si="159"/>
        <v>166021.44365805644</v>
      </c>
      <c r="O472" s="54">
        <f t="shared" si="160"/>
        <v>0</v>
      </c>
      <c r="P472" s="55">
        <f t="shared" si="161"/>
        <v>31</v>
      </c>
      <c r="Q472" s="68"/>
      <c r="T472">
        <f t="shared" si="182"/>
        <v>0</v>
      </c>
      <c r="U472">
        <f t="shared" si="182"/>
        <v>0</v>
      </c>
      <c r="V472">
        <f t="shared" si="158"/>
        <v>31</v>
      </c>
      <c r="W472">
        <f t="shared" si="181"/>
        <v>3</v>
      </c>
      <c r="X472">
        <f t="shared" si="162"/>
        <v>-5.2359877559829883E-2</v>
      </c>
      <c r="Y472">
        <f t="shared" si="163"/>
        <v>-5.2335956242943828E-2</v>
      </c>
      <c r="Z472">
        <f t="shared" si="164"/>
        <v>-5.2383818566763218E-2</v>
      </c>
      <c r="AA472">
        <f t="shared" si="165"/>
        <v>0</v>
      </c>
      <c r="AB472">
        <f t="shared" si="166"/>
        <v>6375585.7452000007</v>
      </c>
      <c r="AC472">
        <f t="shared" si="167"/>
        <v>9.2468067027179749E-6</v>
      </c>
      <c r="AD472">
        <f t="shared" si="168"/>
        <v>0</v>
      </c>
      <c r="AE472">
        <f t="shared" si="169"/>
        <v>0</v>
      </c>
      <c r="AF472">
        <f t="shared" si="170"/>
        <v>0</v>
      </c>
      <c r="AG472">
        <f t="shared" si="171"/>
        <v>0</v>
      </c>
      <c r="AH472">
        <f t="shared" si="172"/>
        <v>0</v>
      </c>
      <c r="AI472">
        <f t="shared" si="173"/>
        <v>5.0546225567071803E-3</v>
      </c>
      <c r="AJ472">
        <f t="shared" si="174"/>
        <v>4.2582015317955055E-5</v>
      </c>
      <c r="AK472">
        <f t="shared" si="175"/>
        <v>1.6740578955036711E-7</v>
      </c>
      <c r="AL472">
        <f t="shared" si="176"/>
        <v>0</v>
      </c>
      <c r="AM472">
        <v>6378137</v>
      </c>
      <c r="AN472">
        <v>6356752.3142451802</v>
      </c>
      <c r="AO472">
        <f t="shared" si="177"/>
        <v>8.1819190842620321E-2</v>
      </c>
      <c r="AP472">
        <f t="shared" si="178"/>
        <v>8.2094437949694496E-2</v>
      </c>
      <c r="AQ472">
        <f t="shared" si="179"/>
        <v>6.7394967422762398E-3</v>
      </c>
      <c r="AR472">
        <f t="shared" si="180"/>
        <v>6399593.6257584924</v>
      </c>
    </row>
    <row r="473" spans="13:44" x14ac:dyDescent="0.3">
      <c r="M473" s="52" t="s">
        <v>22</v>
      </c>
      <c r="N473" s="53">
        <f t="shared" si="159"/>
        <v>166021.44365805644</v>
      </c>
      <c r="O473" s="54">
        <f t="shared" si="160"/>
        <v>0</v>
      </c>
      <c r="P473" s="55">
        <f t="shared" si="161"/>
        <v>31</v>
      </c>
      <c r="Q473" s="68"/>
      <c r="T473">
        <f t="shared" si="182"/>
        <v>0</v>
      </c>
      <c r="U473">
        <f t="shared" si="182"/>
        <v>0</v>
      </c>
      <c r="V473">
        <f t="shared" si="158"/>
        <v>31</v>
      </c>
      <c r="W473">
        <f t="shared" si="181"/>
        <v>3</v>
      </c>
      <c r="X473">
        <f t="shared" si="162"/>
        <v>-5.2359877559829883E-2</v>
      </c>
      <c r="Y473">
        <f t="shared" si="163"/>
        <v>-5.2335956242943828E-2</v>
      </c>
      <c r="Z473">
        <f t="shared" si="164"/>
        <v>-5.2383818566763218E-2</v>
      </c>
      <c r="AA473">
        <f t="shared" si="165"/>
        <v>0</v>
      </c>
      <c r="AB473">
        <f t="shared" si="166"/>
        <v>6375585.7452000007</v>
      </c>
      <c r="AC473">
        <f t="shared" si="167"/>
        <v>9.2468067027179749E-6</v>
      </c>
      <c r="AD473">
        <f t="shared" si="168"/>
        <v>0</v>
      </c>
      <c r="AE473">
        <f t="shared" si="169"/>
        <v>0</v>
      </c>
      <c r="AF473">
        <f t="shared" si="170"/>
        <v>0</v>
      </c>
      <c r="AG473">
        <f t="shared" si="171"/>
        <v>0</v>
      </c>
      <c r="AH473">
        <f t="shared" si="172"/>
        <v>0</v>
      </c>
      <c r="AI473">
        <f t="shared" si="173"/>
        <v>5.0546225567071803E-3</v>
      </c>
      <c r="AJ473">
        <f t="shared" si="174"/>
        <v>4.2582015317955055E-5</v>
      </c>
      <c r="AK473">
        <f t="shared" si="175"/>
        <v>1.6740578955036711E-7</v>
      </c>
      <c r="AL473">
        <f t="shared" si="176"/>
        <v>0</v>
      </c>
      <c r="AM473">
        <v>6378137</v>
      </c>
      <c r="AN473">
        <v>6356752.3142451802</v>
      </c>
      <c r="AO473">
        <f t="shared" si="177"/>
        <v>8.1819190842620321E-2</v>
      </c>
      <c r="AP473">
        <f t="shared" si="178"/>
        <v>8.2094437949694496E-2</v>
      </c>
      <c r="AQ473">
        <f t="shared" si="179"/>
        <v>6.7394967422762398E-3</v>
      </c>
      <c r="AR473">
        <f t="shared" si="180"/>
        <v>6399593.6257584924</v>
      </c>
    </row>
    <row r="474" spans="13:44" x14ac:dyDescent="0.3">
      <c r="M474" s="52" t="s">
        <v>22</v>
      </c>
      <c r="N474" s="53">
        <f t="shared" si="159"/>
        <v>166021.44365805644</v>
      </c>
      <c r="O474" s="54">
        <f t="shared" si="160"/>
        <v>0</v>
      </c>
      <c r="P474" s="55">
        <f t="shared" si="161"/>
        <v>31</v>
      </c>
      <c r="Q474" s="68"/>
      <c r="T474">
        <f t="shared" si="182"/>
        <v>0</v>
      </c>
      <c r="U474">
        <f t="shared" si="182"/>
        <v>0</v>
      </c>
      <c r="V474">
        <f t="shared" ref="V474:V537" si="183">TRUNC((R474/6)+31)</f>
        <v>31</v>
      </c>
      <c r="W474">
        <f t="shared" si="181"/>
        <v>3</v>
      </c>
      <c r="X474">
        <f t="shared" si="162"/>
        <v>-5.2359877559829883E-2</v>
      </c>
      <c r="Y474">
        <f t="shared" si="163"/>
        <v>-5.2335956242943828E-2</v>
      </c>
      <c r="Z474">
        <f t="shared" si="164"/>
        <v>-5.2383818566763218E-2</v>
      </c>
      <c r="AA474">
        <f t="shared" si="165"/>
        <v>0</v>
      </c>
      <c r="AB474">
        <f t="shared" si="166"/>
        <v>6375585.7452000007</v>
      </c>
      <c r="AC474">
        <f t="shared" si="167"/>
        <v>9.2468067027179749E-6</v>
      </c>
      <c r="AD474">
        <f t="shared" si="168"/>
        <v>0</v>
      </c>
      <c r="AE474">
        <f t="shared" si="169"/>
        <v>0</v>
      </c>
      <c r="AF474">
        <f t="shared" si="170"/>
        <v>0</v>
      </c>
      <c r="AG474">
        <f t="shared" si="171"/>
        <v>0</v>
      </c>
      <c r="AH474">
        <f t="shared" si="172"/>
        <v>0</v>
      </c>
      <c r="AI474">
        <f t="shared" si="173"/>
        <v>5.0546225567071803E-3</v>
      </c>
      <c r="AJ474">
        <f t="shared" si="174"/>
        <v>4.2582015317955055E-5</v>
      </c>
      <c r="AK474">
        <f t="shared" si="175"/>
        <v>1.6740578955036711E-7</v>
      </c>
      <c r="AL474">
        <f t="shared" si="176"/>
        <v>0</v>
      </c>
      <c r="AM474">
        <v>6378137</v>
      </c>
      <c r="AN474">
        <v>6356752.3142451802</v>
      </c>
      <c r="AO474">
        <f t="shared" si="177"/>
        <v>8.1819190842620321E-2</v>
      </c>
      <c r="AP474">
        <f t="shared" si="178"/>
        <v>8.2094437949694496E-2</v>
      </c>
      <c r="AQ474">
        <f t="shared" si="179"/>
        <v>6.7394967422762398E-3</v>
      </c>
      <c r="AR474">
        <f t="shared" si="180"/>
        <v>6399593.6257584924</v>
      </c>
    </row>
    <row r="475" spans="13:44" x14ac:dyDescent="0.3">
      <c r="M475" s="52" t="s">
        <v>22</v>
      </c>
      <c r="N475" s="53">
        <f t="shared" ref="N475:N538" si="184">Z475*AB475*(1+AC475/3)+500000</f>
        <v>166021.44365805644</v>
      </c>
      <c r="O475" s="54">
        <f t="shared" ref="O475:O538" si="185">IF(M475="S",AA475*AB475*(1+AC475)+AL475+10000000,AA475*AB475*(1+AC475)+AL475)</f>
        <v>0</v>
      </c>
      <c r="P475" s="55">
        <f t="shared" ref="P475:P538" si="186">V475</f>
        <v>31</v>
      </c>
      <c r="Q475" s="68"/>
      <c r="T475">
        <f t="shared" si="182"/>
        <v>0</v>
      </c>
      <c r="U475">
        <f t="shared" si="182"/>
        <v>0</v>
      </c>
      <c r="V475">
        <f t="shared" si="183"/>
        <v>31</v>
      </c>
      <c r="W475">
        <f t="shared" si="181"/>
        <v>3</v>
      </c>
      <c r="X475">
        <f t="shared" ref="X475:X538" si="187">+T475-((W475*PI())/180)</f>
        <v>-5.2359877559829883E-2</v>
      </c>
      <c r="Y475">
        <f t="shared" ref="Y475:Y538" si="188">COS(U475)*SIN(X475)</f>
        <v>-5.2335956242943828E-2</v>
      </c>
      <c r="Z475">
        <f t="shared" ref="Z475:Z538" si="189">(1/2)*LN((1+Y475)/(1-Y475))</f>
        <v>-5.2383818566763218E-2</v>
      </c>
      <c r="AA475">
        <f t="shared" ref="AA475:AA538" si="190">ATAN((TAN(U475))/COS(X475))-U475</f>
        <v>0</v>
      </c>
      <c r="AB475">
        <f t="shared" ref="AB475:AB538" si="191">(AR475/(1+AQ475*(COS(U475))^2)^(1/2))*0.9996</f>
        <v>6375585.7452000007</v>
      </c>
      <c r="AC475">
        <f t="shared" ref="AC475:AC538" si="192">(AQ475/2)*Z475^2*(COS(U475))^2</f>
        <v>9.2468067027179749E-6</v>
      </c>
      <c r="AD475">
        <f t="shared" ref="AD475:AD538" si="193">SIN(2*U475)</f>
        <v>0</v>
      </c>
      <c r="AE475">
        <f t="shared" ref="AE475:AE538" si="194">+AD475*(COS(U475))^2</f>
        <v>0</v>
      </c>
      <c r="AF475">
        <f t="shared" ref="AF475:AF538" si="195">U475+(AD475/2)</f>
        <v>0</v>
      </c>
      <c r="AG475">
        <f t="shared" ref="AG475:AG538" si="196">((3*AF475)+AE475)/4</f>
        <v>0</v>
      </c>
      <c r="AH475">
        <f t="shared" ref="AH475:AH538" si="197">(5*AG475+AE475*(COS(U475))^2)/3</f>
        <v>0</v>
      </c>
      <c r="AI475">
        <f t="shared" ref="AI475:AI538" si="198">(3/4)*AQ475</f>
        <v>5.0546225567071803E-3</v>
      </c>
      <c r="AJ475">
        <f t="shared" ref="AJ475:AJ538" si="199">(5/3)*AI475^2</f>
        <v>4.2582015317955055E-5</v>
      </c>
      <c r="AK475">
        <f t="shared" ref="AK475:AK538" si="200">(35/27)*AI475^3</f>
        <v>1.6740578955036711E-7</v>
      </c>
      <c r="AL475">
        <f t="shared" ref="AL475:AL538" si="201">0.9996*AR475*(U475-(AI475*AF475)+(AJ475*AG475)-(AK475*AH475))</f>
        <v>0</v>
      </c>
      <c r="AM475">
        <v>6378137</v>
      </c>
      <c r="AN475">
        <v>6356752.3142451802</v>
      </c>
      <c r="AO475">
        <f t="shared" ref="AO475:AO538" si="202">SQRT(AM475^2-AN475^2)/AM475</f>
        <v>8.1819190842620321E-2</v>
      </c>
      <c r="AP475">
        <f t="shared" ref="AP475:AP538" si="203">SQRT(AM475^2-AN475^2)/AN475</f>
        <v>8.2094437949694496E-2</v>
      </c>
      <c r="AQ475">
        <f t="shared" ref="AQ475:AQ538" si="204">AP475^2</f>
        <v>6.7394967422762398E-3</v>
      </c>
      <c r="AR475">
        <f t="shared" ref="AR475:AR538" si="205">+(AM475^2)/AN475</f>
        <v>6399593.6257584924</v>
      </c>
    </row>
    <row r="476" spans="13:44" x14ac:dyDescent="0.3">
      <c r="M476" s="52" t="s">
        <v>22</v>
      </c>
      <c r="N476" s="53">
        <f t="shared" si="184"/>
        <v>166021.44365805644</v>
      </c>
      <c r="O476" s="54">
        <f t="shared" si="185"/>
        <v>0</v>
      </c>
      <c r="P476" s="55">
        <f t="shared" si="186"/>
        <v>31</v>
      </c>
      <c r="Q476" s="68"/>
      <c r="T476">
        <f t="shared" si="182"/>
        <v>0</v>
      </c>
      <c r="U476">
        <f t="shared" si="182"/>
        <v>0</v>
      </c>
      <c r="V476">
        <f t="shared" si="183"/>
        <v>31</v>
      </c>
      <c r="W476">
        <f t="shared" ref="W476:W539" si="206">6*V476-183</f>
        <v>3</v>
      </c>
      <c r="X476">
        <f t="shared" si="187"/>
        <v>-5.2359877559829883E-2</v>
      </c>
      <c r="Y476">
        <f t="shared" si="188"/>
        <v>-5.2335956242943828E-2</v>
      </c>
      <c r="Z476">
        <f t="shared" si="189"/>
        <v>-5.2383818566763218E-2</v>
      </c>
      <c r="AA476">
        <f t="shared" si="190"/>
        <v>0</v>
      </c>
      <c r="AB476">
        <f t="shared" si="191"/>
        <v>6375585.7452000007</v>
      </c>
      <c r="AC476">
        <f t="shared" si="192"/>
        <v>9.2468067027179749E-6</v>
      </c>
      <c r="AD476">
        <f t="shared" si="193"/>
        <v>0</v>
      </c>
      <c r="AE476">
        <f t="shared" si="194"/>
        <v>0</v>
      </c>
      <c r="AF476">
        <f t="shared" si="195"/>
        <v>0</v>
      </c>
      <c r="AG476">
        <f t="shared" si="196"/>
        <v>0</v>
      </c>
      <c r="AH476">
        <f t="shared" si="197"/>
        <v>0</v>
      </c>
      <c r="AI476">
        <f t="shared" si="198"/>
        <v>5.0546225567071803E-3</v>
      </c>
      <c r="AJ476">
        <f t="shared" si="199"/>
        <v>4.2582015317955055E-5</v>
      </c>
      <c r="AK476">
        <f t="shared" si="200"/>
        <v>1.6740578955036711E-7</v>
      </c>
      <c r="AL476">
        <f t="shared" si="201"/>
        <v>0</v>
      </c>
      <c r="AM476">
        <v>6378137</v>
      </c>
      <c r="AN476">
        <v>6356752.3142451802</v>
      </c>
      <c r="AO476">
        <f t="shared" si="202"/>
        <v>8.1819190842620321E-2</v>
      </c>
      <c r="AP476">
        <f t="shared" si="203"/>
        <v>8.2094437949694496E-2</v>
      </c>
      <c r="AQ476">
        <f t="shared" si="204"/>
        <v>6.7394967422762398E-3</v>
      </c>
      <c r="AR476">
        <f t="shared" si="205"/>
        <v>6399593.6257584924</v>
      </c>
    </row>
    <row r="477" spans="13:44" x14ac:dyDescent="0.3">
      <c r="M477" s="52" t="s">
        <v>22</v>
      </c>
      <c r="N477" s="53">
        <f t="shared" si="184"/>
        <v>166021.44365805644</v>
      </c>
      <c r="O477" s="54">
        <f t="shared" si="185"/>
        <v>0</v>
      </c>
      <c r="P477" s="55">
        <f t="shared" si="186"/>
        <v>31</v>
      </c>
      <c r="Q477" s="68"/>
      <c r="T477">
        <f t="shared" si="182"/>
        <v>0</v>
      </c>
      <c r="U477">
        <f t="shared" si="182"/>
        <v>0</v>
      </c>
      <c r="V477">
        <f t="shared" si="183"/>
        <v>31</v>
      </c>
      <c r="W477">
        <f t="shared" si="206"/>
        <v>3</v>
      </c>
      <c r="X477">
        <f t="shared" si="187"/>
        <v>-5.2359877559829883E-2</v>
      </c>
      <c r="Y477">
        <f t="shared" si="188"/>
        <v>-5.2335956242943828E-2</v>
      </c>
      <c r="Z477">
        <f t="shared" si="189"/>
        <v>-5.2383818566763218E-2</v>
      </c>
      <c r="AA477">
        <f t="shared" si="190"/>
        <v>0</v>
      </c>
      <c r="AB477">
        <f t="shared" si="191"/>
        <v>6375585.7452000007</v>
      </c>
      <c r="AC477">
        <f t="shared" si="192"/>
        <v>9.2468067027179749E-6</v>
      </c>
      <c r="AD477">
        <f t="shared" si="193"/>
        <v>0</v>
      </c>
      <c r="AE477">
        <f t="shared" si="194"/>
        <v>0</v>
      </c>
      <c r="AF477">
        <f t="shared" si="195"/>
        <v>0</v>
      </c>
      <c r="AG477">
        <f t="shared" si="196"/>
        <v>0</v>
      </c>
      <c r="AH477">
        <f t="shared" si="197"/>
        <v>0</v>
      </c>
      <c r="AI477">
        <f t="shared" si="198"/>
        <v>5.0546225567071803E-3</v>
      </c>
      <c r="AJ477">
        <f t="shared" si="199"/>
        <v>4.2582015317955055E-5</v>
      </c>
      <c r="AK477">
        <f t="shared" si="200"/>
        <v>1.6740578955036711E-7</v>
      </c>
      <c r="AL477">
        <f t="shared" si="201"/>
        <v>0</v>
      </c>
      <c r="AM477">
        <v>6378137</v>
      </c>
      <c r="AN477">
        <v>6356752.3142451802</v>
      </c>
      <c r="AO477">
        <f t="shared" si="202"/>
        <v>8.1819190842620321E-2</v>
      </c>
      <c r="AP477">
        <f t="shared" si="203"/>
        <v>8.2094437949694496E-2</v>
      </c>
      <c r="AQ477">
        <f t="shared" si="204"/>
        <v>6.7394967422762398E-3</v>
      </c>
      <c r="AR477">
        <f t="shared" si="205"/>
        <v>6399593.6257584924</v>
      </c>
    </row>
    <row r="478" spans="13:44" x14ac:dyDescent="0.3">
      <c r="M478" s="52" t="s">
        <v>22</v>
      </c>
      <c r="N478" s="53">
        <f t="shared" si="184"/>
        <v>166021.44365805644</v>
      </c>
      <c r="O478" s="54">
        <f t="shared" si="185"/>
        <v>0</v>
      </c>
      <c r="P478" s="55">
        <f t="shared" si="186"/>
        <v>31</v>
      </c>
      <c r="Q478" s="68"/>
      <c r="T478">
        <f t="shared" si="182"/>
        <v>0</v>
      </c>
      <c r="U478">
        <f t="shared" si="182"/>
        <v>0</v>
      </c>
      <c r="V478">
        <f t="shared" si="183"/>
        <v>31</v>
      </c>
      <c r="W478">
        <f t="shared" si="206"/>
        <v>3</v>
      </c>
      <c r="X478">
        <f t="shared" si="187"/>
        <v>-5.2359877559829883E-2</v>
      </c>
      <c r="Y478">
        <f t="shared" si="188"/>
        <v>-5.2335956242943828E-2</v>
      </c>
      <c r="Z478">
        <f t="shared" si="189"/>
        <v>-5.2383818566763218E-2</v>
      </c>
      <c r="AA478">
        <f t="shared" si="190"/>
        <v>0</v>
      </c>
      <c r="AB478">
        <f t="shared" si="191"/>
        <v>6375585.7452000007</v>
      </c>
      <c r="AC478">
        <f t="shared" si="192"/>
        <v>9.2468067027179749E-6</v>
      </c>
      <c r="AD478">
        <f t="shared" si="193"/>
        <v>0</v>
      </c>
      <c r="AE478">
        <f t="shared" si="194"/>
        <v>0</v>
      </c>
      <c r="AF478">
        <f t="shared" si="195"/>
        <v>0</v>
      </c>
      <c r="AG478">
        <f t="shared" si="196"/>
        <v>0</v>
      </c>
      <c r="AH478">
        <f t="shared" si="197"/>
        <v>0</v>
      </c>
      <c r="AI478">
        <f t="shared" si="198"/>
        <v>5.0546225567071803E-3</v>
      </c>
      <c r="AJ478">
        <f t="shared" si="199"/>
        <v>4.2582015317955055E-5</v>
      </c>
      <c r="AK478">
        <f t="shared" si="200"/>
        <v>1.6740578955036711E-7</v>
      </c>
      <c r="AL478">
        <f t="shared" si="201"/>
        <v>0</v>
      </c>
      <c r="AM478">
        <v>6378137</v>
      </c>
      <c r="AN478">
        <v>6356752.3142451802</v>
      </c>
      <c r="AO478">
        <f t="shared" si="202"/>
        <v>8.1819190842620321E-2</v>
      </c>
      <c r="AP478">
        <f t="shared" si="203"/>
        <v>8.2094437949694496E-2</v>
      </c>
      <c r="AQ478">
        <f t="shared" si="204"/>
        <v>6.7394967422762398E-3</v>
      </c>
      <c r="AR478">
        <f t="shared" si="205"/>
        <v>6399593.6257584924</v>
      </c>
    </row>
    <row r="479" spans="13:44" x14ac:dyDescent="0.3">
      <c r="M479" s="52" t="s">
        <v>22</v>
      </c>
      <c r="N479" s="53">
        <f t="shared" si="184"/>
        <v>166021.44365805644</v>
      </c>
      <c r="O479" s="54">
        <f t="shared" si="185"/>
        <v>0</v>
      </c>
      <c r="P479" s="55">
        <f t="shared" si="186"/>
        <v>31</v>
      </c>
      <c r="Q479" s="68"/>
      <c r="T479">
        <f t="shared" si="182"/>
        <v>0</v>
      </c>
      <c r="U479">
        <f t="shared" si="182"/>
        <v>0</v>
      </c>
      <c r="V479">
        <f t="shared" si="183"/>
        <v>31</v>
      </c>
      <c r="W479">
        <f t="shared" si="206"/>
        <v>3</v>
      </c>
      <c r="X479">
        <f t="shared" si="187"/>
        <v>-5.2359877559829883E-2</v>
      </c>
      <c r="Y479">
        <f t="shared" si="188"/>
        <v>-5.2335956242943828E-2</v>
      </c>
      <c r="Z479">
        <f t="shared" si="189"/>
        <v>-5.2383818566763218E-2</v>
      </c>
      <c r="AA479">
        <f t="shared" si="190"/>
        <v>0</v>
      </c>
      <c r="AB479">
        <f t="shared" si="191"/>
        <v>6375585.7452000007</v>
      </c>
      <c r="AC479">
        <f t="shared" si="192"/>
        <v>9.2468067027179749E-6</v>
      </c>
      <c r="AD479">
        <f t="shared" si="193"/>
        <v>0</v>
      </c>
      <c r="AE479">
        <f t="shared" si="194"/>
        <v>0</v>
      </c>
      <c r="AF479">
        <f t="shared" si="195"/>
        <v>0</v>
      </c>
      <c r="AG479">
        <f t="shared" si="196"/>
        <v>0</v>
      </c>
      <c r="AH479">
        <f t="shared" si="197"/>
        <v>0</v>
      </c>
      <c r="AI479">
        <f t="shared" si="198"/>
        <v>5.0546225567071803E-3</v>
      </c>
      <c r="AJ479">
        <f t="shared" si="199"/>
        <v>4.2582015317955055E-5</v>
      </c>
      <c r="AK479">
        <f t="shared" si="200"/>
        <v>1.6740578955036711E-7</v>
      </c>
      <c r="AL479">
        <f t="shared" si="201"/>
        <v>0</v>
      </c>
      <c r="AM479">
        <v>6378137</v>
      </c>
      <c r="AN479">
        <v>6356752.3142451802</v>
      </c>
      <c r="AO479">
        <f t="shared" si="202"/>
        <v>8.1819190842620321E-2</v>
      </c>
      <c r="AP479">
        <f t="shared" si="203"/>
        <v>8.2094437949694496E-2</v>
      </c>
      <c r="AQ479">
        <f t="shared" si="204"/>
        <v>6.7394967422762398E-3</v>
      </c>
      <c r="AR479">
        <f t="shared" si="205"/>
        <v>6399593.6257584924</v>
      </c>
    </row>
    <row r="480" spans="13:44" x14ac:dyDescent="0.3">
      <c r="M480" s="52" t="s">
        <v>22</v>
      </c>
      <c r="N480" s="53">
        <f t="shared" si="184"/>
        <v>166021.44365805644</v>
      </c>
      <c r="O480" s="54">
        <f t="shared" si="185"/>
        <v>0</v>
      </c>
      <c r="P480" s="55">
        <f t="shared" si="186"/>
        <v>31</v>
      </c>
      <c r="Q480" s="68"/>
      <c r="T480">
        <f t="shared" si="182"/>
        <v>0</v>
      </c>
      <c r="U480">
        <f t="shared" si="182"/>
        <v>0</v>
      </c>
      <c r="V480">
        <f t="shared" si="183"/>
        <v>31</v>
      </c>
      <c r="W480">
        <f t="shared" si="206"/>
        <v>3</v>
      </c>
      <c r="X480">
        <f t="shared" si="187"/>
        <v>-5.2359877559829883E-2</v>
      </c>
      <c r="Y480">
        <f t="shared" si="188"/>
        <v>-5.2335956242943828E-2</v>
      </c>
      <c r="Z480">
        <f t="shared" si="189"/>
        <v>-5.2383818566763218E-2</v>
      </c>
      <c r="AA480">
        <f t="shared" si="190"/>
        <v>0</v>
      </c>
      <c r="AB480">
        <f t="shared" si="191"/>
        <v>6375585.7452000007</v>
      </c>
      <c r="AC480">
        <f t="shared" si="192"/>
        <v>9.2468067027179749E-6</v>
      </c>
      <c r="AD480">
        <f t="shared" si="193"/>
        <v>0</v>
      </c>
      <c r="AE480">
        <f t="shared" si="194"/>
        <v>0</v>
      </c>
      <c r="AF480">
        <f t="shared" si="195"/>
        <v>0</v>
      </c>
      <c r="AG480">
        <f t="shared" si="196"/>
        <v>0</v>
      </c>
      <c r="AH480">
        <f t="shared" si="197"/>
        <v>0</v>
      </c>
      <c r="AI480">
        <f t="shared" si="198"/>
        <v>5.0546225567071803E-3</v>
      </c>
      <c r="AJ480">
        <f t="shared" si="199"/>
        <v>4.2582015317955055E-5</v>
      </c>
      <c r="AK480">
        <f t="shared" si="200"/>
        <v>1.6740578955036711E-7</v>
      </c>
      <c r="AL480">
        <f t="shared" si="201"/>
        <v>0</v>
      </c>
      <c r="AM480">
        <v>6378137</v>
      </c>
      <c r="AN480">
        <v>6356752.3142451802</v>
      </c>
      <c r="AO480">
        <f t="shared" si="202"/>
        <v>8.1819190842620321E-2</v>
      </c>
      <c r="AP480">
        <f t="shared" si="203"/>
        <v>8.2094437949694496E-2</v>
      </c>
      <c r="AQ480">
        <f t="shared" si="204"/>
        <v>6.7394967422762398E-3</v>
      </c>
      <c r="AR480">
        <f t="shared" si="205"/>
        <v>6399593.6257584924</v>
      </c>
    </row>
    <row r="481" spans="13:44" x14ac:dyDescent="0.3">
      <c r="M481" s="52" t="s">
        <v>22</v>
      </c>
      <c r="N481" s="53">
        <f t="shared" si="184"/>
        <v>166021.44365805644</v>
      </c>
      <c r="O481" s="54">
        <f t="shared" si="185"/>
        <v>0</v>
      </c>
      <c r="P481" s="55">
        <f t="shared" si="186"/>
        <v>31</v>
      </c>
      <c r="Q481" s="68"/>
      <c r="T481">
        <f t="shared" si="182"/>
        <v>0</v>
      </c>
      <c r="U481">
        <f t="shared" si="182"/>
        <v>0</v>
      </c>
      <c r="V481">
        <f t="shared" si="183"/>
        <v>31</v>
      </c>
      <c r="W481">
        <f t="shared" si="206"/>
        <v>3</v>
      </c>
      <c r="X481">
        <f t="shared" si="187"/>
        <v>-5.2359877559829883E-2</v>
      </c>
      <c r="Y481">
        <f t="shared" si="188"/>
        <v>-5.2335956242943828E-2</v>
      </c>
      <c r="Z481">
        <f t="shared" si="189"/>
        <v>-5.2383818566763218E-2</v>
      </c>
      <c r="AA481">
        <f t="shared" si="190"/>
        <v>0</v>
      </c>
      <c r="AB481">
        <f t="shared" si="191"/>
        <v>6375585.7452000007</v>
      </c>
      <c r="AC481">
        <f t="shared" si="192"/>
        <v>9.2468067027179749E-6</v>
      </c>
      <c r="AD481">
        <f t="shared" si="193"/>
        <v>0</v>
      </c>
      <c r="AE481">
        <f t="shared" si="194"/>
        <v>0</v>
      </c>
      <c r="AF481">
        <f t="shared" si="195"/>
        <v>0</v>
      </c>
      <c r="AG481">
        <f t="shared" si="196"/>
        <v>0</v>
      </c>
      <c r="AH481">
        <f t="shared" si="197"/>
        <v>0</v>
      </c>
      <c r="AI481">
        <f t="shared" si="198"/>
        <v>5.0546225567071803E-3</v>
      </c>
      <c r="AJ481">
        <f t="shared" si="199"/>
        <v>4.2582015317955055E-5</v>
      </c>
      <c r="AK481">
        <f t="shared" si="200"/>
        <v>1.6740578955036711E-7</v>
      </c>
      <c r="AL481">
        <f t="shared" si="201"/>
        <v>0</v>
      </c>
      <c r="AM481">
        <v>6378137</v>
      </c>
      <c r="AN481">
        <v>6356752.3142451802</v>
      </c>
      <c r="AO481">
        <f t="shared" si="202"/>
        <v>8.1819190842620321E-2</v>
      </c>
      <c r="AP481">
        <f t="shared" si="203"/>
        <v>8.2094437949694496E-2</v>
      </c>
      <c r="AQ481">
        <f t="shared" si="204"/>
        <v>6.7394967422762398E-3</v>
      </c>
      <c r="AR481">
        <f t="shared" si="205"/>
        <v>6399593.6257584924</v>
      </c>
    </row>
    <row r="482" spans="13:44" x14ac:dyDescent="0.3">
      <c r="M482" s="52" t="s">
        <v>22</v>
      </c>
      <c r="N482" s="53">
        <f t="shared" si="184"/>
        <v>166021.44365805644</v>
      </c>
      <c r="O482" s="54">
        <f t="shared" si="185"/>
        <v>0</v>
      </c>
      <c r="P482" s="55">
        <f t="shared" si="186"/>
        <v>31</v>
      </c>
      <c r="Q482" s="68"/>
      <c r="T482">
        <f t="shared" si="182"/>
        <v>0</v>
      </c>
      <c r="U482">
        <f t="shared" si="182"/>
        <v>0</v>
      </c>
      <c r="V482">
        <f t="shared" si="183"/>
        <v>31</v>
      </c>
      <c r="W482">
        <f t="shared" si="206"/>
        <v>3</v>
      </c>
      <c r="X482">
        <f t="shared" si="187"/>
        <v>-5.2359877559829883E-2</v>
      </c>
      <c r="Y482">
        <f t="shared" si="188"/>
        <v>-5.2335956242943828E-2</v>
      </c>
      <c r="Z482">
        <f t="shared" si="189"/>
        <v>-5.2383818566763218E-2</v>
      </c>
      <c r="AA482">
        <f t="shared" si="190"/>
        <v>0</v>
      </c>
      <c r="AB482">
        <f t="shared" si="191"/>
        <v>6375585.7452000007</v>
      </c>
      <c r="AC482">
        <f t="shared" si="192"/>
        <v>9.2468067027179749E-6</v>
      </c>
      <c r="AD482">
        <f t="shared" si="193"/>
        <v>0</v>
      </c>
      <c r="AE482">
        <f t="shared" si="194"/>
        <v>0</v>
      </c>
      <c r="AF482">
        <f t="shared" si="195"/>
        <v>0</v>
      </c>
      <c r="AG482">
        <f t="shared" si="196"/>
        <v>0</v>
      </c>
      <c r="AH482">
        <f t="shared" si="197"/>
        <v>0</v>
      </c>
      <c r="AI482">
        <f t="shared" si="198"/>
        <v>5.0546225567071803E-3</v>
      </c>
      <c r="AJ482">
        <f t="shared" si="199"/>
        <v>4.2582015317955055E-5</v>
      </c>
      <c r="AK482">
        <f t="shared" si="200"/>
        <v>1.6740578955036711E-7</v>
      </c>
      <c r="AL482">
        <f t="shared" si="201"/>
        <v>0</v>
      </c>
      <c r="AM482">
        <v>6378137</v>
      </c>
      <c r="AN482">
        <v>6356752.3142451802</v>
      </c>
      <c r="AO482">
        <f t="shared" si="202"/>
        <v>8.1819190842620321E-2</v>
      </c>
      <c r="AP482">
        <f t="shared" si="203"/>
        <v>8.2094437949694496E-2</v>
      </c>
      <c r="AQ482">
        <f t="shared" si="204"/>
        <v>6.7394967422762398E-3</v>
      </c>
      <c r="AR482">
        <f t="shared" si="205"/>
        <v>6399593.6257584924</v>
      </c>
    </row>
    <row r="483" spans="13:44" x14ac:dyDescent="0.3">
      <c r="M483" s="52" t="s">
        <v>22</v>
      </c>
      <c r="N483" s="53">
        <f t="shared" si="184"/>
        <v>166021.44365805644</v>
      </c>
      <c r="O483" s="54">
        <f t="shared" si="185"/>
        <v>0</v>
      </c>
      <c r="P483" s="55">
        <f t="shared" si="186"/>
        <v>31</v>
      </c>
      <c r="Q483" s="68"/>
      <c r="T483">
        <f t="shared" si="182"/>
        <v>0</v>
      </c>
      <c r="U483">
        <f t="shared" si="182"/>
        <v>0</v>
      </c>
      <c r="V483">
        <f t="shared" si="183"/>
        <v>31</v>
      </c>
      <c r="W483">
        <f t="shared" si="206"/>
        <v>3</v>
      </c>
      <c r="X483">
        <f t="shared" si="187"/>
        <v>-5.2359877559829883E-2</v>
      </c>
      <c r="Y483">
        <f t="shared" si="188"/>
        <v>-5.2335956242943828E-2</v>
      </c>
      <c r="Z483">
        <f t="shared" si="189"/>
        <v>-5.2383818566763218E-2</v>
      </c>
      <c r="AA483">
        <f t="shared" si="190"/>
        <v>0</v>
      </c>
      <c r="AB483">
        <f t="shared" si="191"/>
        <v>6375585.7452000007</v>
      </c>
      <c r="AC483">
        <f t="shared" si="192"/>
        <v>9.2468067027179749E-6</v>
      </c>
      <c r="AD483">
        <f t="shared" si="193"/>
        <v>0</v>
      </c>
      <c r="AE483">
        <f t="shared" si="194"/>
        <v>0</v>
      </c>
      <c r="AF483">
        <f t="shared" si="195"/>
        <v>0</v>
      </c>
      <c r="AG483">
        <f t="shared" si="196"/>
        <v>0</v>
      </c>
      <c r="AH483">
        <f t="shared" si="197"/>
        <v>0</v>
      </c>
      <c r="AI483">
        <f t="shared" si="198"/>
        <v>5.0546225567071803E-3</v>
      </c>
      <c r="AJ483">
        <f t="shared" si="199"/>
        <v>4.2582015317955055E-5</v>
      </c>
      <c r="AK483">
        <f t="shared" si="200"/>
        <v>1.6740578955036711E-7</v>
      </c>
      <c r="AL483">
        <f t="shared" si="201"/>
        <v>0</v>
      </c>
      <c r="AM483">
        <v>6378137</v>
      </c>
      <c r="AN483">
        <v>6356752.3142451802</v>
      </c>
      <c r="AO483">
        <f t="shared" si="202"/>
        <v>8.1819190842620321E-2</v>
      </c>
      <c r="AP483">
        <f t="shared" si="203"/>
        <v>8.2094437949694496E-2</v>
      </c>
      <c r="AQ483">
        <f t="shared" si="204"/>
        <v>6.7394967422762398E-3</v>
      </c>
      <c r="AR483">
        <f t="shared" si="205"/>
        <v>6399593.6257584924</v>
      </c>
    </row>
    <row r="484" spans="13:44" x14ac:dyDescent="0.3">
      <c r="M484" s="52" t="s">
        <v>22</v>
      </c>
      <c r="N484" s="53">
        <f t="shared" si="184"/>
        <v>166021.44365805644</v>
      </c>
      <c r="O484" s="54">
        <f t="shared" si="185"/>
        <v>0</v>
      </c>
      <c r="P484" s="55">
        <f t="shared" si="186"/>
        <v>31</v>
      </c>
      <c r="Q484" s="68"/>
      <c r="T484">
        <f t="shared" si="182"/>
        <v>0</v>
      </c>
      <c r="U484">
        <f t="shared" si="182"/>
        <v>0</v>
      </c>
      <c r="V484">
        <f t="shared" si="183"/>
        <v>31</v>
      </c>
      <c r="W484">
        <f t="shared" si="206"/>
        <v>3</v>
      </c>
      <c r="X484">
        <f t="shared" si="187"/>
        <v>-5.2359877559829883E-2</v>
      </c>
      <c r="Y484">
        <f t="shared" si="188"/>
        <v>-5.2335956242943828E-2</v>
      </c>
      <c r="Z484">
        <f t="shared" si="189"/>
        <v>-5.2383818566763218E-2</v>
      </c>
      <c r="AA484">
        <f t="shared" si="190"/>
        <v>0</v>
      </c>
      <c r="AB484">
        <f t="shared" si="191"/>
        <v>6375585.7452000007</v>
      </c>
      <c r="AC484">
        <f t="shared" si="192"/>
        <v>9.2468067027179749E-6</v>
      </c>
      <c r="AD484">
        <f t="shared" si="193"/>
        <v>0</v>
      </c>
      <c r="AE484">
        <f t="shared" si="194"/>
        <v>0</v>
      </c>
      <c r="AF484">
        <f t="shared" si="195"/>
        <v>0</v>
      </c>
      <c r="AG484">
        <f t="shared" si="196"/>
        <v>0</v>
      </c>
      <c r="AH484">
        <f t="shared" si="197"/>
        <v>0</v>
      </c>
      <c r="AI484">
        <f t="shared" si="198"/>
        <v>5.0546225567071803E-3</v>
      </c>
      <c r="AJ484">
        <f t="shared" si="199"/>
        <v>4.2582015317955055E-5</v>
      </c>
      <c r="AK484">
        <f t="shared" si="200"/>
        <v>1.6740578955036711E-7</v>
      </c>
      <c r="AL484">
        <f t="shared" si="201"/>
        <v>0</v>
      </c>
      <c r="AM484">
        <v>6378137</v>
      </c>
      <c r="AN484">
        <v>6356752.3142451802</v>
      </c>
      <c r="AO484">
        <f t="shared" si="202"/>
        <v>8.1819190842620321E-2</v>
      </c>
      <c r="AP484">
        <f t="shared" si="203"/>
        <v>8.2094437949694496E-2</v>
      </c>
      <c r="AQ484">
        <f t="shared" si="204"/>
        <v>6.7394967422762398E-3</v>
      </c>
      <c r="AR484">
        <f t="shared" si="205"/>
        <v>6399593.6257584924</v>
      </c>
    </row>
    <row r="485" spans="13:44" x14ac:dyDescent="0.3">
      <c r="M485" s="52" t="s">
        <v>22</v>
      </c>
      <c r="N485" s="53">
        <f t="shared" si="184"/>
        <v>166021.44365805644</v>
      </c>
      <c r="O485" s="54">
        <f t="shared" si="185"/>
        <v>0</v>
      </c>
      <c r="P485" s="55">
        <f t="shared" si="186"/>
        <v>31</v>
      </c>
      <c r="Q485" s="68"/>
      <c r="T485">
        <f t="shared" si="182"/>
        <v>0</v>
      </c>
      <c r="U485">
        <f t="shared" si="182"/>
        <v>0</v>
      </c>
      <c r="V485">
        <f t="shared" si="183"/>
        <v>31</v>
      </c>
      <c r="W485">
        <f t="shared" si="206"/>
        <v>3</v>
      </c>
      <c r="X485">
        <f t="shared" si="187"/>
        <v>-5.2359877559829883E-2</v>
      </c>
      <c r="Y485">
        <f t="shared" si="188"/>
        <v>-5.2335956242943828E-2</v>
      </c>
      <c r="Z485">
        <f t="shared" si="189"/>
        <v>-5.2383818566763218E-2</v>
      </c>
      <c r="AA485">
        <f t="shared" si="190"/>
        <v>0</v>
      </c>
      <c r="AB485">
        <f t="shared" si="191"/>
        <v>6375585.7452000007</v>
      </c>
      <c r="AC485">
        <f t="shared" si="192"/>
        <v>9.2468067027179749E-6</v>
      </c>
      <c r="AD485">
        <f t="shared" si="193"/>
        <v>0</v>
      </c>
      <c r="AE485">
        <f t="shared" si="194"/>
        <v>0</v>
      </c>
      <c r="AF485">
        <f t="shared" si="195"/>
        <v>0</v>
      </c>
      <c r="AG485">
        <f t="shared" si="196"/>
        <v>0</v>
      </c>
      <c r="AH485">
        <f t="shared" si="197"/>
        <v>0</v>
      </c>
      <c r="AI485">
        <f t="shared" si="198"/>
        <v>5.0546225567071803E-3</v>
      </c>
      <c r="AJ485">
        <f t="shared" si="199"/>
        <v>4.2582015317955055E-5</v>
      </c>
      <c r="AK485">
        <f t="shared" si="200"/>
        <v>1.6740578955036711E-7</v>
      </c>
      <c r="AL485">
        <f t="shared" si="201"/>
        <v>0</v>
      </c>
      <c r="AM485">
        <v>6378137</v>
      </c>
      <c r="AN485">
        <v>6356752.3142451802</v>
      </c>
      <c r="AO485">
        <f t="shared" si="202"/>
        <v>8.1819190842620321E-2</v>
      </c>
      <c r="AP485">
        <f t="shared" si="203"/>
        <v>8.2094437949694496E-2</v>
      </c>
      <c r="AQ485">
        <f t="shared" si="204"/>
        <v>6.7394967422762398E-3</v>
      </c>
      <c r="AR485">
        <f t="shared" si="205"/>
        <v>6399593.6257584924</v>
      </c>
    </row>
    <row r="486" spans="13:44" x14ac:dyDescent="0.3">
      <c r="M486" s="52" t="s">
        <v>22</v>
      </c>
      <c r="N486" s="53">
        <f t="shared" si="184"/>
        <v>166021.44365805644</v>
      </c>
      <c r="O486" s="54">
        <f t="shared" si="185"/>
        <v>0</v>
      </c>
      <c r="P486" s="55">
        <f t="shared" si="186"/>
        <v>31</v>
      </c>
      <c r="Q486" s="68"/>
      <c r="T486">
        <f t="shared" si="182"/>
        <v>0</v>
      </c>
      <c r="U486">
        <f t="shared" si="182"/>
        <v>0</v>
      </c>
      <c r="V486">
        <f t="shared" si="183"/>
        <v>31</v>
      </c>
      <c r="W486">
        <f t="shared" si="206"/>
        <v>3</v>
      </c>
      <c r="X486">
        <f t="shared" si="187"/>
        <v>-5.2359877559829883E-2</v>
      </c>
      <c r="Y486">
        <f t="shared" si="188"/>
        <v>-5.2335956242943828E-2</v>
      </c>
      <c r="Z486">
        <f t="shared" si="189"/>
        <v>-5.2383818566763218E-2</v>
      </c>
      <c r="AA486">
        <f t="shared" si="190"/>
        <v>0</v>
      </c>
      <c r="AB486">
        <f t="shared" si="191"/>
        <v>6375585.7452000007</v>
      </c>
      <c r="AC486">
        <f t="shared" si="192"/>
        <v>9.2468067027179749E-6</v>
      </c>
      <c r="AD486">
        <f t="shared" si="193"/>
        <v>0</v>
      </c>
      <c r="AE486">
        <f t="shared" si="194"/>
        <v>0</v>
      </c>
      <c r="AF486">
        <f t="shared" si="195"/>
        <v>0</v>
      </c>
      <c r="AG486">
        <f t="shared" si="196"/>
        <v>0</v>
      </c>
      <c r="AH486">
        <f t="shared" si="197"/>
        <v>0</v>
      </c>
      <c r="AI486">
        <f t="shared" si="198"/>
        <v>5.0546225567071803E-3</v>
      </c>
      <c r="AJ486">
        <f t="shared" si="199"/>
        <v>4.2582015317955055E-5</v>
      </c>
      <c r="AK486">
        <f t="shared" si="200"/>
        <v>1.6740578955036711E-7</v>
      </c>
      <c r="AL486">
        <f t="shared" si="201"/>
        <v>0</v>
      </c>
      <c r="AM486">
        <v>6378137</v>
      </c>
      <c r="AN486">
        <v>6356752.3142451802</v>
      </c>
      <c r="AO486">
        <f t="shared" si="202"/>
        <v>8.1819190842620321E-2</v>
      </c>
      <c r="AP486">
        <f t="shared" si="203"/>
        <v>8.2094437949694496E-2</v>
      </c>
      <c r="AQ486">
        <f t="shared" si="204"/>
        <v>6.7394967422762398E-3</v>
      </c>
      <c r="AR486">
        <f t="shared" si="205"/>
        <v>6399593.6257584924</v>
      </c>
    </row>
    <row r="487" spans="13:44" x14ac:dyDescent="0.3">
      <c r="M487" s="52" t="s">
        <v>22</v>
      </c>
      <c r="N487" s="53">
        <f t="shared" si="184"/>
        <v>166021.44365805644</v>
      </c>
      <c r="O487" s="54">
        <f t="shared" si="185"/>
        <v>0</v>
      </c>
      <c r="P487" s="55">
        <f t="shared" si="186"/>
        <v>31</v>
      </c>
      <c r="Q487" s="68"/>
      <c r="T487">
        <f t="shared" si="182"/>
        <v>0</v>
      </c>
      <c r="U487">
        <f t="shared" si="182"/>
        <v>0</v>
      </c>
      <c r="V487">
        <f t="shared" si="183"/>
        <v>31</v>
      </c>
      <c r="W487">
        <f t="shared" si="206"/>
        <v>3</v>
      </c>
      <c r="X487">
        <f t="shared" si="187"/>
        <v>-5.2359877559829883E-2</v>
      </c>
      <c r="Y487">
        <f t="shared" si="188"/>
        <v>-5.2335956242943828E-2</v>
      </c>
      <c r="Z487">
        <f t="shared" si="189"/>
        <v>-5.2383818566763218E-2</v>
      </c>
      <c r="AA487">
        <f t="shared" si="190"/>
        <v>0</v>
      </c>
      <c r="AB487">
        <f t="shared" si="191"/>
        <v>6375585.7452000007</v>
      </c>
      <c r="AC487">
        <f t="shared" si="192"/>
        <v>9.2468067027179749E-6</v>
      </c>
      <c r="AD487">
        <f t="shared" si="193"/>
        <v>0</v>
      </c>
      <c r="AE487">
        <f t="shared" si="194"/>
        <v>0</v>
      </c>
      <c r="AF487">
        <f t="shared" si="195"/>
        <v>0</v>
      </c>
      <c r="AG487">
        <f t="shared" si="196"/>
        <v>0</v>
      </c>
      <c r="AH487">
        <f t="shared" si="197"/>
        <v>0</v>
      </c>
      <c r="AI487">
        <f t="shared" si="198"/>
        <v>5.0546225567071803E-3</v>
      </c>
      <c r="AJ487">
        <f t="shared" si="199"/>
        <v>4.2582015317955055E-5</v>
      </c>
      <c r="AK487">
        <f t="shared" si="200"/>
        <v>1.6740578955036711E-7</v>
      </c>
      <c r="AL487">
        <f t="shared" si="201"/>
        <v>0</v>
      </c>
      <c r="AM487">
        <v>6378137</v>
      </c>
      <c r="AN487">
        <v>6356752.3142451802</v>
      </c>
      <c r="AO487">
        <f t="shared" si="202"/>
        <v>8.1819190842620321E-2</v>
      </c>
      <c r="AP487">
        <f t="shared" si="203"/>
        <v>8.2094437949694496E-2</v>
      </c>
      <c r="AQ487">
        <f t="shared" si="204"/>
        <v>6.7394967422762398E-3</v>
      </c>
      <c r="AR487">
        <f t="shared" si="205"/>
        <v>6399593.6257584924</v>
      </c>
    </row>
    <row r="488" spans="13:44" x14ac:dyDescent="0.3">
      <c r="M488" s="52" t="s">
        <v>22</v>
      </c>
      <c r="N488" s="53">
        <f t="shared" si="184"/>
        <v>166021.44365805644</v>
      </c>
      <c r="O488" s="54">
        <f t="shared" si="185"/>
        <v>0</v>
      </c>
      <c r="P488" s="55">
        <f t="shared" si="186"/>
        <v>31</v>
      </c>
      <c r="Q488" s="68"/>
      <c r="T488">
        <f t="shared" si="182"/>
        <v>0</v>
      </c>
      <c r="U488">
        <f t="shared" si="182"/>
        <v>0</v>
      </c>
      <c r="V488">
        <f t="shared" si="183"/>
        <v>31</v>
      </c>
      <c r="W488">
        <f t="shared" si="206"/>
        <v>3</v>
      </c>
      <c r="X488">
        <f t="shared" si="187"/>
        <v>-5.2359877559829883E-2</v>
      </c>
      <c r="Y488">
        <f t="shared" si="188"/>
        <v>-5.2335956242943828E-2</v>
      </c>
      <c r="Z488">
        <f t="shared" si="189"/>
        <v>-5.2383818566763218E-2</v>
      </c>
      <c r="AA488">
        <f t="shared" si="190"/>
        <v>0</v>
      </c>
      <c r="AB488">
        <f t="shared" si="191"/>
        <v>6375585.7452000007</v>
      </c>
      <c r="AC488">
        <f t="shared" si="192"/>
        <v>9.2468067027179749E-6</v>
      </c>
      <c r="AD488">
        <f t="shared" si="193"/>
        <v>0</v>
      </c>
      <c r="AE488">
        <f t="shared" si="194"/>
        <v>0</v>
      </c>
      <c r="AF488">
        <f t="shared" si="195"/>
        <v>0</v>
      </c>
      <c r="AG488">
        <f t="shared" si="196"/>
        <v>0</v>
      </c>
      <c r="AH488">
        <f t="shared" si="197"/>
        <v>0</v>
      </c>
      <c r="AI488">
        <f t="shared" si="198"/>
        <v>5.0546225567071803E-3</v>
      </c>
      <c r="AJ488">
        <f t="shared" si="199"/>
        <v>4.2582015317955055E-5</v>
      </c>
      <c r="AK488">
        <f t="shared" si="200"/>
        <v>1.6740578955036711E-7</v>
      </c>
      <c r="AL488">
        <f t="shared" si="201"/>
        <v>0</v>
      </c>
      <c r="AM488">
        <v>6378137</v>
      </c>
      <c r="AN488">
        <v>6356752.3142451802</v>
      </c>
      <c r="AO488">
        <f t="shared" si="202"/>
        <v>8.1819190842620321E-2</v>
      </c>
      <c r="AP488">
        <f t="shared" si="203"/>
        <v>8.2094437949694496E-2</v>
      </c>
      <c r="AQ488">
        <f t="shared" si="204"/>
        <v>6.7394967422762398E-3</v>
      </c>
      <c r="AR488">
        <f t="shared" si="205"/>
        <v>6399593.6257584924</v>
      </c>
    </row>
    <row r="489" spans="13:44" x14ac:dyDescent="0.3">
      <c r="M489" s="52" t="s">
        <v>22</v>
      </c>
      <c r="N489" s="53">
        <f t="shared" si="184"/>
        <v>166021.44365805644</v>
      </c>
      <c r="O489" s="54">
        <f t="shared" si="185"/>
        <v>0</v>
      </c>
      <c r="P489" s="55">
        <f t="shared" si="186"/>
        <v>31</v>
      </c>
      <c r="Q489" s="68"/>
      <c r="T489">
        <f t="shared" si="182"/>
        <v>0</v>
      </c>
      <c r="U489">
        <f t="shared" si="182"/>
        <v>0</v>
      </c>
      <c r="V489">
        <f t="shared" si="183"/>
        <v>31</v>
      </c>
      <c r="W489">
        <f t="shared" si="206"/>
        <v>3</v>
      </c>
      <c r="X489">
        <f t="shared" si="187"/>
        <v>-5.2359877559829883E-2</v>
      </c>
      <c r="Y489">
        <f t="shared" si="188"/>
        <v>-5.2335956242943828E-2</v>
      </c>
      <c r="Z489">
        <f t="shared" si="189"/>
        <v>-5.2383818566763218E-2</v>
      </c>
      <c r="AA489">
        <f t="shared" si="190"/>
        <v>0</v>
      </c>
      <c r="AB489">
        <f t="shared" si="191"/>
        <v>6375585.7452000007</v>
      </c>
      <c r="AC489">
        <f t="shared" si="192"/>
        <v>9.2468067027179749E-6</v>
      </c>
      <c r="AD489">
        <f t="shared" si="193"/>
        <v>0</v>
      </c>
      <c r="AE489">
        <f t="shared" si="194"/>
        <v>0</v>
      </c>
      <c r="AF489">
        <f t="shared" si="195"/>
        <v>0</v>
      </c>
      <c r="AG489">
        <f t="shared" si="196"/>
        <v>0</v>
      </c>
      <c r="AH489">
        <f t="shared" si="197"/>
        <v>0</v>
      </c>
      <c r="AI489">
        <f t="shared" si="198"/>
        <v>5.0546225567071803E-3</v>
      </c>
      <c r="AJ489">
        <f t="shared" si="199"/>
        <v>4.2582015317955055E-5</v>
      </c>
      <c r="AK489">
        <f t="shared" si="200"/>
        <v>1.6740578955036711E-7</v>
      </c>
      <c r="AL489">
        <f t="shared" si="201"/>
        <v>0</v>
      </c>
      <c r="AM489">
        <v>6378137</v>
      </c>
      <c r="AN489">
        <v>6356752.3142451802</v>
      </c>
      <c r="AO489">
        <f t="shared" si="202"/>
        <v>8.1819190842620321E-2</v>
      </c>
      <c r="AP489">
        <f t="shared" si="203"/>
        <v>8.2094437949694496E-2</v>
      </c>
      <c r="AQ489">
        <f t="shared" si="204"/>
        <v>6.7394967422762398E-3</v>
      </c>
      <c r="AR489">
        <f t="shared" si="205"/>
        <v>6399593.6257584924</v>
      </c>
    </row>
    <row r="490" spans="13:44" x14ac:dyDescent="0.3">
      <c r="M490" s="52" t="s">
        <v>22</v>
      </c>
      <c r="N490" s="53">
        <f t="shared" si="184"/>
        <v>166021.44365805644</v>
      </c>
      <c r="O490" s="54">
        <f t="shared" si="185"/>
        <v>0</v>
      </c>
      <c r="P490" s="55">
        <f t="shared" si="186"/>
        <v>31</v>
      </c>
      <c r="Q490" s="68"/>
      <c r="T490">
        <f t="shared" ref="T490:U553" si="207">R490*PI()/180</f>
        <v>0</v>
      </c>
      <c r="U490">
        <f t="shared" si="207"/>
        <v>0</v>
      </c>
      <c r="V490">
        <f t="shared" si="183"/>
        <v>31</v>
      </c>
      <c r="W490">
        <f t="shared" si="206"/>
        <v>3</v>
      </c>
      <c r="X490">
        <f t="shared" si="187"/>
        <v>-5.2359877559829883E-2</v>
      </c>
      <c r="Y490">
        <f t="shared" si="188"/>
        <v>-5.2335956242943828E-2</v>
      </c>
      <c r="Z490">
        <f t="shared" si="189"/>
        <v>-5.2383818566763218E-2</v>
      </c>
      <c r="AA490">
        <f t="shared" si="190"/>
        <v>0</v>
      </c>
      <c r="AB490">
        <f t="shared" si="191"/>
        <v>6375585.7452000007</v>
      </c>
      <c r="AC490">
        <f t="shared" si="192"/>
        <v>9.2468067027179749E-6</v>
      </c>
      <c r="AD490">
        <f t="shared" si="193"/>
        <v>0</v>
      </c>
      <c r="AE490">
        <f t="shared" si="194"/>
        <v>0</v>
      </c>
      <c r="AF490">
        <f t="shared" si="195"/>
        <v>0</v>
      </c>
      <c r="AG490">
        <f t="shared" si="196"/>
        <v>0</v>
      </c>
      <c r="AH490">
        <f t="shared" si="197"/>
        <v>0</v>
      </c>
      <c r="AI490">
        <f t="shared" si="198"/>
        <v>5.0546225567071803E-3</v>
      </c>
      <c r="AJ490">
        <f t="shared" si="199"/>
        <v>4.2582015317955055E-5</v>
      </c>
      <c r="AK490">
        <f t="shared" si="200"/>
        <v>1.6740578955036711E-7</v>
      </c>
      <c r="AL490">
        <f t="shared" si="201"/>
        <v>0</v>
      </c>
      <c r="AM490">
        <v>6378137</v>
      </c>
      <c r="AN490">
        <v>6356752.3142451802</v>
      </c>
      <c r="AO490">
        <f t="shared" si="202"/>
        <v>8.1819190842620321E-2</v>
      </c>
      <c r="AP490">
        <f t="shared" si="203"/>
        <v>8.2094437949694496E-2</v>
      </c>
      <c r="AQ490">
        <f t="shared" si="204"/>
        <v>6.7394967422762398E-3</v>
      </c>
      <c r="AR490">
        <f t="shared" si="205"/>
        <v>6399593.6257584924</v>
      </c>
    </row>
    <row r="491" spans="13:44" x14ac:dyDescent="0.3">
      <c r="M491" s="52" t="s">
        <v>22</v>
      </c>
      <c r="N491" s="53">
        <f t="shared" si="184"/>
        <v>166021.44365805644</v>
      </c>
      <c r="O491" s="54">
        <f t="shared" si="185"/>
        <v>0</v>
      </c>
      <c r="P491" s="55">
        <f t="shared" si="186"/>
        <v>31</v>
      </c>
      <c r="Q491" s="68"/>
      <c r="T491">
        <f t="shared" si="207"/>
        <v>0</v>
      </c>
      <c r="U491">
        <f t="shared" si="207"/>
        <v>0</v>
      </c>
      <c r="V491">
        <f t="shared" si="183"/>
        <v>31</v>
      </c>
      <c r="W491">
        <f t="shared" si="206"/>
        <v>3</v>
      </c>
      <c r="X491">
        <f t="shared" si="187"/>
        <v>-5.2359877559829883E-2</v>
      </c>
      <c r="Y491">
        <f t="shared" si="188"/>
        <v>-5.2335956242943828E-2</v>
      </c>
      <c r="Z491">
        <f t="shared" si="189"/>
        <v>-5.2383818566763218E-2</v>
      </c>
      <c r="AA491">
        <f t="shared" si="190"/>
        <v>0</v>
      </c>
      <c r="AB491">
        <f t="shared" si="191"/>
        <v>6375585.7452000007</v>
      </c>
      <c r="AC491">
        <f t="shared" si="192"/>
        <v>9.2468067027179749E-6</v>
      </c>
      <c r="AD491">
        <f t="shared" si="193"/>
        <v>0</v>
      </c>
      <c r="AE491">
        <f t="shared" si="194"/>
        <v>0</v>
      </c>
      <c r="AF491">
        <f t="shared" si="195"/>
        <v>0</v>
      </c>
      <c r="AG491">
        <f t="shared" si="196"/>
        <v>0</v>
      </c>
      <c r="AH491">
        <f t="shared" si="197"/>
        <v>0</v>
      </c>
      <c r="AI491">
        <f t="shared" si="198"/>
        <v>5.0546225567071803E-3</v>
      </c>
      <c r="AJ491">
        <f t="shared" si="199"/>
        <v>4.2582015317955055E-5</v>
      </c>
      <c r="AK491">
        <f t="shared" si="200"/>
        <v>1.6740578955036711E-7</v>
      </c>
      <c r="AL491">
        <f t="shared" si="201"/>
        <v>0</v>
      </c>
      <c r="AM491">
        <v>6378137</v>
      </c>
      <c r="AN491">
        <v>6356752.3142451802</v>
      </c>
      <c r="AO491">
        <f t="shared" si="202"/>
        <v>8.1819190842620321E-2</v>
      </c>
      <c r="AP491">
        <f t="shared" si="203"/>
        <v>8.2094437949694496E-2</v>
      </c>
      <c r="AQ491">
        <f t="shared" si="204"/>
        <v>6.7394967422762398E-3</v>
      </c>
      <c r="AR491">
        <f t="shared" si="205"/>
        <v>6399593.6257584924</v>
      </c>
    </row>
    <row r="492" spans="13:44" x14ac:dyDescent="0.3">
      <c r="M492" s="52" t="s">
        <v>22</v>
      </c>
      <c r="N492" s="53">
        <f t="shared" si="184"/>
        <v>166021.44365805644</v>
      </c>
      <c r="O492" s="54">
        <f t="shared" si="185"/>
        <v>0</v>
      </c>
      <c r="P492" s="55">
        <f t="shared" si="186"/>
        <v>31</v>
      </c>
      <c r="Q492" s="68"/>
      <c r="T492">
        <f t="shared" si="207"/>
        <v>0</v>
      </c>
      <c r="U492">
        <f t="shared" si="207"/>
        <v>0</v>
      </c>
      <c r="V492">
        <f t="shared" si="183"/>
        <v>31</v>
      </c>
      <c r="W492">
        <f t="shared" si="206"/>
        <v>3</v>
      </c>
      <c r="X492">
        <f t="shared" si="187"/>
        <v>-5.2359877559829883E-2</v>
      </c>
      <c r="Y492">
        <f t="shared" si="188"/>
        <v>-5.2335956242943828E-2</v>
      </c>
      <c r="Z492">
        <f t="shared" si="189"/>
        <v>-5.2383818566763218E-2</v>
      </c>
      <c r="AA492">
        <f t="shared" si="190"/>
        <v>0</v>
      </c>
      <c r="AB492">
        <f t="shared" si="191"/>
        <v>6375585.7452000007</v>
      </c>
      <c r="AC492">
        <f t="shared" si="192"/>
        <v>9.2468067027179749E-6</v>
      </c>
      <c r="AD492">
        <f t="shared" si="193"/>
        <v>0</v>
      </c>
      <c r="AE492">
        <f t="shared" si="194"/>
        <v>0</v>
      </c>
      <c r="AF492">
        <f t="shared" si="195"/>
        <v>0</v>
      </c>
      <c r="AG492">
        <f t="shared" si="196"/>
        <v>0</v>
      </c>
      <c r="AH492">
        <f t="shared" si="197"/>
        <v>0</v>
      </c>
      <c r="AI492">
        <f t="shared" si="198"/>
        <v>5.0546225567071803E-3</v>
      </c>
      <c r="AJ492">
        <f t="shared" si="199"/>
        <v>4.2582015317955055E-5</v>
      </c>
      <c r="AK492">
        <f t="shared" si="200"/>
        <v>1.6740578955036711E-7</v>
      </c>
      <c r="AL492">
        <f t="shared" si="201"/>
        <v>0</v>
      </c>
      <c r="AM492">
        <v>6378137</v>
      </c>
      <c r="AN492">
        <v>6356752.3142451802</v>
      </c>
      <c r="AO492">
        <f t="shared" si="202"/>
        <v>8.1819190842620321E-2</v>
      </c>
      <c r="AP492">
        <f t="shared" si="203"/>
        <v>8.2094437949694496E-2</v>
      </c>
      <c r="AQ492">
        <f t="shared" si="204"/>
        <v>6.7394967422762398E-3</v>
      </c>
      <c r="AR492">
        <f t="shared" si="205"/>
        <v>6399593.6257584924</v>
      </c>
    </row>
    <row r="493" spans="13:44" x14ac:dyDescent="0.3">
      <c r="M493" s="52" t="s">
        <v>22</v>
      </c>
      <c r="N493" s="53">
        <f t="shared" si="184"/>
        <v>166021.44365805644</v>
      </c>
      <c r="O493" s="54">
        <f t="shared" si="185"/>
        <v>0</v>
      </c>
      <c r="P493" s="55">
        <f t="shared" si="186"/>
        <v>31</v>
      </c>
      <c r="Q493" s="68"/>
      <c r="T493">
        <f t="shared" si="207"/>
        <v>0</v>
      </c>
      <c r="U493">
        <f t="shared" si="207"/>
        <v>0</v>
      </c>
      <c r="V493">
        <f t="shared" si="183"/>
        <v>31</v>
      </c>
      <c r="W493">
        <f t="shared" si="206"/>
        <v>3</v>
      </c>
      <c r="X493">
        <f t="shared" si="187"/>
        <v>-5.2359877559829883E-2</v>
      </c>
      <c r="Y493">
        <f t="shared" si="188"/>
        <v>-5.2335956242943828E-2</v>
      </c>
      <c r="Z493">
        <f t="shared" si="189"/>
        <v>-5.2383818566763218E-2</v>
      </c>
      <c r="AA493">
        <f t="shared" si="190"/>
        <v>0</v>
      </c>
      <c r="AB493">
        <f t="shared" si="191"/>
        <v>6375585.7452000007</v>
      </c>
      <c r="AC493">
        <f t="shared" si="192"/>
        <v>9.2468067027179749E-6</v>
      </c>
      <c r="AD493">
        <f t="shared" si="193"/>
        <v>0</v>
      </c>
      <c r="AE493">
        <f t="shared" si="194"/>
        <v>0</v>
      </c>
      <c r="AF493">
        <f t="shared" si="195"/>
        <v>0</v>
      </c>
      <c r="AG493">
        <f t="shared" si="196"/>
        <v>0</v>
      </c>
      <c r="AH493">
        <f t="shared" si="197"/>
        <v>0</v>
      </c>
      <c r="AI493">
        <f t="shared" si="198"/>
        <v>5.0546225567071803E-3</v>
      </c>
      <c r="AJ493">
        <f t="shared" si="199"/>
        <v>4.2582015317955055E-5</v>
      </c>
      <c r="AK493">
        <f t="shared" si="200"/>
        <v>1.6740578955036711E-7</v>
      </c>
      <c r="AL493">
        <f t="shared" si="201"/>
        <v>0</v>
      </c>
      <c r="AM493">
        <v>6378137</v>
      </c>
      <c r="AN493">
        <v>6356752.3142451802</v>
      </c>
      <c r="AO493">
        <f t="shared" si="202"/>
        <v>8.1819190842620321E-2</v>
      </c>
      <c r="AP493">
        <f t="shared" si="203"/>
        <v>8.2094437949694496E-2</v>
      </c>
      <c r="AQ493">
        <f t="shared" si="204"/>
        <v>6.7394967422762398E-3</v>
      </c>
      <c r="AR493">
        <f t="shared" si="205"/>
        <v>6399593.6257584924</v>
      </c>
    </row>
    <row r="494" spans="13:44" x14ac:dyDescent="0.3">
      <c r="M494" s="52" t="s">
        <v>22</v>
      </c>
      <c r="N494" s="53">
        <f t="shared" si="184"/>
        <v>166021.44365805644</v>
      </c>
      <c r="O494" s="54">
        <f t="shared" si="185"/>
        <v>0</v>
      </c>
      <c r="P494" s="55">
        <f t="shared" si="186"/>
        <v>31</v>
      </c>
      <c r="Q494" s="68"/>
      <c r="T494">
        <f t="shared" si="207"/>
        <v>0</v>
      </c>
      <c r="U494">
        <f t="shared" si="207"/>
        <v>0</v>
      </c>
      <c r="V494">
        <f t="shared" si="183"/>
        <v>31</v>
      </c>
      <c r="W494">
        <f t="shared" si="206"/>
        <v>3</v>
      </c>
      <c r="X494">
        <f t="shared" si="187"/>
        <v>-5.2359877559829883E-2</v>
      </c>
      <c r="Y494">
        <f t="shared" si="188"/>
        <v>-5.2335956242943828E-2</v>
      </c>
      <c r="Z494">
        <f t="shared" si="189"/>
        <v>-5.2383818566763218E-2</v>
      </c>
      <c r="AA494">
        <f t="shared" si="190"/>
        <v>0</v>
      </c>
      <c r="AB494">
        <f t="shared" si="191"/>
        <v>6375585.7452000007</v>
      </c>
      <c r="AC494">
        <f t="shared" si="192"/>
        <v>9.2468067027179749E-6</v>
      </c>
      <c r="AD494">
        <f t="shared" si="193"/>
        <v>0</v>
      </c>
      <c r="AE494">
        <f t="shared" si="194"/>
        <v>0</v>
      </c>
      <c r="AF494">
        <f t="shared" si="195"/>
        <v>0</v>
      </c>
      <c r="AG494">
        <f t="shared" si="196"/>
        <v>0</v>
      </c>
      <c r="AH494">
        <f t="shared" si="197"/>
        <v>0</v>
      </c>
      <c r="AI494">
        <f t="shared" si="198"/>
        <v>5.0546225567071803E-3</v>
      </c>
      <c r="AJ494">
        <f t="shared" si="199"/>
        <v>4.2582015317955055E-5</v>
      </c>
      <c r="AK494">
        <f t="shared" si="200"/>
        <v>1.6740578955036711E-7</v>
      </c>
      <c r="AL494">
        <f t="shared" si="201"/>
        <v>0</v>
      </c>
      <c r="AM494">
        <v>6378137</v>
      </c>
      <c r="AN494">
        <v>6356752.3142451802</v>
      </c>
      <c r="AO494">
        <f t="shared" si="202"/>
        <v>8.1819190842620321E-2</v>
      </c>
      <c r="AP494">
        <f t="shared" si="203"/>
        <v>8.2094437949694496E-2</v>
      </c>
      <c r="AQ494">
        <f t="shared" si="204"/>
        <v>6.7394967422762398E-3</v>
      </c>
      <c r="AR494">
        <f t="shared" si="205"/>
        <v>6399593.6257584924</v>
      </c>
    </row>
    <row r="495" spans="13:44" x14ac:dyDescent="0.3">
      <c r="M495" s="52" t="s">
        <v>22</v>
      </c>
      <c r="N495" s="53">
        <f t="shared" si="184"/>
        <v>166021.44365805644</v>
      </c>
      <c r="O495" s="54">
        <f t="shared" si="185"/>
        <v>0</v>
      </c>
      <c r="P495" s="55">
        <f t="shared" si="186"/>
        <v>31</v>
      </c>
      <c r="Q495" s="68"/>
      <c r="T495">
        <f t="shared" si="207"/>
        <v>0</v>
      </c>
      <c r="U495">
        <f t="shared" si="207"/>
        <v>0</v>
      </c>
      <c r="V495">
        <f t="shared" si="183"/>
        <v>31</v>
      </c>
      <c r="W495">
        <f t="shared" si="206"/>
        <v>3</v>
      </c>
      <c r="X495">
        <f t="shared" si="187"/>
        <v>-5.2359877559829883E-2</v>
      </c>
      <c r="Y495">
        <f t="shared" si="188"/>
        <v>-5.2335956242943828E-2</v>
      </c>
      <c r="Z495">
        <f t="shared" si="189"/>
        <v>-5.2383818566763218E-2</v>
      </c>
      <c r="AA495">
        <f t="shared" si="190"/>
        <v>0</v>
      </c>
      <c r="AB495">
        <f t="shared" si="191"/>
        <v>6375585.7452000007</v>
      </c>
      <c r="AC495">
        <f t="shared" si="192"/>
        <v>9.2468067027179749E-6</v>
      </c>
      <c r="AD495">
        <f t="shared" si="193"/>
        <v>0</v>
      </c>
      <c r="AE495">
        <f t="shared" si="194"/>
        <v>0</v>
      </c>
      <c r="AF495">
        <f t="shared" si="195"/>
        <v>0</v>
      </c>
      <c r="AG495">
        <f t="shared" si="196"/>
        <v>0</v>
      </c>
      <c r="AH495">
        <f t="shared" si="197"/>
        <v>0</v>
      </c>
      <c r="AI495">
        <f t="shared" si="198"/>
        <v>5.0546225567071803E-3</v>
      </c>
      <c r="AJ495">
        <f t="shared" si="199"/>
        <v>4.2582015317955055E-5</v>
      </c>
      <c r="AK495">
        <f t="shared" si="200"/>
        <v>1.6740578955036711E-7</v>
      </c>
      <c r="AL495">
        <f t="shared" si="201"/>
        <v>0</v>
      </c>
      <c r="AM495">
        <v>6378137</v>
      </c>
      <c r="AN495">
        <v>6356752.3142451802</v>
      </c>
      <c r="AO495">
        <f t="shared" si="202"/>
        <v>8.1819190842620321E-2</v>
      </c>
      <c r="AP495">
        <f t="shared" si="203"/>
        <v>8.2094437949694496E-2</v>
      </c>
      <c r="AQ495">
        <f t="shared" si="204"/>
        <v>6.7394967422762398E-3</v>
      </c>
      <c r="AR495">
        <f t="shared" si="205"/>
        <v>6399593.6257584924</v>
      </c>
    </row>
    <row r="496" spans="13:44" x14ac:dyDescent="0.3">
      <c r="M496" s="52" t="s">
        <v>22</v>
      </c>
      <c r="N496" s="53">
        <f t="shared" si="184"/>
        <v>166021.44365805644</v>
      </c>
      <c r="O496" s="54">
        <f t="shared" si="185"/>
        <v>0</v>
      </c>
      <c r="P496" s="55">
        <f t="shared" si="186"/>
        <v>31</v>
      </c>
      <c r="Q496" s="68"/>
      <c r="T496">
        <f t="shared" si="207"/>
        <v>0</v>
      </c>
      <c r="U496">
        <f t="shared" si="207"/>
        <v>0</v>
      </c>
      <c r="V496">
        <f t="shared" si="183"/>
        <v>31</v>
      </c>
      <c r="W496">
        <f t="shared" si="206"/>
        <v>3</v>
      </c>
      <c r="X496">
        <f t="shared" si="187"/>
        <v>-5.2359877559829883E-2</v>
      </c>
      <c r="Y496">
        <f t="shared" si="188"/>
        <v>-5.2335956242943828E-2</v>
      </c>
      <c r="Z496">
        <f t="shared" si="189"/>
        <v>-5.2383818566763218E-2</v>
      </c>
      <c r="AA496">
        <f t="shared" si="190"/>
        <v>0</v>
      </c>
      <c r="AB496">
        <f t="shared" si="191"/>
        <v>6375585.7452000007</v>
      </c>
      <c r="AC496">
        <f t="shared" si="192"/>
        <v>9.2468067027179749E-6</v>
      </c>
      <c r="AD496">
        <f t="shared" si="193"/>
        <v>0</v>
      </c>
      <c r="AE496">
        <f t="shared" si="194"/>
        <v>0</v>
      </c>
      <c r="AF496">
        <f t="shared" si="195"/>
        <v>0</v>
      </c>
      <c r="AG496">
        <f t="shared" si="196"/>
        <v>0</v>
      </c>
      <c r="AH496">
        <f t="shared" si="197"/>
        <v>0</v>
      </c>
      <c r="AI496">
        <f t="shared" si="198"/>
        <v>5.0546225567071803E-3</v>
      </c>
      <c r="AJ496">
        <f t="shared" si="199"/>
        <v>4.2582015317955055E-5</v>
      </c>
      <c r="AK496">
        <f t="shared" si="200"/>
        <v>1.6740578955036711E-7</v>
      </c>
      <c r="AL496">
        <f t="shared" si="201"/>
        <v>0</v>
      </c>
      <c r="AM496">
        <v>6378137</v>
      </c>
      <c r="AN496">
        <v>6356752.3142451802</v>
      </c>
      <c r="AO496">
        <f t="shared" si="202"/>
        <v>8.1819190842620321E-2</v>
      </c>
      <c r="AP496">
        <f t="shared" si="203"/>
        <v>8.2094437949694496E-2</v>
      </c>
      <c r="AQ496">
        <f t="shared" si="204"/>
        <v>6.7394967422762398E-3</v>
      </c>
      <c r="AR496">
        <f t="shared" si="205"/>
        <v>6399593.6257584924</v>
      </c>
    </row>
    <row r="497" spans="13:44" x14ac:dyDescent="0.3">
      <c r="M497" s="52" t="s">
        <v>22</v>
      </c>
      <c r="N497" s="53">
        <f t="shared" si="184"/>
        <v>166021.44365805644</v>
      </c>
      <c r="O497" s="54">
        <f t="shared" si="185"/>
        <v>0</v>
      </c>
      <c r="P497" s="55">
        <f t="shared" si="186"/>
        <v>31</v>
      </c>
      <c r="Q497" s="68"/>
      <c r="T497">
        <f t="shared" si="207"/>
        <v>0</v>
      </c>
      <c r="U497">
        <f t="shared" si="207"/>
        <v>0</v>
      </c>
      <c r="V497">
        <f t="shared" si="183"/>
        <v>31</v>
      </c>
      <c r="W497">
        <f t="shared" si="206"/>
        <v>3</v>
      </c>
      <c r="X497">
        <f t="shared" si="187"/>
        <v>-5.2359877559829883E-2</v>
      </c>
      <c r="Y497">
        <f t="shared" si="188"/>
        <v>-5.2335956242943828E-2</v>
      </c>
      <c r="Z497">
        <f t="shared" si="189"/>
        <v>-5.2383818566763218E-2</v>
      </c>
      <c r="AA497">
        <f t="shared" si="190"/>
        <v>0</v>
      </c>
      <c r="AB497">
        <f t="shared" si="191"/>
        <v>6375585.7452000007</v>
      </c>
      <c r="AC497">
        <f t="shared" si="192"/>
        <v>9.2468067027179749E-6</v>
      </c>
      <c r="AD497">
        <f t="shared" si="193"/>
        <v>0</v>
      </c>
      <c r="AE497">
        <f t="shared" si="194"/>
        <v>0</v>
      </c>
      <c r="AF497">
        <f t="shared" si="195"/>
        <v>0</v>
      </c>
      <c r="AG497">
        <f t="shared" si="196"/>
        <v>0</v>
      </c>
      <c r="AH497">
        <f t="shared" si="197"/>
        <v>0</v>
      </c>
      <c r="AI497">
        <f t="shared" si="198"/>
        <v>5.0546225567071803E-3</v>
      </c>
      <c r="AJ497">
        <f t="shared" si="199"/>
        <v>4.2582015317955055E-5</v>
      </c>
      <c r="AK497">
        <f t="shared" si="200"/>
        <v>1.6740578955036711E-7</v>
      </c>
      <c r="AL497">
        <f t="shared" si="201"/>
        <v>0</v>
      </c>
      <c r="AM497">
        <v>6378137</v>
      </c>
      <c r="AN497">
        <v>6356752.3142451802</v>
      </c>
      <c r="AO497">
        <f t="shared" si="202"/>
        <v>8.1819190842620321E-2</v>
      </c>
      <c r="AP497">
        <f t="shared" si="203"/>
        <v>8.2094437949694496E-2</v>
      </c>
      <c r="AQ497">
        <f t="shared" si="204"/>
        <v>6.7394967422762398E-3</v>
      </c>
      <c r="AR497">
        <f t="shared" si="205"/>
        <v>6399593.6257584924</v>
      </c>
    </row>
    <row r="498" spans="13:44" x14ac:dyDescent="0.3">
      <c r="M498" s="52" t="s">
        <v>22</v>
      </c>
      <c r="N498" s="53">
        <f t="shared" si="184"/>
        <v>166021.44365805644</v>
      </c>
      <c r="O498" s="54">
        <f t="shared" si="185"/>
        <v>0</v>
      </c>
      <c r="P498" s="55">
        <f t="shared" si="186"/>
        <v>31</v>
      </c>
      <c r="Q498" s="68"/>
      <c r="T498">
        <f t="shared" si="207"/>
        <v>0</v>
      </c>
      <c r="U498">
        <f t="shared" si="207"/>
        <v>0</v>
      </c>
      <c r="V498">
        <f t="shared" si="183"/>
        <v>31</v>
      </c>
      <c r="W498">
        <f t="shared" si="206"/>
        <v>3</v>
      </c>
      <c r="X498">
        <f t="shared" si="187"/>
        <v>-5.2359877559829883E-2</v>
      </c>
      <c r="Y498">
        <f t="shared" si="188"/>
        <v>-5.2335956242943828E-2</v>
      </c>
      <c r="Z498">
        <f t="shared" si="189"/>
        <v>-5.2383818566763218E-2</v>
      </c>
      <c r="AA498">
        <f t="shared" si="190"/>
        <v>0</v>
      </c>
      <c r="AB498">
        <f t="shared" si="191"/>
        <v>6375585.7452000007</v>
      </c>
      <c r="AC498">
        <f t="shared" si="192"/>
        <v>9.2468067027179749E-6</v>
      </c>
      <c r="AD498">
        <f t="shared" si="193"/>
        <v>0</v>
      </c>
      <c r="AE498">
        <f t="shared" si="194"/>
        <v>0</v>
      </c>
      <c r="AF498">
        <f t="shared" si="195"/>
        <v>0</v>
      </c>
      <c r="AG498">
        <f t="shared" si="196"/>
        <v>0</v>
      </c>
      <c r="AH498">
        <f t="shared" si="197"/>
        <v>0</v>
      </c>
      <c r="AI498">
        <f t="shared" si="198"/>
        <v>5.0546225567071803E-3</v>
      </c>
      <c r="AJ498">
        <f t="shared" si="199"/>
        <v>4.2582015317955055E-5</v>
      </c>
      <c r="AK498">
        <f t="shared" si="200"/>
        <v>1.6740578955036711E-7</v>
      </c>
      <c r="AL498">
        <f t="shared" si="201"/>
        <v>0</v>
      </c>
      <c r="AM498">
        <v>6378137</v>
      </c>
      <c r="AN498">
        <v>6356752.3142451802</v>
      </c>
      <c r="AO498">
        <f t="shared" si="202"/>
        <v>8.1819190842620321E-2</v>
      </c>
      <c r="AP498">
        <f t="shared" si="203"/>
        <v>8.2094437949694496E-2</v>
      </c>
      <c r="AQ498">
        <f t="shared" si="204"/>
        <v>6.7394967422762398E-3</v>
      </c>
      <c r="AR498">
        <f t="shared" si="205"/>
        <v>6399593.6257584924</v>
      </c>
    </row>
    <row r="499" spans="13:44" x14ac:dyDescent="0.3">
      <c r="M499" s="52" t="s">
        <v>22</v>
      </c>
      <c r="N499" s="53">
        <f t="shared" si="184"/>
        <v>166021.44365805644</v>
      </c>
      <c r="O499" s="54">
        <f t="shared" si="185"/>
        <v>0</v>
      </c>
      <c r="P499" s="55">
        <f t="shared" si="186"/>
        <v>31</v>
      </c>
      <c r="Q499" s="68"/>
      <c r="T499">
        <f t="shared" si="207"/>
        <v>0</v>
      </c>
      <c r="U499">
        <f t="shared" si="207"/>
        <v>0</v>
      </c>
      <c r="V499">
        <f t="shared" si="183"/>
        <v>31</v>
      </c>
      <c r="W499">
        <f t="shared" si="206"/>
        <v>3</v>
      </c>
      <c r="X499">
        <f t="shared" si="187"/>
        <v>-5.2359877559829883E-2</v>
      </c>
      <c r="Y499">
        <f t="shared" si="188"/>
        <v>-5.2335956242943828E-2</v>
      </c>
      <c r="Z499">
        <f t="shared" si="189"/>
        <v>-5.2383818566763218E-2</v>
      </c>
      <c r="AA499">
        <f t="shared" si="190"/>
        <v>0</v>
      </c>
      <c r="AB499">
        <f t="shared" si="191"/>
        <v>6375585.7452000007</v>
      </c>
      <c r="AC499">
        <f t="shared" si="192"/>
        <v>9.2468067027179749E-6</v>
      </c>
      <c r="AD499">
        <f t="shared" si="193"/>
        <v>0</v>
      </c>
      <c r="AE499">
        <f t="shared" si="194"/>
        <v>0</v>
      </c>
      <c r="AF499">
        <f t="shared" si="195"/>
        <v>0</v>
      </c>
      <c r="AG499">
        <f t="shared" si="196"/>
        <v>0</v>
      </c>
      <c r="AH499">
        <f t="shared" si="197"/>
        <v>0</v>
      </c>
      <c r="AI499">
        <f t="shared" si="198"/>
        <v>5.0546225567071803E-3</v>
      </c>
      <c r="AJ499">
        <f t="shared" si="199"/>
        <v>4.2582015317955055E-5</v>
      </c>
      <c r="AK499">
        <f t="shared" si="200"/>
        <v>1.6740578955036711E-7</v>
      </c>
      <c r="AL499">
        <f t="shared" si="201"/>
        <v>0</v>
      </c>
      <c r="AM499">
        <v>6378137</v>
      </c>
      <c r="AN499">
        <v>6356752.3142451802</v>
      </c>
      <c r="AO499">
        <f t="shared" si="202"/>
        <v>8.1819190842620321E-2</v>
      </c>
      <c r="AP499">
        <f t="shared" si="203"/>
        <v>8.2094437949694496E-2</v>
      </c>
      <c r="AQ499">
        <f t="shared" si="204"/>
        <v>6.7394967422762398E-3</v>
      </c>
      <c r="AR499">
        <f t="shared" si="205"/>
        <v>6399593.6257584924</v>
      </c>
    </row>
    <row r="500" spans="13:44" x14ac:dyDescent="0.3">
      <c r="M500" s="52" t="s">
        <v>22</v>
      </c>
      <c r="N500" s="53">
        <f t="shared" si="184"/>
        <v>166021.44365805644</v>
      </c>
      <c r="O500" s="54">
        <f t="shared" si="185"/>
        <v>0</v>
      </c>
      <c r="P500" s="55">
        <f t="shared" si="186"/>
        <v>31</v>
      </c>
      <c r="Q500" s="68"/>
      <c r="T500">
        <f t="shared" si="207"/>
        <v>0</v>
      </c>
      <c r="U500">
        <f t="shared" si="207"/>
        <v>0</v>
      </c>
      <c r="V500">
        <f t="shared" si="183"/>
        <v>31</v>
      </c>
      <c r="W500">
        <f t="shared" si="206"/>
        <v>3</v>
      </c>
      <c r="X500">
        <f t="shared" si="187"/>
        <v>-5.2359877559829883E-2</v>
      </c>
      <c r="Y500">
        <f t="shared" si="188"/>
        <v>-5.2335956242943828E-2</v>
      </c>
      <c r="Z500">
        <f t="shared" si="189"/>
        <v>-5.2383818566763218E-2</v>
      </c>
      <c r="AA500">
        <f t="shared" si="190"/>
        <v>0</v>
      </c>
      <c r="AB500">
        <f t="shared" si="191"/>
        <v>6375585.7452000007</v>
      </c>
      <c r="AC500">
        <f t="shared" si="192"/>
        <v>9.2468067027179749E-6</v>
      </c>
      <c r="AD500">
        <f t="shared" si="193"/>
        <v>0</v>
      </c>
      <c r="AE500">
        <f t="shared" si="194"/>
        <v>0</v>
      </c>
      <c r="AF500">
        <f t="shared" si="195"/>
        <v>0</v>
      </c>
      <c r="AG500">
        <f t="shared" si="196"/>
        <v>0</v>
      </c>
      <c r="AH500">
        <f t="shared" si="197"/>
        <v>0</v>
      </c>
      <c r="AI500">
        <f t="shared" si="198"/>
        <v>5.0546225567071803E-3</v>
      </c>
      <c r="AJ500">
        <f t="shared" si="199"/>
        <v>4.2582015317955055E-5</v>
      </c>
      <c r="AK500">
        <f t="shared" si="200"/>
        <v>1.6740578955036711E-7</v>
      </c>
      <c r="AL500">
        <f t="shared" si="201"/>
        <v>0</v>
      </c>
      <c r="AM500">
        <v>6378137</v>
      </c>
      <c r="AN500">
        <v>6356752.3142451802</v>
      </c>
      <c r="AO500">
        <f t="shared" si="202"/>
        <v>8.1819190842620321E-2</v>
      </c>
      <c r="AP500">
        <f t="shared" si="203"/>
        <v>8.2094437949694496E-2</v>
      </c>
      <c r="AQ500">
        <f t="shared" si="204"/>
        <v>6.7394967422762398E-3</v>
      </c>
      <c r="AR500">
        <f t="shared" si="205"/>
        <v>6399593.6257584924</v>
      </c>
    </row>
    <row r="501" spans="13:44" x14ac:dyDescent="0.3">
      <c r="M501" s="52" t="s">
        <v>22</v>
      </c>
      <c r="N501" s="53">
        <f t="shared" si="184"/>
        <v>166021.44365805644</v>
      </c>
      <c r="O501" s="54">
        <f t="shared" si="185"/>
        <v>0</v>
      </c>
      <c r="P501" s="55">
        <f t="shared" si="186"/>
        <v>31</v>
      </c>
      <c r="Q501" s="68"/>
      <c r="T501">
        <f t="shared" si="207"/>
        <v>0</v>
      </c>
      <c r="U501">
        <f t="shared" si="207"/>
        <v>0</v>
      </c>
      <c r="V501">
        <f t="shared" si="183"/>
        <v>31</v>
      </c>
      <c r="W501">
        <f t="shared" si="206"/>
        <v>3</v>
      </c>
      <c r="X501">
        <f t="shared" si="187"/>
        <v>-5.2359877559829883E-2</v>
      </c>
      <c r="Y501">
        <f t="shared" si="188"/>
        <v>-5.2335956242943828E-2</v>
      </c>
      <c r="Z501">
        <f t="shared" si="189"/>
        <v>-5.2383818566763218E-2</v>
      </c>
      <c r="AA501">
        <f t="shared" si="190"/>
        <v>0</v>
      </c>
      <c r="AB501">
        <f t="shared" si="191"/>
        <v>6375585.7452000007</v>
      </c>
      <c r="AC501">
        <f t="shared" si="192"/>
        <v>9.2468067027179749E-6</v>
      </c>
      <c r="AD501">
        <f t="shared" si="193"/>
        <v>0</v>
      </c>
      <c r="AE501">
        <f t="shared" si="194"/>
        <v>0</v>
      </c>
      <c r="AF501">
        <f t="shared" si="195"/>
        <v>0</v>
      </c>
      <c r="AG501">
        <f t="shared" si="196"/>
        <v>0</v>
      </c>
      <c r="AH501">
        <f t="shared" si="197"/>
        <v>0</v>
      </c>
      <c r="AI501">
        <f t="shared" si="198"/>
        <v>5.0546225567071803E-3</v>
      </c>
      <c r="AJ501">
        <f t="shared" si="199"/>
        <v>4.2582015317955055E-5</v>
      </c>
      <c r="AK501">
        <f t="shared" si="200"/>
        <v>1.6740578955036711E-7</v>
      </c>
      <c r="AL501">
        <f t="shared" si="201"/>
        <v>0</v>
      </c>
      <c r="AM501">
        <v>6378137</v>
      </c>
      <c r="AN501">
        <v>6356752.3142451802</v>
      </c>
      <c r="AO501">
        <f t="shared" si="202"/>
        <v>8.1819190842620321E-2</v>
      </c>
      <c r="AP501">
        <f t="shared" si="203"/>
        <v>8.2094437949694496E-2</v>
      </c>
      <c r="AQ501">
        <f t="shared" si="204"/>
        <v>6.7394967422762398E-3</v>
      </c>
      <c r="AR501">
        <f t="shared" si="205"/>
        <v>6399593.6257584924</v>
      </c>
    </row>
    <row r="502" spans="13:44" x14ac:dyDescent="0.3">
      <c r="M502" s="52" t="s">
        <v>22</v>
      </c>
      <c r="N502" s="53">
        <f t="shared" si="184"/>
        <v>166021.44365805644</v>
      </c>
      <c r="O502" s="54">
        <f t="shared" si="185"/>
        <v>0</v>
      </c>
      <c r="P502" s="55">
        <f t="shared" si="186"/>
        <v>31</v>
      </c>
      <c r="Q502" s="68"/>
      <c r="T502">
        <f t="shared" si="207"/>
        <v>0</v>
      </c>
      <c r="U502">
        <f t="shared" si="207"/>
        <v>0</v>
      </c>
      <c r="V502">
        <f t="shared" si="183"/>
        <v>31</v>
      </c>
      <c r="W502">
        <f t="shared" si="206"/>
        <v>3</v>
      </c>
      <c r="X502">
        <f t="shared" si="187"/>
        <v>-5.2359877559829883E-2</v>
      </c>
      <c r="Y502">
        <f t="shared" si="188"/>
        <v>-5.2335956242943828E-2</v>
      </c>
      <c r="Z502">
        <f t="shared" si="189"/>
        <v>-5.2383818566763218E-2</v>
      </c>
      <c r="AA502">
        <f t="shared" si="190"/>
        <v>0</v>
      </c>
      <c r="AB502">
        <f t="shared" si="191"/>
        <v>6375585.7452000007</v>
      </c>
      <c r="AC502">
        <f t="shared" si="192"/>
        <v>9.2468067027179749E-6</v>
      </c>
      <c r="AD502">
        <f t="shared" si="193"/>
        <v>0</v>
      </c>
      <c r="AE502">
        <f t="shared" si="194"/>
        <v>0</v>
      </c>
      <c r="AF502">
        <f t="shared" si="195"/>
        <v>0</v>
      </c>
      <c r="AG502">
        <f t="shared" si="196"/>
        <v>0</v>
      </c>
      <c r="AH502">
        <f t="shared" si="197"/>
        <v>0</v>
      </c>
      <c r="AI502">
        <f t="shared" si="198"/>
        <v>5.0546225567071803E-3</v>
      </c>
      <c r="AJ502">
        <f t="shared" si="199"/>
        <v>4.2582015317955055E-5</v>
      </c>
      <c r="AK502">
        <f t="shared" si="200"/>
        <v>1.6740578955036711E-7</v>
      </c>
      <c r="AL502">
        <f t="shared" si="201"/>
        <v>0</v>
      </c>
      <c r="AM502">
        <v>6378137</v>
      </c>
      <c r="AN502">
        <v>6356752.3142451802</v>
      </c>
      <c r="AO502">
        <f t="shared" si="202"/>
        <v>8.1819190842620321E-2</v>
      </c>
      <c r="AP502">
        <f t="shared" si="203"/>
        <v>8.2094437949694496E-2</v>
      </c>
      <c r="AQ502">
        <f t="shared" si="204"/>
        <v>6.7394967422762398E-3</v>
      </c>
      <c r="AR502">
        <f t="shared" si="205"/>
        <v>6399593.6257584924</v>
      </c>
    </row>
    <row r="503" spans="13:44" x14ac:dyDescent="0.3">
      <c r="M503" s="52" t="s">
        <v>22</v>
      </c>
      <c r="N503" s="53">
        <f t="shared" si="184"/>
        <v>166021.44365805644</v>
      </c>
      <c r="O503" s="54">
        <f t="shared" si="185"/>
        <v>0</v>
      </c>
      <c r="P503" s="55">
        <f t="shared" si="186"/>
        <v>31</v>
      </c>
      <c r="Q503" s="68"/>
      <c r="T503">
        <f t="shared" si="207"/>
        <v>0</v>
      </c>
      <c r="U503">
        <f t="shared" si="207"/>
        <v>0</v>
      </c>
      <c r="V503">
        <f t="shared" si="183"/>
        <v>31</v>
      </c>
      <c r="W503">
        <f t="shared" si="206"/>
        <v>3</v>
      </c>
      <c r="X503">
        <f t="shared" si="187"/>
        <v>-5.2359877559829883E-2</v>
      </c>
      <c r="Y503">
        <f t="shared" si="188"/>
        <v>-5.2335956242943828E-2</v>
      </c>
      <c r="Z503">
        <f t="shared" si="189"/>
        <v>-5.2383818566763218E-2</v>
      </c>
      <c r="AA503">
        <f t="shared" si="190"/>
        <v>0</v>
      </c>
      <c r="AB503">
        <f t="shared" si="191"/>
        <v>6375585.7452000007</v>
      </c>
      <c r="AC503">
        <f t="shared" si="192"/>
        <v>9.2468067027179749E-6</v>
      </c>
      <c r="AD503">
        <f t="shared" si="193"/>
        <v>0</v>
      </c>
      <c r="AE503">
        <f t="shared" si="194"/>
        <v>0</v>
      </c>
      <c r="AF503">
        <f t="shared" si="195"/>
        <v>0</v>
      </c>
      <c r="AG503">
        <f t="shared" si="196"/>
        <v>0</v>
      </c>
      <c r="AH503">
        <f t="shared" si="197"/>
        <v>0</v>
      </c>
      <c r="AI503">
        <f t="shared" si="198"/>
        <v>5.0546225567071803E-3</v>
      </c>
      <c r="AJ503">
        <f t="shared" si="199"/>
        <v>4.2582015317955055E-5</v>
      </c>
      <c r="AK503">
        <f t="shared" si="200"/>
        <v>1.6740578955036711E-7</v>
      </c>
      <c r="AL503">
        <f t="shared" si="201"/>
        <v>0</v>
      </c>
      <c r="AM503">
        <v>6378137</v>
      </c>
      <c r="AN503">
        <v>6356752.3142451802</v>
      </c>
      <c r="AO503">
        <f t="shared" si="202"/>
        <v>8.1819190842620321E-2</v>
      </c>
      <c r="AP503">
        <f t="shared" si="203"/>
        <v>8.2094437949694496E-2</v>
      </c>
      <c r="AQ503">
        <f t="shared" si="204"/>
        <v>6.7394967422762398E-3</v>
      </c>
      <c r="AR503">
        <f t="shared" si="205"/>
        <v>6399593.6257584924</v>
      </c>
    </row>
    <row r="504" spans="13:44" x14ac:dyDescent="0.3">
      <c r="M504" s="52" t="s">
        <v>22</v>
      </c>
      <c r="N504" s="53">
        <f t="shared" si="184"/>
        <v>166021.44365805644</v>
      </c>
      <c r="O504" s="54">
        <f t="shared" si="185"/>
        <v>0</v>
      </c>
      <c r="P504" s="55">
        <f t="shared" si="186"/>
        <v>31</v>
      </c>
      <c r="Q504" s="68"/>
      <c r="T504">
        <f t="shared" si="207"/>
        <v>0</v>
      </c>
      <c r="U504">
        <f t="shared" si="207"/>
        <v>0</v>
      </c>
      <c r="V504">
        <f t="shared" si="183"/>
        <v>31</v>
      </c>
      <c r="W504">
        <f t="shared" si="206"/>
        <v>3</v>
      </c>
      <c r="X504">
        <f t="shared" si="187"/>
        <v>-5.2359877559829883E-2</v>
      </c>
      <c r="Y504">
        <f t="shared" si="188"/>
        <v>-5.2335956242943828E-2</v>
      </c>
      <c r="Z504">
        <f t="shared" si="189"/>
        <v>-5.2383818566763218E-2</v>
      </c>
      <c r="AA504">
        <f t="shared" si="190"/>
        <v>0</v>
      </c>
      <c r="AB504">
        <f t="shared" si="191"/>
        <v>6375585.7452000007</v>
      </c>
      <c r="AC504">
        <f t="shared" si="192"/>
        <v>9.2468067027179749E-6</v>
      </c>
      <c r="AD504">
        <f t="shared" si="193"/>
        <v>0</v>
      </c>
      <c r="AE504">
        <f t="shared" si="194"/>
        <v>0</v>
      </c>
      <c r="AF504">
        <f t="shared" si="195"/>
        <v>0</v>
      </c>
      <c r="AG504">
        <f t="shared" si="196"/>
        <v>0</v>
      </c>
      <c r="AH504">
        <f t="shared" si="197"/>
        <v>0</v>
      </c>
      <c r="AI504">
        <f t="shared" si="198"/>
        <v>5.0546225567071803E-3</v>
      </c>
      <c r="AJ504">
        <f t="shared" si="199"/>
        <v>4.2582015317955055E-5</v>
      </c>
      <c r="AK504">
        <f t="shared" si="200"/>
        <v>1.6740578955036711E-7</v>
      </c>
      <c r="AL504">
        <f t="shared" si="201"/>
        <v>0</v>
      </c>
      <c r="AM504">
        <v>6378137</v>
      </c>
      <c r="AN504">
        <v>6356752.3142451802</v>
      </c>
      <c r="AO504">
        <f t="shared" si="202"/>
        <v>8.1819190842620321E-2</v>
      </c>
      <c r="AP504">
        <f t="shared" si="203"/>
        <v>8.2094437949694496E-2</v>
      </c>
      <c r="AQ504">
        <f t="shared" si="204"/>
        <v>6.7394967422762398E-3</v>
      </c>
      <c r="AR504">
        <f t="shared" si="205"/>
        <v>6399593.6257584924</v>
      </c>
    </row>
    <row r="505" spans="13:44" x14ac:dyDescent="0.3">
      <c r="M505" s="52" t="s">
        <v>22</v>
      </c>
      <c r="N505" s="53">
        <f t="shared" si="184"/>
        <v>166021.44365805644</v>
      </c>
      <c r="O505" s="54">
        <f t="shared" si="185"/>
        <v>0</v>
      </c>
      <c r="P505" s="55">
        <f t="shared" si="186"/>
        <v>31</v>
      </c>
      <c r="Q505" s="68"/>
      <c r="T505">
        <f t="shared" si="207"/>
        <v>0</v>
      </c>
      <c r="U505">
        <f t="shared" si="207"/>
        <v>0</v>
      </c>
      <c r="V505">
        <f t="shared" si="183"/>
        <v>31</v>
      </c>
      <c r="W505">
        <f t="shared" si="206"/>
        <v>3</v>
      </c>
      <c r="X505">
        <f t="shared" si="187"/>
        <v>-5.2359877559829883E-2</v>
      </c>
      <c r="Y505">
        <f t="shared" si="188"/>
        <v>-5.2335956242943828E-2</v>
      </c>
      <c r="Z505">
        <f t="shared" si="189"/>
        <v>-5.2383818566763218E-2</v>
      </c>
      <c r="AA505">
        <f t="shared" si="190"/>
        <v>0</v>
      </c>
      <c r="AB505">
        <f t="shared" si="191"/>
        <v>6375585.7452000007</v>
      </c>
      <c r="AC505">
        <f t="shared" si="192"/>
        <v>9.2468067027179749E-6</v>
      </c>
      <c r="AD505">
        <f t="shared" si="193"/>
        <v>0</v>
      </c>
      <c r="AE505">
        <f t="shared" si="194"/>
        <v>0</v>
      </c>
      <c r="AF505">
        <f t="shared" si="195"/>
        <v>0</v>
      </c>
      <c r="AG505">
        <f t="shared" si="196"/>
        <v>0</v>
      </c>
      <c r="AH505">
        <f t="shared" si="197"/>
        <v>0</v>
      </c>
      <c r="AI505">
        <f t="shared" si="198"/>
        <v>5.0546225567071803E-3</v>
      </c>
      <c r="AJ505">
        <f t="shared" si="199"/>
        <v>4.2582015317955055E-5</v>
      </c>
      <c r="AK505">
        <f t="shared" si="200"/>
        <v>1.6740578955036711E-7</v>
      </c>
      <c r="AL505">
        <f t="shared" si="201"/>
        <v>0</v>
      </c>
      <c r="AM505">
        <v>6378137</v>
      </c>
      <c r="AN505">
        <v>6356752.3142451802</v>
      </c>
      <c r="AO505">
        <f t="shared" si="202"/>
        <v>8.1819190842620321E-2</v>
      </c>
      <c r="AP505">
        <f t="shared" si="203"/>
        <v>8.2094437949694496E-2</v>
      </c>
      <c r="AQ505">
        <f t="shared" si="204"/>
        <v>6.7394967422762398E-3</v>
      </c>
      <c r="AR505">
        <f t="shared" si="205"/>
        <v>6399593.6257584924</v>
      </c>
    </row>
    <row r="506" spans="13:44" x14ac:dyDescent="0.3">
      <c r="M506" s="52" t="s">
        <v>22</v>
      </c>
      <c r="N506" s="53">
        <f t="shared" si="184"/>
        <v>166021.44365805644</v>
      </c>
      <c r="O506" s="54">
        <f t="shared" si="185"/>
        <v>0</v>
      </c>
      <c r="P506" s="55">
        <f t="shared" si="186"/>
        <v>31</v>
      </c>
      <c r="Q506" s="68"/>
      <c r="T506">
        <f t="shared" si="207"/>
        <v>0</v>
      </c>
      <c r="U506">
        <f t="shared" si="207"/>
        <v>0</v>
      </c>
      <c r="V506">
        <f t="shared" si="183"/>
        <v>31</v>
      </c>
      <c r="W506">
        <f t="shared" si="206"/>
        <v>3</v>
      </c>
      <c r="X506">
        <f t="shared" si="187"/>
        <v>-5.2359877559829883E-2</v>
      </c>
      <c r="Y506">
        <f t="shared" si="188"/>
        <v>-5.2335956242943828E-2</v>
      </c>
      <c r="Z506">
        <f t="shared" si="189"/>
        <v>-5.2383818566763218E-2</v>
      </c>
      <c r="AA506">
        <f t="shared" si="190"/>
        <v>0</v>
      </c>
      <c r="AB506">
        <f t="shared" si="191"/>
        <v>6375585.7452000007</v>
      </c>
      <c r="AC506">
        <f t="shared" si="192"/>
        <v>9.2468067027179749E-6</v>
      </c>
      <c r="AD506">
        <f t="shared" si="193"/>
        <v>0</v>
      </c>
      <c r="AE506">
        <f t="shared" si="194"/>
        <v>0</v>
      </c>
      <c r="AF506">
        <f t="shared" si="195"/>
        <v>0</v>
      </c>
      <c r="AG506">
        <f t="shared" si="196"/>
        <v>0</v>
      </c>
      <c r="AH506">
        <f t="shared" si="197"/>
        <v>0</v>
      </c>
      <c r="AI506">
        <f t="shared" si="198"/>
        <v>5.0546225567071803E-3</v>
      </c>
      <c r="AJ506">
        <f t="shared" si="199"/>
        <v>4.2582015317955055E-5</v>
      </c>
      <c r="AK506">
        <f t="shared" si="200"/>
        <v>1.6740578955036711E-7</v>
      </c>
      <c r="AL506">
        <f t="shared" si="201"/>
        <v>0</v>
      </c>
      <c r="AM506">
        <v>6378137</v>
      </c>
      <c r="AN506">
        <v>6356752.3142451802</v>
      </c>
      <c r="AO506">
        <f t="shared" si="202"/>
        <v>8.1819190842620321E-2</v>
      </c>
      <c r="AP506">
        <f t="shared" si="203"/>
        <v>8.2094437949694496E-2</v>
      </c>
      <c r="AQ506">
        <f t="shared" si="204"/>
        <v>6.7394967422762398E-3</v>
      </c>
      <c r="AR506">
        <f t="shared" si="205"/>
        <v>6399593.6257584924</v>
      </c>
    </row>
    <row r="507" spans="13:44" x14ac:dyDescent="0.3">
      <c r="M507" s="52" t="s">
        <v>22</v>
      </c>
      <c r="N507" s="53">
        <f t="shared" si="184"/>
        <v>166021.44365805644</v>
      </c>
      <c r="O507" s="54">
        <f t="shared" si="185"/>
        <v>0</v>
      </c>
      <c r="P507" s="55">
        <f t="shared" si="186"/>
        <v>31</v>
      </c>
      <c r="Q507" s="68"/>
      <c r="T507">
        <f t="shared" si="207"/>
        <v>0</v>
      </c>
      <c r="U507">
        <f t="shared" si="207"/>
        <v>0</v>
      </c>
      <c r="V507">
        <f t="shared" si="183"/>
        <v>31</v>
      </c>
      <c r="W507">
        <f t="shared" si="206"/>
        <v>3</v>
      </c>
      <c r="X507">
        <f t="shared" si="187"/>
        <v>-5.2359877559829883E-2</v>
      </c>
      <c r="Y507">
        <f t="shared" si="188"/>
        <v>-5.2335956242943828E-2</v>
      </c>
      <c r="Z507">
        <f t="shared" si="189"/>
        <v>-5.2383818566763218E-2</v>
      </c>
      <c r="AA507">
        <f t="shared" si="190"/>
        <v>0</v>
      </c>
      <c r="AB507">
        <f t="shared" si="191"/>
        <v>6375585.7452000007</v>
      </c>
      <c r="AC507">
        <f t="shared" si="192"/>
        <v>9.2468067027179749E-6</v>
      </c>
      <c r="AD507">
        <f t="shared" si="193"/>
        <v>0</v>
      </c>
      <c r="AE507">
        <f t="shared" si="194"/>
        <v>0</v>
      </c>
      <c r="AF507">
        <f t="shared" si="195"/>
        <v>0</v>
      </c>
      <c r="AG507">
        <f t="shared" si="196"/>
        <v>0</v>
      </c>
      <c r="AH507">
        <f t="shared" si="197"/>
        <v>0</v>
      </c>
      <c r="AI507">
        <f t="shared" si="198"/>
        <v>5.0546225567071803E-3</v>
      </c>
      <c r="AJ507">
        <f t="shared" si="199"/>
        <v>4.2582015317955055E-5</v>
      </c>
      <c r="AK507">
        <f t="shared" si="200"/>
        <v>1.6740578955036711E-7</v>
      </c>
      <c r="AL507">
        <f t="shared" si="201"/>
        <v>0</v>
      </c>
      <c r="AM507">
        <v>6378137</v>
      </c>
      <c r="AN507">
        <v>6356752.3142451802</v>
      </c>
      <c r="AO507">
        <f t="shared" si="202"/>
        <v>8.1819190842620321E-2</v>
      </c>
      <c r="AP507">
        <f t="shared" si="203"/>
        <v>8.2094437949694496E-2</v>
      </c>
      <c r="AQ507">
        <f t="shared" si="204"/>
        <v>6.7394967422762398E-3</v>
      </c>
      <c r="AR507">
        <f t="shared" si="205"/>
        <v>6399593.6257584924</v>
      </c>
    </row>
    <row r="508" spans="13:44" x14ac:dyDescent="0.3">
      <c r="M508" s="52" t="s">
        <v>22</v>
      </c>
      <c r="N508" s="53">
        <f t="shared" si="184"/>
        <v>166021.44365805644</v>
      </c>
      <c r="O508" s="54">
        <f t="shared" si="185"/>
        <v>0</v>
      </c>
      <c r="P508" s="55">
        <f t="shared" si="186"/>
        <v>31</v>
      </c>
      <c r="Q508" s="68"/>
      <c r="T508">
        <f t="shared" si="207"/>
        <v>0</v>
      </c>
      <c r="U508">
        <f t="shared" si="207"/>
        <v>0</v>
      </c>
      <c r="V508">
        <f t="shared" si="183"/>
        <v>31</v>
      </c>
      <c r="W508">
        <f t="shared" si="206"/>
        <v>3</v>
      </c>
      <c r="X508">
        <f t="shared" si="187"/>
        <v>-5.2359877559829883E-2</v>
      </c>
      <c r="Y508">
        <f t="shared" si="188"/>
        <v>-5.2335956242943828E-2</v>
      </c>
      <c r="Z508">
        <f t="shared" si="189"/>
        <v>-5.2383818566763218E-2</v>
      </c>
      <c r="AA508">
        <f t="shared" si="190"/>
        <v>0</v>
      </c>
      <c r="AB508">
        <f t="shared" si="191"/>
        <v>6375585.7452000007</v>
      </c>
      <c r="AC508">
        <f t="shared" si="192"/>
        <v>9.2468067027179749E-6</v>
      </c>
      <c r="AD508">
        <f t="shared" si="193"/>
        <v>0</v>
      </c>
      <c r="AE508">
        <f t="shared" si="194"/>
        <v>0</v>
      </c>
      <c r="AF508">
        <f t="shared" si="195"/>
        <v>0</v>
      </c>
      <c r="AG508">
        <f t="shared" si="196"/>
        <v>0</v>
      </c>
      <c r="AH508">
        <f t="shared" si="197"/>
        <v>0</v>
      </c>
      <c r="AI508">
        <f t="shared" si="198"/>
        <v>5.0546225567071803E-3</v>
      </c>
      <c r="AJ508">
        <f t="shared" si="199"/>
        <v>4.2582015317955055E-5</v>
      </c>
      <c r="AK508">
        <f t="shared" si="200"/>
        <v>1.6740578955036711E-7</v>
      </c>
      <c r="AL508">
        <f t="shared" si="201"/>
        <v>0</v>
      </c>
      <c r="AM508">
        <v>6378137</v>
      </c>
      <c r="AN508">
        <v>6356752.3142451802</v>
      </c>
      <c r="AO508">
        <f t="shared" si="202"/>
        <v>8.1819190842620321E-2</v>
      </c>
      <c r="AP508">
        <f t="shared" si="203"/>
        <v>8.2094437949694496E-2</v>
      </c>
      <c r="AQ508">
        <f t="shared" si="204"/>
        <v>6.7394967422762398E-3</v>
      </c>
      <c r="AR508">
        <f t="shared" si="205"/>
        <v>6399593.6257584924</v>
      </c>
    </row>
    <row r="509" spans="13:44" x14ac:dyDescent="0.3">
      <c r="M509" s="52" t="s">
        <v>22</v>
      </c>
      <c r="N509" s="53">
        <f t="shared" si="184"/>
        <v>166021.44365805644</v>
      </c>
      <c r="O509" s="54">
        <f t="shared" si="185"/>
        <v>0</v>
      </c>
      <c r="P509" s="55">
        <f t="shared" si="186"/>
        <v>31</v>
      </c>
      <c r="Q509" s="68"/>
      <c r="T509">
        <f t="shared" si="207"/>
        <v>0</v>
      </c>
      <c r="U509">
        <f t="shared" si="207"/>
        <v>0</v>
      </c>
      <c r="V509">
        <f t="shared" si="183"/>
        <v>31</v>
      </c>
      <c r="W509">
        <f t="shared" si="206"/>
        <v>3</v>
      </c>
      <c r="X509">
        <f t="shared" si="187"/>
        <v>-5.2359877559829883E-2</v>
      </c>
      <c r="Y509">
        <f t="shared" si="188"/>
        <v>-5.2335956242943828E-2</v>
      </c>
      <c r="Z509">
        <f t="shared" si="189"/>
        <v>-5.2383818566763218E-2</v>
      </c>
      <c r="AA509">
        <f t="shared" si="190"/>
        <v>0</v>
      </c>
      <c r="AB509">
        <f t="shared" si="191"/>
        <v>6375585.7452000007</v>
      </c>
      <c r="AC509">
        <f t="shared" si="192"/>
        <v>9.2468067027179749E-6</v>
      </c>
      <c r="AD509">
        <f t="shared" si="193"/>
        <v>0</v>
      </c>
      <c r="AE509">
        <f t="shared" si="194"/>
        <v>0</v>
      </c>
      <c r="AF509">
        <f t="shared" si="195"/>
        <v>0</v>
      </c>
      <c r="AG509">
        <f t="shared" si="196"/>
        <v>0</v>
      </c>
      <c r="AH509">
        <f t="shared" si="197"/>
        <v>0</v>
      </c>
      <c r="AI509">
        <f t="shared" si="198"/>
        <v>5.0546225567071803E-3</v>
      </c>
      <c r="AJ509">
        <f t="shared" si="199"/>
        <v>4.2582015317955055E-5</v>
      </c>
      <c r="AK509">
        <f t="shared" si="200"/>
        <v>1.6740578955036711E-7</v>
      </c>
      <c r="AL509">
        <f t="shared" si="201"/>
        <v>0</v>
      </c>
      <c r="AM509">
        <v>6378137</v>
      </c>
      <c r="AN509">
        <v>6356752.3142451802</v>
      </c>
      <c r="AO509">
        <f t="shared" si="202"/>
        <v>8.1819190842620321E-2</v>
      </c>
      <c r="AP509">
        <f t="shared" si="203"/>
        <v>8.2094437949694496E-2</v>
      </c>
      <c r="AQ509">
        <f t="shared" si="204"/>
        <v>6.7394967422762398E-3</v>
      </c>
      <c r="AR509">
        <f t="shared" si="205"/>
        <v>6399593.6257584924</v>
      </c>
    </row>
    <row r="510" spans="13:44" x14ac:dyDescent="0.3">
      <c r="M510" s="52" t="s">
        <v>22</v>
      </c>
      <c r="N510" s="53">
        <f t="shared" si="184"/>
        <v>166021.44365805644</v>
      </c>
      <c r="O510" s="54">
        <f t="shared" si="185"/>
        <v>0</v>
      </c>
      <c r="P510" s="55">
        <f t="shared" si="186"/>
        <v>31</v>
      </c>
      <c r="Q510" s="68"/>
      <c r="T510">
        <f t="shared" si="207"/>
        <v>0</v>
      </c>
      <c r="U510">
        <f t="shared" si="207"/>
        <v>0</v>
      </c>
      <c r="V510">
        <f t="shared" si="183"/>
        <v>31</v>
      </c>
      <c r="W510">
        <f t="shared" si="206"/>
        <v>3</v>
      </c>
      <c r="X510">
        <f t="shared" si="187"/>
        <v>-5.2359877559829883E-2</v>
      </c>
      <c r="Y510">
        <f t="shared" si="188"/>
        <v>-5.2335956242943828E-2</v>
      </c>
      <c r="Z510">
        <f t="shared" si="189"/>
        <v>-5.2383818566763218E-2</v>
      </c>
      <c r="AA510">
        <f t="shared" si="190"/>
        <v>0</v>
      </c>
      <c r="AB510">
        <f t="shared" si="191"/>
        <v>6375585.7452000007</v>
      </c>
      <c r="AC510">
        <f t="shared" si="192"/>
        <v>9.2468067027179749E-6</v>
      </c>
      <c r="AD510">
        <f t="shared" si="193"/>
        <v>0</v>
      </c>
      <c r="AE510">
        <f t="shared" si="194"/>
        <v>0</v>
      </c>
      <c r="AF510">
        <f t="shared" si="195"/>
        <v>0</v>
      </c>
      <c r="AG510">
        <f t="shared" si="196"/>
        <v>0</v>
      </c>
      <c r="AH510">
        <f t="shared" si="197"/>
        <v>0</v>
      </c>
      <c r="AI510">
        <f t="shared" si="198"/>
        <v>5.0546225567071803E-3</v>
      </c>
      <c r="AJ510">
        <f t="shared" si="199"/>
        <v>4.2582015317955055E-5</v>
      </c>
      <c r="AK510">
        <f t="shared" si="200"/>
        <v>1.6740578955036711E-7</v>
      </c>
      <c r="AL510">
        <f t="shared" si="201"/>
        <v>0</v>
      </c>
      <c r="AM510">
        <v>6378137</v>
      </c>
      <c r="AN510">
        <v>6356752.3142451802</v>
      </c>
      <c r="AO510">
        <f t="shared" si="202"/>
        <v>8.1819190842620321E-2</v>
      </c>
      <c r="AP510">
        <f t="shared" si="203"/>
        <v>8.2094437949694496E-2</v>
      </c>
      <c r="AQ510">
        <f t="shared" si="204"/>
        <v>6.7394967422762398E-3</v>
      </c>
      <c r="AR510">
        <f t="shared" si="205"/>
        <v>6399593.6257584924</v>
      </c>
    </row>
    <row r="511" spans="13:44" x14ac:dyDescent="0.3">
      <c r="M511" s="52" t="s">
        <v>22</v>
      </c>
      <c r="N511" s="53">
        <f t="shared" si="184"/>
        <v>166021.44365805644</v>
      </c>
      <c r="O511" s="54">
        <f t="shared" si="185"/>
        <v>0</v>
      </c>
      <c r="P511" s="55">
        <f t="shared" si="186"/>
        <v>31</v>
      </c>
      <c r="Q511" s="68"/>
      <c r="T511">
        <f t="shared" si="207"/>
        <v>0</v>
      </c>
      <c r="U511">
        <f t="shared" si="207"/>
        <v>0</v>
      </c>
      <c r="V511">
        <f t="shared" si="183"/>
        <v>31</v>
      </c>
      <c r="W511">
        <f t="shared" si="206"/>
        <v>3</v>
      </c>
      <c r="X511">
        <f t="shared" si="187"/>
        <v>-5.2359877559829883E-2</v>
      </c>
      <c r="Y511">
        <f t="shared" si="188"/>
        <v>-5.2335956242943828E-2</v>
      </c>
      <c r="Z511">
        <f t="shared" si="189"/>
        <v>-5.2383818566763218E-2</v>
      </c>
      <c r="AA511">
        <f t="shared" si="190"/>
        <v>0</v>
      </c>
      <c r="AB511">
        <f t="shared" si="191"/>
        <v>6375585.7452000007</v>
      </c>
      <c r="AC511">
        <f t="shared" si="192"/>
        <v>9.2468067027179749E-6</v>
      </c>
      <c r="AD511">
        <f t="shared" si="193"/>
        <v>0</v>
      </c>
      <c r="AE511">
        <f t="shared" si="194"/>
        <v>0</v>
      </c>
      <c r="AF511">
        <f t="shared" si="195"/>
        <v>0</v>
      </c>
      <c r="AG511">
        <f t="shared" si="196"/>
        <v>0</v>
      </c>
      <c r="AH511">
        <f t="shared" si="197"/>
        <v>0</v>
      </c>
      <c r="AI511">
        <f t="shared" si="198"/>
        <v>5.0546225567071803E-3</v>
      </c>
      <c r="AJ511">
        <f t="shared" si="199"/>
        <v>4.2582015317955055E-5</v>
      </c>
      <c r="AK511">
        <f t="shared" si="200"/>
        <v>1.6740578955036711E-7</v>
      </c>
      <c r="AL511">
        <f t="shared" si="201"/>
        <v>0</v>
      </c>
      <c r="AM511">
        <v>6378137</v>
      </c>
      <c r="AN511">
        <v>6356752.3142451802</v>
      </c>
      <c r="AO511">
        <f t="shared" si="202"/>
        <v>8.1819190842620321E-2</v>
      </c>
      <c r="AP511">
        <f t="shared" si="203"/>
        <v>8.2094437949694496E-2</v>
      </c>
      <c r="AQ511">
        <f t="shared" si="204"/>
        <v>6.7394967422762398E-3</v>
      </c>
      <c r="AR511">
        <f t="shared" si="205"/>
        <v>6399593.6257584924</v>
      </c>
    </row>
    <row r="512" spans="13:44" x14ac:dyDescent="0.3">
      <c r="M512" s="52" t="s">
        <v>22</v>
      </c>
      <c r="N512" s="53">
        <f t="shared" si="184"/>
        <v>166021.44365805644</v>
      </c>
      <c r="O512" s="54">
        <f t="shared" si="185"/>
        <v>0</v>
      </c>
      <c r="P512" s="55">
        <f t="shared" si="186"/>
        <v>31</v>
      </c>
      <c r="Q512" s="68"/>
      <c r="T512">
        <f t="shared" si="207"/>
        <v>0</v>
      </c>
      <c r="U512">
        <f t="shared" si="207"/>
        <v>0</v>
      </c>
      <c r="V512">
        <f t="shared" si="183"/>
        <v>31</v>
      </c>
      <c r="W512">
        <f t="shared" si="206"/>
        <v>3</v>
      </c>
      <c r="X512">
        <f t="shared" si="187"/>
        <v>-5.2359877559829883E-2</v>
      </c>
      <c r="Y512">
        <f t="shared" si="188"/>
        <v>-5.2335956242943828E-2</v>
      </c>
      <c r="Z512">
        <f t="shared" si="189"/>
        <v>-5.2383818566763218E-2</v>
      </c>
      <c r="AA512">
        <f t="shared" si="190"/>
        <v>0</v>
      </c>
      <c r="AB512">
        <f t="shared" si="191"/>
        <v>6375585.7452000007</v>
      </c>
      <c r="AC512">
        <f t="shared" si="192"/>
        <v>9.2468067027179749E-6</v>
      </c>
      <c r="AD512">
        <f t="shared" si="193"/>
        <v>0</v>
      </c>
      <c r="AE512">
        <f t="shared" si="194"/>
        <v>0</v>
      </c>
      <c r="AF512">
        <f t="shared" si="195"/>
        <v>0</v>
      </c>
      <c r="AG512">
        <f t="shared" si="196"/>
        <v>0</v>
      </c>
      <c r="AH512">
        <f t="shared" si="197"/>
        <v>0</v>
      </c>
      <c r="AI512">
        <f t="shared" si="198"/>
        <v>5.0546225567071803E-3</v>
      </c>
      <c r="AJ512">
        <f t="shared" si="199"/>
        <v>4.2582015317955055E-5</v>
      </c>
      <c r="AK512">
        <f t="shared" si="200"/>
        <v>1.6740578955036711E-7</v>
      </c>
      <c r="AL512">
        <f t="shared" si="201"/>
        <v>0</v>
      </c>
      <c r="AM512">
        <v>6378137</v>
      </c>
      <c r="AN512">
        <v>6356752.3142451802</v>
      </c>
      <c r="AO512">
        <f t="shared" si="202"/>
        <v>8.1819190842620321E-2</v>
      </c>
      <c r="AP512">
        <f t="shared" si="203"/>
        <v>8.2094437949694496E-2</v>
      </c>
      <c r="AQ512">
        <f t="shared" si="204"/>
        <v>6.7394967422762398E-3</v>
      </c>
      <c r="AR512">
        <f t="shared" si="205"/>
        <v>6399593.6257584924</v>
      </c>
    </row>
    <row r="513" spans="13:44" x14ac:dyDescent="0.3">
      <c r="M513" s="52" t="s">
        <v>22</v>
      </c>
      <c r="N513" s="53">
        <f t="shared" si="184"/>
        <v>166021.44365805644</v>
      </c>
      <c r="O513" s="54">
        <f t="shared" si="185"/>
        <v>0</v>
      </c>
      <c r="P513" s="55">
        <f t="shared" si="186"/>
        <v>31</v>
      </c>
      <c r="Q513" s="68"/>
      <c r="T513">
        <f t="shared" si="207"/>
        <v>0</v>
      </c>
      <c r="U513">
        <f t="shared" si="207"/>
        <v>0</v>
      </c>
      <c r="V513">
        <f t="shared" si="183"/>
        <v>31</v>
      </c>
      <c r="W513">
        <f t="shared" si="206"/>
        <v>3</v>
      </c>
      <c r="X513">
        <f t="shared" si="187"/>
        <v>-5.2359877559829883E-2</v>
      </c>
      <c r="Y513">
        <f t="shared" si="188"/>
        <v>-5.2335956242943828E-2</v>
      </c>
      <c r="Z513">
        <f t="shared" si="189"/>
        <v>-5.2383818566763218E-2</v>
      </c>
      <c r="AA513">
        <f t="shared" si="190"/>
        <v>0</v>
      </c>
      <c r="AB513">
        <f t="shared" si="191"/>
        <v>6375585.7452000007</v>
      </c>
      <c r="AC513">
        <f t="shared" si="192"/>
        <v>9.2468067027179749E-6</v>
      </c>
      <c r="AD513">
        <f t="shared" si="193"/>
        <v>0</v>
      </c>
      <c r="AE513">
        <f t="shared" si="194"/>
        <v>0</v>
      </c>
      <c r="AF513">
        <f t="shared" si="195"/>
        <v>0</v>
      </c>
      <c r="AG513">
        <f t="shared" si="196"/>
        <v>0</v>
      </c>
      <c r="AH513">
        <f t="shared" si="197"/>
        <v>0</v>
      </c>
      <c r="AI513">
        <f t="shared" si="198"/>
        <v>5.0546225567071803E-3</v>
      </c>
      <c r="AJ513">
        <f t="shared" si="199"/>
        <v>4.2582015317955055E-5</v>
      </c>
      <c r="AK513">
        <f t="shared" si="200"/>
        <v>1.6740578955036711E-7</v>
      </c>
      <c r="AL513">
        <f t="shared" si="201"/>
        <v>0</v>
      </c>
      <c r="AM513">
        <v>6378137</v>
      </c>
      <c r="AN513">
        <v>6356752.3142451802</v>
      </c>
      <c r="AO513">
        <f t="shared" si="202"/>
        <v>8.1819190842620321E-2</v>
      </c>
      <c r="AP513">
        <f t="shared" si="203"/>
        <v>8.2094437949694496E-2</v>
      </c>
      <c r="AQ513">
        <f t="shared" si="204"/>
        <v>6.7394967422762398E-3</v>
      </c>
      <c r="AR513">
        <f t="shared" si="205"/>
        <v>6399593.6257584924</v>
      </c>
    </row>
    <row r="514" spans="13:44" x14ac:dyDescent="0.3">
      <c r="M514" s="52" t="s">
        <v>22</v>
      </c>
      <c r="N514" s="53">
        <f t="shared" si="184"/>
        <v>166021.44365805644</v>
      </c>
      <c r="O514" s="54">
        <f t="shared" si="185"/>
        <v>0</v>
      </c>
      <c r="P514" s="55">
        <f t="shared" si="186"/>
        <v>31</v>
      </c>
      <c r="Q514" s="68"/>
      <c r="T514">
        <f t="shared" si="207"/>
        <v>0</v>
      </c>
      <c r="U514">
        <f t="shared" si="207"/>
        <v>0</v>
      </c>
      <c r="V514">
        <f t="shared" si="183"/>
        <v>31</v>
      </c>
      <c r="W514">
        <f t="shared" si="206"/>
        <v>3</v>
      </c>
      <c r="X514">
        <f t="shared" si="187"/>
        <v>-5.2359877559829883E-2</v>
      </c>
      <c r="Y514">
        <f t="shared" si="188"/>
        <v>-5.2335956242943828E-2</v>
      </c>
      <c r="Z514">
        <f t="shared" si="189"/>
        <v>-5.2383818566763218E-2</v>
      </c>
      <c r="AA514">
        <f t="shared" si="190"/>
        <v>0</v>
      </c>
      <c r="AB514">
        <f t="shared" si="191"/>
        <v>6375585.7452000007</v>
      </c>
      <c r="AC514">
        <f t="shared" si="192"/>
        <v>9.2468067027179749E-6</v>
      </c>
      <c r="AD514">
        <f t="shared" si="193"/>
        <v>0</v>
      </c>
      <c r="AE514">
        <f t="shared" si="194"/>
        <v>0</v>
      </c>
      <c r="AF514">
        <f t="shared" si="195"/>
        <v>0</v>
      </c>
      <c r="AG514">
        <f t="shared" si="196"/>
        <v>0</v>
      </c>
      <c r="AH514">
        <f t="shared" si="197"/>
        <v>0</v>
      </c>
      <c r="AI514">
        <f t="shared" si="198"/>
        <v>5.0546225567071803E-3</v>
      </c>
      <c r="AJ514">
        <f t="shared" si="199"/>
        <v>4.2582015317955055E-5</v>
      </c>
      <c r="AK514">
        <f t="shared" si="200"/>
        <v>1.6740578955036711E-7</v>
      </c>
      <c r="AL514">
        <f t="shared" si="201"/>
        <v>0</v>
      </c>
      <c r="AM514">
        <v>6378137</v>
      </c>
      <c r="AN514">
        <v>6356752.3142451802</v>
      </c>
      <c r="AO514">
        <f t="shared" si="202"/>
        <v>8.1819190842620321E-2</v>
      </c>
      <c r="AP514">
        <f t="shared" si="203"/>
        <v>8.2094437949694496E-2</v>
      </c>
      <c r="AQ514">
        <f t="shared" si="204"/>
        <v>6.7394967422762398E-3</v>
      </c>
      <c r="AR514">
        <f t="shared" si="205"/>
        <v>6399593.6257584924</v>
      </c>
    </row>
    <row r="515" spans="13:44" x14ac:dyDescent="0.3">
      <c r="M515" s="52" t="s">
        <v>22</v>
      </c>
      <c r="N515" s="53">
        <f t="shared" si="184"/>
        <v>166021.44365805644</v>
      </c>
      <c r="O515" s="54">
        <f t="shared" si="185"/>
        <v>0</v>
      </c>
      <c r="P515" s="55">
        <f t="shared" si="186"/>
        <v>31</v>
      </c>
      <c r="Q515" s="68"/>
      <c r="T515">
        <f t="shared" si="207"/>
        <v>0</v>
      </c>
      <c r="U515">
        <f t="shared" si="207"/>
        <v>0</v>
      </c>
      <c r="V515">
        <f t="shared" si="183"/>
        <v>31</v>
      </c>
      <c r="W515">
        <f t="shared" si="206"/>
        <v>3</v>
      </c>
      <c r="X515">
        <f t="shared" si="187"/>
        <v>-5.2359877559829883E-2</v>
      </c>
      <c r="Y515">
        <f t="shared" si="188"/>
        <v>-5.2335956242943828E-2</v>
      </c>
      <c r="Z515">
        <f t="shared" si="189"/>
        <v>-5.2383818566763218E-2</v>
      </c>
      <c r="AA515">
        <f t="shared" si="190"/>
        <v>0</v>
      </c>
      <c r="AB515">
        <f t="shared" si="191"/>
        <v>6375585.7452000007</v>
      </c>
      <c r="AC515">
        <f t="shared" si="192"/>
        <v>9.2468067027179749E-6</v>
      </c>
      <c r="AD515">
        <f t="shared" si="193"/>
        <v>0</v>
      </c>
      <c r="AE515">
        <f t="shared" si="194"/>
        <v>0</v>
      </c>
      <c r="AF515">
        <f t="shared" si="195"/>
        <v>0</v>
      </c>
      <c r="AG515">
        <f t="shared" si="196"/>
        <v>0</v>
      </c>
      <c r="AH515">
        <f t="shared" si="197"/>
        <v>0</v>
      </c>
      <c r="AI515">
        <f t="shared" si="198"/>
        <v>5.0546225567071803E-3</v>
      </c>
      <c r="AJ515">
        <f t="shared" si="199"/>
        <v>4.2582015317955055E-5</v>
      </c>
      <c r="AK515">
        <f t="shared" si="200"/>
        <v>1.6740578955036711E-7</v>
      </c>
      <c r="AL515">
        <f t="shared" si="201"/>
        <v>0</v>
      </c>
      <c r="AM515">
        <v>6378137</v>
      </c>
      <c r="AN515">
        <v>6356752.3142451802</v>
      </c>
      <c r="AO515">
        <f t="shared" si="202"/>
        <v>8.1819190842620321E-2</v>
      </c>
      <c r="AP515">
        <f t="shared" si="203"/>
        <v>8.2094437949694496E-2</v>
      </c>
      <c r="AQ515">
        <f t="shared" si="204"/>
        <v>6.7394967422762398E-3</v>
      </c>
      <c r="AR515">
        <f t="shared" si="205"/>
        <v>6399593.6257584924</v>
      </c>
    </row>
    <row r="516" spans="13:44" x14ac:dyDescent="0.3">
      <c r="M516" s="52" t="s">
        <v>22</v>
      </c>
      <c r="N516" s="53">
        <f t="shared" si="184"/>
        <v>166021.44365805644</v>
      </c>
      <c r="O516" s="54">
        <f t="shared" si="185"/>
        <v>0</v>
      </c>
      <c r="P516" s="55">
        <f t="shared" si="186"/>
        <v>31</v>
      </c>
      <c r="Q516" s="68"/>
      <c r="T516">
        <f t="shared" si="207"/>
        <v>0</v>
      </c>
      <c r="U516">
        <f t="shared" si="207"/>
        <v>0</v>
      </c>
      <c r="V516">
        <f t="shared" si="183"/>
        <v>31</v>
      </c>
      <c r="W516">
        <f t="shared" si="206"/>
        <v>3</v>
      </c>
      <c r="X516">
        <f t="shared" si="187"/>
        <v>-5.2359877559829883E-2</v>
      </c>
      <c r="Y516">
        <f t="shared" si="188"/>
        <v>-5.2335956242943828E-2</v>
      </c>
      <c r="Z516">
        <f t="shared" si="189"/>
        <v>-5.2383818566763218E-2</v>
      </c>
      <c r="AA516">
        <f t="shared" si="190"/>
        <v>0</v>
      </c>
      <c r="AB516">
        <f t="shared" si="191"/>
        <v>6375585.7452000007</v>
      </c>
      <c r="AC516">
        <f t="shared" si="192"/>
        <v>9.2468067027179749E-6</v>
      </c>
      <c r="AD516">
        <f t="shared" si="193"/>
        <v>0</v>
      </c>
      <c r="AE516">
        <f t="shared" si="194"/>
        <v>0</v>
      </c>
      <c r="AF516">
        <f t="shared" si="195"/>
        <v>0</v>
      </c>
      <c r="AG516">
        <f t="shared" si="196"/>
        <v>0</v>
      </c>
      <c r="AH516">
        <f t="shared" si="197"/>
        <v>0</v>
      </c>
      <c r="AI516">
        <f t="shared" si="198"/>
        <v>5.0546225567071803E-3</v>
      </c>
      <c r="AJ516">
        <f t="shared" si="199"/>
        <v>4.2582015317955055E-5</v>
      </c>
      <c r="AK516">
        <f t="shared" si="200"/>
        <v>1.6740578955036711E-7</v>
      </c>
      <c r="AL516">
        <f t="shared" si="201"/>
        <v>0</v>
      </c>
      <c r="AM516">
        <v>6378137</v>
      </c>
      <c r="AN516">
        <v>6356752.3142451802</v>
      </c>
      <c r="AO516">
        <f t="shared" si="202"/>
        <v>8.1819190842620321E-2</v>
      </c>
      <c r="AP516">
        <f t="shared" si="203"/>
        <v>8.2094437949694496E-2</v>
      </c>
      <c r="AQ516">
        <f t="shared" si="204"/>
        <v>6.7394967422762398E-3</v>
      </c>
      <c r="AR516">
        <f t="shared" si="205"/>
        <v>6399593.6257584924</v>
      </c>
    </row>
    <row r="517" spans="13:44" x14ac:dyDescent="0.3">
      <c r="M517" s="52" t="s">
        <v>22</v>
      </c>
      <c r="N517" s="53">
        <f t="shared" si="184"/>
        <v>166021.44365805644</v>
      </c>
      <c r="O517" s="54">
        <f t="shared" si="185"/>
        <v>0</v>
      </c>
      <c r="P517" s="55">
        <f t="shared" si="186"/>
        <v>31</v>
      </c>
      <c r="Q517" s="68"/>
      <c r="T517">
        <f t="shared" si="207"/>
        <v>0</v>
      </c>
      <c r="U517">
        <f t="shared" si="207"/>
        <v>0</v>
      </c>
      <c r="V517">
        <f t="shared" si="183"/>
        <v>31</v>
      </c>
      <c r="W517">
        <f t="shared" si="206"/>
        <v>3</v>
      </c>
      <c r="X517">
        <f t="shared" si="187"/>
        <v>-5.2359877559829883E-2</v>
      </c>
      <c r="Y517">
        <f t="shared" si="188"/>
        <v>-5.2335956242943828E-2</v>
      </c>
      <c r="Z517">
        <f t="shared" si="189"/>
        <v>-5.2383818566763218E-2</v>
      </c>
      <c r="AA517">
        <f t="shared" si="190"/>
        <v>0</v>
      </c>
      <c r="AB517">
        <f t="shared" si="191"/>
        <v>6375585.7452000007</v>
      </c>
      <c r="AC517">
        <f t="shared" si="192"/>
        <v>9.2468067027179749E-6</v>
      </c>
      <c r="AD517">
        <f t="shared" si="193"/>
        <v>0</v>
      </c>
      <c r="AE517">
        <f t="shared" si="194"/>
        <v>0</v>
      </c>
      <c r="AF517">
        <f t="shared" si="195"/>
        <v>0</v>
      </c>
      <c r="AG517">
        <f t="shared" si="196"/>
        <v>0</v>
      </c>
      <c r="AH517">
        <f t="shared" si="197"/>
        <v>0</v>
      </c>
      <c r="AI517">
        <f t="shared" si="198"/>
        <v>5.0546225567071803E-3</v>
      </c>
      <c r="AJ517">
        <f t="shared" si="199"/>
        <v>4.2582015317955055E-5</v>
      </c>
      <c r="AK517">
        <f t="shared" si="200"/>
        <v>1.6740578955036711E-7</v>
      </c>
      <c r="AL517">
        <f t="shared" si="201"/>
        <v>0</v>
      </c>
      <c r="AM517">
        <v>6378137</v>
      </c>
      <c r="AN517">
        <v>6356752.3142451802</v>
      </c>
      <c r="AO517">
        <f t="shared" si="202"/>
        <v>8.1819190842620321E-2</v>
      </c>
      <c r="AP517">
        <f t="shared" si="203"/>
        <v>8.2094437949694496E-2</v>
      </c>
      <c r="AQ517">
        <f t="shared" si="204"/>
        <v>6.7394967422762398E-3</v>
      </c>
      <c r="AR517">
        <f t="shared" si="205"/>
        <v>6399593.6257584924</v>
      </c>
    </row>
    <row r="518" spans="13:44" x14ac:dyDescent="0.3">
      <c r="M518" s="52" t="s">
        <v>22</v>
      </c>
      <c r="N518" s="53">
        <f t="shared" si="184"/>
        <v>166021.44365805644</v>
      </c>
      <c r="O518" s="54">
        <f t="shared" si="185"/>
        <v>0</v>
      </c>
      <c r="P518" s="55">
        <f t="shared" si="186"/>
        <v>31</v>
      </c>
      <c r="Q518" s="68"/>
      <c r="T518">
        <f t="shared" si="207"/>
        <v>0</v>
      </c>
      <c r="U518">
        <f t="shared" si="207"/>
        <v>0</v>
      </c>
      <c r="V518">
        <f t="shared" si="183"/>
        <v>31</v>
      </c>
      <c r="W518">
        <f t="shared" si="206"/>
        <v>3</v>
      </c>
      <c r="X518">
        <f t="shared" si="187"/>
        <v>-5.2359877559829883E-2</v>
      </c>
      <c r="Y518">
        <f t="shared" si="188"/>
        <v>-5.2335956242943828E-2</v>
      </c>
      <c r="Z518">
        <f t="shared" si="189"/>
        <v>-5.2383818566763218E-2</v>
      </c>
      <c r="AA518">
        <f t="shared" si="190"/>
        <v>0</v>
      </c>
      <c r="AB518">
        <f t="shared" si="191"/>
        <v>6375585.7452000007</v>
      </c>
      <c r="AC518">
        <f t="shared" si="192"/>
        <v>9.2468067027179749E-6</v>
      </c>
      <c r="AD518">
        <f t="shared" si="193"/>
        <v>0</v>
      </c>
      <c r="AE518">
        <f t="shared" si="194"/>
        <v>0</v>
      </c>
      <c r="AF518">
        <f t="shared" si="195"/>
        <v>0</v>
      </c>
      <c r="AG518">
        <f t="shared" si="196"/>
        <v>0</v>
      </c>
      <c r="AH518">
        <f t="shared" si="197"/>
        <v>0</v>
      </c>
      <c r="AI518">
        <f t="shared" si="198"/>
        <v>5.0546225567071803E-3</v>
      </c>
      <c r="AJ518">
        <f t="shared" si="199"/>
        <v>4.2582015317955055E-5</v>
      </c>
      <c r="AK518">
        <f t="shared" si="200"/>
        <v>1.6740578955036711E-7</v>
      </c>
      <c r="AL518">
        <f t="shared" si="201"/>
        <v>0</v>
      </c>
      <c r="AM518">
        <v>6378137</v>
      </c>
      <c r="AN518">
        <v>6356752.3142451802</v>
      </c>
      <c r="AO518">
        <f t="shared" si="202"/>
        <v>8.1819190842620321E-2</v>
      </c>
      <c r="AP518">
        <f t="shared" si="203"/>
        <v>8.2094437949694496E-2</v>
      </c>
      <c r="AQ518">
        <f t="shared" si="204"/>
        <v>6.7394967422762398E-3</v>
      </c>
      <c r="AR518">
        <f t="shared" si="205"/>
        <v>6399593.6257584924</v>
      </c>
    </row>
    <row r="519" spans="13:44" x14ac:dyDescent="0.3">
      <c r="M519" s="52" t="s">
        <v>22</v>
      </c>
      <c r="N519" s="53">
        <f t="shared" si="184"/>
        <v>166021.44365805644</v>
      </c>
      <c r="O519" s="54">
        <f t="shared" si="185"/>
        <v>0</v>
      </c>
      <c r="P519" s="55">
        <f t="shared" si="186"/>
        <v>31</v>
      </c>
      <c r="Q519" s="68"/>
      <c r="T519">
        <f t="shared" si="207"/>
        <v>0</v>
      </c>
      <c r="U519">
        <f t="shared" si="207"/>
        <v>0</v>
      </c>
      <c r="V519">
        <f t="shared" si="183"/>
        <v>31</v>
      </c>
      <c r="W519">
        <f t="shared" si="206"/>
        <v>3</v>
      </c>
      <c r="X519">
        <f t="shared" si="187"/>
        <v>-5.2359877559829883E-2</v>
      </c>
      <c r="Y519">
        <f t="shared" si="188"/>
        <v>-5.2335956242943828E-2</v>
      </c>
      <c r="Z519">
        <f t="shared" si="189"/>
        <v>-5.2383818566763218E-2</v>
      </c>
      <c r="AA519">
        <f t="shared" si="190"/>
        <v>0</v>
      </c>
      <c r="AB519">
        <f t="shared" si="191"/>
        <v>6375585.7452000007</v>
      </c>
      <c r="AC519">
        <f t="shared" si="192"/>
        <v>9.2468067027179749E-6</v>
      </c>
      <c r="AD519">
        <f t="shared" si="193"/>
        <v>0</v>
      </c>
      <c r="AE519">
        <f t="shared" si="194"/>
        <v>0</v>
      </c>
      <c r="AF519">
        <f t="shared" si="195"/>
        <v>0</v>
      </c>
      <c r="AG519">
        <f t="shared" si="196"/>
        <v>0</v>
      </c>
      <c r="AH519">
        <f t="shared" si="197"/>
        <v>0</v>
      </c>
      <c r="AI519">
        <f t="shared" si="198"/>
        <v>5.0546225567071803E-3</v>
      </c>
      <c r="AJ519">
        <f t="shared" si="199"/>
        <v>4.2582015317955055E-5</v>
      </c>
      <c r="AK519">
        <f t="shared" si="200"/>
        <v>1.6740578955036711E-7</v>
      </c>
      <c r="AL519">
        <f t="shared" si="201"/>
        <v>0</v>
      </c>
      <c r="AM519">
        <v>6378137</v>
      </c>
      <c r="AN519">
        <v>6356752.3142451802</v>
      </c>
      <c r="AO519">
        <f t="shared" si="202"/>
        <v>8.1819190842620321E-2</v>
      </c>
      <c r="AP519">
        <f t="shared" si="203"/>
        <v>8.2094437949694496E-2</v>
      </c>
      <c r="AQ519">
        <f t="shared" si="204"/>
        <v>6.7394967422762398E-3</v>
      </c>
      <c r="AR519">
        <f t="shared" si="205"/>
        <v>6399593.6257584924</v>
      </c>
    </row>
    <row r="520" spans="13:44" x14ac:dyDescent="0.3">
      <c r="M520" s="52" t="s">
        <v>22</v>
      </c>
      <c r="N520" s="53">
        <f t="shared" si="184"/>
        <v>166021.44365805644</v>
      </c>
      <c r="O520" s="54">
        <f t="shared" si="185"/>
        <v>0</v>
      </c>
      <c r="P520" s="55">
        <f t="shared" si="186"/>
        <v>31</v>
      </c>
      <c r="Q520" s="68"/>
      <c r="T520">
        <f t="shared" si="207"/>
        <v>0</v>
      </c>
      <c r="U520">
        <f t="shared" si="207"/>
        <v>0</v>
      </c>
      <c r="V520">
        <f t="shared" si="183"/>
        <v>31</v>
      </c>
      <c r="W520">
        <f t="shared" si="206"/>
        <v>3</v>
      </c>
      <c r="X520">
        <f t="shared" si="187"/>
        <v>-5.2359877559829883E-2</v>
      </c>
      <c r="Y520">
        <f t="shared" si="188"/>
        <v>-5.2335956242943828E-2</v>
      </c>
      <c r="Z520">
        <f t="shared" si="189"/>
        <v>-5.2383818566763218E-2</v>
      </c>
      <c r="AA520">
        <f t="shared" si="190"/>
        <v>0</v>
      </c>
      <c r="AB520">
        <f t="shared" si="191"/>
        <v>6375585.7452000007</v>
      </c>
      <c r="AC520">
        <f t="shared" si="192"/>
        <v>9.2468067027179749E-6</v>
      </c>
      <c r="AD520">
        <f t="shared" si="193"/>
        <v>0</v>
      </c>
      <c r="AE520">
        <f t="shared" si="194"/>
        <v>0</v>
      </c>
      <c r="AF520">
        <f t="shared" si="195"/>
        <v>0</v>
      </c>
      <c r="AG520">
        <f t="shared" si="196"/>
        <v>0</v>
      </c>
      <c r="AH520">
        <f t="shared" si="197"/>
        <v>0</v>
      </c>
      <c r="AI520">
        <f t="shared" si="198"/>
        <v>5.0546225567071803E-3</v>
      </c>
      <c r="AJ520">
        <f t="shared" si="199"/>
        <v>4.2582015317955055E-5</v>
      </c>
      <c r="AK520">
        <f t="shared" si="200"/>
        <v>1.6740578955036711E-7</v>
      </c>
      <c r="AL520">
        <f t="shared" si="201"/>
        <v>0</v>
      </c>
      <c r="AM520">
        <v>6378137</v>
      </c>
      <c r="AN520">
        <v>6356752.3142451802</v>
      </c>
      <c r="AO520">
        <f t="shared" si="202"/>
        <v>8.1819190842620321E-2</v>
      </c>
      <c r="AP520">
        <f t="shared" si="203"/>
        <v>8.2094437949694496E-2</v>
      </c>
      <c r="AQ520">
        <f t="shared" si="204"/>
        <v>6.7394967422762398E-3</v>
      </c>
      <c r="AR520">
        <f t="shared" si="205"/>
        <v>6399593.6257584924</v>
      </c>
    </row>
    <row r="521" spans="13:44" x14ac:dyDescent="0.3">
      <c r="M521" s="52" t="s">
        <v>22</v>
      </c>
      <c r="N521" s="53">
        <f t="shared" si="184"/>
        <v>166021.44365805644</v>
      </c>
      <c r="O521" s="54">
        <f t="shared" si="185"/>
        <v>0</v>
      </c>
      <c r="P521" s="55">
        <f t="shared" si="186"/>
        <v>31</v>
      </c>
      <c r="Q521" s="68"/>
      <c r="T521">
        <f t="shared" si="207"/>
        <v>0</v>
      </c>
      <c r="U521">
        <f t="shared" si="207"/>
        <v>0</v>
      </c>
      <c r="V521">
        <f t="shared" si="183"/>
        <v>31</v>
      </c>
      <c r="W521">
        <f t="shared" si="206"/>
        <v>3</v>
      </c>
      <c r="X521">
        <f t="shared" si="187"/>
        <v>-5.2359877559829883E-2</v>
      </c>
      <c r="Y521">
        <f t="shared" si="188"/>
        <v>-5.2335956242943828E-2</v>
      </c>
      <c r="Z521">
        <f t="shared" si="189"/>
        <v>-5.2383818566763218E-2</v>
      </c>
      <c r="AA521">
        <f t="shared" si="190"/>
        <v>0</v>
      </c>
      <c r="AB521">
        <f t="shared" si="191"/>
        <v>6375585.7452000007</v>
      </c>
      <c r="AC521">
        <f t="shared" si="192"/>
        <v>9.2468067027179749E-6</v>
      </c>
      <c r="AD521">
        <f t="shared" si="193"/>
        <v>0</v>
      </c>
      <c r="AE521">
        <f t="shared" si="194"/>
        <v>0</v>
      </c>
      <c r="AF521">
        <f t="shared" si="195"/>
        <v>0</v>
      </c>
      <c r="AG521">
        <f t="shared" si="196"/>
        <v>0</v>
      </c>
      <c r="AH521">
        <f t="shared" si="197"/>
        <v>0</v>
      </c>
      <c r="AI521">
        <f t="shared" si="198"/>
        <v>5.0546225567071803E-3</v>
      </c>
      <c r="AJ521">
        <f t="shared" si="199"/>
        <v>4.2582015317955055E-5</v>
      </c>
      <c r="AK521">
        <f t="shared" si="200"/>
        <v>1.6740578955036711E-7</v>
      </c>
      <c r="AL521">
        <f t="shared" si="201"/>
        <v>0</v>
      </c>
      <c r="AM521">
        <v>6378137</v>
      </c>
      <c r="AN521">
        <v>6356752.3142451802</v>
      </c>
      <c r="AO521">
        <f t="shared" si="202"/>
        <v>8.1819190842620321E-2</v>
      </c>
      <c r="AP521">
        <f t="shared" si="203"/>
        <v>8.2094437949694496E-2</v>
      </c>
      <c r="AQ521">
        <f t="shared" si="204"/>
        <v>6.7394967422762398E-3</v>
      </c>
      <c r="AR521">
        <f t="shared" si="205"/>
        <v>6399593.6257584924</v>
      </c>
    </row>
    <row r="522" spans="13:44" x14ac:dyDescent="0.3">
      <c r="M522" s="52" t="s">
        <v>22</v>
      </c>
      <c r="N522" s="53">
        <f t="shared" si="184"/>
        <v>166021.44365805644</v>
      </c>
      <c r="O522" s="54">
        <f t="shared" si="185"/>
        <v>0</v>
      </c>
      <c r="P522" s="55">
        <f t="shared" si="186"/>
        <v>31</v>
      </c>
      <c r="Q522" s="68"/>
      <c r="T522">
        <f t="shared" si="207"/>
        <v>0</v>
      </c>
      <c r="U522">
        <f t="shared" si="207"/>
        <v>0</v>
      </c>
      <c r="V522">
        <f t="shared" si="183"/>
        <v>31</v>
      </c>
      <c r="W522">
        <f t="shared" si="206"/>
        <v>3</v>
      </c>
      <c r="X522">
        <f t="shared" si="187"/>
        <v>-5.2359877559829883E-2</v>
      </c>
      <c r="Y522">
        <f t="shared" si="188"/>
        <v>-5.2335956242943828E-2</v>
      </c>
      <c r="Z522">
        <f t="shared" si="189"/>
        <v>-5.2383818566763218E-2</v>
      </c>
      <c r="AA522">
        <f t="shared" si="190"/>
        <v>0</v>
      </c>
      <c r="AB522">
        <f t="shared" si="191"/>
        <v>6375585.7452000007</v>
      </c>
      <c r="AC522">
        <f t="shared" si="192"/>
        <v>9.2468067027179749E-6</v>
      </c>
      <c r="AD522">
        <f t="shared" si="193"/>
        <v>0</v>
      </c>
      <c r="AE522">
        <f t="shared" si="194"/>
        <v>0</v>
      </c>
      <c r="AF522">
        <f t="shared" si="195"/>
        <v>0</v>
      </c>
      <c r="AG522">
        <f t="shared" si="196"/>
        <v>0</v>
      </c>
      <c r="AH522">
        <f t="shared" si="197"/>
        <v>0</v>
      </c>
      <c r="AI522">
        <f t="shared" si="198"/>
        <v>5.0546225567071803E-3</v>
      </c>
      <c r="AJ522">
        <f t="shared" si="199"/>
        <v>4.2582015317955055E-5</v>
      </c>
      <c r="AK522">
        <f t="shared" si="200"/>
        <v>1.6740578955036711E-7</v>
      </c>
      <c r="AL522">
        <f t="shared" si="201"/>
        <v>0</v>
      </c>
      <c r="AM522">
        <v>6378137</v>
      </c>
      <c r="AN522">
        <v>6356752.3142451802</v>
      </c>
      <c r="AO522">
        <f t="shared" si="202"/>
        <v>8.1819190842620321E-2</v>
      </c>
      <c r="AP522">
        <f t="shared" si="203"/>
        <v>8.2094437949694496E-2</v>
      </c>
      <c r="AQ522">
        <f t="shared" si="204"/>
        <v>6.7394967422762398E-3</v>
      </c>
      <c r="AR522">
        <f t="shared" si="205"/>
        <v>6399593.6257584924</v>
      </c>
    </row>
    <row r="523" spans="13:44" x14ac:dyDescent="0.3">
      <c r="M523" s="52" t="s">
        <v>22</v>
      </c>
      <c r="N523" s="53">
        <f t="shared" si="184"/>
        <v>166021.44365805644</v>
      </c>
      <c r="O523" s="54">
        <f t="shared" si="185"/>
        <v>0</v>
      </c>
      <c r="P523" s="55">
        <f t="shared" si="186"/>
        <v>31</v>
      </c>
      <c r="Q523" s="68"/>
      <c r="T523">
        <f t="shared" si="207"/>
        <v>0</v>
      </c>
      <c r="U523">
        <f t="shared" si="207"/>
        <v>0</v>
      </c>
      <c r="V523">
        <f t="shared" si="183"/>
        <v>31</v>
      </c>
      <c r="W523">
        <f t="shared" si="206"/>
        <v>3</v>
      </c>
      <c r="X523">
        <f t="shared" si="187"/>
        <v>-5.2359877559829883E-2</v>
      </c>
      <c r="Y523">
        <f t="shared" si="188"/>
        <v>-5.2335956242943828E-2</v>
      </c>
      <c r="Z523">
        <f t="shared" si="189"/>
        <v>-5.2383818566763218E-2</v>
      </c>
      <c r="AA523">
        <f t="shared" si="190"/>
        <v>0</v>
      </c>
      <c r="AB523">
        <f t="shared" si="191"/>
        <v>6375585.7452000007</v>
      </c>
      <c r="AC523">
        <f t="shared" si="192"/>
        <v>9.2468067027179749E-6</v>
      </c>
      <c r="AD523">
        <f t="shared" si="193"/>
        <v>0</v>
      </c>
      <c r="AE523">
        <f t="shared" si="194"/>
        <v>0</v>
      </c>
      <c r="AF523">
        <f t="shared" si="195"/>
        <v>0</v>
      </c>
      <c r="AG523">
        <f t="shared" si="196"/>
        <v>0</v>
      </c>
      <c r="AH523">
        <f t="shared" si="197"/>
        <v>0</v>
      </c>
      <c r="AI523">
        <f t="shared" si="198"/>
        <v>5.0546225567071803E-3</v>
      </c>
      <c r="AJ523">
        <f t="shared" si="199"/>
        <v>4.2582015317955055E-5</v>
      </c>
      <c r="AK523">
        <f t="shared" si="200"/>
        <v>1.6740578955036711E-7</v>
      </c>
      <c r="AL523">
        <f t="shared" si="201"/>
        <v>0</v>
      </c>
      <c r="AM523">
        <v>6378137</v>
      </c>
      <c r="AN523">
        <v>6356752.3142451802</v>
      </c>
      <c r="AO523">
        <f t="shared" si="202"/>
        <v>8.1819190842620321E-2</v>
      </c>
      <c r="AP523">
        <f t="shared" si="203"/>
        <v>8.2094437949694496E-2</v>
      </c>
      <c r="AQ523">
        <f t="shared" si="204"/>
        <v>6.7394967422762398E-3</v>
      </c>
      <c r="AR523">
        <f t="shared" si="205"/>
        <v>6399593.6257584924</v>
      </c>
    </row>
    <row r="524" spans="13:44" x14ac:dyDescent="0.3">
      <c r="M524" s="52" t="s">
        <v>22</v>
      </c>
      <c r="N524" s="53">
        <f t="shared" si="184"/>
        <v>166021.44365805644</v>
      </c>
      <c r="O524" s="54">
        <f t="shared" si="185"/>
        <v>0</v>
      </c>
      <c r="P524" s="55">
        <f t="shared" si="186"/>
        <v>31</v>
      </c>
      <c r="Q524" s="68"/>
      <c r="T524">
        <f t="shared" si="207"/>
        <v>0</v>
      </c>
      <c r="U524">
        <f t="shared" si="207"/>
        <v>0</v>
      </c>
      <c r="V524">
        <f t="shared" si="183"/>
        <v>31</v>
      </c>
      <c r="W524">
        <f t="shared" si="206"/>
        <v>3</v>
      </c>
      <c r="X524">
        <f t="shared" si="187"/>
        <v>-5.2359877559829883E-2</v>
      </c>
      <c r="Y524">
        <f t="shared" si="188"/>
        <v>-5.2335956242943828E-2</v>
      </c>
      <c r="Z524">
        <f t="shared" si="189"/>
        <v>-5.2383818566763218E-2</v>
      </c>
      <c r="AA524">
        <f t="shared" si="190"/>
        <v>0</v>
      </c>
      <c r="AB524">
        <f t="shared" si="191"/>
        <v>6375585.7452000007</v>
      </c>
      <c r="AC524">
        <f t="shared" si="192"/>
        <v>9.2468067027179749E-6</v>
      </c>
      <c r="AD524">
        <f t="shared" si="193"/>
        <v>0</v>
      </c>
      <c r="AE524">
        <f t="shared" si="194"/>
        <v>0</v>
      </c>
      <c r="AF524">
        <f t="shared" si="195"/>
        <v>0</v>
      </c>
      <c r="AG524">
        <f t="shared" si="196"/>
        <v>0</v>
      </c>
      <c r="AH524">
        <f t="shared" si="197"/>
        <v>0</v>
      </c>
      <c r="AI524">
        <f t="shared" si="198"/>
        <v>5.0546225567071803E-3</v>
      </c>
      <c r="AJ524">
        <f t="shared" si="199"/>
        <v>4.2582015317955055E-5</v>
      </c>
      <c r="AK524">
        <f t="shared" si="200"/>
        <v>1.6740578955036711E-7</v>
      </c>
      <c r="AL524">
        <f t="shared" si="201"/>
        <v>0</v>
      </c>
      <c r="AM524">
        <v>6378137</v>
      </c>
      <c r="AN524">
        <v>6356752.3142451802</v>
      </c>
      <c r="AO524">
        <f t="shared" si="202"/>
        <v>8.1819190842620321E-2</v>
      </c>
      <c r="AP524">
        <f t="shared" si="203"/>
        <v>8.2094437949694496E-2</v>
      </c>
      <c r="AQ524">
        <f t="shared" si="204"/>
        <v>6.7394967422762398E-3</v>
      </c>
      <c r="AR524">
        <f t="shared" si="205"/>
        <v>6399593.6257584924</v>
      </c>
    </row>
    <row r="525" spans="13:44" x14ac:dyDescent="0.3">
      <c r="M525" s="52" t="s">
        <v>22</v>
      </c>
      <c r="N525" s="53">
        <f t="shared" si="184"/>
        <v>166021.44365805644</v>
      </c>
      <c r="O525" s="54">
        <f t="shared" si="185"/>
        <v>0</v>
      </c>
      <c r="P525" s="55">
        <f t="shared" si="186"/>
        <v>31</v>
      </c>
      <c r="Q525" s="68"/>
      <c r="T525">
        <f t="shared" si="207"/>
        <v>0</v>
      </c>
      <c r="U525">
        <f t="shared" si="207"/>
        <v>0</v>
      </c>
      <c r="V525">
        <f t="shared" si="183"/>
        <v>31</v>
      </c>
      <c r="W525">
        <f t="shared" si="206"/>
        <v>3</v>
      </c>
      <c r="X525">
        <f t="shared" si="187"/>
        <v>-5.2359877559829883E-2</v>
      </c>
      <c r="Y525">
        <f t="shared" si="188"/>
        <v>-5.2335956242943828E-2</v>
      </c>
      <c r="Z525">
        <f t="shared" si="189"/>
        <v>-5.2383818566763218E-2</v>
      </c>
      <c r="AA525">
        <f t="shared" si="190"/>
        <v>0</v>
      </c>
      <c r="AB525">
        <f t="shared" si="191"/>
        <v>6375585.7452000007</v>
      </c>
      <c r="AC525">
        <f t="shared" si="192"/>
        <v>9.2468067027179749E-6</v>
      </c>
      <c r="AD525">
        <f t="shared" si="193"/>
        <v>0</v>
      </c>
      <c r="AE525">
        <f t="shared" si="194"/>
        <v>0</v>
      </c>
      <c r="AF525">
        <f t="shared" si="195"/>
        <v>0</v>
      </c>
      <c r="AG525">
        <f t="shared" si="196"/>
        <v>0</v>
      </c>
      <c r="AH525">
        <f t="shared" si="197"/>
        <v>0</v>
      </c>
      <c r="AI525">
        <f t="shared" si="198"/>
        <v>5.0546225567071803E-3</v>
      </c>
      <c r="AJ525">
        <f t="shared" si="199"/>
        <v>4.2582015317955055E-5</v>
      </c>
      <c r="AK525">
        <f t="shared" si="200"/>
        <v>1.6740578955036711E-7</v>
      </c>
      <c r="AL525">
        <f t="shared" si="201"/>
        <v>0</v>
      </c>
      <c r="AM525">
        <v>6378137</v>
      </c>
      <c r="AN525">
        <v>6356752.3142451802</v>
      </c>
      <c r="AO525">
        <f t="shared" si="202"/>
        <v>8.1819190842620321E-2</v>
      </c>
      <c r="AP525">
        <f t="shared" si="203"/>
        <v>8.2094437949694496E-2</v>
      </c>
      <c r="AQ525">
        <f t="shared" si="204"/>
        <v>6.7394967422762398E-3</v>
      </c>
      <c r="AR525">
        <f t="shared" si="205"/>
        <v>6399593.6257584924</v>
      </c>
    </row>
    <row r="526" spans="13:44" x14ac:dyDescent="0.3">
      <c r="M526" s="52" t="s">
        <v>22</v>
      </c>
      <c r="N526" s="53">
        <f t="shared" si="184"/>
        <v>166021.44365805644</v>
      </c>
      <c r="O526" s="54">
        <f t="shared" si="185"/>
        <v>0</v>
      </c>
      <c r="P526" s="55">
        <f t="shared" si="186"/>
        <v>31</v>
      </c>
      <c r="Q526" s="68"/>
      <c r="T526">
        <f t="shared" si="207"/>
        <v>0</v>
      </c>
      <c r="U526">
        <f t="shared" si="207"/>
        <v>0</v>
      </c>
      <c r="V526">
        <f t="shared" si="183"/>
        <v>31</v>
      </c>
      <c r="W526">
        <f t="shared" si="206"/>
        <v>3</v>
      </c>
      <c r="X526">
        <f t="shared" si="187"/>
        <v>-5.2359877559829883E-2</v>
      </c>
      <c r="Y526">
        <f t="shared" si="188"/>
        <v>-5.2335956242943828E-2</v>
      </c>
      <c r="Z526">
        <f t="shared" si="189"/>
        <v>-5.2383818566763218E-2</v>
      </c>
      <c r="AA526">
        <f t="shared" si="190"/>
        <v>0</v>
      </c>
      <c r="AB526">
        <f t="shared" si="191"/>
        <v>6375585.7452000007</v>
      </c>
      <c r="AC526">
        <f t="shared" si="192"/>
        <v>9.2468067027179749E-6</v>
      </c>
      <c r="AD526">
        <f t="shared" si="193"/>
        <v>0</v>
      </c>
      <c r="AE526">
        <f t="shared" si="194"/>
        <v>0</v>
      </c>
      <c r="AF526">
        <f t="shared" si="195"/>
        <v>0</v>
      </c>
      <c r="AG526">
        <f t="shared" si="196"/>
        <v>0</v>
      </c>
      <c r="AH526">
        <f t="shared" si="197"/>
        <v>0</v>
      </c>
      <c r="AI526">
        <f t="shared" si="198"/>
        <v>5.0546225567071803E-3</v>
      </c>
      <c r="AJ526">
        <f t="shared" si="199"/>
        <v>4.2582015317955055E-5</v>
      </c>
      <c r="AK526">
        <f t="shared" si="200"/>
        <v>1.6740578955036711E-7</v>
      </c>
      <c r="AL526">
        <f t="shared" si="201"/>
        <v>0</v>
      </c>
      <c r="AM526">
        <v>6378137</v>
      </c>
      <c r="AN526">
        <v>6356752.3142451802</v>
      </c>
      <c r="AO526">
        <f t="shared" si="202"/>
        <v>8.1819190842620321E-2</v>
      </c>
      <c r="AP526">
        <f t="shared" si="203"/>
        <v>8.2094437949694496E-2</v>
      </c>
      <c r="AQ526">
        <f t="shared" si="204"/>
        <v>6.7394967422762398E-3</v>
      </c>
      <c r="AR526">
        <f t="shared" si="205"/>
        <v>6399593.6257584924</v>
      </c>
    </row>
    <row r="527" spans="13:44" x14ac:dyDescent="0.3">
      <c r="M527" s="52" t="s">
        <v>22</v>
      </c>
      <c r="N527" s="53">
        <f t="shared" si="184"/>
        <v>166021.44365805644</v>
      </c>
      <c r="O527" s="54">
        <f t="shared" si="185"/>
        <v>0</v>
      </c>
      <c r="P527" s="55">
        <f t="shared" si="186"/>
        <v>31</v>
      </c>
      <c r="Q527" s="68"/>
      <c r="T527">
        <f t="shared" si="207"/>
        <v>0</v>
      </c>
      <c r="U527">
        <f t="shared" si="207"/>
        <v>0</v>
      </c>
      <c r="V527">
        <f t="shared" si="183"/>
        <v>31</v>
      </c>
      <c r="W527">
        <f t="shared" si="206"/>
        <v>3</v>
      </c>
      <c r="X527">
        <f t="shared" si="187"/>
        <v>-5.2359877559829883E-2</v>
      </c>
      <c r="Y527">
        <f t="shared" si="188"/>
        <v>-5.2335956242943828E-2</v>
      </c>
      <c r="Z527">
        <f t="shared" si="189"/>
        <v>-5.2383818566763218E-2</v>
      </c>
      <c r="AA527">
        <f t="shared" si="190"/>
        <v>0</v>
      </c>
      <c r="AB527">
        <f t="shared" si="191"/>
        <v>6375585.7452000007</v>
      </c>
      <c r="AC527">
        <f t="shared" si="192"/>
        <v>9.2468067027179749E-6</v>
      </c>
      <c r="AD527">
        <f t="shared" si="193"/>
        <v>0</v>
      </c>
      <c r="AE527">
        <f t="shared" si="194"/>
        <v>0</v>
      </c>
      <c r="AF527">
        <f t="shared" si="195"/>
        <v>0</v>
      </c>
      <c r="AG527">
        <f t="shared" si="196"/>
        <v>0</v>
      </c>
      <c r="AH527">
        <f t="shared" si="197"/>
        <v>0</v>
      </c>
      <c r="AI527">
        <f t="shared" si="198"/>
        <v>5.0546225567071803E-3</v>
      </c>
      <c r="AJ527">
        <f t="shared" si="199"/>
        <v>4.2582015317955055E-5</v>
      </c>
      <c r="AK527">
        <f t="shared" si="200"/>
        <v>1.6740578955036711E-7</v>
      </c>
      <c r="AL527">
        <f t="shared" si="201"/>
        <v>0</v>
      </c>
      <c r="AM527">
        <v>6378137</v>
      </c>
      <c r="AN527">
        <v>6356752.3142451802</v>
      </c>
      <c r="AO527">
        <f t="shared" si="202"/>
        <v>8.1819190842620321E-2</v>
      </c>
      <c r="AP527">
        <f t="shared" si="203"/>
        <v>8.2094437949694496E-2</v>
      </c>
      <c r="AQ527">
        <f t="shared" si="204"/>
        <v>6.7394967422762398E-3</v>
      </c>
      <c r="AR527">
        <f t="shared" si="205"/>
        <v>6399593.6257584924</v>
      </c>
    </row>
    <row r="528" spans="13:44" x14ac:dyDescent="0.3">
      <c r="M528" s="52" t="s">
        <v>22</v>
      </c>
      <c r="N528" s="53">
        <f t="shared" si="184"/>
        <v>166021.44365805644</v>
      </c>
      <c r="O528" s="54">
        <f t="shared" si="185"/>
        <v>0</v>
      </c>
      <c r="P528" s="55">
        <f t="shared" si="186"/>
        <v>31</v>
      </c>
      <c r="Q528" s="68"/>
      <c r="T528">
        <f t="shared" si="207"/>
        <v>0</v>
      </c>
      <c r="U528">
        <f t="shared" si="207"/>
        <v>0</v>
      </c>
      <c r="V528">
        <f t="shared" si="183"/>
        <v>31</v>
      </c>
      <c r="W528">
        <f t="shared" si="206"/>
        <v>3</v>
      </c>
      <c r="X528">
        <f t="shared" si="187"/>
        <v>-5.2359877559829883E-2</v>
      </c>
      <c r="Y528">
        <f t="shared" si="188"/>
        <v>-5.2335956242943828E-2</v>
      </c>
      <c r="Z528">
        <f t="shared" si="189"/>
        <v>-5.2383818566763218E-2</v>
      </c>
      <c r="AA528">
        <f t="shared" si="190"/>
        <v>0</v>
      </c>
      <c r="AB528">
        <f t="shared" si="191"/>
        <v>6375585.7452000007</v>
      </c>
      <c r="AC528">
        <f t="shared" si="192"/>
        <v>9.2468067027179749E-6</v>
      </c>
      <c r="AD528">
        <f t="shared" si="193"/>
        <v>0</v>
      </c>
      <c r="AE528">
        <f t="shared" si="194"/>
        <v>0</v>
      </c>
      <c r="AF528">
        <f t="shared" si="195"/>
        <v>0</v>
      </c>
      <c r="AG528">
        <f t="shared" si="196"/>
        <v>0</v>
      </c>
      <c r="AH528">
        <f t="shared" si="197"/>
        <v>0</v>
      </c>
      <c r="AI528">
        <f t="shared" si="198"/>
        <v>5.0546225567071803E-3</v>
      </c>
      <c r="AJ528">
        <f t="shared" si="199"/>
        <v>4.2582015317955055E-5</v>
      </c>
      <c r="AK528">
        <f t="shared" si="200"/>
        <v>1.6740578955036711E-7</v>
      </c>
      <c r="AL528">
        <f t="shared" si="201"/>
        <v>0</v>
      </c>
      <c r="AM528">
        <v>6378137</v>
      </c>
      <c r="AN528">
        <v>6356752.3142451802</v>
      </c>
      <c r="AO528">
        <f t="shared" si="202"/>
        <v>8.1819190842620321E-2</v>
      </c>
      <c r="AP528">
        <f t="shared" si="203"/>
        <v>8.2094437949694496E-2</v>
      </c>
      <c r="AQ528">
        <f t="shared" si="204"/>
        <v>6.7394967422762398E-3</v>
      </c>
      <c r="AR528">
        <f t="shared" si="205"/>
        <v>6399593.6257584924</v>
      </c>
    </row>
    <row r="529" spans="13:44" x14ac:dyDescent="0.3">
      <c r="M529" s="52" t="s">
        <v>22</v>
      </c>
      <c r="N529" s="53">
        <f t="shared" si="184"/>
        <v>166021.44365805644</v>
      </c>
      <c r="O529" s="54">
        <f t="shared" si="185"/>
        <v>0</v>
      </c>
      <c r="P529" s="55">
        <f t="shared" si="186"/>
        <v>31</v>
      </c>
      <c r="Q529" s="68"/>
      <c r="T529">
        <f t="shared" si="207"/>
        <v>0</v>
      </c>
      <c r="U529">
        <f t="shared" si="207"/>
        <v>0</v>
      </c>
      <c r="V529">
        <f t="shared" si="183"/>
        <v>31</v>
      </c>
      <c r="W529">
        <f t="shared" si="206"/>
        <v>3</v>
      </c>
      <c r="X529">
        <f t="shared" si="187"/>
        <v>-5.2359877559829883E-2</v>
      </c>
      <c r="Y529">
        <f t="shared" si="188"/>
        <v>-5.2335956242943828E-2</v>
      </c>
      <c r="Z529">
        <f t="shared" si="189"/>
        <v>-5.2383818566763218E-2</v>
      </c>
      <c r="AA529">
        <f t="shared" si="190"/>
        <v>0</v>
      </c>
      <c r="AB529">
        <f t="shared" si="191"/>
        <v>6375585.7452000007</v>
      </c>
      <c r="AC529">
        <f t="shared" si="192"/>
        <v>9.2468067027179749E-6</v>
      </c>
      <c r="AD529">
        <f t="shared" si="193"/>
        <v>0</v>
      </c>
      <c r="AE529">
        <f t="shared" si="194"/>
        <v>0</v>
      </c>
      <c r="AF529">
        <f t="shared" si="195"/>
        <v>0</v>
      </c>
      <c r="AG529">
        <f t="shared" si="196"/>
        <v>0</v>
      </c>
      <c r="AH529">
        <f t="shared" si="197"/>
        <v>0</v>
      </c>
      <c r="AI529">
        <f t="shared" si="198"/>
        <v>5.0546225567071803E-3</v>
      </c>
      <c r="AJ529">
        <f t="shared" si="199"/>
        <v>4.2582015317955055E-5</v>
      </c>
      <c r="AK529">
        <f t="shared" si="200"/>
        <v>1.6740578955036711E-7</v>
      </c>
      <c r="AL529">
        <f t="shared" si="201"/>
        <v>0</v>
      </c>
      <c r="AM529">
        <v>6378137</v>
      </c>
      <c r="AN529">
        <v>6356752.3142451802</v>
      </c>
      <c r="AO529">
        <f t="shared" si="202"/>
        <v>8.1819190842620321E-2</v>
      </c>
      <c r="AP529">
        <f t="shared" si="203"/>
        <v>8.2094437949694496E-2</v>
      </c>
      <c r="AQ529">
        <f t="shared" si="204"/>
        <v>6.7394967422762398E-3</v>
      </c>
      <c r="AR529">
        <f t="shared" si="205"/>
        <v>6399593.6257584924</v>
      </c>
    </row>
    <row r="530" spans="13:44" x14ac:dyDescent="0.3">
      <c r="M530" s="52" t="s">
        <v>22</v>
      </c>
      <c r="N530" s="53">
        <f t="shared" si="184"/>
        <v>166021.44365805644</v>
      </c>
      <c r="O530" s="54">
        <f t="shared" si="185"/>
        <v>0</v>
      </c>
      <c r="P530" s="55">
        <f t="shared" si="186"/>
        <v>31</v>
      </c>
      <c r="Q530" s="68"/>
      <c r="T530">
        <f t="shared" si="207"/>
        <v>0</v>
      </c>
      <c r="U530">
        <f t="shared" si="207"/>
        <v>0</v>
      </c>
      <c r="V530">
        <f t="shared" si="183"/>
        <v>31</v>
      </c>
      <c r="W530">
        <f t="shared" si="206"/>
        <v>3</v>
      </c>
      <c r="X530">
        <f t="shared" si="187"/>
        <v>-5.2359877559829883E-2</v>
      </c>
      <c r="Y530">
        <f t="shared" si="188"/>
        <v>-5.2335956242943828E-2</v>
      </c>
      <c r="Z530">
        <f t="shared" si="189"/>
        <v>-5.2383818566763218E-2</v>
      </c>
      <c r="AA530">
        <f t="shared" si="190"/>
        <v>0</v>
      </c>
      <c r="AB530">
        <f t="shared" si="191"/>
        <v>6375585.7452000007</v>
      </c>
      <c r="AC530">
        <f t="shared" si="192"/>
        <v>9.2468067027179749E-6</v>
      </c>
      <c r="AD530">
        <f t="shared" si="193"/>
        <v>0</v>
      </c>
      <c r="AE530">
        <f t="shared" si="194"/>
        <v>0</v>
      </c>
      <c r="AF530">
        <f t="shared" si="195"/>
        <v>0</v>
      </c>
      <c r="AG530">
        <f t="shared" si="196"/>
        <v>0</v>
      </c>
      <c r="AH530">
        <f t="shared" si="197"/>
        <v>0</v>
      </c>
      <c r="AI530">
        <f t="shared" si="198"/>
        <v>5.0546225567071803E-3</v>
      </c>
      <c r="AJ530">
        <f t="shared" si="199"/>
        <v>4.2582015317955055E-5</v>
      </c>
      <c r="AK530">
        <f t="shared" si="200"/>
        <v>1.6740578955036711E-7</v>
      </c>
      <c r="AL530">
        <f t="shared" si="201"/>
        <v>0</v>
      </c>
      <c r="AM530">
        <v>6378137</v>
      </c>
      <c r="AN530">
        <v>6356752.3142451802</v>
      </c>
      <c r="AO530">
        <f t="shared" si="202"/>
        <v>8.1819190842620321E-2</v>
      </c>
      <c r="AP530">
        <f t="shared" si="203"/>
        <v>8.2094437949694496E-2</v>
      </c>
      <c r="AQ530">
        <f t="shared" si="204"/>
        <v>6.7394967422762398E-3</v>
      </c>
      <c r="AR530">
        <f t="shared" si="205"/>
        <v>6399593.6257584924</v>
      </c>
    </row>
    <row r="531" spans="13:44" x14ac:dyDescent="0.3">
      <c r="M531" s="52" t="s">
        <v>22</v>
      </c>
      <c r="N531" s="53">
        <f t="shared" si="184"/>
        <v>166021.44365805644</v>
      </c>
      <c r="O531" s="54">
        <f t="shared" si="185"/>
        <v>0</v>
      </c>
      <c r="P531" s="55">
        <f t="shared" si="186"/>
        <v>31</v>
      </c>
      <c r="Q531" s="68"/>
      <c r="T531">
        <f t="shared" si="207"/>
        <v>0</v>
      </c>
      <c r="U531">
        <f t="shared" si="207"/>
        <v>0</v>
      </c>
      <c r="V531">
        <f t="shared" si="183"/>
        <v>31</v>
      </c>
      <c r="W531">
        <f t="shared" si="206"/>
        <v>3</v>
      </c>
      <c r="X531">
        <f t="shared" si="187"/>
        <v>-5.2359877559829883E-2</v>
      </c>
      <c r="Y531">
        <f t="shared" si="188"/>
        <v>-5.2335956242943828E-2</v>
      </c>
      <c r="Z531">
        <f t="shared" si="189"/>
        <v>-5.2383818566763218E-2</v>
      </c>
      <c r="AA531">
        <f t="shared" si="190"/>
        <v>0</v>
      </c>
      <c r="AB531">
        <f t="shared" si="191"/>
        <v>6375585.7452000007</v>
      </c>
      <c r="AC531">
        <f t="shared" si="192"/>
        <v>9.2468067027179749E-6</v>
      </c>
      <c r="AD531">
        <f t="shared" si="193"/>
        <v>0</v>
      </c>
      <c r="AE531">
        <f t="shared" si="194"/>
        <v>0</v>
      </c>
      <c r="AF531">
        <f t="shared" si="195"/>
        <v>0</v>
      </c>
      <c r="AG531">
        <f t="shared" si="196"/>
        <v>0</v>
      </c>
      <c r="AH531">
        <f t="shared" si="197"/>
        <v>0</v>
      </c>
      <c r="AI531">
        <f t="shared" si="198"/>
        <v>5.0546225567071803E-3</v>
      </c>
      <c r="AJ531">
        <f t="shared" si="199"/>
        <v>4.2582015317955055E-5</v>
      </c>
      <c r="AK531">
        <f t="shared" si="200"/>
        <v>1.6740578955036711E-7</v>
      </c>
      <c r="AL531">
        <f t="shared" si="201"/>
        <v>0</v>
      </c>
      <c r="AM531">
        <v>6378137</v>
      </c>
      <c r="AN531">
        <v>6356752.3142451802</v>
      </c>
      <c r="AO531">
        <f t="shared" si="202"/>
        <v>8.1819190842620321E-2</v>
      </c>
      <c r="AP531">
        <f t="shared" si="203"/>
        <v>8.2094437949694496E-2</v>
      </c>
      <c r="AQ531">
        <f t="shared" si="204"/>
        <v>6.7394967422762398E-3</v>
      </c>
      <c r="AR531">
        <f t="shared" si="205"/>
        <v>6399593.6257584924</v>
      </c>
    </row>
    <row r="532" spans="13:44" x14ac:dyDescent="0.3">
      <c r="M532" s="52" t="s">
        <v>22</v>
      </c>
      <c r="N532" s="53">
        <f t="shared" si="184"/>
        <v>166021.44365805644</v>
      </c>
      <c r="O532" s="54">
        <f t="shared" si="185"/>
        <v>0</v>
      </c>
      <c r="P532" s="55">
        <f t="shared" si="186"/>
        <v>31</v>
      </c>
      <c r="Q532" s="68"/>
      <c r="T532">
        <f t="shared" si="207"/>
        <v>0</v>
      </c>
      <c r="U532">
        <f t="shared" si="207"/>
        <v>0</v>
      </c>
      <c r="V532">
        <f t="shared" si="183"/>
        <v>31</v>
      </c>
      <c r="W532">
        <f t="shared" si="206"/>
        <v>3</v>
      </c>
      <c r="X532">
        <f t="shared" si="187"/>
        <v>-5.2359877559829883E-2</v>
      </c>
      <c r="Y532">
        <f t="shared" si="188"/>
        <v>-5.2335956242943828E-2</v>
      </c>
      <c r="Z532">
        <f t="shared" si="189"/>
        <v>-5.2383818566763218E-2</v>
      </c>
      <c r="AA532">
        <f t="shared" si="190"/>
        <v>0</v>
      </c>
      <c r="AB532">
        <f t="shared" si="191"/>
        <v>6375585.7452000007</v>
      </c>
      <c r="AC532">
        <f t="shared" si="192"/>
        <v>9.2468067027179749E-6</v>
      </c>
      <c r="AD532">
        <f t="shared" si="193"/>
        <v>0</v>
      </c>
      <c r="AE532">
        <f t="shared" si="194"/>
        <v>0</v>
      </c>
      <c r="AF532">
        <f t="shared" si="195"/>
        <v>0</v>
      </c>
      <c r="AG532">
        <f t="shared" si="196"/>
        <v>0</v>
      </c>
      <c r="AH532">
        <f t="shared" si="197"/>
        <v>0</v>
      </c>
      <c r="AI532">
        <f t="shared" si="198"/>
        <v>5.0546225567071803E-3</v>
      </c>
      <c r="AJ532">
        <f t="shared" si="199"/>
        <v>4.2582015317955055E-5</v>
      </c>
      <c r="AK532">
        <f t="shared" si="200"/>
        <v>1.6740578955036711E-7</v>
      </c>
      <c r="AL532">
        <f t="shared" si="201"/>
        <v>0</v>
      </c>
      <c r="AM532">
        <v>6378137</v>
      </c>
      <c r="AN532">
        <v>6356752.3142451802</v>
      </c>
      <c r="AO532">
        <f t="shared" si="202"/>
        <v>8.1819190842620321E-2</v>
      </c>
      <c r="AP532">
        <f t="shared" si="203"/>
        <v>8.2094437949694496E-2</v>
      </c>
      <c r="AQ532">
        <f t="shared" si="204"/>
        <v>6.7394967422762398E-3</v>
      </c>
      <c r="AR532">
        <f t="shared" si="205"/>
        <v>6399593.6257584924</v>
      </c>
    </row>
    <row r="533" spans="13:44" x14ac:dyDescent="0.3">
      <c r="M533" s="52" t="s">
        <v>22</v>
      </c>
      <c r="N533" s="53">
        <f t="shared" si="184"/>
        <v>166021.44365805644</v>
      </c>
      <c r="O533" s="54">
        <f t="shared" si="185"/>
        <v>0</v>
      </c>
      <c r="P533" s="55">
        <f t="shared" si="186"/>
        <v>31</v>
      </c>
      <c r="Q533" s="68"/>
      <c r="T533">
        <f t="shared" si="207"/>
        <v>0</v>
      </c>
      <c r="U533">
        <f t="shared" si="207"/>
        <v>0</v>
      </c>
      <c r="V533">
        <f t="shared" si="183"/>
        <v>31</v>
      </c>
      <c r="W533">
        <f t="shared" si="206"/>
        <v>3</v>
      </c>
      <c r="X533">
        <f t="shared" si="187"/>
        <v>-5.2359877559829883E-2</v>
      </c>
      <c r="Y533">
        <f t="shared" si="188"/>
        <v>-5.2335956242943828E-2</v>
      </c>
      <c r="Z533">
        <f t="shared" si="189"/>
        <v>-5.2383818566763218E-2</v>
      </c>
      <c r="AA533">
        <f t="shared" si="190"/>
        <v>0</v>
      </c>
      <c r="AB533">
        <f t="shared" si="191"/>
        <v>6375585.7452000007</v>
      </c>
      <c r="AC533">
        <f t="shared" si="192"/>
        <v>9.2468067027179749E-6</v>
      </c>
      <c r="AD533">
        <f t="shared" si="193"/>
        <v>0</v>
      </c>
      <c r="AE533">
        <f t="shared" si="194"/>
        <v>0</v>
      </c>
      <c r="AF533">
        <f t="shared" si="195"/>
        <v>0</v>
      </c>
      <c r="AG533">
        <f t="shared" si="196"/>
        <v>0</v>
      </c>
      <c r="AH533">
        <f t="shared" si="197"/>
        <v>0</v>
      </c>
      <c r="AI533">
        <f t="shared" si="198"/>
        <v>5.0546225567071803E-3</v>
      </c>
      <c r="AJ533">
        <f t="shared" si="199"/>
        <v>4.2582015317955055E-5</v>
      </c>
      <c r="AK533">
        <f t="shared" si="200"/>
        <v>1.6740578955036711E-7</v>
      </c>
      <c r="AL533">
        <f t="shared" si="201"/>
        <v>0</v>
      </c>
      <c r="AM533">
        <v>6378137</v>
      </c>
      <c r="AN533">
        <v>6356752.3142451802</v>
      </c>
      <c r="AO533">
        <f t="shared" si="202"/>
        <v>8.1819190842620321E-2</v>
      </c>
      <c r="AP533">
        <f t="shared" si="203"/>
        <v>8.2094437949694496E-2</v>
      </c>
      <c r="AQ533">
        <f t="shared" si="204"/>
        <v>6.7394967422762398E-3</v>
      </c>
      <c r="AR533">
        <f t="shared" si="205"/>
        <v>6399593.6257584924</v>
      </c>
    </row>
    <row r="534" spans="13:44" x14ac:dyDescent="0.3">
      <c r="M534" s="52" t="s">
        <v>22</v>
      </c>
      <c r="N534" s="53">
        <f t="shared" si="184"/>
        <v>166021.44365805644</v>
      </c>
      <c r="O534" s="54">
        <f t="shared" si="185"/>
        <v>0</v>
      </c>
      <c r="P534" s="55">
        <f t="shared" si="186"/>
        <v>31</v>
      </c>
      <c r="Q534" s="68"/>
      <c r="T534">
        <f t="shared" si="207"/>
        <v>0</v>
      </c>
      <c r="U534">
        <f t="shared" si="207"/>
        <v>0</v>
      </c>
      <c r="V534">
        <f t="shared" si="183"/>
        <v>31</v>
      </c>
      <c r="W534">
        <f t="shared" si="206"/>
        <v>3</v>
      </c>
      <c r="X534">
        <f t="shared" si="187"/>
        <v>-5.2359877559829883E-2</v>
      </c>
      <c r="Y534">
        <f t="shared" si="188"/>
        <v>-5.2335956242943828E-2</v>
      </c>
      <c r="Z534">
        <f t="shared" si="189"/>
        <v>-5.2383818566763218E-2</v>
      </c>
      <c r="AA534">
        <f t="shared" si="190"/>
        <v>0</v>
      </c>
      <c r="AB534">
        <f t="shared" si="191"/>
        <v>6375585.7452000007</v>
      </c>
      <c r="AC534">
        <f t="shared" si="192"/>
        <v>9.2468067027179749E-6</v>
      </c>
      <c r="AD534">
        <f t="shared" si="193"/>
        <v>0</v>
      </c>
      <c r="AE534">
        <f t="shared" si="194"/>
        <v>0</v>
      </c>
      <c r="AF534">
        <f t="shared" si="195"/>
        <v>0</v>
      </c>
      <c r="AG534">
        <f t="shared" si="196"/>
        <v>0</v>
      </c>
      <c r="AH534">
        <f t="shared" si="197"/>
        <v>0</v>
      </c>
      <c r="AI534">
        <f t="shared" si="198"/>
        <v>5.0546225567071803E-3</v>
      </c>
      <c r="AJ534">
        <f t="shared" si="199"/>
        <v>4.2582015317955055E-5</v>
      </c>
      <c r="AK534">
        <f t="shared" si="200"/>
        <v>1.6740578955036711E-7</v>
      </c>
      <c r="AL534">
        <f t="shared" si="201"/>
        <v>0</v>
      </c>
      <c r="AM534">
        <v>6378137</v>
      </c>
      <c r="AN534">
        <v>6356752.3142451802</v>
      </c>
      <c r="AO534">
        <f t="shared" si="202"/>
        <v>8.1819190842620321E-2</v>
      </c>
      <c r="AP534">
        <f t="shared" si="203"/>
        <v>8.2094437949694496E-2</v>
      </c>
      <c r="AQ534">
        <f t="shared" si="204"/>
        <v>6.7394967422762398E-3</v>
      </c>
      <c r="AR534">
        <f t="shared" si="205"/>
        <v>6399593.6257584924</v>
      </c>
    </row>
    <row r="535" spans="13:44" x14ac:dyDescent="0.3">
      <c r="M535" s="52" t="s">
        <v>22</v>
      </c>
      <c r="N535" s="53">
        <f t="shared" si="184"/>
        <v>166021.44365805644</v>
      </c>
      <c r="O535" s="54">
        <f t="shared" si="185"/>
        <v>0</v>
      </c>
      <c r="P535" s="55">
        <f t="shared" si="186"/>
        <v>31</v>
      </c>
      <c r="Q535" s="68"/>
      <c r="T535">
        <f t="shared" si="207"/>
        <v>0</v>
      </c>
      <c r="U535">
        <f t="shared" si="207"/>
        <v>0</v>
      </c>
      <c r="V535">
        <f t="shared" si="183"/>
        <v>31</v>
      </c>
      <c r="W535">
        <f t="shared" si="206"/>
        <v>3</v>
      </c>
      <c r="X535">
        <f t="shared" si="187"/>
        <v>-5.2359877559829883E-2</v>
      </c>
      <c r="Y535">
        <f t="shared" si="188"/>
        <v>-5.2335956242943828E-2</v>
      </c>
      <c r="Z535">
        <f t="shared" si="189"/>
        <v>-5.2383818566763218E-2</v>
      </c>
      <c r="AA535">
        <f t="shared" si="190"/>
        <v>0</v>
      </c>
      <c r="AB535">
        <f t="shared" si="191"/>
        <v>6375585.7452000007</v>
      </c>
      <c r="AC535">
        <f t="shared" si="192"/>
        <v>9.2468067027179749E-6</v>
      </c>
      <c r="AD535">
        <f t="shared" si="193"/>
        <v>0</v>
      </c>
      <c r="AE535">
        <f t="shared" si="194"/>
        <v>0</v>
      </c>
      <c r="AF535">
        <f t="shared" si="195"/>
        <v>0</v>
      </c>
      <c r="AG535">
        <f t="shared" si="196"/>
        <v>0</v>
      </c>
      <c r="AH535">
        <f t="shared" si="197"/>
        <v>0</v>
      </c>
      <c r="AI535">
        <f t="shared" si="198"/>
        <v>5.0546225567071803E-3</v>
      </c>
      <c r="AJ535">
        <f t="shared" si="199"/>
        <v>4.2582015317955055E-5</v>
      </c>
      <c r="AK535">
        <f t="shared" si="200"/>
        <v>1.6740578955036711E-7</v>
      </c>
      <c r="AL535">
        <f t="shared" si="201"/>
        <v>0</v>
      </c>
      <c r="AM535">
        <v>6378137</v>
      </c>
      <c r="AN535">
        <v>6356752.3142451802</v>
      </c>
      <c r="AO535">
        <f t="shared" si="202"/>
        <v>8.1819190842620321E-2</v>
      </c>
      <c r="AP535">
        <f t="shared" si="203"/>
        <v>8.2094437949694496E-2</v>
      </c>
      <c r="AQ535">
        <f t="shared" si="204"/>
        <v>6.7394967422762398E-3</v>
      </c>
      <c r="AR535">
        <f t="shared" si="205"/>
        <v>6399593.6257584924</v>
      </c>
    </row>
    <row r="536" spans="13:44" x14ac:dyDescent="0.3">
      <c r="M536" s="52" t="s">
        <v>22</v>
      </c>
      <c r="N536" s="53">
        <f t="shared" si="184"/>
        <v>166021.44365805644</v>
      </c>
      <c r="O536" s="54">
        <f t="shared" si="185"/>
        <v>0</v>
      </c>
      <c r="P536" s="55">
        <f t="shared" si="186"/>
        <v>31</v>
      </c>
      <c r="Q536" s="68"/>
      <c r="T536">
        <f t="shared" si="207"/>
        <v>0</v>
      </c>
      <c r="U536">
        <f t="shared" si="207"/>
        <v>0</v>
      </c>
      <c r="V536">
        <f t="shared" si="183"/>
        <v>31</v>
      </c>
      <c r="W536">
        <f t="shared" si="206"/>
        <v>3</v>
      </c>
      <c r="X536">
        <f t="shared" si="187"/>
        <v>-5.2359877559829883E-2</v>
      </c>
      <c r="Y536">
        <f t="shared" si="188"/>
        <v>-5.2335956242943828E-2</v>
      </c>
      <c r="Z536">
        <f t="shared" si="189"/>
        <v>-5.2383818566763218E-2</v>
      </c>
      <c r="AA536">
        <f t="shared" si="190"/>
        <v>0</v>
      </c>
      <c r="AB536">
        <f t="shared" si="191"/>
        <v>6375585.7452000007</v>
      </c>
      <c r="AC536">
        <f t="shared" si="192"/>
        <v>9.2468067027179749E-6</v>
      </c>
      <c r="AD536">
        <f t="shared" si="193"/>
        <v>0</v>
      </c>
      <c r="AE536">
        <f t="shared" si="194"/>
        <v>0</v>
      </c>
      <c r="AF536">
        <f t="shared" si="195"/>
        <v>0</v>
      </c>
      <c r="AG536">
        <f t="shared" si="196"/>
        <v>0</v>
      </c>
      <c r="AH536">
        <f t="shared" si="197"/>
        <v>0</v>
      </c>
      <c r="AI536">
        <f t="shared" si="198"/>
        <v>5.0546225567071803E-3</v>
      </c>
      <c r="AJ536">
        <f t="shared" si="199"/>
        <v>4.2582015317955055E-5</v>
      </c>
      <c r="AK536">
        <f t="shared" si="200"/>
        <v>1.6740578955036711E-7</v>
      </c>
      <c r="AL536">
        <f t="shared" si="201"/>
        <v>0</v>
      </c>
      <c r="AM536">
        <v>6378137</v>
      </c>
      <c r="AN536">
        <v>6356752.3142451802</v>
      </c>
      <c r="AO536">
        <f t="shared" si="202"/>
        <v>8.1819190842620321E-2</v>
      </c>
      <c r="AP536">
        <f t="shared" si="203"/>
        <v>8.2094437949694496E-2</v>
      </c>
      <c r="AQ536">
        <f t="shared" si="204"/>
        <v>6.7394967422762398E-3</v>
      </c>
      <c r="AR536">
        <f t="shared" si="205"/>
        <v>6399593.6257584924</v>
      </c>
    </row>
    <row r="537" spans="13:44" x14ac:dyDescent="0.3">
      <c r="M537" s="52" t="s">
        <v>22</v>
      </c>
      <c r="N537" s="53">
        <f t="shared" si="184"/>
        <v>166021.44365805644</v>
      </c>
      <c r="O537" s="54">
        <f t="shared" si="185"/>
        <v>0</v>
      </c>
      <c r="P537" s="55">
        <f t="shared" si="186"/>
        <v>31</v>
      </c>
      <c r="Q537" s="68"/>
      <c r="T537">
        <f t="shared" si="207"/>
        <v>0</v>
      </c>
      <c r="U537">
        <f t="shared" si="207"/>
        <v>0</v>
      </c>
      <c r="V537">
        <f t="shared" si="183"/>
        <v>31</v>
      </c>
      <c r="W537">
        <f t="shared" si="206"/>
        <v>3</v>
      </c>
      <c r="X537">
        <f t="shared" si="187"/>
        <v>-5.2359877559829883E-2</v>
      </c>
      <c r="Y537">
        <f t="shared" si="188"/>
        <v>-5.2335956242943828E-2</v>
      </c>
      <c r="Z537">
        <f t="shared" si="189"/>
        <v>-5.2383818566763218E-2</v>
      </c>
      <c r="AA537">
        <f t="shared" si="190"/>
        <v>0</v>
      </c>
      <c r="AB537">
        <f t="shared" si="191"/>
        <v>6375585.7452000007</v>
      </c>
      <c r="AC537">
        <f t="shared" si="192"/>
        <v>9.2468067027179749E-6</v>
      </c>
      <c r="AD537">
        <f t="shared" si="193"/>
        <v>0</v>
      </c>
      <c r="AE537">
        <f t="shared" si="194"/>
        <v>0</v>
      </c>
      <c r="AF537">
        <f t="shared" si="195"/>
        <v>0</v>
      </c>
      <c r="AG537">
        <f t="shared" si="196"/>
        <v>0</v>
      </c>
      <c r="AH537">
        <f t="shared" si="197"/>
        <v>0</v>
      </c>
      <c r="AI537">
        <f t="shared" si="198"/>
        <v>5.0546225567071803E-3</v>
      </c>
      <c r="AJ537">
        <f t="shared" si="199"/>
        <v>4.2582015317955055E-5</v>
      </c>
      <c r="AK537">
        <f t="shared" si="200"/>
        <v>1.6740578955036711E-7</v>
      </c>
      <c r="AL537">
        <f t="shared" si="201"/>
        <v>0</v>
      </c>
      <c r="AM537">
        <v>6378137</v>
      </c>
      <c r="AN537">
        <v>6356752.3142451802</v>
      </c>
      <c r="AO537">
        <f t="shared" si="202"/>
        <v>8.1819190842620321E-2</v>
      </c>
      <c r="AP537">
        <f t="shared" si="203"/>
        <v>8.2094437949694496E-2</v>
      </c>
      <c r="AQ537">
        <f t="shared" si="204"/>
        <v>6.7394967422762398E-3</v>
      </c>
      <c r="AR537">
        <f t="shared" si="205"/>
        <v>6399593.6257584924</v>
      </c>
    </row>
    <row r="538" spans="13:44" x14ac:dyDescent="0.3">
      <c r="M538" s="52" t="s">
        <v>22</v>
      </c>
      <c r="N538" s="53">
        <f t="shared" si="184"/>
        <v>166021.44365805644</v>
      </c>
      <c r="O538" s="54">
        <f t="shared" si="185"/>
        <v>0</v>
      </c>
      <c r="P538" s="55">
        <f t="shared" si="186"/>
        <v>31</v>
      </c>
      <c r="Q538" s="68"/>
      <c r="T538">
        <f t="shared" si="207"/>
        <v>0</v>
      </c>
      <c r="U538">
        <f t="shared" si="207"/>
        <v>0</v>
      </c>
      <c r="V538">
        <f t="shared" ref="V538:V601" si="208">TRUNC((R538/6)+31)</f>
        <v>31</v>
      </c>
      <c r="W538">
        <f t="shared" si="206"/>
        <v>3</v>
      </c>
      <c r="X538">
        <f t="shared" si="187"/>
        <v>-5.2359877559829883E-2</v>
      </c>
      <c r="Y538">
        <f t="shared" si="188"/>
        <v>-5.2335956242943828E-2</v>
      </c>
      <c r="Z538">
        <f t="shared" si="189"/>
        <v>-5.2383818566763218E-2</v>
      </c>
      <c r="AA538">
        <f t="shared" si="190"/>
        <v>0</v>
      </c>
      <c r="AB538">
        <f t="shared" si="191"/>
        <v>6375585.7452000007</v>
      </c>
      <c r="AC538">
        <f t="shared" si="192"/>
        <v>9.2468067027179749E-6</v>
      </c>
      <c r="AD538">
        <f t="shared" si="193"/>
        <v>0</v>
      </c>
      <c r="AE538">
        <f t="shared" si="194"/>
        <v>0</v>
      </c>
      <c r="AF538">
        <f t="shared" si="195"/>
        <v>0</v>
      </c>
      <c r="AG538">
        <f t="shared" si="196"/>
        <v>0</v>
      </c>
      <c r="AH538">
        <f t="shared" si="197"/>
        <v>0</v>
      </c>
      <c r="AI538">
        <f t="shared" si="198"/>
        <v>5.0546225567071803E-3</v>
      </c>
      <c r="AJ538">
        <f t="shared" si="199"/>
        <v>4.2582015317955055E-5</v>
      </c>
      <c r="AK538">
        <f t="shared" si="200"/>
        <v>1.6740578955036711E-7</v>
      </c>
      <c r="AL538">
        <f t="shared" si="201"/>
        <v>0</v>
      </c>
      <c r="AM538">
        <v>6378137</v>
      </c>
      <c r="AN538">
        <v>6356752.3142451802</v>
      </c>
      <c r="AO538">
        <f t="shared" si="202"/>
        <v>8.1819190842620321E-2</v>
      </c>
      <c r="AP538">
        <f t="shared" si="203"/>
        <v>8.2094437949694496E-2</v>
      </c>
      <c r="AQ538">
        <f t="shared" si="204"/>
        <v>6.7394967422762398E-3</v>
      </c>
      <c r="AR538">
        <f t="shared" si="205"/>
        <v>6399593.6257584924</v>
      </c>
    </row>
    <row r="539" spans="13:44" x14ac:dyDescent="0.3">
      <c r="M539" s="52" t="s">
        <v>22</v>
      </c>
      <c r="N539" s="53">
        <f t="shared" ref="N539:N602" si="209">Z539*AB539*(1+AC539/3)+500000</f>
        <v>166021.44365805644</v>
      </c>
      <c r="O539" s="54">
        <f t="shared" ref="O539:O602" si="210">IF(M539="S",AA539*AB539*(1+AC539)+AL539+10000000,AA539*AB539*(1+AC539)+AL539)</f>
        <v>0</v>
      </c>
      <c r="P539" s="55">
        <f t="shared" ref="P539:P602" si="211">V539</f>
        <v>31</v>
      </c>
      <c r="Q539" s="68"/>
      <c r="T539">
        <f t="shared" si="207"/>
        <v>0</v>
      </c>
      <c r="U539">
        <f t="shared" si="207"/>
        <v>0</v>
      </c>
      <c r="V539">
        <f t="shared" si="208"/>
        <v>31</v>
      </c>
      <c r="W539">
        <f t="shared" si="206"/>
        <v>3</v>
      </c>
      <c r="X539">
        <f t="shared" ref="X539:X602" si="212">+T539-((W539*PI())/180)</f>
        <v>-5.2359877559829883E-2</v>
      </c>
      <c r="Y539">
        <f t="shared" ref="Y539:Y602" si="213">COS(U539)*SIN(X539)</f>
        <v>-5.2335956242943828E-2</v>
      </c>
      <c r="Z539">
        <f t="shared" ref="Z539:Z602" si="214">(1/2)*LN((1+Y539)/(1-Y539))</f>
        <v>-5.2383818566763218E-2</v>
      </c>
      <c r="AA539">
        <f t="shared" ref="AA539:AA602" si="215">ATAN((TAN(U539))/COS(X539))-U539</f>
        <v>0</v>
      </c>
      <c r="AB539">
        <f t="shared" ref="AB539:AB602" si="216">(AR539/(1+AQ539*(COS(U539))^2)^(1/2))*0.9996</f>
        <v>6375585.7452000007</v>
      </c>
      <c r="AC539">
        <f t="shared" ref="AC539:AC602" si="217">(AQ539/2)*Z539^2*(COS(U539))^2</f>
        <v>9.2468067027179749E-6</v>
      </c>
      <c r="AD539">
        <f t="shared" ref="AD539:AD602" si="218">SIN(2*U539)</f>
        <v>0</v>
      </c>
      <c r="AE539">
        <f t="shared" ref="AE539:AE602" si="219">+AD539*(COS(U539))^2</f>
        <v>0</v>
      </c>
      <c r="AF539">
        <f t="shared" ref="AF539:AF602" si="220">U539+(AD539/2)</f>
        <v>0</v>
      </c>
      <c r="AG539">
        <f t="shared" ref="AG539:AG602" si="221">((3*AF539)+AE539)/4</f>
        <v>0</v>
      </c>
      <c r="AH539">
        <f t="shared" ref="AH539:AH602" si="222">(5*AG539+AE539*(COS(U539))^2)/3</f>
        <v>0</v>
      </c>
      <c r="AI539">
        <f t="shared" ref="AI539:AI602" si="223">(3/4)*AQ539</f>
        <v>5.0546225567071803E-3</v>
      </c>
      <c r="AJ539">
        <f t="shared" ref="AJ539:AJ602" si="224">(5/3)*AI539^2</f>
        <v>4.2582015317955055E-5</v>
      </c>
      <c r="AK539">
        <f t="shared" ref="AK539:AK602" si="225">(35/27)*AI539^3</f>
        <v>1.6740578955036711E-7</v>
      </c>
      <c r="AL539">
        <f t="shared" ref="AL539:AL602" si="226">0.9996*AR539*(U539-(AI539*AF539)+(AJ539*AG539)-(AK539*AH539))</f>
        <v>0</v>
      </c>
      <c r="AM539">
        <v>6378137</v>
      </c>
      <c r="AN539">
        <v>6356752.3142451802</v>
      </c>
      <c r="AO539">
        <f t="shared" ref="AO539:AO602" si="227">SQRT(AM539^2-AN539^2)/AM539</f>
        <v>8.1819190842620321E-2</v>
      </c>
      <c r="AP539">
        <f t="shared" ref="AP539:AP602" si="228">SQRT(AM539^2-AN539^2)/AN539</f>
        <v>8.2094437949694496E-2</v>
      </c>
      <c r="AQ539">
        <f t="shared" ref="AQ539:AQ602" si="229">AP539^2</f>
        <v>6.7394967422762398E-3</v>
      </c>
      <c r="AR539">
        <f t="shared" ref="AR539:AR602" si="230">+(AM539^2)/AN539</f>
        <v>6399593.6257584924</v>
      </c>
    </row>
    <row r="540" spans="13:44" x14ac:dyDescent="0.3">
      <c r="M540" s="52" t="s">
        <v>22</v>
      </c>
      <c r="N540" s="53">
        <f t="shared" si="209"/>
        <v>166021.44365805644</v>
      </c>
      <c r="O540" s="54">
        <f t="shared" si="210"/>
        <v>0</v>
      </c>
      <c r="P540" s="55">
        <f t="shared" si="211"/>
        <v>31</v>
      </c>
      <c r="Q540" s="68"/>
      <c r="T540">
        <f t="shared" si="207"/>
        <v>0</v>
      </c>
      <c r="U540">
        <f t="shared" si="207"/>
        <v>0</v>
      </c>
      <c r="V540">
        <f t="shared" si="208"/>
        <v>31</v>
      </c>
      <c r="W540">
        <f t="shared" ref="W540:W603" si="231">6*V540-183</f>
        <v>3</v>
      </c>
      <c r="X540">
        <f t="shared" si="212"/>
        <v>-5.2359877559829883E-2</v>
      </c>
      <c r="Y540">
        <f t="shared" si="213"/>
        <v>-5.2335956242943828E-2</v>
      </c>
      <c r="Z540">
        <f t="shared" si="214"/>
        <v>-5.2383818566763218E-2</v>
      </c>
      <c r="AA540">
        <f t="shared" si="215"/>
        <v>0</v>
      </c>
      <c r="AB540">
        <f t="shared" si="216"/>
        <v>6375585.7452000007</v>
      </c>
      <c r="AC540">
        <f t="shared" si="217"/>
        <v>9.2468067027179749E-6</v>
      </c>
      <c r="AD540">
        <f t="shared" si="218"/>
        <v>0</v>
      </c>
      <c r="AE540">
        <f t="shared" si="219"/>
        <v>0</v>
      </c>
      <c r="AF540">
        <f t="shared" si="220"/>
        <v>0</v>
      </c>
      <c r="AG540">
        <f t="shared" si="221"/>
        <v>0</v>
      </c>
      <c r="AH540">
        <f t="shared" si="222"/>
        <v>0</v>
      </c>
      <c r="AI540">
        <f t="shared" si="223"/>
        <v>5.0546225567071803E-3</v>
      </c>
      <c r="AJ540">
        <f t="shared" si="224"/>
        <v>4.2582015317955055E-5</v>
      </c>
      <c r="AK540">
        <f t="shared" si="225"/>
        <v>1.6740578955036711E-7</v>
      </c>
      <c r="AL540">
        <f t="shared" si="226"/>
        <v>0</v>
      </c>
      <c r="AM540">
        <v>6378137</v>
      </c>
      <c r="AN540">
        <v>6356752.3142451802</v>
      </c>
      <c r="AO540">
        <f t="shared" si="227"/>
        <v>8.1819190842620321E-2</v>
      </c>
      <c r="AP540">
        <f t="shared" si="228"/>
        <v>8.2094437949694496E-2</v>
      </c>
      <c r="AQ540">
        <f t="shared" si="229"/>
        <v>6.7394967422762398E-3</v>
      </c>
      <c r="AR540">
        <f t="shared" si="230"/>
        <v>6399593.6257584924</v>
      </c>
    </row>
    <row r="541" spans="13:44" x14ac:dyDescent="0.3">
      <c r="M541" s="52" t="s">
        <v>22</v>
      </c>
      <c r="N541" s="53">
        <f t="shared" si="209"/>
        <v>166021.44365805644</v>
      </c>
      <c r="O541" s="54">
        <f t="shared" si="210"/>
        <v>0</v>
      </c>
      <c r="P541" s="55">
        <f t="shared" si="211"/>
        <v>31</v>
      </c>
      <c r="Q541" s="68"/>
      <c r="T541">
        <f t="shared" si="207"/>
        <v>0</v>
      </c>
      <c r="U541">
        <f t="shared" si="207"/>
        <v>0</v>
      </c>
      <c r="V541">
        <f t="shared" si="208"/>
        <v>31</v>
      </c>
      <c r="W541">
        <f t="shared" si="231"/>
        <v>3</v>
      </c>
      <c r="X541">
        <f t="shared" si="212"/>
        <v>-5.2359877559829883E-2</v>
      </c>
      <c r="Y541">
        <f t="shared" si="213"/>
        <v>-5.2335956242943828E-2</v>
      </c>
      <c r="Z541">
        <f t="shared" si="214"/>
        <v>-5.2383818566763218E-2</v>
      </c>
      <c r="AA541">
        <f t="shared" si="215"/>
        <v>0</v>
      </c>
      <c r="AB541">
        <f t="shared" si="216"/>
        <v>6375585.7452000007</v>
      </c>
      <c r="AC541">
        <f t="shared" si="217"/>
        <v>9.2468067027179749E-6</v>
      </c>
      <c r="AD541">
        <f t="shared" si="218"/>
        <v>0</v>
      </c>
      <c r="AE541">
        <f t="shared" si="219"/>
        <v>0</v>
      </c>
      <c r="AF541">
        <f t="shared" si="220"/>
        <v>0</v>
      </c>
      <c r="AG541">
        <f t="shared" si="221"/>
        <v>0</v>
      </c>
      <c r="AH541">
        <f t="shared" si="222"/>
        <v>0</v>
      </c>
      <c r="AI541">
        <f t="shared" si="223"/>
        <v>5.0546225567071803E-3</v>
      </c>
      <c r="AJ541">
        <f t="shared" si="224"/>
        <v>4.2582015317955055E-5</v>
      </c>
      <c r="AK541">
        <f t="shared" si="225"/>
        <v>1.6740578955036711E-7</v>
      </c>
      <c r="AL541">
        <f t="shared" si="226"/>
        <v>0</v>
      </c>
      <c r="AM541">
        <v>6378137</v>
      </c>
      <c r="AN541">
        <v>6356752.3142451802</v>
      </c>
      <c r="AO541">
        <f t="shared" si="227"/>
        <v>8.1819190842620321E-2</v>
      </c>
      <c r="AP541">
        <f t="shared" si="228"/>
        <v>8.2094437949694496E-2</v>
      </c>
      <c r="AQ541">
        <f t="shared" si="229"/>
        <v>6.7394967422762398E-3</v>
      </c>
      <c r="AR541">
        <f t="shared" si="230"/>
        <v>6399593.6257584924</v>
      </c>
    </row>
    <row r="542" spans="13:44" x14ac:dyDescent="0.3">
      <c r="M542" s="52" t="s">
        <v>22</v>
      </c>
      <c r="N542" s="53">
        <f t="shared" si="209"/>
        <v>166021.44365805644</v>
      </c>
      <c r="O542" s="54">
        <f t="shared" si="210"/>
        <v>0</v>
      </c>
      <c r="P542" s="55">
        <f t="shared" si="211"/>
        <v>31</v>
      </c>
      <c r="Q542" s="68"/>
      <c r="T542">
        <f t="shared" si="207"/>
        <v>0</v>
      </c>
      <c r="U542">
        <f t="shared" si="207"/>
        <v>0</v>
      </c>
      <c r="V542">
        <f t="shared" si="208"/>
        <v>31</v>
      </c>
      <c r="W542">
        <f t="shared" si="231"/>
        <v>3</v>
      </c>
      <c r="X542">
        <f t="shared" si="212"/>
        <v>-5.2359877559829883E-2</v>
      </c>
      <c r="Y542">
        <f t="shared" si="213"/>
        <v>-5.2335956242943828E-2</v>
      </c>
      <c r="Z542">
        <f t="shared" si="214"/>
        <v>-5.2383818566763218E-2</v>
      </c>
      <c r="AA542">
        <f t="shared" si="215"/>
        <v>0</v>
      </c>
      <c r="AB542">
        <f t="shared" si="216"/>
        <v>6375585.7452000007</v>
      </c>
      <c r="AC542">
        <f t="shared" si="217"/>
        <v>9.2468067027179749E-6</v>
      </c>
      <c r="AD542">
        <f t="shared" si="218"/>
        <v>0</v>
      </c>
      <c r="AE542">
        <f t="shared" si="219"/>
        <v>0</v>
      </c>
      <c r="AF542">
        <f t="shared" si="220"/>
        <v>0</v>
      </c>
      <c r="AG542">
        <f t="shared" si="221"/>
        <v>0</v>
      </c>
      <c r="AH542">
        <f t="shared" si="222"/>
        <v>0</v>
      </c>
      <c r="AI542">
        <f t="shared" si="223"/>
        <v>5.0546225567071803E-3</v>
      </c>
      <c r="AJ542">
        <f t="shared" si="224"/>
        <v>4.2582015317955055E-5</v>
      </c>
      <c r="AK542">
        <f t="shared" si="225"/>
        <v>1.6740578955036711E-7</v>
      </c>
      <c r="AL542">
        <f t="shared" si="226"/>
        <v>0</v>
      </c>
      <c r="AM542">
        <v>6378137</v>
      </c>
      <c r="AN542">
        <v>6356752.3142451802</v>
      </c>
      <c r="AO542">
        <f t="shared" si="227"/>
        <v>8.1819190842620321E-2</v>
      </c>
      <c r="AP542">
        <f t="shared" si="228"/>
        <v>8.2094437949694496E-2</v>
      </c>
      <c r="AQ542">
        <f t="shared" si="229"/>
        <v>6.7394967422762398E-3</v>
      </c>
      <c r="AR542">
        <f t="shared" si="230"/>
        <v>6399593.6257584924</v>
      </c>
    </row>
    <row r="543" spans="13:44" x14ac:dyDescent="0.3">
      <c r="M543" s="52" t="s">
        <v>22</v>
      </c>
      <c r="N543" s="53">
        <f t="shared" si="209"/>
        <v>166021.44365805644</v>
      </c>
      <c r="O543" s="54">
        <f t="shared" si="210"/>
        <v>0</v>
      </c>
      <c r="P543" s="55">
        <f t="shared" si="211"/>
        <v>31</v>
      </c>
      <c r="Q543" s="68"/>
      <c r="T543">
        <f t="shared" si="207"/>
        <v>0</v>
      </c>
      <c r="U543">
        <f t="shared" si="207"/>
        <v>0</v>
      </c>
      <c r="V543">
        <f t="shared" si="208"/>
        <v>31</v>
      </c>
      <c r="W543">
        <f t="shared" si="231"/>
        <v>3</v>
      </c>
      <c r="X543">
        <f t="shared" si="212"/>
        <v>-5.2359877559829883E-2</v>
      </c>
      <c r="Y543">
        <f t="shared" si="213"/>
        <v>-5.2335956242943828E-2</v>
      </c>
      <c r="Z543">
        <f t="shared" si="214"/>
        <v>-5.2383818566763218E-2</v>
      </c>
      <c r="AA543">
        <f t="shared" si="215"/>
        <v>0</v>
      </c>
      <c r="AB543">
        <f t="shared" si="216"/>
        <v>6375585.7452000007</v>
      </c>
      <c r="AC543">
        <f t="shared" si="217"/>
        <v>9.2468067027179749E-6</v>
      </c>
      <c r="AD543">
        <f t="shared" si="218"/>
        <v>0</v>
      </c>
      <c r="AE543">
        <f t="shared" si="219"/>
        <v>0</v>
      </c>
      <c r="AF543">
        <f t="shared" si="220"/>
        <v>0</v>
      </c>
      <c r="AG543">
        <f t="shared" si="221"/>
        <v>0</v>
      </c>
      <c r="AH543">
        <f t="shared" si="222"/>
        <v>0</v>
      </c>
      <c r="AI543">
        <f t="shared" si="223"/>
        <v>5.0546225567071803E-3</v>
      </c>
      <c r="AJ543">
        <f t="shared" si="224"/>
        <v>4.2582015317955055E-5</v>
      </c>
      <c r="AK543">
        <f t="shared" si="225"/>
        <v>1.6740578955036711E-7</v>
      </c>
      <c r="AL543">
        <f t="shared" si="226"/>
        <v>0</v>
      </c>
      <c r="AM543">
        <v>6378137</v>
      </c>
      <c r="AN543">
        <v>6356752.3142451802</v>
      </c>
      <c r="AO543">
        <f t="shared" si="227"/>
        <v>8.1819190842620321E-2</v>
      </c>
      <c r="AP543">
        <f t="shared" si="228"/>
        <v>8.2094437949694496E-2</v>
      </c>
      <c r="AQ543">
        <f t="shared" si="229"/>
        <v>6.7394967422762398E-3</v>
      </c>
      <c r="AR543">
        <f t="shared" si="230"/>
        <v>6399593.6257584924</v>
      </c>
    </row>
    <row r="544" spans="13:44" x14ac:dyDescent="0.3">
      <c r="M544" s="52" t="s">
        <v>22</v>
      </c>
      <c r="N544" s="53">
        <f t="shared" si="209"/>
        <v>166021.44365805644</v>
      </c>
      <c r="O544" s="54">
        <f t="shared" si="210"/>
        <v>0</v>
      </c>
      <c r="P544" s="55">
        <f t="shared" si="211"/>
        <v>31</v>
      </c>
      <c r="Q544" s="68"/>
      <c r="T544">
        <f t="shared" si="207"/>
        <v>0</v>
      </c>
      <c r="U544">
        <f t="shared" si="207"/>
        <v>0</v>
      </c>
      <c r="V544">
        <f t="shared" si="208"/>
        <v>31</v>
      </c>
      <c r="W544">
        <f t="shared" si="231"/>
        <v>3</v>
      </c>
      <c r="X544">
        <f t="shared" si="212"/>
        <v>-5.2359877559829883E-2</v>
      </c>
      <c r="Y544">
        <f t="shared" si="213"/>
        <v>-5.2335956242943828E-2</v>
      </c>
      <c r="Z544">
        <f t="shared" si="214"/>
        <v>-5.2383818566763218E-2</v>
      </c>
      <c r="AA544">
        <f t="shared" si="215"/>
        <v>0</v>
      </c>
      <c r="AB544">
        <f t="shared" si="216"/>
        <v>6375585.7452000007</v>
      </c>
      <c r="AC544">
        <f t="shared" si="217"/>
        <v>9.2468067027179749E-6</v>
      </c>
      <c r="AD544">
        <f t="shared" si="218"/>
        <v>0</v>
      </c>
      <c r="AE544">
        <f t="shared" si="219"/>
        <v>0</v>
      </c>
      <c r="AF544">
        <f t="shared" si="220"/>
        <v>0</v>
      </c>
      <c r="AG544">
        <f t="shared" si="221"/>
        <v>0</v>
      </c>
      <c r="AH544">
        <f t="shared" si="222"/>
        <v>0</v>
      </c>
      <c r="AI544">
        <f t="shared" si="223"/>
        <v>5.0546225567071803E-3</v>
      </c>
      <c r="AJ544">
        <f t="shared" si="224"/>
        <v>4.2582015317955055E-5</v>
      </c>
      <c r="AK544">
        <f t="shared" si="225"/>
        <v>1.6740578955036711E-7</v>
      </c>
      <c r="AL544">
        <f t="shared" si="226"/>
        <v>0</v>
      </c>
      <c r="AM544">
        <v>6378137</v>
      </c>
      <c r="AN544">
        <v>6356752.3142451802</v>
      </c>
      <c r="AO544">
        <f t="shared" si="227"/>
        <v>8.1819190842620321E-2</v>
      </c>
      <c r="AP544">
        <f t="shared" si="228"/>
        <v>8.2094437949694496E-2</v>
      </c>
      <c r="AQ544">
        <f t="shared" si="229"/>
        <v>6.7394967422762398E-3</v>
      </c>
      <c r="AR544">
        <f t="shared" si="230"/>
        <v>6399593.6257584924</v>
      </c>
    </row>
    <row r="545" spans="13:44" x14ac:dyDescent="0.3">
      <c r="M545" s="52" t="s">
        <v>22</v>
      </c>
      <c r="N545" s="53">
        <f t="shared" si="209"/>
        <v>166021.44365805644</v>
      </c>
      <c r="O545" s="54">
        <f t="shared" si="210"/>
        <v>0</v>
      </c>
      <c r="P545" s="55">
        <f t="shared" si="211"/>
        <v>31</v>
      </c>
      <c r="Q545" s="68"/>
      <c r="T545">
        <f t="shared" si="207"/>
        <v>0</v>
      </c>
      <c r="U545">
        <f t="shared" si="207"/>
        <v>0</v>
      </c>
      <c r="V545">
        <f t="shared" si="208"/>
        <v>31</v>
      </c>
      <c r="W545">
        <f t="shared" si="231"/>
        <v>3</v>
      </c>
      <c r="X545">
        <f t="shared" si="212"/>
        <v>-5.2359877559829883E-2</v>
      </c>
      <c r="Y545">
        <f t="shared" si="213"/>
        <v>-5.2335956242943828E-2</v>
      </c>
      <c r="Z545">
        <f t="shared" si="214"/>
        <v>-5.2383818566763218E-2</v>
      </c>
      <c r="AA545">
        <f t="shared" si="215"/>
        <v>0</v>
      </c>
      <c r="AB545">
        <f t="shared" si="216"/>
        <v>6375585.7452000007</v>
      </c>
      <c r="AC545">
        <f t="shared" si="217"/>
        <v>9.2468067027179749E-6</v>
      </c>
      <c r="AD545">
        <f t="shared" si="218"/>
        <v>0</v>
      </c>
      <c r="AE545">
        <f t="shared" si="219"/>
        <v>0</v>
      </c>
      <c r="AF545">
        <f t="shared" si="220"/>
        <v>0</v>
      </c>
      <c r="AG545">
        <f t="shared" si="221"/>
        <v>0</v>
      </c>
      <c r="AH545">
        <f t="shared" si="222"/>
        <v>0</v>
      </c>
      <c r="AI545">
        <f t="shared" si="223"/>
        <v>5.0546225567071803E-3</v>
      </c>
      <c r="AJ545">
        <f t="shared" si="224"/>
        <v>4.2582015317955055E-5</v>
      </c>
      <c r="AK545">
        <f t="shared" si="225"/>
        <v>1.6740578955036711E-7</v>
      </c>
      <c r="AL545">
        <f t="shared" si="226"/>
        <v>0</v>
      </c>
      <c r="AM545">
        <v>6378137</v>
      </c>
      <c r="AN545">
        <v>6356752.3142451802</v>
      </c>
      <c r="AO545">
        <f t="shared" si="227"/>
        <v>8.1819190842620321E-2</v>
      </c>
      <c r="AP545">
        <f t="shared" si="228"/>
        <v>8.2094437949694496E-2</v>
      </c>
      <c r="AQ545">
        <f t="shared" si="229"/>
        <v>6.7394967422762398E-3</v>
      </c>
      <c r="AR545">
        <f t="shared" si="230"/>
        <v>6399593.6257584924</v>
      </c>
    </row>
    <row r="546" spans="13:44" x14ac:dyDescent="0.3">
      <c r="M546" s="52" t="s">
        <v>22</v>
      </c>
      <c r="N546" s="53">
        <f t="shared" si="209"/>
        <v>166021.44365805644</v>
      </c>
      <c r="O546" s="54">
        <f t="shared" si="210"/>
        <v>0</v>
      </c>
      <c r="P546" s="55">
        <f t="shared" si="211"/>
        <v>31</v>
      </c>
      <c r="Q546" s="68"/>
      <c r="T546">
        <f t="shared" si="207"/>
        <v>0</v>
      </c>
      <c r="U546">
        <f t="shared" si="207"/>
        <v>0</v>
      </c>
      <c r="V546">
        <f t="shared" si="208"/>
        <v>31</v>
      </c>
      <c r="W546">
        <f t="shared" si="231"/>
        <v>3</v>
      </c>
      <c r="X546">
        <f t="shared" si="212"/>
        <v>-5.2359877559829883E-2</v>
      </c>
      <c r="Y546">
        <f t="shared" si="213"/>
        <v>-5.2335956242943828E-2</v>
      </c>
      <c r="Z546">
        <f t="shared" si="214"/>
        <v>-5.2383818566763218E-2</v>
      </c>
      <c r="AA546">
        <f t="shared" si="215"/>
        <v>0</v>
      </c>
      <c r="AB546">
        <f t="shared" si="216"/>
        <v>6375585.7452000007</v>
      </c>
      <c r="AC546">
        <f t="shared" si="217"/>
        <v>9.2468067027179749E-6</v>
      </c>
      <c r="AD546">
        <f t="shared" si="218"/>
        <v>0</v>
      </c>
      <c r="AE546">
        <f t="shared" si="219"/>
        <v>0</v>
      </c>
      <c r="AF546">
        <f t="shared" si="220"/>
        <v>0</v>
      </c>
      <c r="AG546">
        <f t="shared" si="221"/>
        <v>0</v>
      </c>
      <c r="AH546">
        <f t="shared" si="222"/>
        <v>0</v>
      </c>
      <c r="AI546">
        <f t="shared" si="223"/>
        <v>5.0546225567071803E-3</v>
      </c>
      <c r="AJ546">
        <f t="shared" si="224"/>
        <v>4.2582015317955055E-5</v>
      </c>
      <c r="AK546">
        <f t="shared" si="225"/>
        <v>1.6740578955036711E-7</v>
      </c>
      <c r="AL546">
        <f t="shared" si="226"/>
        <v>0</v>
      </c>
      <c r="AM546">
        <v>6378137</v>
      </c>
      <c r="AN546">
        <v>6356752.3142451802</v>
      </c>
      <c r="AO546">
        <f t="shared" si="227"/>
        <v>8.1819190842620321E-2</v>
      </c>
      <c r="AP546">
        <f t="shared" si="228"/>
        <v>8.2094437949694496E-2</v>
      </c>
      <c r="AQ546">
        <f t="shared" si="229"/>
        <v>6.7394967422762398E-3</v>
      </c>
      <c r="AR546">
        <f t="shared" si="230"/>
        <v>6399593.6257584924</v>
      </c>
    </row>
    <row r="547" spans="13:44" x14ac:dyDescent="0.3">
      <c r="M547" s="52" t="s">
        <v>22</v>
      </c>
      <c r="N547" s="53">
        <f t="shared" si="209"/>
        <v>166021.44365805644</v>
      </c>
      <c r="O547" s="54">
        <f t="shared" si="210"/>
        <v>0</v>
      </c>
      <c r="P547" s="55">
        <f t="shared" si="211"/>
        <v>31</v>
      </c>
      <c r="Q547" s="68"/>
      <c r="T547">
        <f t="shared" si="207"/>
        <v>0</v>
      </c>
      <c r="U547">
        <f t="shared" si="207"/>
        <v>0</v>
      </c>
      <c r="V547">
        <f t="shared" si="208"/>
        <v>31</v>
      </c>
      <c r="W547">
        <f t="shared" si="231"/>
        <v>3</v>
      </c>
      <c r="X547">
        <f t="shared" si="212"/>
        <v>-5.2359877559829883E-2</v>
      </c>
      <c r="Y547">
        <f t="shared" si="213"/>
        <v>-5.2335956242943828E-2</v>
      </c>
      <c r="Z547">
        <f t="shared" si="214"/>
        <v>-5.2383818566763218E-2</v>
      </c>
      <c r="AA547">
        <f t="shared" si="215"/>
        <v>0</v>
      </c>
      <c r="AB547">
        <f t="shared" si="216"/>
        <v>6375585.7452000007</v>
      </c>
      <c r="AC547">
        <f t="shared" si="217"/>
        <v>9.2468067027179749E-6</v>
      </c>
      <c r="AD547">
        <f t="shared" si="218"/>
        <v>0</v>
      </c>
      <c r="AE547">
        <f t="shared" si="219"/>
        <v>0</v>
      </c>
      <c r="AF547">
        <f t="shared" si="220"/>
        <v>0</v>
      </c>
      <c r="AG547">
        <f t="shared" si="221"/>
        <v>0</v>
      </c>
      <c r="AH547">
        <f t="shared" si="222"/>
        <v>0</v>
      </c>
      <c r="AI547">
        <f t="shared" si="223"/>
        <v>5.0546225567071803E-3</v>
      </c>
      <c r="AJ547">
        <f t="shared" si="224"/>
        <v>4.2582015317955055E-5</v>
      </c>
      <c r="AK547">
        <f t="shared" si="225"/>
        <v>1.6740578955036711E-7</v>
      </c>
      <c r="AL547">
        <f t="shared" si="226"/>
        <v>0</v>
      </c>
      <c r="AM547">
        <v>6378137</v>
      </c>
      <c r="AN547">
        <v>6356752.3142451802</v>
      </c>
      <c r="AO547">
        <f t="shared" si="227"/>
        <v>8.1819190842620321E-2</v>
      </c>
      <c r="AP547">
        <f t="shared" si="228"/>
        <v>8.2094437949694496E-2</v>
      </c>
      <c r="AQ547">
        <f t="shared" si="229"/>
        <v>6.7394967422762398E-3</v>
      </c>
      <c r="AR547">
        <f t="shared" si="230"/>
        <v>6399593.6257584924</v>
      </c>
    </row>
    <row r="548" spans="13:44" x14ac:dyDescent="0.3">
      <c r="M548" s="52" t="s">
        <v>22</v>
      </c>
      <c r="N548" s="53">
        <f t="shared" si="209"/>
        <v>166021.44365805644</v>
      </c>
      <c r="O548" s="54">
        <f t="shared" si="210"/>
        <v>0</v>
      </c>
      <c r="P548" s="55">
        <f t="shared" si="211"/>
        <v>31</v>
      </c>
      <c r="Q548" s="68"/>
      <c r="T548">
        <f t="shared" si="207"/>
        <v>0</v>
      </c>
      <c r="U548">
        <f t="shared" si="207"/>
        <v>0</v>
      </c>
      <c r="V548">
        <f t="shared" si="208"/>
        <v>31</v>
      </c>
      <c r="W548">
        <f t="shared" si="231"/>
        <v>3</v>
      </c>
      <c r="X548">
        <f t="shared" si="212"/>
        <v>-5.2359877559829883E-2</v>
      </c>
      <c r="Y548">
        <f t="shared" si="213"/>
        <v>-5.2335956242943828E-2</v>
      </c>
      <c r="Z548">
        <f t="shared" si="214"/>
        <v>-5.2383818566763218E-2</v>
      </c>
      <c r="AA548">
        <f t="shared" si="215"/>
        <v>0</v>
      </c>
      <c r="AB548">
        <f t="shared" si="216"/>
        <v>6375585.7452000007</v>
      </c>
      <c r="AC548">
        <f t="shared" si="217"/>
        <v>9.2468067027179749E-6</v>
      </c>
      <c r="AD548">
        <f t="shared" si="218"/>
        <v>0</v>
      </c>
      <c r="AE548">
        <f t="shared" si="219"/>
        <v>0</v>
      </c>
      <c r="AF548">
        <f t="shared" si="220"/>
        <v>0</v>
      </c>
      <c r="AG548">
        <f t="shared" si="221"/>
        <v>0</v>
      </c>
      <c r="AH548">
        <f t="shared" si="222"/>
        <v>0</v>
      </c>
      <c r="AI548">
        <f t="shared" si="223"/>
        <v>5.0546225567071803E-3</v>
      </c>
      <c r="AJ548">
        <f t="shared" si="224"/>
        <v>4.2582015317955055E-5</v>
      </c>
      <c r="AK548">
        <f t="shared" si="225"/>
        <v>1.6740578955036711E-7</v>
      </c>
      <c r="AL548">
        <f t="shared" si="226"/>
        <v>0</v>
      </c>
      <c r="AM548">
        <v>6378137</v>
      </c>
      <c r="AN548">
        <v>6356752.3142451802</v>
      </c>
      <c r="AO548">
        <f t="shared" si="227"/>
        <v>8.1819190842620321E-2</v>
      </c>
      <c r="AP548">
        <f t="shared" si="228"/>
        <v>8.2094437949694496E-2</v>
      </c>
      <c r="AQ548">
        <f t="shared" si="229"/>
        <v>6.7394967422762398E-3</v>
      </c>
      <c r="AR548">
        <f t="shared" si="230"/>
        <v>6399593.6257584924</v>
      </c>
    </row>
    <row r="549" spans="13:44" x14ac:dyDescent="0.3">
      <c r="M549" s="52" t="s">
        <v>22</v>
      </c>
      <c r="N549" s="53">
        <f t="shared" si="209"/>
        <v>166021.44365805644</v>
      </c>
      <c r="O549" s="54">
        <f t="shared" si="210"/>
        <v>0</v>
      </c>
      <c r="P549" s="55">
        <f t="shared" si="211"/>
        <v>31</v>
      </c>
      <c r="Q549" s="68"/>
      <c r="T549">
        <f t="shared" si="207"/>
        <v>0</v>
      </c>
      <c r="U549">
        <f t="shared" si="207"/>
        <v>0</v>
      </c>
      <c r="V549">
        <f t="shared" si="208"/>
        <v>31</v>
      </c>
      <c r="W549">
        <f t="shared" si="231"/>
        <v>3</v>
      </c>
      <c r="X549">
        <f t="shared" si="212"/>
        <v>-5.2359877559829883E-2</v>
      </c>
      <c r="Y549">
        <f t="shared" si="213"/>
        <v>-5.2335956242943828E-2</v>
      </c>
      <c r="Z549">
        <f t="shared" si="214"/>
        <v>-5.2383818566763218E-2</v>
      </c>
      <c r="AA549">
        <f t="shared" si="215"/>
        <v>0</v>
      </c>
      <c r="AB549">
        <f t="shared" si="216"/>
        <v>6375585.7452000007</v>
      </c>
      <c r="AC549">
        <f t="shared" si="217"/>
        <v>9.2468067027179749E-6</v>
      </c>
      <c r="AD549">
        <f t="shared" si="218"/>
        <v>0</v>
      </c>
      <c r="AE549">
        <f t="shared" si="219"/>
        <v>0</v>
      </c>
      <c r="AF549">
        <f t="shared" si="220"/>
        <v>0</v>
      </c>
      <c r="AG549">
        <f t="shared" si="221"/>
        <v>0</v>
      </c>
      <c r="AH549">
        <f t="shared" si="222"/>
        <v>0</v>
      </c>
      <c r="AI549">
        <f t="shared" si="223"/>
        <v>5.0546225567071803E-3</v>
      </c>
      <c r="AJ549">
        <f t="shared" si="224"/>
        <v>4.2582015317955055E-5</v>
      </c>
      <c r="AK549">
        <f t="shared" si="225"/>
        <v>1.6740578955036711E-7</v>
      </c>
      <c r="AL549">
        <f t="shared" si="226"/>
        <v>0</v>
      </c>
      <c r="AM549">
        <v>6378137</v>
      </c>
      <c r="AN549">
        <v>6356752.3142451802</v>
      </c>
      <c r="AO549">
        <f t="shared" si="227"/>
        <v>8.1819190842620321E-2</v>
      </c>
      <c r="AP549">
        <f t="shared" si="228"/>
        <v>8.2094437949694496E-2</v>
      </c>
      <c r="AQ549">
        <f t="shared" si="229"/>
        <v>6.7394967422762398E-3</v>
      </c>
      <c r="AR549">
        <f t="shared" si="230"/>
        <v>6399593.6257584924</v>
      </c>
    </row>
    <row r="550" spans="13:44" x14ac:dyDescent="0.3">
      <c r="M550" s="52" t="s">
        <v>22</v>
      </c>
      <c r="N550" s="53">
        <f t="shared" si="209"/>
        <v>166021.44365805644</v>
      </c>
      <c r="O550" s="54">
        <f t="shared" si="210"/>
        <v>0</v>
      </c>
      <c r="P550" s="55">
        <f t="shared" si="211"/>
        <v>31</v>
      </c>
      <c r="Q550" s="68"/>
      <c r="T550">
        <f t="shared" si="207"/>
        <v>0</v>
      </c>
      <c r="U550">
        <f t="shared" si="207"/>
        <v>0</v>
      </c>
      <c r="V550">
        <f t="shared" si="208"/>
        <v>31</v>
      </c>
      <c r="W550">
        <f t="shared" si="231"/>
        <v>3</v>
      </c>
      <c r="X550">
        <f t="shared" si="212"/>
        <v>-5.2359877559829883E-2</v>
      </c>
      <c r="Y550">
        <f t="shared" si="213"/>
        <v>-5.2335956242943828E-2</v>
      </c>
      <c r="Z550">
        <f t="shared" si="214"/>
        <v>-5.2383818566763218E-2</v>
      </c>
      <c r="AA550">
        <f t="shared" si="215"/>
        <v>0</v>
      </c>
      <c r="AB550">
        <f t="shared" si="216"/>
        <v>6375585.7452000007</v>
      </c>
      <c r="AC550">
        <f t="shared" si="217"/>
        <v>9.2468067027179749E-6</v>
      </c>
      <c r="AD550">
        <f t="shared" si="218"/>
        <v>0</v>
      </c>
      <c r="AE550">
        <f t="shared" si="219"/>
        <v>0</v>
      </c>
      <c r="AF550">
        <f t="shared" si="220"/>
        <v>0</v>
      </c>
      <c r="AG550">
        <f t="shared" si="221"/>
        <v>0</v>
      </c>
      <c r="AH550">
        <f t="shared" si="222"/>
        <v>0</v>
      </c>
      <c r="AI550">
        <f t="shared" si="223"/>
        <v>5.0546225567071803E-3</v>
      </c>
      <c r="AJ550">
        <f t="shared" si="224"/>
        <v>4.2582015317955055E-5</v>
      </c>
      <c r="AK550">
        <f t="shared" si="225"/>
        <v>1.6740578955036711E-7</v>
      </c>
      <c r="AL550">
        <f t="shared" si="226"/>
        <v>0</v>
      </c>
      <c r="AM550">
        <v>6378137</v>
      </c>
      <c r="AN550">
        <v>6356752.3142451802</v>
      </c>
      <c r="AO550">
        <f t="shared" si="227"/>
        <v>8.1819190842620321E-2</v>
      </c>
      <c r="AP550">
        <f t="shared" si="228"/>
        <v>8.2094437949694496E-2</v>
      </c>
      <c r="AQ550">
        <f t="shared" si="229"/>
        <v>6.7394967422762398E-3</v>
      </c>
      <c r="AR550">
        <f t="shared" si="230"/>
        <v>6399593.6257584924</v>
      </c>
    </row>
    <row r="551" spans="13:44" x14ac:dyDescent="0.3">
      <c r="M551" s="52" t="s">
        <v>22</v>
      </c>
      <c r="N551" s="53">
        <f t="shared" si="209"/>
        <v>166021.44365805644</v>
      </c>
      <c r="O551" s="54">
        <f t="shared" si="210"/>
        <v>0</v>
      </c>
      <c r="P551" s="55">
        <f t="shared" si="211"/>
        <v>31</v>
      </c>
      <c r="Q551" s="68"/>
      <c r="T551">
        <f t="shared" si="207"/>
        <v>0</v>
      </c>
      <c r="U551">
        <f t="shared" si="207"/>
        <v>0</v>
      </c>
      <c r="V551">
        <f t="shared" si="208"/>
        <v>31</v>
      </c>
      <c r="W551">
        <f t="shared" si="231"/>
        <v>3</v>
      </c>
      <c r="X551">
        <f t="shared" si="212"/>
        <v>-5.2359877559829883E-2</v>
      </c>
      <c r="Y551">
        <f t="shared" si="213"/>
        <v>-5.2335956242943828E-2</v>
      </c>
      <c r="Z551">
        <f t="shared" si="214"/>
        <v>-5.2383818566763218E-2</v>
      </c>
      <c r="AA551">
        <f t="shared" si="215"/>
        <v>0</v>
      </c>
      <c r="AB551">
        <f t="shared" si="216"/>
        <v>6375585.7452000007</v>
      </c>
      <c r="AC551">
        <f t="shared" si="217"/>
        <v>9.2468067027179749E-6</v>
      </c>
      <c r="AD551">
        <f t="shared" si="218"/>
        <v>0</v>
      </c>
      <c r="AE551">
        <f t="shared" si="219"/>
        <v>0</v>
      </c>
      <c r="AF551">
        <f t="shared" si="220"/>
        <v>0</v>
      </c>
      <c r="AG551">
        <f t="shared" si="221"/>
        <v>0</v>
      </c>
      <c r="AH551">
        <f t="shared" si="222"/>
        <v>0</v>
      </c>
      <c r="AI551">
        <f t="shared" si="223"/>
        <v>5.0546225567071803E-3</v>
      </c>
      <c r="AJ551">
        <f t="shared" si="224"/>
        <v>4.2582015317955055E-5</v>
      </c>
      <c r="AK551">
        <f t="shared" si="225"/>
        <v>1.6740578955036711E-7</v>
      </c>
      <c r="AL551">
        <f t="shared" si="226"/>
        <v>0</v>
      </c>
      <c r="AM551">
        <v>6378137</v>
      </c>
      <c r="AN551">
        <v>6356752.3142451802</v>
      </c>
      <c r="AO551">
        <f t="shared" si="227"/>
        <v>8.1819190842620321E-2</v>
      </c>
      <c r="AP551">
        <f t="shared" si="228"/>
        <v>8.2094437949694496E-2</v>
      </c>
      <c r="AQ551">
        <f t="shared" si="229"/>
        <v>6.7394967422762398E-3</v>
      </c>
      <c r="AR551">
        <f t="shared" si="230"/>
        <v>6399593.6257584924</v>
      </c>
    </row>
    <row r="552" spans="13:44" x14ac:dyDescent="0.3">
      <c r="M552" s="52" t="s">
        <v>22</v>
      </c>
      <c r="N552" s="53">
        <f t="shared" si="209"/>
        <v>166021.44365805644</v>
      </c>
      <c r="O552" s="54">
        <f t="shared" si="210"/>
        <v>0</v>
      </c>
      <c r="P552" s="55">
        <f t="shared" si="211"/>
        <v>31</v>
      </c>
      <c r="Q552" s="68"/>
      <c r="T552">
        <f t="shared" si="207"/>
        <v>0</v>
      </c>
      <c r="U552">
        <f t="shared" si="207"/>
        <v>0</v>
      </c>
      <c r="V552">
        <f t="shared" si="208"/>
        <v>31</v>
      </c>
      <c r="W552">
        <f t="shared" si="231"/>
        <v>3</v>
      </c>
      <c r="X552">
        <f t="shared" si="212"/>
        <v>-5.2359877559829883E-2</v>
      </c>
      <c r="Y552">
        <f t="shared" si="213"/>
        <v>-5.2335956242943828E-2</v>
      </c>
      <c r="Z552">
        <f t="shared" si="214"/>
        <v>-5.2383818566763218E-2</v>
      </c>
      <c r="AA552">
        <f t="shared" si="215"/>
        <v>0</v>
      </c>
      <c r="AB552">
        <f t="shared" si="216"/>
        <v>6375585.7452000007</v>
      </c>
      <c r="AC552">
        <f t="shared" si="217"/>
        <v>9.2468067027179749E-6</v>
      </c>
      <c r="AD552">
        <f t="shared" si="218"/>
        <v>0</v>
      </c>
      <c r="AE552">
        <f t="shared" si="219"/>
        <v>0</v>
      </c>
      <c r="AF552">
        <f t="shared" si="220"/>
        <v>0</v>
      </c>
      <c r="AG552">
        <f t="shared" si="221"/>
        <v>0</v>
      </c>
      <c r="AH552">
        <f t="shared" si="222"/>
        <v>0</v>
      </c>
      <c r="AI552">
        <f t="shared" si="223"/>
        <v>5.0546225567071803E-3</v>
      </c>
      <c r="AJ552">
        <f t="shared" si="224"/>
        <v>4.2582015317955055E-5</v>
      </c>
      <c r="AK552">
        <f t="shared" si="225"/>
        <v>1.6740578955036711E-7</v>
      </c>
      <c r="AL552">
        <f t="shared" si="226"/>
        <v>0</v>
      </c>
      <c r="AM552">
        <v>6378137</v>
      </c>
      <c r="AN552">
        <v>6356752.3142451802</v>
      </c>
      <c r="AO552">
        <f t="shared" si="227"/>
        <v>8.1819190842620321E-2</v>
      </c>
      <c r="AP552">
        <f t="shared" si="228"/>
        <v>8.2094437949694496E-2</v>
      </c>
      <c r="AQ552">
        <f t="shared" si="229"/>
        <v>6.7394967422762398E-3</v>
      </c>
      <c r="AR552">
        <f t="shared" si="230"/>
        <v>6399593.6257584924</v>
      </c>
    </row>
    <row r="553" spans="13:44" x14ac:dyDescent="0.3">
      <c r="M553" s="52" t="s">
        <v>22</v>
      </c>
      <c r="N553" s="53">
        <f t="shared" si="209"/>
        <v>166021.44365805644</v>
      </c>
      <c r="O553" s="54">
        <f t="shared" si="210"/>
        <v>0</v>
      </c>
      <c r="P553" s="55">
        <f t="shared" si="211"/>
        <v>31</v>
      </c>
      <c r="Q553" s="68"/>
      <c r="T553">
        <f t="shared" si="207"/>
        <v>0</v>
      </c>
      <c r="U553">
        <f t="shared" si="207"/>
        <v>0</v>
      </c>
      <c r="V553">
        <f t="shared" si="208"/>
        <v>31</v>
      </c>
      <c r="W553">
        <f t="shared" si="231"/>
        <v>3</v>
      </c>
      <c r="X553">
        <f t="shared" si="212"/>
        <v>-5.2359877559829883E-2</v>
      </c>
      <c r="Y553">
        <f t="shared" si="213"/>
        <v>-5.2335956242943828E-2</v>
      </c>
      <c r="Z553">
        <f t="shared" si="214"/>
        <v>-5.2383818566763218E-2</v>
      </c>
      <c r="AA553">
        <f t="shared" si="215"/>
        <v>0</v>
      </c>
      <c r="AB553">
        <f t="shared" si="216"/>
        <v>6375585.7452000007</v>
      </c>
      <c r="AC553">
        <f t="shared" si="217"/>
        <v>9.2468067027179749E-6</v>
      </c>
      <c r="AD553">
        <f t="shared" si="218"/>
        <v>0</v>
      </c>
      <c r="AE553">
        <f t="shared" si="219"/>
        <v>0</v>
      </c>
      <c r="AF553">
        <f t="shared" si="220"/>
        <v>0</v>
      </c>
      <c r="AG553">
        <f t="shared" si="221"/>
        <v>0</v>
      </c>
      <c r="AH553">
        <f t="shared" si="222"/>
        <v>0</v>
      </c>
      <c r="AI553">
        <f t="shared" si="223"/>
        <v>5.0546225567071803E-3</v>
      </c>
      <c r="AJ553">
        <f t="shared" si="224"/>
        <v>4.2582015317955055E-5</v>
      </c>
      <c r="AK553">
        <f t="shared" si="225"/>
        <v>1.6740578955036711E-7</v>
      </c>
      <c r="AL553">
        <f t="shared" si="226"/>
        <v>0</v>
      </c>
      <c r="AM553">
        <v>6378137</v>
      </c>
      <c r="AN553">
        <v>6356752.3142451802</v>
      </c>
      <c r="AO553">
        <f t="shared" si="227"/>
        <v>8.1819190842620321E-2</v>
      </c>
      <c r="AP553">
        <f t="shared" si="228"/>
        <v>8.2094437949694496E-2</v>
      </c>
      <c r="AQ553">
        <f t="shared" si="229"/>
        <v>6.7394967422762398E-3</v>
      </c>
      <c r="AR553">
        <f t="shared" si="230"/>
        <v>6399593.6257584924</v>
      </c>
    </row>
    <row r="554" spans="13:44" x14ac:dyDescent="0.3">
      <c r="M554" s="52" t="s">
        <v>22</v>
      </c>
      <c r="N554" s="53">
        <f t="shared" si="209"/>
        <v>166021.44365805644</v>
      </c>
      <c r="O554" s="54">
        <f t="shared" si="210"/>
        <v>0</v>
      </c>
      <c r="P554" s="55">
        <f t="shared" si="211"/>
        <v>31</v>
      </c>
      <c r="Q554" s="68"/>
      <c r="T554">
        <f t="shared" ref="T554:U617" si="232">R554*PI()/180</f>
        <v>0</v>
      </c>
      <c r="U554">
        <f t="shared" si="232"/>
        <v>0</v>
      </c>
      <c r="V554">
        <f t="shared" si="208"/>
        <v>31</v>
      </c>
      <c r="W554">
        <f t="shared" si="231"/>
        <v>3</v>
      </c>
      <c r="X554">
        <f t="shared" si="212"/>
        <v>-5.2359877559829883E-2</v>
      </c>
      <c r="Y554">
        <f t="shared" si="213"/>
        <v>-5.2335956242943828E-2</v>
      </c>
      <c r="Z554">
        <f t="shared" si="214"/>
        <v>-5.2383818566763218E-2</v>
      </c>
      <c r="AA554">
        <f t="shared" si="215"/>
        <v>0</v>
      </c>
      <c r="AB554">
        <f t="shared" si="216"/>
        <v>6375585.7452000007</v>
      </c>
      <c r="AC554">
        <f t="shared" si="217"/>
        <v>9.2468067027179749E-6</v>
      </c>
      <c r="AD554">
        <f t="shared" si="218"/>
        <v>0</v>
      </c>
      <c r="AE554">
        <f t="shared" si="219"/>
        <v>0</v>
      </c>
      <c r="AF554">
        <f t="shared" si="220"/>
        <v>0</v>
      </c>
      <c r="AG554">
        <f t="shared" si="221"/>
        <v>0</v>
      </c>
      <c r="AH554">
        <f t="shared" si="222"/>
        <v>0</v>
      </c>
      <c r="AI554">
        <f t="shared" si="223"/>
        <v>5.0546225567071803E-3</v>
      </c>
      <c r="AJ554">
        <f t="shared" si="224"/>
        <v>4.2582015317955055E-5</v>
      </c>
      <c r="AK554">
        <f t="shared" si="225"/>
        <v>1.6740578955036711E-7</v>
      </c>
      <c r="AL554">
        <f t="shared" si="226"/>
        <v>0</v>
      </c>
      <c r="AM554">
        <v>6378137</v>
      </c>
      <c r="AN554">
        <v>6356752.3142451802</v>
      </c>
      <c r="AO554">
        <f t="shared" si="227"/>
        <v>8.1819190842620321E-2</v>
      </c>
      <c r="AP554">
        <f t="shared" si="228"/>
        <v>8.2094437949694496E-2</v>
      </c>
      <c r="AQ554">
        <f t="shared" si="229"/>
        <v>6.7394967422762398E-3</v>
      </c>
      <c r="AR554">
        <f t="shared" si="230"/>
        <v>6399593.6257584924</v>
      </c>
    </row>
    <row r="555" spans="13:44" x14ac:dyDescent="0.3">
      <c r="M555" s="52" t="s">
        <v>22</v>
      </c>
      <c r="N555" s="53">
        <f t="shared" si="209"/>
        <v>166021.44365805644</v>
      </c>
      <c r="O555" s="54">
        <f t="shared" si="210"/>
        <v>0</v>
      </c>
      <c r="P555" s="55">
        <f t="shared" si="211"/>
        <v>31</v>
      </c>
      <c r="Q555" s="68"/>
      <c r="T555">
        <f t="shared" si="232"/>
        <v>0</v>
      </c>
      <c r="U555">
        <f t="shared" si="232"/>
        <v>0</v>
      </c>
      <c r="V555">
        <f t="shared" si="208"/>
        <v>31</v>
      </c>
      <c r="W555">
        <f t="shared" si="231"/>
        <v>3</v>
      </c>
      <c r="X555">
        <f t="shared" si="212"/>
        <v>-5.2359877559829883E-2</v>
      </c>
      <c r="Y555">
        <f t="shared" si="213"/>
        <v>-5.2335956242943828E-2</v>
      </c>
      <c r="Z555">
        <f t="shared" si="214"/>
        <v>-5.2383818566763218E-2</v>
      </c>
      <c r="AA555">
        <f t="shared" si="215"/>
        <v>0</v>
      </c>
      <c r="AB555">
        <f t="shared" si="216"/>
        <v>6375585.7452000007</v>
      </c>
      <c r="AC555">
        <f t="shared" si="217"/>
        <v>9.2468067027179749E-6</v>
      </c>
      <c r="AD555">
        <f t="shared" si="218"/>
        <v>0</v>
      </c>
      <c r="AE555">
        <f t="shared" si="219"/>
        <v>0</v>
      </c>
      <c r="AF555">
        <f t="shared" si="220"/>
        <v>0</v>
      </c>
      <c r="AG555">
        <f t="shared" si="221"/>
        <v>0</v>
      </c>
      <c r="AH555">
        <f t="shared" si="222"/>
        <v>0</v>
      </c>
      <c r="AI555">
        <f t="shared" si="223"/>
        <v>5.0546225567071803E-3</v>
      </c>
      <c r="AJ555">
        <f t="shared" si="224"/>
        <v>4.2582015317955055E-5</v>
      </c>
      <c r="AK555">
        <f t="shared" si="225"/>
        <v>1.6740578955036711E-7</v>
      </c>
      <c r="AL555">
        <f t="shared" si="226"/>
        <v>0</v>
      </c>
      <c r="AM555">
        <v>6378137</v>
      </c>
      <c r="AN555">
        <v>6356752.3142451802</v>
      </c>
      <c r="AO555">
        <f t="shared" si="227"/>
        <v>8.1819190842620321E-2</v>
      </c>
      <c r="AP555">
        <f t="shared" si="228"/>
        <v>8.2094437949694496E-2</v>
      </c>
      <c r="AQ555">
        <f t="shared" si="229"/>
        <v>6.7394967422762398E-3</v>
      </c>
      <c r="AR555">
        <f t="shared" si="230"/>
        <v>6399593.6257584924</v>
      </c>
    </row>
    <row r="556" spans="13:44" x14ac:dyDescent="0.3">
      <c r="M556" s="52" t="s">
        <v>22</v>
      </c>
      <c r="N556" s="53">
        <f t="shared" si="209"/>
        <v>166021.44365805644</v>
      </c>
      <c r="O556" s="54">
        <f t="shared" si="210"/>
        <v>0</v>
      </c>
      <c r="P556" s="55">
        <f t="shared" si="211"/>
        <v>31</v>
      </c>
      <c r="Q556" s="68"/>
      <c r="T556">
        <f t="shared" si="232"/>
        <v>0</v>
      </c>
      <c r="U556">
        <f t="shared" si="232"/>
        <v>0</v>
      </c>
      <c r="V556">
        <f t="shared" si="208"/>
        <v>31</v>
      </c>
      <c r="W556">
        <f t="shared" si="231"/>
        <v>3</v>
      </c>
      <c r="X556">
        <f t="shared" si="212"/>
        <v>-5.2359877559829883E-2</v>
      </c>
      <c r="Y556">
        <f t="shared" si="213"/>
        <v>-5.2335956242943828E-2</v>
      </c>
      <c r="Z556">
        <f t="shared" si="214"/>
        <v>-5.2383818566763218E-2</v>
      </c>
      <c r="AA556">
        <f t="shared" si="215"/>
        <v>0</v>
      </c>
      <c r="AB556">
        <f t="shared" si="216"/>
        <v>6375585.7452000007</v>
      </c>
      <c r="AC556">
        <f t="shared" si="217"/>
        <v>9.2468067027179749E-6</v>
      </c>
      <c r="AD556">
        <f t="shared" si="218"/>
        <v>0</v>
      </c>
      <c r="AE556">
        <f t="shared" si="219"/>
        <v>0</v>
      </c>
      <c r="AF556">
        <f t="shared" si="220"/>
        <v>0</v>
      </c>
      <c r="AG556">
        <f t="shared" si="221"/>
        <v>0</v>
      </c>
      <c r="AH556">
        <f t="shared" si="222"/>
        <v>0</v>
      </c>
      <c r="AI556">
        <f t="shared" si="223"/>
        <v>5.0546225567071803E-3</v>
      </c>
      <c r="AJ556">
        <f t="shared" si="224"/>
        <v>4.2582015317955055E-5</v>
      </c>
      <c r="AK556">
        <f t="shared" si="225"/>
        <v>1.6740578955036711E-7</v>
      </c>
      <c r="AL556">
        <f t="shared" si="226"/>
        <v>0</v>
      </c>
      <c r="AM556">
        <v>6378137</v>
      </c>
      <c r="AN556">
        <v>6356752.3142451802</v>
      </c>
      <c r="AO556">
        <f t="shared" si="227"/>
        <v>8.1819190842620321E-2</v>
      </c>
      <c r="AP556">
        <f t="shared" si="228"/>
        <v>8.2094437949694496E-2</v>
      </c>
      <c r="AQ556">
        <f t="shared" si="229"/>
        <v>6.7394967422762398E-3</v>
      </c>
      <c r="AR556">
        <f t="shared" si="230"/>
        <v>6399593.6257584924</v>
      </c>
    </row>
    <row r="557" spans="13:44" x14ac:dyDescent="0.3">
      <c r="M557" s="52" t="s">
        <v>22</v>
      </c>
      <c r="N557" s="53">
        <f t="shared" si="209"/>
        <v>166021.44365805644</v>
      </c>
      <c r="O557" s="54">
        <f t="shared" si="210"/>
        <v>0</v>
      </c>
      <c r="P557" s="55">
        <f t="shared" si="211"/>
        <v>31</v>
      </c>
      <c r="Q557" s="68"/>
      <c r="T557">
        <f t="shared" si="232"/>
        <v>0</v>
      </c>
      <c r="U557">
        <f t="shared" si="232"/>
        <v>0</v>
      </c>
      <c r="V557">
        <f t="shared" si="208"/>
        <v>31</v>
      </c>
      <c r="W557">
        <f t="shared" si="231"/>
        <v>3</v>
      </c>
      <c r="X557">
        <f t="shared" si="212"/>
        <v>-5.2359877559829883E-2</v>
      </c>
      <c r="Y557">
        <f t="shared" si="213"/>
        <v>-5.2335956242943828E-2</v>
      </c>
      <c r="Z557">
        <f t="shared" si="214"/>
        <v>-5.2383818566763218E-2</v>
      </c>
      <c r="AA557">
        <f t="shared" si="215"/>
        <v>0</v>
      </c>
      <c r="AB557">
        <f t="shared" si="216"/>
        <v>6375585.7452000007</v>
      </c>
      <c r="AC557">
        <f t="shared" si="217"/>
        <v>9.2468067027179749E-6</v>
      </c>
      <c r="AD557">
        <f t="shared" si="218"/>
        <v>0</v>
      </c>
      <c r="AE557">
        <f t="shared" si="219"/>
        <v>0</v>
      </c>
      <c r="AF557">
        <f t="shared" si="220"/>
        <v>0</v>
      </c>
      <c r="AG557">
        <f t="shared" si="221"/>
        <v>0</v>
      </c>
      <c r="AH557">
        <f t="shared" si="222"/>
        <v>0</v>
      </c>
      <c r="AI557">
        <f t="shared" si="223"/>
        <v>5.0546225567071803E-3</v>
      </c>
      <c r="AJ557">
        <f t="shared" si="224"/>
        <v>4.2582015317955055E-5</v>
      </c>
      <c r="AK557">
        <f t="shared" si="225"/>
        <v>1.6740578955036711E-7</v>
      </c>
      <c r="AL557">
        <f t="shared" si="226"/>
        <v>0</v>
      </c>
      <c r="AM557">
        <v>6378137</v>
      </c>
      <c r="AN557">
        <v>6356752.3142451802</v>
      </c>
      <c r="AO557">
        <f t="shared" si="227"/>
        <v>8.1819190842620321E-2</v>
      </c>
      <c r="AP557">
        <f t="shared" si="228"/>
        <v>8.2094437949694496E-2</v>
      </c>
      <c r="AQ557">
        <f t="shared" si="229"/>
        <v>6.7394967422762398E-3</v>
      </c>
      <c r="AR557">
        <f t="shared" si="230"/>
        <v>6399593.6257584924</v>
      </c>
    </row>
    <row r="558" spans="13:44" x14ac:dyDescent="0.3">
      <c r="M558" s="52" t="s">
        <v>22</v>
      </c>
      <c r="N558" s="53">
        <f t="shared" si="209"/>
        <v>166021.44365805644</v>
      </c>
      <c r="O558" s="54">
        <f t="shared" si="210"/>
        <v>0</v>
      </c>
      <c r="P558" s="55">
        <f t="shared" si="211"/>
        <v>31</v>
      </c>
      <c r="Q558" s="68"/>
      <c r="T558">
        <f t="shared" si="232"/>
        <v>0</v>
      </c>
      <c r="U558">
        <f t="shared" si="232"/>
        <v>0</v>
      </c>
      <c r="V558">
        <f t="shared" si="208"/>
        <v>31</v>
      </c>
      <c r="W558">
        <f t="shared" si="231"/>
        <v>3</v>
      </c>
      <c r="X558">
        <f t="shared" si="212"/>
        <v>-5.2359877559829883E-2</v>
      </c>
      <c r="Y558">
        <f t="shared" si="213"/>
        <v>-5.2335956242943828E-2</v>
      </c>
      <c r="Z558">
        <f t="shared" si="214"/>
        <v>-5.2383818566763218E-2</v>
      </c>
      <c r="AA558">
        <f t="shared" si="215"/>
        <v>0</v>
      </c>
      <c r="AB558">
        <f t="shared" si="216"/>
        <v>6375585.7452000007</v>
      </c>
      <c r="AC558">
        <f t="shared" si="217"/>
        <v>9.2468067027179749E-6</v>
      </c>
      <c r="AD558">
        <f t="shared" si="218"/>
        <v>0</v>
      </c>
      <c r="AE558">
        <f t="shared" si="219"/>
        <v>0</v>
      </c>
      <c r="AF558">
        <f t="shared" si="220"/>
        <v>0</v>
      </c>
      <c r="AG558">
        <f t="shared" si="221"/>
        <v>0</v>
      </c>
      <c r="AH558">
        <f t="shared" si="222"/>
        <v>0</v>
      </c>
      <c r="AI558">
        <f t="shared" si="223"/>
        <v>5.0546225567071803E-3</v>
      </c>
      <c r="AJ558">
        <f t="shared" si="224"/>
        <v>4.2582015317955055E-5</v>
      </c>
      <c r="AK558">
        <f t="shared" si="225"/>
        <v>1.6740578955036711E-7</v>
      </c>
      <c r="AL558">
        <f t="shared" si="226"/>
        <v>0</v>
      </c>
      <c r="AM558">
        <v>6378137</v>
      </c>
      <c r="AN558">
        <v>6356752.3142451802</v>
      </c>
      <c r="AO558">
        <f t="shared" si="227"/>
        <v>8.1819190842620321E-2</v>
      </c>
      <c r="AP558">
        <f t="shared" si="228"/>
        <v>8.2094437949694496E-2</v>
      </c>
      <c r="AQ558">
        <f t="shared" si="229"/>
        <v>6.7394967422762398E-3</v>
      </c>
      <c r="AR558">
        <f t="shared" si="230"/>
        <v>6399593.6257584924</v>
      </c>
    </row>
    <row r="559" spans="13:44" x14ac:dyDescent="0.3">
      <c r="M559" s="52" t="s">
        <v>22</v>
      </c>
      <c r="N559" s="53">
        <f t="shared" si="209"/>
        <v>166021.44365805644</v>
      </c>
      <c r="O559" s="54">
        <f t="shared" si="210"/>
        <v>0</v>
      </c>
      <c r="P559" s="55">
        <f t="shared" si="211"/>
        <v>31</v>
      </c>
      <c r="Q559" s="68"/>
      <c r="T559">
        <f t="shared" si="232"/>
        <v>0</v>
      </c>
      <c r="U559">
        <f t="shared" si="232"/>
        <v>0</v>
      </c>
      <c r="V559">
        <f t="shared" si="208"/>
        <v>31</v>
      </c>
      <c r="W559">
        <f t="shared" si="231"/>
        <v>3</v>
      </c>
      <c r="X559">
        <f t="shared" si="212"/>
        <v>-5.2359877559829883E-2</v>
      </c>
      <c r="Y559">
        <f t="shared" si="213"/>
        <v>-5.2335956242943828E-2</v>
      </c>
      <c r="Z559">
        <f t="shared" si="214"/>
        <v>-5.2383818566763218E-2</v>
      </c>
      <c r="AA559">
        <f t="shared" si="215"/>
        <v>0</v>
      </c>
      <c r="AB559">
        <f t="shared" si="216"/>
        <v>6375585.7452000007</v>
      </c>
      <c r="AC559">
        <f t="shared" si="217"/>
        <v>9.2468067027179749E-6</v>
      </c>
      <c r="AD559">
        <f t="shared" si="218"/>
        <v>0</v>
      </c>
      <c r="AE559">
        <f t="shared" si="219"/>
        <v>0</v>
      </c>
      <c r="AF559">
        <f t="shared" si="220"/>
        <v>0</v>
      </c>
      <c r="AG559">
        <f t="shared" si="221"/>
        <v>0</v>
      </c>
      <c r="AH559">
        <f t="shared" si="222"/>
        <v>0</v>
      </c>
      <c r="AI559">
        <f t="shared" si="223"/>
        <v>5.0546225567071803E-3</v>
      </c>
      <c r="AJ559">
        <f t="shared" si="224"/>
        <v>4.2582015317955055E-5</v>
      </c>
      <c r="AK559">
        <f t="shared" si="225"/>
        <v>1.6740578955036711E-7</v>
      </c>
      <c r="AL559">
        <f t="shared" si="226"/>
        <v>0</v>
      </c>
      <c r="AM559">
        <v>6378137</v>
      </c>
      <c r="AN559">
        <v>6356752.3142451802</v>
      </c>
      <c r="AO559">
        <f t="shared" si="227"/>
        <v>8.1819190842620321E-2</v>
      </c>
      <c r="AP559">
        <f t="shared" si="228"/>
        <v>8.2094437949694496E-2</v>
      </c>
      <c r="AQ559">
        <f t="shared" si="229"/>
        <v>6.7394967422762398E-3</v>
      </c>
      <c r="AR559">
        <f t="shared" si="230"/>
        <v>6399593.6257584924</v>
      </c>
    </row>
    <row r="560" spans="13:44" x14ac:dyDescent="0.3">
      <c r="M560" s="52" t="s">
        <v>22</v>
      </c>
      <c r="N560" s="53">
        <f t="shared" si="209"/>
        <v>166021.44365805644</v>
      </c>
      <c r="O560" s="54">
        <f t="shared" si="210"/>
        <v>0</v>
      </c>
      <c r="P560" s="55">
        <f t="shared" si="211"/>
        <v>31</v>
      </c>
      <c r="Q560" s="68"/>
      <c r="T560">
        <f t="shared" si="232"/>
        <v>0</v>
      </c>
      <c r="U560">
        <f t="shared" si="232"/>
        <v>0</v>
      </c>
      <c r="V560">
        <f t="shared" si="208"/>
        <v>31</v>
      </c>
      <c r="W560">
        <f t="shared" si="231"/>
        <v>3</v>
      </c>
      <c r="X560">
        <f t="shared" si="212"/>
        <v>-5.2359877559829883E-2</v>
      </c>
      <c r="Y560">
        <f t="shared" si="213"/>
        <v>-5.2335956242943828E-2</v>
      </c>
      <c r="Z560">
        <f t="shared" si="214"/>
        <v>-5.2383818566763218E-2</v>
      </c>
      <c r="AA560">
        <f t="shared" si="215"/>
        <v>0</v>
      </c>
      <c r="AB560">
        <f t="shared" si="216"/>
        <v>6375585.7452000007</v>
      </c>
      <c r="AC560">
        <f t="shared" si="217"/>
        <v>9.2468067027179749E-6</v>
      </c>
      <c r="AD560">
        <f t="shared" si="218"/>
        <v>0</v>
      </c>
      <c r="AE560">
        <f t="shared" si="219"/>
        <v>0</v>
      </c>
      <c r="AF560">
        <f t="shared" si="220"/>
        <v>0</v>
      </c>
      <c r="AG560">
        <f t="shared" si="221"/>
        <v>0</v>
      </c>
      <c r="AH560">
        <f t="shared" si="222"/>
        <v>0</v>
      </c>
      <c r="AI560">
        <f t="shared" si="223"/>
        <v>5.0546225567071803E-3</v>
      </c>
      <c r="AJ560">
        <f t="shared" si="224"/>
        <v>4.2582015317955055E-5</v>
      </c>
      <c r="AK560">
        <f t="shared" si="225"/>
        <v>1.6740578955036711E-7</v>
      </c>
      <c r="AL560">
        <f t="shared" si="226"/>
        <v>0</v>
      </c>
      <c r="AM560">
        <v>6378137</v>
      </c>
      <c r="AN560">
        <v>6356752.3142451802</v>
      </c>
      <c r="AO560">
        <f t="shared" si="227"/>
        <v>8.1819190842620321E-2</v>
      </c>
      <c r="AP560">
        <f t="shared" si="228"/>
        <v>8.2094437949694496E-2</v>
      </c>
      <c r="AQ560">
        <f t="shared" si="229"/>
        <v>6.7394967422762398E-3</v>
      </c>
      <c r="AR560">
        <f t="shared" si="230"/>
        <v>6399593.6257584924</v>
      </c>
    </row>
    <row r="561" spans="13:44" x14ac:dyDescent="0.3">
      <c r="M561" s="52" t="s">
        <v>22</v>
      </c>
      <c r="N561" s="53">
        <f t="shared" si="209"/>
        <v>166021.44365805644</v>
      </c>
      <c r="O561" s="54">
        <f t="shared" si="210"/>
        <v>0</v>
      </c>
      <c r="P561" s="55">
        <f t="shared" si="211"/>
        <v>31</v>
      </c>
      <c r="Q561" s="68"/>
      <c r="T561">
        <f t="shared" si="232"/>
        <v>0</v>
      </c>
      <c r="U561">
        <f t="shared" si="232"/>
        <v>0</v>
      </c>
      <c r="V561">
        <f t="shared" si="208"/>
        <v>31</v>
      </c>
      <c r="W561">
        <f t="shared" si="231"/>
        <v>3</v>
      </c>
      <c r="X561">
        <f t="shared" si="212"/>
        <v>-5.2359877559829883E-2</v>
      </c>
      <c r="Y561">
        <f t="shared" si="213"/>
        <v>-5.2335956242943828E-2</v>
      </c>
      <c r="Z561">
        <f t="shared" si="214"/>
        <v>-5.2383818566763218E-2</v>
      </c>
      <c r="AA561">
        <f t="shared" si="215"/>
        <v>0</v>
      </c>
      <c r="AB561">
        <f t="shared" si="216"/>
        <v>6375585.7452000007</v>
      </c>
      <c r="AC561">
        <f t="shared" si="217"/>
        <v>9.2468067027179749E-6</v>
      </c>
      <c r="AD561">
        <f t="shared" si="218"/>
        <v>0</v>
      </c>
      <c r="AE561">
        <f t="shared" si="219"/>
        <v>0</v>
      </c>
      <c r="AF561">
        <f t="shared" si="220"/>
        <v>0</v>
      </c>
      <c r="AG561">
        <f t="shared" si="221"/>
        <v>0</v>
      </c>
      <c r="AH561">
        <f t="shared" si="222"/>
        <v>0</v>
      </c>
      <c r="AI561">
        <f t="shared" si="223"/>
        <v>5.0546225567071803E-3</v>
      </c>
      <c r="AJ561">
        <f t="shared" si="224"/>
        <v>4.2582015317955055E-5</v>
      </c>
      <c r="AK561">
        <f t="shared" si="225"/>
        <v>1.6740578955036711E-7</v>
      </c>
      <c r="AL561">
        <f t="shared" si="226"/>
        <v>0</v>
      </c>
      <c r="AM561">
        <v>6378137</v>
      </c>
      <c r="AN561">
        <v>6356752.3142451802</v>
      </c>
      <c r="AO561">
        <f t="shared" si="227"/>
        <v>8.1819190842620321E-2</v>
      </c>
      <c r="AP561">
        <f t="shared" si="228"/>
        <v>8.2094437949694496E-2</v>
      </c>
      <c r="AQ561">
        <f t="shared" si="229"/>
        <v>6.7394967422762398E-3</v>
      </c>
      <c r="AR561">
        <f t="shared" si="230"/>
        <v>6399593.6257584924</v>
      </c>
    </row>
    <row r="562" spans="13:44" x14ac:dyDescent="0.3">
      <c r="M562" s="52" t="s">
        <v>22</v>
      </c>
      <c r="N562" s="53">
        <f t="shared" si="209"/>
        <v>166021.44365805644</v>
      </c>
      <c r="O562" s="54">
        <f t="shared" si="210"/>
        <v>0</v>
      </c>
      <c r="P562" s="55">
        <f t="shared" si="211"/>
        <v>31</v>
      </c>
      <c r="Q562" s="68"/>
      <c r="T562">
        <f t="shared" si="232"/>
        <v>0</v>
      </c>
      <c r="U562">
        <f t="shared" si="232"/>
        <v>0</v>
      </c>
      <c r="V562">
        <f t="shared" si="208"/>
        <v>31</v>
      </c>
      <c r="W562">
        <f t="shared" si="231"/>
        <v>3</v>
      </c>
      <c r="X562">
        <f t="shared" si="212"/>
        <v>-5.2359877559829883E-2</v>
      </c>
      <c r="Y562">
        <f t="shared" si="213"/>
        <v>-5.2335956242943828E-2</v>
      </c>
      <c r="Z562">
        <f t="shared" si="214"/>
        <v>-5.2383818566763218E-2</v>
      </c>
      <c r="AA562">
        <f t="shared" si="215"/>
        <v>0</v>
      </c>
      <c r="AB562">
        <f t="shared" si="216"/>
        <v>6375585.7452000007</v>
      </c>
      <c r="AC562">
        <f t="shared" si="217"/>
        <v>9.2468067027179749E-6</v>
      </c>
      <c r="AD562">
        <f t="shared" si="218"/>
        <v>0</v>
      </c>
      <c r="AE562">
        <f t="shared" si="219"/>
        <v>0</v>
      </c>
      <c r="AF562">
        <f t="shared" si="220"/>
        <v>0</v>
      </c>
      <c r="AG562">
        <f t="shared" si="221"/>
        <v>0</v>
      </c>
      <c r="AH562">
        <f t="shared" si="222"/>
        <v>0</v>
      </c>
      <c r="AI562">
        <f t="shared" si="223"/>
        <v>5.0546225567071803E-3</v>
      </c>
      <c r="AJ562">
        <f t="shared" si="224"/>
        <v>4.2582015317955055E-5</v>
      </c>
      <c r="AK562">
        <f t="shared" si="225"/>
        <v>1.6740578955036711E-7</v>
      </c>
      <c r="AL562">
        <f t="shared" si="226"/>
        <v>0</v>
      </c>
      <c r="AM562">
        <v>6378137</v>
      </c>
      <c r="AN562">
        <v>6356752.3142451802</v>
      </c>
      <c r="AO562">
        <f t="shared" si="227"/>
        <v>8.1819190842620321E-2</v>
      </c>
      <c r="AP562">
        <f t="shared" si="228"/>
        <v>8.2094437949694496E-2</v>
      </c>
      <c r="AQ562">
        <f t="shared" si="229"/>
        <v>6.7394967422762398E-3</v>
      </c>
      <c r="AR562">
        <f t="shared" si="230"/>
        <v>6399593.6257584924</v>
      </c>
    </row>
    <row r="563" spans="13:44" x14ac:dyDescent="0.3">
      <c r="M563" s="52" t="s">
        <v>22</v>
      </c>
      <c r="N563" s="53">
        <f t="shared" si="209"/>
        <v>166021.44365805644</v>
      </c>
      <c r="O563" s="54">
        <f t="shared" si="210"/>
        <v>0</v>
      </c>
      <c r="P563" s="55">
        <f t="shared" si="211"/>
        <v>31</v>
      </c>
      <c r="Q563" s="68"/>
      <c r="T563">
        <f t="shared" si="232"/>
        <v>0</v>
      </c>
      <c r="U563">
        <f t="shared" si="232"/>
        <v>0</v>
      </c>
      <c r="V563">
        <f t="shared" si="208"/>
        <v>31</v>
      </c>
      <c r="W563">
        <f t="shared" si="231"/>
        <v>3</v>
      </c>
      <c r="X563">
        <f t="shared" si="212"/>
        <v>-5.2359877559829883E-2</v>
      </c>
      <c r="Y563">
        <f t="shared" si="213"/>
        <v>-5.2335956242943828E-2</v>
      </c>
      <c r="Z563">
        <f t="shared" si="214"/>
        <v>-5.2383818566763218E-2</v>
      </c>
      <c r="AA563">
        <f t="shared" si="215"/>
        <v>0</v>
      </c>
      <c r="AB563">
        <f t="shared" si="216"/>
        <v>6375585.7452000007</v>
      </c>
      <c r="AC563">
        <f t="shared" si="217"/>
        <v>9.2468067027179749E-6</v>
      </c>
      <c r="AD563">
        <f t="shared" si="218"/>
        <v>0</v>
      </c>
      <c r="AE563">
        <f t="shared" si="219"/>
        <v>0</v>
      </c>
      <c r="AF563">
        <f t="shared" si="220"/>
        <v>0</v>
      </c>
      <c r="AG563">
        <f t="shared" si="221"/>
        <v>0</v>
      </c>
      <c r="AH563">
        <f t="shared" si="222"/>
        <v>0</v>
      </c>
      <c r="AI563">
        <f t="shared" si="223"/>
        <v>5.0546225567071803E-3</v>
      </c>
      <c r="AJ563">
        <f t="shared" si="224"/>
        <v>4.2582015317955055E-5</v>
      </c>
      <c r="AK563">
        <f t="shared" si="225"/>
        <v>1.6740578955036711E-7</v>
      </c>
      <c r="AL563">
        <f t="shared" si="226"/>
        <v>0</v>
      </c>
      <c r="AM563">
        <v>6378137</v>
      </c>
      <c r="AN563">
        <v>6356752.3142451802</v>
      </c>
      <c r="AO563">
        <f t="shared" si="227"/>
        <v>8.1819190842620321E-2</v>
      </c>
      <c r="AP563">
        <f t="shared" si="228"/>
        <v>8.2094437949694496E-2</v>
      </c>
      <c r="AQ563">
        <f t="shared" si="229"/>
        <v>6.7394967422762398E-3</v>
      </c>
      <c r="AR563">
        <f t="shared" si="230"/>
        <v>6399593.6257584924</v>
      </c>
    </row>
    <row r="564" spans="13:44" x14ac:dyDescent="0.3">
      <c r="M564" s="52" t="s">
        <v>22</v>
      </c>
      <c r="N564" s="53">
        <f t="shared" si="209"/>
        <v>166021.44365805644</v>
      </c>
      <c r="O564" s="54">
        <f t="shared" si="210"/>
        <v>0</v>
      </c>
      <c r="P564" s="55">
        <f t="shared" si="211"/>
        <v>31</v>
      </c>
      <c r="Q564" s="68"/>
      <c r="T564">
        <f t="shared" si="232"/>
        <v>0</v>
      </c>
      <c r="U564">
        <f t="shared" si="232"/>
        <v>0</v>
      </c>
      <c r="V564">
        <f t="shared" si="208"/>
        <v>31</v>
      </c>
      <c r="W564">
        <f t="shared" si="231"/>
        <v>3</v>
      </c>
      <c r="X564">
        <f t="shared" si="212"/>
        <v>-5.2359877559829883E-2</v>
      </c>
      <c r="Y564">
        <f t="shared" si="213"/>
        <v>-5.2335956242943828E-2</v>
      </c>
      <c r="Z564">
        <f t="shared" si="214"/>
        <v>-5.2383818566763218E-2</v>
      </c>
      <c r="AA564">
        <f t="shared" si="215"/>
        <v>0</v>
      </c>
      <c r="AB564">
        <f t="shared" si="216"/>
        <v>6375585.7452000007</v>
      </c>
      <c r="AC564">
        <f t="shared" si="217"/>
        <v>9.2468067027179749E-6</v>
      </c>
      <c r="AD564">
        <f t="shared" si="218"/>
        <v>0</v>
      </c>
      <c r="AE564">
        <f t="shared" si="219"/>
        <v>0</v>
      </c>
      <c r="AF564">
        <f t="shared" si="220"/>
        <v>0</v>
      </c>
      <c r="AG564">
        <f t="shared" si="221"/>
        <v>0</v>
      </c>
      <c r="AH564">
        <f t="shared" si="222"/>
        <v>0</v>
      </c>
      <c r="AI564">
        <f t="shared" si="223"/>
        <v>5.0546225567071803E-3</v>
      </c>
      <c r="AJ564">
        <f t="shared" si="224"/>
        <v>4.2582015317955055E-5</v>
      </c>
      <c r="AK564">
        <f t="shared" si="225"/>
        <v>1.6740578955036711E-7</v>
      </c>
      <c r="AL564">
        <f t="shared" si="226"/>
        <v>0</v>
      </c>
      <c r="AM564">
        <v>6378137</v>
      </c>
      <c r="AN564">
        <v>6356752.3142451802</v>
      </c>
      <c r="AO564">
        <f t="shared" si="227"/>
        <v>8.1819190842620321E-2</v>
      </c>
      <c r="AP564">
        <f t="shared" si="228"/>
        <v>8.2094437949694496E-2</v>
      </c>
      <c r="AQ564">
        <f t="shared" si="229"/>
        <v>6.7394967422762398E-3</v>
      </c>
      <c r="AR564">
        <f t="shared" si="230"/>
        <v>6399593.6257584924</v>
      </c>
    </row>
    <row r="565" spans="13:44" x14ac:dyDescent="0.3">
      <c r="M565" s="52" t="s">
        <v>22</v>
      </c>
      <c r="N565" s="53">
        <f t="shared" si="209"/>
        <v>166021.44365805644</v>
      </c>
      <c r="O565" s="54">
        <f t="shared" si="210"/>
        <v>0</v>
      </c>
      <c r="P565" s="55">
        <f t="shared" si="211"/>
        <v>31</v>
      </c>
      <c r="Q565" s="68"/>
      <c r="T565">
        <f t="shared" si="232"/>
        <v>0</v>
      </c>
      <c r="U565">
        <f t="shared" si="232"/>
        <v>0</v>
      </c>
      <c r="V565">
        <f t="shared" si="208"/>
        <v>31</v>
      </c>
      <c r="W565">
        <f t="shared" si="231"/>
        <v>3</v>
      </c>
      <c r="X565">
        <f t="shared" si="212"/>
        <v>-5.2359877559829883E-2</v>
      </c>
      <c r="Y565">
        <f t="shared" si="213"/>
        <v>-5.2335956242943828E-2</v>
      </c>
      <c r="Z565">
        <f t="shared" si="214"/>
        <v>-5.2383818566763218E-2</v>
      </c>
      <c r="AA565">
        <f t="shared" si="215"/>
        <v>0</v>
      </c>
      <c r="AB565">
        <f t="shared" si="216"/>
        <v>6375585.7452000007</v>
      </c>
      <c r="AC565">
        <f t="shared" si="217"/>
        <v>9.2468067027179749E-6</v>
      </c>
      <c r="AD565">
        <f t="shared" si="218"/>
        <v>0</v>
      </c>
      <c r="AE565">
        <f t="shared" si="219"/>
        <v>0</v>
      </c>
      <c r="AF565">
        <f t="shared" si="220"/>
        <v>0</v>
      </c>
      <c r="AG565">
        <f t="shared" si="221"/>
        <v>0</v>
      </c>
      <c r="AH565">
        <f t="shared" si="222"/>
        <v>0</v>
      </c>
      <c r="AI565">
        <f t="shared" si="223"/>
        <v>5.0546225567071803E-3</v>
      </c>
      <c r="AJ565">
        <f t="shared" si="224"/>
        <v>4.2582015317955055E-5</v>
      </c>
      <c r="AK565">
        <f t="shared" si="225"/>
        <v>1.6740578955036711E-7</v>
      </c>
      <c r="AL565">
        <f t="shared" si="226"/>
        <v>0</v>
      </c>
      <c r="AM565">
        <v>6378137</v>
      </c>
      <c r="AN565">
        <v>6356752.3142451802</v>
      </c>
      <c r="AO565">
        <f t="shared" si="227"/>
        <v>8.1819190842620321E-2</v>
      </c>
      <c r="AP565">
        <f t="shared" si="228"/>
        <v>8.2094437949694496E-2</v>
      </c>
      <c r="AQ565">
        <f t="shared" si="229"/>
        <v>6.7394967422762398E-3</v>
      </c>
      <c r="AR565">
        <f t="shared" si="230"/>
        <v>6399593.6257584924</v>
      </c>
    </row>
    <row r="566" spans="13:44" x14ac:dyDescent="0.3">
      <c r="M566" s="52" t="s">
        <v>22</v>
      </c>
      <c r="N566" s="53">
        <f t="shared" si="209"/>
        <v>166021.44365805644</v>
      </c>
      <c r="O566" s="54">
        <f t="shared" si="210"/>
        <v>0</v>
      </c>
      <c r="P566" s="55">
        <f t="shared" si="211"/>
        <v>31</v>
      </c>
      <c r="Q566" s="68"/>
      <c r="T566">
        <f t="shared" si="232"/>
        <v>0</v>
      </c>
      <c r="U566">
        <f t="shared" si="232"/>
        <v>0</v>
      </c>
      <c r="V566">
        <f t="shared" si="208"/>
        <v>31</v>
      </c>
      <c r="W566">
        <f t="shared" si="231"/>
        <v>3</v>
      </c>
      <c r="X566">
        <f t="shared" si="212"/>
        <v>-5.2359877559829883E-2</v>
      </c>
      <c r="Y566">
        <f t="shared" si="213"/>
        <v>-5.2335956242943828E-2</v>
      </c>
      <c r="Z566">
        <f t="shared" si="214"/>
        <v>-5.2383818566763218E-2</v>
      </c>
      <c r="AA566">
        <f t="shared" si="215"/>
        <v>0</v>
      </c>
      <c r="AB566">
        <f t="shared" si="216"/>
        <v>6375585.7452000007</v>
      </c>
      <c r="AC566">
        <f t="shared" si="217"/>
        <v>9.2468067027179749E-6</v>
      </c>
      <c r="AD566">
        <f t="shared" si="218"/>
        <v>0</v>
      </c>
      <c r="AE566">
        <f t="shared" si="219"/>
        <v>0</v>
      </c>
      <c r="AF566">
        <f t="shared" si="220"/>
        <v>0</v>
      </c>
      <c r="AG566">
        <f t="shared" si="221"/>
        <v>0</v>
      </c>
      <c r="AH566">
        <f t="shared" si="222"/>
        <v>0</v>
      </c>
      <c r="AI566">
        <f t="shared" si="223"/>
        <v>5.0546225567071803E-3</v>
      </c>
      <c r="AJ566">
        <f t="shared" si="224"/>
        <v>4.2582015317955055E-5</v>
      </c>
      <c r="AK566">
        <f t="shared" si="225"/>
        <v>1.6740578955036711E-7</v>
      </c>
      <c r="AL566">
        <f t="shared" si="226"/>
        <v>0</v>
      </c>
      <c r="AM566">
        <v>6378137</v>
      </c>
      <c r="AN566">
        <v>6356752.3142451802</v>
      </c>
      <c r="AO566">
        <f t="shared" si="227"/>
        <v>8.1819190842620321E-2</v>
      </c>
      <c r="AP566">
        <f t="shared" si="228"/>
        <v>8.2094437949694496E-2</v>
      </c>
      <c r="AQ566">
        <f t="shared" si="229"/>
        <v>6.7394967422762398E-3</v>
      </c>
      <c r="AR566">
        <f t="shared" si="230"/>
        <v>6399593.6257584924</v>
      </c>
    </row>
    <row r="567" spans="13:44" x14ac:dyDescent="0.3">
      <c r="M567" s="52" t="s">
        <v>22</v>
      </c>
      <c r="N567" s="53">
        <f t="shared" si="209"/>
        <v>166021.44365805644</v>
      </c>
      <c r="O567" s="54">
        <f t="shared" si="210"/>
        <v>0</v>
      </c>
      <c r="P567" s="55">
        <f t="shared" si="211"/>
        <v>31</v>
      </c>
      <c r="Q567" s="68"/>
      <c r="T567">
        <f t="shared" si="232"/>
        <v>0</v>
      </c>
      <c r="U567">
        <f t="shared" si="232"/>
        <v>0</v>
      </c>
      <c r="V567">
        <f t="shared" si="208"/>
        <v>31</v>
      </c>
      <c r="W567">
        <f t="shared" si="231"/>
        <v>3</v>
      </c>
      <c r="X567">
        <f t="shared" si="212"/>
        <v>-5.2359877559829883E-2</v>
      </c>
      <c r="Y567">
        <f t="shared" si="213"/>
        <v>-5.2335956242943828E-2</v>
      </c>
      <c r="Z567">
        <f t="shared" si="214"/>
        <v>-5.2383818566763218E-2</v>
      </c>
      <c r="AA567">
        <f t="shared" si="215"/>
        <v>0</v>
      </c>
      <c r="AB567">
        <f t="shared" si="216"/>
        <v>6375585.7452000007</v>
      </c>
      <c r="AC567">
        <f t="shared" si="217"/>
        <v>9.2468067027179749E-6</v>
      </c>
      <c r="AD567">
        <f t="shared" si="218"/>
        <v>0</v>
      </c>
      <c r="AE567">
        <f t="shared" si="219"/>
        <v>0</v>
      </c>
      <c r="AF567">
        <f t="shared" si="220"/>
        <v>0</v>
      </c>
      <c r="AG567">
        <f t="shared" si="221"/>
        <v>0</v>
      </c>
      <c r="AH567">
        <f t="shared" si="222"/>
        <v>0</v>
      </c>
      <c r="AI567">
        <f t="shared" si="223"/>
        <v>5.0546225567071803E-3</v>
      </c>
      <c r="AJ567">
        <f t="shared" si="224"/>
        <v>4.2582015317955055E-5</v>
      </c>
      <c r="AK567">
        <f t="shared" si="225"/>
        <v>1.6740578955036711E-7</v>
      </c>
      <c r="AL567">
        <f t="shared" si="226"/>
        <v>0</v>
      </c>
      <c r="AM567">
        <v>6378137</v>
      </c>
      <c r="AN567">
        <v>6356752.3142451802</v>
      </c>
      <c r="AO567">
        <f t="shared" si="227"/>
        <v>8.1819190842620321E-2</v>
      </c>
      <c r="AP567">
        <f t="shared" si="228"/>
        <v>8.2094437949694496E-2</v>
      </c>
      <c r="AQ567">
        <f t="shared" si="229"/>
        <v>6.7394967422762398E-3</v>
      </c>
      <c r="AR567">
        <f t="shared" si="230"/>
        <v>6399593.6257584924</v>
      </c>
    </row>
    <row r="568" spans="13:44" x14ac:dyDescent="0.3">
      <c r="M568" s="52" t="s">
        <v>22</v>
      </c>
      <c r="N568" s="53">
        <f t="shared" si="209"/>
        <v>166021.44365805644</v>
      </c>
      <c r="O568" s="54">
        <f t="shared" si="210"/>
        <v>0</v>
      </c>
      <c r="P568" s="55">
        <f t="shared" si="211"/>
        <v>31</v>
      </c>
      <c r="Q568" s="68"/>
      <c r="T568">
        <f t="shared" si="232"/>
        <v>0</v>
      </c>
      <c r="U568">
        <f t="shared" si="232"/>
        <v>0</v>
      </c>
      <c r="V568">
        <f t="shared" si="208"/>
        <v>31</v>
      </c>
      <c r="W568">
        <f t="shared" si="231"/>
        <v>3</v>
      </c>
      <c r="X568">
        <f t="shared" si="212"/>
        <v>-5.2359877559829883E-2</v>
      </c>
      <c r="Y568">
        <f t="shared" si="213"/>
        <v>-5.2335956242943828E-2</v>
      </c>
      <c r="Z568">
        <f t="shared" si="214"/>
        <v>-5.2383818566763218E-2</v>
      </c>
      <c r="AA568">
        <f t="shared" si="215"/>
        <v>0</v>
      </c>
      <c r="AB568">
        <f t="shared" si="216"/>
        <v>6375585.7452000007</v>
      </c>
      <c r="AC568">
        <f t="shared" si="217"/>
        <v>9.2468067027179749E-6</v>
      </c>
      <c r="AD568">
        <f t="shared" si="218"/>
        <v>0</v>
      </c>
      <c r="AE568">
        <f t="shared" si="219"/>
        <v>0</v>
      </c>
      <c r="AF568">
        <f t="shared" si="220"/>
        <v>0</v>
      </c>
      <c r="AG568">
        <f t="shared" si="221"/>
        <v>0</v>
      </c>
      <c r="AH568">
        <f t="shared" si="222"/>
        <v>0</v>
      </c>
      <c r="AI568">
        <f t="shared" si="223"/>
        <v>5.0546225567071803E-3</v>
      </c>
      <c r="AJ568">
        <f t="shared" si="224"/>
        <v>4.2582015317955055E-5</v>
      </c>
      <c r="AK568">
        <f t="shared" si="225"/>
        <v>1.6740578955036711E-7</v>
      </c>
      <c r="AL568">
        <f t="shared" si="226"/>
        <v>0</v>
      </c>
      <c r="AM568">
        <v>6378137</v>
      </c>
      <c r="AN568">
        <v>6356752.3142451802</v>
      </c>
      <c r="AO568">
        <f t="shared" si="227"/>
        <v>8.1819190842620321E-2</v>
      </c>
      <c r="AP568">
        <f t="shared" si="228"/>
        <v>8.2094437949694496E-2</v>
      </c>
      <c r="AQ568">
        <f t="shared" si="229"/>
        <v>6.7394967422762398E-3</v>
      </c>
      <c r="AR568">
        <f t="shared" si="230"/>
        <v>6399593.6257584924</v>
      </c>
    </row>
    <row r="569" spans="13:44" x14ac:dyDescent="0.3">
      <c r="M569" s="52" t="s">
        <v>22</v>
      </c>
      <c r="N569" s="53">
        <f t="shared" si="209"/>
        <v>166021.44365805644</v>
      </c>
      <c r="O569" s="54">
        <f t="shared" si="210"/>
        <v>0</v>
      </c>
      <c r="P569" s="55">
        <f t="shared" si="211"/>
        <v>31</v>
      </c>
      <c r="Q569" s="68"/>
      <c r="T569">
        <f t="shared" si="232"/>
        <v>0</v>
      </c>
      <c r="U569">
        <f t="shared" si="232"/>
        <v>0</v>
      </c>
      <c r="V569">
        <f t="shared" si="208"/>
        <v>31</v>
      </c>
      <c r="W569">
        <f t="shared" si="231"/>
        <v>3</v>
      </c>
      <c r="X569">
        <f t="shared" si="212"/>
        <v>-5.2359877559829883E-2</v>
      </c>
      <c r="Y569">
        <f t="shared" si="213"/>
        <v>-5.2335956242943828E-2</v>
      </c>
      <c r="Z569">
        <f t="shared" si="214"/>
        <v>-5.2383818566763218E-2</v>
      </c>
      <c r="AA569">
        <f t="shared" si="215"/>
        <v>0</v>
      </c>
      <c r="AB569">
        <f t="shared" si="216"/>
        <v>6375585.7452000007</v>
      </c>
      <c r="AC569">
        <f t="shared" si="217"/>
        <v>9.2468067027179749E-6</v>
      </c>
      <c r="AD569">
        <f t="shared" si="218"/>
        <v>0</v>
      </c>
      <c r="AE569">
        <f t="shared" si="219"/>
        <v>0</v>
      </c>
      <c r="AF569">
        <f t="shared" si="220"/>
        <v>0</v>
      </c>
      <c r="AG569">
        <f t="shared" si="221"/>
        <v>0</v>
      </c>
      <c r="AH569">
        <f t="shared" si="222"/>
        <v>0</v>
      </c>
      <c r="AI569">
        <f t="shared" si="223"/>
        <v>5.0546225567071803E-3</v>
      </c>
      <c r="AJ569">
        <f t="shared" si="224"/>
        <v>4.2582015317955055E-5</v>
      </c>
      <c r="AK569">
        <f t="shared" si="225"/>
        <v>1.6740578955036711E-7</v>
      </c>
      <c r="AL569">
        <f t="shared" si="226"/>
        <v>0</v>
      </c>
      <c r="AM569">
        <v>6378137</v>
      </c>
      <c r="AN569">
        <v>6356752.3142451802</v>
      </c>
      <c r="AO569">
        <f t="shared" si="227"/>
        <v>8.1819190842620321E-2</v>
      </c>
      <c r="AP569">
        <f t="shared" si="228"/>
        <v>8.2094437949694496E-2</v>
      </c>
      <c r="AQ569">
        <f t="shared" si="229"/>
        <v>6.7394967422762398E-3</v>
      </c>
      <c r="AR569">
        <f t="shared" si="230"/>
        <v>6399593.6257584924</v>
      </c>
    </row>
    <row r="570" spans="13:44" x14ac:dyDescent="0.3">
      <c r="M570" s="52" t="s">
        <v>22</v>
      </c>
      <c r="N570" s="53">
        <f t="shared" si="209"/>
        <v>166021.44365805644</v>
      </c>
      <c r="O570" s="54">
        <f t="shared" si="210"/>
        <v>0</v>
      </c>
      <c r="P570" s="55">
        <f t="shared" si="211"/>
        <v>31</v>
      </c>
      <c r="Q570" s="68"/>
      <c r="T570">
        <f t="shared" si="232"/>
        <v>0</v>
      </c>
      <c r="U570">
        <f t="shared" si="232"/>
        <v>0</v>
      </c>
      <c r="V570">
        <f t="shared" si="208"/>
        <v>31</v>
      </c>
      <c r="W570">
        <f t="shared" si="231"/>
        <v>3</v>
      </c>
      <c r="X570">
        <f t="shared" si="212"/>
        <v>-5.2359877559829883E-2</v>
      </c>
      <c r="Y570">
        <f t="shared" si="213"/>
        <v>-5.2335956242943828E-2</v>
      </c>
      <c r="Z570">
        <f t="shared" si="214"/>
        <v>-5.2383818566763218E-2</v>
      </c>
      <c r="AA570">
        <f t="shared" si="215"/>
        <v>0</v>
      </c>
      <c r="AB570">
        <f t="shared" si="216"/>
        <v>6375585.7452000007</v>
      </c>
      <c r="AC570">
        <f t="shared" si="217"/>
        <v>9.2468067027179749E-6</v>
      </c>
      <c r="AD570">
        <f t="shared" si="218"/>
        <v>0</v>
      </c>
      <c r="AE570">
        <f t="shared" si="219"/>
        <v>0</v>
      </c>
      <c r="AF570">
        <f t="shared" si="220"/>
        <v>0</v>
      </c>
      <c r="AG570">
        <f t="shared" si="221"/>
        <v>0</v>
      </c>
      <c r="AH570">
        <f t="shared" si="222"/>
        <v>0</v>
      </c>
      <c r="AI570">
        <f t="shared" si="223"/>
        <v>5.0546225567071803E-3</v>
      </c>
      <c r="AJ570">
        <f t="shared" si="224"/>
        <v>4.2582015317955055E-5</v>
      </c>
      <c r="AK570">
        <f t="shared" si="225"/>
        <v>1.6740578955036711E-7</v>
      </c>
      <c r="AL570">
        <f t="shared" si="226"/>
        <v>0</v>
      </c>
      <c r="AM570">
        <v>6378137</v>
      </c>
      <c r="AN570">
        <v>6356752.3142451802</v>
      </c>
      <c r="AO570">
        <f t="shared" si="227"/>
        <v>8.1819190842620321E-2</v>
      </c>
      <c r="AP570">
        <f t="shared" si="228"/>
        <v>8.2094437949694496E-2</v>
      </c>
      <c r="AQ570">
        <f t="shared" si="229"/>
        <v>6.7394967422762398E-3</v>
      </c>
      <c r="AR570">
        <f t="shared" si="230"/>
        <v>6399593.6257584924</v>
      </c>
    </row>
    <row r="571" spans="13:44" x14ac:dyDescent="0.3">
      <c r="M571" s="52" t="s">
        <v>22</v>
      </c>
      <c r="N571" s="53">
        <f t="shared" si="209"/>
        <v>166021.44365805644</v>
      </c>
      <c r="O571" s="54">
        <f t="shared" si="210"/>
        <v>0</v>
      </c>
      <c r="P571" s="55">
        <f t="shared" si="211"/>
        <v>31</v>
      </c>
      <c r="Q571" s="68"/>
      <c r="T571">
        <f t="shared" si="232"/>
        <v>0</v>
      </c>
      <c r="U571">
        <f t="shared" si="232"/>
        <v>0</v>
      </c>
      <c r="V571">
        <f t="shared" si="208"/>
        <v>31</v>
      </c>
      <c r="W571">
        <f t="shared" si="231"/>
        <v>3</v>
      </c>
      <c r="X571">
        <f t="shared" si="212"/>
        <v>-5.2359877559829883E-2</v>
      </c>
      <c r="Y571">
        <f t="shared" si="213"/>
        <v>-5.2335956242943828E-2</v>
      </c>
      <c r="Z571">
        <f t="shared" si="214"/>
        <v>-5.2383818566763218E-2</v>
      </c>
      <c r="AA571">
        <f t="shared" si="215"/>
        <v>0</v>
      </c>
      <c r="AB571">
        <f t="shared" si="216"/>
        <v>6375585.7452000007</v>
      </c>
      <c r="AC571">
        <f t="shared" si="217"/>
        <v>9.2468067027179749E-6</v>
      </c>
      <c r="AD571">
        <f t="shared" si="218"/>
        <v>0</v>
      </c>
      <c r="AE571">
        <f t="shared" si="219"/>
        <v>0</v>
      </c>
      <c r="AF571">
        <f t="shared" si="220"/>
        <v>0</v>
      </c>
      <c r="AG571">
        <f t="shared" si="221"/>
        <v>0</v>
      </c>
      <c r="AH571">
        <f t="shared" si="222"/>
        <v>0</v>
      </c>
      <c r="AI571">
        <f t="shared" si="223"/>
        <v>5.0546225567071803E-3</v>
      </c>
      <c r="AJ571">
        <f t="shared" si="224"/>
        <v>4.2582015317955055E-5</v>
      </c>
      <c r="AK571">
        <f t="shared" si="225"/>
        <v>1.6740578955036711E-7</v>
      </c>
      <c r="AL571">
        <f t="shared" si="226"/>
        <v>0</v>
      </c>
      <c r="AM571">
        <v>6378137</v>
      </c>
      <c r="AN571">
        <v>6356752.3142451802</v>
      </c>
      <c r="AO571">
        <f t="shared" si="227"/>
        <v>8.1819190842620321E-2</v>
      </c>
      <c r="AP571">
        <f t="shared" si="228"/>
        <v>8.2094437949694496E-2</v>
      </c>
      <c r="AQ571">
        <f t="shared" si="229"/>
        <v>6.7394967422762398E-3</v>
      </c>
      <c r="AR571">
        <f t="shared" si="230"/>
        <v>6399593.6257584924</v>
      </c>
    </row>
    <row r="572" spans="13:44" x14ac:dyDescent="0.3">
      <c r="M572" s="52" t="s">
        <v>22</v>
      </c>
      <c r="N572" s="53">
        <f t="shared" si="209"/>
        <v>166021.44365805644</v>
      </c>
      <c r="O572" s="54">
        <f t="shared" si="210"/>
        <v>0</v>
      </c>
      <c r="P572" s="55">
        <f t="shared" si="211"/>
        <v>31</v>
      </c>
      <c r="Q572" s="68"/>
      <c r="T572">
        <f t="shared" si="232"/>
        <v>0</v>
      </c>
      <c r="U572">
        <f t="shared" si="232"/>
        <v>0</v>
      </c>
      <c r="V572">
        <f t="shared" si="208"/>
        <v>31</v>
      </c>
      <c r="W572">
        <f t="shared" si="231"/>
        <v>3</v>
      </c>
      <c r="X572">
        <f t="shared" si="212"/>
        <v>-5.2359877559829883E-2</v>
      </c>
      <c r="Y572">
        <f t="shared" si="213"/>
        <v>-5.2335956242943828E-2</v>
      </c>
      <c r="Z572">
        <f t="shared" si="214"/>
        <v>-5.2383818566763218E-2</v>
      </c>
      <c r="AA572">
        <f t="shared" si="215"/>
        <v>0</v>
      </c>
      <c r="AB572">
        <f t="shared" si="216"/>
        <v>6375585.7452000007</v>
      </c>
      <c r="AC572">
        <f t="shared" si="217"/>
        <v>9.2468067027179749E-6</v>
      </c>
      <c r="AD572">
        <f t="shared" si="218"/>
        <v>0</v>
      </c>
      <c r="AE572">
        <f t="shared" si="219"/>
        <v>0</v>
      </c>
      <c r="AF572">
        <f t="shared" si="220"/>
        <v>0</v>
      </c>
      <c r="AG572">
        <f t="shared" si="221"/>
        <v>0</v>
      </c>
      <c r="AH572">
        <f t="shared" si="222"/>
        <v>0</v>
      </c>
      <c r="AI572">
        <f t="shared" si="223"/>
        <v>5.0546225567071803E-3</v>
      </c>
      <c r="AJ572">
        <f t="shared" si="224"/>
        <v>4.2582015317955055E-5</v>
      </c>
      <c r="AK572">
        <f t="shared" si="225"/>
        <v>1.6740578955036711E-7</v>
      </c>
      <c r="AL572">
        <f t="shared" si="226"/>
        <v>0</v>
      </c>
      <c r="AM572">
        <v>6378137</v>
      </c>
      <c r="AN572">
        <v>6356752.3142451802</v>
      </c>
      <c r="AO572">
        <f t="shared" si="227"/>
        <v>8.1819190842620321E-2</v>
      </c>
      <c r="AP572">
        <f t="shared" si="228"/>
        <v>8.2094437949694496E-2</v>
      </c>
      <c r="AQ572">
        <f t="shared" si="229"/>
        <v>6.7394967422762398E-3</v>
      </c>
      <c r="AR572">
        <f t="shared" si="230"/>
        <v>6399593.6257584924</v>
      </c>
    </row>
    <row r="573" spans="13:44" x14ac:dyDescent="0.3">
      <c r="M573" s="52" t="s">
        <v>22</v>
      </c>
      <c r="N573" s="53">
        <f t="shared" si="209"/>
        <v>166021.44365805644</v>
      </c>
      <c r="O573" s="54">
        <f t="shared" si="210"/>
        <v>0</v>
      </c>
      <c r="P573" s="55">
        <f t="shared" si="211"/>
        <v>31</v>
      </c>
      <c r="Q573" s="68"/>
      <c r="T573">
        <f t="shared" si="232"/>
        <v>0</v>
      </c>
      <c r="U573">
        <f t="shared" si="232"/>
        <v>0</v>
      </c>
      <c r="V573">
        <f t="shared" si="208"/>
        <v>31</v>
      </c>
      <c r="W573">
        <f t="shared" si="231"/>
        <v>3</v>
      </c>
      <c r="X573">
        <f t="shared" si="212"/>
        <v>-5.2359877559829883E-2</v>
      </c>
      <c r="Y573">
        <f t="shared" si="213"/>
        <v>-5.2335956242943828E-2</v>
      </c>
      <c r="Z573">
        <f t="shared" si="214"/>
        <v>-5.2383818566763218E-2</v>
      </c>
      <c r="AA573">
        <f t="shared" si="215"/>
        <v>0</v>
      </c>
      <c r="AB573">
        <f t="shared" si="216"/>
        <v>6375585.7452000007</v>
      </c>
      <c r="AC573">
        <f t="shared" si="217"/>
        <v>9.2468067027179749E-6</v>
      </c>
      <c r="AD573">
        <f t="shared" si="218"/>
        <v>0</v>
      </c>
      <c r="AE573">
        <f t="shared" si="219"/>
        <v>0</v>
      </c>
      <c r="AF573">
        <f t="shared" si="220"/>
        <v>0</v>
      </c>
      <c r="AG573">
        <f t="shared" si="221"/>
        <v>0</v>
      </c>
      <c r="AH573">
        <f t="shared" si="222"/>
        <v>0</v>
      </c>
      <c r="AI573">
        <f t="shared" si="223"/>
        <v>5.0546225567071803E-3</v>
      </c>
      <c r="AJ573">
        <f t="shared" si="224"/>
        <v>4.2582015317955055E-5</v>
      </c>
      <c r="AK573">
        <f t="shared" si="225"/>
        <v>1.6740578955036711E-7</v>
      </c>
      <c r="AL573">
        <f t="shared" si="226"/>
        <v>0</v>
      </c>
      <c r="AM573">
        <v>6378137</v>
      </c>
      <c r="AN573">
        <v>6356752.3142451802</v>
      </c>
      <c r="AO573">
        <f t="shared" si="227"/>
        <v>8.1819190842620321E-2</v>
      </c>
      <c r="AP573">
        <f t="shared" si="228"/>
        <v>8.2094437949694496E-2</v>
      </c>
      <c r="AQ573">
        <f t="shared" si="229"/>
        <v>6.7394967422762398E-3</v>
      </c>
      <c r="AR573">
        <f t="shared" si="230"/>
        <v>6399593.6257584924</v>
      </c>
    </row>
    <row r="574" spans="13:44" x14ac:dyDescent="0.3">
      <c r="M574" s="52" t="s">
        <v>22</v>
      </c>
      <c r="N574" s="53">
        <f t="shared" si="209"/>
        <v>166021.44365805644</v>
      </c>
      <c r="O574" s="54">
        <f t="shared" si="210"/>
        <v>0</v>
      </c>
      <c r="P574" s="55">
        <f t="shared" si="211"/>
        <v>31</v>
      </c>
      <c r="Q574" s="68"/>
      <c r="T574">
        <f t="shared" si="232"/>
        <v>0</v>
      </c>
      <c r="U574">
        <f t="shared" si="232"/>
        <v>0</v>
      </c>
      <c r="V574">
        <f t="shared" si="208"/>
        <v>31</v>
      </c>
      <c r="W574">
        <f t="shared" si="231"/>
        <v>3</v>
      </c>
      <c r="X574">
        <f t="shared" si="212"/>
        <v>-5.2359877559829883E-2</v>
      </c>
      <c r="Y574">
        <f t="shared" si="213"/>
        <v>-5.2335956242943828E-2</v>
      </c>
      <c r="Z574">
        <f t="shared" si="214"/>
        <v>-5.2383818566763218E-2</v>
      </c>
      <c r="AA574">
        <f t="shared" si="215"/>
        <v>0</v>
      </c>
      <c r="AB574">
        <f t="shared" si="216"/>
        <v>6375585.7452000007</v>
      </c>
      <c r="AC574">
        <f t="shared" si="217"/>
        <v>9.2468067027179749E-6</v>
      </c>
      <c r="AD574">
        <f t="shared" si="218"/>
        <v>0</v>
      </c>
      <c r="AE574">
        <f t="shared" si="219"/>
        <v>0</v>
      </c>
      <c r="AF574">
        <f t="shared" si="220"/>
        <v>0</v>
      </c>
      <c r="AG574">
        <f t="shared" si="221"/>
        <v>0</v>
      </c>
      <c r="AH574">
        <f t="shared" si="222"/>
        <v>0</v>
      </c>
      <c r="AI574">
        <f t="shared" si="223"/>
        <v>5.0546225567071803E-3</v>
      </c>
      <c r="AJ574">
        <f t="shared" si="224"/>
        <v>4.2582015317955055E-5</v>
      </c>
      <c r="AK574">
        <f t="shared" si="225"/>
        <v>1.6740578955036711E-7</v>
      </c>
      <c r="AL574">
        <f t="shared" si="226"/>
        <v>0</v>
      </c>
      <c r="AM574">
        <v>6378137</v>
      </c>
      <c r="AN574">
        <v>6356752.3142451802</v>
      </c>
      <c r="AO574">
        <f t="shared" si="227"/>
        <v>8.1819190842620321E-2</v>
      </c>
      <c r="AP574">
        <f t="shared" si="228"/>
        <v>8.2094437949694496E-2</v>
      </c>
      <c r="AQ574">
        <f t="shared" si="229"/>
        <v>6.7394967422762398E-3</v>
      </c>
      <c r="AR574">
        <f t="shared" si="230"/>
        <v>6399593.6257584924</v>
      </c>
    </row>
    <row r="575" spans="13:44" x14ac:dyDescent="0.3">
      <c r="M575" s="52" t="s">
        <v>22</v>
      </c>
      <c r="N575" s="53">
        <f t="shared" si="209"/>
        <v>166021.44365805644</v>
      </c>
      <c r="O575" s="54">
        <f t="shared" si="210"/>
        <v>0</v>
      </c>
      <c r="P575" s="55">
        <f t="shared" si="211"/>
        <v>31</v>
      </c>
      <c r="Q575" s="68"/>
      <c r="T575">
        <f t="shared" si="232"/>
        <v>0</v>
      </c>
      <c r="U575">
        <f t="shared" si="232"/>
        <v>0</v>
      </c>
      <c r="V575">
        <f t="shared" si="208"/>
        <v>31</v>
      </c>
      <c r="W575">
        <f t="shared" si="231"/>
        <v>3</v>
      </c>
      <c r="X575">
        <f t="shared" si="212"/>
        <v>-5.2359877559829883E-2</v>
      </c>
      <c r="Y575">
        <f t="shared" si="213"/>
        <v>-5.2335956242943828E-2</v>
      </c>
      <c r="Z575">
        <f t="shared" si="214"/>
        <v>-5.2383818566763218E-2</v>
      </c>
      <c r="AA575">
        <f t="shared" si="215"/>
        <v>0</v>
      </c>
      <c r="AB575">
        <f t="shared" si="216"/>
        <v>6375585.7452000007</v>
      </c>
      <c r="AC575">
        <f t="shared" si="217"/>
        <v>9.2468067027179749E-6</v>
      </c>
      <c r="AD575">
        <f t="shared" si="218"/>
        <v>0</v>
      </c>
      <c r="AE575">
        <f t="shared" si="219"/>
        <v>0</v>
      </c>
      <c r="AF575">
        <f t="shared" si="220"/>
        <v>0</v>
      </c>
      <c r="AG575">
        <f t="shared" si="221"/>
        <v>0</v>
      </c>
      <c r="AH575">
        <f t="shared" si="222"/>
        <v>0</v>
      </c>
      <c r="AI575">
        <f t="shared" si="223"/>
        <v>5.0546225567071803E-3</v>
      </c>
      <c r="AJ575">
        <f t="shared" si="224"/>
        <v>4.2582015317955055E-5</v>
      </c>
      <c r="AK575">
        <f t="shared" si="225"/>
        <v>1.6740578955036711E-7</v>
      </c>
      <c r="AL575">
        <f t="shared" si="226"/>
        <v>0</v>
      </c>
      <c r="AM575">
        <v>6378137</v>
      </c>
      <c r="AN575">
        <v>6356752.3142451802</v>
      </c>
      <c r="AO575">
        <f t="shared" si="227"/>
        <v>8.1819190842620321E-2</v>
      </c>
      <c r="AP575">
        <f t="shared" si="228"/>
        <v>8.2094437949694496E-2</v>
      </c>
      <c r="AQ575">
        <f t="shared" si="229"/>
        <v>6.7394967422762398E-3</v>
      </c>
      <c r="AR575">
        <f t="shared" si="230"/>
        <v>6399593.6257584924</v>
      </c>
    </row>
    <row r="576" spans="13:44" x14ac:dyDescent="0.3">
      <c r="M576" s="52" t="s">
        <v>22</v>
      </c>
      <c r="N576" s="53">
        <f t="shared" si="209"/>
        <v>166021.44365805644</v>
      </c>
      <c r="O576" s="54">
        <f t="shared" si="210"/>
        <v>0</v>
      </c>
      <c r="P576" s="55">
        <f t="shared" si="211"/>
        <v>31</v>
      </c>
      <c r="Q576" s="68"/>
      <c r="T576">
        <f t="shared" si="232"/>
        <v>0</v>
      </c>
      <c r="U576">
        <f t="shared" si="232"/>
        <v>0</v>
      </c>
      <c r="V576">
        <f t="shared" si="208"/>
        <v>31</v>
      </c>
      <c r="W576">
        <f t="shared" si="231"/>
        <v>3</v>
      </c>
      <c r="X576">
        <f t="shared" si="212"/>
        <v>-5.2359877559829883E-2</v>
      </c>
      <c r="Y576">
        <f t="shared" si="213"/>
        <v>-5.2335956242943828E-2</v>
      </c>
      <c r="Z576">
        <f t="shared" si="214"/>
        <v>-5.2383818566763218E-2</v>
      </c>
      <c r="AA576">
        <f t="shared" si="215"/>
        <v>0</v>
      </c>
      <c r="AB576">
        <f t="shared" si="216"/>
        <v>6375585.7452000007</v>
      </c>
      <c r="AC576">
        <f t="shared" si="217"/>
        <v>9.2468067027179749E-6</v>
      </c>
      <c r="AD576">
        <f t="shared" si="218"/>
        <v>0</v>
      </c>
      <c r="AE576">
        <f t="shared" si="219"/>
        <v>0</v>
      </c>
      <c r="AF576">
        <f t="shared" si="220"/>
        <v>0</v>
      </c>
      <c r="AG576">
        <f t="shared" si="221"/>
        <v>0</v>
      </c>
      <c r="AH576">
        <f t="shared" si="222"/>
        <v>0</v>
      </c>
      <c r="AI576">
        <f t="shared" si="223"/>
        <v>5.0546225567071803E-3</v>
      </c>
      <c r="AJ576">
        <f t="shared" si="224"/>
        <v>4.2582015317955055E-5</v>
      </c>
      <c r="AK576">
        <f t="shared" si="225"/>
        <v>1.6740578955036711E-7</v>
      </c>
      <c r="AL576">
        <f t="shared" si="226"/>
        <v>0</v>
      </c>
      <c r="AM576">
        <v>6378137</v>
      </c>
      <c r="AN576">
        <v>6356752.3142451802</v>
      </c>
      <c r="AO576">
        <f t="shared" si="227"/>
        <v>8.1819190842620321E-2</v>
      </c>
      <c r="AP576">
        <f t="shared" si="228"/>
        <v>8.2094437949694496E-2</v>
      </c>
      <c r="AQ576">
        <f t="shared" si="229"/>
        <v>6.7394967422762398E-3</v>
      </c>
      <c r="AR576">
        <f t="shared" si="230"/>
        <v>6399593.6257584924</v>
      </c>
    </row>
    <row r="577" spans="13:44" x14ac:dyDescent="0.3">
      <c r="M577" s="52" t="s">
        <v>22</v>
      </c>
      <c r="N577" s="53">
        <f t="shared" si="209"/>
        <v>166021.44365805644</v>
      </c>
      <c r="O577" s="54">
        <f t="shared" si="210"/>
        <v>0</v>
      </c>
      <c r="P577" s="55">
        <f t="shared" si="211"/>
        <v>31</v>
      </c>
      <c r="Q577" s="68"/>
      <c r="T577">
        <f t="shared" si="232"/>
        <v>0</v>
      </c>
      <c r="U577">
        <f t="shared" si="232"/>
        <v>0</v>
      </c>
      <c r="V577">
        <f t="shared" si="208"/>
        <v>31</v>
      </c>
      <c r="W577">
        <f t="shared" si="231"/>
        <v>3</v>
      </c>
      <c r="X577">
        <f t="shared" si="212"/>
        <v>-5.2359877559829883E-2</v>
      </c>
      <c r="Y577">
        <f t="shared" si="213"/>
        <v>-5.2335956242943828E-2</v>
      </c>
      <c r="Z577">
        <f t="shared" si="214"/>
        <v>-5.2383818566763218E-2</v>
      </c>
      <c r="AA577">
        <f t="shared" si="215"/>
        <v>0</v>
      </c>
      <c r="AB577">
        <f t="shared" si="216"/>
        <v>6375585.7452000007</v>
      </c>
      <c r="AC577">
        <f t="shared" si="217"/>
        <v>9.2468067027179749E-6</v>
      </c>
      <c r="AD577">
        <f t="shared" si="218"/>
        <v>0</v>
      </c>
      <c r="AE577">
        <f t="shared" si="219"/>
        <v>0</v>
      </c>
      <c r="AF577">
        <f t="shared" si="220"/>
        <v>0</v>
      </c>
      <c r="AG577">
        <f t="shared" si="221"/>
        <v>0</v>
      </c>
      <c r="AH577">
        <f t="shared" si="222"/>
        <v>0</v>
      </c>
      <c r="AI577">
        <f t="shared" si="223"/>
        <v>5.0546225567071803E-3</v>
      </c>
      <c r="AJ577">
        <f t="shared" si="224"/>
        <v>4.2582015317955055E-5</v>
      </c>
      <c r="AK577">
        <f t="shared" si="225"/>
        <v>1.6740578955036711E-7</v>
      </c>
      <c r="AL577">
        <f t="shared" si="226"/>
        <v>0</v>
      </c>
      <c r="AM577">
        <v>6378137</v>
      </c>
      <c r="AN577">
        <v>6356752.3142451802</v>
      </c>
      <c r="AO577">
        <f t="shared" si="227"/>
        <v>8.1819190842620321E-2</v>
      </c>
      <c r="AP577">
        <f t="shared" si="228"/>
        <v>8.2094437949694496E-2</v>
      </c>
      <c r="AQ577">
        <f t="shared" si="229"/>
        <v>6.7394967422762398E-3</v>
      </c>
      <c r="AR577">
        <f t="shared" si="230"/>
        <v>6399593.6257584924</v>
      </c>
    </row>
    <row r="578" spans="13:44" x14ac:dyDescent="0.3">
      <c r="M578" s="52" t="s">
        <v>22</v>
      </c>
      <c r="N578" s="53">
        <f t="shared" si="209"/>
        <v>166021.44365805644</v>
      </c>
      <c r="O578" s="54">
        <f t="shared" si="210"/>
        <v>0</v>
      </c>
      <c r="P578" s="55">
        <f t="shared" si="211"/>
        <v>31</v>
      </c>
      <c r="Q578" s="68"/>
      <c r="T578">
        <f t="shared" si="232"/>
        <v>0</v>
      </c>
      <c r="U578">
        <f t="shared" si="232"/>
        <v>0</v>
      </c>
      <c r="V578">
        <f t="shared" si="208"/>
        <v>31</v>
      </c>
      <c r="W578">
        <f t="shared" si="231"/>
        <v>3</v>
      </c>
      <c r="X578">
        <f t="shared" si="212"/>
        <v>-5.2359877559829883E-2</v>
      </c>
      <c r="Y578">
        <f t="shared" si="213"/>
        <v>-5.2335956242943828E-2</v>
      </c>
      <c r="Z578">
        <f t="shared" si="214"/>
        <v>-5.2383818566763218E-2</v>
      </c>
      <c r="AA578">
        <f t="shared" si="215"/>
        <v>0</v>
      </c>
      <c r="AB578">
        <f t="shared" si="216"/>
        <v>6375585.7452000007</v>
      </c>
      <c r="AC578">
        <f t="shared" si="217"/>
        <v>9.2468067027179749E-6</v>
      </c>
      <c r="AD578">
        <f t="shared" si="218"/>
        <v>0</v>
      </c>
      <c r="AE578">
        <f t="shared" si="219"/>
        <v>0</v>
      </c>
      <c r="AF578">
        <f t="shared" si="220"/>
        <v>0</v>
      </c>
      <c r="AG578">
        <f t="shared" si="221"/>
        <v>0</v>
      </c>
      <c r="AH578">
        <f t="shared" si="222"/>
        <v>0</v>
      </c>
      <c r="AI578">
        <f t="shared" si="223"/>
        <v>5.0546225567071803E-3</v>
      </c>
      <c r="AJ578">
        <f t="shared" si="224"/>
        <v>4.2582015317955055E-5</v>
      </c>
      <c r="AK578">
        <f t="shared" si="225"/>
        <v>1.6740578955036711E-7</v>
      </c>
      <c r="AL578">
        <f t="shared" si="226"/>
        <v>0</v>
      </c>
      <c r="AM578">
        <v>6378137</v>
      </c>
      <c r="AN578">
        <v>6356752.3142451802</v>
      </c>
      <c r="AO578">
        <f t="shared" si="227"/>
        <v>8.1819190842620321E-2</v>
      </c>
      <c r="AP578">
        <f t="shared" si="228"/>
        <v>8.2094437949694496E-2</v>
      </c>
      <c r="AQ578">
        <f t="shared" si="229"/>
        <v>6.7394967422762398E-3</v>
      </c>
      <c r="AR578">
        <f t="shared" si="230"/>
        <v>6399593.6257584924</v>
      </c>
    </row>
    <row r="579" spans="13:44" x14ac:dyDescent="0.3">
      <c r="M579" s="52" t="s">
        <v>22</v>
      </c>
      <c r="N579" s="53">
        <f t="shared" si="209"/>
        <v>166021.44365805644</v>
      </c>
      <c r="O579" s="54">
        <f t="shared" si="210"/>
        <v>0</v>
      </c>
      <c r="P579" s="55">
        <f t="shared" si="211"/>
        <v>31</v>
      </c>
      <c r="Q579" s="68"/>
      <c r="T579">
        <f t="shared" si="232"/>
        <v>0</v>
      </c>
      <c r="U579">
        <f t="shared" si="232"/>
        <v>0</v>
      </c>
      <c r="V579">
        <f t="shared" si="208"/>
        <v>31</v>
      </c>
      <c r="W579">
        <f t="shared" si="231"/>
        <v>3</v>
      </c>
      <c r="X579">
        <f t="shared" si="212"/>
        <v>-5.2359877559829883E-2</v>
      </c>
      <c r="Y579">
        <f t="shared" si="213"/>
        <v>-5.2335956242943828E-2</v>
      </c>
      <c r="Z579">
        <f t="shared" si="214"/>
        <v>-5.2383818566763218E-2</v>
      </c>
      <c r="AA579">
        <f t="shared" si="215"/>
        <v>0</v>
      </c>
      <c r="AB579">
        <f t="shared" si="216"/>
        <v>6375585.7452000007</v>
      </c>
      <c r="AC579">
        <f t="shared" si="217"/>
        <v>9.2468067027179749E-6</v>
      </c>
      <c r="AD579">
        <f t="shared" si="218"/>
        <v>0</v>
      </c>
      <c r="AE579">
        <f t="shared" si="219"/>
        <v>0</v>
      </c>
      <c r="AF579">
        <f t="shared" si="220"/>
        <v>0</v>
      </c>
      <c r="AG579">
        <f t="shared" si="221"/>
        <v>0</v>
      </c>
      <c r="AH579">
        <f t="shared" si="222"/>
        <v>0</v>
      </c>
      <c r="AI579">
        <f t="shared" si="223"/>
        <v>5.0546225567071803E-3</v>
      </c>
      <c r="AJ579">
        <f t="shared" si="224"/>
        <v>4.2582015317955055E-5</v>
      </c>
      <c r="AK579">
        <f t="shared" si="225"/>
        <v>1.6740578955036711E-7</v>
      </c>
      <c r="AL579">
        <f t="shared" si="226"/>
        <v>0</v>
      </c>
      <c r="AM579">
        <v>6378137</v>
      </c>
      <c r="AN579">
        <v>6356752.3142451802</v>
      </c>
      <c r="AO579">
        <f t="shared" si="227"/>
        <v>8.1819190842620321E-2</v>
      </c>
      <c r="AP579">
        <f t="shared" si="228"/>
        <v>8.2094437949694496E-2</v>
      </c>
      <c r="AQ579">
        <f t="shared" si="229"/>
        <v>6.7394967422762398E-3</v>
      </c>
      <c r="AR579">
        <f t="shared" si="230"/>
        <v>6399593.6257584924</v>
      </c>
    </row>
    <row r="580" spans="13:44" x14ac:dyDescent="0.3">
      <c r="M580" s="52" t="s">
        <v>22</v>
      </c>
      <c r="N580" s="53">
        <f t="shared" si="209"/>
        <v>166021.44365805644</v>
      </c>
      <c r="O580" s="54">
        <f t="shared" si="210"/>
        <v>0</v>
      </c>
      <c r="P580" s="55">
        <f t="shared" si="211"/>
        <v>31</v>
      </c>
      <c r="Q580" s="68"/>
      <c r="T580">
        <f t="shared" si="232"/>
        <v>0</v>
      </c>
      <c r="U580">
        <f t="shared" si="232"/>
        <v>0</v>
      </c>
      <c r="V580">
        <f t="shared" si="208"/>
        <v>31</v>
      </c>
      <c r="W580">
        <f t="shared" si="231"/>
        <v>3</v>
      </c>
      <c r="X580">
        <f t="shared" si="212"/>
        <v>-5.2359877559829883E-2</v>
      </c>
      <c r="Y580">
        <f t="shared" si="213"/>
        <v>-5.2335956242943828E-2</v>
      </c>
      <c r="Z580">
        <f t="shared" si="214"/>
        <v>-5.2383818566763218E-2</v>
      </c>
      <c r="AA580">
        <f t="shared" si="215"/>
        <v>0</v>
      </c>
      <c r="AB580">
        <f t="shared" si="216"/>
        <v>6375585.7452000007</v>
      </c>
      <c r="AC580">
        <f t="shared" si="217"/>
        <v>9.2468067027179749E-6</v>
      </c>
      <c r="AD580">
        <f t="shared" si="218"/>
        <v>0</v>
      </c>
      <c r="AE580">
        <f t="shared" si="219"/>
        <v>0</v>
      </c>
      <c r="AF580">
        <f t="shared" si="220"/>
        <v>0</v>
      </c>
      <c r="AG580">
        <f t="shared" si="221"/>
        <v>0</v>
      </c>
      <c r="AH580">
        <f t="shared" si="222"/>
        <v>0</v>
      </c>
      <c r="AI580">
        <f t="shared" si="223"/>
        <v>5.0546225567071803E-3</v>
      </c>
      <c r="AJ580">
        <f t="shared" si="224"/>
        <v>4.2582015317955055E-5</v>
      </c>
      <c r="AK580">
        <f t="shared" si="225"/>
        <v>1.6740578955036711E-7</v>
      </c>
      <c r="AL580">
        <f t="shared" si="226"/>
        <v>0</v>
      </c>
      <c r="AM580">
        <v>6378137</v>
      </c>
      <c r="AN580">
        <v>6356752.3142451802</v>
      </c>
      <c r="AO580">
        <f t="shared" si="227"/>
        <v>8.1819190842620321E-2</v>
      </c>
      <c r="AP580">
        <f t="shared" si="228"/>
        <v>8.2094437949694496E-2</v>
      </c>
      <c r="AQ580">
        <f t="shared" si="229"/>
        <v>6.7394967422762398E-3</v>
      </c>
      <c r="AR580">
        <f t="shared" si="230"/>
        <v>6399593.6257584924</v>
      </c>
    </row>
    <row r="581" spans="13:44" x14ac:dyDescent="0.3">
      <c r="M581" s="52" t="s">
        <v>22</v>
      </c>
      <c r="N581" s="53">
        <f t="shared" si="209"/>
        <v>166021.44365805644</v>
      </c>
      <c r="O581" s="54">
        <f t="shared" si="210"/>
        <v>0</v>
      </c>
      <c r="P581" s="55">
        <f t="shared" si="211"/>
        <v>31</v>
      </c>
      <c r="Q581" s="68"/>
      <c r="T581">
        <f t="shared" si="232"/>
        <v>0</v>
      </c>
      <c r="U581">
        <f t="shared" si="232"/>
        <v>0</v>
      </c>
      <c r="V581">
        <f t="shared" si="208"/>
        <v>31</v>
      </c>
      <c r="W581">
        <f t="shared" si="231"/>
        <v>3</v>
      </c>
      <c r="X581">
        <f t="shared" si="212"/>
        <v>-5.2359877559829883E-2</v>
      </c>
      <c r="Y581">
        <f t="shared" si="213"/>
        <v>-5.2335956242943828E-2</v>
      </c>
      <c r="Z581">
        <f t="shared" si="214"/>
        <v>-5.2383818566763218E-2</v>
      </c>
      <c r="AA581">
        <f t="shared" si="215"/>
        <v>0</v>
      </c>
      <c r="AB581">
        <f t="shared" si="216"/>
        <v>6375585.7452000007</v>
      </c>
      <c r="AC581">
        <f t="shared" si="217"/>
        <v>9.2468067027179749E-6</v>
      </c>
      <c r="AD581">
        <f t="shared" si="218"/>
        <v>0</v>
      </c>
      <c r="AE581">
        <f t="shared" si="219"/>
        <v>0</v>
      </c>
      <c r="AF581">
        <f t="shared" si="220"/>
        <v>0</v>
      </c>
      <c r="AG581">
        <f t="shared" si="221"/>
        <v>0</v>
      </c>
      <c r="AH581">
        <f t="shared" si="222"/>
        <v>0</v>
      </c>
      <c r="AI581">
        <f t="shared" si="223"/>
        <v>5.0546225567071803E-3</v>
      </c>
      <c r="AJ581">
        <f t="shared" si="224"/>
        <v>4.2582015317955055E-5</v>
      </c>
      <c r="AK581">
        <f t="shared" si="225"/>
        <v>1.6740578955036711E-7</v>
      </c>
      <c r="AL581">
        <f t="shared" si="226"/>
        <v>0</v>
      </c>
      <c r="AM581">
        <v>6378137</v>
      </c>
      <c r="AN581">
        <v>6356752.3142451802</v>
      </c>
      <c r="AO581">
        <f t="shared" si="227"/>
        <v>8.1819190842620321E-2</v>
      </c>
      <c r="AP581">
        <f t="shared" si="228"/>
        <v>8.2094437949694496E-2</v>
      </c>
      <c r="AQ581">
        <f t="shared" si="229"/>
        <v>6.7394967422762398E-3</v>
      </c>
      <c r="AR581">
        <f t="shared" si="230"/>
        <v>6399593.6257584924</v>
      </c>
    </row>
    <row r="582" spans="13:44" x14ac:dyDescent="0.3">
      <c r="M582" s="52" t="s">
        <v>22</v>
      </c>
      <c r="N582" s="53">
        <f t="shared" si="209"/>
        <v>166021.44365805644</v>
      </c>
      <c r="O582" s="54">
        <f t="shared" si="210"/>
        <v>0</v>
      </c>
      <c r="P582" s="55">
        <f t="shared" si="211"/>
        <v>31</v>
      </c>
      <c r="Q582" s="68"/>
      <c r="T582">
        <f t="shared" si="232"/>
        <v>0</v>
      </c>
      <c r="U582">
        <f t="shared" si="232"/>
        <v>0</v>
      </c>
      <c r="V582">
        <f t="shared" si="208"/>
        <v>31</v>
      </c>
      <c r="W582">
        <f t="shared" si="231"/>
        <v>3</v>
      </c>
      <c r="X582">
        <f t="shared" si="212"/>
        <v>-5.2359877559829883E-2</v>
      </c>
      <c r="Y582">
        <f t="shared" si="213"/>
        <v>-5.2335956242943828E-2</v>
      </c>
      <c r="Z582">
        <f t="shared" si="214"/>
        <v>-5.2383818566763218E-2</v>
      </c>
      <c r="AA582">
        <f t="shared" si="215"/>
        <v>0</v>
      </c>
      <c r="AB582">
        <f t="shared" si="216"/>
        <v>6375585.7452000007</v>
      </c>
      <c r="AC582">
        <f t="shared" si="217"/>
        <v>9.2468067027179749E-6</v>
      </c>
      <c r="AD582">
        <f t="shared" si="218"/>
        <v>0</v>
      </c>
      <c r="AE582">
        <f t="shared" si="219"/>
        <v>0</v>
      </c>
      <c r="AF582">
        <f t="shared" si="220"/>
        <v>0</v>
      </c>
      <c r="AG582">
        <f t="shared" si="221"/>
        <v>0</v>
      </c>
      <c r="AH582">
        <f t="shared" si="222"/>
        <v>0</v>
      </c>
      <c r="AI582">
        <f t="shared" si="223"/>
        <v>5.0546225567071803E-3</v>
      </c>
      <c r="AJ582">
        <f t="shared" si="224"/>
        <v>4.2582015317955055E-5</v>
      </c>
      <c r="AK582">
        <f t="shared" si="225"/>
        <v>1.6740578955036711E-7</v>
      </c>
      <c r="AL582">
        <f t="shared" si="226"/>
        <v>0</v>
      </c>
      <c r="AM582">
        <v>6378137</v>
      </c>
      <c r="AN582">
        <v>6356752.3142451802</v>
      </c>
      <c r="AO582">
        <f t="shared" si="227"/>
        <v>8.1819190842620321E-2</v>
      </c>
      <c r="AP582">
        <f t="shared" si="228"/>
        <v>8.2094437949694496E-2</v>
      </c>
      <c r="AQ582">
        <f t="shared" si="229"/>
        <v>6.7394967422762398E-3</v>
      </c>
      <c r="AR582">
        <f t="shared" si="230"/>
        <v>6399593.6257584924</v>
      </c>
    </row>
    <row r="583" spans="13:44" x14ac:dyDescent="0.3">
      <c r="M583" s="52" t="s">
        <v>22</v>
      </c>
      <c r="N583" s="53">
        <f t="shared" si="209"/>
        <v>166021.44365805644</v>
      </c>
      <c r="O583" s="54">
        <f t="shared" si="210"/>
        <v>0</v>
      </c>
      <c r="P583" s="55">
        <f t="shared" si="211"/>
        <v>31</v>
      </c>
      <c r="Q583" s="68"/>
      <c r="T583">
        <f t="shared" si="232"/>
        <v>0</v>
      </c>
      <c r="U583">
        <f t="shared" si="232"/>
        <v>0</v>
      </c>
      <c r="V583">
        <f t="shared" si="208"/>
        <v>31</v>
      </c>
      <c r="W583">
        <f t="shared" si="231"/>
        <v>3</v>
      </c>
      <c r="X583">
        <f t="shared" si="212"/>
        <v>-5.2359877559829883E-2</v>
      </c>
      <c r="Y583">
        <f t="shared" si="213"/>
        <v>-5.2335956242943828E-2</v>
      </c>
      <c r="Z583">
        <f t="shared" si="214"/>
        <v>-5.2383818566763218E-2</v>
      </c>
      <c r="AA583">
        <f t="shared" si="215"/>
        <v>0</v>
      </c>
      <c r="AB583">
        <f t="shared" si="216"/>
        <v>6375585.7452000007</v>
      </c>
      <c r="AC583">
        <f t="shared" si="217"/>
        <v>9.2468067027179749E-6</v>
      </c>
      <c r="AD583">
        <f t="shared" si="218"/>
        <v>0</v>
      </c>
      <c r="AE583">
        <f t="shared" si="219"/>
        <v>0</v>
      </c>
      <c r="AF583">
        <f t="shared" si="220"/>
        <v>0</v>
      </c>
      <c r="AG583">
        <f t="shared" si="221"/>
        <v>0</v>
      </c>
      <c r="AH583">
        <f t="shared" si="222"/>
        <v>0</v>
      </c>
      <c r="AI583">
        <f t="shared" si="223"/>
        <v>5.0546225567071803E-3</v>
      </c>
      <c r="AJ583">
        <f t="shared" si="224"/>
        <v>4.2582015317955055E-5</v>
      </c>
      <c r="AK583">
        <f t="shared" si="225"/>
        <v>1.6740578955036711E-7</v>
      </c>
      <c r="AL583">
        <f t="shared" si="226"/>
        <v>0</v>
      </c>
      <c r="AM583">
        <v>6378137</v>
      </c>
      <c r="AN583">
        <v>6356752.3142451802</v>
      </c>
      <c r="AO583">
        <f t="shared" si="227"/>
        <v>8.1819190842620321E-2</v>
      </c>
      <c r="AP583">
        <f t="shared" si="228"/>
        <v>8.2094437949694496E-2</v>
      </c>
      <c r="AQ583">
        <f t="shared" si="229"/>
        <v>6.7394967422762398E-3</v>
      </c>
      <c r="AR583">
        <f t="shared" si="230"/>
        <v>6399593.6257584924</v>
      </c>
    </row>
    <row r="584" spans="13:44" x14ac:dyDescent="0.3">
      <c r="M584" s="52" t="s">
        <v>22</v>
      </c>
      <c r="N584" s="53">
        <f t="shared" si="209"/>
        <v>166021.44365805644</v>
      </c>
      <c r="O584" s="54">
        <f t="shared" si="210"/>
        <v>0</v>
      </c>
      <c r="P584" s="55">
        <f t="shared" si="211"/>
        <v>31</v>
      </c>
      <c r="Q584" s="68"/>
      <c r="T584">
        <f t="shared" si="232"/>
        <v>0</v>
      </c>
      <c r="U584">
        <f t="shared" si="232"/>
        <v>0</v>
      </c>
      <c r="V584">
        <f t="shared" si="208"/>
        <v>31</v>
      </c>
      <c r="W584">
        <f t="shared" si="231"/>
        <v>3</v>
      </c>
      <c r="X584">
        <f t="shared" si="212"/>
        <v>-5.2359877559829883E-2</v>
      </c>
      <c r="Y584">
        <f t="shared" si="213"/>
        <v>-5.2335956242943828E-2</v>
      </c>
      <c r="Z584">
        <f t="shared" si="214"/>
        <v>-5.2383818566763218E-2</v>
      </c>
      <c r="AA584">
        <f t="shared" si="215"/>
        <v>0</v>
      </c>
      <c r="AB584">
        <f t="shared" si="216"/>
        <v>6375585.7452000007</v>
      </c>
      <c r="AC584">
        <f t="shared" si="217"/>
        <v>9.2468067027179749E-6</v>
      </c>
      <c r="AD584">
        <f t="shared" si="218"/>
        <v>0</v>
      </c>
      <c r="AE584">
        <f t="shared" si="219"/>
        <v>0</v>
      </c>
      <c r="AF584">
        <f t="shared" si="220"/>
        <v>0</v>
      </c>
      <c r="AG584">
        <f t="shared" si="221"/>
        <v>0</v>
      </c>
      <c r="AH584">
        <f t="shared" si="222"/>
        <v>0</v>
      </c>
      <c r="AI584">
        <f t="shared" si="223"/>
        <v>5.0546225567071803E-3</v>
      </c>
      <c r="AJ584">
        <f t="shared" si="224"/>
        <v>4.2582015317955055E-5</v>
      </c>
      <c r="AK584">
        <f t="shared" si="225"/>
        <v>1.6740578955036711E-7</v>
      </c>
      <c r="AL584">
        <f t="shared" si="226"/>
        <v>0</v>
      </c>
      <c r="AM584">
        <v>6378137</v>
      </c>
      <c r="AN584">
        <v>6356752.3142451802</v>
      </c>
      <c r="AO584">
        <f t="shared" si="227"/>
        <v>8.1819190842620321E-2</v>
      </c>
      <c r="AP584">
        <f t="shared" si="228"/>
        <v>8.2094437949694496E-2</v>
      </c>
      <c r="AQ584">
        <f t="shared" si="229"/>
        <v>6.7394967422762398E-3</v>
      </c>
      <c r="AR584">
        <f t="shared" si="230"/>
        <v>6399593.6257584924</v>
      </c>
    </row>
    <row r="585" spans="13:44" x14ac:dyDescent="0.3">
      <c r="M585" s="52" t="s">
        <v>22</v>
      </c>
      <c r="N585" s="53">
        <f t="shared" si="209"/>
        <v>166021.44365805644</v>
      </c>
      <c r="O585" s="54">
        <f t="shared" si="210"/>
        <v>0</v>
      </c>
      <c r="P585" s="55">
        <f t="shared" si="211"/>
        <v>31</v>
      </c>
      <c r="Q585" s="68"/>
      <c r="T585">
        <f t="shared" si="232"/>
        <v>0</v>
      </c>
      <c r="U585">
        <f t="shared" si="232"/>
        <v>0</v>
      </c>
      <c r="V585">
        <f t="shared" si="208"/>
        <v>31</v>
      </c>
      <c r="W585">
        <f t="shared" si="231"/>
        <v>3</v>
      </c>
      <c r="X585">
        <f t="shared" si="212"/>
        <v>-5.2359877559829883E-2</v>
      </c>
      <c r="Y585">
        <f t="shared" si="213"/>
        <v>-5.2335956242943828E-2</v>
      </c>
      <c r="Z585">
        <f t="shared" si="214"/>
        <v>-5.2383818566763218E-2</v>
      </c>
      <c r="AA585">
        <f t="shared" si="215"/>
        <v>0</v>
      </c>
      <c r="AB585">
        <f t="shared" si="216"/>
        <v>6375585.7452000007</v>
      </c>
      <c r="AC585">
        <f t="shared" si="217"/>
        <v>9.2468067027179749E-6</v>
      </c>
      <c r="AD585">
        <f t="shared" si="218"/>
        <v>0</v>
      </c>
      <c r="AE585">
        <f t="shared" si="219"/>
        <v>0</v>
      </c>
      <c r="AF585">
        <f t="shared" si="220"/>
        <v>0</v>
      </c>
      <c r="AG585">
        <f t="shared" si="221"/>
        <v>0</v>
      </c>
      <c r="AH585">
        <f t="shared" si="222"/>
        <v>0</v>
      </c>
      <c r="AI585">
        <f t="shared" si="223"/>
        <v>5.0546225567071803E-3</v>
      </c>
      <c r="AJ585">
        <f t="shared" si="224"/>
        <v>4.2582015317955055E-5</v>
      </c>
      <c r="AK585">
        <f t="shared" si="225"/>
        <v>1.6740578955036711E-7</v>
      </c>
      <c r="AL585">
        <f t="shared" si="226"/>
        <v>0</v>
      </c>
      <c r="AM585">
        <v>6378137</v>
      </c>
      <c r="AN585">
        <v>6356752.3142451802</v>
      </c>
      <c r="AO585">
        <f t="shared" si="227"/>
        <v>8.1819190842620321E-2</v>
      </c>
      <c r="AP585">
        <f t="shared" si="228"/>
        <v>8.2094437949694496E-2</v>
      </c>
      <c r="AQ585">
        <f t="shared" si="229"/>
        <v>6.7394967422762398E-3</v>
      </c>
      <c r="AR585">
        <f t="shared" si="230"/>
        <v>6399593.6257584924</v>
      </c>
    </row>
    <row r="586" spans="13:44" x14ac:dyDescent="0.3">
      <c r="M586" s="52" t="s">
        <v>22</v>
      </c>
      <c r="N586" s="53">
        <f t="shared" si="209"/>
        <v>166021.44365805644</v>
      </c>
      <c r="O586" s="54">
        <f t="shared" si="210"/>
        <v>0</v>
      </c>
      <c r="P586" s="55">
        <f t="shared" si="211"/>
        <v>31</v>
      </c>
      <c r="Q586" s="68"/>
      <c r="T586">
        <f t="shared" si="232"/>
        <v>0</v>
      </c>
      <c r="U586">
        <f t="shared" si="232"/>
        <v>0</v>
      </c>
      <c r="V586">
        <f t="shared" si="208"/>
        <v>31</v>
      </c>
      <c r="W586">
        <f t="shared" si="231"/>
        <v>3</v>
      </c>
      <c r="X586">
        <f t="shared" si="212"/>
        <v>-5.2359877559829883E-2</v>
      </c>
      <c r="Y586">
        <f t="shared" si="213"/>
        <v>-5.2335956242943828E-2</v>
      </c>
      <c r="Z586">
        <f t="shared" si="214"/>
        <v>-5.2383818566763218E-2</v>
      </c>
      <c r="AA586">
        <f t="shared" si="215"/>
        <v>0</v>
      </c>
      <c r="AB586">
        <f t="shared" si="216"/>
        <v>6375585.7452000007</v>
      </c>
      <c r="AC586">
        <f t="shared" si="217"/>
        <v>9.2468067027179749E-6</v>
      </c>
      <c r="AD586">
        <f t="shared" si="218"/>
        <v>0</v>
      </c>
      <c r="AE586">
        <f t="shared" si="219"/>
        <v>0</v>
      </c>
      <c r="AF586">
        <f t="shared" si="220"/>
        <v>0</v>
      </c>
      <c r="AG586">
        <f t="shared" si="221"/>
        <v>0</v>
      </c>
      <c r="AH586">
        <f t="shared" si="222"/>
        <v>0</v>
      </c>
      <c r="AI586">
        <f t="shared" si="223"/>
        <v>5.0546225567071803E-3</v>
      </c>
      <c r="AJ586">
        <f t="shared" si="224"/>
        <v>4.2582015317955055E-5</v>
      </c>
      <c r="AK586">
        <f t="shared" si="225"/>
        <v>1.6740578955036711E-7</v>
      </c>
      <c r="AL586">
        <f t="shared" si="226"/>
        <v>0</v>
      </c>
      <c r="AM586">
        <v>6378137</v>
      </c>
      <c r="AN586">
        <v>6356752.3142451802</v>
      </c>
      <c r="AO586">
        <f t="shared" si="227"/>
        <v>8.1819190842620321E-2</v>
      </c>
      <c r="AP586">
        <f t="shared" si="228"/>
        <v>8.2094437949694496E-2</v>
      </c>
      <c r="AQ586">
        <f t="shared" si="229"/>
        <v>6.7394967422762398E-3</v>
      </c>
      <c r="AR586">
        <f t="shared" si="230"/>
        <v>6399593.6257584924</v>
      </c>
    </row>
    <row r="587" spans="13:44" x14ac:dyDescent="0.3">
      <c r="M587" s="52" t="s">
        <v>22</v>
      </c>
      <c r="N587" s="53">
        <f t="shared" si="209"/>
        <v>166021.44365805644</v>
      </c>
      <c r="O587" s="54">
        <f t="shared" si="210"/>
        <v>0</v>
      </c>
      <c r="P587" s="55">
        <f t="shared" si="211"/>
        <v>31</v>
      </c>
      <c r="Q587" s="68"/>
      <c r="T587">
        <f t="shared" si="232"/>
        <v>0</v>
      </c>
      <c r="U587">
        <f t="shared" si="232"/>
        <v>0</v>
      </c>
      <c r="V587">
        <f t="shared" si="208"/>
        <v>31</v>
      </c>
      <c r="W587">
        <f t="shared" si="231"/>
        <v>3</v>
      </c>
      <c r="X587">
        <f t="shared" si="212"/>
        <v>-5.2359877559829883E-2</v>
      </c>
      <c r="Y587">
        <f t="shared" si="213"/>
        <v>-5.2335956242943828E-2</v>
      </c>
      <c r="Z587">
        <f t="shared" si="214"/>
        <v>-5.2383818566763218E-2</v>
      </c>
      <c r="AA587">
        <f t="shared" si="215"/>
        <v>0</v>
      </c>
      <c r="AB587">
        <f t="shared" si="216"/>
        <v>6375585.7452000007</v>
      </c>
      <c r="AC587">
        <f t="shared" si="217"/>
        <v>9.2468067027179749E-6</v>
      </c>
      <c r="AD587">
        <f t="shared" si="218"/>
        <v>0</v>
      </c>
      <c r="AE587">
        <f t="shared" si="219"/>
        <v>0</v>
      </c>
      <c r="AF587">
        <f t="shared" si="220"/>
        <v>0</v>
      </c>
      <c r="AG587">
        <f t="shared" si="221"/>
        <v>0</v>
      </c>
      <c r="AH587">
        <f t="shared" si="222"/>
        <v>0</v>
      </c>
      <c r="AI587">
        <f t="shared" si="223"/>
        <v>5.0546225567071803E-3</v>
      </c>
      <c r="AJ587">
        <f t="shared" si="224"/>
        <v>4.2582015317955055E-5</v>
      </c>
      <c r="AK587">
        <f t="shared" si="225"/>
        <v>1.6740578955036711E-7</v>
      </c>
      <c r="AL587">
        <f t="shared" si="226"/>
        <v>0</v>
      </c>
      <c r="AM587">
        <v>6378137</v>
      </c>
      <c r="AN587">
        <v>6356752.3142451802</v>
      </c>
      <c r="AO587">
        <f t="shared" si="227"/>
        <v>8.1819190842620321E-2</v>
      </c>
      <c r="AP587">
        <f t="shared" si="228"/>
        <v>8.2094437949694496E-2</v>
      </c>
      <c r="AQ587">
        <f t="shared" si="229"/>
        <v>6.7394967422762398E-3</v>
      </c>
      <c r="AR587">
        <f t="shared" si="230"/>
        <v>6399593.6257584924</v>
      </c>
    </row>
    <row r="588" spans="13:44" x14ac:dyDescent="0.3">
      <c r="M588" s="52" t="s">
        <v>22</v>
      </c>
      <c r="N588" s="53">
        <f t="shared" si="209"/>
        <v>166021.44365805644</v>
      </c>
      <c r="O588" s="54">
        <f t="shared" si="210"/>
        <v>0</v>
      </c>
      <c r="P588" s="55">
        <f t="shared" si="211"/>
        <v>31</v>
      </c>
      <c r="Q588" s="68"/>
      <c r="T588">
        <f t="shared" si="232"/>
        <v>0</v>
      </c>
      <c r="U588">
        <f t="shared" si="232"/>
        <v>0</v>
      </c>
      <c r="V588">
        <f t="shared" si="208"/>
        <v>31</v>
      </c>
      <c r="W588">
        <f t="shared" si="231"/>
        <v>3</v>
      </c>
      <c r="X588">
        <f t="shared" si="212"/>
        <v>-5.2359877559829883E-2</v>
      </c>
      <c r="Y588">
        <f t="shared" si="213"/>
        <v>-5.2335956242943828E-2</v>
      </c>
      <c r="Z588">
        <f t="shared" si="214"/>
        <v>-5.2383818566763218E-2</v>
      </c>
      <c r="AA588">
        <f t="shared" si="215"/>
        <v>0</v>
      </c>
      <c r="AB588">
        <f t="shared" si="216"/>
        <v>6375585.7452000007</v>
      </c>
      <c r="AC588">
        <f t="shared" si="217"/>
        <v>9.2468067027179749E-6</v>
      </c>
      <c r="AD588">
        <f t="shared" si="218"/>
        <v>0</v>
      </c>
      <c r="AE588">
        <f t="shared" si="219"/>
        <v>0</v>
      </c>
      <c r="AF588">
        <f t="shared" si="220"/>
        <v>0</v>
      </c>
      <c r="AG588">
        <f t="shared" si="221"/>
        <v>0</v>
      </c>
      <c r="AH588">
        <f t="shared" si="222"/>
        <v>0</v>
      </c>
      <c r="AI588">
        <f t="shared" si="223"/>
        <v>5.0546225567071803E-3</v>
      </c>
      <c r="AJ588">
        <f t="shared" si="224"/>
        <v>4.2582015317955055E-5</v>
      </c>
      <c r="AK588">
        <f t="shared" si="225"/>
        <v>1.6740578955036711E-7</v>
      </c>
      <c r="AL588">
        <f t="shared" si="226"/>
        <v>0</v>
      </c>
      <c r="AM588">
        <v>6378137</v>
      </c>
      <c r="AN588">
        <v>6356752.3142451802</v>
      </c>
      <c r="AO588">
        <f t="shared" si="227"/>
        <v>8.1819190842620321E-2</v>
      </c>
      <c r="AP588">
        <f t="shared" si="228"/>
        <v>8.2094437949694496E-2</v>
      </c>
      <c r="AQ588">
        <f t="shared" si="229"/>
        <v>6.7394967422762398E-3</v>
      </c>
      <c r="AR588">
        <f t="shared" si="230"/>
        <v>6399593.6257584924</v>
      </c>
    </row>
    <row r="589" spans="13:44" x14ac:dyDescent="0.3">
      <c r="M589" s="52" t="s">
        <v>22</v>
      </c>
      <c r="N589" s="53">
        <f t="shared" si="209"/>
        <v>166021.44365805644</v>
      </c>
      <c r="O589" s="54">
        <f t="shared" si="210"/>
        <v>0</v>
      </c>
      <c r="P589" s="55">
        <f t="shared" si="211"/>
        <v>31</v>
      </c>
      <c r="Q589" s="68"/>
      <c r="T589">
        <f t="shared" si="232"/>
        <v>0</v>
      </c>
      <c r="U589">
        <f t="shared" si="232"/>
        <v>0</v>
      </c>
      <c r="V589">
        <f t="shared" si="208"/>
        <v>31</v>
      </c>
      <c r="W589">
        <f t="shared" si="231"/>
        <v>3</v>
      </c>
      <c r="X589">
        <f t="shared" si="212"/>
        <v>-5.2359877559829883E-2</v>
      </c>
      <c r="Y589">
        <f t="shared" si="213"/>
        <v>-5.2335956242943828E-2</v>
      </c>
      <c r="Z589">
        <f t="shared" si="214"/>
        <v>-5.2383818566763218E-2</v>
      </c>
      <c r="AA589">
        <f t="shared" si="215"/>
        <v>0</v>
      </c>
      <c r="AB589">
        <f t="shared" si="216"/>
        <v>6375585.7452000007</v>
      </c>
      <c r="AC589">
        <f t="shared" si="217"/>
        <v>9.2468067027179749E-6</v>
      </c>
      <c r="AD589">
        <f t="shared" si="218"/>
        <v>0</v>
      </c>
      <c r="AE589">
        <f t="shared" si="219"/>
        <v>0</v>
      </c>
      <c r="AF589">
        <f t="shared" si="220"/>
        <v>0</v>
      </c>
      <c r="AG589">
        <f t="shared" si="221"/>
        <v>0</v>
      </c>
      <c r="AH589">
        <f t="shared" si="222"/>
        <v>0</v>
      </c>
      <c r="AI589">
        <f t="shared" si="223"/>
        <v>5.0546225567071803E-3</v>
      </c>
      <c r="AJ589">
        <f t="shared" si="224"/>
        <v>4.2582015317955055E-5</v>
      </c>
      <c r="AK589">
        <f t="shared" si="225"/>
        <v>1.6740578955036711E-7</v>
      </c>
      <c r="AL589">
        <f t="shared" si="226"/>
        <v>0</v>
      </c>
      <c r="AM589">
        <v>6378137</v>
      </c>
      <c r="AN589">
        <v>6356752.3142451802</v>
      </c>
      <c r="AO589">
        <f t="shared" si="227"/>
        <v>8.1819190842620321E-2</v>
      </c>
      <c r="AP589">
        <f t="shared" si="228"/>
        <v>8.2094437949694496E-2</v>
      </c>
      <c r="AQ589">
        <f t="shared" si="229"/>
        <v>6.7394967422762398E-3</v>
      </c>
      <c r="AR589">
        <f t="shared" si="230"/>
        <v>6399593.6257584924</v>
      </c>
    </row>
    <row r="590" spans="13:44" x14ac:dyDescent="0.3">
      <c r="M590" s="52" t="s">
        <v>22</v>
      </c>
      <c r="N590" s="53">
        <f t="shared" si="209"/>
        <v>166021.44365805644</v>
      </c>
      <c r="O590" s="54">
        <f t="shared" si="210"/>
        <v>0</v>
      </c>
      <c r="P590" s="55">
        <f t="shared" si="211"/>
        <v>31</v>
      </c>
      <c r="Q590" s="68"/>
      <c r="T590">
        <f t="shared" si="232"/>
        <v>0</v>
      </c>
      <c r="U590">
        <f t="shared" si="232"/>
        <v>0</v>
      </c>
      <c r="V590">
        <f t="shared" si="208"/>
        <v>31</v>
      </c>
      <c r="W590">
        <f t="shared" si="231"/>
        <v>3</v>
      </c>
      <c r="X590">
        <f t="shared" si="212"/>
        <v>-5.2359877559829883E-2</v>
      </c>
      <c r="Y590">
        <f t="shared" si="213"/>
        <v>-5.2335956242943828E-2</v>
      </c>
      <c r="Z590">
        <f t="shared" si="214"/>
        <v>-5.2383818566763218E-2</v>
      </c>
      <c r="AA590">
        <f t="shared" si="215"/>
        <v>0</v>
      </c>
      <c r="AB590">
        <f t="shared" si="216"/>
        <v>6375585.7452000007</v>
      </c>
      <c r="AC590">
        <f t="shared" si="217"/>
        <v>9.2468067027179749E-6</v>
      </c>
      <c r="AD590">
        <f t="shared" si="218"/>
        <v>0</v>
      </c>
      <c r="AE590">
        <f t="shared" si="219"/>
        <v>0</v>
      </c>
      <c r="AF590">
        <f t="shared" si="220"/>
        <v>0</v>
      </c>
      <c r="AG590">
        <f t="shared" si="221"/>
        <v>0</v>
      </c>
      <c r="AH590">
        <f t="shared" si="222"/>
        <v>0</v>
      </c>
      <c r="AI590">
        <f t="shared" si="223"/>
        <v>5.0546225567071803E-3</v>
      </c>
      <c r="AJ590">
        <f t="shared" si="224"/>
        <v>4.2582015317955055E-5</v>
      </c>
      <c r="AK590">
        <f t="shared" si="225"/>
        <v>1.6740578955036711E-7</v>
      </c>
      <c r="AL590">
        <f t="shared" si="226"/>
        <v>0</v>
      </c>
      <c r="AM590">
        <v>6378137</v>
      </c>
      <c r="AN590">
        <v>6356752.3142451802</v>
      </c>
      <c r="AO590">
        <f t="shared" si="227"/>
        <v>8.1819190842620321E-2</v>
      </c>
      <c r="AP590">
        <f t="shared" si="228"/>
        <v>8.2094437949694496E-2</v>
      </c>
      <c r="AQ590">
        <f t="shared" si="229"/>
        <v>6.7394967422762398E-3</v>
      </c>
      <c r="AR590">
        <f t="shared" si="230"/>
        <v>6399593.6257584924</v>
      </c>
    </row>
    <row r="591" spans="13:44" x14ac:dyDescent="0.3">
      <c r="M591" s="52" t="s">
        <v>22</v>
      </c>
      <c r="N591" s="53">
        <f t="shared" si="209"/>
        <v>166021.44365805644</v>
      </c>
      <c r="O591" s="54">
        <f t="shared" si="210"/>
        <v>0</v>
      </c>
      <c r="P591" s="55">
        <f t="shared" si="211"/>
        <v>31</v>
      </c>
      <c r="Q591" s="68"/>
      <c r="T591">
        <f t="shared" si="232"/>
        <v>0</v>
      </c>
      <c r="U591">
        <f t="shared" si="232"/>
        <v>0</v>
      </c>
      <c r="V591">
        <f t="shared" si="208"/>
        <v>31</v>
      </c>
      <c r="W591">
        <f t="shared" si="231"/>
        <v>3</v>
      </c>
      <c r="X591">
        <f t="shared" si="212"/>
        <v>-5.2359877559829883E-2</v>
      </c>
      <c r="Y591">
        <f t="shared" si="213"/>
        <v>-5.2335956242943828E-2</v>
      </c>
      <c r="Z591">
        <f t="shared" si="214"/>
        <v>-5.2383818566763218E-2</v>
      </c>
      <c r="AA591">
        <f t="shared" si="215"/>
        <v>0</v>
      </c>
      <c r="AB591">
        <f t="shared" si="216"/>
        <v>6375585.7452000007</v>
      </c>
      <c r="AC591">
        <f t="shared" si="217"/>
        <v>9.2468067027179749E-6</v>
      </c>
      <c r="AD591">
        <f t="shared" si="218"/>
        <v>0</v>
      </c>
      <c r="AE591">
        <f t="shared" si="219"/>
        <v>0</v>
      </c>
      <c r="AF591">
        <f t="shared" si="220"/>
        <v>0</v>
      </c>
      <c r="AG591">
        <f t="shared" si="221"/>
        <v>0</v>
      </c>
      <c r="AH591">
        <f t="shared" si="222"/>
        <v>0</v>
      </c>
      <c r="AI591">
        <f t="shared" si="223"/>
        <v>5.0546225567071803E-3</v>
      </c>
      <c r="AJ591">
        <f t="shared" si="224"/>
        <v>4.2582015317955055E-5</v>
      </c>
      <c r="AK591">
        <f t="shared" si="225"/>
        <v>1.6740578955036711E-7</v>
      </c>
      <c r="AL591">
        <f t="shared" si="226"/>
        <v>0</v>
      </c>
      <c r="AM591">
        <v>6378137</v>
      </c>
      <c r="AN591">
        <v>6356752.3142451802</v>
      </c>
      <c r="AO591">
        <f t="shared" si="227"/>
        <v>8.1819190842620321E-2</v>
      </c>
      <c r="AP591">
        <f t="shared" si="228"/>
        <v>8.2094437949694496E-2</v>
      </c>
      <c r="AQ591">
        <f t="shared" si="229"/>
        <v>6.7394967422762398E-3</v>
      </c>
      <c r="AR591">
        <f t="shared" si="230"/>
        <v>6399593.6257584924</v>
      </c>
    </row>
    <row r="592" spans="13:44" x14ac:dyDescent="0.3">
      <c r="M592" s="52" t="s">
        <v>22</v>
      </c>
      <c r="N592" s="53">
        <f t="shared" si="209"/>
        <v>166021.44365805644</v>
      </c>
      <c r="O592" s="54">
        <f t="shared" si="210"/>
        <v>0</v>
      </c>
      <c r="P592" s="55">
        <f t="shared" si="211"/>
        <v>31</v>
      </c>
      <c r="Q592" s="68"/>
      <c r="T592">
        <f t="shared" si="232"/>
        <v>0</v>
      </c>
      <c r="U592">
        <f t="shared" si="232"/>
        <v>0</v>
      </c>
      <c r="V592">
        <f t="shared" si="208"/>
        <v>31</v>
      </c>
      <c r="W592">
        <f t="shared" si="231"/>
        <v>3</v>
      </c>
      <c r="X592">
        <f t="shared" si="212"/>
        <v>-5.2359877559829883E-2</v>
      </c>
      <c r="Y592">
        <f t="shared" si="213"/>
        <v>-5.2335956242943828E-2</v>
      </c>
      <c r="Z592">
        <f t="shared" si="214"/>
        <v>-5.2383818566763218E-2</v>
      </c>
      <c r="AA592">
        <f t="shared" si="215"/>
        <v>0</v>
      </c>
      <c r="AB592">
        <f t="shared" si="216"/>
        <v>6375585.7452000007</v>
      </c>
      <c r="AC592">
        <f t="shared" si="217"/>
        <v>9.2468067027179749E-6</v>
      </c>
      <c r="AD592">
        <f t="shared" si="218"/>
        <v>0</v>
      </c>
      <c r="AE592">
        <f t="shared" si="219"/>
        <v>0</v>
      </c>
      <c r="AF592">
        <f t="shared" si="220"/>
        <v>0</v>
      </c>
      <c r="AG592">
        <f t="shared" si="221"/>
        <v>0</v>
      </c>
      <c r="AH592">
        <f t="shared" si="222"/>
        <v>0</v>
      </c>
      <c r="AI592">
        <f t="shared" si="223"/>
        <v>5.0546225567071803E-3</v>
      </c>
      <c r="AJ592">
        <f t="shared" si="224"/>
        <v>4.2582015317955055E-5</v>
      </c>
      <c r="AK592">
        <f t="shared" si="225"/>
        <v>1.6740578955036711E-7</v>
      </c>
      <c r="AL592">
        <f t="shared" si="226"/>
        <v>0</v>
      </c>
      <c r="AM592">
        <v>6378137</v>
      </c>
      <c r="AN592">
        <v>6356752.3142451802</v>
      </c>
      <c r="AO592">
        <f t="shared" si="227"/>
        <v>8.1819190842620321E-2</v>
      </c>
      <c r="AP592">
        <f t="shared" si="228"/>
        <v>8.2094437949694496E-2</v>
      </c>
      <c r="AQ592">
        <f t="shared" si="229"/>
        <v>6.7394967422762398E-3</v>
      </c>
      <c r="AR592">
        <f t="shared" si="230"/>
        <v>6399593.6257584924</v>
      </c>
    </row>
    <row r="593" spans="13:44" x14ac:dyDescent="0.3">
      <c r="M593" s="52" t="s">
        <v>22</v>
      </c>
      <c r="N593" s="53">
        <f t="shared" si="209"/>
        <v>166021.44365805644</v>
      </c>
      <c r="O593" s="54">
        <f t="shared" si="210"/>
        <v>0</v>
      </c>
      <c r="P593" s="55">
        <f t="shared" si="211"/>
        <v>31</v>
      </c>
      <c r="Q593" s="68"/>
      <c r="T593">
        <f t="shared" si="232"/>
        <v>0</v>
      </c>
      <c r="U593">
        <f t="shared" si="232"/>
        <v>0</v>
      </c>
      <c r="V593">
        <f t="shared" si="208"/>
        <v>31</v>
      </c>
      <c r="W593">
        <f t="shared" si="231"/>
        <v>3</v>
      </c>
      <c r="X593">
        <f t="shared" si="212"/>
        <v>-5.2359877559829883E-2</v>
      </c>
      <c r="Y593">
        <f t="shared" si="213"/>
        <v>-5.2335956242943828E-2</v>
      </c>
      <c r="Z593">
        <f t="shared" si="214"/>
        <v>-5.2383818566763218E-2</v>
      </c>
      <c r="AA593">
        <f t="shared" si="215"/>
        <v>0</v>
      </c>
      <c r="AB593">
        <f t="shared" si="216"/>
        <v>6375585.7452000007</v>
      </c>
      <c r="AC593">
        <f t="shared" si="217"/>
        <v>9.2468067027179749E-6</v>
      </c>
      <c r="AD593">
        <f t="shared" si="218"/>
        <v>0</v>
      </c>
      <c r="AE593">
        <f t="shared" si="219"/>
        <v>0</v>
      </c>
      <c r="AF593">
        <f t="shared" si="220"/>
        <v>0</v>
      </c>
      <c r="AG593">
        <f t="shared" si="221"/>
        <v>0</v>
      </c>
      <c r="AH593">
        <f t="shared" si="222"/>
        <v>0</v>
      </c>
      <c r="AI593">
        <f t="shared" si="223"/>
        <v>5.0546225567071803E-3</v>
      </c>
      <c r="AJ593">
        <f t="shared" si="224"/>
        <v>4.2582015317955055E-5</v>
      </c>
      <c r="AK593">
        <f t="shared" si="225"/>
        <v>1.6740578955036711E-7</v>
      </c>
      <c r="AL593">
        <f t="shared" si="226"/>
        <v>0</v>
      </c>
      <c r="AM593">
        <v>6378137</v>
      </c>
      <c r="AN593">
        <v>6356752.3142451802</v>
      </c>
      <c r="AO593">
        <f t="shared" si="227"/>
        <v>8.1819190842620321E-2</v>
      </c>
      <c r="AP593">
        <f t="shared" si="228"/>
        <v>8.2094437949694496E-2</v>
      </c>
      <c r="AQ593">
        <f t="shared" si="229"/>
        <v>6.7394967422762398E-3</v>
      </c>
      <c r="AR593">
        <f t="shared" si="230"/>
        <v>6399593.6257584924</v>
      </c>
    </row>
    <row r="594" spans="13:44" x14ac:dyDescent="0.3">
      <c r="M594" s="52" t="s">
        <v>22</v>
      </c>
      <c r="N594" s="53">
        <f t="shared" si="209"/>
        <v>166021.44365805644</v>
      </c>
      <c r="O594" s="54">
        <f t="shared" si="210"/>
        <v>0</v>
      </c>
      <c r="P594" s="55">
        <f t="shared" si="211"/>
        <v>31</v>
      </c>
      <c r="Q594" s="68"/>
      <c r="T594">
        <f t="shared" si="232"/>
        <v>0</v>
      </c>
      <c r="U594">
        <f t="shared" si="232"/>
        <v>0</v>
      </c>
      <c r="V594">
        <f t="shared" si="208"/>
        <v>31</v>
      </c>
      <c r="W594">
        <f t="shared" si="231"/>
        <v>3</v>
      </c>
      <c r="X594">
        <f t="shared" si="212"/>
        <v>-5.2359877559829883E-2</v>
      </c>
      <c r="Y594">
        <f t="shared" si="213"/>
        <v>-5.2335956242943828E-2</v>
      </c>
      <c r="Z594">
        <f t="shared" si="214"/>
        <v>-5.2383818566763218E-2</v>
      </c>
      <c r="AA594">
        <f t="shared" si="215"/>
        <v>0</v>
      </c>
      <c r="AB594">
        <f t="shared" si="216"/>
        <v>6375585.7452000007</v>
      </c>
      <c r="AC594">
        <f t="shared" si="217"/>
        <v>9.2468067027179749E-6</v>
      </c>
      <c r="AD594">
        <f t="shared" si="218"/>
        <v>0</v>
      </c>
      <c r="AE594">
        <f t="shared" si="219"/>
        <v>0</v>
      </c>
      <c r="AF594">
        <f t="shared" si="220"/>
        <v>0</v>
      </c>
      <c r="AG594">
        <f t="shared" si="221"/>
        <v>0</v>
      </c>
      <c r="AH594">
        <f t="shared" si="222"/>
        <v>0</v>
      </c>
      <c r="AI594">
        <f t="shared" si="223"/>
        <v>5.0546225567071803E-3</v>
      </c>
      <c r="AJ594">
        <f t="shared" si="224"/>
        <v>4.2582015317955055E-5</v>
      </c>
      <c r="AK594">
        <f t="shared" si="225"/>
        <v>1.6740578955036711E-7</v>
      </c>
      <c r="AL594">
        <f t="shared" si="226"/>
        <v>0</v>
      </c>
      <c r="AM594">
        <v>6378137</v>
      </c>
      <c r="AN594">
        <v>6356752.3142451802</v>
      </c>
      <c r="AO594">
        <f t="shared" si="227"/>
        <v>8.1819190842620321E-2</v>
      </c>
      <c r="AP594">
        <f t="shared" si="228"/>
        <v>8.2094437949694496E-2</v>
      </c>
      <c r="AQ594">
        <f t="shared" si="229"/>
        <v>6.7394967422762398E-3</v>
      </c>
      <c r="AR594">
        <f t="shared" si="230"/>
        <v>6399593.6257584924</v>
      </c>
    </row>
    <row r="595" spans="13:44" x14ac:dyDescent="0.3">
      <c r="M595" s="52" t="s">
        <v>22</v>
      </c>
      <c r="N595" s="53">
        <f t="shared" si="209"/>
        <v>166021.44365805644</v>
      </c>
      <c r="O595" s="54">
        <f t="shared" si="210"/>
        <v>0</v>
      </c>
      <c r="P595" s="55">
        <f t="shared" si="211"/>
        <v>31</v>
      </c>
      <c r="Q595" s="68"/>
      <c r="T595">
        <f t="shared" si="232"/>
        <v>0</v>
      </c>
      <c r="U595">
        <f t="shared" si="232"/>
        <v>0</v>
      </c>
      <c r="V595">
        <f t="shared" si="208"/>
        <v>31</v>
      </c>
      <c r="W595">
        <f t="shared" si="231"/>
        <v>3</v>
      </c>
      <c r="X595">
        <f t="shared" si="212"/>
        <v>-5.2359877559829883E-2</v>
      </c>
      <c r="Y595">
        <f t="shared" si="213"/>
        <v>-5.2335956242943828E-2</v>
      </c>
      <c r="Z595">
        <f t="shared" si="214"/>
        <v>-5.2383818566763218E-2</v>
      </c>
      <c r="AA595">
        <f t="shared" si="215"/>
        <v>0</v>
      </c>
      <c r="AB595">
        <f t="shared" si="216"/>
        <v>6375585.7452000007</v>
      </c>
      <c r="AC595">
        <f t="shared" si="217"/>
        <v>9.2468067027179749E-6</v>
      </c>
      <c r="AD595">
        <f t="shared" si="218"/>
        <v>0</v>
      </c>
      <c r="AE595">
        <f t="shared" si="219"/>
        <v>0</v>
      </c>
      <c r="AF595">
        <f t="shared" si="220"/>
        <v>0</v>
      </c>
      <c r="AG595">
        <f t="shared" si="221"/>
        <v>0</v>
      </c>
      <c r="AH595">
        <f t="shared" si="222"/>
        <v>0</v>
      </c>
      <c r="AI595">
        <f t="shared" si="223"/>
        <v>5.0546225567071803E-3</v>
      </c>
      <c r="AJ595">
        <f t="shared" si="224"/>
        <v>4.2582015317955055E-5</v>
      </c>
      <c r="AK595">
        <f t="shared" si="225"/>
        <v>1.6740578955036711E-7</v>
      </c>
      <c r="AL595">
        <f t="shared" si="226"/>
        <v>0</v>
      </c>
      <c r="AM595">
        <v>6378137</v>
      </c>
      <c r="AN595">
        <v>6356752.3142451802</v>
      </c>
      <c r="AO595">
        <f t="shared" si="227"/>
        <v>8.1819190842620321E-2</v>
      </c>
      <c r="AP595">
        <f t="shared" si="228"/>
        <v>8.2094437949694496E-2</v>
      </c>
      <c r="AQ595">
        <f t="shared" si="229"/>
        <v>6.7394967422762398E-3</v>
      </c>
      <c r="AR595">
        <f t="shared" si="230"/>
        <v>6399593.6257584924</v>
      </c>
    </row>
    <row r="596" spans="13:44" x14ac:dyDescent="0.3">
      <c r="M596" s="52" t="s">
        <v>22</v>
      </c>
      <c r="N596" s="53">
        <f t="shared" si="209"/>
        <v>166021.44365805644</v>
      </c>
      <c r="O596" s="54">
        <f t="shared" si="210"/>
        <v>0</v>
      </c>
      <c r="P596" s="55">
        <f t="shared" si="211"/>
        <v>31</v>
      </c>
      <c r="Q596" s="68"/>
      <c r="T596">
        <f t="shared" si="232"/>
        <v>0</v>
      </c>
      <c r="U596">
        <f t="shared" si="232"/>
        <v>0</v>
      </c>
      <c r="V596">
        <f t="shared" si="208"/>
        <v>31</v>
      </c>
      <c r="W596">
        <f t="shared" si="231"/>
        <v>3</v>
      </c>
      <c r="X596">
        <f t="shared" si="212"/>
        <v>-5.2359877559829883E-2</v>
      </c>
      <c r="Y596">
        <f t="shared" si="213"/>
        <v>-5.2335956242943828E-2</v>
      </c>
      <c r="Z596">
        <f t="shared" si="214"/>
        <v>-5.2383818566763218E-2</v>
      </c>
      <c r="AA596">
        <f t="shared" si="215"/>
        <v>0</v>
      </c>
      <c r="AB596">
        <f t="shared" si="216"/>
        <v>6375585.7452000007</v>
      </c>
      <c r="AC596">
        <f t="shared" si="217"/>
        <v>9.2468067027179749E-6</v>
      </c>
      <c r="AD596">
        <f t="shared" si="218"/>
        <v>0</v>
      </c>
      <c r="AE596">
        <f t="shared" si="219"/>
        <v>0</v>
      </c>
      <c r="AF596">
        <f t="shared" si="220"/>
        <v>0</v>
      </c>
      <c r="AG596">
        <f t="shared" si="221"/>
        <v>0</v>
      </c>
      <c r="AH596">
        <f t="shared" si="222"/>
        <v>0</v>
      </c>
      <c r="AI596">
        <f t="shared" si="223"/>
        <v>5.0546225567071803E-3</v>
      </c>
      <c r="AJ596">
        <f t="shared" si="224"/>
        <v>4.2582015317955055E-5</v>
      </c>
      <c r="AK596">
        <f t="shared" si="225"/>
        <v>1.6740578955036711E-7</v>
      </c>
      <c r="AL596">
        <f t="shared" si="226"/>
        <v>0</v>
      </c>
      <c r="AM596">
        <v>6378137</v>
      </c>
      <c r="AN596">
        <v>6356752.3142451802</v>
      </c>
      <c r="AO596">
        <f t="shared" si="227"/>
        <v>8.1819190842620321E-2</v>
      </c>
      <c r="AP596">
        <f t="shared" si="228"/>
        <v>8.2094437949694496E-2</v>
      </c>
      <c r="AQ596">
        <f t="shared" si="229"/>
        <v>6.7394967422762398E-3</v>
      </c>
      <c r="AR596">
        <f t="shared" si="230"/>
        <v>6399593.6257584924</v>
      </c>
    </row>
    <row r="597" spans="13:44" x14ac:dyDescent="0.3">
      <c r="M597" s="52" t="s">
        <v>22</v>
      </c>
      <c r="N597" s="53">
        <f t="shared" si="209"/>
        <v>166021.44365805644</v>
      </c>
      <c r="O597" s="54">
        <f t="shared" si="210"/>
        <v>0</v>
      </c>
      <c r="P597" s="55">
        <f t="shared" si="211"/>
        <v>31</v>
      </c>
      <c r="Q597" s="68"/>
      <c r="T597">
        <f t="shared" si="232"/>
        <v>0</v>
      </c>
      <c r="U597">
        <f t="shared" si="232"/>
        <v>0</v>
      </c>
      <c r="V597">
        <f t="shared" si="208"/>
        <v>31</v>
      </c>
      <c r="W597">
        <f t="shared" si="231"/>
        <v>3</v>
      </c>
      <c r="X597">
        <f t="shared" si="212"/>
        <v>-5.2359877559829883E-2</v>
      </c>
      <c r="Y597">
        <f t="shared" si="213"/>
        <v>-5.2335956242943828E-2</v>
      </c>
      <c r="Z597">
        <f t="shared" si="214"/>
        <v>-5.2383818566763218E-2</v>
      </c>
      <c r="AA597">
        <f t="shared" si="215"/>
        <v>0</v>
      </c>
      <c r="AB597">
        <f t="shared" si="216"/>
        <v>6375585.7452000007</v>
      </c>
      <c r="AC597">
        <f t="shared" si="217"/>
        <v>9.2468067027179749E-6</v>
      </c>
      <c r="AD597">
        <f t="shared" si="218"/>
        <v>0</v>
      </c>
      <c r="AE597">
        <f t="shared" si="219"/>
        <v>0</v>
      </c>
      <c r="AF597">
        <f t="shared" si="220"/>
        <v>0</v>
      </c>
      <c r="AG597">
        <f t="shared" si="221"/>
        <v>0</v>
      </c>
      <c r="AH597">
        <f t="shared" si="222"/>
        <v>0</v>
      </c>
      <c r="AI597">
        <f t="shared" si="223"/>
        <v>5.0546225567071803E-3</v>
      </c>
      <c r="AJ597">
        <f t="shared" si="224"/>
        <v>4.2582015317955055E-5</v>
      </c>
      <c r="AK597">
        <f t="shared" si="225"/>
        <v>1.6740578955036711E-7</v>
      </c>
      <c r="AL597">
        <f t="shared" si="226"/>
        <v>0</v>
      </c>
      <c r="AM597">
        <v>6378137</v>
      </c>
      <c r="AN597">
        <v>6356752.3142451802</v>
      </c>
      <c r="AO597">
        <f t="shared" si="227"/>
        <v>8.1819190842620321E-2</v>
      </c>
      <c r="AP597">
        <f t="shared" si="228"/>
        <v>8.2094437949694496E-2</v>
      </c>
      <c r="AQ597">
        <f t="shared" si="229"/>
        <v>6.7394967422762398E-3</v>
      </c>
      <c r="AR597">
        <f t="shared" si="230"/>
        <v>6399593.6257584924</v>
      </c>
    </row>
    <row r="598" spans="13:44" x14ac:dyDescent="0.3">
      <c r="M598" s="52" t="s">
        <v>22</v>
      </c>
      <c r="N598" s="53">
        <f t="shared" si="209"/>
        <v>166021.44365805644</v>
      </c>
      <c r="O598" s="54">
        <f t="shared" si="210"/>
        <v>0</v>
      </c>
      <c r="P598" s="55">
        <f t="shared" si="211"/>
        <v>31</v>
      </c>
      <c r="Q598" s="68"/>
      <c r="T598">
        <f t="shared" si="232"/>
        <v>0</v>
      </c>
      <c r="U598">
        <f t="shared" si="232"/>
        <v>0</v>
      </c>
      <c r="V598">
        <f t="shared" si="208"/>
        <v>31</v>
      </c>
      <c r="W598">
        <f t="shared" si="231"/>
        <v>3</v>
      </c>
      <c r="X598">
        <f t="shared" si="212"/>
        <v>-5.2359877559829883E-2</v>
      </c>
      <c r="Y598">
        <f t="shared" si="213"/>
        <v>-5.2335956242943828E-2</v>
      </c>
      <c r="Z598">
        <f t="shared" si="214"/>
        <v>-5.2383818566763218E-2</v>
      </c>
      <c r="AA598">
        <f t="shared" si="215"/>
        <v>0</v>
      </c>
      <c r="AB598">
        <f t="shared" si="216"/>
        <v>6375585.7452000007</v>
      </c>
      <c r="AC598">
        <f t="shared" si="217"/>
        <v>9.2468067027179749E-6</v>
      </c>
      <c r="AD598">
        <f t="shared" si="218"/>
        <v>0</v>
      </c>
      <c r="AE598">
        <f t="shared" si="219"/>
        <v>0</v>
      </c>
      <c r="AF598">
        <f t="shared" si="220"/>
        <v>0</v>
      </c>
      <c r="AG598">
        <f t="shared" si="221"/>
        <v>0</v>
      </c>
      <c r="AH598">
        <f t="shared" si="222"/>
        <v>0</v>
      </c>
      <c r="AI598">
        <f t="shared" si="223"/>
        <v>5.0546225567071803E-3</v>
      </c>
      <c r="AJ598">
        <f t="shared" si="224"/>
        <v>4.2582015317955055E-5</v>
      </c>
      <c r="AK598">
        <f t="shared" si="225"/>
        <v>1.6740578955036711E-7</v>
      </c>
      <c r="AL598">
        <f t="shared" si="226"/>
        <v>0</v>
      </c>
      <c r="AM598">
        <v>6378137</v>
      </c>
      <c r="AN598">
        <v>6356752.3142451802</v>
      </c>
      <c r="AO598">
        <f t="shared" si="227"/>
        <v>8.1819190842620321E-2</v>
      </c>
      <c r="AP598">
        <f t="shared" si="228"/>
        <v>8.2094437949694496E-2</v>
      </c>
      <c r="AQ598">
        <f t="shared" si="229"/>
        <v>6.7394967422762398E-3</v>
      </c>
      <c r="AR598">
        <f t="shared" si="230"/>
        <v>6399593.6257584924</v>
      </c>
    </row>
    <row r="599" spans="13:44" x14ac:dyDescent="0.3">
      <c r="M599" s="52" t="s">
        <v>22</v>
      </c>
      <c r="N599" s="53">
        <f t="shared" si="209"/>
        <v>166021.44365805644</v>
      </c>
      <c r="O599" s="54">
        <f t="shared" si="210"/>
        <v>0</v>
      </c>
      <c r="P599" s="55">
        <f t="shared" si="211"/>
        <v>31</v>
      </c>
      <c r="Q599" s="68"/>
      <c r="T599">
        <f t="shared" si="232"/>
        <v>0</v>
      </c>
      <c r="U599">
        <f t="shared" si="232"/>
        <v>0</v>
      </c>
      <c r="V599">
        <f t="shared" si="208"/>
        <v>31</v>
      </c>
      <c r="W599">
        <f t="shared" si="231"/>
        <v>3</v>
      </c>
      <c r="X599">
        <f t="shared" si="212"/>
        <v>-5.2359877559829883E-2</v>
      </c>
      <c r="Y599">
        <f t="shared" si="213"/>
        <v>-5.2335956242943828E-2</v>
      </c>
      <c r="Z599">
        <f t="shared" si="214"/>
        <v>-5.2383818566763218E-2</v>
      </c>
      <c r="AA599">
        <f t="shared" si="215"/>
        <v>0</v>
      </c>
      <c r="AB599">
        <f t="shared" si="216"/>
        <v>6375585.7452000007</v>
      </c>
      <c r="AC599">
        <f t="shared" si="217"/>
        <v>9.2468067027179749E-6</v>
      </c>
      <c r="AD599">
        <f t="shared" si="218"/>
        <v>0</v>
      </c>
      <c r="AE599">
        <f t="shared" si="219"/>
        <v>0</v>
      </c>
      <c r="AF599">
        <f t="shared" si="220"/>
        <v>0</v>
      </c>
      <c r="AG599">
        <f t="shared" si="221"/>
        <v>0</v>
      </c>
      <c r="AH599">
        <f t="shared" si="222"/>
        <v>0</v>
      </c>
      <c r="AI599">
        <f t="shared" si="223"/>
        <v>5.0546225567071803E-3</v>
      </c>
      <c r="AJ599">
        <f t="shared" si="224"/>
        <v>4.2582015317955055E-5</v>
      </c>
      <c r="AK599">
        <f t="shared" si="225"/>
        <v>1.6740578955036711E-7</v>
      </c>
      <c r="AL599">
        <f t="shared" si="226"/>
        <v>0</v>
      </c>
      <c r="AM599">
        <v>6378137</v>
      </c>
      <c r="AN599">
        <v>6356752.3142451802</v>
      </c>
      <c r="AO599">
        <f t="shared" si="227"/>
        <v>8.1819190842620321E-2</v>
      </c>
      <c r="AP599">
        <f t="shared" si="228"/>
        <v>8.2094437949694496E-2</v>
      </c>
      <c r="AQ599">
        <f t="shared" si="229"/>
        <v>6.7394967422762398E-3</v>
      </c>
      <c r="AR599">
        <f t="shared" si="230"/>
        <v>6399593.6257584924</v>
      </c>
    </row>
    <row r="600" spans="13:44" x14ac:dyDescent="0.3">
      <c r="M600" s="52" t="s">
        <v>22</v>
      </c>
      <c r="N600" s="53">
        <f t="shared" si="209"/>
        <v>166021.44365805644</v>
      </c>
      <c r="O600" s="54">
        <f t="shared" si="210"/>
        <v>0</v>
      </c>
      <c r="P600" s="55">
        <f t="shared" si="211"/>
        <v>31</v>
      </c>
      <c r="Q600" s="68"/>
      <c r="T600">
        <f t="shared" si="232"/>
        <v>0</v>
      </c>
      <c r="U600">
        <f t="shared" si="232"/>
        <v>0</v>
      </c>
      <c r="V600">
        <f t="shared" si="208"/>
        <v>31</v>
      </c>
      <c r="W600">
        <f t="shared" si="231"/>
        <v>3</v>
      </c>
      <c r="X600">
        <f t="shared" si="212"/>
        <v>-5.2359877559829883E-2</v>
      </c>
      <c r="Y600">
        <f t="shared" si="213"/>
        <v>-5.2335956242943828E-2</v>
      </c>
      <c r="Z600">
        <f t="shared" si="214"/>
        <v>-5.2383818566763218E-2</v>
      </c>
      <c r="AA600">
        <f t="shared" si="215"/>
        <v>0</v>
      </c>
      <c r="AB600">
        <f t="shared" si="216"/>
        <v>6375585.7452000007</v>
      </c>
      <c r="AC600">
        <f t="shared" si="217"/>
        <v>9.2468067027179749E-6</v>
      </c>
      <c r="AD600">
        <f t="shared" si="218"/>
        <v>0</v>
      </c>
      <c r="AE600">
        <f t="shared" si="219"/>
        <v>0</v>
      </c>
      <c r="AF600">
        <f t="shared" si="220"/>
        <v>0</v>
      </c>
      <c r="AG600">
        <f t="shared" si="221"/>
        <v>0</v>
      </c>
      <c r="AH600">
        <f t="shared" si="222"/>
        <v>0</v>
      </c>
      <c r="AI600">
        <f t="shared" si="223"/>
        <v>5.0546225567071803E-3</v>
      </c>
      <c r="AJ600">
        <f t="shared" si="224"/>
        <v>4.2582015317955055E-5</v>
      </c>
      <c r="AK600">
        <f t="shared" si="225"/>
        <v>1.6740578955036711E-7</v>
      </c>
      <c r="AL600">
        <f t="shared" si="226"/>
        <v>0</v>
      </c>
      <c r="AM600">
        <v>6378137</v>
      </c>
      <c r="AN600">
        <v>6356752.3142451802</v>
      </c>
      <c r="AO600">
        <f t="shared" si="227"/>
        <v>8.1819190842620321E-2</v>
      </c>
      <c r="AP600">
        <f t="shared" si="228"/>
        <v>8.2094437949694496E-2</v>
      </c>
      <c r="AQ600">
        <f t="shared" si="229"/>
        <v>6.7394967422762398E-3</v>
      </c>
      <c r="AR600">
        <f t="shared" si="230"/>
        <v>6399593.6257584924</v>
      </c>
    </row>
    <row r="601" spans="13:44" x14ac:dyDescent="0.3">
      <c r="M601" s="52" t="s">
        <v>22</v>
      </c>
      <c r="N601" s="53">
        <f t="shared" si="209"/>
        <v>166021.44365805644</v>
      </c>
      <c r="O601" s="54">
        <f t="shared" si="210"/>
        <v>0</v>
      </c>
      <c r="P601" s="55">
        <f t="shared" si="211"/>
        <v>31</v>
      </c>
      <c r="Q601" s="68"/>
      <c r="T601">
        <f t="shared" si="232"/>
        <v>0</v>
      </c>
      <c r="U601">
        <f t="shared" si="232"/>
        <v>0</v>
      </c>
      <c r="V601">
        <f t="shared" si="208"/>
        <v>31</v>
      </c>
      <c r="W601">
        <f t="shared" si="231"/>
        <v>3</v>
      </c>
      <c r="X601">
        <f t="shared" si="212"/>
        <v>-5.2359877559829883E-2</v>
      </c>
      <c r="Y601">
        <f t="shared" si="213"/>
        <v>-5.2335956242943828E-2</v>
      </c>
      <c r="Z601">
        <f t="shared" si="214"/>
        <v>-5.2383818566763218E-2</v>
      </c>
      <c r="AA601">
        <f t="shared" si="215"/>
        <v>0</v>
      </c>
      <c r="AB601">
        <f t="shared" si="216"/>
        <v>6375585.7452000007</v>
      </c>
      <c r="AC601">
        <f t="shared" si="217"/>
        <v>9.2468067027179749E-6</v>
      </c>
      <c r="AD601">
        <f t="shared" si="218"/>
        <v>0</v>
      </c>
      <c r="AE601">
        <f t="shared" si="219"/>
        <v>0</v>
      </c>
      <c r="AF601">
        <f t="shared" si="220"/>
        <v>0</v>
      </c>
      <c r="AG601">
        <f t="shared" si="221"/>
        <v>0</v>
      </c>
      <c r="AH601">
        <f t="shared" si="222"/>
        <v>0</v>
      </c>
      <c r="AI601">
        <f t="shared" si="223"/>
        <v>5.0546225567071803E-3</v>
      </c>
      <c r="AJ601">
        <f t="shared" si="224"/>
        <v>4.2582015317955055E-5</v>
      </c>
      <c r="AK601">
        <f t="shared" si="225"/>
        <v>1.6740578955036711E-7</v>
      </c>
      <c r="AL601">
        <f t="shared" si="226"/>
        <v>0</v>
      </c>
      <c r="AM601">
        <v>6378137</v>
      </c>
      <c r="AN601">
        <v>6356752.3142451802</v>
      </c>
      <c r="AO601">
        <f t="shared" si="227"/>
        <v>8.1819190842620321E-2</v>
      </c>
      <c r="AP601">
        <f t="shared" si="228"/>
        <v>8.2094437949694496E-2</v>
      </c>
      <c r="AQ601">
        <f t="shared" si="229"/>
        <v>6.7394967422762398E-3</v>
      </c>
      <c r="AR601">
        <f t="shared" si="230"/>
        <v>6399593.6257584924</v>
      </c>
    </row>
    <row r="602" spans="13:44" x14ac:dyDescent="0.3">
      <c r="M602" s="52" t="s">
        <v>22</v>
      </c>
      <c r="N602" s="53">
        <f t="shared" si="209"/>
        <v>166021.44365805644</v>
      </c>
      <c r="O602" s="54">
        <f t="shared" si="210"/>
        <v>0</v>
      </c>
      <c r="P602" s="55">
        <f t="shared" si="211"/>
        <v>31</v>
      </c>
      <c r="Q602" s="68"/>
      <c r="T602">
        <f t="shared" si="232"/>
        <v>0</v>
      </c>
      <c r="U602">
        <f t="shared" si="232"/>
        <v>0</v>
      </c>
      <c r="V602">
        <f t="shared" ref="V602:V665" si="233">TRUNC((R602/6)+31)</f>
        <v>31</v>
      </c>
      <c r="W602">
        <f t="shared" si="231"/>
        <v>3</v>
      </c>
      <c r="X602">
        <f t="shared" si="212"/>
        <v>-5.2359877559829883E-2</v>
      </c>
      <c r="Y602">
        <f t="shared" si="213"/>
        <v>-5.2335956242943828E-2</v>
      </c>
      <c r="Z602">
        <f t="shared" si="214"/>
        <v>-5.2383818566763218E-2</v>
      </c>
      <c r="AA602">
        <f t="shared" si="215"/>
        <v>0</v>
      </c>
      <c r="AB602">
        <f t="shared" si="216"/>
        <v>6375585.7452000007</v>
      </c>
      <c r="AC602">
        <f t="shared" si="217"/>
        <v>9.2468067027179749E-6</v>
      </c>
      <c r="AD602">
        <f t="shared" si="218"/>
        <v>0</v>
      </c>
      <c r="AE602">
        <f t="shared" si="219"/>
        <v>0</v>
      </c>
      <c r="AF602">
        <f t="shared" si="220"/>
        <v>0</v>
      </c>
      <c r="AG602">
        <f t="shared" si="221"/>
        <v>0</v>
      </c>
      <c r="AH602">
        <f t="shared" si="222"/>
        <v>0</v>
      </c>
      <c r="AI602">
        <f t="shared" si="223"/>
        <v>5.0546225567071803E-3</v>
      </c>
      <c r="AJ602">
        <f t="shared" si="224"/>
        <v>4.2582015317955055E-5</v>
      </c>
      <c r="AK602">
        <f t="shared" si="225"/>
        <v>1.6740578955036711E-7</v>
      </c>
      <c r="AL602">
        <f t="shared" si="226"/>
        <v>0</v>
      </c>
      <c r="AM602">
        <v>6378137</v>
      </c>
      <c r="AN602">
        <v>6356752.3142451802</v>
      </c>
      <c r="AO602">
        <f t="shared" si="227"/>
        <v>8.1819190842620321E-2</v>
      </c>
      <c r="AP602">
        <f t="shared" si="228"/>
        <v>8.2094437949694496E-2</v>
      </c>
      <c r="AQ602">
        <f t="shared" si="229"/>
        <v>6.7394967422762398E-3</v>
      </c>
      <c r="AR602">
        <f t="shared" si="230"/>
        <v>6399593.6257584924</v>
      </c>
    </row>
    <row r="603" spans="13:44" x14ac:dyDescent="0.3">
      <c r="M603" s="52" t="s">
        <v>22</v>
      </c>
      <c r="N603" s="53">
        <f t="shared" ref="N603:N666" si="234">Z603*AB603*(1+AC603/3)+500000</f>
        <v>166021.44365805644</v>
      </c>
      <c r="O603" s="54">
        <f t="shared" ref="O603:O666" si="235">IF(M603="S",AA603*AB603*(1+AC603)+AL603+10000000,AA603*AB603*(1+AC603)+AL603)</f>
        <v>0</v>
      </c>
      <c r="P603" s="55">
        <f t="shared" ref="P603:P666" si="236">V603</f>
        <v>31</v>
      </c>
      <c r="Q603" s="68"/>
      <c r="T603">
        <f t="shared" si="232"/>
        <v>0</v>
      </c>
      <c r="U603">
        <f t="shared" si="232"/>
        <v>0</v>
      </c>
      <c r="V603">
        <f t="shared" si="233"/>
        <v>31</v>
      </c>
      <c r="W603">
        <f t="shared" si="231"/>
        <v>3</v>
      </c>
      <c r="X603">
        <f t="shared" ref="X603:X666" si="237">+T603-((W603*PI())/180)</f>
        <v>-5.2359877559829883E-2</v>
      </c>
      <c r="Y603">
        <f t="shared" ref="Y603:Y666" si="238">COS(U603)*SIN(X603)</f>
        <v>-5.2335956242943828E-2</v>
      </c>
      <c r="Z603">
        <f t="shared" ref="Z603:Z666" si="239">(1/2)*LN((1+Y603)/(1-Y603))</f>
        <v>-5.2383818566763218E-2</v>
      </c>
      <c r="AA603">
        <f t="shared" ref="AA603:AA666" si="240">ATAN((TAN(U603))/COS(X603))-U603</f>
        <v>0</v>
      </c>
      <c r="AB603">
        <f t="shared" ref="AB603:AB666" si="241">(AR603/(1+AQ603*(COS(U603))^2)^(1/2))*0.9996</f>
        <v>6375585.7452000007</v>
      </c>
      <c r="AC603">
        <f t="shared" ref="AC603:AC666" si="242">(AQ603/2)*Z603^2*(COS(U603))^2</f>
        <v>9.2468067027179749E-6</v>
      </c>
      <c r="AD603">
        <f t="shared" ref="AD603:AD666" si="243">SIN(2*U603)</f>
        <v>0</v>
      </c>
      <c r="AE603">
        <f t="shared" ref="AE603:AE666" si="244">+AD603*(COS(U603))^2</f>
        <v>0</v>
      </c>
      <c r="AF603">
        <f t="shared" ref="AF603:AF666" si="245">U603+(AD603/2)</f>
        <v>0</v>
      </c>
      <c r="AG603">
        <f t="shared" ref="AG603:AG666" si="246">((3*AF603)+AE603)/4</f>
        <v>0</v>
      </c>
      <c r="AH603">
        <f t="shared" ref="AH603:AH666" si="247">(5*AG603+AE603*(COS(U603))^2)/3</f>
        <v>0</v>
      </c>
      <c r="AI603">
        <f t="shared" ref="AI603:AI666" si="248">(3/4)*AQ603</f>
        <v>5.0546225567071803E-3</v>
      </c>
      <c r="AJ603">
        <f t="shared" ref="AJ603:AJ666" si="249">(5/3)*AI603^2</f>
        <v>4.2582015317955055E-5</v>
      </c>
      <c r="AK603">
        <f t="shared" ref="AK603:AK666" si="250">(35/27)*AI603^3</f>
        <v>1.6740578955036711E-7</v>
      </c>
      <c r="AL603">
        <f t="shared" ref="AL603:AL666" si="251">0.9996*AR603*(U603-(AI603*AF603)+(AJ603*AG603)-(AK603*AH603))</f>
        <v>0</v>
      </c>
      <c r="AM603">
        <v>6378137</v>
      </c>
      <c r="AN603">
        <v>6356752.3142451802</v>
      </c>
      <c r="AO603">
        <f t="shared" ref="AO603:AO666" si="252">SQRT(AM603^2-AN603^2)/AM603</f>
        <v>8.1819190842620321E-2</v>
      </c>
      <c r="AP603">
        <f t="shared" ref="AP603:AP666" si="253">SQRT(AM603^2-AN603^2)/AN603</f>
        <v>8.2094437949694496E-2</v>
      </c>
      <c r="AQ603">
        <f t="shared" ref="AQ603:AQ666" si="254">AP603^2</f>
        <v>6.7394967422762398E-3</v>
      </c>
      <c r="AR603">
        <f t="shared" ref="AR603:AR666" si="255">+(AM603^2)/AN603</f>
        <v>6399593.6257584924</v>
      </c>
    </row>
    <row r="604" spans="13:44" x14ac:dyDescent="0.3">
      <c r="M604" s="52" t="s">
        <v>22</v>
      </c>
      <c r="N604" s="53">
        <f t="shared" si="234"/>
        <v>166021.44365805644</v>
      </c>
      <c r="O604" s="54">
        <f t="shared" si="235"/>
        <v>0</v>
      </c>
      <c r="P604" s="55">
        <f t="shared" si="236"/>
        <v>31</v>
      </c>
      <c r="Q604" s="68"/>
      <c r="T604">
        <f t="shared" si="232"/>
        <v>0</v>
      </c>
      <c r="U604">
        <f t="shared" si="232"/>
        <v>0</v>
      </c>
      <c r="V604">
        <f t="shared" si="233"/>
        <v>31</v>
      </c>
      <c r="W604">
        <f t="shared" ref="W604:W667" si="256">6*V604-183</f>
        <v>3</v>
      </c>
      <c r="X604">
        <f t="shared" si="237"/>
        <v>-5.2359877559829883E-2</v>
      </c>
      <c r="Y604">
        <f t="shared" si="238"/>
        <v>-5.2335956242943828E-2</v>
      </c>
      <c r="Z604">
        <f t="shared" si="239"/>
        <v>-5.2383818566763218E-2</v>
      </c>
      <c r="AA604">
        <f t="shared" si="240"/>
        <v>0</v>
      </c>
      <c r="AB604">
        <f t="shared" si="241"/>
        <v>6375585.7452000007</v>
      </c>
      <c r="AC604">
        <f t="shared" si="242"/>
        <v>9.2468067027179749E-6</v>
      </c>
      <c r="AD604">
        <f t="shared" si="243"/>
        <v>0</v>
      </c>
      <c r="AE604">
        <f t="shared" si="244"/>
        <v>0</v>
      </c>
      <c r="AF604">
        <f t="shared" si="245"/>
        <v>0</v>
      </c>
      <c r="AG604">
        <f t="shared" si="246"/>
        <v>0</v>
      </c>
      <c r="AH604">
        <f t="shared" si="247"/>
        <v>0</v>
      </c>
      <c r="AI604">
        <f t="shared" si="248"/>
        <v>5.0546225567071803E-3</v>
      </c>
      <c r="AJ604">
        <f t="shared" si="249"/>
        <v>4.2582015317955055E-5</v>
      </c>
      <c r="AK604">
        <f t="shared" si="250"/>
        <v>1.6740578955036711E-7</v>
      </c>
      <c r="AL604">
        <f t="shared" si="251"/>
        <v>0</v>
      </c>
      <c r="AM604">
        <v>6378137</v>
      </c>
      <c r="AN604">
        <v>6356752.3142451802</v>
      </c>
      <c r="AO604">
        <f t="shared" si="252"/>
        <v>8.1819190842620321E-2</v>
      </c>
      <c r="AP604">
        <f t="shared" si="253"/>
        <v>8.2094437949694496E-2</v>
      </c>
      <c r="AQ604">
        <f t="shared" si="254"/>
        <v>6.7394967422762398E-3</v>
      </c>
      <c r="AR604">
        <f t="shared" si="255"/>
        <v>6399593.6257584924</v>
      </c>
    </row>
    <row r="605" spans="13:44" x14ac:dyDescent="0.3">
      <c r="M605" s="52" t="s">
        <v>22</v>
      </c>
      <c r="N605" s="53">
        <f t="shared" si="234"/>
        <v>166021.44365805644</v>
      </c>
      <c r="O605" s="54">
        <f t="shared" si="235"/>
        <v>0</v>
      </c>
      <c r="P605" s="55">
        <f t="shared" si="236"/>
        <v>31</v>
      </c>
      <c r="Q605" s="68"/>
      <c r="T605">
        <f t="shared" si="232"/>
        <v>0</v>
      </c>
      <c r="U605">
        <f t="shared" si="232"/>
        <v>0</v>
      </c>
      <c r="V605">
        <f t="shared" si="233"/>
        <v>31</v>
      </c>
      <c r="W605">
        <f t="shared" si="256"/>
        <v>3</v>
      </c>
      <c r="X605">
        <f t="shared" si="237"/>
        <v>-5.2359877559829883E-2</v>
      </c>
      <c r="Y605">
        <f t="shared" si="238"/>
        <v>-5.2335956242943828E-2</v>
      </c>
      <c r="Z605">
        <f t="shared" si="239"/>
        <v>-5.2383818566763218E-2</v>
      </c>
      <c r="AA605">
        <f t="shared" si="240"/>
        <v>0</v>
      </c>
      <c r="AB605">
        <f t="shared" si="241"/>
        <v>6375585.7452000007</v>
      </c>
      <c r="AC605">
        <f t="shared" si="242"/>
        <v>9.2468067027179749E-6</v>
      </c>
      <c r="AD605">
        <f t="shared" si="243"/>
        <v>0</v>
      </c>
      <c r="AE605">
        <f t="shared" si="244"/>
        <v>0</v>
      </c>
      <c r="AF605">
        <f t="shared" si="245"/>
        <v>0</v>
      </c>
      <c r="AG605">
        <f t="shared" si="246"/>
        <v>0</v>
      </c>
      <c r="AH605">
        <f t="shared" si="247"/>
        <v>0</v>
      </c>
      <c r="AI605">
        <f t="shared" si="248"/>
        <v>5.0546225567071803E-3</v>
      </c>
      <c r="AJ605">
        <f t="shared" si="249"/>
        <v>4.2582015317955055E-5</v>
      </c>
      <c r="AK605">
        <f t="shared" si="250"/>
        <v>1.6740578955036711E-7</v>
      </c>
      <c r="AL605">
        <f t="shared" si="251"/>
        <v>0</v>
      </c>
      <c r="AM605">
        <v>6378137</v>
      </c>
      <c r="AN605">
        <v>6356752.3142451802</v>
      </c>
      <c r="AO605">
        <f t="shared" si="252"/>
        <v>8.1819190842620321E-2</v>
      </c>
      <c r="AP605">
        <f t="shared" si="253"/>
        <v>8.2094437949694496E-2</v>
      </c>
      <c r="AQ605">
        <f t="shared" si="254"/>
        <v>6.7394967422762398E-3</v>
      </c>
      <c r="AR605">
        <f t="shared" si="255"/>
        <v>6399593.6257584924</v>
      </c>
    </row>
    <row r="606" spans="13:44" x14ac:dyDescent="0.3">
      <c r="M606" s="52" t="s">
        <v>22</v>
      </c>
      <c r="N606" s="53">
        <f t="shared" si="234"/>
        <v>166021.44365805644</v>
      </c>
      <c r="O606" s="54">
        <f t="shared" si="235"/>
        <v>0</v>
      </c>
      <c r="P606" s="55">
        <f t="shared" si="236"/>
        <v>31</v>
      </c>
      <c r="Q606" s="68"/>
      <c r="T606">
        <f t="shared" si="232"/>
        <v>0</v>
      </c>
      <c r="U606">
        <f t="shared" si="232"/>
        <v>0</v>
      </c>
      <c r="V606">
        <f t="shared" si="233"/>
        <v>31</v>
      </c>
      <c r="W606">
        <f t="shared" si="256"/>
        <v>3</v>
      </c>
      <c r="X606">
        <f t="shared" si="237"/>
        <v>-5.2359877559829883E-2</v>
      </c>
      <c r="Y606">
        <f t="shared" si="238"/>
        <v>-5.2335956242943828E-2</v>
      </c>
      <c r="Z606">
        <f t="shared" si="239"/>
        <v>-5.2383818566763218E-2</v>
      </c>
      <c r="AA606">
        <f t="shared" si="240"/>
        <v>0</v>
      </c>
      <c r="AB606">
        <f t="shared" si="241"/>
        <v>6375585.7452000007</v>
      </c>
      <c r="AC606">
        <f t="shared" si="242"/>
        <v>9.2468067027179749E-6</v>
      </c>
      <c r="AD606">
        <f t="shared" si="243"/>
        <v>0</v>
      </c>
      <c r="AE606">
        <f t="shared" si="244"/>
        <v>0</v>
      </c>
      <c r="AF606">
        <f t="shared" si="245"/>
        <v>0</v>
      </c>
      <c r="AG606">
        <f t="shared" si="246"/>
        <v>0</v>
      </c>
      <c r="AH606">
        <f t="shared" si="247"/>
        <v>0</v>
      </c>
      <c r="AI606">
        <f t="shared" si="248"/>
        <v>5.0546225567071803E-3</v>
      </c>
      <c r="AJ606">
        <f t="shared" si="249"/>
        <v>4.2582015317955055E-5</v>
      </c>
      <c r="AK606">
        <f t="shared" si="250"/>
        <v>1.6740578955036711E-7</v>
      </c>
      <c r="AL606">
        <f t="shared" si="251"/>
        <v>0</v>
      </c>
      <c r="AM606">
        <v>6378137</v>
      </c>
      <c r="AN606">
        <v>6356752.3142451802</v>
      </c>
      <c r="AO606">
        <f t="shared" si="252"/>
        <v>8.1819190842620321E-2</v>
      </c>
      <c r="AP606">
        <f t="shared" si="253"/>
        <v>8.2094437949694496E-2</v>
      </c>
      <c r="AQ606">
        <f t="shared" si="254"/>
        <v>6.7394967422762398E-3</v>
      </c>
      <c r="AR606">
        <f t="shared" si="255"/>
        <v>6399593.6257584924</v>
      </c>
    </row>
    <row r="607" spans="13:44" x14ac:dyDescent="0.3">
      <c r="M607" s="52" t="s">
        <v>22</v>
      </c>
      <c r="N607" s="53">
        <f t="shared" si="234"/>
        <v>166021.44365805644</v>
      </c>
      <c r="O607" s="54">
        <f t="shared" si="235"/>
        <v>0</v>
      </c>
      <c r="P607" s="55">
        <f t="shared" si="236"/>
        <v>31</v>
      </c>
      <c r="Q607" s="68"/>
      <c r="T607">
        <f t="shared" si="232"/>
        <v>0</v>
      </c>
      <c r="U607">
        <f t="shared" si="232"/>
        <v>0</v>
      </c>
      <c r="V607">
        <f t="shared" si="233"/>
        <v>31</v>
      </c>
      <c r="W607">
        <f t="shared" si="256"/>
        <v>3</v>
      </c>
      <c r="X607">
        <f t="shared" si="237"/>
        <v>-5.2359877559829883E-2</v>
      </c>
      <c r="Y607">
        <f t="shared" si="238"/>
        <v>-5.2335956242943828E-2</v>
      </c>
      <c r="Z607">
        <f t="shared" si="239"/>
        <v>-5.2383818566763218E-2</v>
      </c>
      <c r="AA607">
        <f t="shared" si="240"/>
        <v>0</v>
      </c>
      <c r="AB607">
        <f t="shared" si="241"/>
        <v>6375585.7452000007</v>
      </c>
      <c r="AC607">
        <f t="shared" si="242"/>
        <v>9.2468067027179749E-6</v>
      </c>
      <c r="AD607">
        <f t="shared" si="243"/>
        <v>0</v>
      </c>
      <c r="AE607">
        <f t="shared" si="244"/>
        <v>0</v>
      </c>
      <c r="AF607">
        <f t="shared" si="245"/>
        <v>0</v>
      </c>
      <c r="AG607">
        <f t="shared" si="246"/>
        <v>0</v>
      </c>
      <c r="AH607">
        <f t="shared" si="247"/>
        <v>0</v>
      </c>
      <c r="AI607">
        <f t="shared" si="248"/>
        <v>5.0546225567071803E-3</v>
      </c>
      <c r="AJ607">
        <f t="shared" si="249"/>
        <v>4.2582015317955055E-5</v>
      </c>
      <c r="AK607">
        <f t="shared" si="250"/>
        <v>1.6740578955036711E-7</v>
      </c>
      <c r="AL607">
        <f t="shared" si="251"/>
        <v>0</v>
      </c>
      <c r="AM607">
        <v>6378137</v>
      </c>
      <c r="AN607">
        <v>6356752.3142451802</v>
      </c>
      <c r="AO607">
        <f t="shared" si="252"/>
        <v>8.1819190842620321E-2</v>
      </c>
      <c r="AP607">
        <f t="shared" si="253"/>
        <v>8.2094437949694496E-2</v>
      </c>
      <c r="AQ607">
        <f t="shared" si="254"/>
        <v>6.7394967422762398E-3</v>
      </c>
      <c r="AR607">
        <f t="shared" si="255"/>
        <v>6399593.6257584924</v>
      </c>
    </row>
    <row r="608" spans="13:44" x14ac:dyDescent="0.3">
      <c r="M608" s="52" t="s">
        <v>22</v>
      </c>
      <c r="N608" s="53">
        <f t="shared" si="234"/>
        <v>166021.44365805644</v>
      </c>
      <c r="O608" s="54">
        <f t="shared" si="235"/>
        <v>0</v>
      </c>
      <c r="P608" s="55">
        <f t="shared" si="236"/>
        <v>31</v>
      </c>
      <c r="Q608" s="68"/>
      <c r="T608">
        <f t="shared" si="232"/>
        <v>0</v>
      </c>
      <c r="U608">
        <f t="shared" si="232"/>
        <v>0</v>
      </c>
      <c r="V608">
        <f t="shared" si="233"/>
        <v>31</v>
      </c>
      <c r="W608">
        <f t="shared" si="256"/>
        <v>3</v>
      </c>
      <c r="X608">
        <f t="shared" si="237"/>
        <v>-5.2359877559829883E-2</v>
      </c>
      <c r="Y608">
        <f t="shared" si="238"/>
        <v>-5.2335956242943828E-2</v>
      </c>
      <c r="Z608">
        <f t="shared" si="239"/>
        <v>-5.2383818566763218E-2</v>
      </c>
      <c r="AA608">
        <f t="shared" si="240"/>
        <v>0</v>
      </c>
      <c r="AB608">
        <f t="shared" si="241"/>
        <v>6375585.7452000007</v>
      </c>
      <c r="AC608">
        <f t="shared" si="242"/>
        <v>9.2468067027179749E-6</v>
      </c>
      <c r="AD608">
        <f t="shared" si="243"/>
        <v>0</v>
      </c>
      <c r="AE608">
        <f t="shared" si="244"/>
        <v>0</v>
      </c>
      <c r="AF608">
        <f t="shared" si="245"/>
        <v>0</v>
      </c>
      <c r="AG608">
        <f t="shared" si="246"/>
        <v>0</v>
      </c>
      <c r="AH608">
        <f t="shared" si="247"/>
        <v>0</v>
      </c>
      <c r="AI608">
        <f t="shared" si="248"/>
        <v>5.0546225567071803E-3</v>
      </c>
      <c r="AJ608">
        <f t="shared" si="249"/>
        <v>4.2582015317955055E-5</v>
      </c>
      <c r="AK608">
        <f t="shared" si="250"/>
        <v>1.6740578955036711E-7</v>
      </c>
      <c r="AL608">
        <f t="shared" si="251"/>
        <v>0</v>
      </c>
      <c r="AM608">
        <v>6378137</v>
      </c>
      <c r="AN608">
        <v>6356752.3142451802</v>
      </c>
      <c r="AO608">
        <f t="shared" si="252"/>
        <v>8.1819190842620321E-2</v>
      </c>
      <c r="AP608">
        <f t="shared" si="253"/>
        <v>8.2094437949694496E-2</v>
      </c>
      <c r="AQ608">
        <f t="shared" si="254"/>
        <v>6.7394967422762398E-3</v>
      </c>
      <c r="AR608">
        <f t="shared" si="255"/>
        <v>6399593.6257584924</v>
      </c>
    </row>
    <row r="609" spans="13:44" x14ac:dyDescent="0.3">
      <c r="M609" s="52" t="s">
        <v>22</v>
      </c>
      <c r="N609" s="53">
        <f t="shared" si="234"/>
        <v>166021.44365805644</v>
      </c>
      <c r="O609" s="54">
        <f t="shared" si="235"/>
        <v>0</v>
      </c>
      <c r="P609" s="55">
        <f t="shared" si="236"/>
        <v>31</v>
      </c>
      <c r="Q609" s="68"/>
      <c r="T609">
        <f t="shared" si="232"/>
        <v>0</v>
      </c>
      <c r="U609">
        <f t="shared" si="232"/>
        <v>0</v>
      </c>
      <c r="V609">
        <f t="shared" si="233"/>
        <v>31</v>
      </c>
      <c r="W609">
        <f t="shared" si="256"/>
        <v>3</v>
      </c>
      <c r="X609">
        <f t="shared" si="237"/>
        <v>-5.2359877559829883E-2</v>
      </c>
      <c r="Y609">
        <f t="shared" si="238"/>
        <v>-5.2335956242943828E-2</v>
      </c>
      <c r="Z609">
        <f t="shared" si="239"/>
        <v>-5.2383818566763218E-2</v>
      </c>
      <c r="AA609">
        <f t="shared" si="240"/>
        <v>0</v>
      </c>
      <c r="AB609">
        <f t="shared" si="241"/>
        <v>6375585.7452000007</v>
      </c>
      <c r="AC609">
        <f t="shared" si="242"/>
        <v>9.2468067027179749E-6</v>
      </c>
      <c r="AD609">
        <f t="shared" si="243"/>
        <v>0</v>
      </c>
      <c r="AE609">
        <f t="shared" si="244"/>
        <v>0</v>
      </c>
      <c r="AF609">
        <f t="shared" si="245"/>
        <v>0</v>
      </c>
      <c r="AG609">
        <f t="shared" si="246"/>
        <v>0</v>
      </c>
      <c r="AH609">
        <f t="shared" si="247"/>
        <v>0</v>
      </c>
      <c r="AI609">
        <f t="shared" si="248"/>
        <v>5.0546225567071803E-3</v>
      </c>
      <c r="AJ609">
        <f t="shared" si="249"/>
        <v>4.2582015317955055E-5</v>
      </c>
      <c r="AK609">
        <f t="shared" si="250"/>
        <v>1.6740578955036711E-7</v>
      </c>
      <c r="AL609">
        <f t="shared" si="251"/>
        <v>0</v>
      </c>
      <c r="AM609">
        <v>6378137</v>
      </c>
      <c r="AN609">
        <v>6356752.3142451802</v>
      </c>
      <c r="AO609">
        <f t="shared" si="252"/>
        <v>8.1819190842620321E-2</v>
      </c>
      <c r="AP609">
        <f t="shared" si="253"/>
        <v>8.2094437949694496E-2</v>
      </c>
      <c r="AQ609">
        <f t="shared" si="254"/>
        <v>6.7394967422762398E-3</v>
      </c>
      <c r="AR609">
        <f t="shared" si="255"/>
        <v>6399593.6257584924</v>
      </c>
    </row>
    <row r="610" spans="13:44" x14ac:dyDescent="0.3">
      <c r="M610" s="52" t="s">
        <v>22</v>
      </c>
      <c r="N610" s="53">
        <f t="shared" si="234"/>
        <v>166021.44365805644</v>
      </c>
      <c r="O610" s="54">
        <f t="shared" si="235"/>
        <v>0</v>
      </c>
      <c r="P610" s="55">
        <f t="shared" si="236"/>
        <v>31</v>
      </c>
      <c r="Q610" s="68"/>
      <c r="T610">
        <f t="shared" si="232"/>
        <v>0</v>
      </c>
      <c r="U610">
        <f t="shared" si="232"/>
        <v>0</v>
      </c>
      <c r="V610">
        <f t="shared" si="233"/>
        <v>31</v>
      </c>
      <c r="W610">
        <f t="shared" si="256"/>
        <v>3</v>
      </c>
      <c r="X610">
        <f t="shared" si="237"/>
        <v>-5.2359877559829883E-2</v>
      </c>
      <c r="Y610">
        <f t="shared" si="238"/>
        <v>-5.2335956242943828E-2</v>
      </c>
      <c r="Z610">
        <f t="shared" si="239"/>
        <v>-5.2383818566763218E-2</v>
      </c>
      <c r="AA610">
        <f t="shared" si="240"/>
        <v>0</v>
      </c>
      <c r="AB610">
        <f t="shared" si="241"/>
        <v>6375585.7452000007</v>
      </c>
      <c r="AC610">
        <f t="shared" si="242"/>
        <v>9.2468067027179749E-6</v>
      </c>
      <c r="AD610">
        <f t="shared" si="243"/>
        <v>0</v>
      </c>
      <c r="AE610">
        <f t="shared" si="244"/>
        <v>0</v>
      </c>
      <c r="AF610">
        <f t="shared" si="245"/>
        <v>0</v>
      </c>
      <c r="AG610">
        <f t="shared" si="246"/>
        <v>0</v>
      </c>
      <c r="AH610">
        <f t="shared" si="247"/>
        <v>0</v>
      </c>
      <c r="AI610">
        <f t="shared" si="248"/>
        <v>5.0546225567071803E-3</v>
      </c>
      <c r="AJ610">
        <f t="shared" si="249"/>
        <v>4.2582015317955055E-5</v>
      </c>
      <c r="AK610">
        <f t="shared" si="250"/>
        <v>1.6740578955036711E-7</v>
      </c>
      <c r="AL610">
        <f t="shared" si="251"/>
        <v>0</v>
      </c>
      <c r="AM610">
        <v>6378137</v>
      </c>
      <c r="AN610">
        <v>6356752.3142451802</v>
      </c>
      <c r="AO610">
        <f t="shared" si="252"/>
        <v>8.1819190842620321E-2</v>
      </c>
      <c r="AP610">
        <f t="shared" si="253"/>
        <v>8.2094437949694496E-2</v>
      </c>
      <c r="AQ610">
        <f t="shared" si="254"/>
        <v>6.7394967422762398E-3</v>
      </c>
      <c r="AR610">
        <f t="shared" si="255"/>
        <v>6399593.6257584924</v>
      </c>
    </row>
    <row r="611" spans="13:44" x14ac:dyDescent="0.3">
      <c r="M611" s="52" t="s">
        <v>22</v>
      </c>
      <c r="N611" s="53">
        <f t="shared" si="234"/>
        <v>166021.44365805644</v>
      </c>
      <c r="O611" s="54">
        <f t="shared" si="235"/>
        <v>0</v>
      </c>
      <c r="P611" s="55">
        <f t="shared" si="236"/>
        <v>31</v>
      </c>
      <c r="Q611" s="68"/>
      <c r="T611">
        <f t="shared" si="232"/>
        <v>0</v>
      </c>
      <c r="U611">
        <f t="shared" si="232"/>
        <v>0</v>
      </c>
      <c r="V611">
        <f t="shared" si="233"/>
        <v>31</v>
      </c>
      <c r="W611">
        <f t="shared" si="256"/>
        <v>3</v>
      </c>
      <c r="X611">
        <f t="shared" si="237"/>
        <v>-5.2359877559829883E-2</v>
      </c>
      <c r="Y611">
        <f t="shared" si="238"/>
        <v>-5.2335956242943828E-2</v>
      </c>
      <c r="Z611">
        <f t="shared" si="239"/>
        <v>-5.2383818566763218E-2</v>
      </c>
      <c r="AA611">
        <f t="shared" si="240"/>
        <v>0</v>
      </c>
      <c r="AB611">
        <f t="shared" si="241"/>
        <v>6375585.7452000007</v>
      </c>
      <c r="AC611">
        <f t="shared" si="242"/>
        <v>9.2468067027179749E-6</v>
      </c>
      <c r="AD611">
        <f t="shared" si="243"/>
        <v>0</v>
      </c>
      <c r="AE611">
        <f t="shared" si="244"/>
        <v>0</v>
      </c>
      <c r="AF611">
        <f t="shared" si="245"/>
        <v>0</v>
      </c>
      <c r="AG611">
        <f t="shared" si="246"/>
        <v>0</v>
      </c>
      <c r="AH611">
        <f t="shared" si="247"/>
        <v>0</v>
      </c>
      <c r="AI611">
        <f t="shared" si="248"/>
        <v>5.0546225567071803E-3</v>
      </c>
      <c r="AJ611">
        <f t="shared" si="249"/>
        <v>4.2582015317955055E-5</v>
      </c>
      <c r="AK611">
        <f t="shared" si="250"/>
        <v>1.6740578955036711E-7</v>
      </c>
      <c r="AL611">
        <f t="shared" si="251"/>
        <v>0</v>
      </c>
      <c r="AM611">
        <v>6378137</v>
      </c>
      <c r="AN611">
        <v>6356752.3142451802</v>
      </c>
      <c r="AO611">
        <f t="shared" si="252"/>
        <v>8.1819190842620321E-2</v>
      </c>
      <c r="AP611">
        <f t="shared" si="253"/>
        <v>8.2094437949694496E-2</v>
      </c>
      <c r="AQ611">
        <f t="shared" si="254"/>
        <v>6.7394967422762398E-3</v>
      </c>
      <c r="AR611">
        <f t="shared" si="255"/>
        <v>6399593.6257584924</v>
      </c>
    </row>
    <row r="612" spans="13:44" x14ac:dyDescent="0.3">
      <c r="M612" s="52" t="s">
        <v>22</v>
      </c>
      <c r="N612" s="53">
        <f t="shared" si="234"/>
        <v>166021.44365805644</v>
      </c>
      <c r="O612" s="54">
        <f t="shared" si="235"/>
        <v>0</v>
      </c>
      <c r="P612" s="55">
        <f t="shared" si="236"/>
        <v>31</v>
      </c>
      <c r="Q612" s="68"/>
      <c r="T612">
        <f t="shared" si="232"/>
        <v>0</v>
      </c>
      <c r="U612">
        <f t="shared" si="232"/>
        <v>0</v>
      </c>
      <c r="V612">
        <f t="shared" si="233"/>
        <v>31</v>
      </c>
      <c r="W612">
        <f t="shared" si="256"/>
        <v>3</v>
      </c>
      <c r="X612">
        <f t="shared" si="237"/>
        <v>-5.2359877559829883E-2</v>
      </c>
      <c r="Y612">
        <f t="shared" si="238"/>
        <v>-5.2335956242943828E-2</v>
      </c>
      <c r="Z612">
        <f t="shared" si="239"/>
        <v>-5.2383818566763218E-2</v>
      </c>
      <c r="AA612">
        <f t="shared" si="240"/>
        <v>0</v>
      </c>
      <c r="AB612">
        <f t="shared" si="241"/>
        <v>6375585.7452000007</v>
      </c>
      <c r="AC612">
        <f t="shared" si="242"/>
        <v>9.2468067027179749E-6</v>
      </c>
      <c r="AD612">
        <f t="shared" si="243"/>
        <v>0</v>
      </c>
      <c r="AE612">
        <f t="shared" si="244"/>
        <v>0</v>
      </c>
      <c r="AF612">
        <f t="shared" si="245"/>
        <v>0</v>
      </c>
      <c r="AG612">
        <f t="shared" si="246"/>
        <v>0</v>
      </c>
      <c r="AH612">
        <f t="shared" si="247"/>
        <v>0</v>
      </c>
      <c r="AI612">
        <f t="shared" si="248"/>
        <v>5.0546225567071803E-3</v>
      </c>
      <c r="AJ612">
        <f t="shared" si="249"/>
        <v>4.2582015317955055E-5</v>
      </c>
      <c r="AK612">
        <f t="shared" si="250"/>
        <v>1.6740578955036711E-7</v>
      </c>
      <c r="AL612">
        <f t="shared" si="251"/>
        <v>0</v>
      </c>
      <c r="AM612">
        <v>6378137</v>
      </c>
      <c r="AN612">
        <v>6356752.3142451802</v>
      </c>
      <c r="AO612">
        <f t="shared" si="252"/>
        <v>8.1819190842620321E-2</v>
      </c>
      <c r="AP612">
        <f t="shared" si="253"/>
        <v>8.2094437949694496E-2</v>
      </c>
      <c r="AQ612">
        <f t="shared" si="254"/>
        <v>6.7394967422762398E-3</v>
      </c>
      <c r="AR612">
        <f t="shared" si="255"/>
        <v>6399593.6257584924</v>
      </c>
    </row>
    <row r="613" spans="13:44" x14ac:dyDescent="0.3">
      <c r="M613" s="52" t="s">
        <v>22</v>
      </c>
      <c r="N613" s="53">
        <f t="shared" si="234"/>
        <v>166021.44365805644</v>
      </c>
      <c r="O613" s="54">
        <f t="shared" si="235"/>
        <v>0</v>
      </c>
      <c r="P613" s="55">
        <f t="shared" si="236"/>
        <v>31</v>
      </c>
      <c r="Q613" s="68"/>
      <c r="T613">
        <f t="shared" si="232"/>
        <v>0</v>
      </c>
      <c r="U613">
        <f t="shared" si="232"/>
        <v>0</v>
      </c>
      <c r="V613">
        <f t="shared" si="233"/>
        <v>31</v>
      </c>
      <c r="W613">
        <f t="shared" si="256"/>
        <v>3</v>
      </c>
      <c r="X613">
        <f t="shared" si="237"/>
        <v>-5.2359877559829883E-2</v>
      </c>
      <c r="Y613">
        <f t="shared" si="238"/>
        <v>-5.2335956242943828E-2</v>
      </c>
      <c r="Z613">
        <f t="shared" si="239"/>
        <v>-5.2383818566763218E-2</v>
      </c>
      <c r="AA613">
        <f t="shared" si="240"/>
        <v>0</v>
      </c>
      <c r="AB613">
        <f t="shared" si="241"/>
        <v>6375585.7452000007</v>
      </c>
      <c r="AC613">
        <f t="shared" si="242"/>
        <v>9.2468067027179749E-6</v>
      </c>
      <c r="AD613">
        <f t="shared" si="243"/>
        <v>0</v>
      </c>
      <c r="AE613">
        <f t="shared" si="244"/>
        <v>0</v>
      </c>
      <c r="AF613">
        <f t="shared" si="245"/>
        <v>0</v>
      </c>
      <c r="AG613">
        <f t="shared" si="246"/>
        <v>0</v>
      </c>
      <c r="AH613">
        <f t="shared" si="247"/>
        <v>0</v>
      </c>
      <c r="AI613">
        <f t="shared" si="248"/>
        <v>5.0546225567071803E-3</v>
      </c>
      <c r="AJ613">
        <f t="shared" si="249"/>
        <v>4.2582015317955055E-5</v>
      </c>
      <c r="AK613">
        <f t="shared" si="250"/>
        <v>1.6740578955036711E-7</v>
      </c>
      <c r="AL613">
        <f t="shared" si="251"/>
        <v>0</v>
      </c>
      <c r="AM613">
        <v>6378137</v>
      </c>
      <c r="AN613">
        <v>6356752.3142451802</v>
      </c>
      <c r="AO613">
        <f t="shared" si="252"/>
        <v>8.1819190842620321E-2</v>
      </c>
      <c r="AP613">
        <f t="shared" si="253"/>
        <v>8.2094437949694496E-2</v>
      </c>
      <c r="AQ613">
        <f t="shared" si="254"/>
        <v>6.7394967422762398E-3</v>
      </c>
      <c r="AR613">
        <f t="shared" si="255"/>
        <v>6399593.6257584924</v>
      </c>
    </row>
    <row r="614" spans="13:44" x14ac:dyDescent="0.3">
      <c r="M614" s="52" t="s">
        <v>22</v>
      </c>
      <c r="N614" s="53">
        <f t="shared" si="234"/>
        <v>166021.44365805644</v>
      </c>
      <c r="O614" s="54">
        <f t="shared" si="235"/>
        <v>0</v>
      </c>
      <c r="P614" s="55">
        <f t="shared" si="236"/>
        <v>31</v>
      </c>
      <c r="Q614" s="68"/>
      <c r="T614">
        <f t="shared" si="232"/>
        <v>0</v>
      </c>
      <c r="U614">
        <f t="shared" si="232"/>
        <v>0</v>
      </c>
      <c r="V614">
        <f t="shared" si="233"/>
        <v>31</v>
      </c>
      <c r="W614">
        <f t="shared" si="256"/>
        <v>3</v>
      </c>
      <c r="X614">
        <f t="shared" si="237"/>
        <v>-5.2359877559829883E-2</v>
      </c>
      <c r="Y614">
        <f t="shared" si="238"/>
        <v>-5.2335956242943828E-2</v>
      </c>
      <c r="Z614">
        <f t="shared" si="239"/>
        <v>-5.2383818566763218E-2</v>
      </c>
      <c r="AA614">
        <f t="shared" si="240"/>
        <v>0</v>
      </c>
      <c r="AB614">
        <f t="shared" si="241"/>
        <v>6375585.7452000007</v>
      </c>
      <c r="AC614">
        <f t="shared" si="242"/>
        <v>9.2468067027179749E-6</v>
      </c>
      <c r="AD614">
        <f t="shared" si="243"/>
        <v>0</v>
      </c>
      <c r="AE614">
        <f t="shared" si="244"/>
        <v>0</v>
      </c>
      <c r="AF614">
        <f t="shared" si="245"/>
        <v>0</v>
      </c>
      <c r="AG614">
        <f t="shared" si="246"/>
        <v>0</v>
      </c>
      <c r="AH614">
        <f t="shared" si="247"/>
        <v>0</v>
      </c>
      <c r="AI614">
        <f t="shared" si="248"/>
        <v>5.0546225567071803E-3</v>
      </c>
      <c r="AJ614">
        <f t="shared" si="249"/>
        <v>4.2582015317955055E-5</v>
      </c>
      <c r="AK614">
        <f t="shared" si="250"/>
        <v>1.6740578955036711E-7</v>
      </c>
      <c r="AL614">
        <f t="shared" si="251"/>
        <v>0</v>
      </c>
      <c r="AM614">
        <v>6378137</v>
      </c>
      <c r="AN614">
        <v>6356752.3142451802</v>
      </c>
      <c r="AO614">
        <f t="shared" si="252"/>
        <v>8.1819190842620321E-2</v>
      </c>
      <c r="AP614">
        <f t="shared" si="253"/>
        <v>8.2094437949694496E-2</v>
      </c>
      <c r="AQ614">
        <f t="shared" si="254"/>
        <v>6.7394967422762398E-3</v>
      </c>
      <c r="AR614">
        <f t="shared" si="255"/>
        <v>6399593.6257584924</v>
      </c>
    </row>
    <row r="615" spans="13:44" x14ac:dyDescent="0.3">
      <c r="M615" s="52" t="s">
        <v>22</v>
      </c>
      <c r="N615" s="53">
        <f t="shared" si="234"/>
        <v>166021.44365805644</v>
      </c>
      <c r="O615" s="54">
        <f t="shared" si="235"/>
        <v>0</v>
      </c>
      <c r="P615" s="55">
        <f t="shared" si="236"/>
        <v>31</v>
      </c>
      <c r="Q615" s="68"/>
      <c r="T615">
        <f t="shared" si="232"/>
        <v>0</v>
      </c>
      <c r="U615">
        <f t="shared" si="232"/>
        <v>0</v>
      </c>
      <c r="V615">
        <f t="shared" si="233"/>
        <v>31</v>
      </c>
      <c r="W615">
        <f t="shared" si="256"/>
        <v>3</v>
      </c>
      <c r="X615">
        <f t="shared" si="237"/>
        <v>-5.2359877559829883E-2</v>
      </c>
      <c r="Y615">
        <f t="shared" si="238"/>
        <v>-5.2335956242943828E-2</v>
      </c>
      <c r="Z615">
        <f t="shared" si="239"/>
        <v>-5.2383818566763218E-2</v>
      </c>
      <c r="AA615">
        <f t="shared" si="240"/>
        <v>0</v>
      </c>
      <c r="AB615">
        <f t="shared" si="241"/>
        <v>6375585.7452000007</v>
      </c>
      <c r="AC615">
        <f t="shared" si="242"/>
        <v>9.2468067027179749E-6</v>
      </c>
      <c r="AD615">
        <f t="shared" si="243"/>
        <v>0</v>
      </c>
      <c r="AE615">
        <f t="shared" si="244"/>
        <v>0</v>
      </c>
      <c r="AF615">
        <f t="shared" si="245"/>
        <v>0</v>
      </c>
      <c r="AG615">
        <f t="shared" si="246"/>
        <v>0</v>
      </c>
      <c r="AH615">
        <f t="shared" si="247"/>
        <v>0</v>
      </c>
      <c r="AI615">
        <f t="shared" si="248"/>
        <v>5.0546225567071803E-3</v>
      </c>
      <c r="AJ615">
        <f t="shared" si="249"/>
        <v>4.2582015317955055E-5</v>
      </c>
      <c r="AK615">
        <f t="shared" si="250"/>
        <v>1.6740578955036711E-7</v>
      </c>
      <c r="AL615">
        <f t="shared" si="251"/>
        <v>0</v>
      </c>
      <c r="AM615">
        <v>6378137</v>
      </c>
      <c r="AN615">
        <v>6356752.3142451802</v>
      </c>
      <c r="AO615">
        <f t="shared" si="252"/>
        <v>8.1819190842620321E-2</v>
      </c>
      <c r="AP615">
        <f t="shared" si="253"/>
        <v>8.2094437949694496E-2</v>
      </c>
      <c r="AQ615">
        <f t="shared" si="254"/>
        <v>6.7394967422762398E-3</v>
      </c>
      <c r="AR615">
        <f t="shared" si="255"/>
        <v>6399593.6257584924</v>
      </c>
    </row>
    <row r="616" spans="13:44" x14ac:dyDescent="0.3">
      <c r="M616" s="52" t="s">
        <v>22</v>
      </c>
      <c r="N616" s="53">
        <f t="shared" si="234"/>
        <v>166021.44365805644</v>
      </c>
      <c r="O616" s="54">
        <f t="shared" si="235"/>
        <v>0</v>
      </c>
      <c r="P616" s="55">
        <f t="shared" si="236"/>
        <v>31</v>
      </c>
      <c r="Q616" s="68"/>
      <c r="T616">
        <f t="shared" si="232"/>
        <v>0</v>
      </c>
      <c r="U616">
        <f t="shared" si="232"/>
        <v>0</v>
      </c>
      <c r="V616">
        <f t="shared" si="233"/>
        <v>31</v>
      </c>
      <c r="W616">
        <f t="shared" si="256"/>
        <v>3</v>
      </c>
      <c r="X616">
        <f t="shared" si="237"/>
        <v>-5.2359877559829883E-2</v>
      </c>
      <c r="Y616">
        <f t="shared" si="238"/>
        <v>-5.2335956242943828E-2</v>
      </c>
      <c r="Z616">
        <f t="shared" si="239"/>
        <v>-5.2383818566763218E-2</v>
      </c>
      <c r="AA616">
        <f t="shared" si="240"/>
        <v>0</v>
      </c>
      <c r="AB616">
        <f t="shared" si="241"/>
        <v>6375585.7452000007</v>
      </c>
      <c r="AC616">
        <f t="shared" si="242"/>
        <v>9.2468067027179749E-6</v>
      </c>
      <c r="AD616">
        <f t="shared" si="243"/>
        <v>0</v>
      </c>
      <c r="AE616">
        <f t="shared" si="244"/>
        <v>0</v>
      </c>
      <c r="AF616">
        <f t="shared" si="245"/>
        <v>0</v>
      </c>
      <c r="AG616">
        <f t="shared" si="246"/>
        <v>0</v>
      </c>
      <c r="AH616">
        <f t="shared" si="247"/>
        <v>0</v>
      </c>
      <c r="AI616">
        <f t="shared" si="248"/>
        <v>5.0546225567071803E-3</v>
      </c>
      <c r="AJ616">
        <f t="shared" si="249"/>
        <v>4.2582015317955055E-5</v>
      </c>
      <c r="AK616">
        <f t="shared" si="250"/>
        <v>1.6740578955036711E-7</v>
      </c>
      <c r="AL616">
        <f t="shared" si="251"/>
        <v>0</v>
      </c>
      <c r="AM616">
        <v>6378137</v>
      </c>
      <c r="AN616">
        <v>6356752.3142451802</v>
      </c>
      <c r="AO616">
        <f t="shared" si="252"/>
        <v>8.1819190842620321E-2</v>
      </c>
      <c r="AP616">
        <f t="shared" si="253"/>
        <v>8.2094437949694496E-2</v>
      </c>
      <c r="AQ616">
        <f t="shared" si="254"/>
        <v>6.7394967422762398E-3</v>
      </c>
      <c r="AR616">
        <f t="shared" si="255"/>
        <v>6399593.6257584924</v>
      </c>
    </row>
    <row r="617" spans="13:44" x14ac:dyDescent="0.3">
      <c r="M617" s="52" t="s">
        <v>22</v>
      </c>
      <c r="N617" s="53">
        <f t="shared" si="234"/>
        <v>166021.44365805644</v>
      </c>
      <c r="O617" s="54">
        <f t="shared" si="235"/>
        <v>0</v>
      </c>
      <c r="P617" s="55">
        <f t="shared" si="236"/>
        <v>31</v>
      </c>
      <c r="Q617" s="68"/>
      <c r="T617">
        <f t="shared" si="232"/>
        <v>0</v>
      </c>
      <c r="U617">
        <f t="shared" si="232"/>
        <v>0</v>
      </c>
      <c r="V617">
        <f t="shared" si="233"/>
        <v>31</v>
      </c>
      <c r="W617">
        <f t="shared" si="256"/>
        <v>3</v>
      </c>
      <c r="X617">
        <f t="shared" si="237"/>
        <v>-5.2359877559829883E-2</v>
      </c>
      <c r="Y617">
        <f t="shared" si="238"/>
        <v>-5.2335956242943828E-2</v>
      </c>
      <c r="Z617">
        <f t="shared" si="239"/>
        <v>-5.2383818566763218E-2</v>
      </c>
      <c r="AA617">
        <f t="shared" si="240"/>
        <v>0</v>
      </c>
      <c r="AB617">
        <f t="shared" si="241"/>
        <v>6375585.7452000007</v>
      </c>
      <c r="AC617">
        <f t="shared" si="242"/>
        <v>9.2468067027179749E-6</v>
      </c>
      <c r="AD617">
        <f t="shared" si="243"/>
        <v>0</v>
      </c>
      <c r="AE617">
        <f t="shared" si="244"/>
        <v>0</v>
      </c>
      <c r="AF617">
        <f t="shared" si="245"/>
        <v>0</v>
      </c>
      <c r="AG617">
        <f t="shared" si="246"/>
        <v>0</v>
      </c>
      <c r="AH617">
        <f t="shared" si="247"/>
        <v>0</v>
      </c>
      <c r="AI617">
        <f t="shared" si="248"/>
        <v>5.0546225567071803E-3</v>
      </c>
      <c r="AJ617">
        <f t="shared" si="249"/>
        <v>4.2582015317955055E-5</v>
      </c>
      <c r="AK617">
        <f t="shared" si="250"/>
        <v>1.6740578955036711E-7</v>
      </c>
      <c r="AL617">
        <f t="shared" si="251"/>
        <v>0</v>
      </c>
      <c r="AM617">
        <v>6378137</v>
      </c>
      <c r="AN617">
        <v>6356752.3142451802</v>
      </c>
      <c r="AO617">
        <f t="shared" si="252"/>
        <v>8.1819190842620321E-2</v>
      </c>
      <c r="AP617">
        <f t="shared" si="253"/>
        <v>8.2094437949694496E-2</v>
      </c>
      <c r="AQ617">
        <f t="shared" si="254"/>
        <v>6.7394967422762398E-3</v>
      </c>
      <c r="AR617">
        <f t="shared" si="255"/>
        <v>6399593.6257584924</v>
      </c>
    </row>
    <row r="618" spans="13:44" x14ac:dyDescent="0.3">
      <c r="M618" s="52" t="s">
        <v>22</v>
      </c>
      <c r="N618" s="53">
        <f t="shared" si="234"/>
        <v>166021.44365805644</v>
      </c>
      <c r="O618" s="54">
        <f t="shared" si="235"/>
        <v>0</v>
      </c>
      <c r="P618" s="55">
        <f t="shared" si="236"/>
        <v>31</v>
      </c>
      <c r="Q618" s="68"/>
      <c r="T618">
        <f t="shared" ref="T618:U681" si="257">R618*PI()/180</f>
        <v>0</v>
      </c>
      <c r="U618">
        <f t="shared" si="257"/>
        <v>0</v>
      </c>
      <c r="V618">
        <f t="shared" si="233"/>
        <v>31</v>
      </c>
      <c r="W618">
        <f t="shared" si="256"/>
        <v>3</v>
      </c>
      <c r="X618">
        <f t="shared" si="237"/>
        <v>-5.2359877559829883E-2</v>
      </c>
      <c r="Y618">
        <f t="shared" si="238"/>
        <v>-5.2335956242943828E-2</v>
      </c>
      <c r="Z618">
        <f t="shared" si="239"/>
        <v>-5.2383818566763218E-2</v>
      </c>
      <c r="AA618">
        <f t="shared" si="240"/>
        <v>0</v>
      </c>
      <c r="AB618">
        <f t="shared" si="241"/>
        <v>6375585.7452000007</v>
      </c>
      <c r="AC618">
        <f t="shared" si="242"/>
        <v>9.2468067027179749E-6</v>
      </c>
      <c r="AD618">
        <f t="shared" si="243"/>
        <v>0</v>
      </c>
      <c r="AE618">
        <f t="shared" si="244"/>
        <v>0</v>
      </c>
      <c r="AF618">
        <f t="shared" si="245"/>
        <v>0</v>
      </c>
      <c r="AG618">
        <f t="shared" si="246"/>
        <v>0</v>
      </c>
      <c r="AH618">
        <f t="shared" si="247"/>
        <v>0</v>
      </c>
      <c r="AI618">
        <f t="shared" si="248"/>
        <v>5.0546225567071803E-3</v>
      </c>
      <c r="AJ618">
        <f t="shared" si="249"/>
        <v>4.2582015317955055E-5</v>
      </c>
      <c r="AK618">
        <f t="shared" si="250"/>
        <v>1.6740578955036711E-7</v>
      </c>
      <c r="AL618">
        <f t="shared" si="251"/>
        <v>0</v>
      </c>
      <c r="AM618">
        <v>6378137</v>
      </c>
      <c r="AN618">
        <v>6356752.3142451802</v>
      </c>
      <c r="AO618">
        <f t="shared" si="252"/>
        <v>8.1819190842620321E-2</v>
      </c>
      <c r="AP618">
        <f t="shared" si="253"/>
        <v>8.2094437949694496E-2</v>
      </c>
      <c r="AQ618">
        <f t="shared" si="254"/>
        <v>6.7394967422762398E-3</v>
      </c>
      <c r="AR618">
        <f t="shared" si="255"/>
        <v>6399593.6257584924</v>
      </c>
    </row>
    <row r="619" spans="13:44" x14ac:dyDescent="0.3">
      <c r="M619" s="52" t="s">
        <v>22</v>
      </c>
      <c r="N619" s="53">
        <f t="shared" si="234"/>
        <v>166021.44365805644</v>
      </c>
      <c r="O619" s="54">
        <f t="shared" si="235"/>
        <v>0</v>
      </c>
      <c r="P619" s="55">
        <f t="shared" si="236"/>
        <v>31</v>
      </c>
      <c r="Q619" s="68"/>
      <c r="T619">
        <f t="shared" si="257"/>
        <v>0</v>
      </c>
      <c r="U619">
        <f t="shared" si="257"/>
        <v>0</v>
      </c>
      <c r="V619">
        <f t="shared" si="233"/>
        <v>31</v>
      </c>
      <c r="W619">
        <f t="shared" si="256"/>
        <v>3</v>
      </c>
      <c r="X619">
        <f t="shared" si="237"/>
        <v>-5.2359877559829883E-2</v>
      </c>
      <c r="Y619">
        <f t="shared" si="238"/>
        <v>-5.2335956242943828E-2</v>
      </c>
      <c r="Z619">
        <f t="shared" si="239"/>
        <v>-5.2383818566763218E-2</v>
      </c>
      <c r="AA619">
        <f t="shared" si="240"/>
        <v>0</v>
      </c>
      <c r="AB619">
        <f t="shared" si="241"/>
        <v>6375585.7452000007</v>
      </c>
      <c r="AC619">
        <f t="shared" si="242"/>
        <v>9.2468067027179749E-6</v>
      </c>
      <c r="AD619">
        <f t="shared" si="243"/>
        <v>0</v>
      </c>
      <c r="AE619">
        <f t="shared" si="244"/>
        <v>0</v>
      </c>
      <c r="AF619">
        <f t="shared" si="245"/>
        <v>0</v>
      </c>
      <c r="AG619">
        <f t="shared" si="246"/>
        <v>0</v>
      </c>
      <c r="AH619">
        <f t="shared" si="247"/>
        <v>0</v>
      </c>
      <c r="AI619">
        <f t="shared" si="248"/>
        <v>5.0546225567071803E-3</v>
      </c>
      <c r="AJ619">
        <f t="shared" si="249"/>
        <v>4.2582015317955055E-5</v>
      </c>
      <c r="AK619">
        <f t="shared" si="250"/>
        <v>1.6740578955036711E-7</v>
      </c>
      <c r="AL619">
        <f t="shared" si="251"/>
        <v>0</v>
      </c>
      <c r="AM619">
        <v>6378137</v>
      </c>
      <c r="AN619">
        <v>6356752.3142451802</v>
      </c>
      <c r="AO619">
        <f t="shared" si="252"/>
        <v>8.1819190842620321E-2</v>
      </c>
      <c r="AP619">
        <f t="shared" si="253"/>
        <v>8.2094437949694496E-2</v>
      </c>
      <c r="AQ619">
        <f t="shared" si="254"/>
        <v>6.7394967422762398E-3</v>
      </c>
      <c r="AR619">
        <f t="shared" si="255"/>
        <v>6399593.6257584924</v>
      </c>
    </row>
    <row r="620" spans="13:44" x14ac:dyDescent="0.3">
      <c r="M620" s="52" t="s">
        <v>22</v>
      </c>
      <c r="N620" s="53">
        <f t="shared" si="234"/>
        <v>166021.44365805644</v>
      </c>
      <c r="O620" s="54">
        <f t="shared" si="235"/>
        <v>0</v>
      </c>
      <c r="P620" s="55">
        <f t="shared" si="236"/>
        <v>31</v>
      </c>
      <c r="Q620" s="68"/>
      <c r="T620">
        <f t="shared" si="257"/>
        <v>0</v>
      </c>
      <c r="U620">
        <f t="shared" si="257"/>
        <v>0</v>
      </c>
      <c r="V620">
        <f t="shared" si="233"/>
        <v>31</v>
      </c>
      <c r="W620">
        <f t="shared" si="256"/>
        <v>3</v>
      </c>
      <c r="X620">
        <f t="shared" si="237"/>
        <v>-5.2359877559829883E-2</v>
      </c>
      <c r="Y620">
        <f t="shared" si="238"/>
        <v>-5.2335956242943828E-2</v>
      </c>
      <c r="Z620">
        <f t="shared" si="239"/>
        <v>-5.2383818566763218E-2</v>
      </c>
      <c r="AA620">
        <f t="shared" si="240"/>
        <v>0</v>
      </c>
      <c r="AB620">
        <f t="shared" si="241"/>
        <v>6375585.7452000007</v>
      </c>
      <c r="AC620">
        <f t="shared" si="242"/>
        <v>9.2468067027179749E-6</v>
      </c>
      <c r="AD620">
        <f t="shared" si="243"/>
        <v>0</v>
      </c>
      <c r="AE620">
        <f t="shared" si="244"/>
        <v>0</v>
      </c>
      <c r="AF620">
        <f t="shared" si="245"/>
        <v>0</v>
      </c>
      <c r="AG620">
        <f t="shared" si="246"/>
        <v>0</v>
      </c>
      <c r="AH620">
        <f t="shared" si="247"/>
        <v>0</v>
      </c>
      <c r="AI620">
        <f t="shared" si="248"/>
        <v>5.0546225567071803E-3</v>
      </c>
      <c r="AJ620">
        <f t="shared" si="249"/>
        <v>4.2582015317955055E-5</v>
      </c>
      <c r="AK620">
        <f t="shared" si="250"/>
        <v>1.6740578955036711E-7</v>
      </c>
      <c r="AL620">
        <f t="shared" si="251"/>
        <v>0</v>
      </c>
      <c r="AM620">
        <v>6378137</v>
      </c>
      <c r="AN620">
        <v>6356752.3142451802</v>
      </c>
      <c r="AO620">
        <f t="shared" si="252"/>
        <v>8.1819190842620321E-2</v>
      </c>
      <c r="AP620">
        <f t="shared" si="253"/>
        <v>8.2094437949694496E-2</v>
      </c>
      <c r="AQ620">
        <f t="shared" si="254"/>
        <v>6.7394967422762398E-3</v>
      </c>
      <c r="AR620">
        <f t="shared" si="255"/>
        <v>6399593.6257584924</v>
      </c>
    </row>
    <row r="621" spans="13:44" x14ac:dyDescent="0.3">
      <c r="M621" s="52" t="s">
        <v>22</v>
      </c>
      <c r="N621" s="53">
        <f t="shared" si="234"/>
        <v>166021.44365805644</v>
      </c>
      <c r="O621" s="54">
        <f t="shared" si="235"/>
        <v>0</v>
      </c>
      <c r="P621" s="55">
        <f t="shared" si="236"/>
        <v>31</v>
      </c>
      <c r="Q621" s="68"/>
      <c r="T621">
        <f t="shared" si="257"/>
        <v>0</v>
      </c>
      <c r="U621">
        <f t="shared" si="257"/>
        <v>0</v>
      </c>
      <c r="V621">
        <f t="shared" si="233"/>
        <v>31</v>
      </c>
      <c r="W621">
        <f t="shared" si="256"/>
        <v>3</v>
      </c>
      <c r="X621">
        <f t="shared" si="237"/>
        <v>-5.2359877559829883E-2</v>
      </c>
      <c r="Y621">
        <f t="shared" si="238"/>
        <v>-5.2335956242943828E-2</v>
      </c>
      <c r="Z621">
        <f t="shared" si="239"/>
        <v>-5.2383818566763218E-2</v>
      </c>
      <c r="AA621">
        <f t="shared" si="240"/>
        <v>0</v>
      </c>
      <c r="AB621">
        <f t="shared" si="241"/>
        <v>6375585.7452000007</v>
      </c>
      <c r="AC621">
        <f t="shared" si="242"/>
        <v>9.2468067027179749E-6</v>
      </c>
      <c r="AD621">
        <f t="shared" si="243"/>
        <v>0</v>
      </c>
      <c r="AE621">
        <f t="shared" si="244"/>
        <v>0</v>
      </c>
      <c r="AF621">
        <f t="shared" si="245"/>
        <v>0</v>
      </c>
      <c r="AG621">
        <f t="shared" si="246"/>
        <v>0</v>
      </c>
      <c r="AH621">
        <f t="shared" si="247"/>
        <v>0</v>
      </c>
      <c r="AI621">
        <f t="shared" si="248"/>
        <v>5.0546225567071803E-3</v>
      </c>
      <c r="AJ621">
        <f t="shared" si="249"/>
        <v>4.2582015317955055E-5</v>
      </c>
      <c r="AK621">
        <f t="shared" si="250"/>
        <v>1.6740578955036711E-7</v>
      </c>
      <c r="AL621">
        <f t="shared" si="251"/>
        <v>0</v>
      </c>
      <c r="AM621">
        <v>6378137</v>
      </c>
      <c r="AN621">
        <v>6356752.3142451802</v>
      </c>
      <c r="AO621">
        <f t="shared" si="252"/>
        <v>8.1819190842620321E-2</v>
      </c>
      <c r="AP621">
        <f t="shared" si="253"/>
        <v>8.2094437949694496E-2</v>
      </c>
      <c r="AQ621">
        <f t="shared" si="254"/>
        <v>6.7394967422762398E-3</v>
      </c>
      <c r="AR621">
        <f t="shared" si="255"/>
        <v>6399593.6257584924</v>
      </c>
    </row>
    <row r="622" spans="13:44" x14ac:dyDescent="0.3">
      <c r="M622" s="52" t="s">
        <v>22</v>
      </c>
      <c r="N622" s="53">
        <f t="shared" si="234"/>
        <v>166021.44365805644</v>
      </c>
      <c r="O622" s="54">
        <f t="shared" si="235"/>
        <v>0</v>
      </c>
      <c r="P622" s="55">
        <f t="shared" si="236"/>
        <v>31</v>
      </c>
      <c r="Q622" s="68"/>
      <c r="T622">
        <f t="shared" si="257"/>
        <v>0</v>
      </c>
      <c r="U622">
        <f t="shared" si="257"/>
        <v>0</v>
      </c>
      <c r="V622">
        <f t="shared" si="233"/>
        <v>31</v>
      </c>
      <c r="W622">
        <f t="shared" si="256"/>
        <v>3</v>
      </c>
      <c r="X622">
        <f t="shared" si="237"/>
        <v>-5.2359877559829883E-2</v>
      </c>
      <c r="Y622">
        <f t="shared" si="238"/>
        <v>-5.2335956242943828E-2</v>
      </c>
      <c r="Z622">
        <f t="shared" si="239"/>
        <v>-5.2383818566763218E-2</v>
      </c>
      <c r="AA622">
        <f t="shared" si="240"/>
        <v>0</v>
      </c>
      <c r="AB622">
        <f t="shared" si="241"/>
        <v>6375585.7452000007</v>
      </c>
      <c r="AC622">
        <f t="shared" si="242"/>
        <v>9.2468067027179749E-6</v>
      </c>
      <c r="AD622">
        <f t="shared" si="243"/>
        <v>0</v>
      </c>
      <c r="AE622">
        <f t="shared" si="244"/>
        <v>0</v>
      </c>
      <c r="AF622">
        <f t="shared" si="245"/>
        <v>0</v>
      </c>
      <c r="AG622">
        <f t="shared" si="246"/>
        <v>0</v>
      </c>
      <c r="AH622">
        <f t="shared" si="247"/>
        <v>0</v>
      </c>
      <c r="AI622">
        <f t="shared" si="248"/>
        <v>5.0546225567071803E-3</v>
      </c>
      <c r="AJ622">
        <f t="shared" si="249"/>
        <v>4.2582015317955055E-5</v>
      </c>
      <c r="AK622">
        <f t="shared" si="250"/>
        <v>1.6740578955036711E-7</v>
      </c>
      <c r="AL622">
        <f t="shared" si="251"/>
        <v>0</v>
      </c>
      <c r="AM622">
        <v>6378137</v>
      </c>
      <c r="AN622">
        <v>6356752.3142451802</v>
      </c>
      <c r="AO622">
        <f t="shared" si="252"/>
        <v>8.1819190842620321E-2</v>
      </c>
      <c r="AP622">
        <f t="shared" si="253"/>
        <v>8.2094437949694496E-2</v>
      </c>
      <c r="AQ622">
        <f t="shared" si="254"/>
        <v>6.7394967422762398E-3</v>
      </c>
      <c r="AR622">
        <f t="shared" si="255"/>
        <v>6399593.6257584924</v>
      </c>
    </row>
    <row r="623" spans="13:44" x14ac:dyDescent="0.3">
      <c r="M623" s="52" t="s">
        <v>22</v>
      </c>
      <c r="N623" s="53">
        <f t="shared" si="234"/>
        <v>166021.44365805644</v>
      </c>
      <c r="O623" s="54">
        <f t="shared" si="235"/>
        <v>0</v>
      </c>
      <c r="P623" s="55">
        <f t="shared" si="236"/>
        <v>31</v>
      </c>
      <c r="Q623" s="68"/>
      <c r="T623">
        <f t="shared" si="257"/>
        <v>0</v>
      </c>
      <c r="U623">
        <f t="shared" si="257"/>
        <v>0</v>
      </c>
      <c r="V623">
        <f t="shared" si="233"/>
        <v>31</v>
      </c>
      <c r="W623">
        <f t="shared" si="256"/>
        <v>3</v>
      </c>
      <c r="X623">
        <f t="shared" si="237"/>
        <v>-5.2359877559829883E-2</v>
      </c>
      <c r="Y623">
        <f t="shared" si="238"/>
        <v>-5.2335956242943828E-2</v>
      </c>
      <c r="Z623">
        <f t="shared" si="239"/>
        <v>-5.2383818566763218E-2</v>
      </c>
      <c r="AA623">
        <f t="shared" si="240"/>
        <v>0</v>
      </c>
      <c r="AB623">
        <f t="shared" si="241"/>
        <v>6375585.7452000007</v>
      </c>
      <c r="AC623">
        <f t="shared" si="242"/>
        <v>9.2468067027179749E-6</v>
      </c>
      <c r="AD623">
        <f t="shared" si="243"/>
        <v>0</v>
      </c>
      <c r="AE623">
        <f t="shared" si="244"/>
        <v>0</v>
      </c>
      <c r="AF623">
        <f t="shared" si="245"/>
        <v>0</v>
      </c>
      <c r="AG623">
        <f t="shared" si="246"/>
        <v>0</v>
      </c>
      <c r="AH623">
        <f t="shared" si="247"/>
        <v>0</v>
      </c>
      <c r="AI623">
        <f t="shared" si="248"/>
        <v>5.0546225567071803E-3</v>
      </c>
      <c r="AJ623">
        <f t="shared" si="249"/>
        <v>4.2582015317955055E-5</v>
      </c>
      <c r="AK623">
        <f t="shared" si="250"/>
        <v>1.6740578955036711E-7</v>
      </c>
      <c r="AL623">
        <f t="shared" si="251"/>
        <v>0</v>
      </c>
      <c r="AM623">
        <v>6378137</v>
      </c>
      <c r="AN623">
        <v>6356752.3142451802</v>
      </c>
      <c r="AO623">
        <f t="shared" si="252"/>
        <v>8.1819190842620321E-2</v>
      </c>
      <c r="AP623">
        <f t="shared" si="253"/>
        <v>8.2094437949694496E-2</v>
      </c>
      <c r="AQ623">
        <f t="shared" si="254"/>
        <v>6.7394967422762398E-3</v>
      </c>
      <c r="AR623">
        <f t="shared" si="255"/>
        <v>6399593.6257584924</v>
      </c>
    </row>
    <row r="624" spans="13:44" x14ac:dyDescent="0.3">
      <c r="M624" s="52" t="s">
        <v>22</v>
      </c>
      <c r="N624" s="53">
        <f t="shared" si="234"/>
        <v>166021.44365805644</v>
      </c>
      <c r="O624" s="54">
        <f t="shared" si="235"/>
        <v>0</v>
      </c>
      <c r="P624" s="55">
        <f t="shared" si="236"/>
        <v>31</v>
      </c>
      <c r="Q624" s="68"/>
      <c r="T624">
        <f t="shared" si="257"/>
        <v>0</v>
      </c>
      <c r="U624">
        <f t="shared" si="257"/>
        <v>0</v>
      </c>
      <c r="V624">
        <f t="shared" si="233"/>
        <v>31</v>
      </c>
      <c r="W624">
        <f t="shared" si="256"/>
        <v>3</v>
      </c>
      <c r="X624">
        <f t="shared" si="237"/>
        <v>-5.2359877559829883E-2</v>
      </c>
      <c r="Y624">
        <f t="shared" si="238"/>
        <v>-5.2335956242943828E-2</v>
      </c>
      <c r="Z624">
        <f t="shared" si="239"/>
        <v>-5.2383818566763218E-2</v>
      </c>
      <c r="AA624">
        <f t="shared" si="240"/>
        <v>0</v>
      </c>
      <c r="AB624">
        <f t="shared" si="241"/>
        <v>6375585.7452000007</v>
      </c>
      <c r="AC624">
        <f t="shared" si="242"/>
        <v>9.2468067027179749E-6</v>
      </c>
      <c r="AD624">
        <f t="shared" si="243"/>
        <v>0</v>
      </c>
      <c r="AE624">
        <f t="shared" si="244"/>
        <v>0</v>
      </c>
      <c r="AF624">
        <f t="shared" si="245"/>
        <v>0</v>
      </c>
      <c r="AG624">
        <f t="shared" si="246"/>
        <v>0</v>
      </c>
      <c r="AH624">
        <f t="shared" si="247"/>
        <v>0</v>
      </c>
      <c r="AI624">
        <f t="shared" si="248"/>
        <v>5.0546225567071803E-3</v>
      </c>
      <c r="AJ624">
        <f t="shared" si="249"/>
        <v>4.2582015317955055E-5</v>
      </c>
      <c r="AK624">
        <f t="shared" si="250"/>
        <v>1.6740578955036711E-7</v>
      </c>
      <c r="AL624">
        <f t="shared" si="251"/>
        <v>0</v>
      </c>
      <c r="AM624">
        <v>6378137</v>
      </c>
      <c r="AN624">
        <v>6356752.3142451802</v>
      </c>
      <c r="AO624">
        <f t="shared" si="252"/>
        <v>8.1819190842620321E-2</v>
      </c>
      <c r="AP624">
        <f t="shared" si="253"/>
        <v>8.2094437949694496E-2</v>
      </c>
      <c r="AQ624">
        <f t="shared" si="254"/>
        <v>6.7394967422762398E-3</v>
      </c>
      <c r="AR624">
        <f t="shared" si="255"/>
        <v>6399593.6257584924</v>
      </c>
    </row>
    <row r="625" spans="13:44" x14ac:dyDescent="0.3">
      <c r="M625" s="52" t="s">
        <v>22</v>
      </c>
      <c r="N625" s="53">
        <f t="shared" si="234"/>
        <v>166021.44365805644</v>
      </c>
      <c r="O625" s="54">
        <f t="shared" si="235"/>
        <v>0</v>
      </c>
      <c r="P625" s="55">
        <f t="shared" si="236"/>
        <v>31</v>
      </c>
      <c r="Q625" s="68"/>
      <c r="T625">
        <f t="shared" si="257"/>
        <v>0</v>
      </c>
      <c r="U625">
        <f t="shared" si="257"/>
        <v>0</v>
      </c>
      <c r="V625">
        <f t="shared" si="233"/>
        <v>31</v>
      </c>
      <c r="W625">
        <f t="shared" si="256"/>
        <v>3</v>
      </c>
      <c r="X625">
        <f t="shared" si="237"/>
        <v>-5.2359877559829883E-2</v>
      </c>
      <c r="Y625">
        <f t="shared" si="238"/>
        <v>-5.2335956242943828E-2</v>
      </c>
      <c r="Z625">
        <f t="shared" si="239"/>
        <v>-5.2383818566763218E-2</v>
      </c>
      <c r="AA625">
        <f t="shared" si="240"/>
        <v>0</v>
      </c>
      <c r="AB625">
        <f t="shared" si="241"/>
        <v>6375585.7452000007</v>
      </c>
      <c r="AC625">
        <f t="shared" si="242"/>
        <v>9.2468067027179749E-6</v>
      </c>
      <c r="AD625">
        <f t="shared" si="243"/>
        <v>0</v>
      </c>
      <c r="AE625">
        <f t="shared" si="244"/>
        <v>0</v>
      </c>
      <c r="AF625">
        <f t="shared" si="245"/>
        <v>0</v>
      </c>
      <c r="AG625">
        <f t="shared" si="246"/>
        <v>0</v>
      </c>
      <c r="AH625">
        <f t="shared" si="247"/>
        <v>0</v>
      </c>
      <c r="AI625">
        <f t="shared" si="248"/>
        <v>5.0546225567071803E-3</v>
      </c>
      <c r="AJ625">
        <f t="shared" si="249"/>
        <v>4.2582015317955055E-5</v>
      </c>
      <c r="AK625">
        <f t="shared" si="250"/>
        <v>1.6740578955036711E-7</v>
      </c>
      <c r="AL625">
        <f t="shared" si="251"/>
        <v>0</v>
      </c>
      <c r="AM625">
        <v>6378137</v>
      </c>
      <c r="AN625">
        <v>6356752.3142451802</v>
      </c>
      <c r="AO625">
        <f t="shared" si="252"/>
        <v>8.1819190842620321E-2</v>
      </c>
      <c r="AP625">
        <f t="shared" si="253"/>
        <v>8.2094437949694496E-2</v>
      </c>
      <c r="AQ625">
        <f t="shared" si="254"/>
        <v>6.7394967422762398E-3</v>
      </c>
      <c r="AR625">
        <f t="shared" si="255"/>
        <v>6399593.6257584924</v>
      </c>
    </row>
    <row r="626" spans="13:44" x14ac:dyDescent="0.3">
      <c r="M626" s="52" t="s">
        <v>22</v>
      </c>
      <c r="N626" s="53">
        <f t="shared" si="234"/>
        <v>166021.44365805644</v>
      </c>
      <c r="O626" s="54">
        <f t="shared" si="235"/>
        <v>0</v>
      </c>
      <c r="P626" s="55">
        <f t="shared" si="236"/>
        <v>31</v>
      </c>
      <c r="Q626" s="68"/>
      <c r="T626">
        <f t="shared" si="257"/>
        <v>0</v>
      </c>
      <c r="U626">
        <f t="shared" si="257"/>
        <v>0</v>
      </c>
      <c r="V626">
        <f t="shared" si="233"/>
        <v>31</v>
      </c>
      <c r="W626">
        <f t="shared" si="256"/>
        <v>3</v>
      </c>
      <c r="X626">
        <f t="shared" si="237"/>
        <v>-5.2359877559829883E-2</v>
      </c>
      <c r="Y626">
        <f t="shared" si="238"/>
        <v>-5.2335956242943828E-2</v>
      </c>
      <c r="Z626">
        <f t="shared" si="239"/>
        <v>-5.2383818566763218E-2</v>
      </c>
      <c r="AA626">
        <f t="shared" si="240"/>
        <v>0</v>
      </c>
      <c r="AB626">
        <f t="shared" si="241"/>
        <v>6375585.7452000007</v>
      </c>
      <c r="AC626">
        <f t="shared" si="242"/>
        <v>9.2468067027179749E-6</v>
      </c>
      <c r="AD626">
        <f t="shared" si="243"/>
        <v>0</v>
      </c>
      <c r="AE626">
        <f t="shared" si="244"/>
        <v>0</v>
      </c>
      <c r="AF626">
        <f t="shared" si="245"/>
        <v>0</v>
      </c>
      <c r="AG626">
        <f t="shared" si="246"/>
        <v>0</v>
      </c>
      <c r="AH626">
        <f t="shared" si="247"/>
        <v>0</v>
      </c>
      <c r="AI626">
        <f t="shared" si="248"/>
        <v>5.0546225567071803E-3</v>
      </c>
      <c r="AJ626">
        <f t="shared" si="249"/>
        <v>4.2582015317955055E-5</v>
      </c>
      <c r="AK626">
        <f t="shared" si="250"/>
        <v>1.6740578955036711E-7</v>
      </c>
      <c r="AL626">
        <f t="shared" si="251"/>
        <v>0</v>
      </c>
      <c r="AM626">
        <v>6378137</v>
      </c>
      <c r="AN626">
        <v>6356752.3142451802</v>
      </c>
      <c r="AO626">
        <f t="shared" si="252"/>
        <v>8.1819190842620321E-2</v>
      </c>
      <c r="AP626">
        <f t="shared" si="253"/>
        <v>8.2094437949694496E-2</v>
      </c>
      <c r="AQ626">
        <f t="shared" si="254"/>
        <v>6.7394967422762398E-3</v>
      </c>
      <c r="AR626">
        <f t="shared" si="255"/>
        <v>6399593.6257584924</v>
      </c>
    </row>
    <row r="627" spans="13:44" x14ac:dyDescent="0.3">
      <c r="M627" s="52" t="s">
        <v>22</v>
      </c>
      <c r="N627" s="53">
        <f t="shared" si="234"/>
        <v>166021.44365805644</v>
      </c>
      <c r="O627" s="54">
        <f t="shared" si="235"/>
        <v>0</v>
      </c>
      <c r="P627" s="55">
        <f t="shared" si="236"/>
        <v>31</v>
      </c>
      <c r="Q627" s="68"/>
      <c r="T627">
        <f t="shared" si="257"/>
        <v>0</v>
      </c>
      <c r="U627">
        <f t="shared" si="257"/>
        <v>0</v>
      </c>
      <c r="V627">
        <f t="shared" si="233"/>
        <v>31</v>
      </c>
      <c r="W627">
        <f t="shared" si="256"/>
        <v>3</v>
      </c>
      <c r="X627">
        <f t="shared" si="237"/>
        <v>-5.2359877559829883E-2</v>
      </c>
      <c r="Y627">
        <f t="shared" si="238"/>
        <v>-5.2335956242943828E-2</v>
      </c>
      <c r="Z627">
        <f t="shared" si="239"/>
        <v>-5.2383818566763218E-2</v>
      </c>
      <c r="AA627">
        <f t="shared" si="240"/>
        <v>0</v>
      </c>
      <c r="AB627">
        <f t="shared" si="241"/>
        <v>6375585.7452000007</v>
      </c>
      <c r="AC627">
        <f t="shared" si="242"/>
        <v>9.2468067027179749E-6</v>
      </c>
      <c r="AD627">
        <f t="shared" si="243"/>
        <v>0</v>
      </c>
      <c r="AE627">
        <f t="shared" si="244"/>
        <v>0</v>
      </c>
      <c r="AF627">
        <f t="shared" si="245"/>
        <v>0</v>
      </c>
      <c r="AG627">
        <f t="shared" si="246"/>
        <v>0</v>
      </c>
      <c r="AH627">
        <f t="shared" si="247"/>
        <v>0</v>
      </c>
      <c r="AI627">
        <f t="shared" si="248"/>
        <v>5.0546225567071803E-3</v>
      </c>
      <c r="AJ627">
        <f t="shared" si="249"/>
        <v>4.2582015317955055E-5</v>
      </c>
      <c r="AK627">
        <f t="shared" si="250"/>
        <v>1.6740578955036711E-7</v>
      </c>
      <c r="AL627">
        <f t="shared" si="251"/>
        <v>0</v>
      </c>
      <c r="AM627">
        <v>6378137</v>
      </c>
      <c r="AN627">
        <v>6356752.3142451802</v>
      </c>
      <c r="AO627">
        <f t="shared" si="252"/>
        <v>8.1819190842620321E-2</v>
      </c>
      <c r="AP627">
        <f t="shared" si="253"/>
        <v>8.2094437949694496E-2</v>
      </c>
      <c r="AQ627">
        <f t="shared" si="254"/>
        <v>6.7394967422762398E-3</v>
      </c>
      <c r="AR627">
        <f t="shared" si="255"/>
        <v>6399593.6257584924</v>
      </c>
    </row>
    <row r="628" spans="13:44" x14ac:dyDescent="0.3">
      <c r="M628" s="52" t="s">
        <v>22</v>
      </c>
      <c r="N628" s="53">
        <f t="shared" si="234"/>
        <v>166021.44365805644</v>
      </c>
      <c r="O628" s="54">
        <f t="shared" si="235"/>
        <v>0</v>
      </c>
      <c r="P628" s="55">
        <f t="shared" si="236"/>
        <v>31</v>
      </c>
      <c r="Q628" s="68"/>
      <c r="T628">
        <f t="shared" si="257"/>
        <v>0</v>
      </c>
      <c r="U628">
        <f t="shared" si="257"/>
        <v>0</v>
      </c>
      <c r="V628">
        <f t="shared" si="233"/>
        <v>31</v>
      </c>
      <c r="W628">
        <f t="shared" si="256"/>
        <v>3</v>
      </c>
      <c r="X628">
        <f t="shared" si="237"/>
        <v>-5.2359877559829883E-2</v>
      </c>
      <c r="Y628">
        <f t="shared" si="238"/>
        <v>-5.2335956242943828E-2</v>
      </c>
      <c r="Z628">
        <f t="shared" si="239"/>
        <v>-5.2383818566763218E-2</v>
      </c>
      <c r="AA628">
        <f t="shared" si="240"/>
        <v>0</v>
      </c>
      <c r="AB628">
        <f t="shared" si="241"/>
        <v>6375585.7452000007</v>
      </c>
      <c r="AC628">
        <f t="shared" si="242"/>
        <v>9.2468067027179749E-6</v>
      </c>
      <c r="AD628">
        <f t="shared" si="243"/>
        <v>0</v>
      </c>
      <c r="AE628">
        <f t="shared" si="244"/>
        <v>0</v>
      </c>
      <c r="AF628">
        <f t="shared" si="245"/>
        <v>0</v>
      </c>
      <c r="AG628">
        <f t="shared" si="246"/>
        <v>0</v>
      </c>
      <c r="AH628">
        <f t="shared" si="247"/>
        <v>0</v>
      </c>
      <c r="AI628">
        <f t="shared" si="248"/>
        <v>5.0546225567071803E-3</v>
      </c>
      <c r="AJ628">
        <f t="shared" si="249"/>
        <v>4.2582015317955055E-5</v>
      </c>
      <c r="AK628">
        <f t="shared" si="250"/>
        <v>1.6740578955036711E-7</v>
      </c>
      <c r="AL628">
        <f t="shared" si="251"/>
        <v>0</v>
      </c>
      <c r="AM628">
        <v>6378137</v>
      </c>
      <c r="AN628">
        <v>6356752.3142451802</v>
      </c>
      <c r="AO628">
        <f t="shared" si="252"/>
        <v>8.1819190842620321E-2</v>
      </c>
      <c r="AP628">
        <f t="shared" si="253"/>
        <v>8.2094437949694496E-2</v>
      </c>
      <c r="AQ628">
        <f t="shared" si="254"/>
        <v>6.7394967422762398E-3</v>
      </c>
      <c r="AR628">
        <f t="shared" si="255"/>
        <v>6399593.6257584924</v>
      </c>
    </row>
    <row r="629" spans="13:44" x14ac:dyDescent="0.3">
      <c r="M629" s="52" t="s">
        <v>22</v>
      </c>
      <c r="N629" s="53">
        <f t="shared" si="234"/>
        <v>166021.44365805644</v>
      </c>
      <c r="O629" s="54">
        <f t="shared" si="235"/>
        <v>0</v>
      </c>
      <c r="P629" s="55">
        <f t="shared" si="236"/>
        <v>31</v>
      </c>
      <c r="Q629" s="68"/>
      <c r="T629">
        <f t="shared" si="257"/>
        <v>0</v>
      </c>
      <c r="U629">
        <f t="shared" si="257"/>
        <v>0</v>
      </c>
      <c r="V629">
        <f t="shared" si="233"/>
        <v>31</v>
      </c>
      <c r="W629">
        <f t="shared" si="256"/>
        <v>3</v>
      </c>
      <c r="X629">
        <f t="shared" si="237"/>
        <v>-5.2359877559829883E-2</v>
      </c>
      <c r="Y629">
        <f t="shared" si="238"/>
        <v>-5.2335956242943828E-2</v>
      </c>
      <c r="Z629">
        <f t="shared" si="239"/>
        <v>-5.2383818566763218E-2</v>
      </c>
      <c r="AA629">
        <f t="shared" si="240"/>
        <v>0</v>
      </c>
      <c r="AB629">
        <f t="shared" si="241"/>
        <v>6375585.7452000007</v>
      </c>
      <c r="AC629">
        <f t="shared" si="242"/>
        <v>9.2468067027179749E-6</v>
      </c>
      <c r="AD629">
        <f t="shared" si="243"/>
        <v>0</v>
      </c>
      <c r="AE629">
        <f t="shared" si="244"/>
        <v>0</v>
      </c>
      <c r="AF629">
        <f t="shared" si="245"/>
        <v>0</v>
      </c>
      <c r="AG629">
        <f t="shared" si="246"/>
        <v>0</v>
      </c>
      <c r="AH629">
        <f t="shared" si="247"/>
        <v>0</v>
      </c>
      <c r="AI629">
        <f t="shared" si="248"/>
        <v>5.0546225567071803E-3</v>
      </c>
      <c r="AJ629">
        <f t="shared" si="249"/>
        <v>4.2582015317955055E-5</v>
      </c>
      <c r="AK629">
        <f t="shared" si="250"/>
        <v>1.6740578955036711E-7</v>
      </c>
      <c r="AL629">
        <f t="shared" si="251"/>
        <v>0</v>
      </c>
      <c r="AM629">
        <v>6378137</v>
      </c>
      <c r="AN629">
        <v>6356752.3142451802</v>
      </c>
      <c r="AO629">
        <f t="shared" si="252"/>
        <v>8.1819190842620321E-2</v>
      </c>
      <c r="AP629">
        <f t="shared" si="253"/>
        <v>8.2094437949694496E-2</v>
      </c>
      <c r="AQ629">
        <f t="shared" si="254"/>
        <v>6.7394967422762398E-3</v>
      </c>
      <c r="AR629">
        <f t="shared" si="255"/>
        <v>6399593.6257584924</v>
      </c>
    </row>
    <row r="630" spans="13:44" x14ac:dyDescent="0.3">
      <c r="M630" s="52" t="s">
        <v>22</v>
      </c>
      <c r="N630" s="53">
        <f t="shared" si="234"/>
        <v>166021.44365805644</v>
      </c>
      <c r="O630" s="54">
        <f t="shared" si="235"/>
        <v>0</v>
      </c>
      <c r="P630" s="55">
        <f t="shared" si="236"/>
        <v>31</v>
      </c>
      <c r="Q630" s="68"/>
      <c r="T630">
        <f t="shared" si="257"/>
        <v>0</v>
      </c>
      <c r="U630">
        <f t="shared" si="257"/>
        <v>0</v>
      </c>
      <c r="V630">
        <f t="shared" si="233"/>
        <v>31</v>
      </c>
      <c r="W630">
        <f t="shared" si="256"/>
        <v>3</v>
      </c>
      <c r="X630">
        <f t="shared" si="237"/>
        <v>-5.2359877559829883E-2</v>
      </c>
      <c r="Y630">
        <f t="shared" si="238"/>
        <v>-5.2335956242943828E-2</v>
      </c>
      <c r="Z630">
        <f t="shared" si="239"/>
        <v>-5.2383818566763218E-2</v>
      </c>
      <c r="AA630">
        <f t="shared" si="240"/>
        <v>0</v>
      </c>
      <c r="AB630">
        <f t="shared" si="241"/>
        <v>6375585.7452000007</v>
      </c>
      <c r="AC630">
        <f t="shared" si="242"/>
        <v>9.2468067027179749E-6</v>
      </c>
      <c r="AD630">
        <f t="shared" si="243"/>
        <v>0</v>
      </c>
      <c r="AE630">
        <f t="shared" si="244"/>
        <v>0</v>
      </c>
      <c r="AF630">
        <f t="shared" si="245"/>
        <v>0</v>
      </c>
      <c r="AG630">
        <f t="shared" si="246"/>
        <v>0</v>
      </c>
      <c r="AH630">
        <f t="shared" si="247"/>
        <v>0</v>
      </c>
      <c r="AI630">
        <f t="shared" si="248"/>
        <v>5.0546225567071803E-3</v>
      </c>
      <c r="AJ630">
        <f t="shared" si="249"/>
        <v>4.2582015317955055E-5</v>
      </c>
      <c r="AK630">
        <f t="shared" si="250"/>
        <v>1.6740578955036711E-7</v>
      </c>
      <c r="AL630">
        <f t="shared" si="251"/>
        <v>0</v>
      </c>
      <c r="AM630">
        <v>6378137</v>
      </c>
      <c r="AN630">
        <v>6356752.3142451802</v>
      </c>
      <c r="AO630">
        <f t="shared" si="252"/>
        <v>8.1819190842620321E-2</v>
      </c>
      <c r="AP630">
        <f t="shared" si="253"/>
        <v>8.2094437949694496E-2</v>
      </c>
      <c r="AQ630">
        <f t="shared" si="254"/>
        <v>6.7394967422762398E-3</v>
      </c>
      <c r="AR630">
        <f t="shared" si="255"/>
        <v>6399593.6257584924</v>
      </c>
    </row>
    <row r="631" spans="13:44" x14ac:dyDescent="0.3">
      <c r="M631" s="52" t="s">
        <v>22</v>
      </c>
      <c r="N631" s="53">
        <f t="shared" si="234"/>
        <v>166021.44365805644</v>
      </c>
      <c r="O631" s="54">
        <f t="shared" si="235"/>
        <v>0</v>
      </c>
      <c r="P631" s="55">
        <f t="shared" si="236"/>
        <v>31</v>
      </c>
      <c r="Q631" s="68"/>
      <c r="T631">
        <f t="shared" si="257"/>
        <v>0</v>
      </c>
      <c r="U631">
        <f t="shared" si="257"/>
        <v>0</v>
      </c>
      <c r="V631">
        <f t="shared" si="233"/>
        <v>31</v>
      </c>
      <c r="W631">
        <f t="shared" si="256"/>
        <v>3</v>
      </c>
      <c r="X631">
        <f t="shared" si="237"/>
        <v>-5.2359877559829883E-2</v>
      </c>
      <c r="Y631">
        <f t="shared" si="238"/>
        <v>-5.2335956242943828E-2</v>
      </c>
      <c r="Z631">
        <f t="shared" si="239"/>
        <v>-5.2383818566763218E-2</v>
      </c>
      <c r="AA631">
        <f t="shared" si="240"/>
        <v>0</v>
      </c>
      <c r="AB631">
        <f t="shared" si="241"/>
        <v>6375585.7452000007</v>
      </c>
      <c r="AC631">
        <f t="shared" si="242"/>
        <v>9.2468067027179749E-6</v>
      </c>
      <c r="AD631">
        <f t="shared" si="243"/>
        <v>0</v>
      </c>
      <c r="AE631">
        <f t="shared" si="244"/>
        <v>0</v>
      </c>
      <c r="AF631">
        <f t="shared" si="245"/>
        <v>0</v>
      </c>
      <c r="AG631">
        <f t="shared" si="246"/>
        <v>0</v>
      </c>
      <c r="AH631">
        <f t="shared" si="247"/>
        <v>0</v>
      </c>
      <c r="AI631">
        <f t="shared" si="248"/>
        <v>5.0546225567071803E-3</v>
      </c>
      <c r="AJ631">
        <f t="shared" si="249"/>
        <v>4.2582015317955055E-5</v>
      </c>
      <c r="AK631">
        <f t="shared" si="250"/>
        <v>1.6740578955036711E-7</v>
      </c>
      <c r="AL631">
        <f t="shared" si="251"/>
        <v>0</v>
      </c>
      <c r="AM631">
        <v>6378137</v>
      </c>
      <c r="AN631">
        <v>6356752.3142451802</v>
      </c>
      <c r="AO631">
        <f t="shared" si="252"/>
        <v>8.1819190842620321E-2</v>
      </c>
      <c r="AP631">
        <f t="shared" si="253"/>
        <v>8.2094437949694496E-2</v>
      </c>
      <c r="AQ631">
        <f t="shared" si="254"/>
        <v>6.7394967422762398E-3</v>
      </c>
      <c r="AR631">
        <f t="shared" si="255"/>
        <v>6399593.6257584924</v>
      </c>
    </row>
    <row r="632" spans="13:44" x14ac:dyDescent="0.3">
      <c r="M632" s="52" t="s">
        <v>22</v>
      </c>
      <c r="N632" s="53">
        <f t="shared" si="234"/>
        <v>166021.44365805644</v>
      </c>
      <c r="O632" s="54">
        <f t="shared" si="235"/>
        <v>0</v>
      </c>
      <c r="P632" s="55">
        <f t="shared" si="236"/>
        <v>31</v>
      </c>
      <c r="Q632" s="68"/>
      <c r="T632">
        <f t="shared" si="257"/>
        <v>0</v>
      </c>
      <c r="U632">
        <f t="shared" si="257"/>
        <v>0</v>
      </c>
      <c r="V632">
        <f t="shared" si="233"/>
        <v>31</v>
      </c>
      <c r="W632">
        <f t="shared" si="256"/>
        <v>3</v>
      </c>
      <c r="X632">
        <f t="shared" si="237"/>
        <v>-5.2359877559829883E-2</v>
      </c>
      <c r="Y632">
        <f t="shared" si="238"/>
        <v>-5.2335956242943828E-2</v>
      </c>
      <c r="Z632">
        <f t="shared" si="239"/>
        <v>-5.2383818566763218E-2</v>
      </c>
      <c r="AA632">
        <f t="shared" si="240"/>
        <v>0</v>
      </c>
      <c r="AB632">
        <f t="shared" si="241"/>
        <v>6375585.7452000007</v>
      </c>
      <c r="AC632">
        <f t="shared" si="242"/>
        <v>9.2468067027179749E-6</v>
      </c>
      <c r="AD632">
        <f t="shared" si="243"/>
        <v>0</v>
      </c>
      <c r="AE632">
        <f t="shared" si="244"/>
        <v>0</v>
      </c>
      <c r="AF632">
        <f t="shared" si="245"/>
        <v>0</v>
      </c>
      <c r="AG632">
        <f t="shared" si="246"/>
        <v>0</v>
      </c>
      <c r="AH632">
        <f t="shared" si="247"/>
        <v>0</v>
      </c>
      <c r="AI632">
        <f t="shared" si="248"/>
        <v>5.0546225567071803E-3</v>
      </c>
      <c r="AJ632">
        <f t="shared" si="249"/>
        <v>4.2582015317955055E-5</v>
      </c>
      <c r="AK632">
        <f t="shared" si="250"/>
        <v>1.6740578955036711E-7</v>
      </c>
      <c r="AL632">
        <f t="shared" si="251"/>
        <v>0</v>
      </c>
      <c r="AM632">
        <v>6378137</v>
      </c>
      <c r="AN632">
        <v>6356752.3142451802</v>
      </c>
      <c r="AO632">
        <f t="shared" si="252"/>
        <v>8.1819190842620321E-2</v>
      </c>
      <c r="AP632">
        <f t="shared" si="253"/>
        <v>8.2094437949694496E-2</v>
      </c>
      <c r="AQ632">
        <f t="shared" si="254"/>
        <v>6.7394967422762398E-3</v>
      </c>
      <c r="AR632">
        <f t="shared" si="255"/>
        <v>6399593.6257584924</v>
      </c>
    </row>
    <row r="633" spans="13:44" x14ac:dyDescent="0.3">
      <c r="M633" s="52" t="s">
        <v>22</v>
      </c>
      <c r="N633" s="53">
        <f t="shared" si="234"/>
        <v>166021.44365805644</v>
      </c>
      <c r="O633" s="54">
        <f t="shared" si="235"/>
        <v>0</v>
      </c>
      <c r="P633" s="55">
        <f t="shared" si="236"/>
        <v>31</v>
      </c>
      <c r="Q633" s="68"/>
      <c r="T633">
        <f t="shared" si="257"/>
        <v>0</v>
      </c>
      <c r="U633">
        <f t="shared" si="257"/>
        <v>0</v>
      </c>
      <c r="V633">
        <f t="shared" si="233"/>
        <v>31</v>
      </c>
      <c r="W633">
        <f t="shared" si="256"/>
        <v>3</v>
      </c>
      <c r="X633">
        <f t="shared" si="237"/>
        <v>-5.2359877559829883E-2</v>
      </c>
      <c r="Y633">
        <f t="shared" si="238"/>
        <v>-5.2335956242943828E-2</v>
      </c>
      <c r="Z633">
        <f t="shared" si="239"/>
        <v>-5.2383818566763218E-2</v>
      </c>
      <c r="AA633">
        <f t="shared" si="240"/>
        <v>0</v>
      </c>
      <c r="AB633">
        <f t="shared" si="241"/>
        <v>6375585.7452000007</v>
      </c>
      <c r="AC633">
        <f t="shared" si="242"/>
        <v>9.2468067027179749E-6</v>
      </c>
      <c r="AD633">
        <f t="shared" si="243"/>
        <v>0</v>
      </c>
      <c r="AE633">
        <f t="shared" si="244"/>
        <v>0</v>
      </c>
      <c r="AF633">
        <f t="shared" si="245"/>
        <v>0</v>
      </c>
      <c r="AG633">
        <f t="shared" si="246"/>
        <v>0</v>
      </c>
      <c r="AH633">
        <f t="shared" si="247"/>
        <v>0</v>
      </c>
      <c r="AI633">
        <f t="shared" si="248"/>
        <v>5.0546225567071803E-3</v>
      </c>
      <c r="AJ633">
        <f t="shared" si="249"/>
        <v>4.2582015317955055E-5</v>
      </c>
      <c r="AK633">
        <f t="shared" si="250"/>
        <v>1.6740578955036711E-7</v>
      </c>
      <c r="AL633">
        <f t="shared" si="251"/>
        <v>0</v>
      </c>
      <c r="AM633">
        <v>6378137</v>
      </c>
      <c r="AN633">
        <v>6356752.3142451802</v>
      </c>
      <c r="AO633">
        <f t="shared" si="252"/>
        <v>8.1819190842620321E-2</v>
      </c>
      <c r="AP633">
        <f t="shared" si="253"/>
        <v>8.2094437949694496E-2</v>
      </c>
      <c r="AQ633">
        <f t="shared" si="254"/>
        <v>6.7394967422762398E-3</v>
      </c>
      <c r="AR633">
        <f t="shared" si="255"/>
        <v>6399593.6257584924</v>
      </c>
    </row>
    <row r="634" spans="13:44" x14ac:dyDescent="0.3">
      <c r="M634" s="52" t="s">
        <v>22</v>
      </c>
      <c r="N634" s="53">
        <f t="shared" si="234"/>
        <v>166021.44365805644</v>
      </c>
      <c r="O634" s="54">
        <f t="shared" si="235"/>
        <v>0</v>
      </c>
      <c r="P634" s="55">
        <f t="shared" si="236"/>
        <v>31</v>
      </c>
      <c r="Q634" s="68"/>
      <c r="T634">
        <f t="shared" si="257"/>
        <v>0</v>
      </c>
      <c r="U634">
        <f t="shared" si="257"/>
        <v>0</v>
      </c>
      <c r="V634">
        <f t="shared" si="233"/>
        <v>31</v>
      </c>
      <c r="W634">
        <f t="shared" si="256"/>
        <v>3</v>
      </c>
      <c r="X634">
        <f t="shared" si="237"/>
        <v>-5.2359877559829883E-2</v>
      </c>
      <c r="Y634">
        <f t="shared" si="238"/>
        <v>-5.2335956242943828E-2</v>
      </c>
      <c r="Z634">
        <f t="shared" si="239"/>
        <v>-5.2383818566763218E-2</v>
      </c>
      <c r="AA634">
        <f t="shared" si="240"/>
        <v>0</v>
      </c>
      <c r="AB634">
        <f t="shared" si="241"/>
        <v>6375585.7452000007</v>
      </c>
      <c r="AC634">
        <f t="shared" si="242"/>
        <v>9.2468067027179749E-6</v>
      </c>
      <c r="AD634">
        <f t="shared" si="243"/>
        <v>0</v>
      </c>
      <c r="AE634">
        <f t="shared" si="244"/>
        <v>0</v>
      </c>
      <c r="AF634">
        <f t="shared" si="245"/>
        <v>0</v>
      </c>
      <c r="AG634">
        <f t="shared" si="246"/>
        <v>0</v>
      </c>
      <c r="AH634">
        <f t="shared" si="247"/>
        <v>0</v>
      </c>
      <c r="AI634">
        <f t="shared" si="248"/>
        <v>5.0546225567071803E-3</v>
      </c>
      <c r="AJ634">
        <f t="shared" si="249"/>
        <v>4.2582015317955055E-5</v>
      </c>
      <c r="AK634">
        <f t="shared" si="250"/>
        <v>1.6740578955036711E-7</v>
      </c>
      <c r="AL634">
        <f t="shared" si="251"/>
        <v>0</v>
      </c>
      <c r="AM634">
        <v>6378137</v>
      </c>
      <c r="AN634">
        <v>6356752.3142451802</v>
      </c>
      <c r="AO634">
        <f t="shared" si="252"/>
        <v>8.1819190842620321E-2</v>
      </c>
      <c r="AP634">
        <f t="shared" si="253"/>
        <v>8.2094437949694496E-2</v>
      </c>
      <c r="AQ634">
        <f t="shared" si="254"/>
        <v>6.7394967422762398E-3</v>
      </c>
      <c r="AR634">
        <f t="shared" si="255"/>
        <v>6399593.6257584924</v>
      </c>
    </row>
    <row r="635" spans="13:44" x14ac:dyDescent="0.3">
      <c r="M635" s="52" t="s">
        <v>22</v>
      </c>
      <c r="N635" s="53">
        <f t="shared" si="234"/>
        <v>166021.44365805644</v>
      </c>
      <c r="O635" s="54">
        <f t="shared" si="235"/>
        <v>0</v>
      </c>
      <c r="P635" s="55">
        <f t="shared" si="236"/>
        <v>31</v>
      </c>
      <c r="Q635" s="68"/>
      <c r="T635">
        <f t="shared" si="257"/>
        <v>0</v>
      </c>
      <c r="U635">
        <f t="shared" si="257"/>
        <v>0</v>
      </c>
      <c r="V635">
        <f t="shared" si="233"/>
        <v>31</v>
      </c>
      <c r="W635">
        <f t="shared" si="256"/>
        <v>3</v>
      </c>
      <c r="X635">
        <f t="shared" si="237"/>
        <v>-5.2359877559829883E-2</v>
      </c>
      <c r="Y635">
        <f t="shared" si="238"/>
        <v>-5.2335956242943828E-2</v>
      </c>
      <c r="Z635">
        <f t="shared" si="239"/>
        <v>-5.2383818566763218E-2</v>
      </c>
      <c r="AA635">
        <f t="shared" si="240"/>
        <v>0</v>
      </c>
      <c r="AB635">
        <f t="shared" si="241"/>
        <v>6375585.7452000007</v>
      </c>
      <c r="AC635">
        <f t="shared" si="242"/>
        <v>9.2468067027179749E-6</v>
      </c>
      <c r="AD635">
        <f t="shared" si="243"/>
        <v>0</v>
      </c>
      <c r="AE635">
        <f t="shared" si="244"/>
        <v>0</v>
      </c>
      <c r="AF635">
        <f t="shared" si="245"/>
        <v>0</v>
      </c>
      <c r="AG635">
        <f t="shared" si="246"/>
        <v>0</v>
      </c>
      <c r="AH635">
        <f t="shared" si="247"/>
        <v>0</v>
      </c>
      <c r="AI635">
        <f t="shared" si="248"/>
        <v>5.0546225567071803E-3</v>
      </c>
      <c r="AJ635">
        <f t="shared" si="249"/>
        <v>4.2582015317955055E-5</v>
      </c>
      <c r="AK635">
        <f t="shared" si="250"/>
        <v>1.6740578955036711E-7</v>
      </c>
      <c r="AL635">
        <f t="shared" si="251"/>
        <v>0</v>
      </c>
      <c r="AM635">
        <v>6378137</v>
      </c>
      <c r="AN635">
        <v>6356752.3142451802</v>
      </c>
      <c r="AO635">
        <f t="shared" si="252"/>
        <v>8.1819190842620321E-2</v>
      </c>
      <c r="AP635">
        <f t="shared" si="253"/>
        <v>8.2094437949694496E-2</v>
      </c>
      <c r="AQ635">
        <f t="shared" si="254"/>
        <v>6.7394967422762398E-3</v>
      </c>
      <c r="AR635">
        <f t="shared" si="255"/>
        <v>6399593.6257584924</v>
      </c>
    </row>
    <row r="636" spans="13:44" x14ac:dyDescent="0.3">
      <c r="M636" s="52" t="s">
        <v>22</v>
      </c>
      <c r="N636" s="53">
        <f t="shared" si="234"/>
        <v>166021.44365805644</v>
      </c>
      <c r="O636" s="54">
        <f t="shared" si="235"/>
        <v>0</v>
      </c>
      <c r="P636" s="55">
        <f t="shared" si="236"/>
        <v>31</v>
      </c>
      <c r="Q636" s="68"/>
      <c r="T636">
        <f t="shared" si="257"/>
        <v>0</v>
      </c>
      <c r="U636">
        <f t="shared" si="257"/>
        <v>0</v>
      </c>
      <c r="V636">
        <f t="shared" si="233"/>
        <v>31</v>
      </c>
      <c r="W636">
        <f t="shared" si="256"/>
        <v>3</v>
      </c>
      <c r="X636">
        <f t="shared" si="237"/>
        <v>-5.2359877559829883E-2</v>
      </c>
      <c r="Y636">
        <f t="shared" si="238"/>
        <v>-5.2335956242943828E-2</v>
      </c>
      <c r="Z636">
        <f t="shared" si="239"/>
        <v>-5.2383818566763218E-2</v>
      </c>
      <c r="AA636">
        <f t="shared" si="240"/>
        <v>0</v>
      </c>
      <c r="AB636">
        <f t="shared" si="241"/>
        <v>6375585.7452000007</v>
      </c>
      <c r="AC636">
        <f t="shared" si="242"/>
        <v>9.2468067027179749E-6</v>
      </c>
      <c r="AD636">
        <f t="shared" si="243"/>
        <v>0</v>
      </c>
      <c r="AE636">
        <f t="shared" si="244"/>
        <v>0</v>
      </c>
      <c r="AF636">
        <f t="shared" si="245"/>
        <v>0</v>
      </c>
      <c r="AG636">
        <f t="shared" si="246"/>
        <v>0</v>
      </c>
      <c r="AH636">
        <f t="shared" si="247"/>
        <v>0</v>
      </c>
      <c r="AI636">
        <f t="shared" si="248"/>
        <v>5.0546225567071803E-3</v>
      </c>
      <c r="AJ636">
        <f t="shared" si="249"/>
        <v>4.2582015317955055E-5</v>
      </c>
      <c r="AK636">
        <f t="shared" si="250"/>
        <v>1.6740578955036711E-7</v>
      </c>
      <c r="AL636">
        <f t="shared" si="251"/>
        <v>0</v>
      </c>
      <c r="AM636">
        <v>6378137</v>
      </c>
      <c r="AN636">
        <v>6356752.3142451802</v>
      </c>
      <c r="AO636">
        <f t="shared" si="252"/>
        <v>8.1819190842620321E-2</v>
      </c>
      <c r="AP636">
        <f t="shared" si="253"/>
        <v>8.2094437949694496E-2</v>
      </c>
      <c r="AQ636">
        <f t="shared" si="254"/>
        <v>6.7394967422762398E-3</v>
      </c>
      <c r="AR636">
        <f t="shared" si="255"/>
        <v>6399593.6257584924</v>
      </c>
    </row>
    <row r="637" spans="13:44" x14ac:dyDescent="0.3">
      <c r="M637" s="52" t="s">
        <v>22</v>
      </c>
      <c r="N637" s="53">
        <f t="shared" si="234"/>
        <v>166021.44365805644</v>
      </c>
      <c r="O637" s="54">
        <f t="shared" si="235"/>
        <v>0</v>
      </c>
      <c r="P637" s="55">
        <f t="shared" si="236"/>
        <v>31</v>
      </c>
      <c r="Q637" s="68"/>
      <c r="T637">
        <f t="shared" si="257"/>
        <v>0</v>
      </c>
      <c r="U637">
        <f t="shared" si="257"/>
        <v>0</v>
      </c>
      <c r="V637">
        <f t="shared" si="233"/>
        <v>31</v>
      </c>
      <c r="W637">
        <f t="shared" si="256"/>
        <v>3</v>
      </c>
      <c r="X637">
        <f t="shared" si="237"/>
        <v>-5.2359877559829883E-2</v>
      </c>
      <c r="Y637">
        <f t="shared" si="238"/>
        <v>-5.2335956242943828E-2</v>
      </c>
      <c r="Z637">
        <f t="shared" si="239"/>
        <v>-5.2383818566763218E-2</v>
      </c>
      <c r="AA637">
        <f t="shared" si="240"/>
        <v>0</v>
      </c>
      <c r="AB637">
        <f t="shared" si="241"/>
        <v>6375585.7452000007</v>
      </c>
      <c r="AC637">
        <f t="shared" si="242"/>
        <v>9.2468067027179749E-6</v>
      </c>
      <c r="AD637">
        <f t="shared" si="243"/>
        <v>0</v>
      </c>
      <c r="AE637">
        <f t="shared" si="244"/>
        <v>0</v>
      </c>
      <c r="AF637">
        <f t="shared" si="245"/>
        <v>0</v>
      </c>
      <c r="AG637">
        <f t="shared" si="246"/>
        <v>0</v>
      </c>
      <c r="AH637">
        <f t="shared" si="247"/>
        <v>0</v>
      </c>
      <c r="AI637">
        <f t="shared" si="248"/>
        <v>5.0546225567071803E-3</v>
      </c>
      <c r="AJ637">
        <f t="shared" si="249"/>
        <v>4.2582015317955055E-5</v>
      </c>
      <c r="AK637">
        <f t="shared" si="250"/>
        <v>1.6740578955036711E-7</v>
      </c>
      <c r="AL637">
        <f t="shared" si="251"/>
        <v>0</v>
      </c>
      <c r="AM637">
        <v>6378137</v>
      </c>
      <c r="AN637">
        <v>6356752.3142451802</v>
      </c>
      <c r="AO637">
        <f t="shared" si="252"/>
        <v>8.1819190842620321E-2</v>
      </c>
      <c r="AP637">
        <f t="shared" si="253"/>
        <v>8.2094437949694496E-2</v>
      </c>
      <c r="AQ637">
        <f t="shared" si="254"/>
        <v>6.7394967422762398E-3</v>
      </c>
      <c r="AR637">
        <f t="shared" si="255"/>
        <v>6399593.6257584924</v>
      </c>
    </row>
    <row r="638" spans="13:44" x14ac:dyDescent="0.3">
      <c r="M638" s="52" t="s">
        <v>22</v>
      </c>
      <c r="N638" s="53">
        <f t="shared" si="234"/>
        <v>166021.44365805644</v>
      </c>
      <c r="O638" s="54">
        <f t="shared" si="235"/>
        <v>0</v>
      </c>
      <c r="P638" s="55">
        <f t="shared" si="236"/>
        <v>31</v>
      </c>
      <c r="Q638" s="68"/>
      <c r="T638">
        <f t="shared" si="257"/>
        <v>0</v>
      </c>
      <c r="U638">
        <f t="shared" si="257"/>
        <v>0</v>
      </c>
      <c r="V638">
        <f t="shared" si="233"/>
        <v>31</v>
      </c>
      <c r="W638">
        <f t="shared" si="256"/>
        <v>3</v>
      </c>
      <c r="X638">
        <f t="shared" si="237"/>
        <v>-5.2359877559829883E-2</v>
      </c>
      <c r="Y638">
        <f t="shared" si="238"/>
        <v>-5.2335956242943828E-2</v>
      </c>
      <c r="Z638">
        <f t="shared" si="239"/>
        <v>-5.2383818566763218E-2</v>
      </c>
      <c r="AA638">
        <f t="shared" si="240"/>
        <v>0</v>
      </c>
      <c r="AB638">
        <f t="shared" si="241"/>
        <v>6375585.7452000007</v>
      </c>
      <c r="AC638">
        <f t="shared" si="242"/>
        <v>9.2468067027179749E-6</v>
      </c>
      <c r="AD638">
        <f t="shared" si="243"/>
        <v>0</v>
      </c>
      <c r="AE638">
        <f t="shared" si="244"/>
        <v>0</v>
      </c>
      <c r="AF638">
        <f t="shared" si="245"/>
        <v>0</v>
      </c>
      <c r="AG638">
        <f t="shared" si="246"/>
        <v>0</v>
      </c>
      <c r="AH638">
        <f t="shared" si="247"/>
        <v>0</v>
      </c>
      <c r="AI638">
        <f t="shared" si="248"/>
        <v>5.0546225567071803E-3</v>
      </c>
      <c r="AJ638">
        <f t="shared" si="249"/>
        <v>4.2582015317955055E-5</v>
      </c>
      <c r="AK638">
        <f t="shared" si="250"/>
        <v>1.6740578955036711E-7</v>
      </c>
      <c r="AL638">
        <f t="shared" si="251"/>
        <v>0</v>
      </c>
      <c r="AM638">
        <v>6378137</v>
      </c>
      <c r="AN638">
        <v>6356752.3142451802</v>
      </c>
      <c r="AO638">
        <f t="shared" si="252"/>
        <v>8.1819190842620321E-2</v>
      </c>
      <c r="AP638">
        <f t="shared" si="253"/>
        <v>8.2094437949694496E-2</v>
      </c>
      <c r="AQ638">
        <f t="shared" si="254"/>
        <v>6.7394967422762398E-3</v>
      </c>
      <c r="AR638">
        <f t="shared" si="255"/>
        <v>6399593.6257584924</v>
      </c>
    </row>
    <row r="639" spans="13:44" x14ac:dyDescent="0.3">
      <c r="M639" s="52" t="s">
        <v>22</v>
      </c>
      <c r="N639" s="53">
        <f t="shared" si="234"/>
        <v>166021.44365805644</v>
      </c>
      <c r="O639" s="54">
        <f t="shared" si="235"/>
        <v>0</v>
      </c>
      <c r="P639" s="55">
        <f t="shared" si="236"/>
        <v>31</v>
      </c>
      <c r="Q639" s="68"/>
      <c r="T639">
        <f t="shared" si="257"/>
        <v>0</v>
      </c>
      <c r="U639">
        <f t="shared" si="257"/>
        <v>0</v>
      </c>
      <c r="V639">
        <f t="shared" si="233"/>
        <v>31</v>
      </c>
      <c r="W639">
        <f t="shared" si="256"/>
        <v>3</v>
      </c>
      <c r="X639">
        <f t="shared" si="237"/>
        <v>-5.2359877559829883E-2</v>
      </c>
      <c r="Y639">
        <f t="shared" si="238"/>
        <v>-5.2335956242943828E-2</v>
      </c>
      <c r="Z639">
        <f t="shared" si="239"/>
        <v>-5.2383818566763218E-2</v>
      </c>
      <c r="AA639">
        <f t="shared" si="240"/>
        <v>0</v>
      </c>
      <c r="AB639">
        <f t="shared" si="241"/>
        <v>6375585.7452000007</v>
      </c>
      <c r="AC639">
        <f t="shared" si="242"/>
        <v>9.2468067027179749E-6</v>
      </c>
      <c r="AD639">
        <f t="shared" si="243"/>
        <v>0</v>
      </c>
      <c r="AE639">
        <f t="shared" si="244"/>
        <v>0</v>
      </c>
      <c r="AF639">
        <f t="shared" si="245"/>
        <v>0</v>
      </c>
      <c r="AG639">
        <f t="shared" si="246"/>
        <v>0</v>
      </c>
      <c r="AH639">
        <f t="shared" si="247"/>
        <v>0</v>
      </c>
      <c r="AI639">
        <f t="shared" si="248"/>
        <v>5.0546225567071803E-3</v>
      </c>
      <c r="AJ639">
        <f t="shared" si="249"/>
        <v>4.2582015317955055E-5</v>
      </c>
      <c r="AK639">
        <f t="shared" si="250"/>
        <v>1.6740578955036711E-7</v>
      </c>
      <c r="AL639">
        <f t="shared" si="251"/>
        <v>0</v>
      </c>
      <c r="AM639">
        <v>6378137</v>
      </c>
      <c r="AN639">
        <v>6356752.3142451802</v>
      </c>
      <c r="AO639">
        <f t="shared" si="252"/>
        <v>8.1819190842620321E-2</v>
      </c>
      <c r="AP639">
        <f t="shared" si="253"/>
        <v>8.2094437949694496E-2</v>
      </c>
      <c r="AQ639">
        <f t="shared" si="254"/>
        <v>6.7394967422762398E-3</v>
      </c>
      <c r="AR639">
        <f t="shared" si="255"/>
        <v>6399593.6257584924</v>
      </c>
    </row>
    <row r="640" spans="13:44" x14ac:dyDescent="0.3">
      <c r="M640" s="52" t="s">
        <v>22</v>
      </c>
      <c r="N640" s="53">
        <f t="shared" si="234"/>
        <v>166021.44365805644</v>
      </c>
      <c r="O640" s="54">
        <f t="shared" si="235"/>
        <v>0</v>
      </c>
      <c r="P640" s="55">
        <f t="shared" si="236"/>
        <v>31</v>
      </c>
      <c r="Q640" s="68"/>
      <c r="T640">
        <f t="shared" si="257"/>
        <v>0</v>
      </c>
      <c r="U640">
        <f t="shared" si="257"/>
        <v>0</v>
      </c>
      <c r="V640">
        <f t="shared" si="233"/>
        <v>31</v>
      </c>
      <c r="W640">
        <f t="shared" si="256"/>
        <v>3</v>
      </c>
      <c r="X640">
        <f t="shared" si="237"/>
        <v>-5.2359877559829883E-2</v>
      </c>
      <c r="Y640">
        <f t="shared" si="238"/>
        <v>-5.2335956242943828E-2</v>
      </c>
      <c r="Z640">
        <f t="shared" si="239"/>
        <v>-5.2383818566763218E-2</v>
      </c>
      <c r="AA640">
        <f t="shared" si="240"/>
        <v>0</v>
      </c>
      <c r="AB640">
        <f t="shared" si="241"/>
        <v>6375585.7452000007</v>
      </c>
      <c r="AC640">
        <f t="shared" si="242"/>
        <v>9.2468067027179749E-6</v>
      </c>
      <c r="AD640">
        <f t="shared" si="243"/>
        <v>0</v>
      </c>
      <c r="AE640">
        <f t="shared" si="244"/>
        <v>0</v>
      </c>
      <c r="AF640">
        <f t="shared" si="245"/>
        <v>0</v>
      </c>
      <c r="AG640">
        <f t="shared" si="246"/>
        <v>0</v>
      </c>
      <c r="AH640">
        <f t="shared" si="247"/>
        <v>0</v>
      </c>
      <c r="AI640">
        <f t="shared" si="248"/>
        <v>5.0546225567071803E-3</v>
      </c>
      <c r="AJ640">
        <f t="shared" si="249"/>
        <v>4.2582015317955055E-5</v>
      </c>
      <c r="AK640">
        <f t="shared" si="250"/>
        <v>1.6740578955036711E-7</v>
      </c>
      <c r="AL640">
        <f t="shared" si="251"/>
        <v>0</v>
      </c>
      <c r="AM640">
        <v>6378137</v>
      </c>
      <c r="AN640">
        <v>6356752.3142451802</v>
      </c>
      <c r="AO640">
        <f t="shared" si="252"/>
        <v>8.1819190842620321E-2</v>
      </c>
      <c r="AP640">
        <f t="shared" si="253"/>
        <v>8.2094437949694496E-2</v>
      </c>
      <c r="AQ640">
        <f t="shared" si="254"/>
        <v>6.7394967422762398E-3</v>
      </c>
      <c r="AR640">
        <f t="shared" si="255"/>
        <v>6399593.6257584924</v>
      </c>
    </row>
    <row r="641" spans="13:44" x14ac:dyDescent="0.3">
      <c r="M641" s="52" t="s">
        <v>22</v>
      </c>
      <c r="N641" s="53">
        <f t="shared" si="234"/>
        <v>166021.44365805644</v>
      </c>
      <c r="O641" s="54">
        <f t="shared" si="235"/>
        <v>0</v>
      </c>
      <c r="P641" s="55">
        <f t="shared" si="236"/>
        <v>31</v>
      </c>
      <c r="Q641" s="68"/>
      <c r="T641">
        <f t="shared" si="257"/>
        <v>0</v>
      </c>
      <c r="U641">
        <f t="shared" si="257"/>
        <v>0</v>
      </c>
      <c r="V641">
        <f t="shared" si="233"/>
        <v>31</v>
      </c>
      <c r="W641">
        <f t="shared" si="256"/>
        <v>3</v>
      </c>
      <c r="X641">
        <f t="shared" si="237"/>
        <v>-5.2359877559829883E-2</v>
      </c>
      <c r="Y641">
        <f t="shared" si="238"/>
        <v>-5.2335956242943828E-2</v>
      </c>
      <c r="Z641">
        <f t="shared" si="239"/>
        <v>-5.2383818566763218E-2</v>
      </c>
      <c r="AA641">
        <f t="shared" si="240"/>
        <v>0</v>
      </c>
      <c r="AB641">
        <f t="shared" si="241"/>
        <v>6375585.7452000007</v>
      </c>
      <c r="AC641">
        <f t="shared" si="242"/>
        <v>9.2468067027179749E-6</v>
      </c>
      <c r="AD641">
        <f t="shared" si="243"/>
        <v>0</v>
      </c>
      <c r="AE641">
        <f t="shared" si="244"/>
        <v>0</v>
      </c>
      <c r="AF641">
        <f t="shared" si="245"/>
        <v>0</v>
      </c>
      <c r="AG641">
        <f t="shared" si="246"/>
        <v>0</v>
      </c>
      <c r="AH641">
        <f t="shared" si="247"/>
        <v>0</v>
      </c>
      <c r="AI641">
        <f t="shared" si="248"/>
        <v>5.0546225567071803E-3</v>
      </c>
      <c r="AJ641">
        <f t="shared" si="249"/>
        <v>4.2582015317955055E-5</v>
      </c>
      <c r="AK641">
        <f t="shared" si="250"/>
        <v>1.6740578955036711E-7</v>
      </c>
      <c r="AL641">
        <f t="shared" si="251"/>
        <v>0</v>
      </c>
      <c r="AM641">
        <v>6378137</v>
      </c>
      <c r="AN641">
        <v>6356752.3142451802</v>
      </c>
      <c r="AO641">
        <f t="shared" si="252"/>
        <v>8.1819190842620321E-2</v>
      </c>
      <c r="AP641">
        <f t="shared" si="253"/>
        <v>8.2094437949694496E-2</v>
      </c>
      <c r="AQ641">
        <f t="shared" si="254"/>
        <v>6.7394967422762398E-3</v>
      </c>
      <c r="AR641">
        <f t="shared" si="255"/>
        <v>6399593.6257584924</v>
      </c>
    </row>
    <row r="642" spans="13:44" x14ac:dyDescent="0.3">
      <c r="M642" s="52" t="s">
        <v>22</v>
      </c>
      <c r="N642" s="53">
        <f t="shared" si="234"/>
        <v>166021.44365805644</v>
      </c>
      <c r="O642" s="54">
        <f t="shared" si="235"/>
        <v>0</v>
      </c>
      <c r="P642" s="55">
        <f t="shared" si="236"/>
        <v>31</v>
      </c>
      <c r="Q642" s="68"/>
      <c r="T642">
        <f t="shared" si="257"/>
        <v>0</v>
      </c>
      <c r="U642">
        <f t="shared" si="257"/>
        <v>0</v>
      </c>
      <c r="V642">
        <f t="shared" si="233"/>
        <v>31</v>
      </c>
      <c r="W642">
        <f t="shared" si="256"/>
        <v>3</v>
      </c>
      <c r="X642">
        <f t="shared" si="237"/>
        <v>-5.2359877559829883E-2</v>
      </c>
      <c r="Y642">
        <f t="shared" si="238"/>
        <v>-5.2335956242943828E-2</v>
      </c>
      <c r="Z642">
        <f t="shared" si="239"/>
        <v>-5.2383818566763218E-2</v>
      </c>
      <c r="AA642">
        <f t="shared" si="240"/>
        <v>0</v>
      </c>
      <c r="AB642">
        <f t="shared" si="241"/>
        <v>6375585.7452000007</v>
      </c>
      <c r="AC642">
        <f t="shared" si="242"/>
        <v>9.2468067027179749E-6</v>
      </c>
      <c r="AD642">
        <f t="shared" si="243"/>
        <v>0</v>
      </c>
      <c r="AE642">
        <f t="shared" si="244"/>
        <v>0</v>
      </c>
      <c r="AF642">
        <f t="shared" si="245"/>
        <v>0</v>
      </c>
      <c r="AG642">
        <f t="shared" si="246"/>
        <v>0</v>
      </c>
      <c r="AH642">
        <f t="shared" si="247"/>
        <v>0</v>
      </c>
      <c r="AI642">
        <f t="shared" si="248"/>
        <v>5.0546225567071803E-3</v>
      </c>
      <c r="AJ642">
        <f t="shared" si="249"/>
        <v>4.2582015317955055E-5</v>
      </c>
      <c r="AK642">
        <f t="shared" si="250"/>
        <v>1.6740578955036711E-7</v>
      </c>
      <c r="AL642">
        <f t="shared" si="251"/>
        <v>0</v>
      </c>
      <c r="AM642">
        <v>6378137</v>
      </c>
      <c r="AN642">
        <v>6356752.3142451802</v>
      </c>
      <c r="AO642">
        <f t="shared" si="252"/>
        <v>8.1819190842620321E-2</v>
      </c>
      <c r="AP642">
        <f t="shared" si="253"/>
        <v>8.2094437949694496E-2</v>
      </c>
      <c r="AQ642">
        <f t="shared" si="254"/>
        <v>6.7394967422762398E-3</v>
      </c>
      <c r="AR642">
        <f t="shared" si="255"/>
        <v>6399593.6257584924</v>
      </c>
    </row>
    <row r="643" spans="13:44" x14ac:dyDescent="0.3">
      <c r="M643" s="52" t="s">
        <v>22</v>
      </c>
      <c r="N643" s="53">
        <f t="shared" si="234"/>
        <v>166021.44365805644</v>
      </c>
      <c r="O643" s="54">
        <f t="shared" si="235"/>
        <v>0</v>
      </c>
      <c r="P643" s="55">
        <f t="shared" si="236"/>
        <v>31</v>
      </c>
      <c r="Q643" s="68"/>
      <c r="T643">
        <f t="shared" si="257"/>
        <v>0</v>
      </c>
      <c r="U643">
        <f t="shared" si="257"/>
        <v>0</v>
      </c>
      <c r="V643">
        <f t="shared" si="233"/>
        <v>31</v>
      </c>
      <c r="W643">
        <f t="shared" si="256"/>
        <v>3</v>
      </c>
      <c r="X643">
        <f t="shared" si="237"/>
        <v>-5.2359877559829883E-2</v>
      </c>
      <c r="Y643">
        <f t="shared" si="238"/>
        <v>-5.2335956242943828E-2</v>
      </c>
      <c r="Z643">
        <f t="shared" si="239"/>
        <v>-5.2383818566763218E-2</v>
      </c>
      <c r="AA643">
        <f t="shared" si="240"/>
        <v>0</v>
      </c>
      <c r="AB643">
        <f t="shared" si="241"/>
        <v>6375585.7452000007</v>
      </c>
      <c r="AC643">
        <f t="shared" si="242"/>
        <v>9.2468067027179749E-6</v>
      </c>
      <c r="AD643">
        <f t="shared" si="243"/>
        <v>0</v>
      </c>
      <c r="AE643">
        <f t="shared" si="244"/>
        <v>0</v>
      </c>
      <c r="AF643">
        <f t="shared" si="245"/>
        <v>0</v>
      </c>
      <c r="AG643">
        <f t="shared" si="246"/>
        <v>0</v>
      </c>
      <c r="AH643">
        <f t="shared" si="247"/>
        <v>0</v>
      </c>
      <c r="AI643">
        <f t="shared" si="248"/>
        <v>5.0546225567071803E-3</v>
      </c>
      <c r="AJ643">
        <f t="shared" si="249"/>
        <v>4.2582015317955055E-5</v>
      </c>
      <c r="AK643">
        <f t="shared" si="250"/>
        <v>1.6740578955036711E-7</v>
      </c>
      <c r="AL643">
        <f t="shared" si="251"/>
        <v>0</v>
      </c>
      <c r="AM643">
        <v>6378137</v>
      </c>
      <c r="AN643">
        <v>6356752.3142451802</v>
      </c>
      <c r="AO643">
        <f t="shared" si="252"/>
        <v>8.1819190842620321E-2</v>
      </c>
      <c r="AP643">
        <f t="shared" si="253"/>
        <v>8.2094437949694496E-2</v>
      </c>
      <c r="AQ643">
        <f t="shared" si="254"/>
        <v>6.7394967422762398E-3</v>
      </c>
      <c r="AR643">
        <f t="shared" si="255"/>
        <v>6399593.6257584924</v>
      </c>
    </row>
    <row r="644" spans="13:44" x14ac:dyDescent="0.3">
      <c r="M644" s="52" t="s">
        <v>22</v>
      </c>
      <c r="N644" s="53">
        <f t="shared" si="234"/>
        <v>166021.44365805644</v>
      </c>
      <c r="O644" s="54">
        <f t="shared" si="235"/>
        <v>0</v>
      </c>
      <c r="P644" s="55">
        <f t="shared" si="236"/>
        <v>31</v>
      </c>
      <c r="Q644" s="68"/>
      <c r="T644">
        <f t="shared" si="257"/>
        <v>0</v>
      </c>
      <c r="U644">
        <f t="shared" si="257"/>
        <v>0</v>
      </c>
      <c r="V644">
        <f t="shared" si="233"/>
        <v>31</v>
      </c>
      <c r="W644">
        <f t="shared" si="256"/>
        <v>3</v>
      </c>
      <c r="X644">
        <f t="shared" si="237"/>
        <v>-5.2359877559829883E-2</v>
      </c>
      <c r="Y644">
        <f t="shared" si="238"/>
        <v>-5.2335956242943828E-2</v>
      </c>
      <c r="Z644">
        <f t="shared" si="239"/>
        <v>-5.2383818566763218E-2</v>
      </c>
      <c r="AA644">
        <f t="shared" si="240"/>
        <v>0</v>
      </c>
      <c r="AB644">
        <f t="shared" si="241"/>
        <v>6375585.7452000007</v>
      </c>
      <c r="AC644">
        <f t="shared" si="242"/>
        <v>9.2468067027179749E-6</v>
      </c>
      <c r="AD644">
        <f t="shared" si="243"/>
        <v>0</v>
      </c>
      <c r="AE644">
        <f t="shared" si="244"/>
        <v>0</v>
      </c>
      <c r="AF644">
        <f t="shared" si="245"/>
        <v>0</v>
      </c>
      <c r="AG644">
        <f t="shared" si="246"/>
        <v>0</v>
      </c>
      <c r="AH644">
        <f t="shared" si="247"/>
        <v>0</v>
      </c>
      <c r="AI644">
        <f t="shared" si="248"/>
        <v>5.0546225567071803E-3</v>
      </c>
      <c r="AJ644">
        <f t="shared" si="249"/>
        <v>4.2582015317955055E-5</v>
      </c>
      <c r="AK644">
        <f t="shared" si="250"/>
        <v>1.6740578955036711E-7</v>
      </c>
      <c r="AL644">
        <f t="shared" si="251"/>
        <v>0</v>
      </c>
      <c r="AM644">
        <v>6378137</v>
      </c>
      <c r="AN644">
        <v>6356752.3142451802</v>
      </c>
      <c r="AO644">
        <f t="shared" si="252"/>
        <v>8.1819190842620321E-2</v>
      </c>
      <c r="AP644">
        <f t="shared" si="253"/>
        <v>8.2094437949694496E-2</v>
      </c>
      <c r="AQ644">
        <f t="shared" si="254"/>
        <v>6.7394967422762398E-3</v>
      </c>
      <c r="AR644">
        <f t="shared" si="255"/>
        <v>6399593.6257584924</v>
      </c>
    </row>
    <row r="645" spans="13:44" x14ac:dyDescent="0.3">
      <c r="M645" s="52" t="s">
        <v>22</v>
      </c>
      <c r="N645" s="53">
        <f t="shared" si="234"/>
        <v>166021.44365805644</v>
      </c>
      <c r="O645" s="54">
        <f t="shared" si="235"/>
        <v>0</v>
      </c>
      <c r="P645" s="55">
        <f t="shared" si="236"/>
        <v>31</v>
      </c>
      <c r="Q645" s="68"/>
      <c r="T645">
        <f t="shared" si="257"/>
        <v>0</v>
      </c>
      <c r="U645">
        <f t="shared" si="257"/>
        <v>0</v>
      </c>
      <c r="V645">
        <f t="shared" si="233"/>
        <v>31</v>
      </c>
      <c r="W645">
        <f t="shared" si="256"/>
        <v>3</v>
      </c>
      <c r="X645">
        <f t="shared" si="237"/>
        <v>-5.2359877559829883E-2</v>
      </c>
      <c r="Y645">
        <f t="shared" si="238"/>
        <v>-5.2335956242943828E-2</v>
      </c>
      <c r="Z645">
        <f t="shared" si="239"/>
        <v>-5.2383818566763218E-2</v>
      </c>
      <c r="AA645">
        <f t="shared" si="240"/>
        <v>0</v>
      </c>
      <c r="AB645">
        <f t="shared" si="241"/>
        <v>6375585.7452000007</v>
      </c>
      <c r="AC645">
        <f t="shared" si="242"/>
        <v>9.2468067027179749E-6</v>
      </c>
      <c r="AD645">
        <f t="shared" si="243"/>
        <v>0</v>
      </c>
      <c r="AE645">
        <f t="shared" si="244"/>
        <v>0</v>
      </c>
      <c r="AF645">
        <f t="shared" si="245"/>
        <v>0</v>
      </c>
      <c r="AG645">
        <f t="shared" si="246"/>
        <v>0</v>
      </c>
      <c r="AH645">
        <f t="shared" si="247"/>
        <v>0</v>
      </c>
      <c r="AI645">
        <f t="shared" si="248"/>
        <v>5.0546225567071803E-3</v>
      </c>
      <c r="AJ645">
        <f t="shared" si="249"/>
        <v>4.2582015317955055E-5</v>
      </c>
      <c r="AK645">
        <f t="shared" si="250"/>
        <v>1.6740578955036711E-7</v>
      </c>
      <c r="AL645">
        <f t="shared" si="251"/>
        <v>0</v>
      </c>
      <c r="AM645">
        <v>6378137</v>
      </c>
      <c r="AN645">
        <v>6356752.3142451802</v>
      </c>
      <c r="AO645">
        <f t="shared" si="252"/>
        <v>8.1819190842620321E-2</v>
      </c>
      <c r="AP645">
        <f t="shared" si="253"/>
        <v>8.2094437949694496E-2</v>
      </c>
      <c r="AQ645">
        <f t="shared" si="254"/>
        <v>6.7394967422762398E-3</v>
      </c>
      <c r="AR645">
        <f t="shared" si="255"/>
        <v>6399593.6257584924</v>
      </c>
    </row>
    <row r="646" spans="13:44" x14ac:dyDescent="0.3">
      <c r="M646" s="52" t="s">
        <v>22</v>
      </c>
      <c r="N646" s="53">
        <f t="shared" si="234"/>
        <v>166021.44365805644</v>
      </c>
      <c r="O646" s="54">
        <f t="shared" si="235"/>
        <v>0</v>
      </c>
      <c r="P646" s="55">
        <f t="shared" si="236"/>
        <v>31</v>
      </c>
      <c r="Q646" s="68"/>
      <c r="T646">
        <f t="shared" si="257"/>
        <v>0</v>
      </c>
      <c r="U646">
        <f t="shared" si="257"/>
        <v>0</v>
      </c>
      <c r="V646">
        <f t="shared" si="233"/>
        <v>31</v>
      </c>
      <c r="W646">
        <f t="shared" si="256"/>
        <v>3</v>
      </c>
      <c r="X646">
        <f t="shared" si="237"/>
        <v>-5.2359877559829883E-2</v>
      </c>
      <c r="Y646">
        <f t="shared" si="238"/>
        <v>-5.2335956242943828E-2</v>
      </c>
      <c r="Z646">
        <f t="shared" si="239"/>
        <v>-5.2383818566763218E-2</v>
      </c>
      <c r="AA646">
        <f t="shared" si="240"/>
        <v>0</v>
      </c>
      <c r="AB646">
        <f t="shared" si="241"/>
        <v>6375585.7452000007</v>
      </c>
      <c r="AC646">
        <f t="shared" si="242"/>
        <v>9.2468067027179749E-6</v>
      </c>
      <c r="AD646">
        <f t="shared" si="243"/>
        <v>0</v>
      </c>
      <c r="AE646">
        <f t="shared" si="244"/>
        <v>0</v>
      </c>
      <c r="AF646">
        <f t="shared" si="245"/>
        <v>0</v>
      </c>
      <c r="AG646">
        <f t="shared" si="246"/>
        <v>0</v>
      </c>
      <c r="AH646">
        <f t="shared" si="247"/>
        <v>0</v>
      </c>
      <c r="AI646">
        <f t="shared" si="248"/>
        <v>5.0546225567071803E-3</v>
      </c>
      <c r="AJ646">
        <f t="shared" si="249"/>
        <v>4.2582015317955055E-5</v>
      </c>
      <c r="AK646">
        <f t="shared" si="250"/>
        <v>1.6740578955036711E-7</v>
      </c>
      <c r="AL646">
        <f t="shared" si="251"/>
        <v>0</v>
      </c>
      <c r="AM646">
        <v>6378137</v>
      </c>
      <c r="AN646">
        <v>6356752.3142451802</v>
      </c>
      <c r="AO646">
        <f t="shared" si="252"/>
        <v>8.1819190842620321E-2</v>
      </c>
      <c r="AP646">
        <f t="shared" si="253"/>
        <v>8.2094437949694496E-2</v>
      </c>
      <c r="AQ646">
        <f t="shared" si="254"/>
        <v>6.7394967422762398E-3</v>
      </c>
      <c r="AR646">
        <f t="shared" si="255"/>
        <v>6399593.6257584924</v>
      </c>
    </row>
    <row r="647" spans="13:44" x14ac:dyDescent="0.3">
      <c r="M647" s="52" t="s">
        <v>22</v>
      </c>
      <c r="N647" s="53">
        <f t="shared" si="234"/>
        <v>166021.44365805644</v>
      </c>
      <c r="O647" s="54">
        <f t="shared" si="235"/>
        <v>0</v>
      </c>
      <c r="P647" s="55">
        <f t="shared" si="236"/>
        <v>31</v>
      </c>
      <c r="Q647" s="68"/>
      <c r="T647">
        <f t="shared" si="257"/>
        <v>0</v>
      </c>
      <c r="U647">
        <f t="shared" si="257"/>
        <v>0</v>
      </c>
      <c r="V647">
        <f t="shared" si="233"/>
        <v>31</v>
      </c>
      <c r="W647">
        <f t="shared" si="256"/>
        <v>3</v>
      </c>
      <c r="X647">
        <f t="shared" si="237"/>
        <v>-5.2359877559829883E-2</v>
      </c>
      <c r="Y647">
        <f t="shared" si="238"/>
        <v>-5.2335956242943828E-2</v>
      </c>
      <c r="Z647">
        <f t="shared" si="239"/>
        <v>-5.2383818566763218E-2</v>
      </c>
      <c r="AA647">
        <f t="shared" si="240"/>
        <v>0</v>
      </c>
      <c r="AB647">
        <f t="shared" si="241"/>
        <v>6375585.7452000007</v>
      </c>
      <c r="AC647">
        <f t="shared" si="242"/>
        <v>9.2468067027179749E-6</v>
      </c>
      <c r="AD647">
        <f t="shared" si="243"/>
        <v>0</v>
      </c>
      <c r="AE647">
        <f t="shared" si="244"/>
        <v>0</v>
      </c>
      <c r="AF647">
        <f t="shared" si="245"/>
        <v>0</v>
      </c>
      <c r="AG647">
        <f t="shared" si="246"/>
        <v>0</v>
      </c>
      <c r="AH647">
        <f t="shared" si="247"/>
        <v>0</v>
      </c>
      <c r="AI647">
        <f t="shared" si="248"/>
        <v>5.0546225567071803E-3</v>
      </c>
      <c r="AJ647">
        <f t="shared" si="249"/>
        <v>4.2582015317955055E-5</v>
      </c>
      <c r="AK647">
        <f t="shared" si="250"/>
        <v>1.6740578955036711E-7</v>
      </c>
      <c r="AL647">
        <f t="shared" si="251"/>
        <v>0</v>
      </c>
      <c r="AM647">
        <v>6378137</v>
      </c>
      <c r="AN647">
        <v>6356752.3142451802</v>
      </c>
      <c r="AO647">
        <f t="shared" si="252"/>
        <v>8.1819190842620321E-2</v>
      </c>
      <c r="AP647">
        <f t="shared" si="253"/>
        <v>8.2094437949694496E-2</v>
      </c>
      <c r="AQ647">
        <f t="shared" si="254"/>
        <v>6.7394967422762398E-3</v>
      </c>
      <c r="AR647">
        <f t="shared" si="255"/>
        <v>6399593.6257584924</v>
      </c>
    </row>
    <row r="648" spans="13:44" x14ac:dyDescent="0.3">
      <c r="M648" s="52" t="s">
        <v>22</v>
      </c>
      <c r="N648" s="53">
        <f t="shared" si="234"/>
        <v>166021.44365805644</v>
      </c>
      <c r="O648" s="54">
        <f t="shared" si="235"/>
        <v>0</v>
      </c>
      <c r="P648" s="55">
        <f t="shared" si="236"/>
        <v>31</v>
      </c>
      <c r="Q648" s="68"/>
      <c r="T648">
        <f t="shared" si="257"/>
        <v>0</v>
      </c>
      <c r="U648">
        <f t="shared" si="257"/>
        <v>0</v>
      </c>
      <c r="V648">
        <f t="shared" si="233"/>
        <v>31</v>
      </c>
      <c r="W648">
        <f t="shared" si="256"/>
        <v>3</v>
      </c>
      <c r="X648">
        <f t="shared" si="237"/>
        <v>-5.2359877559829883E-2</v>
      </c>
      <c r="Y648">
        <f t="shared" si="238"/>
        <v>-5.2335956242943828E-2</v>
      </c>
      <c r="Z648">
        <f t="shared" si="239"/>
        <v>-5.2383818566763218E-2</v>
      </c>
      <c r="AA648">
        <f t="shared" si="240"/>
        <v>0</v>
      </c>
      <c r="AB648">
        <f t="shared" si="241"/>
        <v>6375585.7452000007</v>
      </c>
      <c r="AC648">
        <f t="shared" si="242"/>
        <v>9.2468067027179749E-6</v>
      </c>
      <c r="AD648">
        <f t="shared" si="243"/>
        <v>0</v>
      </c>
      <c r="AE648">
        <f t="shared" si="244"/>
        <v>0</v>
      </c>
      <c r="AF648">
        <f t="shared" si="245"/>
        <v>0</v>
      </c>
      <c r="AG648">
        <f t="shared" si="246"/>
        <v>0</v>
      </c>
      <c r="AH648">
        <f t="shared" si="247"/>
        <v>0</v>
      </c>
      <c r="AI648">
        <f t="shared" si="248"/>
        <v>5.0546225567071803E-3</v>
      </c>
      <c r="AJ648">
        <f t="shared" si="249"/>
        <v>4.2582015317955055E-5</v>
      </c>
      <c r="AK648">
        <f t="shared" si="250"/>
        <v>1.6740578955036711E-7</v>
      </c>
      <c r="AL648">
        <f t="shared" si="251"/>
        <v>0</v>
      </c>
      <c r="AM648">
        <v>6378137</v>
      </c>
      <c r="AN648">
        <v>6356752.3142451802</v>
      </c>
      <c r="AO648">
        <f t="shared" si="252"/>
        <v>8.1819190842620321E-2</v>
      </c>
      <c r="AP648">
        <f t="shared" si="253"/>
        <v>8.2094437949694496E-2</v>
      </c>
      <c r="AQ648">
        <f t="shared" si="254"/>
        <v>6.7394967422762398E-3</v>
      </c>
      <c r="AR648">
        <f t="shared" si="255"/>
        <v>6399593.6257584924</v>
      </c>
    </row>
    <row r="649" spans="13:44" x14ac:dyDescent="0.3">
      <c r="M649" s="52" t="s">
        <v>22</v>
      </c>
      <c r="N649" s="53">
        <f t="shared" si="234"/>
        <v>166021.44365805644</v>
      </c>
      <c r="O649" s="54">
        <f t="shared" si="235"/>
        <v>0</v>
      </c>
      <c r="P649" s="55">
        <f t="shared" si="236"/>
        <v>31</v>
      </c>
      <c r="Q649" s="68"/>
      <c r="T649">
        <f t="shared" si="257"/>
        <v>0</v>
      </c>
      <c r="U649">
        <f t="shared" si="257"/>
        <v>0</v>
      </c>
      <c r="V649">
        <f t="shared" si="233"/>
        <v>31</v>
      </c>
      <c r="W649">
        <f t="shared" si="256"/>
        <v>3</v>
      </c>
      <c r="X649">
        <f t="shared" si="237"/>
        <v>-5.2359877559829883E-2</v>
      </c>
      <c r="Y649">
        <f t="shared" si="238"/>
        <v>-5.2335956242943828E-2</v>
      </c>
      <c r="Z649">
        <f t="shared" si="239"/>
        <v>-5.2383818566763218E-2</v>
      </c>
      <c r="AA649">
        <f t="shared" si="240"/>
        <v>0</v>
      </c>
      <c r="AB649">
        <f t="shared" si="241"/>
        <v>6375585.7452000007</v>
      </c>
      <c r="AC649">
        <f t="shared" si="242"/>
        <v>9.2468067027179749E-6</v>
      </c>
      <c r="AD649">
        <f t="shared" si="243"/>
        <v>0</v>
      </c>
      <c r="AE649">
        <f t="shared" si="244"/>
        <v>0</v>
      </c>
      <c r="AF649">
        <f t="shared" si="245"/>
        <v>0</v>
      </c>
      <c r="AG649">
        <f t="shared" si="246"/>
        <v>0</v>
      </c>
      <c r="AH649">
        <f t="shared" si="247"/>
        <v>0</v>
      </c>
      <c r="AI649">
        <f t="shared" si="248"/>
        <v>5.0546225567071803E-3</v>
      </c>
      <c r="AJ649">
        <f t="shared" si="249"/>
        <v>4.2582015317955055E-5</v>
      </c>
      <c r="AK649">
        <f t="shared" si="250"/>
        <v>1.6740578955036711E-7</v>
      </c>
      <c r="AL649">
        <f t="shared" si="251"/>
        <v>0</v>
      </c>
      <c r="AM649">
        <v>6378137</v>
      </c>
      <c r="AN649">
        <v>6356752.3142451802</v>
      </c>
      <c r="AO649">
        <f t="shared" si="252"/>
        <v>8.1819190842620321E-2</v>
      </c>
      <c r="AP649">
        <f t="shared" si="253"/>
        <v>8.2094437949694496E-2</v>
      </c>
      <c r="AQ649">
        <f t="shared" si="254"/>
        <v>6.7394967422762398E-3</v>
      </c>
      <c r="AR649">
        <f t="shared" si="255"/>
        <v>6399593.6257584924</v>
      </c>
    </row>
    <row r="650" spans="13:44" x14ac:dyDescent="0.3">
      <c r="M650" s="52" t="s">
        <v>22</v>
      </c>
      <c r="N650" s="53">
        <f t="shared" si="234"/>
        <v>166021.44365805644</v>
      </c>
      <c r="O650" s="54">
        <f t="shared" si="235"/>
        <v>0</v>
      </c>
      <c r="P650" s="55">
        <f t="shared" si="236"/>
        <v>31</v>
      </c>
      <c r="Q650" s="68"/>
      <c r="T650">
        <f t="shared" si="257"/>
        <v>0</v>
      </c>
      <c r="U650">
        <f t="shared" si="257"/>
        <v>0</v>
      </c>
      <c r="V650">
        <f t="shared" si="233"/>
        <v>31</v>
      </c>
      <c r="W650">
        <f t="shared" si="256"/>
        <v>3</v>
      </c>
      <c r="X650">
        <f t="shared" si="237"/>
        <v>-5.2359877559829883E-2</v>
      </c>
      <c r="Y650">
        <f t="shared" si="238"/>
        <v>-5.2335956242943828E-2</v>
      </c>
      <c r="Z650">
        <f t="shared" si="239"/>
        <v>-5.2383818566763218E-2</v>
      </c>
      <c r="AA650">
        <f t="shared" si="240"/>
        <v>0</v>
      </c>
      <c r="AB650">
        <f t="shared" si="241"/>
        <v>6375585.7452000007</v>
      </c>
      <c r="AC650">
        <f t="shared" si="242"/>
        <v>9.2468067027179749E-6</v>
      </c>
      <c r="AD650">
        <f t="shared" si="243"/>
        <v>0</v>
      </c>
      <c r="AE650">
        <f t="shared" si="244"/>
        <v>0</v>
      </c>
      <c r="AF650">
        <f t="shared" si="245"/>
        <v>0</v>
      </c>
      <c r="AG650">
        <f t="shared" si="246"/>
        <v>0</v>
      </c>
      <c r="AH650">
        <f t="shared" si="247"/>
        <v>0</v>
      </c>
      <c r="AI650">
        <f t="shared" si="248"/>
        <v>5.0546225567071803E-3</v>
      </c>
      <c r="AJ650">
        <f t="shared" si="249"/>
        <v>4.2582015317955055E-5</v>
      </c>
      <c r="AK650">
        <f t="shared" si="250"/>
        <v>1.6740578955036711E-7</v>
      </c>
      <c r="AL650">
        <f t="shared" si="251"/>
        <v>0</v>
      </c>
      <c r="AM650">
        <v>6378137</v>
      </c>
      <c r="AN650">
        <v>6356752.3142451802</v>
      </c>
      <c r="AO650">
        <f t="shared" si="252"/>
        <v>8.1819190842620321E-2</v>
      </c>
      <c r="AP650">
        <f t="shared" si="253"/>
        <v>8.2094437949694496E-2</v>
      </c>
      <c r="AQ650">
        <f t="shared" si="254"/>
        <v>6.7394967422762398E-3</v>
      </c>
      <c r="AR650">
        <f t="shared" si="255"/>
        <v>6399593.6257584924</v>
      </c>
    </row>
    <row r="651" spans="13:44" x14ac:dyDescent="0.3">
      <c r="M651" s="52" t="s">
        <v>22</v>
      </c>
      <c r="N651" s="53">
        <f t="shared" si="234"/>
        <v>166021.44365805644</v>
      </c>
      <c r="O651" s="54">
        <f t="shared" si="235"/>
        <v>0</v>
      </c>
      <c r="P651" s="55">
        <f t="shared" si="236"/>
        <v>31</v>
      </c>
      <c r="Q651" s="68"/>
      <c r="T651">
        <f t="shared" si="257"/>
        <v>0</v>
      </c>
      <c r="U651">
        <f t="shared" si="257"/>
        <v>0</v>
      </c>
      <c r="V651">
        <f t="shared" si="233"/>
        <v>31</v>
      </c>
      <c r="W651">
        <f t="shared" si="256"/>
        <v>3</v>
      </c>
      <c r="X651">
        <f t="shared" si="237"/>
        <v>-5.2359877559829883E-2</v>
      </c>
      <c r="Y651">
        <f t="shared" si="238"/>
        <v>-5.2335956242943828E-2</v>
      </c>
      <c r="Z651">
        <f t="shared" si="239"/>
        <v>-5.2383818566763218E-2</v>
      </c>
      <c r="AA651">
        <f t="shared" si="240"/>
        <v>0</v>
      </c>
      <c r="AB651">
        <f t="shared" si="241"/>
        <v>6375585.7452000007</v>
      </c>
      <c r="AC651">
        <f t="shared" si="242"/>
        <v>9.2468067027179749E-6</v>
      </c>
      <c r="AD651">
        <f t="shared" si="243"/>
        <v>0</v>
      </c>
      <c r="AE651">
        <f t="shared" si="244"/>
        <v>0</v>
      </c>
      <c r="AF651">
        <f t="shared" si="245"/>
        <v>0</v>
      </c>
      <c r="AG651">
        <f t="shared" si="246"/>
        <v>0</v>
      </c>
      <c r="AH651">
        <f t="shared" si="247"/>
        <v>0</v>
      </c>
      <c r="AI651">
        <f t="shared" si="248"/>
        <v>5.0546225567071803E-3</v>
      </c>
      <c r="AJ651">
        <f t="shared" si="249"/>
        <v>4.2582015317955055E-5</v>
      </c>
      <c r="AK651">
        <f t="shared" si="250"/>
        <v>1.6740578955036711E-7</v>
      </c>
      <c r="AL651">
        <f t="shared" si="251"/>
        <v>0</v>
      </c>
      <c r="AM651">
        <v>6378137</v>
      </c>
      <c r="AN651">
        <v>6356752.3142451802</v>
      </c>
      <c r="AO651">
        <f t="shared" si="252"/>
        <v>8.1819190842620321E-2</v>
      </c>
      <c r="AP651">
        <f t="shared" si="253"/>
        <v>8.2094437949694496E-2</v>
      </c>
      <c r="AQ651">
        <f t="shared" si="254"/>
        <v>6.7394967422762398E-3</v>
      </c>
      <c r="AR651">
        <f t="shared" si="255"/>
        <v>6399593.6257584924</v>
      </c>
    </row>
    <row r="652" spans="13:44" x14ac:dyDescent="0.3">
      <c r="M652" s="52" t="s">
        <v>22</v>
      </c>
      <c r="N652" s="53">
        <f t="shared" si="234"/>
        <v>166021.44365805644</v>
      </c>
      <c r="O652" s="54">
        <f t="shared" si="235"/>
        <v>0</v>
      </c>
      <c r="P652" s="55">
        <f t="shared" si="236"/>
        <v>31</v>
      </c>
      <c r="Q652" s="68"/>
      <c r="T652">
        <f t="shared" si="257"/>
        <v>0</v>
      </c>
      <c r="U652">
        <f t="shared" si="257"/>
        <v>0</v>
      </c>
      <c r="V652">
        <f t="shared" si="233"/>
        <v>31</v>
      </c>
      <c r="W652">
        <f t="shared" si="256"/>
        <v>3</v>
      </c>
      <c r="X652">
        <f t="shared" si="237"/>
        <v>-5.2359877559829883E-2</v>
      </c>
      <c r="Y652">
        <f t="shared" si="238"/>
        <v>-5.2335956242943828E-2</v>
      </c>
      <c r="Z652">
        <f t="shared" si="239"/>
        <v>-5.2383818566763218E-2</v>
      </c>
      <c r="AA652">
        <f t="shared" si="240"/>
        <v>0</v>
      </c>
      <c r="AB652">
        <f t="shared" si="241"/>
        <v>6375585.7452000007</v>
      </c>
      <c r="AC652">
        <f t="shared" si="242"/>
        <v>9.2468067027179749E-6</v>
      </c>
      <c r="AD652">
        <f t="shared" si="243"/>
        <v>0</v>
      </c>
      <c r="AE652">
        <f t="shared" si="244"/>
        <v>0</v>
      </c>
      <c r="AF652">
        <f t="shared" si="245"/>
        <v>0</v>
      </c>
      <c r="AG652">
        <f t="shared" si="246"/>
        <v>0</v>
      </c>
      <c r="AH652">
        <f t="shared" si="247"/>
        <v>0</v>
      </c>
      <c r="AI652">
        <f t="shared" si="248"/>
        <v>5.0546225567071803E-3</v>
      </c>
      <c r="AJ652">
        <f t="shared" si="249"/>
        <v>4.2582015317955055E-5</v>
      </c>
      <c r="AK652">
        <f t="shared" si="250"/>
        <v>1.6740578955036711E-7</v>
      </c>
      <c r="AL652">
        <f t="shared" si="251"/>
        <v>0</v>
      </c>
      <c r="AM652">
        <v>6378137</v>
      </c>
      <c r="AN652">
        <v>6356752.3142451802</v>
      </c>
      <c r="AO652">
        <f t="shared" si="252"/>
        <v>8.1819190842620321E-2</v>
      </c>
      <c r="AP652">
        <f t="shared" si="253"/>
        <v>8.2094437949694496E-2</v>
      </c>
      <c r="AQ652">
        <f t="shared" si="254"/>
        <v>6.7394967422762398E-3</v>
      </c>
      <c r="AR652">
        <f t="shared" si="255"/>
        <v>6399593.6257584924</v>
      </c>
    </row>
    <row r="653" spans="13:44" x14ac:dyDescent="0.3">
      <c r="M653" s="52" t="s">
        <v>22</v>
      </c>
      <c r="N653" s="53">
        <f t="shared" si="234"/>
        <v>166021.44365805644</v>
      </c>
      <c r="O653" s="54">
        <f t="shared" si="235"/>
        <v>0</v>
      </c>
      <c r="P653" s="55">
        <f t="shared" si="236"/>
        <v>31</v>
      </c>
      <c r="Q653" s="68"/>
      <c r="T653">
        <f t="shared" si="257"/>
        <v>0</v>
      </c>
      <c r="U653">
        <f t="shared" si="257"/>
        <v>0</v>
      </c>
      <c r="V653">
        <f t="shared" si="233"/>
        <v>31</v>
      </c>
      <c r="W653">
        <f t="shared" si="256"/>
        <v>3</v>
      </c>
      <c r="X653">
        <f t="shared" si="237"/>
        <v>-5.2359877559829883E-2</v>
      </c>
      <c r="Y653">
        <f t="shared" si="238"/>
        <v>-5.2335956242943828E-2</v>
      </c>
      <c r="Z653">
        <f t="shared" si="239"/>
        <v>-5.2383818566763218E-2</v>
      </c>
      <c r="AA653">
        <f t="shared" si="240"/>
        <v>0</v>
      </c>
      <c r="AB653">
        <f t="shared" si="241"/>
        <v>6375585.7452000007</v>
      </c>
      <c r="AC653">
        <f t="shared" si="242"/>
        <v>9.2468067027179749E-6</v>
      </c>
      <c r="AD653">
        <f t="shared" si="243"/>
        <v>0</v>
      </c>
      <c r="AE653">
        <f t="shared" si="244"/>
        <v>0</v>
      </c>
      <c r="AF653">
        <f t="shared" si="245"/>
        <v>0</v>
      </c>
      <c r="AG653">
        <f t="shared" si="246"/>
        <v>0</v>
      </c>
      <c r="AH653">
        <f t="shared" si="247"/>
        <v>0</v>
      </c>
      <c r="AI653">
        <f t="shared" si="248"/>
        <v>5.0546225567071803E-3</v>
      </c>
      <c r="AJ653">
        <f t="shared" si="249"/>
        <v>4.2582015317955055E-5</v>
      </c>
      <c r="AK653">
        <f t="shared" si="250"/>
        <v>1.6740578955036711E-7</v>
      </c>
      <c r="AL653">
        <f t="shared" si="251"/>
        <v>0</v>
      </c>
      <c r="AM653">
        <v>6378137</v>
      </c>
      <c r="AN653">
        <v>6356752.3142451802</v>
      </c>
      <c r="AO653">
        <f t="shared" si="252"/>
        <v>8.1819190842620321E-2</v>
      </c>
      <c r="AP653">
        <f t="shared" si="253"/>
        <v>8.2094437949694496E-2</v>
      </c>
      <c r="AQ653">
        <f t="shared" si="254"/>
        <v>6.7394967422762398E-3</v>
      </c>
      <c r="AR653">
        <f t="shared" si="255"/>
        <v>6399593.6257584924</v>
      </c>
    </row>
    <row r="654" spans="13:44" x14ac:dyDescent="0.3">
      <c r="M654" s="52" t="s">
        <v>22</v>
      </c>
      <c r="N654" s="53">
        <f t="shared" si="234"/>
        <v>166021.44365805644</v>
      </c>
      <c r="O654" s="54">
        <f t="shared" si="235"/>
        <v>0</v>
      </c>
      <c r="P654" s="55">
        <f t="shared" si="236"/>
        <v>31</v>
      </c>
      <c r="Q654" s="68"/>
      <c r="T654">
        <f t="shared" si="257"/>
        <v>0</v>
      </c>
      <c r="U654">
        <f t="shared" si="257"/>
        <v>0</v>
      </c>
      <c r="V654">
        <f t="shared" si="233"/>
        <v>31</v>
      </c>
      <c r="W654">
        <f t="shared" si="256"/>
        <v>3</v>
      </c>
      <c r="X654">
        <f t="shared" si="237"/>
        <v>-5.2359877559829883E-2</v>
      </c>
      <c r="Y654">
        <f t="shared" si="238"/>
        <v>-5.2335956242943828E-2</v>
      </c>
      <c r="Z654">
        <f t="shared" si="239"/>
        <v>-5.2383818566763218E-2</v>
      </c>
      <c r="AA654">
        <f t="shared" si="240"/>
        <v>0</v>
      </c>
      <c r="AB654">
        <f t="shared" si="241"/>
        <v>6375585.7452000007</v>
      </c>
      <c r="AC654">
        <f t="shared" si="242"/>
        <v>9.2468067027179749E-6</v>
      </c>
      <c r="AD654">
        <f t="shared" si="243"/>
        <v>0</v>
      </c>
      <c r="AE654">
        <f t="shared" si="244"/>
        <v>0</v>
      </c>
      <c r="AF654">
        <f t="shared" si="245"/>
        <v>0</v>
      </c>
      <c r="AG654">
        <f t="shared" si="246"/>
        <v>0</v>
      </c>
      <c r="AH654">
        <f t="shared" si="247"/>
        <v>0</v>
      </c>
      <c r="AI654">
        <f t="shared" si="248"/>
        <v>5.0546225567071803E-3</v>
      </c>
      <c r="AJ654">
        <f t="shared" si="249"/>
        <v>4.2582015317955055E-5</v>
      </c>
      <c r="AK654">
        <f t="shared" si="250"/>
        <v>1.6740578955036711E-7</v>
      </c>
      <c r="AL654">
        <f t="shared" si="251"/>
        <v>0</v>
      </c>
      <c r="AM654">
        <v>6378137</v>
      </c>
      <c r="AN654">
        <v>6356752.3142451802</v>
      </c>
      <c r="AO654">
        <f t="shared" si="252"/>
        <v>8.1819190842620321E-2</v>
      </c>
      <c r="AP654">
        <f t="shared" si="253"/>
        <v>8.2094437949694496E-2</v>
      </c>
      <c r="AQ654">
        <f t="shared" si="254"/>
        <v>6.7394967422762398E-3</v>
      </c>
      <c r="AR654">
        <f t="shared" si="255"/>
        <v>6399593.6257584924</v>
      </c>
    </row>
    <row r="655" spans="13:44" x14ac:dyDescent="0.3">
      <c r="M655" s="52" t="s">
        <v>22</v>
      </c>
      <c r="N655" s="53">
        <f t="shared" si="234"/>
        <v>166021.44365805644</v>
      </c>
      <c r="O655" s="54">
        <f t="shared" si="235"/>
        <v>0</v>
      </c>
      <c r="P655" s="55">
        <f t="shared" si="236"/>
        <v>31</v>
      </c>
      <c r="Q655" s="68"/>
      <c r="T655">
        <f t="shared" si="257"/>
        <v>0</v>
      </c>
      <c r="U655">
        <f t="shared" si="257"/>
        <v>0</v>
      </c>
      <c r="V655">
        <f t="shared" si="233"/>
        <v>31</v>
      </c>
      <c r="W655">
        <f t="shared" si="256"/>
        <v>3</v>
      </c>
      <c r="X655">
        <f t="shared" si="237"/>
        <v>-5.2359877559829883E-2</v>
      </c>
      <c r="Y655">
        <f t="shared" si="238"/>
        <v>-5.2335956242943828E-2</v>
      </c>
      <c r="Z655">
        <f t="shared" si="239"/>
        <v>-5.2383818566763218E-2</v>
      </c>
      <c r="AA655">
        <f t="shared" si="240"/>
        <v>0</v>
      </c>
      <c r="AB655">
        <f t="shared" si="241"/>
        <v>6375585.7452000007</v>
      </c>
      <c r="AC655">
        <f t="shared" si="242"/>
        <v>9.2468067027179749E-6</v>
      </c>
      <c r="AD655">
        <f t="shared" si="243"/>
        <v>0</v>
      </c>
      <c r="AE655">
        <f t="shared" si="244"/>
        <v>0</v>
      </c>
      <c r="AF655">
        <f t="shared" si="245"/>
        <v>0</v>
      </c>
      <c r="AG655">
        <f t="shared" si="246"/>
        <v>0</v>
      </c>
      <c r="AH655">
        <f t="shared" si="247"/>
        <v>0</v>
      </c>
      <c r="AI655">
        <f t="shared" si="248"/>
        <v>5.0546225567071803E-3</v>
      </c>
      <c r="AJ655">
        <f t="shared" si="249"/>
        <v>4.2582015317955055E-5</v>
      </c>
      <c r="AK655">
        <f t="shared" si="250"/>
        <v>1.6740578955036711E-7</v>
      </c>
      <c r="AL655">
        <f t="shared" si="251"/>
        <v>0</v>
      </c>
      <c r="AM655">
        <v>6378137</v>
      </c>
      <c r="AN655">
        <v>6356752.3142451802</v>
      </c>
      <c r="AO655">
        <f t="shared" si="252"/>
        <v>8.1819190842620321E-2</v>
      </c>
      <c r="AP655">
        <f t="shared" si="253"/>
        <v>8.2094437949694496E-2</v>
      </c>
      <c r="AQ655">
        <f t="shared" si="254"/>
        <v>6.7394967422762398E-3</v>
      </c>
      <c r="AR655">
        <f t="shared" si="255"/>
        <v>6399593.6257584924</v>
      </c>
    </row>
    <row r="656" spans="13:44" x14ac:dyDescent="0.3">
      <c r="M656" s="52" t="s">
        <v>22</v>
      </c>
      <c r="N656" s="53">
        <f t="shared" si="234"/>
        <v>166021.44365805644</v>
      </c>
      <c r="O656" s="54">
        <f t="shared" si="235"/>
        <v>0</v>
      </c>
      <c r="P656" s="55">
        <f t="shared" si="236"/>
        <v>31</v>
      </c>
      <c r="Q656" s="68"/>
      <c r="T656">
        <f t="shared" si="257"/>
        <v>0</v>
      </c>
      <c r="U656">
        <f t="shared" si="257"/>
        <v>0</v>
      </c>
      <c r="V656">
        <f t="shared" si="233"/>
        <v>31</v>
      </c>
      <c r="W656">
        <f t="shared" si="256"/>
        <v>3</v>
      </c>
      <c r="X656">
        <f t="shared" si="237"/>
        <v>-5.2359877559829883E-2</v>
      </c>
      <c r="Y656">
        <f t="shared" si="238"/>
        <v>-5.2335956242943828E-2</v>
      </c>
      <c r="Z656">
        <f t="shared" si="239"/>
        <v>-5.2383818566763218E-2</v>
      </c>
      <c r="AA656">
        <f t="shared" si="240"/>
        <v>0</v>
      </c>
      <c r="AB656">
        <f t="shared" si="241"/>
        <v>6375585.7452000007</v>
      </c>
      <c r="AC656">
        <f t="shared" si="242"/>
        <v>9.2468067027179749E-6</v>
      </c>
      <c r="AD656">
        <f t="shared" si="243"/>
        <v>0</v>
      </c>
      <c r="AE656">
        <f t="shared" si="244"/>
        <v>0</v>
      </c>
      <c r="AF656">
        <f t="shared" si="245"/>
        <v>0</v>
      </c>
      <c r="AG656">
        <f t="shared" si="246"/>
        <v>0</v>
      </c>
      <c r="AH656">
        <f t="shared" si="247"/>
        <v>0</v>
      </c>
      <c r="AI656">
        <f t="shared" si="248"/>
        <v>5.0546225567071803E-3</v>
      </c>
      <c r="AJ656">
        <f t="shared" si="249"/>
        <v>4.2582015317955055E-5</v>
      </c>
      <c r="AK656">
        <f t="shared" si="250"/>
        <v>1.6740578955036711E-7</v>
      </c>
      <c r="AL656">
        <f t="shared" si="251"/>
        <v>0</v>
      </c>
      <c r="AM656">
        <v>6378137</v>
      </c>
      <c r="AN656">
        <v>6356752.3142451802</v>
      </c>
      <c r="AO656">
        <f t="shared" si="252"/>
        <v>8.1819190842620321E-2</v>
      </c>
      <c r="AP656">
        <f t="shared" si="253"/>
        <v>8.2094437949694496E-2</v>
      </c>
      <c r="AQ656">
        <f t="shared" si="254"/>
        <v>6.7394967422762398E-3</v>
      </c>
      <c r="AR656">
        <f t="shared" si="255"/>
        <v>6399593.6257584924</v>
      </c>
    </row>
    <row r="657" spans="13:44" x14ac:dyDescent="0.3">
      <c r="M657" s="52" t="s">
        <v>22</v>
      </c>
      <c r="N657" s="53">
        <f t="shared" si="234"/>
        <v>166021.44365805644</v>
      </c>
      <c r="O657" s="54">
        <f t="shared" si="235"/>
        <v>0</v>
      </c>
      <c r="P657" s="55">
        <f t="shared" si="236"/>
        <v>31</v>
      </c>
      <c r="Q657" s="68"/>
      <c r="T657">
        <f t="shared" si="257"/>
        <v>0</v>
      </c>
      <c r="U657">
        <f t="shared" si="257"/>
        <v>0</v>
      </c>
      <c r="V657">
        <f t="shared" si="233"/>
        <v>31</v>
      </c>
      <c r="W657">
        <f t="shared" si="256"/>
        <v>3</v>
      </c>
      <c r="X657">
        <f t="shared" si="237"/>
        <v>-5.2359877559829883E-2</v>
      </c>
      <c r="Y657">
        <f t="shared" si="238"/>
        <v>-5.2335956242943828E-2</v>
      </c>
      <c r="Z657">
        <f t="shared" si="239"/>
        <v>-5.2383818566763218E-2</v>
      </c>
      <c r="AA657">
        <f t="shared" si="240"/>
        <v>0</v>
      </c>
      <c r="AB657">
        <f t="shared" si="241"/>
        <v>6375585.7452000007</v>
      </c>
      <c r="AC657">
        <f t="shared" si="242"/>
        <v>9.2468067027179749E-6</v>
      </c>
      <c r="AD657">
        <f t="shared" si="243"/>
        <v>0</v>
      </c>
      <c r="AE657">
        <f t="shared" si="244"/>
        <v>0</v>
      </c>
      <c r="AF657">
        <f t="shared" si="245"/>
        <v>0</v>
      </c>
      <c r="AG657">
        <f t="shared" si="246"/>
        <v>0</v>
      </c>
      <c r="AH657">
        <f t="shared" si="247"/>
        <v>0</v>
      </c>
      <c r="AI657">
        <f t="shared" si="248"/>
        <v>5.0546225567071803E-3</v>
      </c>
      <c r="AJ657">
        <f t="shared" si="249"/>
        <v>4.2582015317955055E-5</v>
      </c>
      <c r="AK657">
        <f t="shared" si="250"/>
        <v>1.6740578955036711E-7</v>
      </c>
      <c r="AL657">
        <f t="shared" si="251"/>
        <v>0</v>
      </c>
      <c r="AM657">
        <v>6378137</v>
      </c>
      <c r="AN657">
        <v>6356752.3142451802</v>
      </c>
      <c r="AO657">
        <f t="shared" si="252"/>
        <v>8.1819190842620321E-2</v>
      </c>
      <c r="AP657">
        <f t="shared" si="253"/>
        <v>8.2094437949694496E-2</v>
      </c>
      <c r="AQ657">
        <f t="shared" si="254"/>
        <v>6.7394967422762398E-3</v>
      </c>
      <c r="AR657">
        <f t="shared" si="255"/>
        <v>6399593.6257584924</v>
      </c>
    </row>
    <row r="658" spans="13:44" x14ac:dyDescent="0.3">
      <c r="M658" s="52" t="s">
        <v>22</v>
      </c>
      <c r="N658" s="53">
        <f t="shared" si="234"/>
        <v>166021.44365805644</v>
      </c>
      <c r="O658" s="54">
        <f t="shared" si="235"/>
        <v>0</v>
      </c>
      <c r="P658" s="55">
        <f t="shared" si="236"/>
        <v>31</v>
      </c>
      <c r="Q658" s="68"/>
      <c r="T658">
        <f t="shared" si="257"/>
        <v>0</v>
      </c>
      <c r="U658">
        <f t="shared" si="257"/>
        <v>0</v>
      </c>
      <c r="V658">
        <f t="shared" si="233"/>
        <v>31</v>
      </c>
      <c r="W658">
        <f t="shared" si="256"/>
        <v>3</v>
      </c>
      <c r="X658">
        <f t="shared" si="237"/>
        <v>-5.2359877559829883E-2</v>
      </c>
      <c r="Y658">
        <f t="shared" si="238"/>
        <v>-5.2335956242943828E-2</v>
      </c>
      <c r="Z658">
        <f t="shared" si="239"/>
        <v>-5.2383818566763218E-2</v>
      </c>
      <c r="AA658">
        <f t="shared" si="240"/>
        <v>0</v>
      </c>
      <c r="AB658">
        <f t="shared" si="241"/>
        <v>6375585.7452000007</v>
      </c>
      <c r="AC658">
        <f t="shared" si="242"/>
        <v>9.2468067027179749E-6</v>
      </c>
      <c r="AD658">
        <f t="shared" si="243"/>
        <v>0</v>
      </c>
      <c r="AE658">
        <f t="shared" si="244"/>
        <v>0</v>
      </c>
      <c r="AF658">
        <f t="shared" si="245"/>
        <v>0</v>
      </c>
      <c r="AG658">
        <f t="shared" si="246"/>
        <v>0</v>
      </c>
      <c r="AH658">
        <f t="shared" si="247"/>
        <v>0</v>
      </c>
      <c r="AI658">
        <f t="shared" si="248"/>
        <v>5.0546225567071803E-3</v>
      </c>
      <c r="AJ658">
        <f t="shared" si="249"/>
        <v>4.2582015317955055E-5</v>
      </c>
      <c r="AK658">
        <f t="shared" si="250"/>
        <v>1.6740578955036711E-7</v>
      </c>
      <c r="AL658">
        <f t="shared" si="251"/>
        <v>0</v>
      </c>
      <c r="AM658">
        <v>6378137</v>
      </c>
      <c r="AN658">
        <v>6356752.3142451802</v>
      </c>
      <c r="AO658">
        <f t="shared" si="252"/>
        <v>8.1819190842620321E-2</v>
      </c>
      <c r="AP658">
        <f t="shared" si="253"/>
        <v>8.2094437949694496E-2</v>
      </c>
      <c r="AQ658">
        <f t="shared" si="254"/>
        <v>6.7394967422762398E-3</v>
      </c>
      <c r="AR658">
        <f t="shared" si="255"/>
        <v>6399593.6257584924</v>
      </c>
    </row>
    <row r="659" spans="13:44" x14ac:dyDescent="0.3">
      <c r="M659" s="52" t="s">
        <v>22</v>
      </c>
      <c r="N659" s="53">
        <f t="shared" si="234"/>
        <v>166021.44365805644</v>
      </c>
      <c r="O659" s="54">
        <f t="shared" si="235"/>
        <v>0</v>
      </c>
      <c r="P659" s="55">
        <f t="shared" si="236"/>
        <v>31</v>
      </c>
      <c r="Q659" s="68"/>
      <c r="T659">
        <f t="shared" si="257"/>
        <v>0</v>
      </c>
      <c r="U659">
        <f t="shared" si="257"/>
        <v>0</v>
      </c>
      <c r="V659">
        <f t="shared" si="233"/>
        <v>31</v>
      </c>
      <c r="W659">
        <f t="shared" si="256"/>
        <v>3</v>
      </c>
      <c r="X659">
        <f t="shared" si="237"/>
        <v>-5.2359877559829883E-2</v>
      </c>
      <c r="Y659">
        <f t="shared" si="238"/>
        <v>-5.2335956242943828E-2</v>
      </c>
      <c r="Z659">
        <f t="shared" si="239"/>
        <v>-5.2383818566763218E-2</v>
      </c>
      <c r="AA659">
        <f t="shared" si="240"/>
        <v>0</v>
      </c>
      <c r="AB659">
        <f t="shared" si="241"/>
        <v>6375585.7452000007</v>
      </c>
      <c r="AC659">
        <f t="shared" si="242"/>
        <v>9.2468067027179749E-6</v>
      </c>
      <c r="AD659">
        <f t="shared" si="243"/>
        <v>0</v>
      </c>
      <c r="AE659">
        <f t="shared" si="244"/>
        <v>0</v>
      </c>
      <c r="AF659">
        <f t="shared" si="245"/>
        <v>0</v>
      </c>
      <c r="AG659">
        <f t="shared" si="246"/>
        <v>0</v>
      </c>
      <c r="AH659">
        <f t="shared" si="247"/>
        <v>0</v>
      </c>
      <c r="AI659">
        <f t="shared" si="248"/>
        <v>5.0546225567071803E-3</v>
      </c>
      <c r="AJ659">
        <f t="shared" si="249"/>
        <v>4.2582015317955055E-5</v>
      </c>
      <c r="AK659">
        <f t="shared" si="250"/>
        <v>1.6740578955036711E-7</v>
      </c>
      <c r="AL659">
        <f t="shared" si="251"/>
        <v>0</v>
      </c>
      <c r="AM659">
        <v>6378137</v>
      </c>
      <c r="AN659">
        <v>6356752.3142451802</v>
      </c>
      <c r="AO659">
        <f t="shared" si="252"/>
        <v>8.1819190842620321E-2</v>
      </c>
      <c r="AP659">
        <f t="shared" si="253"/>
        <v>8.2094437949694496E-2</v>
      </c>
      <c r="AQ659">
        <f t="shared" si="254"/>
        <v>6.7394967422762398E-3</v>
      </c>
      <c r="AR659">
        <f t="shared" si="255"/>
        <v>6399593.6257584924</v>
      </c>
    </row>
    <row r="660" spans="13:44" x14ac:dyDescent="0.3">
      <c r="M660" s="52" t="s">
        <v>22</v>
      </c>
      <c r="N660" s="53">
        <f t="shared" si="234"/>
        <v>166021.44365805644</v>
      </c>
      <c r="O660" s="54">
        <f t="shared" si="235"/>
        <v>0</v>
      </c>
      <c r="P660" s="55">
        <f t="shared" si="236"/>
        <v>31</v>
      </c>
      <c r="Q660" s="68"/>
      <c r="T660">
        <f t="shared" si="257"/>
        <v>0</v>
      </c>
      <c r="U660">
        <f t="shared" si="257"/>
        <v>0</v>
      </c>
      <c r="V660">
        <f t="shared" si="233"/>
        <v>31</v>
      </c>
      <c r="W660">
        <f t="shared" si="256"/>
        <v>3</v>
      </c>
      <c r="X660">
        <f t="shared" si="237"/>
        <v>-5.2359877559829883E-2</v>
      </c>
      <c r="Y660">
        <f t="shared" si="238"/>
        <v>-5.2335956242943828E-2</v>
      </c>
      <c r="Z660">
        <f t="shared" si="239"/>
        <v>-5.2383818566763218E-2</v>
      </c>
      <c r="AA660">
        <f t="shared" si="240"/>
        <v>0</v>
      </c>
      <c r="AB660">
        <f t="shared" si="241"/>
        <v>6375585.7452000007</v>
      </c>
      <c r="AC660">
        <f t="shared" si="242"/>
        <v>9.2468067027179749E-6</v>
      </c>
      <c r="AD660">
        <f t="shared" si="243"/>
        <v>0</v>
      </c>
      <c r="AE660">
        <f t="shared" si="244"/>
        <v>0</v>
      </c>
      <c r="AF660">
        <f t="shared" si="245"/>
        <v>0</v>
      </c>
      <c r="AG660">
        <f t="shared" si="246"/>
        <v>0</v>
      </c>
      <c r="AH660">
        <f t="shared" si="247"/>
        <v>0</v>
      </c>
      <c r="AI660">
        <f t="shared" si="248"/>
        <v>5.0546225567071803E-3</v>
      </c>
      <c r="AJ660">
        <f t="shared" si="249"/>
        <v>4.2582015317955055E-5</v>
      </c>
      <c r="AK660">
        <f t="shared" si="250"/>
        <v>1.6740578955036711E-7</v>
      </c>
      <c r="AL660">
        <f t="shared" si="251"/>
        <v>0</v>
      </c>
      <c r="AM660">
        <v>6378137</v>
      </c>
      <c r="AN660">
        <v>6356752.3142451802</v>
      </c>
      <c r="AO660">
        <f t="shared" si="252"/>
        <v>8.1819190842620321E-2</v>
      </c>
      <c r="AP660">
        <f t="shared" si="253"/>
        <v>8.2094437949694496E-2</v>
      </c>
      <c r="AQ660">
        <f t="shared" si="254"/>
        <v>6.7394967422762398E-3</v>
      </c>
      <c r="AR660">
        <f t="shared" si="255"/>
        <v>6399593.6257584924</v>
      </c>
    </row>
    <row r="661" spans="13:44" x14ac:dyDescent="0.3">
      <c r="M661" s="52" t="s">
        <v>22</v>
      </c>
      <c r="N661" s="53">
        <f t="shared" si="234"/>
        <v>166021.44365805644</v>
      </c>
      <c r="O661" s="54">
        <f t="shared" si="235"/>
        <v>0</v>
      </c>
      <c r="P661" s="55">
        <f t="shared" si="236"/>
        <v>31</v>
      </c>
      <c r="Q661" s="68"/>
      <c r="T661">
        <f t="shared" si="257"/>
        <v>0</v>
      </c>
      <c r="U661">
        <f t="shared" si="257"/>
        <v>0</v>
      </c>
      <c r="V661">
        <f t="shared" si="233"/>
        <v>31</v>
      </c>
      <c r="W661">
        <f t="shared" si="256"/>
        <v>3</v>
      </c>
      <c r="X661">
        <f t="shared" si="237"/>
        <v>-5.2359877559829883E-2</v>
      </c>
      <c r="Y661">
        <f t="shared" si="238"/>
        <v>-5.2335956242943828E-2</v>
      </c>
      <c r="Z661">
        <f t="shared" si="239"/>
        <v>-5.2383818566763218E-2</v>
      </c>
      <c r="AA661">
        <f t="shared" si="240"/>
        <v>0</v>
      </c>
      <c r="AB661">
        <f t="shared" si="241"/>
        <v>6375585.7452000007</v>
      </c>
      <c r="AC661">
        <f t="shared" si="242"/>
        <v>9.2468067027179749E-6</v>
      </c>
      <c r="AD661">
        <f t="shared" si="243"/>
        <v>0</v>
      </c>
      <c r="AE661">
        <f t="shared" si="244"/>
        <v>0</v>
      </c>
      <c r="AF661">
        <f t="shared" si="245"/>
        <v>0</v>
      </c>
      <c r="AG661">
        <f t="shared" si="246"/>
        <v>0</v>
      </c>
      <c r="AH661">
        <f t="shared" si="247"/>
        <v>0</v>
      </c>
      <c r="AI661">
        <f t="shared" si="248"/>
        <v>5.0546225567071803E-3</v>
      </c>
      <c r="AJ661">
        <f t="shared" si="249"/>
        <v>4.2582015317955055E-5</v>
      </c>
      <c r="AK661">
        <f t="shared" si="250"/>
        <v>1.6740578955036711E-7</v>
      </c>
      <c r="AL661">
        <f t="shared" si="251"/>
        <v>0</v>
      </c>
      <c r="AM661">
        <v>6378137</v>
      </c>
      <c r="AN661">
        <v>6356752.3142451802</v>
      </c>
      <c r="AO661">
        <f t="shared" si="252"/>
        <v>8.1819190842620321E-2</v>
      </c>
      <c r="AP661">
        <f t="shared" si="253"/>
        <v>8.2094437949694496E-2</v>
      </c>
      <c r="AQ661">
        <f t="shared" si="254"/>
        <v>6.7394967422762398E-3</v>
      </c>
      <c r="AR661">
        <f t="shared" si="255"/>
        <v>6399593.6257584924</v>
      </c>
    </row>
    <row r="662" spans="13:44" x14ac:dyDescent="0.3">
      <c r="M662" s="52" t="s">
        <v>22</v>
      </c>
      <c r="N662" s="53">
        <f t="shared" si="234"/>
        <v>166021.44365805644</v>
      </c>
      <c r="O662" s="54">
        <f t="shared" si="235"/>
        <v>0</v>
      </c>
      <c r="P662" s="55">
        <f t="shared" si="236"/>
        <v>31</v>
      </c>
      <c r="Q662" s="68"/>
      <c r="T662">
        <f t="shared" si="257"/>
        <v>0</v>
      </c>
      <c r="U662">
        <f t="shared" si="257"/>
        <v>0</v>
      </c>
      <c r="V662">
        <f t="shared" si="233"/>
        <v>31</v>
      </c>
      <c r="W662">
        <f t="shared" si="256"/>
        <v>3</v>
      </c>
      <c r="X662">
        <f t="shared" si="237"/>
        <v>-5.2359877559829883E-2</v>
      </c>
      <c r="Y662">
        <f t="shared" si="238"/>
        <v>-5.2335956242943828E-2</v>
      </c>
      <c r="Z662">
        <f t="shared" si="239"/>
        <v>-5.2383818566763218E-2</v>
      </c>
      <c r="AA662">
        <f t="shared" si="240"/>
        <v>0</v>
      </c>
      <c r="AB662">
        <f t="shared" si="241"/>
        <v>6375585.7452000007</v>
      </c>
      <c r="AC662">
        <f t="shared" si="242"/>
        <v>9.2468067027179749E-6</v>
      </c>
      <c r="AD662">
        <f t="shared" si="243"/>
        <v>0</v>
      </c>
      <c r="AE662">
        <f t="shared" si="244"/>
        <v>0</v>
      </c>
      <c r="AF662">
        <f t="shared" si="245"/>
        <v>0</v>
      </c>
      <c r="AG662">
        <f t="shared" si="246"/>
        <v>0</v>
      </c>
      <c r="AH662">
        <f t="shared" si="247"/>
        <v>0</v>
      </c>
      <c r="AI662">
        <f t="shared" si="248"/>
        <v>5.0546225567071803E-3</v>
      </c>
      <c r="AJ662">
        <f t="shared" si="249"/>
        <v>4.2582015317955055E-5</v>
      </c>
      <c r="AK662">
        <f t="shared" si="250"/>
        <v>1.6740578955036711E-7</v>
      </c>
      <c r="AL662">
        <f t="shared" si="251"/>
        <v>0</v>
      </c>
      <c r="AM662">
        <v>6378137</v>
      </c>
      <c r="AN662">
        <v>6356752.3142451802</v>
      </c>
      <c r="AO662">
        <f t="shared" si="252"/>
        <v>8.1819190842620321E-2</v>
      </c>
      <c r="AP662">
        <f t="shared" si="253"/>
        <v>8.2094437949694496E-2</v>
      </c>
      <c r="AQ662">
        <f t="shared" si="254"/>
        <v>6.7394967422762398E-3</v>
      </c>
      <c r="AR662">
        <f t="shared" si="255"/>
        <v>6399593.6257584924</v>
      </c>
    </row>
    <row r="663" spans="13:44" x14ac:dyDescent="0.3">
      <c r="M663" s="52" t="s">
        <v>22</v>
      </c>
      <c r="N663" s="53">
        <f t="shared" si="234"/>
        <v>166021.44365805644</v>
      </c>
      <c r="O663" s="54">
        <f t="shared" si="235"/>
        <v>0</v>
      </c>
      <c r="P663" s="55">
        <f t="shared" si="236"/>
        <v>31</v>
      </c>
      <c r="Q663" s="68"/>
      <c r="T663">
        <f t="shared" si="257"/>
        <v>0</v>
      </c>
      <c r="U663">
        <f t="shared" si="257"/>
        <v>0</v>
      </c>
      <c r="V663">
        <f t="shared" si="233"/>
        <v>31</v>
      </c>
      <c r="W663">
        <f t="shared" si="256"/>
        <v>3</v>
      </c>
      <c r="X663">
        <f t="shared" si="237"/>
        <v>-5.2359877559829883E-2</v>
      </c>
      <c r="Y663">
        <f t="shared" si="238"/>
        <v>-5.2335956242943828E-2</v>
      </c>
      <c r="Z663">
        <f t="shared" si="239"/>
        <v>-5.2383818566763218E-2</v>
      </c>
      <c r="AA663">
        <f t="shared" si="240"/>
        <v>0</v>
      </c>
      <c r="AB663">
        <f t="shared" si="241"/>
        <v>6375585.7452000007</v>
      </c>
      <c r="AC663">
        <f t="shared" si="242"/>
        <v>9.2468067027179749E-6</v>
      </c>
      <c r="AD663">
        <f t="shared" si="243"/>
        <v>0</v>
      </c>
      <c r="AE663">
        <f t="shared" si="244"/>
        <v>0</v>
      </c>
      <c r="AF663">
        <f t="shared" si="245"/>
        <v>0</v>
      </c>
      <c r="AG663">
        <f t="shared" si="246"/>
        <v>0</v>
      </c>
      <c r="AH663">
        <f t="shared" si="247"/>
        <v>0</v>
      </c>
      <c r="AI663">
        <f t="shared" si="248"/>
        <v>5.0546225567071803E-3</v>
      </c>
      <c r="AJ663">
        <f t="shared" si="249"/>
        <v>4.2582015317955055E-5</v>
      </c>
      <c r="AK663">
        <f t="shared" si="250"/>
        <v>1.6740578955036711E-7</v>
      </c>
      <c r="AL663">
        <f t="shared" si="251"/>
        <v>0</v>
      </c>
      <c r="AM663">
        <v>6378137</v>
      </c>
      <c r="AN663">
        <v>6356752.3142451802</v>
      </c>
      <c r="AO663">
        <f t="shared" si="252"/>
        <v>8.1819190842620321E-2</v>
      </c>
      <c r="AP663">
        <f t="shared" si="253"/>
        <v>8.2094437949694496E-2</v>
      </c>
      <c r="AQ663">
        <f t="shared" si="254"/>
        <v>6.7394967422762398E-3</v>
      </c>
      <c r="AR663">
        <f t="shared" si="255"/>
        <v>6399593.6257584924</v>
      </c>
    </row>
    <row r="664" spans="13:44" x14ac:dyDescent="0.3">
      <c r="M664" s="52" t="s">
        <v>22</v>
      </c>
      <c r="N664" s="53">
        <f t="shared" si="234"/>
        <v>166021.44365805644</v>
      </c>
      <c r="O664" s="54">
        <f t="shared" si="235"/>
        <v>0</v>
      </c>
      <c r="P664" s="55">
        <f t="shared" si="236"/>
        <v>31</v>
      </c>
      <c r="Q664" s="68"/>
      <c r="T664">
        <f t="shared" si="257"/>
        <v>0</v>
      </c>
      <c r="U664">
        <f t="shared" si="257"/>
        <v>0</v>
      </c>
      <c r="V664">
        <f t="shared" si="233"/>
        <v>31</v>
      </c>
      <c r="W664">
        <f t="shared" si="256"/>
        <v>3</v>
      </c>
      <c r="X664">
        <f t="shared" si="237"/>
        <v>-5.2359877559829883E-2</v>
      </c>
      <c r="Y664">
        <f t="shared" si="238"/>
        <v>-5.2335956242943828E-2</v>
      </c>
      <c r="Z664">
        <f t="shared" si="239"/>
        <v>-5.2383818566763218E-2</v>
      </c>
      <c r="AA664">
        <f t="shared" si="240"/>
        <v>0</v>
      </c>
      <c r="AB664">
        <f t="shared" si="241"/>
        <v>6375585.7452000007</v>
      </c>
      <c r="AC664">
        <f t="shared" si="242"/>
        <v>9.2468067027179749E-6</v>
      </c>
      <c r="AD664">
        <f t="shared" si="243"/>
        <v>0</v>
      </c>
      <c r="AE664">
        <f t="shared" si="244"/>
        <v>0</v>
      </c>
      <c r="AF664">
        <f t="shared" si="245"/>
        <v>0</v>
      </c>
      <c r="AG664">
        <f t="shared" si="246"/>
        <v>0</v>
      </c>
      <c r="AH664">
        <f t="shared" si="247"/>
        <v>0</v>
      </c>
      <c r="AI664">
        <f t="shared" si="248"/>
        <v>5.0546225567071803E-3</v>
      </c>
      <c r="AJ664">
        <f t="shared" si="249"/>
        <v>4.2582015317955055E-5</v>
      </c>
      <c r="AK664">
        <f t="shared" si="250"/>
        <v>1.6740578955036711E-7</v>
      </c>
      <c r="AL664">
        <f t="shared" si="251"/>
        <v>0</v>
      </c>
      <c r="AM664">
        <v>6378137</v>
      </c>
      <c r="AN664">
        <v>6356752.3142451802</v>
      </c>
      <c r="AO664">
        <f t="shared" si="252"/>
        <v>8.1819190842620321E-2</v>
      </c>
      <c r="AP664">
        <f t="shared" si="253"/>
        <v>8.2094437949694496E-2</v>
      </c>
      <c r="AQ664">
        <f t="shared" si="254"/>
        <v>6.7394967422762398E-3</v>
      </c>
      <c r="AR664">
        <f t="shared" si="255"/>
        <v>6399593.6257584924</v>
      </c>
    </row>
    <row r="665" spans="13:44" x14ac:dyDescent="0.3">
      <c r="M665" s="52" t="s">
        <v>22</v>
      </c>
      <c r="N665" s="53">
        <f t="shared" si="234"/>
        <v>166021.44365805644</v>
      </c>
      <c r="O665" s="54">
        <f t="shared" si="235"/>
        <v>0</v>
      </c>
      <c r="P665" s="55">
        <f t="shared" si="236"/>
        <v>31</v>
      </c>
      <c r="Q665" s="68"/>
      <c r="T665">
        <f t="shared" si="257"/>
        <v>0</v>
      </c>
      <c r="U665">
        <f t="shared" si="257"/>
        <v>0</v>
      </c>
      <c r="V665">
        <f t="shared" si="233"/>
        <v>31</v>
      </c>
      <c r="W665">
        <f t="shared" si="256"/>
        <v>3</v>
      </c>
      <c r="X665">
        <f t="shared" si="237"/>
        <v>-5.2359877559829883E-2</v>
      </c>
      <c r="Y665">
        <f t="shared" si="238"/>
        <v>-5.2335956242943828E-2</v>
      </c>
      <c r="Z665">
        <f t="shared" si="239"/>
        <v>-5.2383818566763218E-2</v>
      </c>
      <c r="AA665">
        <f t="shared" si="240"/>
        <v>0</v>
      </c>
      <c r="AB665">
        <f t="shared" si="241"/>
        <v>6375585.7452000007</v>
      </c>
      <c r="AC665">
        <f t="shared" si="242"/>
        <v>9.2468067027179749E-6</v>
      </c>
      <c r="AD665">
        <f t="shared" si="243"/>
        <v>0</v>
      </c>
      <c r="AE665">
        <f t="shared" si="244"/>
        <v>0</v>
      </c>
      <c r="AF665">
        <f t="shared" si="245"/>
        <v>0</v>
      </c>
      <c r="AG665">
        <f t="shared" si="246"/>
        <v>0</v>
      </c>
      <c r="AH665">
        <f t="shared" si="247"/>
        <v>0</v>
      </c>
      <c r="AI665">
        <f t="shared" si="248"/>
        <v>5.0546225567071803E-3</v>
      </c>
      <c r="AJ665">
        <f t="shared" si="249"/>
        <v>4.2582015317955055E-5</v>
      </c>
      <c r="AK665">
        <f t="shared" si="250"/>
        <v>1.6740578955036711E-7</v>
      </c>
      <c r="AL665">
        <f t="shared" si="251"/>
        <v>0</v>
      </c>
      <c r="AM665">
        <v>6378137</v>
      </c>
      <c r="AN665">
        <v>6356752.3142451802</v>
      </c>
      <c r="AO665">
        <f t="shared" si="252"/>
        <v>8.1819190842620321E-2</v>
      </c>
      <c r="AP665">
        <f t="shared" si="253"/>
        <v>8.2094437949694496E-2</v>
      </c>
      <c r="AQ665">
        <f t="shared" si="254"/>
        <v>6.7394967422762398E-3</v>
      </c>
      <c r="AR665">
        <f t="shared" si="255"/>
        <v>6399593.6257584924</v>
      </c>
    </row>
    <row r="666" spans="13:44" x14ac:dyDescent="0.3">
      <c r="M666" s="52" t="s">
        <v>22</v>
      </c>
      <c r="N666" s="53">
        <f t="shared" si="234"/>
        <v>166021.44365805644</v>
      </c>
      <c r="O666" s="54">
        <f t="shared" si="235"/>
        <v>0</v>
      </c>
      <c r="P666" s="55">
        <f t="shared" si="236"/>
        <v>31</v>
      </c>
      <c r="Q666" s="68"/>
      <c r="T666">
        <f t="shared" si="257"/>
        <v>0</v>
      </c>
      <c r="U666">
        <f t="shared" si="257"/>
        <v>0</v>
      </c>
      <c r="V666">
        <f t="shared" ref="V666:V729" si="258">TRUNC((R666/6)+31)</f>
        <v>31</v>
      </c>
      <c r="W666">
        <f t="shared" si="256"/>
        <v>3</v>
      </c>
      <c r="X666">
        <f t="shared" si="237"/>
        <v>-5.2359877559829883E-2</v>
      </c>
      <c r="Y666">
        <f t="shared" si="238"/>
        <v>-5.2335956242943828E-2</v>
      </c>
      <c r="Z666">
        <f t="shared" si="239"/>
        <v>-5.2383818566763218E-2</v>
      </c>
      <c r="AA666">
        <f t="shared" si="240"/>
        <v>0</v>
      </c>
      <c r="AB666">
        <f t="shared" si="241"/>
        <v>6375585.7452000007</v>
      </c>
      <c r="AC666">
        <f t="shared" si="242"/>
        <v>9.2468067027179749E-6</v>
      </c>
      <c r="AD666">
        <f t="shared" si="243"/>
        <v>0</v>
      </c>
      <c r="AE666">
        <f t="shared" si="244"/>
        <v>0</v>
      </c>
      <c r="AF666">
        <f t="shared" si="245"/>
        <v>0</v>
      </c>
      <c r="AG666">
        <f t="shared" si="246"/>
        <v>0</v>
      </c>
      <c r="AH666">
        <f t="shared" si="247"/>
        <v>0</v>
      </c>
      <c r="AI666">
        <f t="shared" si="248"/>
        <v>5.0546225567071803E-3</v>
      </c>
      <c r="AJ666">
        <f t="shared" si="249"/>
        <v>4.2582015317955055E-5</v>
      </c>
      <c r="AK666">
        <f t="shared" si="250"/>
        <v>1.6740578955036711E-7</v>
      </c>
      <c r="AL666">
        <f t="shared" si="251"/>
        <v>0</v>
      </c>
      <c r="AM666">
        <v>6378137</v>
      </c>
      <c r="AN666">
        <v>6356752.3142451802</v>
      </c>
      <c r="AO666">
        <f t="shared" si="252"/>
        <v>8.1819190842620321E-2</v>
      </c>
      <c r="AP666">
        <f t="shared" si="253"/>
        <v>8.2094437949694496E-2</v>
      </c>
      <c r="AQ666">
        <f t="shared" si="254"/>
        <v>6.7394967422762398E-3</v>
      </c>
      <c r="AR666">
        <f t="shared" si="255"/>
        <v>6399593.6257584924</v>
      </c>
    </row>
    <row r="667" spans="13:44" x14ac:dyDescent="0.3">
      <c r="M667" s="52" t="s">
        <v>22</v>
      </c>
      <c r="N667" s="53">
        <f t="shared" ref="N667:N730" si="259">Z667*AB667*(1+AC667/3)+500000</f>
        <v>166021.44365805644</v>
      </c>
      <c r="O667" s="54">
        <f t="shared" ref="O667:O730" si="260">IF(M667="S",AA667*AB667*(1+AC667)+AL667+10000000,AA667*AB667*(1+AC667)+AL667)</f>
        <v>0</v>
      </c>
      <c r="P667" s="55">
        <f t="shared" ref="P667:P730" si="261">V667</f>
        <v>31</v>
      </c>
      <c r="Q667" s="68"/>
      <c r="T667">
        <f t="shared" si="257"/>
        <v>0</v>
      </c>
      <c r="U667">
        <f t="shared" si="257"/>
        <v>0</v>
      </c>
      <c r="V667">
        <f t="shared" si="258"/>
        <v>31</v>
      </c>
      <c r="W667">
        <f t="shared" si="256"/>
        <v>3</v>
      </c>
      <c r="X667">
        <f t="shared" ref="X667:X730" si="262">+T667-((W667*PI())/180)</f>
        <v>-5.2359877559829883E-2</v>
      </c>
      <c r="Y667">
        <f t="shared" ref="Y667:Y730" si="263">COS(U667)*SIN(X667)</f>
        <v>-5.2335956242943828E-2</v>
      </c>
      <c r="Z667">
        <f t="shared" ref="Z667:Z730" si="264">(1/2)*LN((1+Y667)/(1-Y667))</f>
        <v>-5.2383818566763218E-2</v>
      </c>
      <c r="AA667">
        <f t="shared" ref="AA667:AA730" si="265">ATAN((TAN(U667))/COS(X667))-U667</f>
        <v>0</v>
      </c>
      <c r="AB667">
        <f t="shared" ref="AB667:AB730" si="266">(AR667/(1+AQ667*(COS(U667))^2)^(1/2))*0.9996</f>
        <v>6375585.7452000007</v>
      </c>
      <c r="AC667">
        <f t="shared" ref="AC667:AC730" si="267">(AQ667/2)*Z667^2*(COS(U667))^2</f>
        <v>9.2468067027179749E-6</v>
      </c>
      <c r="AD667">
        <f t="shared" ref="AD667:AD730" si="268">SIN(2*U667)</f>
        <v>0</v>
      </c>
      <c r="AE667">
        <f t="shared" ref="AE667:AE730" si="269">+AD667*(COS(U667))^2</f>
        <v>0</v>
      </c>
      <c r="AF667">
        <f t="shared" ref="AF667:AF730" si="270">U667+(AD667/2)</f>
        <v>0</v>
      </c>
      <c r="AG667">
        <f t="shared" ref="AG667:AG730" si="271">((3*AF667)+AE667)/4</f>
        <v>0</v>
      </c>
      <c r="AH667">
        <f t="shared" ref="AH667:AH730" si="272">(5*AG667+AE667*(COS(U667))^2)/3</f>
        <v>0</v>
      </c>
      <c r="AI667">
        <f t="shared" ref="AI667:AI730" si="273">(3/4)*AQ667</f>
        <v>5.0546225567071803E-3</v>
      </c>
      <c r="AJ667">
        <f t="shared" ref="AJ667:AJ730" si="274">(5/3)*AI667^2</f>
        <v>4.2582015317955055E-5</v>
      </c>
      <c r="AK667">
        <f t="shared" ref="AK667:AK730" si="275">(35/27)*AI667^3</f>
        <v>1.6740578955036711E-7</v>
      </c>
      <c r="AL667">
        <f t="shared" ref="AL667:AL730" si="276">0.9996*AR667*(U667-(AI667*AF667)+(AJ667*AG667)-(AK667*AH667))</f>
        <v>0</v>
      </c>
      <c r="AM667">
        <v>6378137</v>
      </c>
      <c r="AN667">
        <v>6356752.3142451802</v>
      </c>
      <c r="AO667">
        <f t="shared" ref="AO667:AO730" si="277">SQRT(AM667^2-AN667^2)/AM667</f>
        <v>8.1819190842620321E-2</v>
      </c>
      <c r="AP667">
        <f t="shared" ref="AP667:AP730" si="278">SQRT(AM667^2-AN667^2)/AN667</f>
        <v>8.2094437949694496E-2</v>
      </c>
      <c r="AQ667">
        <f t="shared" ref="AQ667:AQ730" si="279">AP667^2</f>
        <v>6.7394967422762398E-3</v>
      </c>
      <c r="AR667">
        <f t="shared" ref="AR667:AR730" si="280">+(AM667^2)/AN667</f>
        <v>6399593.6257584924</v>
      </c>
    </row>
    <row r="668" spans="13:44" x14ac:dyDescent="0.3">
      <c r="M668" s="52" t="s">
        <v>22</v>
      </c>
      <c r="N668" s="53">
        <f t="shared" si="259"/>
        <v>166021.44365805644</v>
      </c>
      <c r="O668" s="54">
        <f t="shared" si="260"/>
        <v>0</v>
      </c>
      <c r="P668" s="55">
        <f t="shared" si="261"/>
        <v>31</v>
      </c>
      <c r="Q668" s="68"/>
      <c r="T668">
        <f t="shared" si="257"/>
        <v>0</v>
      </c>
      <c r="U668">
        <f t="shared" si="257"/>
        <v>0</v>
      </c>
      <c r="V668">
        <f t="shared" si="258"/>
        <v>31</v>
      </c>
      <c r="W668">
        <f t="shared" ref="W668:W731" si="281">6*V668-183</f>
        <v>3</v>
      </c>
      <c r="X668">
        <f t="shared" si="262"/>
        <v>-5.2359877559829883E-2</v>
      </c>
      <c r="Y668">
        <f t="shared" si="263"/>
        <v>-5.2335956242943828E-2</v>
      </c>
      <c r="Z668">
        <f t="shared" si="264"/>
        <v>-5.2383818566763218E-2</v>
      </c>
      <c r="AA668">
        <f t="shared" si="265"/>
        <v>0</v>
      </c>
      <c r="AB668">
        <f t="shared" si="266"/>
        <v>6375585.7452000007</v>
      </c>
      <c r="AC668">
        <f t="shared" si="267"/>
        <v>9.2468067027179749E-6</v>
      </c>
      <c r="AD668">
        <f t="shared" si="268"/>
        <v>0</v>
      </c>
      <c r="AE668">
        <f t="shared" si="269"/>
        <v>0</v>
      </c>
      <c r="AF668">
        <f t="shared" si="270"/>
        <v>0</v>
      </c>
      <c r="AG668">
        <f t="shared" si="271"/>
        <v>0</v>
      </c>
      <c r="AH668">
        <f t="shared" si="272"/>
        <v>0</v>
      </c>
      <c r="AI668">
        <f t="shared" si="273"/>
        <v>5.0546225567071803E-3</v>
      </c>
      <c r="AJ668">
        <f t="shared" si="274"/>
        <v>4.2582015317955055E-5</v>
      </c>
      <c r="AK668">
        <f t="shared" si="275"/>
        <v>1.6740578955036711E-7</v>
      </c>
      <c r="AL668">
        <f t="shared" si="276"/>
        <v>0</v>
      </c>
      <c r="AM668">
        <v>6378137</v>
      </c>
      <c r="AN668">
        <v>6356752.3142451802</v>
      </c>
      <c r="AO668">
        <f t="shared" si="277"/>
        <v>8.1819190842620321E-2</v>
      </c>
      <c r="AP668">
        <f t="shared" si="278"/>
        <v>8.2094437949694496E-2</v>
      </c>
      <c r="AQ668">
        <f t="shared" si="279"/>
        <v>6.7394967422762398E-3</v>
      </c>
      <c r="AR668">
        <f t="shared" si="280"/>
        <v>6399593.6257584924</v>
      </c>
    </row>
    <row r="669" spans="13:44" x14ac:dyDescent="0.3">
      <c r="M669" s="52" t="s">
        <v>22</v>
      </c>
      <c r="N669" s="53">
        <f t="shared" si="259"/>
        <v>166021.44365805644</v>
      </c>
      <c r="O669" s="54">
        <f t="shared" si="260"/>
        <v>0</v>
      </c>
      <c r="P669" s="55">
        <f t="shared" si="261"/>
        <v>31</v>
      </c>
      <c r="Q669" s="68"/>
      <c r="T669">
        <f t="shared" si="257"/>
        <v>0</v>
      </c>
      <c r="U669">
        <f t="shared" si="257"/>
        <v>0</v>
      </c>
      <c r="V669">
        <f t="shared" si="258"/>
        <v>31</v>
      </c>
      <c r="W669">
        <f t="shared" si="281"/>
        <v>3</v>
      </c>
      <c r="X669">
        <f t="shared" si="262"/>
        <v>-5.2359877559829883E-2</v>
      </c>
      <c r="Y669">
        <f t="shared" si="263"/>
        <v>-5.2335956242943828E-2</v>
      </c>
      <c r="Z669">
        <f t="shared" si="264"/>
        <v>-5.2383818566763218E-2</v>
      </c>
      <c r="AA669">
        <f t="shared" si="265"/>
        <v>0</v>
      </c>
      <c r="AB669">
        <f t="shared" si="266"/>
        <v>6375585.7452000007</v>
      </c>
      <c r="AC669">
        <f t="shared" si="267"/>
        <v>9.2468067027179749E-6</v>
      </c>
      <c r="AD669">
        <f t="shared" si="268"/>
        <v>0</v>
      </c>
      <c r="AE669">
        <f t="shared" si="269"/>
        <v>0</v>
      </c>
      <c r="AF669">
        <f t="shared" si="270"/>
        <v>0</v>
      </c>
      <c r="AG669">
        <f t="shared" si="271"/>
        <v>0</v>
      </c>
      <c r="AH669">
        <f t="shared" si="272"/>
        <v>0</v>
      </c>
      <c r="AI669">
        <f t="shared" si="273"/>
        <v>5.0546225567071803E-3</v>
      </c>
      <c r="AJ669">
        <f t="shared" si="274"/>
        <v>4.2582015317955055E-5</v>
      </c>
      <c r="AK669">
        <f t="shared" si="275"/>
        <v>1.6740578955036711E-7</v>
      </c>
      <c r="AL669">
        <f t="shared" si="276"/>
        <v>0</v>
      </c>
      <c r="AM669">
        <v>6378137</v>
      </c>
      <c r="AN669">
        <v>6356752.3142451802</v>
      </c>
      <c r="AO669">
        <f t="shared" si="277"/>
        <v>8.1819190842620321E-2</v>
      </c>
      <c r="AP669">
        <f t="shared" si="278"/>
        <v>8.2094437949694496E-2</v>
      </c>
      <c r="AQ669">
        <f t="shared" si="279"/>
        <v>6.7394967422762398E-3</v>
      </c>
      <c r="AR669">
        <f t="shared" si="280"/>
        <v>6399593.6257584924</v>
      </c>
    </row>
    <row r="670" spans="13:44" x14ac:dyDescent="0.3">
      <c r="M670" s="52" t="s">
        <v>22</v>
      </c>
      <c r="N670" s="53">
        <f t="shared" si="259"/>
        <v>166021.44365805644</v>
      </c>
      <c r="O670" s="54">
        <f t="shared" si="260"/>
        <v>0</v>
      </c>
      <c r="P670" s="55">
        <f t="shared" si="261"/>
        <v>31</v>
      </c>
      <c r="Q670" s="68"/>
      <c r="T670">
        <f t="shared" si="257"/>
        <v>0</v>
      </c>
      <c r="U670">
        <f t="shared" si="257"/>
        <v>0</v>
      </c>
      <c r="V670">
        <f t="shared" si="258"/>
        <v>31</v>
      </c>
      <c r="W670">
        <f t="shared" si="281"/>
        <v>3</v>
      </c>
      <c r="X670">
        <f t="shared" si="262"/>
        <v>-5.2359877559829883E-2</v>
      </c>
      <c r="Y670">
        <f t="shared" si="263"/>
        <v>-5.2335956242943828E-2</v>
      </c>
      <c r="Z670">
        <f t="shared" si="264"/>
        <v>-5.2383818566763218E-2</v>
      </c>
      <c r="AA670">
        <f t="shared" si="265"/>
        <v>0</v>
      </c>
      <c r="AB670">
        <f t="shared" si="266"/>
        <v>6375585.7452000007</v>
      </c>
      <c r="AC670">
        <f t="shared" si="267"/>
        <v>9.2468067027179749E-6</v>
      </c>
      <c r="AD670">
        <f t="shared" si="268"/>
        <v>0</v>
      </c>
      <c r="AE670">
        <f t="shared" si="269"/>
        <v>0</v>
      </c>
      <c r="AF670">
        <f t="shared" si="270"/>
        <v>0</v>
      </c>
      <c r="AG670">
        <f t="shared" si="271"/>
        <v>0</v>
      </c>
      <c r="AH670">
        <f t="shared" si="272"/>
        <v>0</v>
      </c>
      <c r="AI670">
        <f t="shared" si="273"/>
        <v>5.0546225567071803E-3</v>
      </c>
      <c r="AJ670">
        <f t="shared" si="274"/>
        <v>4.2582015317955055E-5</v>
      </c>
      <c r="AK670">
        <f t="shared" si="275"/>
        <v>1.6740578955036711E-7</v>
      </c>
      <c r="AL670">
        <f t="shared" si="276"/>
        <v>0</v>
      </c>
      <c r="AM670">
        <v>6378137</v>
      </c>
      <c r="AN670">
        <v>6356752.3142451802</v>
      </c>
      <c r="AO670">
        <f t="shared" si="277"/>
        <v>8.1819190842620321E-2</v>
      </c>
      <c r="AP670">
        <f t="shared" si="278"/>
        <v>8.2094437949694496E-2</v>
      </c>
      <c r="AQ670">
        <f t="shared" si="279"/>
        <v>6.7394967422762398E-3</v>
      </c>
      <c r="AR670">
        <f t="shared" si="280"/>
        <v>6399593.6257584924</v>
      </c>
    </row>
    <row r="671" spans="13:44" x14ac:dyDescent="0.3">
      <c r="M671" s="52" t="s">
        <v>22</v>
      </c>
      <c r="N671" s="53">
        <f t="shared" si="259"/>
        <v>166021.44365805644</v>
      </c>
      <c r="O671" s="54">
        <f t="shared" si="260"/>
        <v>0</v>
      </c>
      <c r="P671" s="55">
        <f t="shared" si="261"/>
        <v>31</v>
      </c>
      <c r="Q671" s="68"/>
      <c r="T671">
        <f t="shared" si="257"/>
        <v>0</v>
      </c>
      <c r="U671">
        <f t="shared" si="257"/>
        <v>0</v>
      </c>
      <c r="V671">
        <f t="shared" si="258"/>
        <v>31</v>
      </c>
      <c r="W671">
        <f t="shared" si="281"/>
        <v>3</v>
      </c>
      <c r="X671">
        <f t="shared" si="262"/>
        <v>-5.2359877559829883E-2</v>
      </c>
      <c r="Y671">
        <f t="shared" si="263"/>
        <v>-5.2335956242943828E-2</v>
      </c>
      <c r="Z671">
        <f t="shared" si="264"/>
        <v>-5.2383818566763218E-2</v>
      </c>
      <c r="AA671">
        <f t="shared" si="265"/>
        <v>0</v>
      </c>
      <c r="AB671">
        <f t="shared" si="266"/>
        <v>6375585.7452000007</v>
      </c>
      <c r="AC671">
        <f t="shared" si="267"/>
        <v>9.2468067027179749E-6</v>
      </c>
      <c r="AD671">
        <f t="shared" si="268"/>
        <v>0</v>
      </c>
      <c r="AE671">
        <f t="shared" si="269"/>
        <v>0</v>
      </c>
      <c r="AF671">
        <f t="shared" si="270"/>
        <v>0</v>
      </c>
      <c r="AG671">
        <f t="shared" si="271"/>
        <v>0</v>
      </c>
      <c r="AH671">
        <f t="shared" si="272"/>
        <v>0</v>
      </c>
      <c r="AI671">
        <f t="shared" si="273"/>
        <v>5.0546225567071803E-3</v>
      </c>
      <c r="AJ671">
        <f t="shared" si="274"/>
        <v>4.2582015317955055E-5</v>
      </c>
      <c r="AK671">
        <f t="shared" si="275"/>
        <v>1.6740578955036711E-7</v>
      </c>
      <c r="AL671">
        <f t="shared" si="276"/>
        <v>0</v>
      </c>
      <c r="AM671">
        <v>6378137</v>
      </c>
      <c r="AN671">
        <v>6356752.3142451802</v>
      </c>
      <c r="AO671">
        <f t="shared" si="277"/>
        <v>8.1819190842620321E-2</v>
      </c>
      <c r="AP671">
        <f t="shared" si="278"/>
        <v>8.2094437949694496E-2</v>
      </c>
      <c r="AQ671">
        <f t="shared" si="279"/>
        <v>6.7394967422762398E-3</v>
      </c>
      <c r="AR671">
        <f t="shared" si="280"/>
        <v>6399593.6257584924</v>
      </c>
    </row>
    <row r="672" spans="13:44" x14ac:dyDescent="0.3">
      <c r="M672" s="52" t="s">
        <v>22</v>
      </c>
      <c r="N672" s="53">
        <f t="shared" si="259"/>
        <v>166021.44365805644</v>
      </c>
      <c r="O672" s="54">
        <f t="shared" si="260"/>
        <v>0</v>
      </c>
      <c r="P672" s="55">
        <f t="shared" si="261"/>
        <v>31</v>
      </c>
      <c r="Q672" s="68"/>
      <c r="T672">
        <f t="shared" si="257"/>
        <v>0</v>
      </c>
      <c r="U672">
        <f t="shared" si="257"/>
        <v>0</v>
      </c>
      <c r="V672">
        <f t="shared" si="258"/>
        <v>31</v>
      </c>
      <c r="W672">
        <f t="shared" si="281"/>
        <v>3</v>
      </c>
      <c r="X672">
        <f t="shared" si="262"/>
        <v>-5.2359877559829883E-2</v>
      </c>
      <c r="Y672">
        <f t="shared" si="263"/>
        <v>-5.2335956242943828E-2</v>
      </c>
      <c r="Z672">
        <f t="shared" si="264"/>
        <v>-5.2383818566763218E-2</v>
      </c>
      <c r="AA672">
        <f t="shared" si="265"/>
        <v>0</v>
      </c>
      <c r="AB672">
        <f t="shared" si="266"/>
        <v>6375585.7452000007</v>
      </c>
      <c r="AC672">
        <f t="shared" si="267"/>
        <v>9.2468067027179749E-6</v>
      </c>
      <c r="AD672">
        <f t="shared" si="268"/>
        <v>0</v>
      </c>
      <c r="AE672">
        <f t="shared" si="269"/>
        <v>0</v>
      </c>
      <c r="AF672">
        <f t="shared" si="270"/>
        <v>0</v>
      </c>
      <c r="AG672">
        <f t="shared" si="271"/>
        <v>0</v>
      </c>
      <c r="AH672">
        <f t="shared" si="272"/>
        <v>0</v>
      </c>
      <c r="AI672">
        <f t="shared" si="273"/>
        <v>5.0546225567071803E-3</v>
      </c>
      <c r="AJ672">
        <f t="shared" si="274"/>
        <v>4.2582015317955055E-5</v>
      </c>
      <c r="AK672">
        <f t="shared" si="275"/>
        <v>1.6740578955036711E-7</v>
      </c>
      <c r="AL672">
        <f t="shared" si="276"/>
        <v>0</v>
      </c>
      <c r="AM672">
        <v>6378137</v>
      </c>
      <c r="AN672">
        <v>6356752.3142451802</v>
      </c>
      <c r="AO672">
        <f t="shared" si="277"/>
        <v>8.1819190842620321E-2</v>
      </c>
      <c r="AP672">
        <f t="shared" si="278"/>
        <v>8.2094437949694496E-2</v>
      </c>
      <c r="AQ672">
        <f t="shared" si="279"/>
        <v>6.7394967422762398E-3</v>
      </c>
      <c r="AR672">
        <f t="shared" si="280"/>
        <v>6399593.6257584924</v>
      </c>
    </row>
    <row r="673" spans="13:44" x14ac:dyDescent="0.3">
      <c r="M673" s="52" t="s">
        <v>22</v>
      </c>
      <c r="N673" s="53">
        <f t="shared" si="259"/>
        <v>166021.44365805644</v>
      </c>
      <c r="O673" s="54">
        <f t="shared" si="260"/>
        <v>0</v>
      </c>
      <c r="P673" s="55">
        <f t="shared" si="261"/>
        <v>31</v>
      </c>
      <c r="Q673" s="68"/>
      <c r="T673">
        <f t="shared" si="257"/>
        <v>0</v>
      </c>
      <c r="U673">
        <f t="shared" si="257"/>
        <v>0</v>
      </c>
      <c r="V673">
        <f t="shared" si="258"/>
        <v>31</v>
      </c>
      <c r="W673">
        <f t="shared" si="281"/>
        <v>3</v>
      </c>
      <c r="X673">
        <f t="shared" si="262"/>
        <v>-5.2359877559829883E-2</v>
      </c>
      <c r="Y673">
        <f t="shared" si="263"/>
        <v>-5.2335956242943828E-2</v>
      </c>
      <c r="Z673">
        <f t="shared" si="264"/>
        <v>-5.2383818566763218E-2</v>
      </c>
      <c r="AA673">
        <f t="shared" si="265"/>
        <v>0</v>
      </c>
      <c r="AB673">
        <f t="shared" si="266"/>
        <v>6375585.7452000007</v>
      </c>
      <c r="AC673">
        <f t="shared" si="267"/>
        <v>9.2468067027179749E-6</v>
      </c>
      <c r="AD673">
        <f t="shared" si="268"/>
        <v>0</v>
      </c>
      <c r="AE673">
        <f t="shared" si="269"/>
        <v>0</v>
      </c>
      <c r="AF673">
        <f t="shared" si="270"/>
        <v>0</v>
      </c>
      <c r="AG673">
        <f t="shared" si="271"/>
        <v>0</v>
      </c>
      <c r="AH673">
        <f t="shared" si="272"/>
        <v>0</v>
      </c>
      <c r="AI673">
        <f t="shared" si="273"/>
        <v>5.0546225567071803E-3</v>
      </c>
      <c r="AJ673">
        <f t="shared" si="274"/>
        <v>4.2582015317955055E-5</v>
      </c>
      <c r="AK673">
        <f t="shared" si="275"/>
        <v>1.6740578955036711E-7</v>
      </c>
      <c r="AL673">
        <f t="shared" si="276"/>
        <v>0</v>
      </c>
      <c r="AM673">
        <v>6378137</v>
      </c>
      <c r="AN673">
        <v>6356752.3142451802</v>
      </c>
      <c r="AO673">
        <f t="shared" si="277"/>
        <v>8.1819190842620321E-2</v>
      </c>
      <c r="AP673">
        <f t="shared" si="278"/>
        <v>8.2094437949694496E-2</v>
      </c>
      <c r="AQ673">
        <f t="shared" si="279"/>
        <v>6.7394967422762398E-3</v>
      </c>
      <c r="AR673">
        <f t="shared" si="280"/>
        <v>6399593.6257584924</v>
      </c>
    </row>
    <row r="674" spans="13:44" x14ac:dyDescent="0.3">
      <c r="M674" s="52" t="s">
        <v>22</v>
      </c>
      <c r="N674" s="53">
        <f t="shared" si="259"/>
        <v>166021.44365805644</v>
      </c>
      <c r="O674" s="54">
        <f t="shared" si="260"/>
        <v>0</v>
      </c>
      <c r="P674" s="55">
        <f t="shared" si="261"/>
        <v>31</v>
      </c>
      <c r="Q674" s="68"/>
      <c r="T674">
        <f t="shared" si="257"/>
        <v>0</v>
      </c>
      <c r="U674">
        <f t="shared" si="257"/>
        <v>0</v>
      </c>
      <c r="V674">
        <f t="shared" si="258"/>
        <v>31</v>
      </c>
      <c r="W674">
        <f t="shared" si="281"/>
        <v>3</v>
      </c>
      <c r="X674">
        <f t="shared" si="262"/>
        <v>-5.2359877559829883E-2</v>
      </c>
      <c r="Y674">
        <f t="shared" si="263"/>
        <v>-5.2335956242943828E-2</v>
      </c>
      <c r="Z674">
        <f t="shared" si="264"/>
        <v>-5.2383818566763218E-2</v>
      </c>
      <c r="AA674">
        <f t="shared" si="265"/>
        <v>0</v>
      </c>
      <c r="AB674">
        <f t="shared" si="266"/>
        <v>6375585.7452000007</v>
      </c>
      <c r="AC674">
        <f t="shared" si="267"/>
        <v>9.2468067027179749E-6</v>
      </c>
      <c r="AD674">
        <f t="shared" si="268"/>
        <v>0</v>
      </c>
      <c r="AE674">
        <f t="shared" si="269"/>
        <v>0</v>
      </c>
      <c r="AF674">
        <f t="shared" si="270"/>
        <v>0</v>
      </c>
      <c r="AG674">
        <f t="shared" si="271"/>
        <v>0</v>
      </c>
      <c r="AH674">
        <f t="shared" si="272"/>
        <v>0</v>
      </c>
      <c r="AI674">
        <f t="shared" si="273"/>
        <v>5.0546225567071803E-3</v>
      </c>
      <c r="AJ674">
        <f t="shared" si="274"/>
        <v>4.2582015317955055E-5</v>
      </c>
      <c r="AK674">
        <f t="shared" si="275"/>
        <v>1.6740578955036711E-7</v>
      </c>
      <c r="AL674">
        <f t="shared" si="276"/>
        <v>0</v>
      </c>
      <c r="AM674">
        <v>6378137</v>
      </c>
      <c r="AN674">
        <v>6356752.3142451802</v>
      </c>
      <c r="AO674">
        <f t="shared" si="277"/>
        <v>8.1819190842620321E-2</v>
      </c>
      <c r="AP674">
        <f t="shared" si="278"/>
        <v>8.2094437949694496E-2</v>
      </c>
      <c r="AQ674">
        <f t="shared" si="279"/>
        <v>6.7394967422762398E-3</v>
      </c>
      <c r="AR674">
        <f t="shared" si="280"/>
        <v>6399593.6257584924</v>
      </c>
    </row>
    <row r="675" spans="13:44" x14ac:dyDescent="0.3">
      <c r="M675" s="52" t="s">
        <v>22</v>
      </c>
      <c r="N675" s="53">
        <f t="shared" si="259"/>
        <v>166021.44365805644</v>
      </c>
      <c r="O675" s="54">
        <f t="shared" si="260"/>
        <v>0</v>
      </c>
      <c r="P675" s="55">
        <f t="shared" si="261"/>
        <v>31</v>
      </c>
      <c r="Q675" s="68"/>
      <c r="T675">
        <f t="shared" si="257"/>
        <v>0</v>
      </c>
      <c r="U675">
        <f t="shared" si="257"/>
        <v>0</v>
      </c>
      <c r="V675">
        <f t="shared" si="258"/>
        <v>31</v>
      </c>
      <c r="W675">
        <f t="shared" si="281"/>
        <v>3</v>
      </c>
      <c r="X675">
        <f t="shared" si="262"/>
        <v>-5.2359877559829883E-2</v>
      </c>
      <c r="Y675">
        <f t="shared" si="263"/>
        <v>-5.2335956242943828E-2</v>
      </c>
      <c r="Z675">
        <f t="shared" si="264"/>
        <v>-5.2383818566763218E-2</v>
      </c>
      <c r="AA675">
        <f t="shared" si="265"/>
        <v>0</v>
      </c>
      <c r="AB675">
        <f t="shared" si="266"/>
        <v>6375585.7452000007</v>
      </c>
      <c r="AC675">
        <f t="shared" si="267"/>
        <v>9.2468067027179749E-6</v>
      </c>
      <c r="AD675">
        <f t="shared" si="268"/>
        <v>0</v>
      </c>
      <c r="AE675">
        <f t="shared" si="269"/>
        <v>0</v>
      </c>
      <c r="AF675">
        <f t="shared" si="270"/>
        <v>0</v>
      </c>
      <c r="AG675">
        <f t="shared" si="271"/>
        <v>0</v>
      </c>
      <c r="AH675">
        <f t="shared" si="272"/>
        <v>0</v>
      </c>
      <c r="AI675">
        <f t="shared" si="273"/>
        <v>5.0546225567071803E-3</v>
      </c>
      <c r="AJ675">
        <f t="shared" si="274"/>
        <v>4.2582015317955055E-5</v>
      </c>
      <c r="AK675">
        <f t="shared" si="275"/>
        <v>1.6740578955036711E-7</v>
      </c>
      <c r="AL675">
        <f t="shared" si="276"/>
        <v>0</v>
      </c>
      <c r="AM675">
        <v>6378137</v>
      </c>
      <c r="AN675">
        <v>6356752.3142451802</v>
      </c>
      <c r="AO675">
        <f t="shared" si="277"/>
        <v>8.1819190842620321E-2</v>
      </c>
      <c r="AP675">
        <f t="shared" si="278"/>
        <v>8.2094437949694496E-2</v>
      </c>
      <c r="AQ675">
        <f t="shared" si="279"/>
        <v>6.7394967422762398E-3</v>
      </c>
      <c r="AR675">
        <f t="shared" si="280"/>
        <v>6399593.6257584924</v>
      </c>
    </row>
    <row r="676" spans="13:44" x14ac:dyDescent="0.3">
      <c r="M676" s="52" t="s">
        <v>22</v>
      </c>
      <c r="N676" s="53">
        <f t="shared" si="259"/>
        <v>166021.44365805644</v>
      </c>
      <c r="O676" s="54">
        <f t="shared" si="260"/>
        <v>0</v>
      </c>
      <c r="P676" s="55">
        <f t="shared" si="261"/>
        <v>31</v>
      </c>
      <c r="Q676" s="68"/>
      <c r="T676">
        <f t="shared" si="257"/>
        <v>0</v>
      </c>
      <c r="U676">
        <f t="shared" si="257"/>
        <v>0</v>
      </c>
      <c r="V676">
        <f t="shared" si="258"/>
        <v>31</v>
      </c>
      <c r="W676">
        <f t="shared" si="281"/>
        <v>3</v>
      </c>
      <c r="X676">
        <f t="shared" si="262"/>
        <v>-5.2359877559829883E-2</v>
      </c>
      <c r="Y676">
        <f t="shared" si="263"/>
        <v>-5.2335956242943828E-2</v>
      </c>
      <c r="Z676">
        <f t="shared" si="264"/>
        <v>-5.2383818566763218E-2</v>
      </c>
      <c r="AA676">
        <f t="shared" si="265"/>
        <v>0</v>
      </c>
      <c r="AB676">
        <f t="shared" si="266"/>
        <v>6375585.7452000007</v>
      </c>
      <c r="AC676">
        <f t="shared" si="267"/>
        <v>9.2468067027179749E-6</v>
      </c>
      <c r="AD676">
        <f t="shared" si="268"/>
        <v>0</v>
      </c>
      <c r="AE676">
        <f t="shared" si="269"/>
        <v>0</v>
      </c>
      <c r="AF676">
        <f t="shared" si="270"/>
        <v>0</v>
      </c>
      <c r="AG676">
        <f t="shared" si="271"/>
        <v>0</v>
      </c>
      <c r="AH676">
        <f t="shared" si="272"/>
        <v>0</v>
      </c>
      <c r="AI676">
        <f t="shared" si="273"/>
        <v>5.0546225567071803E-3</v>
      </c>
      <c r="AJ676">
        <f t="shared" si="274"/>
        <v>4.2582015317955055E-5</v>
      </c>
      <c r="AK676">
        <f t="shared" si="275"/>
        <v>1.6740578955036711E-7</v>
      </c>
      <c r="AL676">
        <f t="shared" si="276"/>
        <v>0</v>
      </c>
      <c r="AM676">
        <v>6378137</v>
      </c>
      <c r="AN676">
        <v>6356752.3142451802</v>
      </c>
      <c r="AO676">
        <f t="shared" si="277"/>
        <v>8.1819190842620321E-2</v>
      </c>
      <c r="AP676">
        <f t="shared" si="278"/>
        <v>8.2094437949694496E-2</v>
      </c>
      <c r="AQ676">
        <f t="shared" si="279"/>
        <v>6.7394967422762398E-3</v>
      </c>
      <c r="AR676">
        <f t="shared" si="280"/>
        <v>6399593.6257584924</v>
      </c>
    </row>
    <row r="677" spans="13:44" x14ac:dyDescent="0.3">
      <c r="M677" s="52" t="s">
        <v>22</v>
      </c>
      <c r="N677" s="53">
        <f t="shared" si="259"/>
        <v>166021.44365805644</v>
      </c>
      <c r="O677" s="54">
        <f t="shared" si="260"/>
        <v>0</v>
      </c>
      <c r="P677" s="55">
        <f t="shared" si="261"/>
        <v>31</v>
      </c>
      <c r="Q677" s="68"/>
      <c r="T677">
        <f t="shared" si="257"/>
        <v>0</v>
      </c>
      <c r="U677">
        <f t="shared" si="257"/>
        <v>0</v>
      </c>
      <c r="V677">
        <f t="shared" si="258"/>
        <v>31</v>
      </c>
      <c r="W677">
        <f t="shared" si="281"/>
        <v>3</v>
      </c>
      <c r="X677">
        <f t="shared" si="262"/>
        <v>-5.2359877559829883E-2</v>
      </c>
      <c r="Y677">
        <f t="shared" si="263"/>
        <v>-5.2335956242943828E-2</v>
      </c>
      <c r="Z677">
        <f t="shared" si="264"/>
        <v>-5.2383818566763218E-2</v>
      </c>
      <c r="AA677">
        <f t="shared" si="265"/>
        <v>0</v>
      </c>
      <c r="AB677">
        <f t="shared" si="266"/>
        <v>6375585.7452000007</v>
      </c>
      <c r="AC677">
        <f t="shared" si="267"/>
        <v>9.2468067027179749E-6</v>
      </c>
      <c r="AD677">
        <f t="shared" si="268"/>
        <v>0</v>
      </c>
      <c r="AE677">
        <f t="shared" si="269"/>
        <v>0</v>
      </c>
      <c r="AF677">
        <f t="shared" si="270"/>
        <v>0</v>
      </c>
      <c r="AG677">
        <f t="shared" si="271"/>
        <v>0</v>
      </c>
      <c r="AH677">
        <f t="shared" si="272"/>
        <v>0</v>
      </c>
      <c r="AI677">
        <f t="shared" si="273"/>
        <v>5.0546225567071803E-3</v>
      </c>
      <c r="AJ677">
        <f t="shared" si="274"/>
        <v>4.2582015317955055E-5</v>
      </c>
      <c r="AK677">
        <f t="shared" si="275"/>
        <v>1.6740578955036711E-7</v>
      </c>
      <c r="AL677">
        <f t="shared" si="276"/>
        <v>0</v>
      </c>
      <c r="AM677">
        <v>6378137</v>
      </c>
      <c r="AN677">
        <v>6356752.3142451802</v>
      </c>
      <c r="AO677">
        <f t="shared" si="277"/>
        <v>8.1819190842620321E-2</v>
      </c>
      <c r="AP677">
        <f t="shared" si="278"/>
        <v>8.2094437949694496E-2</v>
      </c>
      <c r="AQ677">
        <f t="shared" si="279"/>
        <v>6.7394967422762398E-3</v>
      </c>
      <c r="AR677">
        <f t="shared" si="280"/>
        <v>6399593.6257584924</v>
      </c>
    </row>
    <row r="678" spans="13:44" x14ac:dyDescent="0.3">
      <c r="M678" s="52" t="s">
        <v>22</v>
      </c>
      <c r="N678" s="53">
        <f t="shared" si="259"/>
        <v>166021.44365805644</v>
      </c>
      <c r="O678" s="54">
        <f t="shared" si="260"/>
        <v>0</v>
      </c>
      <c r="P678" s="55">
        <f t="shared" si="261"/>
        <v>31</v>
      </c>
      <c r="Q678" s="68"/>
      <c r="T678">
        <f t="shared" si="257"/>
        <v>0</v>
      </c>
      <c r="U678">
        <f t="shared" si="257"/>
        <v>0</v>
      </c>
      <c r="V678">
        <f t="shared" si="258"/>
        <v>31</v>
      </c>
      <c r="W678">
        <f t="shared" si="281"/>
        <v>3</v>
      </c>
      <c r="X678">
        <f t="shared" si="262"/>
        <v>-5.2359877559829883E-2</v>
      </c>
      <c r="Y678">
        <f t="shared" si="263"/>
        <v>-5.2335956242943828E-2</v>
      </c>
      <c r="Z678">
        <f t="shared" si="264"/>
        <v>-5.2383818566763218E-2</v>
      </c>
      <c r="AA678">
        <f t="shared" si="265"/>
        <v>0</v>
      </c>
      <c r="AB678">
        <f t="shared" si="266"/>
        <v>6375585.7452000007</v>
      </c>
      <c r="AC678">
        <f t="shared" si="267"/>
        <v>9.2468067027179749E-6</v>
      </c>
      <c r="AD678">
        <f t="shared" si="268"/>
        <v>0</v>
      </c>
      <c r="AE678">
        <f t="shared" si="269"/>
        <v>0</v>
      </c>
      <c r="AF678">
        <f t="shared" si="270"/>
        <v>0</v>
      </c>
      <c r="AG678">
        <f t="shared" si="271"/>
        <v>0</v>
      </c>
      <c r="AH678">
        <f t="shared" si="272"/>
        <v>0</v>
      </c>
      <c r="AI678">
        <f t="shared" si="273"/>
        <v>5.0546225567071803E-3</v>
      </c>
      <c r="AJ678">
        <f t="shared" si="274"/>
        <v>4.2582015317955055E-5</v>
      </c>
      <c r="AK678">
        <f t="shared" si="275"/>
        <v>1.6740578955036711E-7</v>
      </c>
      <c r="AL678">
        <f t="shared" si="276"/>
        <v>0</v>
      </c>
      <c r="AM678">
        <v>6378137</v>
      </c>
      <c r="AN678">
        <v>6356752.3142451802</v>
      </c>
      <c r="AO678">
        <f t="shared" si="277"/>
        <v>8.1819190842620321E-2</v>
      </c>
      <c r="AP678">
        <f t="shared" si="278"/>
        <v>8.2094437949694496E-2</v>
      </c>
      <c r="AQ678">
        <f t="shared" si="279"/>
        <v>6.7394967422762398E-3</v>
      </c>
      <c r="AR678">
        <f t="shared" si="280"/>
        <v>6399593.6257584924</v>
      </c>
    </row>
    <row r="679" spans="13:44" x14ac:dyDescent="0.3">
      <c r="M679" s="52" t="s">
        <v>22</v>
      </c>
      <c r="N679" s="53">
        <f t="shared" si="259"/>
        <v>166021.44365805644</v>
      </c>
      <c r="O679" s="54">
        <f t="shared" si="260"/>
        <v>0</v>
      </c>
      <c r="P679" s="55">
        <f t="shared" si="261"/>
        <v>31</v>
      </c>
      <c r="Q679" s="68"/>
      <c r="T679">
        <f t="shared" si="257"/>
        <v>0</v>
      </c>
      <c r="U679">
        <f t="shared" si="257"/>
        <v>0</v>
      </c>
      <c r="V679">
        <f t="shared" si="258"/>
        <v>31</v>
      </c>
      <c r="W679">
        <f t="shared" si="281"/>
        <v>3</v>
      </c>
      <c r="X679">
        <f t="shared" si="262"/>
        <v>-5.2359877559829883E-2</v>
      </c>
      <c r="Y679">
        <f t="shared" si="263"/>
        <v>-5.2335956242943828E-2</v>
      </c>
      <c r="Z679">
        <f t="shared" si="264"/>
        <v>-5.2383818566763218E-2</v>
      </c>
      <c r="AA679">
        <f t="shared" si="265"/>
        <v>0</v>
      </c>
      <c r="AB679">
        <f t="shared" si="266"/>
        <v>6375585.7452000007</v>
      </c>
      <c r="AC679">
        <f t="shared" si="267"/>
        <v>9.2468067027179749E-6</v>
      </c>
      <c r="AD679">
        <f t="shared" si="268"/>
        <v>0</v>
      </c>
      <c r="AE679">
        <f t="shared" si="269"/>
        <v>0</v>
      </c>
      <c r="AF679">
        <f t="shared" si="270"/>
        <v>0</v>
      </c>
      <c r="AG679">
        <f t="shared" si="271"/>
        <v>0</v>
      </c>
      <c r="AH679">
        <f t="shared" si="272"/>
        <v>0</v>
      </c>
      <c r="AI679">
        <f t="shared" si="273"/>
        <v>5.0546225567071803E-3</v>
      </c>
      <c r="AJ679">
        <f t="shared" si="274"/>
        <v>4.2582015317955055E-5</v>
      </c>
      <c r="AK679">
        <f t="shared" si="275"/>
        <v>1.6740578955036711E-7</v>
      </c>
      <c r="AL679">
        <f t="shared" si="276"/>
        <v>0</v>
      </c>
      <c r="AM679">
        <v>6378137</v>
      </c>
      <c r="AN679">
        <v>6356752.3142451802</v>
      </c>
      <c r="AO679">
        <f t="shared" si="277"/>
        <v>8.1819190842620321E-2</v>
      </c>
      <c r="AP679">
        <f t="shared" si="278"/>
        <v>8.2094437949694496E-2</v>
      </c>
      <c r="AQ679">
        <f t="shared" si="279"/>
        <v>6.7394967422762398E-3</v>
      </c>
      <c r="AR679">
        <f t="shared" si="280"/>
        <v>6399593.6257584924</v>
      </c>
    </row>
    <row r="680" spans="13:44" x14ac:dyDescent="0.3">
      <c r="M680" s="52" t="s">
        <v>22</v>
      </c>
      <c r="N680" s="53">
        <f t="shared" si="259"/>
        <v>166021.44365805644</v>
      </c>
      <c r="O680" s="54">
        <f t="shared" si="260"/>
        <v>0</v>
      </c>
      <c r="P680" s="55">
        <f t="shared" si="261"/>
        <v>31</v>
      </c>
      <c r="Q680" s="68"/>
      <c r="T680">
        <f t="shared" si="257"/>
        <v>0</v>
      </c>
      <c r="U680">
        <f t="shared" si="257"/>
        <v>0</v>
      </c>
      <c r="V680">
        <f t="shared" si="258"/>
        <v>31</v>
      </c>
      <c r="W680">
        <f t="shared" si="281"/>
        <v>3</v>
      </c>
      <c r="X680">
        <f t="shared" si="262"/>
        <v>-5.2359877559829883E-2</v>
      </c>
      <c r="Y680">
        <f t="shared" si="263"/>
        <v>-5.2335956242943828E-2</v>
      </c>
      <c r="Z680">
        <f t="shared" si="264"/>
        <v>-5.2383818566763218E-2</v>
      </c>
      <c r="AA680">
        <f t="shared" si="265"/>
        <v>0</v>
      </c>
      <c r="AB680">
        <f t="shared" si="266"/>
        <v>6375585.7452000007</v>
      </c>
      <c r="AC680">
        <f t="shared" si="267"/>
        <v>9.2468067027179749E-6</v>
      </c>
      <c r="AD680">
        <f t="shared" si="268"/>
        <v>0</v>
      </c>
      <c r="AE680">
        <f t="shared" si="269"/>
        <v>0</v>
      </c>
      <c r="AF680">
        <f t="shared" si="270"/>
        <v>0</v>
      </c>
      <c r="AG680">
        <f t="shared" si="271"/>
        <v>0</v>
      </c>
      <c r="AH680">
        <f t="shared" si="272"/>
        <v>0</v>
      </c>
      <c r="AI680">
        <f t="shared" si="273"/>
        <v>5.0546225567071803E-3</v>
      </c>
      <c r="AJ680">
        <f t="shared" si="274"/>
        <v>4.2582015317955055E-5</v>
      </c>
      <c r="AK680">
        <f t="shared" si="275"/>
        <v>1.6740578955036711E-7</v>
      </c>
      <c r="AL680">
        <f t="shared" si="276"/>
        <v>0</v>
      </c>
      <c r="AM680">
        <v>6378137</v>
      </c>
      <c r="AN680">
        <v>6356752.3142451802</v>
      </c>
      <c r="AO680">
        <f t="shared" si="277"/>
        <v>8.1819190842620321E-2</v>
      </c>
      <c r="AP680">
        <f t="shared" si="278"/>
        <v>8.2094437949694496E-2</v>
      </c>
      <c r="AQ680">
        <f t="shared" si="279"/>
        <v>6.7394967422762398E-3</v>
      </c>
      <c r="AR680">
        <f t="shared" si="280"/>
        <v>6399593.6257584924</v>
      </c>
    </row>
    <row r="681" spans="13:44" x14ac:dyDescent="0.3">
      <c r="M681" s="52" t="s">
        <v>22</v>
      </c>
      <c r="N681" s="53">
        <f t="shared" si="259"/>
        <v>166021.44365805644</v>
      </c>
      <c r="O681" s="54">
        <f t="shared" si="260"/>
        <v>0</v>
      </c>
      <c r="P681" s="55">
        <f t="shared" si="261"/>
        <v>31</v>
      </c>
      <c r="Q681" s="68"/>
      <c r="T681">
        <f t="shared" si="257"/>
        <v>0</v>
      </c>
      <c r="U681">
        <f t="shared" si="257"/>
        <v>0</v>
      </c>
      <c r="V681">
        <f t="shared" si="258"/>
        <v>31</v>
      </c>
      <c r="W681">
        <f t="shared" si="281"/>
        <v>3</v>
      </c>
      <c r="X681">
        <f t="shared" si="262"/>
        <v>-5.2359877559829883E-2</v>
      </c>
      <c r="Y681">
        <f t="shared" si="263"/>
        <v>-5.2335956242943828E-2</v>
      </c>
      <c r="Z681">
        <f t="shared" si="264"/>
        <v>-5.2383818566763218E-2</v>
      </c>
      <c r="AA681">
        <f t="shared" si="265"/>
        <v>0</v>
      </c>
      <c r="AB681">
        <f t="shared" si="266"/>
        <v>6375585.7452000007</v>
      </c>
      <c r="AC681">
        <f t="shared" si="267"/>
        <v>9.2468067027179749E-6</v>
      </c>
      <c r="AD681">
        <f t="shared" si="268"/>
        <v>0</v>
      </c>
      <c r="AE681">
        <f t="shared" si="269"/>
        <v>0</v>
      </c>
      <c r="AF681">
        <f t="shared" si="270"/>
        <v>0</v>
      </c>
      <c r="AG681">
        <f t="shared" si="271"/>
        <v>0</v>
      </c>
      <c r="AH681">
        <f t="shared" si="272"/>
        <v>0</v>
      </c>
      <c r="AI681">
        <f t="shared" si="273"/>
        <v>5.0546225567071803E-3</v>
      </c>
      <c r="AJ681">
        <f t="shared" si="274"/>
        <v>4.2582015317955055E-5</v>
      </c>
      <c r="AK681">
        <f t="shared" si="275"/>
        <v>1.6740578955036711E-7</v>
      </c>
      <c r="AL681">
        <f t="shared" si="276"/>
        <v>0</v>
      </c>
      <c r="AM681">
        <v>6378137</v>
      </c>
      <c r="AN681">
        <v>6356752.3142451802</v>
      </c>
      <c r="AO681">
        <f t="shared" si="277"/>
        <v>8.1819190842620321E-2</v>
      </c>
      <c r="AP681">
        <f t="shared" si="278"/>
        <v>8.2094437949694496E-2</v>
      </c>
      <c r="AQ681">
        <f t="shared" si="279"/>
        <v>6.7394967422762398E-3</v>
      </c>
      <c r="AR681">
        <f t="shared" si="280"/>
        <v>6399593.6257584924</v>
      </c>
    </row>
    <row r="682" spans="13:44" x14ac:dyDescent="0.3">
      <c r="M682" s="52" t="s">
        <v>22</v>
      </c>
      <c r="N682" s="53">
        <f t="shared" si="259"/>
        <v>166021.44365805644</v>
      </c>
      <c r="O682" s="54">
        <f t="shared" si="260"/>
        <v>0</v>
      </c>
      <c r="P682" s="55">
        <f t="shared" si="261"/>
        <v>31</v>
      </c>
      <c r="Q682" s="68"/>
      <c r="T682">
        <f t="shared" ref="T682:U745" si="282">R682*PI()/180</f>
        <v>0</v>
      </c>
      <c r="U682">
        <f t="shared" si="282"/>
        <v>0</v>
      </c>
      <c r="V682">
        <f t="shared" si="258"/>
        <v>31</v>
      </c>
      <c r="W682">
        <f t="shared" si="281"/>
        <v>3</v>
      </c>
      <c r="X682">
        <f t="shared" si="262"/>
        <v>-5.2359877559829883E-2</v>
      </c>
      <c r="Y682">
        <f t="shared" si="263"/>
        <v>-5.2335956242943828E-2</v>
      </c>
      <c r="Z682">
        <f t="shared" si="264"/>
        <v>-5.2383818566763218E-2</v>
      </c>
      <c r="AA682">
        <f t="shared" si="265"/>
        <v>0</v>
      </c>
      <c r="AB682">
        <f t="shared" si="266"/>
        <v>6375585.7452000007</v>
      </c>
      <c r="AC682">
        <f t="shared" si="267"/>
        <v>9.2468067027179749E-6</v>
      </c>
      <c r="AD682">
        <f t="shared" si="268"/>
        <v>0</v>
      </c>
      <c r="AE682">
        <f t="shared" si="269"/>
        <v>0</v>
      </c>
      <c r="AF682">
        <f t="shared" si="270"/>
        <v>0</v>
      </c>
      <c r="AG682">
        <f t="shared" si="271"/>
        <v>0</v>
      </c>
      <c r="AH682">
        <f t="shared" si="272"/>
        <v>0</v>
      </c>
      <c r="AI682">
        <f t="shared" si="273"/>
        <v>5.0546225567071803E-3</v>
      </c>
      <c r="AJ682">
        <f t="shared" si="274"/>
        <v>4.2582015317955055E-5</v>
      </c>
      <c r="AK682">
        <f t="shared" si="275"/>
        <v>1.6740578955036711E-7</v>
      </c>
      <c r="AL682">
        <f t="shared" si="276"/>
        <v>0</v>
      </c>
      <c r="AM682">
        <v>6378137</v>
      </c>
      <c r="AN682">
        <v>6356752.3142451802</v>
      </c>
      <c r="AO682">
        <f t="shared" si="277"/>
        <v>8.1819190842620321E-2</v>
      </c>
      <c r="AP682">
        <f t="shared" si="278"/>
        <v>8.2094437949694496E-2</v>
      </c>
      <c r="AQ682">
        <f t="shared" si="279"/>
        <v>6.7394967422762398E-3</v>
      </c>
      <c r="AR682">
        <f t="shared" si="280"/>
        <v>6399593.6257584924</v>
      </c>
    </row>
    <row r="683" spans="13:44" x14ac:dyDescent="0.3">
      <c r="M683" s="52" t="s">
        <v>22</v>
      </c>
      <c r="N683" s="53">
        <f t="shared" si="259"/>
        <v>166021.44365805644</v>
      </c>
      <c r="O683" s="54">
        <f t="shared" si="260"/>
        <v>0</v>
      </c>
      <c r="P683" s="55">
        <f t="shared" si="261"/>
        <v>31</v>
      </c>
      <c r="Q683" s="68"/>
      <c r="T683">
        <f t="shared" si="282"/>
        <v>0</v>
      </c>
      <c r="U683">
        <f t="shared" si="282"/>
        <v>0</v>
      </c>
      <c r="V683">
        <f t="shared" si="258"/>
        <v>31</v>
      </c>
      <c r="W683">
        <f t="shared" si="281"/>
        <v>3</v>
      </c>
      <c r="X683">
        <f t="shared" si="262"/>
        <v>-5.2359877559829883E-2</v>
      </c>
      <c r="Y683">
        <f t="shared" si="263"/>
        <v>-5.2335956242943828E-2</v>
      </c>
      <c r="Z683">
        <f t="shared" si="264"/>
        <v>-5.2383818566763218E-2</v>
      </c>
      <c r="AA683">
        <f t="shared" si="265"/>
        <v>0</v>
      </c>
      <c r="AB683">
        <f t="shared" si="266"/>
        <v>6375585.7452000007</v>
      </c>
      <c r="AC683">
        <f t="shared" si="267"/>
        <v>9.2468067027179749E-6</v>
      </c>
      <c r="AD683">
        <f t="shared" si="268"/>
        <v>0</v>
      </c>
      <c r="AE683">
        <f t="shared" si="269"/>
        <v>0</v>
      </c>
      <c r="AF683">
        <f t="shared" si="270"/>
        <v>0</v>
      </c>
      <c r="AG683">
        <f t="shared" si="271"/>
        <v>0</v>
      </c>
      <c r="AH683">
        <f t="shared" si="272"/>
        <v>0</v>
      </c>
      <c r="AI683">
        <f t="shared" si="273"/>
        <v>5.0546225567071803E-3</v>
      </c>
      <c r="AJ683">
        <f t="shared" si="274"/>
        <v>4.2582015317955055E-5</v>
      </c>
      <c r="AK683">
        <f t="shared" si="275"/>
        <v>1.6740578955036711E-7</v>
      </c>
      <c r="AL683">
        <f t="shared" si="276"/>
        <v>0</v>
      </c>
      <c r="AM683">
        <v>6378137</v>
      </c>
      <c r="AN683">
        <v>6356752.3142451802</v>
      </c>
      <c r="AO683">
        <f t="shared" si="277"/>
        <v>8.1819190842620321E-2</v>
      </c>
      <c r="AP683">
        <f t="shared" si="278"/>
        <v>8.2094437949694496E-2</v>
      </c>
      <c r="AQ683">
        <f t="shared" si="279"/>
        <v>6.7394967422762398E-3</v>
      </c>
      <c r="AR683">
        <f t="shared" si="280"/>
        <v>6399593.6257584924</v>
      </c>
    </row>
    <row r="684" spans="13:44" x14ac:dyDescent="0.3">
      <c r="M684" s="52" t="s">
        <v>22</v>
      </c>
      <c r="N684" s="53">
        <f t="shared" si="259"/>
        <v>166021.44365805644</v>
      </c>
      <c r="O684" s="54">
        <f t="shared" si="260"/>
        <v>0</v>
      </c>
      <c r="P684" s="55">
        <f t="shared" si="261"/>
        <v>31</v>
      </c>
      <c r="Q684" s="68"/>
      <c r="T684">
        <f t="shared" si="282"/>
        <v>0</v>
      </c>
      <c r="U684">
        <f t="shared" si="282"/>
        <v>0</v>
      </c>
      <c r="V684">
        <f t="shared" si="258"/>
        <v>31</v>
      </c>
      <c r="W684">
        <f t="shared" si="281"/>
        <v>3</v>
      </c>
      <c r="X684">
        <f t="shared" si="262"/>
        <v>-5.2359877559829883E-2</v>
      </c>
      <c r="Y684">
        <f t="shared" si="263"/>
        <v>-5.2335956242943828E-2</v>
      </c>
      <c r="Z684">
        <f t="shared" si="264"/>
        <v>-5.2383818566763218E-2</v>
      </c>
      <c r="AA684">
        <f t="shared" si="265"/>
        <v>0</v>
      </c>
      <c r="AB684">
        <f t="shared" si="266"/>
        <v>6375585.7452000007</v>
      </c>
      <c r="AC684">
        <f t="shared" si="267"/>
        <v>9.2468067027179749E-6</v>
      </c>
      <c r="AD684">
        <f t="shared" si="268"/>
        <v>0</v>
      </c>
      <c r="AE684">
        <f t="shared" si="269"/>
        <v>0</v>
      </c>
      <c r="AF684">
        <f t="shared" si="270"/>
        <v>0</v>
      </c>
      <c r="AG684">
        <f t="shared" si="271"/>
        <v>0</v>
      </c>
      <c r="AH684">
        <f t="shared" si="272"/>
        <v>0</v>
      </c>
      <c r="AI684">
        <f t="shared" si="273"/>
        <v>5.0546225567071803E-3</v>
      </c>
      <c r="AJ684">
        <f t="shared" si="274"/>
        <v>4.2582015317955055E-5</v>
      </c>
      <c r="AK684">
        <f t="shared" si="275"/>
        <v>1.6740578955036711E-7</v>
      </c>
      <c r="AL684">
        <f t="shared" si="276"/>
        <v>0</v>
      </c>
      <c r="AM684">
        <v>6378137</v>
      </c>
      <c r="AN684">
        <v>6356752.3142451802</v>
      </c>
      <c r="AO684">
        <f t="shared" si="277"/>
        <v>8.1819190842620321E-2</v>
      </c>
      <c r="AP684">
        <f t="shared" si="278"/>
        <v>8.2094437949694496E-2</v>
      </c>
      <c r="AQ684">
        <f t="shared" si="279"/>
        <v>6.7394967422762398E-3</v>
      </c>
      <c r="AR684">
        <f t="shared" si="280"/>
        <v>6399593.6257584924</v>
      </c>
    </row>
    <row r="685" spans="13:44" x14ac:dyDescent="0.3">
      <c r="M685" s="52" t="s">
        <v>22</v>
      </c>
      <c r="N685" s="53">
        <f t="shared" si="259"/>
        <v>166021.44365805644</v>
      </c>
      <c r="O685" s="54">
        <f t="shared" si="260"/>
        <v>0</v>
      </c>
      <c r="P685" s="55">
        <f t="shared" si="261"/>
        <v>31</v>
      </c>
      <c r="Q685" s="68"/>
      <c r="T685">
        <f t="shared" si="282"/>
        <v>0</v>
      </c>
      <c r="U685">
        <f t="shared" si="282"/>
        <v>0</v>
      </c>
      <c r="V685">
        <f t="shared" si="258"/>
        <v>31</v>
      </c>
      <c r="W685">
        <f t="shared" si="281"/>
        <v>3</v>
      </c>
      <c r="X685">
        <f t="shared" si="262"/>
        <v>-5.2359877559829883E-2</v>
      </c>
      <c r="Y685">
        <f t="shared" si="263"/>
        <v>-5.2335956242943828E-2</v>
      </c>
      <c r="Z685">
        <f t="shared" si="264"/>
        <v>-5.2383818566763218E-2</v>
      </c>
      <c r="AA685">
        <f t="shared" si="265"/>
        <v>0</v>
      </c>
      <c r="AB685">
        <f t="shared" si="266"/>
        <v>6375585.7452000007</v>
      </c>
      <c r="AC685">
        <f t="shared" si="267"/>
        <v>9.2468067027179749E-6</v>
      </c>
      <c r="AD685">
        <f t="shared" si="268"/>
        <v>0</v>
      </c>
      <c r="AE685">
        <f t="shared" si="269"/>
        <v>0</v>
      </c>
      <c r="AF685">
        <f t="shared" si="270"/>
        <v>0</v>
      </c>
      <c r="AG685">
        <f t="shared" si="271"/>
        <v>0</v>
      </c>
      <c r="AH685">
        <f t="shared" si="272"/>
        <v>0</v>
      </c>
      <c r="AI685">
        <f t="shared" si="273"/>
        <v>5.0546225567071803E-3</v>
      </c>
      <c r="AJ685">
        <f t="shared" si="274"/>
        <v>4.2582015317955055E-5</v>
      </c>
      <c r="AK685">
        <f t="shared" si="275"/>
        <v>1.6740578955036711E-7</v>
      </c>
      <c r="AL685">
        <f t="shared" si="276"/>
        <v>0</v>
      </c>
      <c r="AM685">
        <v>6378137</v>
      </c>
      <c r="AN685">
        <v>6356752.3142451802</v>
      </c>
      <c r="AO685">
        <f t="shared" si="277"/>
        <v>8.1819190842620321E-2</v>
      </c>
      <c r="AP685">
        <f t="shared" si="278"/>
        <v>8.2094437949694496E-2</v>
      </c>
      <c r="AQ685">
        <f t="shared" si="279"/>
        <v>6.7394967422762398E-3</v>
      </c>
      <c r="AR685">
        <f t="shared" si="280"/>
        <v>6399593.6257584924</v>
      </c>
    </row>
    <row r="686" spans="13:44" x14ac:dyDescent="0.3">
      <c r="M686" s="52" t="s">
        <v>22</v>
      </c>
      <c r="N686" s="53">
        <f t="shared" si="259"/>
        <v>166021.44365805644</v>
      </c>
      <c r="O686" s="54">
        <f t="shared" si="260"/>
        <v>0</v>
      </c>
      <c r="P686" s="55">
        <f t="shared" si="261"/>
        <v>31</v>
      </c>
      <c r="Q686" s="68"/>
      <c r="T686">
        <f t="shared" si="282"/>
        <v>0</v>
      </c>
      <c r="U686">
        <f t="shared" si="282"/>
        <v>0</v>
      </c>
      <c r="V686">
        <f t="shared" si="258"/>
        <v>31</v>
      </c>
      <c r="W686">
        <f t="shared" si="281"/>
        <v>3</v>
      </c>
      <c r="X686">
        <f t="shared" si="262"/>
        <v>-5.2359877559829883E-2</v>
      </c>
      <c r="Y686">
        <f t="shared" si="263"/>
        <v>-5.2335956242943828E-2</v>
      </c>
      <c r="Z686">
        <f t="shared" si="264"/>
        <v>-5.2383818566763218E-2</v>
      </c>
      <c r="AA686">
        <f t="shared" si="265"/>
        <v>0</v>
      </c>
      <c r="AB686">
        <f t="shared" si="266"/>
        <v>6375585.7452000007</v>
      </c>
      <c r="AC686">
        <f t="shared" si="267"/>
        <v>9.2468067027179749E-6</v>
      </c>
      <c r="AD686">
        <f t="shared" si="268"/>
        <v>0</v>
      </c>
      <c r="AE686">
        <f t="shared" si="269"/>
        <v>0</v>
      </c>
      <c r="AF686">
        <f t="shared" si="270"/>
        <v>0</v>
      </c>
      <c r="AG686">
        <f t="shared" si="271"/>
        <v>0</v>
      </c>
      <c r="AH686">
        <f t="shared" si="272"/>
        <v>0</v>
      </c>
      <c r="AI686">
        <f t="shared" si="273"/>
        <v>5.0546225567071803E-3</v>
      </c>
      <c r="AJ686">
        <f t="shared" si="274"/>
        <v>4.2582015317955055E-5</v>
      </c>
      <c r="AK686">
        <f t="shared" si="275"/>
        <v>1.6740578955036711E-7</v>
      </c>
      <c r="AL686">
        <f t="shared" si="276"/>
        <v>0</v>
      </c>
      <c r="AM686">
        <v>6378137</v>
      </c>
      <c r="AN686">
        <v>6356752.3142451802</v>
      </c>
      <c r="AO686">
        <f t="shared" si="277"/>
        <v>8.1819190842620321E-2</v>
      </c>
      <c r="AP686">
        <f t="shared" si="278"/>
        <v>8.2094437949694496E-2</v>
      </c>
      <c r="AQ686">
        <f t="shared" si="279"/>
        <v>6.7394967422762398E-3</v>
      </c>
      <c r="AR686">
        <f t="shared" si="280"/>
        <v>6399593.6257584924</v>
      </c>
    </row>
    <row r="687" spans="13:44" x14ac:dyDescent="0.3">
      <c r="M687" s="52" t="s">
        <v>22</v>
      </c>
      <c r="N687" s="53">
        <f t="shared" si="259"/>
        <v>166021.44365805644</v>
      </c>
      <c r="O687" s="54">
        <f t="shared" si="260"/>
        <v>0</v>
      </c>
      <c r="P687" s="55">
        <f t="shared" si="261"/>
        <v>31</v>
      </c>
      <c r="Q687" s="68"/>
      <c r="T687">
        <f t="shared" si="282"/>
        <v>0</v>
      </c>
      <c r="U687">
        <f t="shared" si="282"/>
        <v>0</v>
      </c>
      <c r="V687">
        <f t="shared" si="258"/>
        <v>31</v>
      </c>
      <c r="W687">
        <f t="shared" si="281"/>
        <v>3</v>
      </c>
      <c r="X687">
        <f t="shared" si="262"/>
        <v>-5.2359877559829883E-2</v>
      </c>
      <c r="Y687">
        <f t="shared" si="263"/>
        <v>-5.2335956242943828E-2</v>
      </c>
      <c r="Z687">
        <f t="shared" si="264"/>
        <v>-5.2383818566763218E-2</v>
      </c>
      <c r="AA687">
        <f t="shared" si="265"/>
        <v>0</v>
      </c>
      <c r="AB687">
        <f t="shared" si="266"/>
        <v>6375585.7452000007</v>
      </c>
      <c r="AC687">
        <f t="shared" si="267"/>
        <v>9.2468067027179749E-6</v>
      </c>
      <c r="AD687">
        <f t="shared" si="268"/>
        <v>0</v>
      </c>
      <c r="AE687">
        <f t="shared" si="269"/>
        <v>0</v>
      </c>
      <c r="AF687">
        <f t="shared" si="270"/>
        <v>0</v>
      </c>
      <c r="AG687">
        <f t="shared" si="271"/>
        <v>0</v>
      </c>
      <c r="AH687">
        <f t="shared" si="272"/>
        <v>0</v>
      </c>
      <c r="AI687">
        <f t="shared" si="273"/>
        <v>5.0546225567071803E-3</v>
      </c>
      <c r="AJ687">
        <f t="shared" si="274"/>
        <v>4.2582015317955055E-5</v>
      </c>
      <c r="AK687">
        <f t="shared" si="275"/>
        <v>1.6740578955036711E-7</v>
      </c>
      <c r="AL687">
        <f t="shared" si="276"/>
        <v>0</v>
      </c>
      <c r="AM687">
        <v>6378137</v>
      </c>
      <c r="AN687">
        <v>6356752.3142451802</v>
      </c>
      <c r="AO687">
        <f t="shared" si="277"/>
        <v>8.1819190842620321E-2</v>
      </c>
      <c r="AP687">
        <f t="shared" si="278"/>
        <v>8.2094437949694496E-2</v>
      </c>
      <c r="AQ687">
        <f t="shared" si="279"/>
        <v>6.7394967422762398E-3</v>
      </c>
      <c r="AR687">
        <f t="shared" si="280"/>
        <v>6399593.6257584924</v>
      </c>
    </row>
    <row r="688" spans="13:44" x14ac:dyDescent="0.3">
      <c r="M688" s="52" t="s">
        <v>22</v>
      </c>
      <c r="N688" s="53">
        <f t="shared" si="259"/>
        <v>166021.44365805644</v>
      </c>
      <c r="O688" s="54">
        <f t="shared" si="260"/>
        <v>0</v>
      </c>
      <c r="P688" s="55">
        <f t="shared" si="261"/>
        <v>31</v>
      </c>
      <c r="Q688" s="68"/>
      <c r="T688">
        <f t="shared" si="282"/>
        <v>0</v>
      </c>
      <c r="U688">
        <f t="shared" si="282"/>
        <v>0</v>
      </c>
      <c r="V688">
        <f t="shared" si="258"/>
        <v>31</v>
      </c>
      <c r="W688">
        <f t="shared" si="281"/>
        <v>3</v>
      </c>
      <c r="X688">
        <f t="shared" si="262"/>
        <v>-5.2359877559829883E-2</v>
      </c>
      <c r="Y688">
        <f t="shared" si="263"/>
        <v>-5.2335956242943828E-2</v>
      </c>
      <c r="Z688">
        <f t="shared" si="264"/>
        <v>-5.2383818566763218E-2</v>
      </c>
      <c r="AA688">
        <f t="shared" si="265"/>
        <v>0</v>
      </c>
      <c r="AB688">
        <f t="shared" si="266"/>
        <v>6375585.7452000007</v>
      </c>
      <c r="AC688">
        <f t="shared" si="267"/>
        <v>9.2468067027179749E-6</v>
      </c>
      <c r="AD688">
        <f t="shared" si="268"/>
        <v>0</v>
      </c>
      <c r="AE688">
        <f t="shared" si="269"/>
        <v>0</v>
      </c>
      <c r="AF688">
        <f t="shared" si="270"/>
        <v>0</v>
      </c>
      <c r="AG688">
        <f t="shared" si="271"/>
        <v>0</v>
      </c>
      <c r="AH688">
        <f t="shared" si="272"/>
        <v>0</v>
      </c>
      <c r="AI688">
        <f t="shared" si="273"/>
        <v>5.0546225567071803E-3</v>
      </c>
      <c r="AJ688">
        <f t="shared" si="274"/>
        <v>4.2582015317955055E-5</v>
      </c>
      <c r="AK688">
        <f t="shared" si="275"/>
        <v>1.6740578955036711E-7</v>
      </c>
      <c r="AL688">
        <f t="shared" si="276"/>
        <v>0</v>
      </c>
      <c r="AM688">
        <v>6378137</v>
      </c>
      <c r="AN688">
        <v>6356752.3142451802</v>
      </c>
      <c r="AO688">
        <f t="shared" si="277"/>
        <v>8.1819190842620321E-2</v>
      </c>
      <c r="AP688">
        <f t="shared" si="278"/>
        <v>8.2094437949694496E-2</v>
      </c>
      <c r="AQ688">
        <f t="shared" si="279"/>
        <v>6.7394967422762398E-3</v>
      </c>
      <c r="AR688">
        <f t="shared" si="280"/>
        <v>6399593.6257584924</v>
      </c>
    </row>
    <row r="689" spans="13:44" x14ac:dyDescent="0.3">
      <c r="M689" s="52" t="s">
        <v>22</v>
      </c>
      <c r="N689" s="53">
        <f t="shared" si="259"/>
        <v>166021.44365805644</v>
      </c>
      <c r="O689" s="54">
        <f t="shared" si="260"/>
        <v>0</v>
      </c>
      <c r="P689" s="55">
        <f t="shared" si="261"/>
        <v>31</v>
      </c>
      <c r="Q689" s="68"/>
      <c r="T689">
        <f t="shared" si="282"/>
        <v>0</v>
      </c>
      <c r="U689">
        <f t="shared" si="282"/>
        <v>0</v>
      </c>
      <c r="V689">
        <f t="shared" si="258"/>
        <v>31</v>
      </c>
      <c r="W689">
        <f t="shared" si="281"/>
        <v>3</v>
      </c>
      <c r="X689">
        <f t="shared" si="262"/>
        <v>-5.2359877559829883E-2</v>
      </c>
      <c r="Y689">
        <f t="shared" si="263"/>
        <v>-5.2335956242943828E-2</v>
      </c>
      <c r="Z689">
        <f t="shared" si="264"/>
        <v>-5.2383818566763218E-2</v>
      </c>
      <c r="AA689">
        <f t="shared" si="265"/>
        <v>0</v>
      </c>
      <c r="AB689">
        <f t="shared" si="266"/>
        <v>6375585.7452000007</v>
      </c>
      <c r="AC689">
        <f t="shared" si="267"/>
        <v>9.2468067027179749E-6</v>
      </c>
      <c r="AD689">
        <f t="shared" si="268"/>
        <v>0</v>
      </c>
      <c r="AE689">
        <f t="shared" si="269"/>
        <v>0</v>
      </c>
      <c r="AF689">
        <f t="shared" si="270"/>
        <v>0</v>
      </c>
      <c r="AG689">
        <f t="shared" si="271"/>
        <v>0</v>
      </c>
      <c r="AH689">
        <f t="shared" si="272"/>
        <v>0</v>
      </c>
      <c r="AI689">
        <f t="shared" si="273"/>
        <v>5.0546225567071803E-3</v>
      </c>
      <c r="AJ689">
        <f t="shared" si="274"/>
        <v>4.2582015317955055E-5</v>
      </c>
      <c r="AK689">
        <f t="shared" si="275"/>
        <v>1.6740578955036711E-7</v>
      </c>
      <c r="AL689">
        <f t="shared" si="276"/>
        <v>0</v>
      </c>
      <c r="AM689">
        <v>6378137</v>
      </c>
      <c r="AN689">
        <v>6356752.3142451802</v>
      </c>
      <c r="AO689">
        <f t="shared" si="277"/>
        <v>8.1819190842620321E-2</v>
      </c>
      <c r="AP689">
        <f t="shared" si="278"/>
        <v>8.2094437949694496E-2</v>
      </c>
      <c r="AQ689">
        <f t="shared" si="279"/>
        <v>6.7394967422762398E-3</v>
      </c>
      <c r="AR689">
        <f t="shared" si="280"/>
        <v>6399593.6257584924</v>
      </c>
    </row>
    <row r="690" spans="13:44" x14ac:dyDescent="0.3">
      <c r="M690" s="52" t="s">
        <v>22</v>
      </c>
      <c r="N690" s="53">
        <f t="shared" si="259"/>
        <v>166021.44365805644</v>
      </c>
      <c r="O690" s="54">
        <f t="shared" si="260"/>
        <v>0</v>
      </c>
      <c r="P690" s="55">
        <f t="shared" si="261"/>
        <v>31</v>
      </c>
      <c r="Q690" s="68"/>
      <c r="T690">
        <f t="shared" si="282"/>
        <v>0</v>
      </c>
      <c r="U690">
        <f t="shared" si="282"/>
        <v>0</v>
      </c>
      <c r="V690">
        <f t="shared" si="258"/>
        <v>31</v>
      </c>
      <c r="W690">
        <f t="shared" si="281"/>
        <v>3</v>
      </c>
      <c r="X690">
        <f t="shared" si="262"/>
        <v>-5.2359877559829883E-2</v>
      </c>
      <c r="Y690">
        <f t="shared" si="263"/>
        <v>-5.2335956242943828E-2</v>
      </c>
      <c r="Z690">
        <f t="shared" si="264"/>
        <v>-5.2383818566763218E-2</v>
      </c>
      <c r="AA690">
        <f t="shared" si="265"/>
        <v>0</v>
      </c>
      <c r="AB690">
        <f t="shared" si="266"/>
        <v>6375585.7452000007</v>
      </c>
      <c r="AC690">
        <f t="shared" si="267"/>
        <v>9.2468067027179749E-6</v>
      </c>
      <c r="AD690">
        <f t="shared" si="268"/>
        <v>0</v>
      </c>
      <c r="AE690">
        <f t="shared" si="269"/>
        <v>0</v>
      </c>
      <c r="AF690">
        <f t="shared" si="270"/>
        <v>0</v>
      </c>
      <c r="AG690">
        <f t="shared" si="271"/>
        <v>0</v>
      </c>
      <c r="AH690">
        <f t="shared" si="272"/>
        <v>0</v>
      </c>
      <c r="AI690">
        <f t="shared" si="273"/>
        <v>5.0546225567071803E-3</v>
      </c>
      <c r="AJ690">
        <f t="shared" si="274"/>
        <v>4.2582015317955055E-5</v>
      </c>
      <c r="AK690">
        <f t="shared" si="275"/>
        <v>1.6740578955036711E-7</v>
      </c>
      <c r="AL690">
        <f t="shared" si="276"/>
        <v>0</v>
      </c>
      <c r="AM690">
        <v>6378137</v>
      </c>
      <c r="AN690">
        <v>6356752.3142451802</v>
      </c>
      <c r="AO690">
        <f t="shared" si="277"/>
        <v>8.1819190842620321E-2</v>
      </c>
      <c r="AP690">
        <f t="shared" si="278"/>
        <v>8.2094437949694496E-2</v>
      </c>
      <c r="AQ690">
        <f t="shared" si="279"/>
        <v>6.7394967422762398E-3</v>
      </c>
      <c r="AR690">
        <f t="shared" si="280"/>
        <v>6399593.6257584924</v>
      </c>
    </row>
    <row r="691" spans="13:44" x14ac:dyDescent="0.3">
      <c r="M691" s="52" t="s">
        <v>22</v>
      </c>
      <c r="N691" s="53">
        <f t="shared" si="259"/>
        <v>166021.44365805644</v>
      </c>
      <c r="O691" s="54">
        <f t="shared" si="260"/>
        <v>0</v>
      </c>
      <c r="P691" s="55">
        <f t="shared" si="261"/>
        <v>31</v>
      </c>
      <c r="Q691" s="68"/>
      <c r="T691">
        <f t="shared" si="282"/>
        <v>0</v>
      </c>
      <c r="U691">
        <f t="shared" si="282"/>
        <v>0</v>
      </c>
      <c r="V691">
        <f t="shared" si="258"/>
        <v>31</v>
      </c>
      <c r="W691">
        <f t="shared" si="281"/>
        <v>3</v>
      </c>
      <c r="X691">
        <f t="shared" si="262"/>
        <v>-5.2359877559829883E-2</v>
      </c>
      <c r="Y691">
        <f t="shared" si="263"/>
        <v>-5.2335956242943828E-2</v>
      </c>
      <c r="Z691">
        <f t="shared" si="264"/>
        <v>-5.2383818566763218E-2</v>
      </c>
      <c r="AA691">
        <f t="shared" si="265"/>
        <v>0</v>
      </c>
      <c r="AB691">
        <f t="shared" si="266"/>
        <v>6375585.7452000007</v>
      </c>
      <c r="AC691">
        <f t="shared" si="267"/>
        <v>9.2468067027179749E-6</v>
      </c>
      <c r="AD691">
        <f t="shared" si="268"/>
        <v>0</v>
      </c>
      <c r="AE691">
        <f t="shared" si="269"/>
        <v>0</v>
      </c>
      <c r="AF691">
        <f t="shared" si="270"/>
        <v>0</v>
      </c>
      <c r="AG691">
        <f t="shared" si="271"/>
        <v>0</v>
      </c>
      <c r="AH691">
        <f t="shared" si="272"/>
        <v>0</v>
      </c>
      <c r="AI691">
        <f t="shared" si="273"/>
        <v>5.0546225567071803E-3</v>
      </c>
      <c r="AJ691">
        <f t="shared" si="274"/>
        <v>4.2582015317955055E-5</v>
      </c>
      <c r="AK691">
        <f t="shared" si="275"/>
        <v>1.6740578955036711E-7</v>
      </c>
      <c r="AL691">
        <f t="shared" si="276"/>
        <v>0</v>
      </c>
      <c r="AM691">
        <v>6378137</v>
      </c>
      <c r="AN691">
        <v>6356752.3142451802</v>
      </c>
      <c r="AO691">
        <f t="shared" si="277"/>
        <v>8.1819190842620321E-2</v>
      </c>
      <c r="AP691">
        <f t="shared" si="278"/>
        <v>8.2094437949694496E-2</v>
      </c>
      <c r="AQ691">
        <f t="shared" si="279"/>
        <v>6.7394967422762398E-3</v>
      </c>
      <c r="AR691">
        <f t="shared" si="280"/>
        <v>6399593.6257584924</v>
      </c>
    </row>
    <row r="692" spans="13:44" x14ac:dyDescent="0.3">
      <c r="M692" s="52" t="s">
        <v>22</v>
      </c>
      <c r="N692" s="53">
        <f t="shared" si="259"/>
        <v>166021.44365805644</v>
      </c>
      <c r="O692" s="54">
        <f t="shared" si="260"/>
        <v>0</v>
      </c>
      <c r="P692" s="55">
        <f t="shared" si="261"/>
        <v>31</v>
      </c>
      <c r="Q692" s="68"/>
      <c r="T692">
        <f t="shared" si="282"/>
        <v>0</v>
      </c>
      <c r="U692">
        <f t="shared" si="282"/>
        <v>0</v>
      </c>
      <c r="V692">
        <f t="shared" si="258"/>
        <v>31</v>
      </c>
      <c r="W692">
        <f t="shared" si="281"/>
        <v>3</v>
      </c>
      <c r="X692">
        <f t="shared" si="262"/>
        <v>-5.2359877559829883E-2</v>
      </c>
      <c r="Y692">
        <f t="shared" si="263"/>
        <v>-5.2335956242943828E-2</v>
      </c>
      <c r="Z692">
        <f t="shared" si="264"/>
        <v>-5.2383818566763218E-2</v>
      </c>
      <c r="AA692">
        <f t="shared" si="265"/>
        <v>0</v>
      </c>
      <c r="AB692">
        <f t="shared" si="266"/>
        <v>6375585.7452000007</v>
      </c>
      <c r="AC692">
        <f t="shared" si="267"/>
        <v>9.2468067027179749E-6</v>
      </c>
      <c r="AD692">
        <f t="shared" si="268"/>
        <v>0</v>
      </c>
      <c r="AE692">
        <f t="shared" si="269"/>
        <v>0</v>
      </c>
      <c r="AF692">
        <f t="shared" si="270"/>
        <v>0</v>
      </c>
      <c r="AG692">
        <f t="shared" si="271"/>
        <v>0</v>
      </c>
      <c r="AH692">
        <f t="shared" si="272"/>
        <v>0</v>
      </c>
      <c r="AI692">
        <f t="shared" si="273"/>
        <v>5.0546225567071803E-3</v>
      </c>
      <c r="AJ692">
        <f t="shared" si="274"/>
        <v>4.2582015317955055E-5</v>
      </c>
      <c r="AK692">
        <f t="shared" si="275"/>
        <v>1.6740578955036711E-7</v>
      </c>
      <c r="AL692">
        <f t="shared" si="276"/>
        <v>0</v>
      </c>
      <c r="AM692">
        <v>6378137</v>
      </c>
      <c r="AN692">
        <v>6356752.3142451802</v>
      </c>
      <c r="AO692">
        <f t="shared" si="277"/>
        <v>8.1819190842620321E-2</v>
      </c>
      <c r="AP692">
        <f t="shared" si="278"/>
        <v>8.2094437949694496E-2</v>
      </c>
      <c r="AQ692">
        <f t="shared" si="279"/>
        <v>6.7394967422762398E-3</v>
      </c>
      <c r="AR692">
        <f t="shared" si="280"/>
        <v>6399593.6257584924</v>
      </c>
    </row>
    <row r="693" spans="13:44" x14ac:dyDescent="0.3">
      <c r="M693" s="52" t="s">
        <v>22</v>
      </c>
      <c r="N693" s="53">
        <f t="shared" si="259"/>
        <v>166021.44365805644</v>
      </c>
      <c r="O693" s="54">
        <f t="shared" si="260"/>
        <v>0</v>
      </c>
      <c r="P693" s="55">
        <f t="shared" si="261"/>
        <v>31</v>
      </c>
      <c r="Q693" s="68"/>
      <c r="T693">
        <f t="shared" si="282"/>
        <v>0</v>
      </c>
      <c r="U693">
        <f t="shared" si="282"/>
        <v>0</v>
      </c>
      <c r="V693">
        <f t="shared" si="258"/>
        <v>31</v>
      </c>
      <c r="W693">
        <f t="shared" si="281"/>
        <v>3</v>
      </c>
      <c r="X693">
        <f t="shared" si="262"/>
        <v>-5.2359877559829883E-2</v>
      </c>
      <c r="Y693">
        <f t="shared" si="263"/>
        <v>-5.2335956242943828E-2</v>
      </c>
      <c r="Z693">
        <f t="shared" si="264"/>
        <v>-5.2383818566763218E-2</v>
      </c>
      <c r="AA693">
        <f t="shared" si="265"/>
        <v>0</v>
      </c>
      <c r="AB693">
        <f t="shared" si="266"/>
        <v>6375585.7452000007</v>
      </c>
      <c r="AC693">
        <f t="shared" si="267"/>
        <v>9.2468067027179749E-6</v>
      </c>
      <c r="AD693">
        <f t="shared" si="268"/>
        <v>0</v>
      </c>
      <c r="AE693">
        <f t="shared" si="269"/>
        <v>0</v>
      </c>
      <c r="AF693">
        <f t="shared" si="270"/>
        <v>0</v>
      </c>
      <c r="AG693">
        <f t="shared" si="271"/>
        <v>0</v>
      </c>
      <c r="AH693">
        <f t="shared" si="272"/>
        <v>0</v>
      </c>
      <c r="AI693">
        <f t="shared" si="273"/>
        <v>5.0546225567071803E-3</v>
      </c>
      <c r="AJ693">
        <f t="shared" si="274"/>
        <v>4.2582015317955055E-5</v>
      </c>
      <c r="AK693">
        <f t="shared" si="275"/>
        <v>1.6740578955036711E-7</v>
      </c>
      <c r="AL693">
        <f t="shared" si="276"/>
        <v>0</v>
      </c>
      <c r="AM693">
        <v>6378137</v>
      </c>
      <c r="AN693">
        <v>6356752.3142451802</v>
      </c>
      <c r="AO693">
        <f t="shared" si="277"/>
        <v>8.1819190842620321E-2</v>
      </c>
      <c r="AP693">
        <f t="shared" si="278"/>
        <v>8.2094437949694496E-2</v>
      </c>
      <c r="AQ693">
        <f t="shared" si="279"/>
        <v>6.7394967422762398E-3</v>
      </c>
      <c r="AR693">
        <f t="shared" si="280"/>
        <v>6399593.6257584924</v>
      </c>
    </row>
    <row r="694" spans="13:44" x14ac:dyDescent="0.3">
      <c r="M694" s="52" t="s">
        <v>22</v>
      </c>
      <c r="N694" s="53">
        <f t="shared" si="259"/>
        <v>166021.44365805644</v>
      </c>
      <c r="O694" s="54">
        <f t="shared" si="260"/>
        <v>0</v>
      </c>
      <c r="P694" s="55">
        <f t="shared" si="261"/>
        <v>31</v>
      </c>
      <c r="Q694" s="68"/>
      <c r="T694">
        <f t="shared" si="282"/>
        <v>0</v>
      </c>
      <c r="U694">
        <f t="shared" si="282"/>
        <v>0</v>
      </c>
      <c r="V694">
        <f t="shared" si="258"/>
        <v>31</v>
      </c>
      <c r="W694">
        <f t="shared" si="281"/>
        <v>3</v>
      </c>
      <c r="X694">
        <f t="shared" si="262"/>
        <v>-5.2359877559829883E-2</v>
      </c>
      <c r="Y694">
        <f t="shared" si="263"/>
        <v>-5.2335956242943828E-2</v>
      </c>
      <c r="Z694">
        <f t="shared" si="264"/>
        <v>-5.2383818566763218E-2</v>
      </c>
      <c r="AA694">
        <f t="shared" si="265"/>
        <v>0</v>
      </c>
      <c r="AB694">
        <f t="shared" si="266"/>
        <v>6375585.7452000007</v>
      </c>
      <c r="AC694">
        <f t="shared" si="267"/>
        <v>9.2468067027179749E-6</v>
      </c>
      <c r="AD694">
        <f t="shared" si="268"/>
        <v>0</v>
      </c>
      <c r="AE694">
        <f t="shared" si="269"/>
        <v>0</v>
      </c>
      <c r="AF694">
        <f t="shared" si="270"/>
        <v>0</v>
      </c>
      <c r="AG694">
        <f t="shared" si="271"/>
        <v>0</v>
      </c>
      <c r="AH694">
        <f t="shared" si="272"/>
        <v>0</v>
      </c>
      <c r="AI694">
        <f t="shared" si="273"/>
        <v>5.0546225567071803E-3</v>
      </c>
      <c r="AJ694">
        <f t="shared" si="274"/>
        <v>4.2582015317955055E-5</v>
      </c>
      <c r="AK694">
        <f t="shared" si="275"/>
        <v>1.6740578955036711E-7</v>
      </c>
      <c r="AL694">
        <f t="shared" si="276"/>
        <v>0</v>
      </c>
      <c r="AM694">
        <v>6378137</v>
      </c>
      <c r="AN694">
        <v>6356752.3142451802</v>
      </c>
      <c r="AO694">
        <f t="shared" si="277"/>
        <v>8.1819190842620321E-2</v>
      </c>
      <c r="AP694">
        <f t="shared" si="278"/>
        <v>8.2094437949694496E-2</v>
      </c>
      <c r="AQ694">
        <f t="shared" si="279"/>
        <v>6.7394967422762398E-3</v>
      </c>
      <c r="AR694">
        <f t="shared" si="280"/>
        <v>6399593.6257584924</v>
      </c>
    </row>
    <row r="695" spans="13:44" x14ac:dyDescent="0.3">
      <c r="M695" s="52" t="s">
        <v>22</v>
      </c>
      <c r="N695" s="53">
        <f t="shared" si="259"/>
        <v>166021.44365805644</v>
      </c>
      <c r="O695" s="54">
        <f t="shared" si="260"/>
        <v>0</v>
      </c>
      <c r="P695" s="55">
        <f t="shared" si="261"/>
        <v>31</v>
      </c>
      <c r="Q695" s="68"/>
      <c r="T695">
        <f t="shared" si="282"/>
        <v>0</v>
      </c>
      <c r="U695">
        <f t="shared" si="282"/>
        <v>0</v>
      </c>
      <c r="V695">
        <f t="shared" si="258"/>
        <v>31</v>
      </c>
      <c r="W695">
        <f t="shared" si="281"/>
        <v>3</v>
      </c>
      <c r="X695">
        <f t="shared" si="262"/>
        <v>-5.2359877559829883E-2</v>
      </c>
      <c r="Y695">
        <f t="shared" si="263"/>
        <v>-5.2335956242943828E-2</v>
      </c>
      <c r="Z695">
        <f t="shared" si="264"/>
        <v>-5.2383818566763218E-2</v>
      </c>
      <c r="AA695">
        <f t="shared" si="265"/>
        <v>0</v>
      </c>
      <c r="AB695">
        <f t="shared" si="266"/>
        <v>6375585.7452000007</v>
      </c>
      <c r="AC695">
        <f t="shared" si="267"/>
        <v>9.2468067027179749E-6</v>
      </c>
      <c r="AD695">
        <f t="shared" si="268"/>
        <v>0</v>
      </c>
      <c r="AE695">
        <f t="shared" si="269"/>
        <v>0</v>
      </c>
      <c r="AF695">
        <f t="shared" si="270"/>
        <v>0</v>
      </c>
      <c r="AG695">
        <f t="shared" si="271"/>
        <v>0</v>
      </c>
      <c r="AH695">
        <f t="shared" si="272"/>
        <v>0</v>
      </c>
      <c r="AI695">
        <f t="shared" si="273"/>
        <v>5.0546225567071803E-3</v>
      </c>
      <c r="AJ695">
        <f t="shared" si="274"/>
        <v>4.2582015317955055E-5</v>
      </c>
      <c r="AK695">
        <f t="shared" si="275"/>
        <v>1.6740578955036711E-7</v>
      </c>
      <c r="AL695">
        <f t="shared" si="276"/>
        <v>0</v>
      </c>
      <c r="AM695">
        <v>6378137</v>
      </c>
      <c r="AN695">
        <v>6356752.3142451802</v>
      </c>
      <c r="AO695">
        <f t="shared" si="277"/>
        <v>8.1819190842620321E-2</v>
      </c>
      <c r="AP695">
        <f t="shared" si="278"/>
        <v>8.2094437949694496E-2</v>
      </c>
      <c r="AQ695">
        <f t="shared" si="279"/>
        <v>6.7394967422762398E-3</v>
      </c>
      <c r="AR695">
        <f t="shared" si="280"/>
        <v>6399593.6257584924</v>
      </c>
    </row>
    <row r="696" spans="13:44" x14ac:dyDescent="0.3">
      <c r="M696" s="52" t="s">
        <v>22</v>
      </c>
      <c r="N696" s="53">
        <f t="shared" si="259"/>
        <v>166021.44365805644</v>
      </c>
      <c r="O696" s="54">
        <f t="shared" si="260"/>
        <v>0</v>
      </c>
      <c r="P696" s="55">
        <f t="shared" si="261"/>
        <v>31</v>
      </c>
      <c r="Q696" s="68"/>
      <c r="T696">
        <f t="shared" si="282"/>
        <v>0</v>
      </c>
      <c r="U696">
        <f t="shared" si="282"/>
        <v>0</v>
      </c>
      <c r="V696">
        <f t="shared" si="258"/>
        <v>31</v>
      </c>
      <c r="W696">
        <f t="shared" si="281"/>
        <v>3</v>
      </c>
      <c r="X696">
        <f t="shared" si="262"/>
        <v>-5.2359877559829883E-2</v>
      </c>
      <c r="Y696">
        <f t="shared" si="263"/>
        <v>-5.2335956242943828E-2</v>
      </c>
      <c r="Z696">
        <f t="shared" si="264"/>
        <v>-5.2383818566763218E-2</v>
      </c>
      <c r="AA696">
        <f t="shared" si="265"/>
        <v>0</v>
      </c>
      <c r="AB696">
        <f t="shared" si="266"/>
        <v>6375585.7452000007</v>
      </c>
      <c r="AC696">
        <f t="shared" si="267"/>
        <v>9.2468067027179749E-6</v>
      </c>
      <c r="AD696">
        <f t="shared" si="268"/>
        <v>0</v>
      </c>
      <c r="AE696">
        <f t="shared" si="269"/>
        <v>0</v>
      </c>
      <c r="AF696">
        <f t="shared" si="270"/>
        <v>0</v>
      </c>
      <c r="AG696">
        <f t="shared" si="271"/>
        <v>0</v>
      </c>
      <c r="AH696">
        <f t="shared" si="272"/>
        <v>0</v>
      </c>
      <c r="AI696">
        <f t="shared" si="273"/>
        <v>5.0546225567071803E-3</v>
      </c>
      <c r="AJ696">
        <f t="shared" si="274"/>
        <v>4.2582015317955055E-5</v>
      </c>
      <c r="AK696">
        <f t="shared" si="275"/>
        <v>1.6740578955036711E-7</v>
      </c>
      <c r="AL696">
        <f t="shared" si="276"/>
        <v>0</v>
      </c>
      <c r="AM696">
        <v>6378137</v>
      </c>
      <c r="AN696">
        <v>6356752.3142451802</v>
      </c>
      <c r="AO696">
        <f t="shared" si="277"/>
        <v>8.1819190842620321E-2</v>
      </c>
      <c r="AP696">
        <f t="shared" si="278"/>
        <v>8.2094437949694496E-2</v>
      </c>
      <c r="AQ696">
        <f t="shared" si="279"/>
        <v>6.7394967422762398E-3</v>
      </c>
      <c r="AR696">
        <f t="shared" si="280"/>
        <v>6399593.6257584924</v>
      </c>
    </row>
    <row r="697" spans="13:44" x14ac:dyDescent="0.3">
      <c r="M697" s="52" t="s">
        <v>22</v>
      </c>
      <c r="N697" s="53">
        <f t="shared" si="259"/>
        <v>166021.44365805644</v>
      </c>
      <c r="O697" s="54">
        <f t="shared" si="260"/>
        <v>0</v>
      </c>
      <c r="P697" s="55">
        <f t="shared" si="261"/>
        <v>31</v>
      </c>
      <c r="Q697" s="68"/>
      <c r="T697">
        <f t="shared" si="282"/>
        <v>0</v>
      </c>
      <c r="U697">
        <f t="shared" si="282"/>
        <v>0</v>
      </c>
      <c r="V697">
        <f t="shared" si="258"/>
        <v>31</v>
      </c>
      <c r="W697">
        <f t="shared" si="281"/>
        <v>3</v>
      </c>
      <c r="X697">
        <f t="shared" si="262"/>
        <v>-5.2359877559829883E-2</v>
      </c>
      <c r="Y697">
        <f t="shared" si="263"/>
        <v>-5.2335956242943828E-2</v>
      </c>
      <c r="Z697">
        <f t="shared" si="264"/>
        <v>-5.2383818566763218E-2</v>
      </c>
      <c r="AA697">
        <f t="shared" si="265"/>
        <v>0</v>
      </c>
      <c r="AB697">
        <f t="shared" si="266"/>
        <v>6375585.7452000007</v>
      </c>
      <c r="AC697">
        <f t="shared" si="267"/>
        <v>9.2468067027179749E-6</v>
      </c>
      <c r="AD697">
        <f t="shared" si="268"/>
        <v>0</v>
      </c>
      <c r="AE697">
        <f t="shared" si="269"/>
        <v>0</v>
      </c>
      <c r="AF697">
        <f t="shared" si="270"/>
        <v>0</v>
      </c>
      <c r="AG697">
        <f t="shared" si="271"/>
        <v>0</v>
      </c>
      <c r="AH697">
        <f t="shared" si="272"/>
        <v>0</v>
      </c>
      <c r="AI697">
        <f t="shared" si="273"/>
        <v>5.0546225567071803E-3</v>
      </c>
      <c r="AJ697">
        <f t="shared" si="274"/>
        <v>4.2582015317955055E-5</v>
      </c>
      <c r="AK697">
        <f t="shared" si="275"/>
        <v>1.6740578955036711E-7</v>
      </c>
      <c r="AL697">
        <f t="shared" si="276"/>
        <v>0</v>
      </c>
      <c r="AM697">
        <v>6378137</v>
      </c>
      <c r="AN697">
        <v>6356752.3142451802</v>
      </c>
      <c r="AO697">
        <f t="shared" si="277"/>
        <v>8.1819190842620321E-2</v>
      </c>
      <c r="AP697">
        <f t="shared" si="278"/>
        <v>8.2094437949694496E-2</v>
      </c>
      <c r="AQ697">
        <f t="shared" si="279"/>
        <v>6.7394967422762398E-3</v>
      </c>
      <c r="AR697">
        <f t="shared" si="280"/>
        <v>6399593.6257584924</v>
      </c>
    </row>
    <row r="698" spans="13:44" x14ac:dyDescent="0.3">
      <c r="M698" s="52" t="s">
        <v>22</v>
      </c>
      <c r="N698" s="53">
        <f t="shared" si="259"/>
        <v>166021.44365805644</v>
      </c>
      <c r="O698" s="54">
        <f t="shared" si="260"/>
        <v>0</v>
      </c>
      <c r="P698" s="55">
        <f t="shared" si="261"/>
        <v>31</v>
      </c>
      <c r="Q698" s="68"/>
      <c r="T698">
        <f t="shared" si="282"/>
        <v>0</v>
      </c>
      <c r="U698">
        <f t="shared" si="282"/>
        <v>0</v>
      </c>
      <c r="V698">
        <f t="shared" si="258"/>
        <v>31</v>
      </c>
      <c r="W698">
        <f t="shared" si="281"/>
        <v>3</v>
      </c>
      <c r="X698">
        <f t="shared" si="262"/>
        <v>-5.2359877559829883E-2</v>
      </c>
      <c r="Y698">
        <f t="shared" si="263"/>
        <v>-5.2335956242943828E-2</v>
      </c>
      <c r="Z698">
        <f t="shared" si="264"/>
        <v>-5.2383818566763218E-2</v>
      </c>
      <c r="AA698">
        <f t="shared" si="265"/>
        <v>0</v>
      </c>
      <c r="AB698">
        <f t="shared" si="266"/>
        <v>6375585.7452000007</v>
      </c>
      <c r="AC698">
        <f t="shared" si="267"/>
        <v>9.2468067027179749E-6</v>
      </c>
      <c r="AD698">
        <f t="shared" si="268"/>
        <v>0</v>
      </c>
      <c r="AE698">
        <f t="shared" si="269"/>
        <v>0</v>
      </c>
      <c r="AF698">
        <f t="shared" si="270"/>
        <v>0</v>
      </c>
      <c r="AG698">
        <f t="shared" si="271"/>
        <v>0</v>
      </c>
      <c r="AH698">
        <f t="shared" si="272"/>
        <v>0</v>
      </c>
      <c r="AI698">
        <f t="shared" si="273"/>
        <v>5.0546225567071803E-3</v>
      </c>
      <c r="AJ698">
        <f t="shared" si="274"/>
        <v>4.2582015317955055E-5</v>
      </c>
      <c r="AK698">
        <f t="shared" si="275"/>
        <v>1.6740578955036711E-7</v>
      </c>
      <c r="AL698">
        <f t="shared" si="276"/>
        <v>0</v>
      </c>
      <c r="AM698">
        <v>6378137</v>
      </c>
      <c r="AN698">
        <v>6356752.3142451802</v>
      </c>
      <c r="AO698">
        <f t="shared" si="277"/>
        <v>8.1819190842620321E-2</v>
      </c>
      <c r="AP698">
        <f t="shared" si="278"/>
        <v>8.2094437949694496E-2</v>
      </c>
      <c r="AQ698">
        <f t="shared" si="279"/>
        <v>6.7394967422762398E-3</v>
      </c>
      <c r="AR698">
        <f t="shared" si="280"/>
        <v>6399593.6257584924</v>
      </c>
    </row>
    <row r="699" spans="13:44" x14ac:dyDescent="0.3">
      <c r="M699" s="52" t="s">
        <v>22</v>
      </c>
      <c r="N699" s="53">
        <f t="shared" si="259"/>
        <v>166021.44365805644</v>
      </c>
      <c r="O699" s="54">
        <f t="shared" si="260"/>
        <v>0</v>
      </c>
      <c r="P699" s="55">
        <f t="shared" si="261"/>
        <v>31</v>
      </c>
      <c r="Q699" s="68"/>
      <c r="T699">
        <f t="shared" si="282"/>
        <v>0</v>
      </c>
      <c r="U699">
        <f t="shared" si="282"/>
        <v>0</v>
      </c>
      <c r="V699">
        <f t="shared" si="258"/>
        <v>31</v>
      </c>
      <c r="W699">
        <f t="shared" si="281"/>
        <v>3</v>
      </c>
      <c r="X699">
        <f t="shared" si="262"/>
        <v>-5.2359877559829883E-2</v>
      </c>
      <c r="Y699">
        <f t="shared" si="263"/>
        <v>-5.2335956242943828E-2</v>
      </c>
      <c r="Z699">
        <f t="shared" si="264"/>
        <v>-5.2383818566763218E-2</v>
      </c>
      <c r="AA699">
        <f t="shared" si="265"/>
        <v>0</v>
      </c>
      <c r="AB699">
        <f t="shared" si="266"/>
        <v>6375585.7452000007</v>
      </c>
      <c r="AC699">
        <f t="shared" si="267"/>
        <v>9.2468067027179749E-6</v>
      </c>
      <c r="AD699">
        <f t="shared" si="268"/>
        <v>0</v>
      </c>
      <c r="AE699">
        <f t="shared" si="269"/>
        <v>0</v>
      </c>
      <c r="AF699">
        <f t="shared" si="270"/>
        <v>0</v>
      </c>
      <c r="AG699">
        <f t="shared" si="271"/>
        <v>0</v>
      </c>
      <c r="AH699">
        <f t="shared" si="272"/>
        <v>0</v>
      </c>
      <c r="AI699">
        <f t="shared" si="273"/>
        <v>5.0546225567071803E-3</v>
      </c>
      <c r="AJ699">
        <f t="shared" si="274"/>
        <v>4.2582015317955055E-5</v>
      </c>
      <c r="AK699">
        <f t="shared" si="275"/>
        <v>1.6740578955036711E-7</v>
      </c>
      <c r="AL699">
        <f t="shared" si="276"/>
        <v>0</v>
      </c>
      <c r="AM699">
        <v>6378137</v>
      </c>
      <c r="AN699">
        <v>6356752.3142451802</v>
      </c>
      <c r="AO699">
        <f t="shared" si="277"/>
        <v>8.1819190842620321E-2</v>
      </c>
      <c r="AP699">
        <f t="shared" si="278"/>
        <v>8.2094437949694496E-2</v>
      </c>
      <c r="AQ699">
        <f t="shared" si="279"/>
        <v>6.7394967422762398E-3</v>
      </c>
      <c r="AR699">
        <f t="shared" si="280"/>
        <v>6399593.6257584924</v>
      </c>
    </row>
    <row r="700" spans="13:44" x14ac:dyDescent="0.3">
      <c r="M700" s="52" t="s">
        <v>22</v>
      </c>
      <c r="N700" s="53">
        <f t="shared" si="259"/>
        <v>166021.44365805644</v>
      </c>
      <c r="O700" s="54">
        <f t="shared" si="260"/>
        <v>0</v>
      </c>
      <c r="P700" s="55">
        <f t="shared" si="261"/>
        <v>31</v>
      </c>
      <c r="Q700" s="68"/>
      <c r="T700">
        <f t="shared" si="282"/>
        <v>0</v>
      </c>
      <c r="U700">
        <f t="shared" si="282"/>
        <v>0</v>
      </c>
      <c r="V700">
        <f t="shared" si="258"/>
        <v>31</v>
      </c>
      <c r="W700">
        <f t="shared" si="281"/>
        <v>3</v>
      </c>
      <c r="X700">
        <f t="shared" si="262"/>
        <v>-5.2359877559829883E-2</v>
      </c>
      <c r="Y700">
        <f t="shared" si="263"/>
        <v>-5.2335956242943828E-2</v>
      </c>
      <c r="Z700">
        <f t="shared" si="264"/>
        <v>-5.2383818566763218E-2</v>
      </c>
      <c r="AA700">
        <f t="shared" si="265"/>
        <v>0</v>
      </c>
      <c r="AB700">
        <f t="shared" si="266"/>
        <v>6375585.7452000007</v>
      </c>
      <c r="AC700">
        <f t="shared" si="267"/>
        <v>9.2468067027179749E-6</v>
      </c>
      <c r="AD700">
        <f t="shared" si="268"/>
        <v>0</v>
      </c>
      <c r="AE700">
        <f t="shared" si="269"/>
        <v>0</v>
      </c>
      <c r="AF700">
        <f t="shared" si="270"/>
        <v>0</v>
      </c>
      <c r="AG700">
        <f t="shared" si="271"/>
        <v>0</v>
      </c>
      <c r="AH700">
        <f t="shared" si="272"/>
        <v>0</v>
      </c>
      <c r="AI700">
        <f t="shared" si="273"/>
        <v>5.0546225567071803E-3</v>
      </c>
      <c r="AJ700">
        <f t="shared" si="274"/>
        <v>4.2582015317955055E-5</v>
      </c>
      <c r="AK700">
        <f t="shared" si="275"/>
        <v>1.6740578955036711E-7</v>
      </c>
      <c r="AL700">
        <f t="shared" si="276"/>
        <v>0</v>
      </c>
      <c r="AM700">
        <v>6378137</v>
      </c>
      <c r="AN700">
        <v>6356752.3142451802</v>
      </c>
      <c r="AO700">
        <f t="shared" si="277"/>
        <v>8.1819190842620321E-2</v>
      </c>
      <c r="AP700">
        <f t="shared" si="278"/>
        <v>8.2094437949694496E-2</v>
      </c>
      <c r="AQ700">
        <f t="shared" si="279"/>
        <v>6.7394967422762398E-3</v>
      </c>
      <c r="AR700">
        <f t="shared" si="280"/>
        <v>6399593.6257584924</v>
      </c>
    </row>
    <row r="701" spans="13:44" x14ac:dyDescent="0.3">
      <c r="M701" s="52" t="s">
        <v>22</v>
      </c>
      <c r="N701" s="53">
        <f t="shared" si="259"/>
        <v>166021.44365805644</v>
      </c>
      <c r="O701" s="54">
        <f t="shared" si="260"/>
        <v>0</v>
      </c>
      <c r="P701" s="55">
        <f t="shared" si="261"/>
        <v>31</v>
      </c>
      <c r="Q701" s="68"/>
      <c r="T701">
        <f t="shared" si="282"/>
        <v>0</v>
      </c>
      <c r="U701">
        <f t="shared" si="282"/>
        <v>0</v>
      </c>
      <c r="V701">
        <f t="shared" si="258"/>
        <v>31</v>
      </c>
      <c r="W701">
        <f t="shared" si="281"/>
        <v>3</v>
      </c>
      <c r="X701">
        <f t="shared" si="262"/>
        <v>-5.2359877559829883E-2</v>
      </c>
      <c r="Y701">
        <f t="shared" si="263"/>
        <v>-5.2335956242943828E-2</v>
      </c>
      <c r="Z701">
        <f t="shared" si="264"/>
        <v>-5.2383818566763218E-2</v>
      </c>
      <c r="AA701">
        <f t="shared" si="265"/>
        <v>0</v>
      </c>
      <c r="AB701">
        <f t="shared" si="266"/>
        <v>6375585.7452000007</v>
      </c>
      <c r="AC701">
        <f t="shared" si="267"/>
        <v>9.2468067027179749E-6</v>
      </c>
      <c r="AD701">
        <f t="shared" si="268"/>
        <v>0</v>
      </c>
      <c r="AE701">
        <f t="shared" si="269"/>
        <v>0</v>
      </c>
      <c r="AF701">
        <f t="shared" si="270"/>
        <v>0</v>
      </c>
      <c r="AG701">
        <f t="shared" si="271"/>
        <v>0</v>
      </c>
      <c r="AH701">
        <f t="shared" si="272"/>
        <v>0</v>
      </c>
      <c r="AI701">
        <f t="shared" si="273"/>
        <v>5.0546225567071803E-3</v>
      </c>
      <c r="AJ701">
        <f t="shared" si="274"/>
        <v>4.2582015317955055E-5</v>
      </c>
      <c r="AK701">
        <f t="shared" si="275"/>
        <v>1.6740578955036711E-7</v>
      </c>
      <c r="AL701">
        <f t="shared" si="276"/>
        <v>0</v>
      </c>
      <c r="AM701">
        <v>6378137</v>
      </c>
      <c r="AN701">
        <v>6356752.3142451802</v>
      </c>
      <c r="AO701">
        <f t="shared" si="277"/>
        <v>8.1819190842620321E-2</v>
      </c>
      <c r="AP701">
        <f t="shared" si="278"/>
        <v>8.2094437949694496E-2</v>
      </c>
      <c r="AQ701">
        <f t="shared" si="279"/>
        <v>6.7394967422762398E-3</v>
      </c>
      <c r="AR701">
        <f t="shared" si="280"/>
        <v>6399593.6257584924</v>
      </c>
    </row>
    <row r="702" spans="13:44" x14ac:dyDescent="0.3">
      <c r="M702" s="52" t="s">
        <v>22</v>
      </c>
      <c r="N702" s="53">
        <f t="shared" si="259"/>
        <v>166021.44365805644</v>
      </c>
      <c r="O702" s="54">
        <f t="shared" si="260"/>
        <v>0</v>
      </c>
      <c r="P702" s="55">
        <f t="shared" si="261"/>
        <v>31</v>
      </c>
      <c r="Q702" s="68"/>
      <c r="T702">
        <f t="shared" si="282"/>
        <v>0</v>
      </c>
      <c r="U702">
        <f t="shared" si="282"/>
        <v>0</v>
      </c>
      <c r="V702">
        <f t="shared" si="258"/>
        <v>31</v>
      </c>
      <c r="W702">
        <f t="shared" si="281"/>
        <v>3</v>
      </c>
      <c r="X702">
        <f t="shared" si="262"/>
        <v>-5.2359877559829883E-2</v>
      </c>
      <c r="Y702">
        <f t="shared" si="263"/>
        <v>-5.2335956242943828E-2</v>
      </c>
      <c r="Z702">
        <f t="shared" si="264"/>
        <v>-5.2383818566763218E-2</v>
      </c>
      <c r="AA702">
        <f t="shared" si="265"/>
        <v>0</v>
      </c>
      <c r="AB702">
        <f t="shared" si="266"/>
        <v>6375585.7452000007</v>
      </c>
      <c r="AC702">
        <f t="shared" si="267"/>
        <v>9.2468067027179749E-6</v>
      </c>
      <c r="AD702">
        <f t="shared" si="268"/>
        <v>0</v>
      </c>
      <c r="AE702">
        <f t="shared" si="269"/>
        <v>0</v>
      </c>
      <c r="AF702">
        <f t="shared" si="270"/>
        <v>0</v>
      </c>
      <c r="AG702">
        <f t="shared" si="271"/>
        <v>0</v>
      </c>
      <c r="AH702">
        <f t="shared" si="272"/>
        <v>0</v>
      </c>
      <c r="AI702">
        <f t="shared" si="273"/>
        <v>5.0546225567071803E-3</v>
      </c>
      <c r="AJ702">
        <f t="shared" si="274"/>
        <v>4.2582015317955055E-5</v>
      </c>
      <c r="AK702">
        <f t="shared" si="275"/>
        <v>1.6740578955036711E-7</v>
      </c>
      <c r="AL702">
        <f t="shared" si="276"/>
        <v>0</v>
      </c>
      <c r="AM702">
        <v>6378137</v>
      </c>
      <c r="AN702">
        <v>6356752.3142451802</v>
      </c>
      <c r="AO702">
        <f t="shared" si="277"/>
        <v>8.1819190842620321E-2</v>
      </c>
      <c r="AP702">
        <f t="shared" si="278"/>
        <v>8.2094437949694496E-2</v>
      </c>
      <c r="AQ702">
        <f t="shared" si="279"/>
        <v>6.7394967422762398E-3</v>
      </c>
      <c r="AR702">
        <f t="shared" si="280"/>
        <v>6399593.6257584924</v>
      </c>
    </row>
    <row r="703" spans="13:44" x14ac:dyDescent="0.3">
      <c r="M703" s="52" t="s">
        <v>22</v>
      </c>
      <c r="N703" s="53">
        <f t="shared" si="259"/>
        <v>166021.44365805644</v>
      </c>
      <c r="O703" s="54">
        <f t="shared" si="260"/>
        <v>0</v>
      </c>
      <c r="P703" s="55">
        <f t="shared" si="261"/>
        <v>31</v>
      </c>
      <c r="Q703" s="68"/>
      <c r="T703">
        <f t="shared" si="282"/>
        <v>0</v>
      </c>
      <c r="U703">
        <f t="shared" si="282"/>
        <v>0</v>
      </c>
      <c r="V703">
        <f t="shared" si="258"/>
        <v>31</v>
      </c>
      <c r="W703">
        <f t="shared" si="281"/>
        <v>3</v>
      </c>
      <c r="X703">
        <f t="shared" si="262"/>
        <v>-5.2359877559829883E-2</v>
      </c>
      <c r="Y703">
        <f t="shared" si="263"/>
        <v>-5.2335956242943828E-2</v>
      </c>
      <c r="Z703">
        <f t="shared" si="264"/>
        <v>-5.2383818566763218E-2</v>
      </c>
      <c r="AA703">
        <f t="shared" si="265"/>
        <v>0</v>
      </c>
      <c r="AB703">
        <f t="shared" si="266"/>
        <v>6375585.7452000007</v>
      </c>
      <c r="AC703">
        <f t="shared" si="267"/>
        <v>9.2468067027179749E-6</v>
      </c>
      <c r="AD703">
        <f t="shared" si="268"/>
        <v>0</v>
      </c>
      <c r="AE703">
        <f t="shared" si="269"/>
        <v>0</v>
      </c>
      <c r="AF703">
        <f t="shared" si="270"/>
        <v>0</v>
      </c>
      <c r="AG703">
        <f t="shared" si="271"/>
        <v>0</v>
      </c>
      <c r="AH703">
        <f t="shared" si="272"/>
        <v>0</v>
      </c>
      <c r="AI703">
        <f t="shared" si="273"/>
        <v>5.0546225567071803E-3</v>
      </c>
      <c r="AJ703">
        <f t="shared" si="274"/>
        <v>4.2582015317955055E-5</v>
      </c>
      <c r="AK703">
        <f t="shared" si="275"/>
        <v>1.6740578955036711E-7</v>
      </c>
      <c r="AL703">
        <f t="shared" si="276"/>
        <v>0</v>
      </c>
      <c r="AM703">
        <v>6378137</v>
      </c>
      <c r="AN703">
        <v>6356752.3142451802</v>
      </c>
      <c r="AO703">
        <f t="shared" si="277"/>
        <v>8.1819190842620321E-2</v>
      </c>
      <c r="AP703">
        <f t="shared" si="278"/>
        <v>8.2094437949694496E-2</v>
      </c>
      <c r="AQ703">
        <f t="shared" si="279"/>
        <v>6.7394967422762398E-3</v>
      </c>
      <c r="AR703">
        <f t="shared" si="280"/>
        <v>6399593.6257584924</v>
      </c>
    </row>
    <row r="704" spans="13:44" x14ac:dyDescent="0.3">
      <c r="M704" s="52" t="s">
        <v>22</v>
      </c>
      <c r="N704" s="53">
        <f t="shared" si="259"/>
        <v>166021.44365805644</v>
      </c>
      <c r="O704" s="54">
        <f t="shared" si="260"/>
        <v>0</v>
      </c>
      <c r="P704" s="55">
        <f t="shared" si="261"/>
        <v>31</v>
      </c>
      <c r="Q704" s="68"/>
      <c r="T704">
        <f t="shared" si="282"/>
        <v>0</v>
      </c>
      <c r="U704">
        <f t="shared" si="282"/>
        <v>0</v>
      </c>
      <c r="V704">
        <f t="shared" si="258"/>
        <v>31</v>
      </c>
      <c r="W704">
        <f t="shared" si="281"/>
        <v>3</v>
      </c>
      <c r="X704">
        <f t="shared" si="262"/>
        <v>-5.2359877559829883E-2</v>
      </c>
      <c r="Y704">
        <f t="shared" si="263"/>
        <v>-5.2335956242943828E-2</v>
      </c>
      <c r="Z704">
        <f t="shared" si="264"/>
        <v>-5.2383818566763218E-2</v>
      </c>
      <c r="AA704">
        <f t="shared" si="265"/>
        <v>0</v>
      </c>
      <c r="AB704">
        <f t="shared" si="266"/>
        <v>6375585.7452000007</v>
      </c>
      <c r="AC704">
        <f t="shared" si="267"/>
        <v>9.2468067027179749E-6</v>
      </c>
      <c r="AD704">
        <f t="shared" si="268"/>
        <v>0</v>
      </c>
      <c r="AE704">
        <f t="shared" si="269"/>
        <v>0</v>
      </c>
      <c r="AF704">
        <f t="shared" si="270"/>
        <v>0</v>
      </c>
      <c r="AG704">
        <f t="shared" si="271"/>
        <v>0</v>
      </c>
      <c r="AH704">
        <f t="shared" si="272"/>
        <v>0</v>
      </c>
      <c r="AI704">
        <f t="shared" si="273"/>
        <v>5.0546225567071803E-3</v>
      </c>
      <c r="AJ704">
        <f t="shared" si="274"/>
        <v>4.2582015317955055E-5</v>
      </c>
      <c r="AK704">
        <f t="shared" si="275"/>
        <v>1.6740578955036711E-7</v>
      </c>
      <c r="AL704">
        <f t="shared" si="276"/>
        <v>0</v>
      </c>
      <c r="AM704">
        <v>6378137</v>
      </c>
      <c r="AN704">
        <v>6356752.3142451802</v>
      </c>
      <c r="AO704">
        <f t="shared" si="277"/>
        <v>8.1819190842620321E-2</v>
      </c>
      <c r="AP704">
        <f t="shared" si="278"/>
        <v>8.2094437949694496E-2</v>
      </c>
      <c r="AQ704">
        <f t="shared" si="279"/>
        <v>6.7394967422762398E-3</v>
      </c>
      <c r="AR704">
        <f t="shared" si="280"/>
        <v>6399593.6257584924</v>
      </c>
    </row>
    <row r="705" spans="13:44" x14ac:dyDescent="0.3">
      <c r="M705" s="52" t="s">
        <v>22</v>
      </c>
      <c r="N705" s="53">
        <f t="shared" si="259"/>
        <v>166021.44365805644</v>
      </c>
      <c r="O705" s="54">
        <f t="shared" si="260"/>
        <v>0</v>
      </c>
      <c r="P705" s="55">
        <f t="shared" si="261"/>
        <v>31</v>
      </c>
      <c r="Q705" s="68"/>
      <c r="T705">
        <f t="shared" si="282"/>
        <v>0</v>
      </c>
      <c r="U705">
        <f t="shared" si="282"/>
        <v>0</v>
      </c>
      <c r="V705">
        <f t="shared" si="258"/>
        <v>31</v>
      </c>
      <c r="W705">
        <f t="shared" si="281"/>
        <v>3</v>
      </c>
      <c r="X705">
        <f t="shared" si="262"/>
        <v>-5.2359877559829883E-2</v>
      </c>
      <c r="Y705">
        <f t="shared" si="263"/>
        <v>-5.2335956242943828E-2</v>
      </c>
      <c r="Z705">
        <f t="shared" si="264"/>
        <v>-5.2383818566763218E-2</v>
      </c>
      <c r="AA705">
        <f t="shared" si="265"/>
        <v>0</v>
      </c>
      <c r="AB705">
        <f t="shared" si="266"/>
        <v>6375585.7452000007</v>
      </c>
      <c r="AC705">
        <f t="shared" si="267"/>
        <v>9.2468067027179749E-6</v>
      </c>
      <c r="AD705">
        <f t="shared" si="268"/>
        <v>0</v>
      </c>
      <c r="AE705">
        <f t="shared" si="269"/>
        <v>0</v>
      </c>
      <c r="AF705">
        <f t="shared" si="270"/>
        <v>0</v>
      </c>
      <c r="AG705">
        <f t="shared" si="271"/>
        <v>0</v>
      </c>
      <c r="AH705">
        <f t="shared" si="272"/>
        <v>0</v>
      </c>
      <c r="AI705">
        <f t="shared" si="273"/>
        <v>5.0546225567071803E-3</v>
      </c>
      <c r="AJ705">
        <f t="shared" si="274"/>
        <v>4.2582015317955055E-5</v>
      </c>
      <c r="AK705">
        <f t="shared" si="275"/>
        <v>1.6740578955036711E-7</v>
      </c>
      <c r="AL705">
        <f t="shared" si="276"/>
        <v>0</v>
      </c>
      <c r="AM705">
        <v>6378137</v>
      </c>
      <c r="AN705">
        <v>6356752.3142451802</v>
      </c>
      <c r="AO705">
        <f t="shared" si="277"/>
        <v>8.1819190842620321E-2</v>
      </c>
      <c r="AP705">
        <f t="shared" si="278"/>
        <v>8.2094437949694496E-2</v>
      </c>
      <c r="AQ705">
        <f t="shared" si="279"/>
        <v>6.7394967422762398E-3</v>
      </c>
      <c r="AR705">
        <f t="shared" si="280"/>
        <v>6399593.6257584924</v>
      </c>
    </row>
    <row r="706" spans="13:44" x14ac:dyDescent="0.3">
      <c r="M706" s="52" t="s">
        <v>22</v>
      </c>
      <c r="N706" s="53">
        <f t="shared" si="259"/>
        <v>166021.44365805644</v>
      </c>
      <c r="O706" s="54">
        <f t="shared" si="260"/>
        <v>0</v>
      </c>
      <c r="P706" s="55">
        <f t="shared" si="261"/>
        <v>31</v>
      </c>
      <c r="Q706" s="68"/>
      <c r="T706">
        <f t="shared" si="282"/>
        <v>0</v>
      </c>
      <c r="U706">
        <f t="shared" si="282"/>
        <v>0</v>
      </c>
      <c r="V706">
        <f t="shared" si="258"/>
        <v>31</v>
      </c>
      <c r="W706">
        <f t="shared" si="281"/>
        <v>3</v>
      </c>
      <c r="X706">
        <f t="shared" si="262"/>
        <v>-5.2359877559829883E-2</v>
      </c>
      <c r="Y706">
        <f t="shared" si="263"/>
        <v>-5.2335956242943828E-2</v>
      </c>
      <c r="Z706">
        <f t="shared" si="264"/>
        <v>-5.2383818566763218E-2</v>
      </c>
      <c r="AA706">
        <f t="shared" si="265"/>
        <v>0</v>
      </c>
      <c r="AB706">
        <f t="shared" si="266"/>
        <v>6375585.7452000007</v>
      </c>
      <c r="AC706">
        <f t="shared" si="267"/>
        <v>9.2468067027179749E-6</v>
      </c>
      <c r="AD706">
        <f t="shared" si="268"/>
        <v>0</v>
      </c>
      <c r="AE706">
        <f t="shared" si="269"/>
        <v>0</v>
      </c>
      <c r="AF706">
        <f t="shared" si="270"/>
        <v>0</v>
      </c>
      <c r="AG706">
        <f t="shared" si="271"/>
        <v>0</v>
      </c>
      <c r="AH706">
        <f t="shared" si="272"/>
        <v>0</v>
      </c>
      <c r="AI706">
        <f t="shared" si="273"/>
        <v>5.0546225567071803E-3</v>
      </c>
      <c r="AJ706">
        <f t="shared" si="274"/>
        <v>4.2582015317955055E-5</v>
      </c>
      <c r="AK706">
        <f t="shared" si="275"/>
        <v>1.6740578955036711E-7</v>
      </c>
      <c r="AL706">
        <f t="shared" si="276"/>
        <v>0</v>
      </c>
      <c r="AM706">
        <v>6378137</v>
      </c>
      <c r="AN706">
        <v>6356752.3142451802</v>
      </c>
      <c r="AO706">
        <f t="shared" si="277"/>
        <v>8.1819190842620321E-2</v>
      </c>
      <c r="AP706">
        <f t="shared" si="278"/>
        <v>8.2094437949694496E-2</v>
      </c>
      <c r="AQ706">
        <f t="shared" si="279"/>
        <v>6.7394967422762398E-3</v>
      </c>
      <c r="AR706">
        <f t="shared" si="280"/>
        <v>6399593.6257584924</v>
      </c>
    </row>
    <row r="707" spans="13:44" x14ac:dyDescent="0.3">
      <c r="M707" s="52" t="s">
        <v>22</v>
      </c>
      <c r="N707" s="53">
        <f t="shared" si="259"/>
        <v>166021.44365805644</v>
      </c>
      <c r="O707" s="54">
        <f t="shared" si="260"/>
        <v>0</v>
      </c>
      <c r="P707" s="55">
        <f t="shared" si="261"/>
        <v>31</v>
      </c>
      <c r="Q707" s="68"/>
      <c r="T707">
        <f t="shared" si="282"/>
        <v>0</v>
      </c>
      <c r="U707">
        <f t="shared" si="282"/>
        <v>0</v>
      </c>
      <c r="V707">
        <f t="shared" si="258"/>
        <v>31</v>
      </c>
      <c r="W707">
        <f t="shared" si="281"/>
        <v>3</v>
      </c>
      <c r="X707">
        <f t="shared" si="262"/>
        <v>-5.2359877559829883E-2</v>
      </c>
      <c r="Y707">
        <f t="shared" si="263"/>
        <v>-5.2335956242943828E-2</v>
      </c>
      <c r="Z707">
        <f t="shared" si="264"/>
        <v>-5.2383818566763218E-2</v>
      </c>
      <c r="AA707">
        <f t="shared" si="265"/>
        <v>0</v>
      </c>
      <c r="AB707">
        <f t="shared" si="266"/>
        <v>6375585.7452000007</v>
      </c>
      <c r="AC707">
        <f t="shared" si="267"/>
        <v>9.2468067027179749E-6</v>
      </c>
      <c r="AD707">
        <f t="shared" si="268"/>
        <v>0</v>
      </c>
      <c r="AE707">
        <f t="shared" si="269"/>
        <v>0</v>
      </c>
      <c r="AF707">
        <f t="shared" si="270"/>
        <v>0</v>
      </c>
      <c r="AG707">
        <f t="shared" si="271"/>
        <v>0</v>
      </c>
      <c r="AH707">
        <f t="shared" si="272"/>
        <v>0</v>
      </c>
      <c r="AI707">
        <f t="shared" si="273"/>
        <v>5.0546225567071803E-3</v>
      </c>
      <c r="AJ707">
        <f t="shared" si="274"/>
        <v>4.2582015317955055E-5</v>
      </c>
      <c r="AK707">
        <f t="shared" si="275"/>
        <v>1.6740578955036711E-7</v>
      </c>
      <c r="AL707">
        <f t="shared" si="276"/>
        <v>0</v>
      </c>
      <c r="AM707">
        <v>6378137</v>
      </c>
      <c r="AN707">
        <v>6356752.3142451802</v>
      </c>
      <c r="AO707">
        <f t="shared" si="277"/>
        <v>8.1819190842620321E-2</v>
      </c>
      <c r="AP707">
        <f t="shared" si="278"/>
        <v>8.2094437949694496E-2</v>
      </c>
      <c r="AQ707">
        <f t="shared" si="279"/>
        <v>6.7394967422762398E-3</v>
      </c>
      <c r="AR707">
        <f t="shared" si="280"/>
        <v>6399593.6257584924</v>
      </c>
    </row>
    <row r="708" spans="13:44" x14ac:dyDescent="0.3">
      <c r="M708" s="52" t="s">
        <v>22</v>
      </c>
      <c r="N708" s="53">
        <f t="shared" si="259"/>
        <v>166021.44365805644</v>
      </c>
      <c r="O708" s="54">
        <f t="shared" si="260"/>
        <v>0</v>
      </c>
      <c r="P708" s="55">
        <f t="shared" si="261"/>
        <v>31</v>
      </c>
      <c r="Q708" s="68"/>
      <c r="T708">
        <f t="shared" si="282"/>
        <v>0</v>
      </c>
      <c r="U708">
        <f t="shared" si="282"/>
        <v>0</v>
      </c>
      <c r="V708">
        <f t="shared" si="258"/>
        <v>31</v>
      </c>
      <c r="W708">
        <f t="shared" si="281"/>
        <v>3</v>
      </c>
      <c r="X708">
        <f t="shared" si="262"/>
        <v>-5.2359877559829883E-2</v>
      </c>
      <c r="Y708">
        <f t="shared" si="263"/>
        <v>-5.2335956242943828E-2</v>
      </c>
      <c r="Z708">
        <f t="shared" si="264"/>
        <v>-5.2383818566763218E-2</v>
      </c>
      <c r="AA708">
        <f t="shared" si="265"/>
        <v>0</v>
      </c>
      <c r="AB708">
        <f t="shared" si="266"/>
        <v>6375585.7452000007</v>
      </c>
      <c r="AC708">
        <f t="shared" si="267"/>
        <v>9.2468067027179749E-6</v>
      </c>
      <c r="AD708">
        <f t="shared" si="268"/>
        <v>0</v>
      </c>
      <c r="AE708">
        <f t="shared" si="269"/>
        <v>0</v>
      </c>
      <c r="AF708">
        <f t="shared" si="270"/>
        <v>0</v>
      </c>
      <c r="AG708">
        <f t="shared" si="271"/>
        <v>0</v>
      </c>
      <c r="AH708">
        <f t="shared" si="272"/>
        <v>0</v>
      </c>
      <c r="AI708">
        <f t="shared" si="273"/>
        <v>5.0546225567071803E-3</v>
      </c>
      <c r="AJ708">
        <f t="shared" si="274"/>
        <v>4.2582015317955055E-5</v>
      </c>
      <c r="AK708">
        <f t="shared" si="275"/>
        <v>1.6740578955036711E-7</v>
      </c>
      <c r="AL708">
        <f t="shared" si="276"/>
        <v>0</v>
      </c>
      <c r="AM708">
        <v>6378137</v>
      </c>
      <c r="AN708">
        <v>6356752.3142451802</v>
      </c>
      <c r="AO708">
        <f t="shared" si="277"/>
        <v>8.1819190842620321E-2</v>
      </c>
      <c r="AP708">
        <f t="shared" si="278"/>
        <v>8.2094437949694496E-2</v>
      </c>
      <c r="AQ708">
        <f t="shared" si="279"/>
        <v>6.7394967422762398E-3</v>
      </c>
      <c r="AR708">
        <f t="shared" si="280"/>
        <v>6399593.6257584924</v>
      </c>
    </row>
    <row r="709" spans="13:44" x14ac:dyDescent="0.3">
      <c r="M709" s="52" t="s">
        <v>22</v>
      </c>
      <c r="N709" s="53">
        <f t="shared" si="259"/>
        <v>166021.44365805644</v>
      </c>
      <c r="O709" s="54">
        <f t="shared" si="260"/>
        <v>0</v>
      </c>
      <c r="P709" s="55">
        <f t="shared" si="261"/>
        <v>31</v>
      </c>
      <c r="Q709" s="68"/>
      <c r="T709">
        <f t="shared" si="282"/>
        <v>0</v>
      </c>
      <c r="U709">
        <f t="shared" si="282"/>
        <v>0</v>
      </c>
      <c r="V709">
        <f t="shared" si="258"/>
        <v>31</v>
      </c>
      <c r="W709">
        <f t="shared" si="281"/>
        <v>3</v>
      </c>
      <c r="X709">
        <f t="shared" si="262"/>
        <v>-5.2359877559829883E-2</v>
      </c>
      <c r="Y709">
        <f t="shared" si="263"/>
        <v>-5.2335956242943828E-2</v>
      </c>
      <c r="Z709">
        <f t="shared" si="264"/>
        <v>-5.2383818566763218E-2</v>
      </c>
      <c r="AA709">
        <f t="shared" si="265"/>
        <v>0</v>
      </c>
      <c r="AB709">
        <f t="shared" si="266"/>
        <v>6375585.7452000007</v>
      </c>
      <c r="AC709">
        <f t="shared" si="267"/>
        <v>9.2468067027179749E-6</v>
      </c>
      <c r="AD709">
        <f t="shared" si="268"/>
        <v>0</v>
      </c>
      <c r="AE709">
        <f t="shared" si="269"/>
        <v>0</v>
      </c>
      <c r="AF709">
        <f t="shared" si="270"/>
        <v>0</v>
      </c>
      <c r="AG709">
        <f t="shared" si="271"/>
        <v>0</v>
      </c>
      <c r="AH709">
        <f t="shared" si="272"/>
        <v>0</v>
      </c>
      <c r="AI709">
        <f t="shared" si="273"/>
        <v>5.0546225567071803E-3</v>
      </c>
      <c r="AJ709">
        <f t="shared" si="274"/>
        <v>4.2582015317955055E-5</v>
      </c>
      <c r="AK709">
        <f t="shared" si="275"/>
        <v>1.6740578955036711E-7</v>
      </c>
      <c r="AL709">
        <f t="shared" si="276"/>
        <v>0</v>
      </c>
      <c r="AM709">
        <v>6378137</v>
      </c>
      <c r="AN709">
        <v>6356752.3142451802</v>
      </c>
      <c r="AO709">
        <f t="shared" si="277"/>
        <v>8.1819190842620321E-2</v>
      </c>
      <c r="AP709">
        <f t="shared" si="278"/>
        <v>8.2094437949694496E-2</v>
      </c>
      <c r="AQ709">
        <f t="shared" si="279"/>
        <v>6.7394967422762398E-3</v>
      </c>
      <c r="AR709">
        <f t="shared" si="280"/>
        <v>6399593.6257584924</v>
      </c>
    </row>
    <row r="710" spans="13:44" x14ac:dyDescent="0.3">
      <c r="M710" s="52" t="s">
        <v>22</v>
      </c>
      <c r="N710" s="53">
        <f t="shared" si="259"/>
        <v>166021.44365805644</v>
      </c>
      <c r="O710" s="54">
        <f t="shared" si="260"/>
        <v>0</v>
      </c>
      <c r="P710" s="55">
        <f t="shared" si="261"/>
        <v>31</v>
      </c>
      <c r="Q710" s="68"/>
      <c r="T710">
        <f t="shared" si="282"/>
        <v>0</v>
      </c>
      <c r="U710">
        <f t="shared" si="282"/>
        <v>0</v>
      </c>
      <c r="V710">
        <f t="shared" si="258"/>
        <v>31</v>
      </c>
      <c r="W710">
        <f t="shared" si="281"/>
        <v>3</v>
      </c>
      <c r="X710">
        <f t="shared" si="262"/>
        <v>-5.2359877559829883E-2</v>
      </c>
      <c r="Y710">
        <f t="shared" si="263"/>
        <v>-5.2335956242943828E-2</v>
      </c>
      <c r="Z710">
        <f t="shared" si="264"/>
        <v>-5.2383818566763218E-2</v>
      </c>
      <c r="AA710">
        <f t="shared" si="265"/>
        <v>0</v>
      </c>
      <c r="AB710">
        <f t="shared" si="266"/>
        <v>6375585.7452000007</v>
      </c>
      <c r="AC710">
        <f t="shared" si="267"/>
        <v>9.2468067027179749E-6</v>
      </c>
      <c r="AD710">
        <f t="shared" si="268"/>
        <v>0</v>
      </c>
      <c r="AE710">
        <f t="shared" si="269"/>
        <v>0</v>
      </c>
      <c r="AF710">
        <f t="shared" si="270"/>
        <v>0</v>
      </c>
      <c r="AG710">
        <f t="shared" si="271"/>
        <v>0</v>
      </c>
      <c r="AH710">
        <f t="shared" si="272"/>
        <v>0</v>
      </c>
      <c r="AI710">
        <f t="shared" si="273"/>
        <v>5.0546225567071803E-3</v>
      </c>
      <c r="AJ710">
        <f t="shared" si="274"/>
        <v>4.2582015317955055E-5</v>
      </c>
      <c r="AK710">
        <f t="shared" si="275"/>
        <v>1.6740578955036711E-7</v>
      </c>
      <c r="AL710">
        <f t="shared" si="276"/>
        <v>0</v>
      </c>
      <c r="AM710">
        <v>6378137</v>
      </c>
      <c r="AN710">
        <v>6356752.3142451802</v>
      </c>
      <c r="AO710">
        <f t="shared" si="277"/>
        <v>8.1819190842620321E-2</v>
      </c>
      <c r="AP710">
        <f t="shared" si="278"/>
        <v>8.2094437949694496E-2</v>
      </c>
      <c r="AQ710">
        <f t="shared" si="279"/>
        <v>6.7394967422762398E-3</v>
      </c>
      <c r="AR710">
        <f t="shared" si="280"/>
        <v>6399593.6257584924</v>
      </c>
    </row>
    <row r="711" spans="13:44" x14ac:dyDescent="0.3">
      <c r="M711" s="52" t="s">
        <v>22</v>
      </c>
      <c r="N711" s="53">
        <f t="shared" si="259"/>
        <v>166021.44365805644</v>
      </c>
      <c r="O711" s="54">
        <f t="shared" si="260"/>
        <v>0</v>
      </c>
      <c r="P711" s="55">
        <f t="shared" si="261"/>
        <v>31</v>
      </c>
      <c r="Q711" s="68"/>
      <c r="T711">
        <f t="shared" si="282"/>
        <v>0</v>
      </c>
      <c r="U711">
        <f t="shared" si="282"/>
        <v>0</v>
      </c>
      <c r="V711">
        <f t="shared" si="258"/>
        <v>31</v>
      </c>
      <c r="W711">
        <f t="shared" si="281"/>
        <v>3</v>
      </c>
      <c r="X711">
        <f t="shared" si="262"/>
        <v>-5.2359877559829883E-2</v>
      </c>
      <c r="Y711">
        <f t="shared" si="263"/>
        <v>-5.2335956242943828E-2</v>
      </c>
      <c r="Z711">
        <f t="shared" si="264"/>
        <v>-5.2383818566763218E-2</v>
      </c>
      <c r="AA711">
        <f t="shared" si="265"/>
        <v>0</v>
      </c>
      <c r="AB711">
        <f t="shared" si="266"/>
        <v>6375585.7452000007</v>
      </c>
      <c r="AC711">
        <f t="shared" si="267"/>
        <v>9.2468067027179749E-6</v>
      </c>
      <c r="AD711">
        <f t="shared" si="268"/>
        <v>0</v>
      </c>
      <c r="AE711">
        <f t="shared" si="269"/>
        <v>0</v>
      </c>
      <c r="AF711">
        <f t="shared" si="270"/>
        <v>0</v>
      </c>
      <c r="AG711">
        <f t="shared" si="271"/>
        <v>0</v>
      </c>
      <c r="AH711">
        <f t="shared" si="272"/>
        <v>0</v>
      </c>
      <c r="AI711">
        <f t="shared" si="273"/>
        <v>5.0546225567071803E-3</v>
      </c>
      <c r="AJ711">
        <f t="shared" si="274"/>
        <v>4.2582015317955055E-5</v>
      </c>
      <c r="AK711">
        <f t="shared" si="275"/>
        <v>1.6740578955036711E-7</v>
      </c>
      <c r="AL711">
        <f t="shared" si="276"/>
        <v>0</v>
      </c>
      <c r="AM711">
        <v>6378137</v>
      </c>
      <c r="AN711">
        <v>6356752.3142451802</v>
      </c>
      <c r="AO711">
        <f t="shared" si="277"/>
        <v>8.1819190842620321E-2</v>
      </c>
      <c r="AP711">
        <f t="shared" si="278"/>
        <v>8.2094437949694496E-2</v>
      </c>
      <c r="AQ711">
        <f t="shared" si="279"/>
        <v>6.7394967422762398E-3</v>
      </c>
      <c r="AR711">
        <f t="shared" si="280"/>
        <v>6399593.6257584924</v>
      </c>
    </row>
    <row r="712" spans="13:44" x14ac:dyDescent="0.3">
      <c r="M712" s="52" t="s">
        <v>22</v>
      </c>
      <c r="N712" s="53">
        <f t="shared" si="259"/>
        <v>166021.44365805644</v>
      </c>
      <c r="O712" s="54">
        <f t="shared" si="260"/>
        <v>0</v>
      </c>
      <c r="P712" s="55">
        <f t="shared" si="261"/>
        <v>31</v>
      </c>
      <c r="Q712" s="68"/>
      <c r="T712">
        <f t="shared" si="282"/>
        <v>0</v>
      </c>
      <c r="U712">
        <f t="shared" si="282"/>
        <v>0</v>
      </c>
      <c r="V712">
        <f t="shared" si="258"/>
        <v>31</v>
      </c>
      <c r="W712">
        <f t="shared" si="281"/>
        <v>3</v>
      </c>
      <c r="X712">
        <f t="shared" si="262"/>
        <v>-5.2359877559829883E-2</v>
      </c>
      <c r="Y712">
        <f t="shared" si="263"/>
        <v>-5.2335956242943828E-2</v>
      </c>
      <c r="Z712">
        <f t="shared" si="264"/>
        <v>-5.2383818566763218E-2</v>
      </c>
      <c r="AA712">
        <f t="shared" si="265"/>
        <v>0</v>
      </c>
      <c r="AB712">
        <f t="shared" si="266"/>
        <v>6375585.7452000007</v>
      </c>
      <c r="AC712">
        <f t="shared" si="267"/>
        <v>9.2468067027179749E-6</v>
      </c>
      <c r="AD712">
        <f t="shared" si="268"/>
        <v>0</v>
      </c>
      <c r="AE712">
        <f t="shared" si="269"/>
        <v>0</v>
      </c>
      <c r="AF712">
        <f t="shared" si="270"/>
        <v>0</v>
      </c>
      <c r="AG712">
        <f t="shared" si="271"/>
        <v>0</v>
      </c>
      <c r="AH712">
        <f t="shared" si="272"/>
        <v>0</v>
      </c>
      <c r="AI712">
        <f t="shared" si="273"/>
        <v>5.0546225567071803E-3</v>
      </c>
      <c r="AJ712">
        <f t="shared" si="274"/>
        <v>4.2582015317955055E-5</v>
      </c>
      <c r="AK712">
        <f t="shared" si="275"/>
        <v>1.6740578955036711E-7</v>
      </c>
      <c r="AL712">
        <f t="shared" si="276"/>
        <v>0</v>
      </c>
      <c r="AM712">
        <v>6378137</v>
      </c>
      <c r="AN712">
        <v>6356752.3142451802</v>
      </c>
      <c r="AO712">
        <f t="shared" si="277"/>
        <v>8.1819190842620321E-2</v>
      </c>
      <c r="AP712">
        <f t="shared" si="278"/>
        <v>8.2094437949694496E-2</v>
      </c>
      <c r="AQ712">
        <f t="shared" si="279"/>
        <v>6.7394967422762398E-3</v>
      </c>
      <c r="AR712">
        <f t="shared" si="280"/>
        <v>6399593.6257584924</v>
      </c>
    </row>
    <row r="713" spans="13:44" x14ac:dyDescent="0.3">
      <c r="M713" s="52" t="s">
        <v>22</v>
      </c>
      <c r="N713" s="53">
        <f t="shared" si="259"/>
        <v>166021.44365805644</v>
      </c>
      <c r="O713" s="54">
        <f t="shared" si="260"/>
        <v>0</v>
      </c>
      <c r="P713" s="55">
        <f t="shared" si="261"/>
        <v>31</v>
      </c>
      <c r="Q713" s="68"/>
      <c r="T713">
        <f t="shared" si="282"/>
        <v>0</v>
      </c>
      <c r="U713">
        <f t="shared" si="282"/>
        <v>0</v>
      </c>
      <c r="V713">
        <f t="shared" si="258"/>
        <v>31</v>
      </c>
      <c r="W713">
        <f t="shared" si="281"/>
        <v>3</v>
      </c>
      <c r="X713">
        <f t="shared" si="262"/>
        <v>-5.2359877559829883E-2</v>
      </c>
      <c r="Y713">
        <f t="shared" si="263"/>
        <v>-5.2335956242943828E-2</v>
      </c>
      <c r="Z713">
        <f t="shared" si="264"/>
        <v>-5.2383818566763218E-2</v>
      </c>
      <c r="AA713">
        <f t="shared" si="265"/>
        <v>0</v>
      </c>
      <c r="AB713">
        <f t="shared" si="266"/>
        <v>6375585.7452000007</v>
      </c>
      <c r="AC713">
        <f t="shared" si="267"/>
        <v>9.2468067027179749E-6</v>
      </c>
      <c r="AD713">
        <f t="shared" si="268"/>
        <v>0</v>
      </c>
      <c r="AE713">
        <f t="shared" si="269"/>
        <v>0</v>
      </c>
      <c r="AF713">
        <f t="shared" si="270"/>
        <v>0</v>
      </c>
      <c r="AG713">
        <f t="shared" si="271"/>
        <v>0</v>
      </c>
      <c r="AH713">
        <f t="shared" si="272"/>
        <v>0</v>
      </c>
      <c r="AI713">
        <f t="shared" si="273"/>
        <v>5.0546225567071803E-3</v>
      </c>
      <c r="AJ713">
        <f t="shared" si="274"/>
        <v>4.2582015317955055E-5</v>
      </c>
      <c r="AK713">
        <f t="shared" si="275"/>
        <v>1.6740578955036711E-7</v>
      </c>
      <c r="AL713">
        <f t="shared" si="276"/>
        <v>0</v>
      </c>
      <c r="AM713">
        <v>6378137</v>
      </c>
      <c r="AN713">
        <v>6356752.3142451802</v>
      </c>
      <c r="AO713">
        <f t="shared" si="277"/>
        <v>8.1819190842620321E-2</v>
      </c>
      <c r="AP713">
        <f t="shared" si="278"/>
        <v>8.2094437949694496E-2</v>
      </c>
      <c r="AQ713">
        <f t="shared" si="279"/>
        <v>6.7394967422762398E-3</v>
      </c>
      <c r="AR713">
        <f t="shared" si="280"/>
        <v>6399593.6257584924</v>
      </c>
    </row>
    <row r="714" spans="13:44" x14ac:dyDescent="0.3">
      <c r="M714" s="52" t="s">
        <v>22</v>
      </c>
      <c r="N714" s="53">
        <f t="shared" si="259"/>
        <v>166021.44365805644</v>
      </c>
      <c r="O714" s="54">
        <f t="shared" si="260"/>
        <v>0</v>
      </c>
      <c r="P714" s="55">
        <f t="shared" si="261"/>
        <v>31</v>
      </c>
      <c r="Q714" s="68"/>
      <c r="T714">
        <f t="shared" si="282"/>
        <v>0</v>
      </c>
      <c r="U714">
        <f t="shared" si="282"/>
        <v>0</v>
      </c>
      <c r="V714">
        <f t="shared" si="258"/>
        <v>31</v>
      </c>
      <c r="W714">
        <f t="shared" si="281"/>
        <v>3</v>
      </c>
      <c r="X714">
        <f t="shared" si="262"/>
        <v>-5.2359877559829883E-2</v>
      </c>
      <c r="Y714">
        <f t="shared" si="263"/>
        <v>-5.2335956242943828E-2</v>
      </c>
      <c r="Z714">
        <f t="shared" si="264"/>
        <v>-5.2383818566763218E-2</v>
      </c>
      <c r="AA714">
        <f t="shared" si="265"/>
        <v>0</v>
      </c>
      <c r="AB714">
        <f t="shared" si="266"/>
        <v>6375585.7452000007</v>
      </c>
      <c r="AC714">
        <f t="shared" si="267"/>
        <v>9.2468067027179749E-6</v>
      </c>
      <c r="AD714">
        <f t="shared" si="268"/>
        <v>0</v>
      </c>
      <c r="AE714">
        <f t="shared" si="269"/>
        <v>0</v>
      </c>
      <c r="AF714">
        <f t="shared" si="270"/>
        <v>0</v>
      </c>
      <c r="AG714">
        <f t="shared" si="271"/>
        <v>0</v>
      </c>
      <c r="AH714">
        <f t="shared" si="272"/>
        <v>0</v>
      </c>
      <c r="AI714">
        <f t="shared" si="273"/>
        <v>5.0546225567071803E-3</v>
      </c>
      <c r="AJ714">
        <f t="shared" si="274"/>
        <v>4.2582015317955055E-5</v>
      </c>
      <c r="AK714">
        <f t="shared" si="275"/>
        <v>1.6740578955036711E-7</v>
      </c>
      <c r="AL714">
        <f t="shared" si="276"/>
        <v>0</v>
      </c>
      <c r="AM714">
        <v>6378137</v>
      </c>
      <c r="AN714">
        <v>6356752.3142451802</v>
      </c>
      <c r="AO714">
        <f t="shared" si="277"/>
        <v>8.1819190842620321E-2</v>
      </c>
      <c r="AP714">
        <f t="shared" si="278"/>
        <v>8.2094437949694496E-2</v>
      </c>
      <c r="AQ714">
        <f t="shared" si="279"/>
        <v>6.7394967422762398E-3</v>
      </c>
      <c r="AR714">
        <f t="shared" si="280"/>
        <v>6399593.6257584924</v>
      </c>
    </row>
    <row r="715" spans="13:44" x14ac:dyDescent="0.3">
      <c r="M715" s="52" t="s">
        <v>22</v>
      </c>
      <c r="N715" s="53">
        <f t="shared" si="259"/>
        <v>166021.44365805644</v>
      </c>
      <c r="O715" s="54">
        <f t="shared" si="260"/>
        <v>0</v>
      </c>
      <c r="P715" s="55">
        <f t="shared" si="261"/>
        <v>31</v>
      </c>
      <c r="Q715" s="68"/>
      <c r="T715">
        <f t="shared" si="282"/>
        <v>0</v>
      </c>
      <c r="U715">
        <f t="shared" si="282"/>
        <v>0</v>
      </c>
      <c r="V715">
        <f t="shared" si="258"/>
        <v>31</v>
      </c>
      <c r="W715">
        <f t="shared" si="281"/>
        <v>3</v>
      </c>
      <c r="X715">
        <f t="shared" si="262"/>
        <v>-5.2359877559829883E-2</v>
      </c>
      <c r="Y715">
        <f t="shared" si="263"/>
        <v>-5.2335956242943828E-2</v>
      </c>
      <c r="Z715">
        <f t="shared" si="264"/>
        <v>-5.2383818566763218E-2</v>
      </c>
      <c r="AA715">
        <f t="shared" si="265"/>
        <v>0</v>
      </c>
      <c r="AB715">
        <f t="shared" si="266"/>
        <v>6375585.7452000007</v>
      </c>
      <c r="AC715">
        <f t="shared" si="267"/>
        <v>9.2468067027179749E-6</v>
      </c>
      <c r="AD715">
        <f t="shared" si="268"/>
        <v>0</v>
      </c>
      <c r="AE715">
        <f t="shared" si="269"/>
        <v>0</v>
      </c>
      <c r="AF715">
        <f t="shared" si="270"/>
        <v>0</v>
      </c>
      <c r="AG715">
        <f t="shared" si="271"/>
        <v>0</v>
      </c>
      <c r="AH715">
        <f t="shared" si="272"/>
        <v>0</v>
      </c>
      <c r="AI715">
        <f t="shared" si="273"/>
        <v>5.0546225567071803E-3</v>
      </c>
      <c r="AJ715">
        <f t="shared" si="274"/>
        <v>4.2582015317955055E-5</v>
      </c>
      <c r="AK715">
        <f t="shared" si="275"/>
        <v>1.6740578955036711E-7</v>
      </c>
      <c r="AL715">
        <f t="shared" si="276"/>
        <v>0</v>
      </c>
      <c r="AM715">
        <v>6378137</v>
      </c>
      <c r="AN715">
        <v>6356752.3142451802</v>
      </c>
      <c r="AO715">
        <f t="shared" si="277"/>
        <v>8.1819190842620321E-2</v>
      </c>
      <c r="AP715">
        <f t="shared" si="278"/>
        <v>8.2094437949694496E-2</v>
      </c>
      <c r="AQ715">
        <f t="shared" si="279"/>
        <v>6.7394967422762398E-3</v>
      </c>
      <c r="AR715">
        <f t="shared" si="280"/>
        <v>6399593.6257584924</v>
      </c>
    </row>
    <row r="716" spans="13:44" x14ac:dyDescent="0.3">
      <c r="M716" s="52" t="s">
        <v>22</v>
      </c>
      <c r="N716" s="53">
        <f t="shared" si="259"/>
        <v>166021.44365805644</v>
      </c>
      <c r="O716" s="54">
        <f t="shared" si="260"/>
        <v>0</v>
      </c>
      <c r="P716" s="55">
        <f t="shared" si="261"/>
        <v>31</v>
      </c>
      <c r="Q716" s="68"/>
      <c r="T716">
        <f t="shared" si="282"/>
        <v>0</v>
      </c>
      <c r="U716">
        <f t="shared" si="282"/>
        <v>0</v>
      </c>
      <c r="V716">
        <f t="shared" si="258"/>
        <v>31</v>
      </c>
      <c r="W716">
        <f t="shared" si="281"/>
        <v>3</v>
      </c>
      <c r="X716">
        <f t="shared" si="262"/>
        <v>-5.2359877559829883E-2</v>
      </c>
      <c r="Y716">
        <f t="shared" si="263"/>
        <v>-5.2335956242943828E-2</v>
      </c>
      <c r="Z716">
        <f t="shared" si="264"/>
        <v>-5.2383818566763218E-2</v>
      </c>
      <c r="AA716">
        <f t="shared" si="265"/>
        <v>0</v>
      </c>
      <c r="AB716">
        <f t="shared" si="266"/>
        <v>6375585.7452000007</v>
      </c>
      <c r="AC716">
        <f t="shared" si="267"/>
        <v>9.2468067027179749E-6</v>
      </c>
      <c r="AD716">
        <f t="shared" si="268"/>
        <v>0</v>
      </c>
      <c r="AE716">
        <f t="shared" si="269"/>
        <v>0</v>
      </c>
      <c r="AF716">
        <f t="shared" si="270"/>
        <v>0</v>
      </c>
      <c r="AG716">
        <f t="shared" si="271"/>
        <v>0</v>
      </c>
      <c r="AH716">
        <f t="shared" si="272"/>
        <v>0</v>
      </c>
      <c r="AI716">
        <f t="shared" si="273"/>
        <v>5.0546225567071803E-3</v>
      </c>
      <c r="AJ716">
        <f t="shared" si="274"/>
        <v>4.2582015317955055E-5</v>
      </c>
      <c r="AK716">
        <f t="shared" si="275"/>
        <v>1.6740578955036711E-7</v>
      </c>
      <c r="AL716">
        <f t="shared" si="276"/>
        <v>0</v>
      </c>
      <c r="AM716">
        <v>6378137</v>
      </c>
      <c r="AN716">
        <v>6356752.3142451802</v>
      </c>
      <c r="AO716">
        <f t="shared" si="277"/>
        <v>8.1819190842620321E-2</v>
      </c>
      <c r="AP716">
        <f t="shared" si="278"/>
        <v>8.2094437949694496E-2</v>
      </c>
      <c r="AQ716">
        <f t="shared" si="279"/>
        <v>6.7394967422762398E-3</v>
      </c>
      <c r="AR716">
        <f t="shared" si="280"/>
        <v>6399593.6257584924</v>
      </c>
    </row>
    <row r="717" spans="13:44" x14ac:dyDescent="0.3">
      <c r="M717" s="52" t="s">
        <v>22</v>
      </c>
      <c r="N717" s="53">
        <f t="shared" si="259"/>
        <v>166021.44365805644</v>
      </c>
      <c r="O717" s="54">
        <f t="shared" si="260"/>
        <v>0</v>
      </c>
      <c r="P717" s="55">
        <f t="shared" si="261"/>
        <v>31</v>
      </c>
      <c r="Q717" s="68"/>
      <c r="T717">
        <f t="shared" si="282"/>
        <v>0</v>
      </c>
      <c r="U717">
        <f t="shared" si="282"/>
        <v>0</v>
      </c>
      <c r="V717">
        <f t="shared" si="258"/>
        <v>31</v>
      </c>
      <c r="W717">
        <f t="shared" si="281"/>
        <v>3</v>
      </c>
      <c r="X717">
        <f t="shared" si="262"/>
        <v>-5.2359877559829883E-2</v>
      </c>
      <c r="Y717">
        <f t="shared" si="263"/>
        <v>-5.2335956242943828E-2</v>
      </c>
      <c r="Z717">
        <f t="shared" si="264"/>
        <v>-5.2383818566763218E-2</v>
      </c>
      <c r="AA717">
        <f t="shared" si="265"/>
        <v>0</v>
      </c>
      <c r="AB717">
        <f t="shared" si="266"/>
        <v>6375585.7452000007</v>
      </c>
      <c r="AC717">
        <f t="shared" si="267"/>
        <v>9.2468067027179749E-6</v>
      </c>
      <c r="AD717">
        <f t="shared" si="268"/>
        <v>0</v>
      </c>
      <c r="AE717">
        <f t="shared" si="269"/>
        <v>0</v>
      </c>
      <c r="AF717">
        <f t="shared" si="270"/>
        <v>0</v>
      </c>
      <c r="AG717">
        <f t="shared" si="271"/>
        <v>0</v>
      </c>
      <c r="AH717">
        <f t="shared" si="272"/>
        <v>0</v>
      </c>
      <c r="AI717">
        <f t="shared" si="273"/>
        <v>5.0546225567071803E-3</v>
      </c>
      <c r="AJ717">
        <f t="shared" si="274"/>
        <v>4.2582015317955055E-5</v>
      </c>
      <c r="AK717">
        <f t="shared" si="275"/>
        <v>1.6740578955036711E-7</v>
      </c>
      <c r="AL717">
        <f t="shared" si="276"/>
        <v>0</v>
      </c>
      <c r="AM717">
        <v>6378137</v>
      </c>
      <c r="AN717">
        <v>6356752.3142451802</v>
      </c>
      <c r="AO717">
        <f t="shared" si="277"/>
        <v>8.1819190842620321E-2</v>
      </c>
      <c r="AP717">
        <f t="shared" si="278"/>
        <v>8.2094437949694496E-2</v>
      </c>
      <c r="AQ717">
        <f t="shared" si="279"/>
        <v>6.7394967422762398E-3</v>
      </c>
      <c r="AR717">
        <f t="shared" si="280"/>
        <v>6399593.6257584924</v>
      </c>
    </row>
    <row r="718" spans="13:44" x14ac:dyDescent="0.3">
      <c r="M718" s="52" t="s">
        <v>22</v>
      </c>
      <c r="N718" s="53">
        <f t="shared" si="259"/>
        <v>166021.44365805644</v>
      </c>
      <c r="O718" s="54">
        <f t="shared" si="260"/>
        <v>0</v>
      </c>
      <c r="P718" s="55">
        <f t="shared" si="261"/>
        <v>31</v>
      </c>
      <c r="Q718" s="68"/>
      <c r="T718">
        <f t="shared" si="282"/>
        <v>0</v>
      </c>
      <c r="U718">
        <f t="shared" si="282"/>
        <v>0</v>
      </c>
      <c r="V718">
        <f t="shared" si="258"/>
        <v>31</v>
      </c>
      <c r="W718">
        <f t="shared" si="281"/>
        <v>3</v>
      </c>
      <c r="X718">
        <f t="shared" si="262"/>
        <v>-5.2359877559829883E-2</v>
      </c>
      <c r="Y718">
        <f t="shared" si="263"/>
        <v>-5.2335956242943828E-2</v>
      </c>
      <c r="Z718">
        <f t="shared" si="264"/>
        <v>-5.2383818566763218E-2</v>
      </c>
      <c r="AA718">
        <f t="shared" si="265"/>
        <v>0</v>
      </c>
      <c r="AB718">
        <f t="shared" si="266"/>
        <v>6375585.7452000007</v>
      </c>
      <c r="AC718">
        <f t="shared" si="267"/>
        <v>9.2468067027179749E-6</v>
      </c>
      <c r="AD718">
        <f t="shared" si="268"/>
        <v>0</v>
      </c>
      <c r="AE718">
        <f t="shared" si="269"/>
        <v>0</v>
      </c>
      <c r="AF718">
        <f t="shared" si="270"/>
        <v>0</v>
      </c>
      <c r="AG718">
        <f t="shared" si="271"/>
        <v>0</v>
      </c>
      <c r="AH718">
        <f t="shared" si="272"/>
        <v>0</v>
      </c>
      <c r="AI718">
        <f t="shared" si="273"/>
        <v>5.0546225567071803E-3</v>
      </c>
      <c r="AJ718">
        <f t="shared" si="274"/>
        <v>4.2582015317955055E-5</v>
      </c>
      <c r="AK718">
        <f t="shared" si="275"/>
        <v>1.6740578955036711E-7</v>
      </c>
      <c r="AL718">
        <f t="shared" si="276"/>
        <v>0</v>
      </c>
      <c r="AM718">
        <v>6378137</v>
      </c>
      <c r="AN718">
        <v>6356752.3142451802</v>
      </c>
      <c r="AO718">
        <f t="shared" si="277"/>
        <v>8.1819190842620321E-2</v>
      </c>
      <c r="AP718">
        <f t="shared" si="278"/>
        <v>8.2094437949694496E-2</v>
      </c>
      <c r="AQ718">
        <f t="shared" si="279"/>
        <v>6.7394967422762398E-3</v>
      </c>
      <c r="AR718">
        <f t="shared" si="280"/>
        <v>6399593.6257584924</v>
      </c>
    </row>
    <row r="719" spans="13:44" x14ac:dyDescent="0.3">
      <c r="M719" s="52" t="s">
        <v>22</v>
      </c>
      <c r="N719" s="53">
        <f t="shared" si="259"/>
        <v>166021.44365805644</v>
      </c>
      <c r="O719" s="54">
        <f t="shared" si="260"/>
        <v>0</v>
      </c>
      <c r="P719" s="55">
        <f t="shared" si="261"/>
        <v>31</v>
      </c>
      <c r="Q719" s="68"/>
      <c r="T719">
        <f t="shared" si="282"/>
        <v>0</v>
      </c>
      <c r="U719">
        <f t="shared" si="282"/>
        <v>0</v>
      </c>
      <c r="V719">
        <f t="shared" si="258"/>
        <v>31</v>
      </c>
      <c r="W719">
        <f t="shared" si="281"/>
        <v>3</v>
      </c>
      <c r="X719">
        <f t="shared" si="262"/>
        <v>-5.2359877559829883E-2</v>
      </c>
      <c r="Y719">
        <f t="shared" si="263"/>
        <v>-5.2335956242943828E-2</v>
      </c>
      <c r="Z719">
        <f t="shared" si="264"/>
        <v>-5.2383818566763218E-2</v>
      </c>
      <c r="AA719">
        <f t="shared" si="265"/>
        <v>0</v>
      </c>
      <c r="AB719">
        <f t="shared" si="266"/>
        <v>6375585.7452000007</v>
      </c>
      <c r="AC719">
        <f t="shared" si="267"/>
        <v>9.2468067027179749E-6</v>
      </c>
      <c r="AD719">
        <f t="shared" si="268"/>
        <v>0</v>
      </c>
      <c r="AE719">
        <f t="shared" si="269"/>
        <v>0</v>
      </c>
      <c r="AF719">
        <f t="shared" si="270"/>
        <v>0</v>
      </c>
      <c r="AG719">
        <f t="shared" si="271"/>
        <v>0</v>
      </c>
      <c r="AH719">
        <f t="shared" si="272"/>
        <v>0</v>
      </c>
      <c r="AI719">
        <f t="shared" si="273"/>
        <v>5.0546225567071803E-3</v>
      </c>
      <c r="AJ719">
        <f t="shared" si="274"/>
        <v>4.2582015317955055E-5</v>
      </c>
      <c r="AK719">
        <f t="shared" si="275"/>
        <v>1.6740578955036711E-7</v>
      </c>
      <c r="AL719">
        <f t="shared" si="276"/>
        <v>0</v>
      </c>
      <c r="AM719">
        <v>6378137</v>
      </c>
      <c r="AN719">
        <v>6356752.3142451802</v>
      </c>
      <c r="AO719">
        <f t="shared" si="277"/>
        <v>8.1819190842620321E-2</v>
      </c>
      <c r="AP719">
        <f t="shared" si="278"/>
        <v>8.2094437949694496E-2</v>
      </c>
      <c r="AQ719">
        <f t="shared" si="279"/>
        <v>6.7394967422762398E-3</v>
      </c>
      <c r="AR719">
        <f t="shared" si="280"/>
        <v>6399593.6257584924</v>
      </c>
    </row>
    <row r="720" spans="13:44" x14ac:dyDescent="0.3">
      <c r="M720" s="52" t="s">
        <v>22</v>
      </c>
      <c r="N720" s="53">
        <f t="shared" si="259"/>
        <v>166021.44365805644</v>
      </c>
      <c r="O720" s="54">
        <f t="shared" si="260"/>
        <v>0</v>
      </c>
      <c r="P720" s="55">
        <f t="shared" si="261"/>
        <v>31</v>
      </c>
      <c r="Q720" s="68"/>
      <c r="T720">
        <f t="shared" si="282"/>
        <v>0</v>
      </c>
      <c r="U720">
        <f t="shared" si="282"/>
        <v>0</v>
      </c>
      <c r="V720">
        <f t="shared" si="258"/>
        <v>31</v>
      </c>
      <c r="W720">
        <f t="shared" si="281"/>
        <v>3</v>
      </c>
      <c r="X720">
        <f t="shared" si="262"/>
        <v>-5.2359877559829883E-2</v>
      </c>
      <c r="Y720">
        <f t="shared" si="263"/>
        <v>-5.2335956242943828E-2</v>
      </c>
      <c r="Z720">
        <f t="shared" si="264"/>
        <v>-5.2383818566763218E-2</v>
      </c>
      <c r="AA720">
        <f t="shared" si="265"/>
        <v>0</v>
      </c>
      <c r="AB720">
        <f t="shared" si="266"/>
        <v>6375585.7452000007</v>
      </c>
      <c r="AC720">
        <f t="shared" si="267"/>
        <v>9.2468067027179749E-6</v>
      </c>
      <c r="AD720">
        <f t="shared" si="268"/>
        <v>0</v>
      </c>
      <c r="AE720">
        <f t="shared" si="269"/>
        <v>0</v>
      </c>
      <c r="AF720">
        <f t="shared" si="270"/>
        <v>0</v>
      </c>
      <c r="AG720">
        <f t="shared" si="271"/>
        <v>0</v>
      </c>
      <c r="AH720">
        <f t="shared" si="272"/>
        <v>0</v>
      </c>
      <c r="AI720">
        <f t="shared" si="273"/>
        <v>5.0546225567071803E-3</v>
      </c>
      <c r="AJ720">
        <f t="shared" si="274"/>
        <v>4.2582015317955055E-5</v>
      </c>
      <c r="AK720">
        <f t="shared" si="275"/>
        <v>1.6740578955036711E-7</v>
      </c>
      <c r="AL720">
        <f t="shared" si="276"/>
        <v>0</v>
      </c>
      <c r="AM720">
        <v>6378137</v>
      </c>
      <c r="AN720">
        <v>6356752.3142451802</v>
      </c>
      <c r="AO720">
        <f t="shared" si="277"/>
        <v>8.1819190842620321E-2</v>
      </c>
      <c r="AP720">
        <f t="shared" si="278"/>
        <v>8.2094437949694496E-2</v>
      </c>
      <c r="AQ720">
        <f t="shared" si="279"/>
        <v>6.7394967422762398E-3</v>
      </c>
      <c r="AR720">
        <f t="shared" si="280"/>
        <v>6399593.6257584924</v>
      </c>
    </row>
    <row r="721" spans="13:44" x14ac:dyDescent="0.3">
      <c r="M721" s="52" t="s">
        <v>22</v>
      </c>
      <c r="N721" s="53">
        <f t="shared" si="259"/>
        <v>166021.44365805644</v>
      </c>
      <c r="O721" s="54">
        <f t="shared" si="260"/>
        <v>0</v>
      </c>
      <c r="P721" s="55">
        <f t="shared" si="261"/>
        <v>31</v>
      </c>
      <c r="Q721" s="68"/>
      <c r="T721">
        <f t="shared" si="282"/>
        <v>0</v>
      </c>
      <c r="U721">
        <f t="shared" si="282"/>
        <v>0</v>
      </c>
      <c r="V721">
        <f t="shared" si="258"/>
        <v>31</v>
      </c>
      <c r="W721">
        <f t="shared" si="281"/>
        <v>3</v>
      </c>
      <c r="X721">
        <f t="shared" si="262"/>
        <v>-5.2359877559829883E-2</v>
      </c>
      <c r="Y721">
        <f t="shared" si="263"/>
        <v>-5.2335956242943828E-2</v>
      </c>
      <c r="Z721">
        <f t="shared" si="264"/>
        <v>-5.2383818566763218E-2</v>
      </c>
      <c r="AA721">
        <f t="shared" si="265"/>
        <v>0</v>
      </c>
      <c r="AB721">
        <f t="shared" si="266"/>
        <v>6375585.7452000007</v>
      </c>
      <c r="AC721">
        <f t="shared" si="267"/>
        <v>9.2468067027179749E-6</v>
      </c>
      <c r="AD721">
        <f t="shared" si="268"/>
        <v>0</v>
      </c>
      <c r="AE721">
        <f t="shared" si="269"/>
        <v>0</v>
      </c>
      <c r="AF721">
        <f t="shared" si="270"/>
        <v>0</v>
      </c>
      <c r="AG721">
        <f t="shared" si="271"/>
        <v>0</v>
      </c>
      <c r="AH721">
        <f t="shared" si="272"/>
        <v>0</v>
      </c>
      <c r="AI721">
        <f t="shared" si="273"/>
        <v>5.0546225567071803E-3</v>
      </c>
      <c r="AJ721">
        <f t="shared" si="274"/>
        <v>4.2582015317955055E-5</v>
      </c>
      <c r="AK721">
        <f t="shared" si="275"/>
        <v>1.6740578955036711E-7</v>
      </c>
      <c r="AL721">
        <f t="shared" si="276"/>
        <v>0</v>
      </c>
      <c r="AM721">
        <v>6378137</v>
      </c>
      <c r="AN721">
        <v>6356752.3142451802</v>
      </c>
      <c r="AO721">
        <f t="shared" si="277"/>
        <v>8.1819190842620321E-2</v>
      </c>
      <c r="AP721">
        <f t="shared" si="278"/>
        <v>8.2094437949694496E-2</v>
      </c>
      <c r="AQ721">
        <f t="shared" si="279"/>
        <v>6.7394967422762398E-3</v>
      </c>
      <c r="AR721">
        <f t="shared" si="280"/>
        <v>6399593.6257584924</v>
      </c>
    </row>
    <row r="722" spans="13:44" x14ac:dyDescent="0.3">
      <c r="M722" s="52" t="s">
        <v>22</v>
      </c>
      <c r="N722" s="53">
        <f t="shared" si="259"/>
        <v>166021.44365805644</v>
      </c>
      <c r="O722" s="54">
        <f t="shared" si="260"/>
        <v>0</v>
      </c>
      <c r="P722" s="55">
        <f t="shared" si="261"/>
        <v>31</v>
      </c>
      <c r="Q722" s="68"/>
      <c r="T722">
        <f t="shared" si="282"/>
        <v>0</v>
      </c>
      <c r="U722">
        <f t="shared" si="282"/>
        <v>0</v>
      </c>
      <c r="V722">
        <f t="shared" si="258"/>
        <v>31</v>
      </c>
      <c r="W722">
        <f t="shared" si="281"/>
        <v>3</v>
      </c>
      <c r="X722">
        <f t="shared" si="262"/>
        <v>-5.2359877559829883E-2</v>
      </c>
      <c r="Y722">
        <f t="shared" si="263"/>
        <v>-5.2335956242943828E-2</v>
      </c>
      <c r="Z722">
        <f t="shared" si="264"/>
        <v>-5.2383818566763218E-2</v>
      </c>
      <c r="AA722">
        <f t="shared" si="265"/>
        <v>0</v>
      </c>
      <c r="AB722">
        <f t="shared" si="266"/>
        <v>6375585.7452000007</v>
      </c>
      <c r="AC722">
        <f t="shared" si="267"/>
        <v>9.2468067027179749E-6</v>
      </c>
      <c r="AD722">
        <f t="shared" si="268"/>
        <v>0</v>
      </c>
      <c r="AE722">
        <f t="shared" si="269"/>
        <v>0</v>
      </c>
      <c r="AF722">
        <f t="shared" si="270"/>
        <v>0</v>
      </c>
      <c r="AG722">
        <f t="shared" si="271"/>
        <v>0</v>
      </c>
      <c r="AH722">
        <f t="shared" si="272"/>
        <v>0</v>
      </c>
      <c r="AI722">
        <f t="shared" si="273"/>
        <v>5.0546225567071803E-3</v>
      </c>
      <c r="AJ722">
        <f t="shared" si="274"/>
        <v>4.2582015317955055E-5</v>
      </c>
      <c r="AK722">
        <f t="shared" si="275"/>
        <v>1.6740578955036711E-7</v>
      </c>
      <c r="AL722">
        <f t="shared" si="276"/>
        <v>0</v>
      </c>
      <c r="AM722">
        <v>6378137</v>
      </c>
      <c r="AN722">
        <v>6356752.3142451802</v>
      </c>
      <c r="AO722">
        <f t="shared" si="277"/>
        <v>8.1819190842620321E-2</v>
      </c>
      <c r="AP722">
        <f t="shared" si="278"/>
        <v>8.2094437949694496E-2</v>
      </c>
      <c r="AQ722">
        <f t="shared" si="279"/>
        <v>6.7394967422762398E-3</v>
      </c>
      <c r="AR722">
        <f t="shared" si="280"/>
        <v>6399593.6257584924</v>
      </c>
    </row>
    <row r="723" spans="13:44" x14ac:dyDescent="0.3">
      <c r="M723" s="52" t="s">
        <v>22</v>
      </c>
      <c r="N723" s="53">
        <f t="shared" si="259"/>
        <v>166021.44365805644</v>
      </c>
      <c r="O723" s="54">
        <f t="shared" si="260"/>
        <v>0</v>
      </c>
      <c r="P723" s="55">
        <f t="shared" si="261"/>
        <v>31</v>
      </c>
      <c r="Q723" s="68"/>
      <c r="T723">
        <f t="shared" si="282"/>
        <v>0</v>
      </c>
      <c r="U723">
        <f t="shared" si="282"/>
        <v>0</v>
      </c>
      <c r="V723">
        <f t="shared" si="258"/>
        <v>31</v>
      </c>
      <c r="W723">
        <f t="shared" si="281"/>
        <v>3</v>
      </c>
      <c r="X723">
        <f t="shared" si="262"/>
        <v>-5.2359877559829883E-2</v>
      </c>
      <c r="Y723">
        <f t="shared" si="263"/>
        <v>-5.2335956242943828E-2</v>
      </c>
      <c r="Z723">
        <f t="shared" si="264"/>
        <v>-5.2383818566763218E-2</v>
      </c>
      <c r="AA723">
        <f t="shared" si="265"/>
        <v>0</v>
      </c>
      <c r="AB723">
        <f t="shared" si="266"/>
        <v>6375585.7452000007</v>
      </c>
      <c r="AC723">
        <f t="shared" si="267"/>
        <v>9.2468067027179749E-6</v>
      </c>
      <c r="AD723">
        <f t="shared" si="268"/>
        <v>0</v>
      </c>
      <c r="AE723">
        <f t="shared" si="269"/>
        <v>0</v>
      </c>
      <c r="AF723">
        <f t="shared" si="270"/>
        <v>0</v>
      </c>
      <c r="AG723">
        <f t="shared" si="271"/>
        <v>0</v>
      </c>
      <c r="AH723">
        <f t="shared" si="272"/>
        <v>0</v>
      </c>
      <c r="AI723">
        <f t="shared" si="273"/>
        <v>5.0546225567071803E-3</v>
      </c>
      <c r="AJ723">
        <f t="shared" si="274"/>
        <v>4.2582015317955055E-5</v>
      </c>
      <c r="AK723">
        <f t="shared" si="275"/>
        <v>1.6740578955036711E-7</v>
      </c>
      <c r="AL723">
        <f t="shared" si="276"/>
        <v>0</v>
      </c>
      <c r="AM723">
        <v>6378137</v>
      </c>
      <c r="AN723">
        <v>6356752.3142451802</v>
      </c>
      <c r="AO723">
        <f t="shared" si="277"/>
        <v>8.1819190842620321E-2</v>
      </c>
      <c r="AP723">
        <f t="shared" si="278"/>
        <v>8.2094437949694496E-2</v>
      </c>
      <c r="AQ723">
        <f t="shared" si="279"/>
        <v>6.7394967422762398E-3</v>
      </c>
      <c r="AR723">
        <f t="shared" si="280"/>
        <v>6399593.6257584924</v>
      </c>
    </row>
    <row r="724" spans="13:44" x14ac:dyDescent="0.3">
      <c r="M724" s="52" t="s">
        <v>22</v>
      </c>
      <c r="N724" s="53">
        <f t="shared" si="259"/>
        <v>166021.44365805644</v>
      </c>
      <c r="O724" s="54">
        <f t="shared" si="260"/>
        <v>0</v>
      </c>
      <c r="P724" s="55">
        <f t="shared" si="261"/>
        <v>31</v>
      </c>
      <c r="Q724" s="68"/>
      <c r="T724">
        <f t="shared" si="282"/>
        <v>0</v>
      </c>
      <c r="U724">
        <f t="shared" si="282"/>
        <v>0</v>
      </c>
      <c r="V724">
        <f t="shared" si="258"/>
        <v>31</v>
      </c>
      <c r="W724">
        <f t="shared" si="281"/>
        <v>3</v>
      </c>
      <c r="X724">
        <f t="shared" si="262"/>
        <v>-5.2359877559829883E-2</v>
      </c>
      <c r="Y724">
        <f t="shared" si="263"/>
        <v>-5.2335956242943828E-2</v>
      </c>
      <c r="Z724">
        <f t="shared" si="264"/>
        <v>-5.2383818566763218E-2</v>
      </c>
      <c r="AA724">
        <f t="shared" si="265"/>
        <v>0</v>
      </c>
      <c r="AB724">
        <f t="shared" si="266"/>
        <v>6375585.7452000007</v>
      </c>
      <c r="AC724">
        <f t="shared" si="267"/>
        <v>9.2468067027179749E-6</v>
      </c>
      <c r="AD724">
        <f t="shared" si="268"/>
        <v>0</v>
      </c>
      <c r="AE724">
        <f t="shared" si="269"/>
        <v>0</v>
      </c>
      <c r="AF724">
        <f t="shared" si="270"/>
        <v>0</v>
      </c>
      <c r="AG724">
        <f t="shared" si="271"/>
        <v>0</v>
      </c>
      <c r="AH724">
        <f t="shared" si="272"/>
        <v>0</v>
      </c>
      <c r="AI724">
        <f t="shared" si="273"/>
        <v>5.0546225567071803E-3</v>
      </c>
      <c r="AJ724">
        <f t="shared" si="274"/>
        <v>4.2582015317955055E-5</v>
      </c>
      <c r="AK724">
        <f t="shared" si="275"/>
        <v>1.6740578955036711E-7</v>
      </c>
      <c r="AL724">
        <f t="shared" si="276"/>
        <v>0</v>
      </c>
      <c r="AM724">
        <v>6378137</v>
      </c>
      <c r="AN724">
        <v>6356752.3142451802</v>
      </c>
      <c r="AO724">
        <f t="shared" si="277"/>
        <v>8.1819190842620321E-2</v>
      </c>
      <c r="AP724">
        <f t="shared" si="278"/>
        <v>8.2094437949694496E-2</v>
      </c>
      <c r="AQ724">
        <f t="shared" si="279"/>
        <v>6.7394967422762398E-3</v>
      </c>
      <c r="AR724">
        <f t="shared" si="280"/>
        <v>6399593.6257584924</v>
      </c>
    </row>
    <row r="725" spans="13:44" x14ac:dyDescent="0.3">
      <c r="M725" s="52" t="s">
        <v>22</v>
      </c>
      <c r="N725" s="53">
        <f t="shared" si="259"/>
        <v>166021.44365805644</v>
      </c>
      <c r="O725" s="54">
        <f t="shared" si="260"/>
        <v>0</v>
      </c>
      <c r="P725" s="55">
        <f t="shared" si="261"/>
        <v>31</v>
      </c>
      <c r="Q725" s="68"/>
      <c r="T725">
        <f t="shared" si="282"/>
        <v>0</v>
      </c>
      <c r="U725">
        <f t="shared" si="282"/>
        <v>0</v>
      </c>
      <c r="V725">
        <f t="shared" si="258"/>
        <v>31</v>
      </c>
      <c r="W725">
        <f t="shared" si="281"/>
        <v>3</v>
      </c>
      <c r="X725">
        <f t="shared" si="262"/>
        <v>-5.2359877559829883E-2</v>
      </c>
      <c r="Y725">
        <f t="shared" si="263"/>
        <v>-5.2335956242943828E-2</v>
      </c>
      <c r="Z725">
        <f t="shared" si="264"/>
        <v>-5.2383818566763218E-2</v>
      </c>
      <c r="AA725">
        <f t="shared" si="265"/>
        <v>0</v>
      </c>
      <c r="AB725">
        <f t="shared" si="266"/>
        <v>6375585.7452000007</v>
      </c>
      <c r="AC725">
        <f t="shared" si="267"/>
        <v>9.2468067027179749E-6</v>
      </c>
      <c r="AD725">
        <f t="shared" si="268"/>
        <v>0</v>
      </c>
      <c r="AE725">
        <f t="shared" si="269"/>
        <v>0</v>
      </c>
      <c r="AF725">
        <f t="shared" si="270"/>
        <v>0</v>
      </c>
      <c r="AG725">
        <f t="shared" si="271"/>
        <v>0</v>
      </c>
      <c r="AH725">
        <f t="shared" si="272"/>
        <v>0</v>
      </c>
      <c r="AI725">
        <f t="shared" si="273"/>
        <v>5.0546225567071803E-3</v>
      </c>
      <c r="AJ725">
        <f t="shared" si="274"/>
        <v>4.2582015317955055E-5</v>
      </c>
      <c r="AK725">
        <f t="shared" si="275"/>
        <v>1.6740578955036711E-7</v>
      </c>
      <c r="AL725">
        <f t="shared" si="276"/>
        <v>0</v>
      </c>
      <c r="AM725">
        <v>6378137</v>
      </c>
      <c r="AN725">
        <v>6356752.3142451802</v>
      </c>
      <c r="AO725">
        <f t="shared" si="277"/>
        <v>8.1819190842620321E-2</v>
      </c>
      <c r="AP725">
        <f t="shared" si="278"/>
        <v>8.2094437949694496E-2</v>
      </c>
      <c r="AQ725">
        <f t="shared" si="279"/>
        <v>6.7394967422762398E-3</v>
      </c>
      <c r="AR725">
        <f t="shared" si="280"/>
        <v>6399593.6257584924</v>
      </c>
    </row>
    <row r="726" spans="13:44" x14ac:dyDescent="0.3">
      <c r="M726" s="52" t="s">
        <v>22</v>
      </c>
      <c r="N726" s="53">
        <f t="shared" si="259"/>
        <v>166021.44365805644</v>
      </c>
      <c r="O726" s="54">
        <f t="shared" si="260"/>
        <v>0</v>
      </c>
      <c r="P726" s="55">
        <f t="shared" si="261"/>
        <v>31</v>
      </c>
      <c r="Q726" s="68"/>
      <c r="T726">
        <f t="shared" si="282"/>
        <v>0</v>
      </c>
      <c r="U726">
        <f t="shared" si="282"/>
        <v>0</v>
      </c>
      <c r="V726">
        <f t="shared" si="258"/>
        <v>31</v>
      </c>
      <c r="W726">
        <f t="shared" si="281"/>
        <v>3</v>
      </c>
      <c r="X726">
        <f t="shared" si="262"/>
        <v>-5.2359877559829883E-2</v>
      </c>
      <c r="Y726">
        <f t="shared" si="263"/>
        <v>-5.2335956242943828E-2</v>
      </c>
      <c r="Z726">
        <f t="shared" si="264"/>
        <v>-5.2383818566763218E-2</v>
      </c>
      <c r="AA726">
        <f t="shared" si="265"/>
        <v>0</v>
      </c>
      <c r="AB726">
        <f t="shared" si="266"/>
        <v>6375585.7452000007</v>
      </c>
      <c r="AC726">
        <f t="shared" si="267"/>
        <v>9.2468067027179749E-6</v>
      </c>
      <c r="AD726">
        <f t="shared" si="268"/>
        <v>0</v>
      </c>
      <c r="AE726">
        <f t="shared" si="269"/>
        <v>0</v>
      </c>
      <c r="AF726">
        <f t="shared" si="270"/>
        <v>0</v>
      </c>
      <c r="AG726">
        <f t="shared" si="271"/>
        <v>0</v>
      </c>
      <c r="AH726">
        <f t="shared" si="272"/>
        <v>0</v>
      </c>
      <c r="AI726">
        <f t="shared" si="273"/>
        <v>5.0546225567071803E-3</v>
      </c>
      <c r="AJ726">
        <f t="shared" si="274"/>
        <v>4.2582015317955055E-5</v>
      </c>
      <c r="AK726">
        <f t="shared" si="275"/>
        <v>1.6740578955036711E-7</v>
      </c>
      <c r="AL726">
        <f t="shared" si="276"/>
        <v>0</v>
      </c>
      <c r="AM726">
        <v>6378137</v>
      </c>
      <c r="AN726">
        <v>6356752.3142451802</v>
      </c>
      <c r="AO726">
        <f t="shared" si="277"/>
        <v>8.1819190842620321E-2</v>
      </c>
      <c r="AP726">
        <f t="shared" si="278"/>
        <v>8.2094437949694496E-2</v>
      </c>
      <c r="AQ726">
        <f t="shared" si="279"/>
        <v>6.7394967422762398E-3</v>
      </c>
      <c r="AR726">
        <f t="shared" si="280"/>
        <v>6399593.6257584924</v>
      </c>
    </row>
    <row r="727" spans="13:44" x14ac:dyDescent="0.3">
      <c r="M727" s="52" t="s">
        <v>22</v>
      </c>
      <c r="N727" s="53">
        <f t="shared" si="259"/>
        <v>166021.44365805644</v>
      </c>
      <c r="O727" s="54">
        <f t="shared" si="260"/>
        <v>0</v>
      </c>
      <c r="P727" s="55">
        <f t="shared" si="261"/>
        <v>31</v>
      </c>
      <c r="Q727" s="68"/>
      <c r="T727">
        <f t="shared" si="282"/>
        <v>0</v>
      </c>
      <c r="U727">
        <f t="shared" si="282"/>
        <v>0</v>
      </c>
      <c r="V727">
        <f t="shared" si="258"/>
        <v>31</v>
      </c>
      <c r="W727">
        <f t="shared" si="281"/>
        <v>3</v>
      </c>
      <c r="X727">
        <f t="shared" si="262"/>
        <v>-5.2359877559829883E-2</v>
      </c>
      <c r="Y727">
        <f t="shared" si="263"/>
        <v>-5.2335956242943828E-2</v>
      </c>
      <c r="Z727">
        <f t="shared" si="264"/>
        <v>-5.2383818566763218E-2</v>
      </c>
      <c r="AA727">
        <f t="shared" si="265"/>
        <v>0</v>
      </c>
      <c r="AB727">
        <f t="shared" si="266"/>
        <v>6375585.7452000007</v>
      </c>
      <c r="AC727">
        <f t="shared" si="267"/>
        <v>9.2468067027179749E-6</v>
      </c>
      <c r="AD727">
        <f t="shared" si="268"/>
        <v>0</v>
      </c>
      <c r="AE727">
        <f t="shared" si="269"/>
        <v>0</v>
      </c>
      <c r="AF727">
        <f t="shared" si="270"/>
        <v>0</v>
      </c>
      <c r="AG727">
        <f t="shared" si="271"/>
        <v>0</v>
      </c>
      <c r="AH727">
        <f t="shared" si="272"/>
        <v>0</v>
      </c>
      <c r="AI727">
        <f t="shared" si="273"/>
        <v>5.0546225567071803E-3</v>
      </c>
      <c r="AJ727">
        <f t="shared" si="274"/>
        <v>4.2582015317955055E-5</v>
      </c>
      <c r="AK727">
        <f t="shared" si="275"/>
        <v>1.6740578955036711E-7</v>
      </c>
      <c r="AL727">
        <f t="shared" si="276"/>
        <v>0</v>
      </c>
      <c r="AM727">
        <v>6378137</v>
      </c>
      <c r="AN727">
        <v>6356752.3142451802</v>
      </c>
      <c r="AO727">
        <f t="shared" si="277"/>
        <v>8.1819190842620321E-2</v>
      </c>
      <c r="AP727">
        <f t="shared" si="278"/>
        <v>8.2094437949694496E-2</v>
      </c>
      <c r="AQ727">
        <f t="shared" si="279"/>
        <v>6.7394967422762398E-3</v>
      </c>
      <c r="AR727">
        <f t="shared" si="280"/>
        <v>6399593.6257584924</v>
      </c>
    </row>
    <row r="728" spans="13:44" x14ac:dyDescent="0.3">
      <c r="M728" s="52" t="s">
        <v>22</v>
      </c>
      <c r="N728" s="53">
        <f t="shared" si="259"/>
        <v>166021.44365805644</v>
      </c>
      <c r="O728" s="54">
        <f t="shared" si="260"/>
        <v>0</v>
      </c>
      <c r="P728" s="55">
        <f t="shared" si="261"/>
        <v>31</v>
      </c>
      <c r="Q728" s="68"/>
      <c r="T728">
        <f t="shared" si="282"/>
        <v>0</v>
      </c>
      <c r="U728">
        <f t="shared" si="282"/>
        <v>0</v>
      </c>
      <c r="V728">
        <f t="shared" si="258"/>
        <v>31</v>
      </c>
      <c r="W728">
        <f t="shared" si="281"/>
        <v>3</v>
      </c>
      <c r="X728">
        <f t="shared" si="262"/>
        <v>-5.2359877559829883E-2</v>
      </c>
      <c r="Y728">
        <f t="shared" si="263"/>
        <v>-5.2335956242943828E-2</v>
      </c>
      <c r="Z728">
        <f t="shared" si="264"/>
        <v>-5.2383818566763218E-2</v>
      </c>
      <c r="AA728">
        <f t="shared" si="265"/>
        <v>0</v>
      </c>
      <c r="AB728">
        <f t="shared" si="266"/>
        <v>6375585.7452000007</v>
      </c>
      <c r="AC728">
        <f t="shared" si="267"/>
        <v>9.2468067027179749E-6</v>
      </c>
      <c r="AD728">
        <f t="shared" si="268"/>
        <v>0</v>
      </c>
      <c r="AE728">
        <f t="shared" si="269"/>
        <v>0</v>
      </c>
      <c r="AF728">
        <f t="shared" si="270"/>
        <v>0</v>
      </c>
      <c r="AG728">
        <f t="shared" si="271"/>
        <v>0</v>
      </c>
      <c r="AH728">
        <f t="shared" si="272"/>
        <v>0</v>
      </c>
      <c r="AI728">
        <f t="shared" si="273"/>
        <v>5.0546225567071803E-3</v>
      </c>
      <c r="AJ728">
        <f t="shared" si="274"/>
        <v>4.2582015317955055E-5</v>
      </c>
      <c r="AK728">
        <f t="shared" si="275"/>
        <v>1.6740578955036711E-7</v>
      </c>
      <c r="AL728">
        <f t="shared" si="276"/>
        <v>0</v>
      </c>
      <c r="AM728">
        <v>6378137</v>
      </c>
      <c r="AN728">
        <v>6356752.3142451802</v>
      </c>
      <c r="AO728">
        <f t="shared" si="277"/>
        <v>8.1819190842620321E-2</v>
      </c>
      <c r="AP728">
        <f t="shared" si="278"/>
        <v>8.2094437949694496E-2</v>
      </c>
      <c r="AQ728">
        <f t="shared" si="279"/>
        <v>6.7394967422762398E-3</v>
      </c>
      <c r="AR728">
        <f t="shared" si="280"/>
        <v>6399593.6257584924</v>
      </c>
    </row>
    <row r="729" spans="13:44" x14ac:dyDescent="0.3">
      <c r="M729" s="52" t="s">
        <v>22</v>
      </c>
      <c r="N729" s="53">
        <f t="shared" si="259"/>
        <v>166021.44365805644</v>
      </c>
      <c r="O729" s="54">
        <f t="shared" si="260"/>
        <v>0</v>
      </c>
      <c r="P729" s="55">
        <f t="shared" si="261"/>
        <v>31</v>
      </c>
      <c r="Q729" s="68"/>
      <c r="T729">
        <f t="shared" si="282"/>
        <v>0</v>
      </c>
      <c r="U729">
        <f t="shared" si="282"/>
        <v>0</v>
      </c>
      <c r="V729">
        <f t="shared" si="258"/>
        <v>31</v>
      </c>
      <c r="W729">
        <f t="shared" si="281"/>
        <v>3</v>
      </c>
      <c r="X729">
        <f t="shared" si="262"/>
        <v>-5.2359877559829883E-2</v>
      </c>
      <c r="Y729">
        <f t="shared" si="263"/>
        <v>-5.2335956242943828E-2</v>
      </c>
      <c r="Z729">
        <f t="shared" si="264"/>
        <v>-5.2383818566763218E-2</v>
      </c>
      <c r="AA729">
        <f t="shared" si="265"/>
        <v>0</v>
      </c>
      <c r="AB729">
        <f t="shared" si="266"/>
        <v>6375585.7452000007</v>
      </c>
      <c r="AC729">
        <f t="shared" si="267"/>
        <v>9.2468067027179749E-6</v>
      </c>
      <c r="AD729">
        <f t="shared" si="268"/>
        <v>0</v>
      </c>
      <c r="AE729">
        <f t="shared" si="269"/>
        <v>0</v>
      </c>
      <c r="AF729">
        <f t="shared" si="270"/>
        <v>0</v>
      </c>
      <c r="AG729">
        <f t="shared" si="271"/>
        <v>0</v>
      </c>
      <c r="AH729">
        <f t="shared" si="272"/>
        <v>0</v>
      </c>
      <c r="AI729">
        <f t="shared" si="273"/>
        <v>5.0546225567071803E-3</v>
      </c>
      <c r="AJ729">
        <f t="shared" si="274"/>
        <v>4.2582015317955055E-5</v>
      </c>
      <c r="AK729">
        <f t="shared" si="275"/>
        <v>1.6740578955036711E-7</v>
      </c>
      <c r="AL729">
        <f t="shared" si="276"/>
        <v>0</v>
      </c>
      <c r="AM729">
        <v>6378137</v>
      </c>
      <c r="AN729">
        <v>6356752.3142451802</v>
      </c>
      <c r="AO729">
        <f t="shared" si="277"/>
        <v>8.1819190842620321E-2</v>
      </c>
      <c r="AP729">
        <f t="shared" si="278"/>
        <v>8.2094437949694496E-2</v>
      </c>
      <c r="AQ729">
        <f t="shared" si="279"/>
        <v>6.7394967422762398E-3</v>
      </c>
      <c r="AR729">
        <f t="shared" si="280"/>
        <v>6399593.6257584924</v>
      </c>
    </row>
    <row r="730" spans="13:44" x14ac:dyDescent="0.3">
      <c r="M730" s="52" t="s">
        <v>22</v>
      </c>
      <c r="N730" s="53">
        <f t="shared" si="259"/>
        <v>166021.44365805644</v>
      </c>
      <c r="O730" s="54">
        <f t="shared" si="260"/>
        <v>0</v>
      </c>
      <c r="P730" s="55">
        <f t="shared" si="261"/>
        <v>31</v>
      </c>
      <c r="Q730" s="68"/>
      <c r="T730">
        <f t="shared" si="282"/>
        <v>0</v>
      </c>
      <c r="U730">
        <f t="shared" si="282"/>
        <v>0</v>
      </c>
      <c r="V730">
        <f t="shared" ref="V730:V793" si="283">TRUNC((R730/6)+31)</f>
        <v>31</v>
      </c>
      <c r="W730">
        <f t="shared" si="281"/>
        <v>3</v>
      </c>
      <c r="X730">
        <f t="shared" si="262"/>
        <v>-5.2359877559829883E-2</v>
      </c>
      <c r="Y730">
        <f t="shared" si="263"/>
        <v>-5.2335956242943828E-2</v>
      </c>
      <c r="Z730">
        <f t="shared" si="264"/>
        <v>-5.2383818566763218E-2</v>
      </c>
      <c r="AA730">
        <f t="shared" si="265"/>
        <v>0</v>
      </c>
      <c r="AB730">
        <f t="shared" si="266"/>
        <v>6375585.7452000007</v>
      </c>
      <c r="AC730">
        <f t="shared" si="267"/>
        <v>9.2468067027179749E-6</v>
      </c>
      <c r="AD730">
        <f t="shared" si="268"/>
        <v>0</v>
      </c>
      <c r="AE730">
        <f t="shared" si="269"/>
        <v>0</v>
      </c>
      <c r="AF730">
        <f t="shared" si="270"/>
        <v>0</v>
      </c>
      <c r="AG730">
        <f t="shared" si="271"/>
        <v>0</v>
      </c>
      <c r="AH730">
        <f t="shared" si="272"/>
        <v>0</v>
      </c>
      <c r="AI730">
        <f t="shared" si="273"/>
        <v>5.0546225567071803E-3</v>
      </c>
      <c r="AJ730">
        <f t="shared" si="274"/>
        <v>4.2582015317955055E-5</v>
      </c>
      <c r="AK730">
        <f t="shared" si="275"/>
        <v>1.6740578955036711E-7</v>
      </c>
      <c r="AL730">
        <f t="shared" si="276"/>
        <v>0</v>
      </c>
      <c r="AM730">
        <v>6378137</v>
      </c>
      <c r="AN730">
        <v>6356752.3142451802</v>
      </c>
      <c r="AO730">
        <f t="shared" si="277"/>
        <v>8.1819190842620321E-2</v>
      </c>
      <c r="AP730">
        <f t="shared" si="278"/>
        <v>8.2094437949694496E-2</v>
      </c>
      <c r="AQ730">
        <f t="shared" si="279"/>
        <v>6.7394967422762398E-3</v>
      </c>
      <c r="AR730">
        <f t="shared" si="280"/>
        <v>6399593.6257584924</v>
      </c>
    </row>
    <row r="731" spans="13:44" x14ac:dyDescent="0.3">
      <c r="M731" s="52" t="s">
        <v>22</v>
      </c>
      <c r="N731" s="53">
        <f t="shared" ref="N731:N794" si="284">Z731*AB731*(1+AC731/3)+500000</f>
        <v>166021.44365805644</v>
      </c>
      <c r="O731" s="54">
        <f t="shared" ref="O731:O794" si="285">IF(M731="S",AA731*AB731*(1+AC731)+AL731+10000000,AA731*AB731*(1+AC731)+AL731)</f>
        <v>0</v>
      </c>
      <c r="P731" s="55">
        <f t="shared" ref="P731:P794" si="286">V731</f>
        <v>31</v>
      </c>
      <c r="Q731" s="68"/>
      <c r="T731">
        <f t="shared" si="282"/>
        <v>0</v>
      </c>
      <c r="U731">
        <f t="shared" si="282"/>
        <v>0</v>
      </c>
      <c r="V731">
        <f t="shared" si="283"/>
        <v>31</v>
      </c>
      <c r="W731">
        <f t="shared" si="281"/>
        <v>3</v>
      </c>
      <c r="X731">
        <f t="shared" ref="X731:X794" si="287">+T731-((W731*PI())/180)</f>
        <v>-5.2359877559829883E-2</v>
      </c>
      <c r="Y731">
        <f t="shared" ref="Y731:Y794" si="288">COS(U731)*SIN(X731)</f>
        <v>-5.2335956242943828E-2</v>
      </c>
      <c r="Z731">
        <f t="shared" ref="Z731:Z794" si="289">(1/2)*LN((1+Y731)/(1-Y731))</f>
        <v>-5.2383818566763218E-2</v>
      </c>
      <c r="AA731">
        <f t="shared" ref="AA731:AA794" si="290">ATAN((TAN(U731))/COS(X731))-U731</f>
        <v>0</v>
      </c>
      <c r="AB731">
        <f t="shared" ref="AB731:AB794" si="291">(AR731/(1+AQ731*(COS(U731))^2)^(1/2))*0.9996</f>
        <v>6375585.7452000007</v>
      </c>
      <c r="AC731">
        <f t="shared" ref="AC731:AC794" si="292">(AQ731/2)*Z731^2*(COS(U731))^2</f>
        <v>9.2468067027179749E-6</v>
      </c>
      <c r="AD731">
        <f t="shared" ref="AD731:AD794" si="293">SIN(2*U731)</f>
        <v>0</v>
      </c>
      <c r="AE731">
        <f t="shared" ref="AE731:AE794" si="294">+AD731*(COS(U731))^2</f>
        <v>0</v>
      </c>
      <c r="AF731">
        <f t="shared" ref="AF731:AF794" si="295">U731+(AD731/2)</f>
        <v>0</v>
      </c>
      <c r="AG731">
        <f t="shared" ref="AG731:AG794" si="296">((3*AF731)+AE731)/4</f>
        <v>0</v>
      </c>
      <c r="AH731">
        <f t="shared" ref="AH731:AH794" si="297">(5*AG731+AE731*(COS(U731))^2)/3</f>
        <v>0</v>
      </c>
      <c r="AI731">
        <f t="shared" ref="AI731:AI794" si="298">(3/4)*AQ731</f>
        <v>5.0546225567071803E-3</v>
      </c>
      <c r="AJ731">
        <f t="shared" ref="AJ731:AJ794" si="299">(5/3)*AI731^2</f>
        <v>4.2582015317955055E-5</v>
      </c>
      <c r="AK731">
        <f t="shared" ref="AK731:AK794" si="300">(35/27)*AI731^3</f>
        <v>1.6740578955036711E-7</v>
      </c>
      <c r="AL731">
        <f t="shared" ref="AL731:AL794" si="301">0.9996*AR731*(U731-(AI731*AF731)+(AJ731*AG731)-(AK731*AH731))</f>
        <v>0</v>
      </c>
      <c r="AM731">
        <v>6378137</v>
      </c>
      <c r="AN731">
        <v>6356752.3142451802</v>
      </c>
      <c r="AO731">
        <f t="shared" ref="AO731:AO794" si="302">SQRT(AM731^2-AN731^2)/AM731</f>
        <v>8.1819190842620321E-2</v>
      </c>
      <c r="AP731">
        <f t="shared" ref="AP731:AP794" si="303">SQRT(AM731^2-AN731^2)/AN731</f>
        <v>8.2094437949694496E-2</v>
      </c>
      <c r="AQ731">
        <f t="shared" ref="AQ731:AQ794" si="304">AP731^2</f>
        <v>6.7394967422762398E-3</v>
      </c>
      <c r="AR731">
        <f t="shared" ref="AR731:AR794" si="305">+(AM731^2)/AN731</f>
        <v>6399593.6257584924</v>
      </c>
    </row>
    <row r="732" spans="13:44" x14ac:dyDescent="0.3">
      <c r="M732" s="52" t="s">
        <v>22</v>
      </c>
      <c r="N732" s="53">
        <f t="shared" si="284"/>
        <v>166021.44365805644</v>
      </c>
      <c r="O732" s="54">
        <f t="shared" si="285"/>
        <v>0</v>
      </c>
      <c r="P732" s="55">
        <f t="shared" si="286"/>
        <v>31</v>
      </c>
      <c r="Q732" s="68"/>
      <c r="T732">
        <f t="shared" si="282"/>
        <v>0</v>
      </c>
      <c r="U732">
        <f t="shared" si="282"/>
        <v>0</v>
      </c>
      <c r="V732">
        <f t="shared" si="283"/>
        <v>31</v>
      </c>
      <c r="W732">
        <f t="shared" ref="W732:W795" si="306">6*V732-183</f>
        <v>3</v>
      </c>
      <c r="X732">
        <f t="shared" si="287"/>
        <v>-5.2359877559829883E-2</v>
      </c>
      <c r="Y732">
        <f t="shared" si="288"/>
        <v>-5.2335956242943828E-2</v>
      </c>
      <c r="Z732">
        <f t="shared" si="289"/>
        <v>-5.2383818566763218E-2</v>
      </c>
      <c r="AA732">
        <f t="shared" si="290"/>
        <v>0</v>
      </c>
      <c r="AB732">
        <f t="shared" si="291"/>
        <v>6375585.7452000007</v>
      </c>
      <c r="AC732">
        <f t="shared" si="292"/>
        <v>9.2468067027179749E-6</v>
      </c>
      <c r="AD732">
        <f t="shared" si="293"/>
        <v>0</v>
      </c>
      <c r="AE732">
        <f t="shared" si="294"/>
        <v>0</v>
      </c>
      <c r="AF732">
        <f t="shared" si="295"/>
        <v>0</v>
      </c>
      <c r="AG732">
        <f t="shared" si="296"/>
        <v>0</v>
      </c>
      <c r="AH732">
        <f t="shared" si="297"/>
        <v>0</v>
      </c>
      <c r="AI732">
        <f t="shared" si="298"/>
        <v>5.0546225567071803E-3</v>
      </c>
      <c r="AJ732">
        <f t="shared" si="299"/>
        <v>4.2582015317955055E-5</v>
      </c>
      <c r="AK732">
        <f t="shared" si="300"/>
        <v>1.6740578955036711E-7</v>
      </c>
      <c r="AL732">
        <f t="shared" si="301"/>
        <v>0</v>
      </c>
      <c r="AM732">
        <v>6378137</v>
      </c>
      <c r="AN732">
        <v>6356752.3142451802</v>
      </c>
      <c r="AO732">
        <f t="shared" si="302"/>
        <v>8.1819190842620321E-2</v>
      </c>
      <c r="AP732">
        <f t="shared" si="303"/>
        <v>8.2094437949694496E-2</v>
      </c>
      <c r="AQ732">
        <f t="shared" si="304"/>
        <v>6.7394967422762398E-3</v>
      </c>
      <c r="AR732">
        <f t="shared" si="305"/>
        <v>6399593.6257584924</v>
      </c>
    </row>
    <row r="733" spans="13:44" x14ac:dyDescent="0.3">
      <c r="M733" s="52" t="s">
        <v>22</v>
      </c>
      <c r="N733" s="53">
        <f t="shared" si="284"/>
        <v>166021.44365805644</v>
      </c>
      <c r="O733" s="54">
        <f t="shared" si="285"/>
        <v>0</v>
      </c>
      <c r="P733" s="55">
        <f t="shared" si="286"/>
        <v>31</v>
      </c>
      <c r="Q733" s="68"/>
      <c r="T733">
        <f t="shared" si="282"/>
        <v>0</v>
      </c>
      <c r="U733">
        <f t="shared" si="282"/>
        <v>0</v>
      </c>
      <c r="V733">
        <f t="shared" si="283"/>
        <v>31</v>
      </c>
      <c r="W733">
        <f t="shared" si="306"/>
        <v>3</v>
      </c>
      <c r="X733">
        <f t="shared" si="287"/>
        <v>-5.2359877559829883E-2</v>
      </c>
      <c r="Y733">
        <f t="shared" si="288"/>
        <v>-5.2335956242943828E-2</v>
      </c>
      <c r="Z733">
        <f t="shared" si="289"/>
        <v>-5.2383818566763218E-2</v>
      </c>
      <c r="AA733">
        <f t="shared" si="290"/>
        <v>0</v>
      </c>
      <c r="AB733">
        <f t="shared" si="291"/>
        <v>6375585.7452000007</v>
      </c>
      <c r="AC733">
        <f t="shared" si="292"/>
        <v>9.2468067027179749E-6</v>
      </c>
      <c r="AD733">
        <f t="shared" si="293"/>
        <v>0</v>
      </c>
      <c r="AE733">
        <f t="shared" si="294"/>
        <v>0</v>
      </c>
      <c r="AF733">
        <f t="shared" si="295"/>
        <v>0</v>
      </c>
      <c r="AG733">
        <f t="shared" si="296"/>
        <v>0</v>
      </c>
      <c r="AH733">
        <f t="shared" si="297"/>
        <v>0</v>
      </c>
      <c r="AI733">
        <f t="shared" si="298"/>
        <v>5.0546225567071803E-3</v>
      </c>
      <c r="AJ733">
        <f t="shared" si="299"/>
        <v>4.2582015317955055E-5</v>
      </c>
      <c r="AK733">
        <f t="shared" si="300"/>
        <v>1.6740578955036711E-7</v>
      </c>
      <c r="AL733">
        <f t="shared" si="301"/>
        <v>0</v>
      </c>
      <c r="AM733">
        <v>6378137</v>
      </c>
      <c r="AN733">
        <v>6356752.3142451802</v>
      </c>
      <c r="AO733">
        <f t="shared" si="302"/>
        <v>8.1819190842620321E-2</v>
      </c>
      <c r="AP733">
        <f t="shared" si="303"/>
        <v>8.2094437949694496E-2</v>
      </c>
      <c r="AQ733">
        <f t="shared" si="304"/>
        <v>6.7394967422762398E-3</v>
      </c>
      <c r="AR733">
        <f t="shared" si="305"/>
        <v>6399593.6257584924</v>
      </c>
    </row>
    <row r="734" spans="13:44" x14ac:dyDescent="0.3">
      <c r="M734" s="52" t="s">
        <v>22</v>
      </c>
      <c r="N734" s="53">
        <f t="shared" si="284"/>
        <v>166021.44365805644</v>
      </c>
      <c r="O734" s="54">
        <f t="shared" si="285"/>
        <v>0</v>
      </c>
      <c r="P734" s="55">
        <f t="shared" si="286"/>
        <v>31</v>
      </c>
      <c r="Q734" s="68"/>
      <c r="T734">
        <f t="shared" si="282"/>
        <v>0</v>
      </c>
      <c r="U734">
        <f t="shared" si="282"/>
        <v>0</v>
      </c>
      <c r="V734">
        <f t="shared" si="283"/>
        <v>31</v>
      </c>
      <c r="W734">
        <f t="shared" si="306"/>
        <v>3</v>
      </c>
      <c r="X734">
        <f t="shared" si="287"/>
        <v>-5.2359877559829883E-2</v>
      </c>
      <c r="Y734">
        <f t="shared" si="288"/>
        <v>-5.2335956242943828E-2</v>
      </c>
      <c r="Z734">
        <f t="shared" si="289"/>
        <v>-5.2383818566763218E-2</v>
      </c>
      <c r="AA734">
        <f t="shared" si="290"/>
        <v>0</v>
      </c>
      <c r="AB734">
        <f t="shared" si="291"/>
        <v>6375585.7452000007</v>
      </c>
      <c r="AC734">
        <f t="shared" si="292"/>
        <v>9.2468067027179749E-6</v>
      </c>
      <c r="AD734">
        <f t="shared" si="293"/>
        <v>0</v>
      </c>
      <c r="AE734">
        <f t="shared" si="294"/>
        <v>0</v>
      </c>
      <c r="AF734">
        <f t="shared" si="295"/>
        <v>0</v>
      </c>
      <c r="AG734">
        <f t="shared" si="296"/>
        <v>0</v>
      </c>
      <c r="AH734">
        <f t="shared" si="297"/>
        <v>0</v>
      </c>
      <c r="AI734">
        <f t="shared" si="298"/>
        <v>5.0546225567071803E-3</v>
      </c>
      <c r="AJ734">
        <f t="shared" si="299"/>
        <v>4.2582015317955055E-5</v>
      </c>
      <c r="AK734">
        <f t="shared" si="300"/>
        <v>1.6740578955036711E-7</v>
      </c>
      <c r="AL734">
        <f t="shared" si="301"/>
        <v>0</v>
      </c>
      <c r="AM734">
        <v>6378137</v>
      </c>
      <c r="AN734">
        <v>6356752.3142451802</v>
      </c>
      <c r="AO734">
        <f t="shared" si="302"/>
        <v>8.1819190842620321E-2</v>
      </c>
      <c r="AP734">
        <f t="shared" si="303"/>
        <v>8.2094437949694496E-2</v>
      </c>
      <c r="AQ734">
        <f t="shared" si="304"/>
        <v>6.7394967422762398E-3</v>
      </c>
      <c r="AR734">
        <f t="shared" si="305"/>
        <v>6399593.6257584924</v>
      </c>
    </row>
    <row r="735" spans="13:44" x14ac:dyDescent="0.3">
      <c r="M735" s="52" t="s">
        <v>22</v>
      </c>
      <c r="N735" s="53">
        <f t="shared" si="284"/>
        <v>166021.44365805644</v>
      </c>
      <c r="O735" s="54">
        <f t="shared" si="285"/>
        <v>0</v>
      </c>
      <c r="P735" s="55">
        <f t="shared" si="286"/>
        <v>31</v>
      </c>
      <c r="Q735" s="68"/>
      <c r="T735">
        <f t="shared" si="282"/>
        <v>0</v>
      </c>
      <c r="U735">
        <f t="shared" si="282"/>
        <v>0</v>
      </c>
      <c r="V735">
        <f t="shared" si="283"/>
        <v>31</v>
      </c>
      <c r="W735">
        <f t="shared" si="306"/>
        <v>3</v>
      </c>
      <c r="X735">
        <f t="shared" si="287"/>
        <v>-5.2359877559829883E-2</v>
      </c>
      <c r="Y735">
        <f t="shared" si="288"/>
        <v>-5.2335956242943828E-2</v>
      </c>
      <c r="Z735">
        <f t="shared" si="289"/>
        <v>-5.2383818566763218E-2</v>
      </c>
      <c r="AA735">
        <f t="shared" si="290"/>
        <v>0</v>
      </c>
      <c r="AB735">
        <f t="shared" si="291"/>
        <v>6375585.7452000007</v>
      </c>
      <c r="AC735">
        <f t="shared" si="292"/>
        <v>9.2468067027179749E-6</v>
      </c>
      <c r="AD735">
        <f t="shared" si="293"/>
        <v>0</v>
      </c>
      <c r="AE735">
        <f t="shared" si="294"/>
        <v>0</v>
      </c>
      <c r="AF735">
        <f t="shared" si="295"/>
        <v>0</v>
      </c>
      <c r="AG735">
        <f t="shared" si="296"/>
        <v>0</v>
      </c>
      <c r="AH735">
        <f t="shared" si="297"/>
        <v>0</v>
      </c>
      <c r="AI735">
        <f t="shared" si="298"/>
        <v>5.0546225567071803E-3</v>
      </c>
      <c r="AJ735">
        <f t="shared" si="299"/>
        <v>4.2582015317955055E-5</v>
      </c>
      <c r="AK735">
        <f t="shared" si="300"/>
        <v>1.6740578955036711E-7</v>
      </c>
      <c r="AL735">
        <f t="shared" si="301"/>
        <v>0</v>
      </c>
      <c r="AM735">
        <v>6378137</v>
      </c>
      <c r="AN735">
        <v>6356752.3142451802</v>
      </c>
      <c r="AO735">
        <f t="shared" si="302"/>
        <v>8.1819190842620321E-2</v>
      </c>
      <c r="AP735">
        <f t="shared" si="303"/>
        <v>8.2094437949694496E-2</v>
      </c>
      <c r="AQ735">
        <f t="shared" si="304"/>
        <v>6.7394967422762398E-3</v>
      </c>
      <c r="AR735">
        <f t="shared" si="305"/>
        <v>6399593.6257584924</v>
      </c>
    </row>
    <row r="736" spans="13:44" x14ac:dyDescent="0.3">
      <c r="M736" s="52" t="s">
        <v>22</v>
      </c>
      <c r="N736" s="53">
        <f t="shared" si="284"/>
        <v>166021.44365805644</v>
      </c>
      <c r="O736" s="54">
        <f t="shared" si="285"/>
        <v>0</v>
      </c>
      <c r="P736" s="55">
        <f t="shared" si="286"/>
        <v>31</v>
      </c>
      <c r="Q736" s="68"/>
      <c r="T736">
        <f t="shared" si="282"/>
        <v>0</v>
      </c>
      <c r="U736">
        <f t="shared" si="282"/>
        <v>0</v>
      </c>
      <c r="V736">
        <f t="shared" si="283"/>
        <v>31</v>
      </c>
      <c r="W736">
        <f t="shared" si="306"/>
        <v>3</v>
      </c>
      <c r="X736">
        <f t="shared" si="287"/>
        <v>-5.2359877559829883E-2</v>
      </c>
      <c r="Y736">
        <f t="shared" si="288"/>
        <v>-5.2335956242943828E-2</v>
      </c>
      <c r="Z736">
        <f t="shared" si="289"/>
        <v>-5.2383818566763218E-2</v>
      </c>
      <c r="AA736">
        <f t="shared" si="290"/>
        <v>0</v>
      </c>
      <c r="AB736">
        <f t="shared" si="291"/>
        <v>6375585.7452000007</v>
      </c>
      <c r="AC736">
        <f t="shared" si="292"/>
        <v>9.2468067027179749E-6</v>
      </c>
      <c r="AD736">
        <f t="shared" si="293"/>
        <v>0</v>
      </c>
      <c r="AE736">
        <f t="shared" si="294"/>
        <v>0</v>
      </c>
      <c r="AF736">
        <f t="shared" si="295"/>
        <v>0</v>
      </c>
      <c r="AG736">
        <f t="shared" si="296"/>
        <v>0</v>
      </c>
      <c r="AH736">
        <f t="shared" si="297"/>
        <v>0</v>
      </c>
      <c r="AI736">
        <f t="shared" si="298"/>
        <v>5.0546225567071803E-3</v>
      </c>
      <c r="AJ736">
        <f t="shared" si="299"/>
        <v>4.2582015317955055E-5</v>
      </c>
      <c r="AK736">
        <f t="shared" si="300"/>
        <v>1.6740578955036711E-7</v>
      </c>
      <c r="AL736">
        <f t="shared" si="301"/>
        <v>0</v>
      </c>
      <c r="AM736">
        <v>6378137</v>
      </c>
      <c r="AN736">
        <v>6356752.3142451802</v>
      </c>
      <c r="AO736">
        <f t="shared" si="302"/>
        <v>8.1819190842620321E-2</v>
      </c>
      <c r="AP736">
        <f t="shared" si="303"/>
        <v>8.2094437949694496E-2</v>
      </c>
      <c r="AQ736">
        <f t="shared" si="304"/>
        <v>6.7394967422762398E-3</v>
      </c>
      <c r="AR736">
        <f t="shared" si="305"/>
        <v>6399593.6257584924</v>
      </c>
    </row>
    <row r="737" spans="13:44" x14ac:dyDescent="0.3">
      <c r="M737" s="52" t="s">
        <v>22</v>
      </c>
      <c r="N737" s="53">
        <f t="shared" si="284"/>
        <v>166021.44365805644</v>
      </c>
      <c r="O737" s="54">
        <f t="shared" si="285"/>
        <v>0</v>
      </c>
      <c r="P737" s="55">
        <f t="shared" si="286"/>
        <v>31</v>
      </c>
      <c r="Q737" s="68"/>
      <c r="T737">
        <f t="shared" si="282"/>
        <v>0</v>
      </c>
      <c r="U737">
        <f t="shared" si="282"/>
        <v>0</v>
      </c>
      <c r="V737">
        <f t="shared" si="283"/>
        <v>31</v>
      </c>
      <c r="W737">
        <f t="shared" si="306"/>
        <v>3</v>
      </c>
      <c r="X737">
        <f t="shared" si="287"/>
        <v>-5.2359877559829883E-2</v>
      </c>
      <c r="Y737">
        <f t="shared" si="288"/>
        <v>-5.2335956242943828E-2</v>
      </c>
      <c r="Z737">
        <f t="shared" si="289"/>
        <v>-5.2383818566763218E-2</v>
      </c>
      <c r="AA737">
        <f t="shared" si="290"/>
        <v>0</v>
      </c>
      <c r="AB737">
        <f t="shared" si="291"/>
        <v>6375585.7452000007</v>
      </c>
      <c r="AC737">
        <f t="shared" si="292"/>
        <v>9.2468067027179749E-6</v>
      </c>
      <c r="AD737">
        <f t="shared" si="293"/>
        <v>0</v>
      </c>
      <c r="AE737">
        <f t="shared" si="294"/>
        <v>0</v>
      </c>
      <c r="AF737">
        <f t="shared" si="295"/>
        <v>0</v>
      </c>
      <c r="AG737">
        <f t="shared" si="296"/>
        <v>0</v>
      </c>
      <c r="AH737">
        <f t="shared" si="297"/>
        <v>0</v>
      </c>
      <c r="AI737">
        <f t="shared" si="298"/>
        <v>5.0546225567071803E-3</v>
      </c>
      <c r="AJ737">
        <f t="shared" si="299"/>
        <v>4.2582015317955055E-5</v>
      </c>
      <c r="AK737">
        <f t="shared" si="300"/>
        <v>1.6740578955036711E-7</v>
      </c>
      <c r="AL737">
        <f t="shared" si="301"/>
        <v>0</v>
      </c>
      <c r="AM737">
        <v>6378137</v>
      </c>
      <c r="AN737">
        <v>6356752.3142451802</v>
      </c>
      <c r="AO737">
        <f t="shared" si="302"/>
        <v>8.1819190842620321E-2</v>
      </c>
      <c r="AP737">
        <f t="shared" si="303"/>
        <v>8.2094437949694496E-2</v>
      </c>
      <c r="AQ737">
        <f t="shared" si="304"/>
        <v>6.7394967422762398E-3</v>
      </c>
      <c r="AR737">
        <f t="shared" si="305"/>
        <v>6399593.6257584924</v>
      </c>
    </row>
    <row r="738" spans="13:44" x14ac:dyDescent="0.3">
      <c r="M738" s="52" t="s">
        <v>22</v>
      </c>
      <c r="N738" s="53">
        <f t="shared" si="284"/>
        <v>166021.44365805644</v>
      </c>
      <c r="O738" s="54">
        <f t="shared" si="285"/>
        <v>0</v>
      </c>
      <c r="P738" s="55">
        <f t="shared" si="286"/>
        <v>31</v>
      </c>
      <c r="Q738" s="68"/>
      <c r="T738">
        <f t="shared" si="282"/>
        <v>0</v>
      </c>
      <c r="U738">
        <f t="shared" si="282"/>
        <v>0</v>
      </c>
      <c r="V738">
        <f t="shared" si="283"/>
        <v>31</v>
      </c>
      <c r="W738">
        <f t="shared" si="306"/>
        <v>3</v>
      </c>
      <c r="X738">
        <f t="shared" si="287"/>
        <v>-5.2359877559829883E-2</v>
      </c>
      <c r="Y738">
        <f t="shared" si="288"/>
        <v>-5.2335956242943828E-2</v>
      </c>
      <c r="Z738">
        <f t="shared" si="289"/>
        <v>-5.2383818566763218E-2</v>
      </c>
      <c r="AA738">
        <f t="shared" si="290"/>
        <v>0</v>
      </c>
      <c r="AB738">
        <f t="shared" si="291"/>
        <v>6375585.7452000007</v>
      </c>
      <c r="AC738">
        <f t="shared" si="292"/>
        <v>9.2468067027179749E-6</v>
      </c>
      <c r="AD738">
        <f t="shared" si="293"/>
        <v>0</v>
      </c>
      <c r="AE738">
        <f t="shared" si="294"/>
        <v>0</v>
      </c>
      <c r="AF738">
        <f t="shared" si="295"/>
        <v>0</v>
      </c>
      <c r="AG738">
        <f t="shared" si="296"/>
        <v>0</v>
      </c>
      <c r="AH738">
        <f t="shared" si="297"/>
        <v>0</v>
      </c>
      <c r="AI738">
        <f t="shared" si="298"/>
        <v>5.0546225567071803E-3</v>
      </c>
      <c r="AJ738">
        <f t="shared" si="299"/>
        <v>4.2582015317955055E-5</v>
      </c>
      <c r="AK738">
        <f t="shared" si="300"/>
        <v>1.6740578955036711E-7</v>
      </c>
      <c r="AL738">
        <f t="shared" si="301"/>
        <v>0</v>
      </c>
      <c r="AM738">
        <v>6378137</v>
      </c>
      <c r="AN738">
        <v>6356752.3142451802</v>
      </c>
      <c r="AO738">
        <f t="shared" si="302"/>
        <v>8.1819190842620321E-2</v>
      </c>
      <c r="AP738">
        <f t="shared" si="303"/>
        <v>8.2094437949694496E-2</v>
      </c>
      <c r="AQ738">
        <f t="shared" si="304"/>
        <v>6.7394967422762398E-3</v>
      </c>
      <c r="AR738">
        <f t="shared" si="305"/>
        <v>6399593.6257584924</v>
      </c>
    </row>
    <row r="739" spans="13:44" x14ac:dyDescent="0.3">
      <c r="M739" s="52" t="s">
        <v>22</v>
      </c>
      <c r="N739" s="53">
        <f t="shared" si="284"/>
        <v>166021.44365805644</v>
      </c>
      <c r="O739" s="54">
        <f t="shared" si="285"/>
        <v>0</v>
      </c>
      <c r="P739" s="55">
        <f t="shared" si="286"/>
        <v>31</v>
      </c>
      <c r="Q739" s="68"/>
      <c r="T739">
        <f t="shared" si="282"/>
        <v>0</v>
      </c>
      <c r="U739">
        <f t="shared" si="282"/>
        <v>0</v>
      </c>
      <c r="V739">
        <f t="shared" si="283"/>
        <v>31</v>
      </c>
      <c r="W739">
        <f t="shared" si="306"/>
        <v>3</v>
      </c>
      <c r="X739">
        <f t="shared" si="287"/>
        <v>-5.2359877559829883E-2</v>
      </c>
      <c r="Y739">
        <f t="shared" si="288"/>
        <v>-5.2335956242943828E-2</v>
      </c>
      <c r="Z739">
        <f t="shared" si="289"/>
        <v>-5.2383818566763218E-2</v>
      </c>
      <c r="AA739">
        <f t="shared" si="290"/>
        <v>0</v>
      </c>
      <c r="AB739">
        <f t="shared" si="291"/>
        <v>6375585.7452000007</v>
      </c>
      <c r="AC739">
        <f t="shared" si="292"/>
        <v>9.2468067027179749E-6</v>
      </c>
      <c r="AD739">
        <f t="shared" si="293"/>
        <v>0</v>
      </c>
      <c r="AE739">
        <f t="shared" si="294"/>
        <v>0</v>
      </c>
      <c r="AF739">
        <f t="shared" si="295"/>
        <v>0</v>
      </c>
      <c r="AG739">
        <f t="shared" si="296"/>
        <v>0</v>
      </c>
      <c r="AH739">
        <f t="shared" si="297"/>
        <v>0</v>
      </c>
      <c r="AI739">
        <f t="shared" si="298"/>
        <v>5.0546225567071803E-3</v>
      </c>
      <c r="AJ739">
        <f t="shared" si="299"/>
        <v>4.2582015317955055E-5</v>
      </c>
      <c r="AK739">
        <f t="shared" si="300"/>
        <v>1.6740578955036711E-7</v>
      </c>
      <c r="AL739">
        <f t="shared" si="301"/>
        <v>0</v>
      </c>
      <c r="AM739">
        <v>6378137</v>
      </c>
      <c r="AN739">
        <v>6356752.3142451802</v>
      </c>
      <c r="AO739">
        <f t="shared" si="302"/>
        <v>8.1819190842620321E-2</v>
      </c>
      <c r="AP739">
        <f t="shared" si="303"/>
        <v>8.2094437949694496E-2</v>
      </c>
      <c r="AQ739">
        <f t="shared" si="304"/>
        <v>6.7394967422762398E-3</v>
      </c>
      <c r="AR739">
        <f t="shared" si="305"/>
        <v>6399593.6257584924</v>
      </c>
    </row>
    <row r="740" spans="13:44" x14ac:dyDescent="0.3">
      <c r="M740" s="52" t="s">
        <v>22</v>
      </c>
      <c r="N740" s="53">
        <f t="shared" si="284"/>
        <v>166021.44365805644</v>
      </c>
      <c r="O740" s="54">
        <f t="shared" si="285"/>
        <v>0</v>
      </c>
      <c r="P740" s="55">
        <f t="shared" si="286"/>
        <v>31</v>
      </c>
      <c r="Q740" s="68"/>
      <c r="T740">
        <f t="shared" si="282"/>
        <v>0</v>
      </c>
      <c r="U740">
        <f t="shared" si="282"/>
        <v>0</v>
      </c>
      <c r="V740">
        <f t="shared" si="283"/>
        <v>31</v>
      </c>
      <c r="W740">
        <f t="shared" si="306"/>
        <v>3</v>
      </c>
      <c r="X740">
        <f t="shared" si="287"/>
        <v>-5.2359877559829883E-2</v>
      </c>
      <c r="Y740">
        <f t="shared" si="288"/>
        <v>-5.2335956242943828E-2</v>
      </c>
      <c r="Z740">
        <f t="shared" si="289"/>
        <v>-5.2383818566763218E-2</v>
      </c>
      <c r="AA740">
        <f t="shared" si="290"/>
        <v>0</v>
      </c>
      <c r="AB740">
        <f t="shared" si="291"/>
        <v>6375585.7452000007</v>
      </c>
      <c r="AC740">
        <f t="shared" si="292"/>
        <v>9.2468067027179749E-6</v>
      </c>
      <c r="AD740">
        <f t="shared" si="293"/>
        <v>0</v>
      </c>
      <c r="AE740">
        <f t="shared" si="294"/>
        <v>0</v>
      </c>
      <c r="AF740">
        <f t="shared" si="295"/>
        <v>0</v>
      </c>
      <c r="AG740">
        <f t="shared" si="296"/>
        <v>0</v>
      </c>
      <c r="AH740">
        <f t="shared" si="297"/>
        <v>0</v>
      </c>
      <c r="AI740">
        <f t="shared" si="298"/>
        <v>5.0546225567071803E-3</v>
      </c>
      <c r="AJ740">
        <f t="shared" si="299"/>
        <v>4.2582015317955055E-5</v>
      </c>
      <c r="AK740">
        <f t="shared" si="300"/>
        <v>1.6740578955036711E-7</v>
      </c>
      <c r="AL740">
        <f t="shared" si="301"/>
        <v>0</v>
      </c>
      <c r="AM740">
        <v>6378137</v>
      </c>
      <c r="AN740">
        <v>6356752.3142451802</v>
      </c>
      <c r="AO740">
        <f t="shared" si="302"/>
        <v>8.1819190842620321E-2</v>
      </c>
      <c r="AP740">
        <f t="shared" si="303"/>
        <v>8.2094437949694496E-2</v>
      </c>
      <c r="AQ740">
        <f t="shared" si="304"/>
        <v>6.7394967422762398E-3</v>
      </c>
      <c r="AR740">
        <f t="shared" si="305"/>
        <v>6399593.6257584924</v>
      </c>
    </row>
    <row r="741" spans="13:44" x14ac:dyDescent="0.3">
      <c r="M741" s="52" t="s">
        <v>22</v>
      </c>
      <c r="N741" s="53">
        <f t="shared" si="284"/>
        <v>166021.44365805644</v>
      </c>
      <c r="O741" s="54">
        <f t="shared" si="285"/>
        <v>0</v>
      </c>
      <c r="P741" s="55">
        <f t="shared" si="286"/>
        <v>31</v>
      </c>
      <c r="Q741" s="68"/>
      <c r="T741">
        <f t="shared" si="282"/>
        <v>0</v>
      </c>
      <c r="U741">
        <f t="shared" si="282"/>
        <v>0</v>
      </c>
      <c r="V741">
        <f t="shared" si="283"/>
        <v>31</v>
      </c>
      <c r="W741">
        <f t="shared" si="306"/>
        <v>3</v>
      </c>
      <c r="X741">
        <f t="shared" si="287"/>
        <v>-5.2359877559829883E-2</v>
      </c>
      <c r="Y741">
        <f t="shared" si="288"/>
        <v>-5.2335956242943828E-2</v>
      </c>
      <c r="Z741">
        <f t="shared" si="289"/>
        <v>-5.2383818566763218E-2</v>
      </c>
      <c r="AA741">
        <f t="shared" si="290"/>
        <v>0</v>
      </c>
      <c r="AB741">
        <f t="shared" si="291"/>
        <v>6375585.7452000007</v>
      </c>
      <c r="AC741">
        <f t="shared" si="292"/>
        <v>9.2468067027179749E-6</v>
      </c>
      <c r="AD741">
        <f t="shared" si="293"/>
        <v>0</v>
      </c>
      <c r="AE741">
        <f t="shared" si="294"/>
        <v>0</v>
      </c>
      <c r="AF741">
        <f t="shared" si="295"/>
        <v>0</v>
      </c>
      <c r="AG741">
        <f t="shared" si="296"/>
        <v>0</v>
      </c>
      <c r="AH741">
        <f t="shared" si="297"/>
        <v>0</v>
      </c>
      <c r="AI741">
        <f t="shared" si="298"/>
        <v>5.0546225567071803E-3</v>
      </c>
      <c r="AJ741">
        <f t="shared" si="299"/>
        <v>4.2582015317955055E-5</v>
      </c>
      <c r="AK741">
        <f t="shared" si="300"/>
        <v>1.6740578955036711E-7</v>
      </c>
      <c r="AL741">
        <f t="shared" si="301"/>
        <v>0</v>
      </c>
      <c r="AM741">
        <v>6378137</v>
      </c>
      <c r="AN741">
        <v>6356752.3142451802</v>
      </c>
      <c r="AO741">
        <f t="shared" si="302"/>
        <v>8.1819190842620321E-2</v>
      </c>
      <c r="AP741">
        <f t="shared" si="303"/>
        <v>8.2094437949694496E-2</v>
      </c>
      <c r="AQ741">
        <f t="shared" si="304"/>
        <v>6.7394967422762398E-3</v>
      </c>
      <c r="AR741">
        <f t="shared" si="305"/>
        <v>6399593.6257584924</v>
      </c>
    </row>
    <row r="742" spans="13:44" x14ac:dyDescent="0.3">
      <c r="M742" s="52" t="s">
        <v>22</v>
      </c>
      <c r="N742" s="53">
        <f t="shared" si="284"/>
        <v>166021.44365805644</v>
      </c>
      <c r="O742" s="54">
        <f t="shared" si="285"/>
        <v>0</v>
      </c>
      <c r="P742" s="55">
        <f t="shared" si="286"/>
        <v>31</v>
      </c>
      <c r="Q742" s="68"/>
      <c r="T742">
        <f t="shared" si="282"/>
        <v>0</v>
      </c>
      <c r="U742">
        <f t="shared" si="282"/>
        <v>0</v>
      </c>
      <c r="V742">
        <f t="shared" si="283"/>
        <v>31</v>
      </c>
      <c r="W742">
        <f t="shared" si="306"/>
        <v>3</v>
      </c>
      <c r="X742">
        <f t="shared" si="287"/>
        <v>-5.2359877559829883E-2</v>
      </c>
      <c r="Y742">
        <f t="shared" si="288"/>
        <v>-5.2335956242943828E-2</v>
      </c>
      <c r="Z742">
        <f t="shared" si="289"/>
        <v>-5.2383818566763218E-2</v>
      </c>
      <c r="AA742">
        <f t="shared" si="290"/>
        <v>0</v>
      </c>
      <c r="AB742">
        <f t="shared" si="291"/>
        <v>6375585.7452000007</v>
      </c>
      <c r="AC742">
        <f t="shared" si="292"/>
        <v>9.2468067027179749E-6</v>
      </c>
      <c r="AD742">
        <f t="shared" si="293"/>
        <v>0</v>
      </c>
      <c r="AE742">
        <f t="shared" si="294"/>
        <v>0</v>
      </c>
      <c r="AF742">
        <f t="shared" si="295"/>
        <v>0</v>
      </c>
      <c r="AG742">
        <f t="shared" si="296"/>
        <v>0</v>
      </c>
      <c r="AH742">
        <f t="shared" si="297"/>
        <v>0</v>
      </c>
      <c r="AI742">
        <f t="shared" si="298"/>
        <v>5.0546225567071803E-3</v>
      </c>
      <c r="AJ742">
        <f t="shared" si="299"/>
        <v>4.2582015317955055E-5</v>
      </c>
      <c r="AK742">
        <f t="shared" si="300"/>
        <v>1.6740578955036711E-7</v>
      </c>
      <c r="AL742">
        <f t="shared" si="301"/>
        <v>0</v>
      </c>
      <c r="AM742">
        <v>6378137</v>
      </c>
      <c r="AN742">
        <v>6356752.3142451802</v>
      </c>
      <c r="AO742">
        <f t="shared" si="302"/>
        <v>8.1819190842620321E-2</v>
      </c>
      <c r="AP742">
        <f t="shared" si="303"/>
        <v>8.2094437949694496E-2</v>
      </c>
      <c r="AQ742">
        <f t="shared" si="304"/>
        <v>6.7394967422762398E-3</v>
      </c>
      <c r="AR742">
        <f t="shared" si="305"/>
        <v>6399593.6257584924</v>
      </c>
    </row>
    <row r="743" spans="13:44" x14ac:dyDescent="0.3">
      <c r="M743" s="52" t="s">
        <v>22</v>
      </c>
      <c r="N743" s="53">
        <f t="shared" si="284"/>
        <v>166021.44365805644</v>
      </c>
      <c r="O743" s="54">
        <f t="shared" si="285"/>
        <v>0</v>
      </c>
      <c r="P743" s="55">
        <f t="shared" si="286"/>
        <v>31</v>
      </c>
      <c r="Q743" s="68"/>
      <c r="T743">
        <f t="shared" si="282"/>
        <v>0</v>
      </c>
      <c r="U743">
        <f t="shared" si="282"/>
        <v>0</v>
      </c>
      <c r="V743">
        <f t="shared" si="283"/>
        <v>31</v>
      </c>
      <c r="W743">
        <f t="shared" si="306"/>
        <v>3</v>
      </c>
      <c r="X743">
        <f t="shared" si="287"/>
        <v>-5.2359877559829883E-2</v>
      </c>
      <c r="Y743">
        <f t="shared" si="288"/>
        <v>-5.2335956242943828E-2</v>
      </c>
      <c r="Z743">
        <f t="shared" si="289"/>
        <v>-5.2383818566763218E-2</v>
      </c>
      <c r="AA743">
        <f t="shared" si="290"/>
        <v>0</v>
      </c>
      <c r="AB743">
        <f t="shared" si="291"/>
        <v>6375585.7452000007</v>
      </c>
      <c r="AC743">
        <f t="shared" si="292"/>
        <v>9.2468067027179749E-6</v>
      </c>
      <c r="AD743">
        <f t="shared" si="293"/>
        <v>0</v>
      </c>
      <c r="AE743">
        <f t="shared" si="294"/>
        <v>0</v>
      </c>
      <c r="AF743">
        <f t="shared" si="295"/>
        <v>0</v>
      </c>
      <c r="AG743">
        <f t="shared" si="296"/>
        <v>0</v>
      </c>
      <c r="AH743">
        <f t="shared" si="297"/>
        <v>0</v>
      </c>
      <c r="AI743">
        <f t="shared" si="298"/>
        <v>5.0546225567071803E-3</v>
      </c>
      <c r="AJ743">
        <f t="shared" si="299"/>
        <v>4.2582015317955055E-5</v>
      </c>
      <c r="AK743">
        <f t="shared" si="300"/>
        <v>1.6740578955036711E-7</v>
      </c>
      <c r="AL743">
        <f t="shared" si="301"/>
        <v>0</v>
      </c>
      <c r="AM743">
        <v>6378137</v>
      </c>
      <c r="AN743">
        <v>6356752.3142451802</v>
      </c>
      <c r="AO743">
        <f t="shared" si="302"/>
        <v>8.1819190842620321E-2</v>
      </c>
      <c r="AP743">
        <f t="shared" si="303"/>
        <v>8.2094437949694496E-2</v>
      </c>
      <c r="AQ743">
        <f t="shared" si="304"/>
        <v>6.7394967422762398E-3</v>
      </c>
      <c r="AR743">
        <f t="shared" si="305"/>
        <v>6399593.6257584924</v>
      </c>
    </row>
    <row r="744" spans="13:44" x14ac:dyDescent="0.3">
      <c r="M744" s="52" t="s">
        <v>22</v>
      </c>
      <c r="N744" s="53">
        <f t="shared" si="284"/>
        <v>166021.44365805644</v>
      </c>
      <c r="O744" s="54">
        <f t="shared" si="285"/>
        <v>0</v>
      </c>
      <c r="P744" s="55">
        <f t="shared" si="286"/>
        <v>31</v>
      </c>
      <c r="Q744" s="68"/>
      <c r="T744">
        <f t="shared" si="282"/>
        <v>0</v>
      </c>
      <c r="U744">
        <f t="shared" si="282"/>
        <v>0</v>
      </c>
      <c r="V744">
        <f t="shared" si="283"/>
        <v>31</v>
      </c>
      <c r="W744">
        <f t="shared" si="306"/>
        <v>3</v>
      </c>
      <c r="X744">
        <f t="shared" si="287"/>
        <v>-5.2359877559829883E-2</v>
      </c>
      <c r="Y744">
        <f t="shared" si="288"/>
        <v>-5.2335956242943828E-2</v>
      </c>
      <c r="Z744">
        <f t="shared" si="289"/>
        <v>-5.2383818566763218E-2</v>
      </c>
      <c r="AA744">
        <f t="shared" si="290"/>
        <v>0</v>
      </c>
      <c r="AB744">
        <f t="shared" si="291"/>
        <v>6375585.7452000007</v>
      </c>
      <c r="AC744">
        <f t="shared" si="292"/>
        <v>9.2468067027179749E-6</v>
      </c>
      <c r="AD744">
        <f t="shared" si="293"/>
        <v>0</v>
      </c>
      <c r="AE744">
        <f t="shared" si="294"/>
        <v>0</v>
      </c>
      <c r="AF744">
        <f t="shared" si="295"/>
        <v>0</v>
      </c>
      <c r="AG744">
        <f t="shared" si="296"/>
        <v>0</v>
      </c>
      <c r="AH744">
        <f t="shared" si="297"/>
        <v>0</v>
      </c>
      <c r="AI744">
        <f t="shared" si="298"/>
        <v>5.0546225567071803E-3</v>
      </c>
      <c r="AJ744">
        <f t="shared" si="299"/>
        <v>4.2582015317955055E-5</v>
      </c>
      <c r="AK744">
        <f t="shared" si="300"/>
        <v>1.6740578955036711E-7</v>
      </c>
      <c r="AL744">
        <f t="shared" si="301"/>
        <v>0</v>
      </c>
      <c r="AM744">
        <v>6378137</v>
      </c>
      <c r="AN744">
        <v>6356752.3142451802</v>
      </c>
      <c r="AO744">
        <f t="shared" si="302"/>
        <v>8.1819190842620321E-2</v>
      </c>
      <c r="AP744">
        <f t="shared" si="303"/>
        <v>8.2094437949694496E-2</v>
      </c>
      <c r="AQ744">
        <f t="shared" si="304"/>
        <v>6.7394967422762398E-3</v>
      </c>
      <c r="AR744">
        <f t="shared" si="305"/>
        <v>6399593.6257584924</v>
      </c>
    </row>
    <row r="745" spans="13:44" x14ac:dyDescent="0.3">
      <c r="M745" s="52" t="s">
        <v>22</v>
      </c>
      <c r="N745" s="53">
        <f t="shared" si="284"/>
        <v>166021.44365805644</v>
      </c>
      <c r="O745" s="54">
        <f t="shared" si="285"/>
        <v>0</v>
      </c>
      <c r="P745" s="55">
        <f t="shared" si="286"/>
        <v>31</v>
      </c>
      <c r="Q745" s="68"/>
      <c r="T745">
        <f t="shared" si="282"/>
        <v>0</v>
      </c>
      <c r="U745">
        <f t="shared" si="282"/>
        <v>0</v>
      </c>
      <c r="V745">
        <f t="shared" si="283"/>
        <v>31</v>
      </c>
      <c r="W745">
        <f t="shared" si="306"/>
        <v>3</v>
      </c>
      <c r="X745">
        <f t="shared" si="287"/>
        <v>-5.2359877559829883E-2</v>
      </c>
      <c r="Y745">
        <f t="shared" si="288"/>
        <v>-5.2335956242943828E-2</v>
      </c>
      <c r="Z745">
        <f t="shared" si="289"/>
        <v>-5.2383818566763218E-2</v>
      </c>
      <c r="AA745">
        <f t="shared" si="290"/>
        <v>0</v>
      </c>
      <c r="AB745">
        <f t="shared" si="291"/>
        <v>6375585.7452000007</v>
      </c>
      <c r="AC745">
        <f t="shared" si="292"/>
        <v>9.2468067027179749E-6</v>
      </c>
      <c r="AD745">
        <f t="shared" si="293"/>
        <v>0</v>
      </c>
      <c r="AE745">
        <f t="shared" si="294"/>
        <v>0</v>
      </c>
      <c r="AF745">
        <f t="shared" si="295"/>
        <v>0</v>
      </c>
      <c r="AG745">
        <f t="shared" si="296"/>
        <v>0</v>
      </c>
      <c r="AH745">
        <f t="shared" si="297"/>
        <v>0</v>
      </c>
      <c r="AI745">
        <f t="shared" si="298"/>
        <v>5.0546225567071803E-3</v>
      </c>
      <c r="AJ745">
        <f t="shared" si="299"/>
        <v>4.2582015317955055E-5</v>
      </c>
      <c r="AK745">
        <f t="shared" si="300"/>
        <v>1.6740578955036711E-7</v>
      </c>
      <c r="AL745">
        <f t="shared" si="301"/>
        <v>0</v>
      </c>
      <c r="AM745">
        <v>6378137</v>
      </c>
      <c r="AN745">
        <v>6356752.3142451802</v>
      </c>
      <c r="AO745">
        <f t="shared" si="302"/>
        <v>8.1819190842620321E-2</v>
      </c>
      <c r="AP745">
        <f t="shared" si="303"/>
        <v>8.2094437949694496E-2</v>
      </c>
      <c r="AQ745">
        <f t="shared" si="304"/>
        <v>6.7394967422762398E-3</v>
      </c>
      <c r="AR745">
        <f t="shared" si="305"/>
        <v>6399593.6257584924</v>
      </c>
    </row>
    <row r="746" spans="13:44" x14ac:dyDescent="0.3">
      <c r="M746" s="52" t="s">
        <v>22</v>
      </c>
      <c r="N746" s="53">
        <f t="shared" si="284"/>
        <v>166021.44365805644</v>
      </c>
      <c r="O746" s="54">
        <f t="shared" si="285"/>
        <v>0</v>
      </c>
      <c r="P746" s="55">
        <f t="shared" si="286"/>
        <v>31</v>
      </c>
      <c r="Q746" s="68"/>
      <c r="T746">
        <f t="shared" ref="T746:U809" si="307">R746*PI()/180</f>
        <v>0</v>
      </c>
      <c r="U746">
        <f t="shared" si="307"/>
        <v>0</v>
      </c>
      <c r="V746">
        <f t="shared" si="283"/>
        <v>31</v>
      </c>
      <c r="W746">
        <f t="shared" si="306"/>
        <v>3</v>
      </c>
      <c r="X746">
        <f t="shared" si="287"/>
        <v>-5.2359877559829883E-2</v>
      </c>
      <c r="Y746">
        <f t="shared" si="288"/>
        <v>-5.2335956242943828E-2</v>
      </c>
      <c r="Z746">
        <f t="shared" si="289"/>
        <v>-5.2383818566763218E-2</v>
      </c>
      <c r="AA746">
        <f t="shared" si="290"/>
        <v>0</v>
      </c>
      <c r="AB746">
        <f t="shared" si="291"/>
        <v>6375585.7452000007</v>
      </c>
      <c r="AC746">
        <f t="shared" si="292"/>
        <v>9.2468067027179749E-6</v>
      </c>
      <c r="AD746">
        <f t="shared" si="293"/>
        <v>0</v>
      </c>
      <c r="AE746">
        <f t="shared" si="294"/>
        <v>0</v>
      </c>
      <c r="AF746">
        <f t="shared" si="295"/>
        <v>0</v>
      </c>
      <c r="AG746">
        <f t="shared" si="296"/>
        <v>0</v>
      </c>
      <c r="AH746">
        <f t="shared" si="297"/>
        <v>0</v>
      </c>
      <c r="AI746">
        <f t="shared" si="298"/>
        <v>5.0546225567071803E-3</v>
      </c>
      <c r="AJ746">
        <f t="shared" si="299"/>
        <v>4.2582015317955055E-5</v>
      </c>
      <c r="AK746">
        <f t="shared" si="300"/>
        <v>1.6740578955036711E-7</v>
      </c>
      <c r="AL746">
        <f t="shared" si="301"/>
        <v>0</v>
      </c>
      <c r="AM746">
        <v>6378137</v>
      </c>
      <c r="AN746">
        <v>6356752.3142451802</v>
      </c>
      <c r="AO746">
        <f t="shared" si="302"/>
        <v>8.1819190842620321E-2</v>
      </c>
      <c r="AP746">
        <f t="shared" si="303"/>
        <v>8.2094437949694496E-2</v>
      </c>
      <c r="AQ746">
        <f t="shared" si="304"/>
        <v>6.7394967422762398E-3</v>
      </c>
      <c r="AR746">
        <f t="shared" si="305"/>
        <v>6399593.6257584924</v>
      </c>
    </row>
    <row r="747" spans="13:44" x14ac:dyDescent="0.3">
      <c r="M747" s="52" t="s">
        <v>22</v>
      </c>
      <c r="N747" s="53">
        <f t="shared" si="284"/>
        <v>166021.44365805644</v>
      </c>
      <c r="O747" s="54">
        <f t="shared" si="285"/>
        <v>0</v>
      </c>
      <c r="P747" s="55">
        <f t="shared" si="286"/>
        <v>31</v>
      </c>
      <c r="Q747" s="68"/>
      <c r="T747">
        <f t="shared" si="307"/>
        <v>0</v>
      </c>
      <c r="U747">
        <f t="shared" si="307"/>
        <v>0</v>
      </c>
      <c r="V747">
        <f t="shared" si="283"/>
        <v>31</v>
      </c>
      <c r="W747">
        <f t="shared" si="306"/>
        <v>3</v>
      </c>
      <c r="X747">
        <f t="shared" si="287"/>
        <v>-5.2359877559829883E-2</v>
      </c>
      <c r="Y747">
        <f t="shared" si="288"/>
        <v>-5.2335956242943828E-2</v>
      </c>
      <c r="Z747">
        <f t="shared" si="289"/>
        <v>-5.2383818566763218E-2</v>
      </c>
      <c r="AA747">
        <f t="shared" si="290"/>
        <v>0</v>
      </c>
      <c r="AB747">
        <f t="shared" si="291"/>
        <v>6375585.7452000007</v>
      </c>
      <c r="AC747">
        <f t="shared" si="292"/>
        <v>9.2468067027179749E-6</v>
      </c>
      <c r="AD747">
        <f t="shared" si="293"/>
        <v>0</v>
      </c>
      <c r="AE747">
        <f t="shared" si="294"/>
        <v>0</v>
      </c>
      <c r="AF747">
        <f t="shared" si="295"/>
        <v>0</v>
      </c>
      <c r="AG747">
        <f t="shared" si="296"/>
        <v>0</v>
      </c>
      <c r="AH747">
        <f t="shared" si="297"/>
        <v>0</v>
      </c>
      <c r="AI747">
        <f t="shared" si="298"/>
        <v>5.0546225567071803E-3</v>
      </c>
      <c r="AJ747">
        <f t="shared" si="299"/>
        <v>4.2582015317955055E-5</v>
      </c>
      <c r="AK747">
        <f t="shared" si="300"/>
        <v>1.6740578955036711E-7</v>
      </c>
      <c r="AL747">
        <f t="shared" si="301"/>
        <v>0</v>
      </c>
      <c r="AM747">
        <v>6378137</v>
      </c>
      <c r="AN747">
        <v>6356752.3142451802</v>
      </c>
      <c r="AO747">
        <f t="shared" si="302"/>
        <v>8.1819190842620321E-2</v>
      </c>
      <c r="AP747">
        <f t="shared" si="303"/>
        <v>8.2094437949694496E-2</v>
      </c>
      <c r="AQ747">
        <f t="shared" si="304"/>
        <v>6.7394967422762398E-3</v>
      </c>
      <c r="AR747">
        <f t="shared" si="305"/>
        <v>6399593.6257584924</v>
      </c>
    </row>
    <row r="748" spans="13:44" x14ac:dyDescent="0.3">
      <c r="M748" s="52" t="s">
        <v>22</v>
      </c>
      <c r="N748" s="53">
        <f t="shared" si="284"/>
        <v>166021.44365805644</v>
      </c>
      <c r="O748" s="54">
        <f t="shared" si="285"/>
        <v>0</v>
      </c>
      <c r="P748" s="55">
        <f t="shared" si="286"/>
        <v>31</v>
      </c>
      <c r="Q748" s="68"/>
      <c r="T748">
        <f t="shared" si="307"/>
        <v>0</v>
      </c>
      <c r="U748">
        <f t="shared" si="307"/>
        <v>0</v>
      </c>
      <c r="V748">
        <f t="shared" si="283"/>
        <v>31</v>
      </c>
      <c r="W748">
        <f t="shared" si="306"/>
        <v>3</v>
      </c>
      <c r="X748">
        <f t="shared" si="287"/>
        <v>-5.2359877559829883E-2</v>
      </c>
      <c r="Y748">
        <f t="shared" si="288"/>
        <v>-5.2335956242943828E-2</v>
      </c>
      <c r="Z748">
        <f t="shared" si="289"/>
        <v>-5.2383818566763218E-2</v>
      </c>
      <c r="AA748">
        <f t="shared" si="290"/>
        <v>0</v>
      </c>
      <c r="AB748">
        <f t="shared" si="291"/>
        <v>6375585.7452000007</v>
      </c>
      <c r="AC748">
        <f t="shared" si="292"/>
        <v>9.2468067027179749E-6</v>
      </c>
      <c r="AD748">
        <f t="shared" si="293"/>
        <v>0</v>
      </c>
      <c r="AE748">
        <f t="shared" si="294"/>
        <v>0</v>
      </c>
      <c r="AF748">
        <f t="shared" si="295"/>
        <v>0</v>
      </c>
      <c r="AG748">
        <f t="shared" si="296"/>
        <v>0</v>
      </c>
      <c r="AH748">
        <f t="shared" si="297"/>
        <v>0</v>
      </c>
      <c r="AI748">
        <f t="shared" si="298"/>
        <v>5.0546225567071803E-3</v>
      </c>
      <c r="AJ748">
        <f t="shared" si="299"/>
        <v>4.2582015317955055E-5</v>
      </c>
      <c r="AK748">
        <f t="shared" si="300"/>
        <v>1.6740578955036711E-7</v>
      </c>
      <c r="AL748">
        <f t="shared" si="301"/>
        <v>0</v>
      </c>
      <c r="AM748">
        <v>6378137</v>
      </c>
      <c r="AN748">
        <v>6356752.3142451802</v>
      </c>
      <c r="AO748">
        <f t="shared" si="302"/>
        <v>8.1819190842620321E-2</v>
      </c>
      <c r="AP748">
        <f t="shared" si="303"/>
        <v>8.2094437949694496E-2</v>
      </c>
      <c r="AQ748">
        <f t="shared" si="304"/>
        <v>6.7394967422762398E-3</v>
      </c>
      <c r="AR748">
        <f t="shared" si="305"/>
        <v>6399593.6257584924</v>
      </c>
    </row>
    <row r="749" spans="13:44" x14ac:dyDescent="0.3">
      <c r="M749" s="52" t="s">
        <v>22</v>
      </c>
      <c r="N749" s="53">
        <f t="shared" si="284"/>
        <v>166021.44365805644</v>
      </c>
      <c r="O749" s="54">
        <f t="shared" si="285"/>
        <v>0</v>
      </c>
      <c r="P749" s="55">
        <f t="shared" si="286"/>
        <v>31</v>
      </c>
      <c r="Q749" s="68"/>
      <c r="T749">
        <f t="shared" si="307"/>
        <v>0</v>
      </c>
      <c r="U749">
        <f t="shared" si="307"/>
        <v>0</v>
      </c>
      <c r="V749">
        <f t="shared" si="283"/>
        <v>31</v>
      </c>
      <c r="W749">
        <f t="shared" si="306"/>
        <v>3</v>
      </c>
      <c r="X749">
        <f t="shared" si="287"/>
        <v>-5.2359877559829883E-2</v>
      </c>
      <c r="Y749">
        <f t="shared" si="288"/>
        <v>-5.2335956242943828E-2</v>
      </c>
      <c r="Z749">
        <f t="shared" si="289"/>
        <v>-5.2383818566763218E-2</v>
      </c>
      <c r="AA749">
        <f t="shared" si="290"/>
        <v>0</v>
      </c>
      <c r="AB749">
        <f t="shared" si="291"/>
        <v>6375585.7452000007</v>
      </c>
      <c r="AC749">
        <f t="shared" si="292"/>
        <v>9.2468067027179749E-6</v>
      </c>
      <c r="AD749">
        <f t="shared" si="293"/>
        <v>0</v>
      </c>
      <c r="AE749">
        <f t="shared" si="294"/>
        <v>0</v>
      </c>
      <c r="AF749">
        <f t="shared" si="295"/>
        <v>0</v>
      </c>
      <c r="AG749">
        <f t="shared" si="296"/>
        <v>0</v>
      </c>
      <c r="AH749">
        <f t="shared" si="297"/>
        <v>0</v>
      </c>
      <c r="AI749">
        <f t="shared" si="298"/>
        <v>5.0546225567071803E-3</v>
      </c>
      <c r="AJ749">
        <f t="shared" si="299"/>
        <v>4.2582015317955055E-5</v>
      </c>
      <c r="AK749">
        <f t="shared" si="300"/>
        <v>1.6740578955036711E-7</v>
      </c>
      <c r="AL749">
        <f t="shared" si="301"/>
        <v>0</v>
      </c>
      <c r="AM749">
        <v>6378137</v>
      </c>
      <c r="AN749">
        <v>6356752.3142451802</v>
      </c>
      <c r="AO749">
        <f t="shared" si="302"/>
        <v>8.1819190842620321E-2</v>
      </c>
      <c r="AP749">
        <f t="shared" si="303"/>
        <v>8.2094437949694496E-2</v>
      </c>
      <c r="AQ749">
        <f t="shared" si="304"/>
        <v>6.7394967422762398E-3</v>
      </c>
      <c r="AR749">
        <f t="shared" si="305"/>
        <v>6399593.6257584924</v>
      </c>
    </row>
    <row r="750" spans="13:44" x14ac:dyDescent="0.3">
      <c r="M750" s="52" t="s">
        <v>22</v>
      </c>
      <c r="N750" s="53">
        <f t="shared" si="284"/>
        <v>166021.44365805644</v>
      </c>
      <c r="O750" s="54">
        <f t="shared" si="285"/>
        <v>0</v>
      </c>
      <c r="P750" s="55">
        <f t="shared" si="286"/>
        <v>31</v>
      </c>
      <c r="Q750" s="68"/>
      <c r="T750">
        <f t="shared" si="307"/>
        <v>0</v>
      </c>
      <c r="U750">
        <f t="shared" si="307"/>
        <v>0</v>
      </c>
      <c r="V750">
        <f t="shared" si="283"/>
        <v>31</v>
      </c>
      <c r="W750">
        <f t="shared" si="306"/>
        <v>3</v>
      </c>
      <c r="X750">
        <f t="shared" si="287"/>
        <v>-5.2359877559829883E-2</v>
      </c>
      <c r="Y750">
        <f t="shared" si="288"/>
        <v>-5.2335956242943828E-2</v>
      </c>
      <c r="Z750">
        <f t="shared" si="289"/>
        <v>-5.2383818566763218E-2</v>
      </c>
      <c r="AA750">
        <f t="shared" si="290"/>
        <v>0</v>
      </c>
      <c r="AB750">
        <f t="shared" si="291"/>
        <v>6375585.7452000007</v>
      </c>
      <c r="AC750">
        <f t="shared" si="292"/>
        <v>9.2468067027179749E-6</v>
      </c>
      <c r="AD750">
        <f t="shared" si="293"/>
        <v>0</v>
      </c>
      <c r="AE750">
        <f t="shared" si="294"/>
        <v>0</v>
      </c>
      <c r="AF750">
        <f t="shared" si="295"/>
        <v>0</v>
      </c>
      <c r="AG750">
        <f t="shared" si="296"/>
        <v>0</v>
      </c>
      <c r="AH750">
        <f t="shared" si="297"/>
        <v>0</v>
      </c>
      <c r="AI750">
        <f t="shared" si="298"/>
        <v>5.0546225567071803E-3</v>
      </c>
      <c r="AJ750">
        <f t="shared" si="299"/>
        <v>4.2582015317955055E-5</v>
      </c>
      <c r="AK750">
        <f t="shared" si="300"/>
        <v>1.6740578955036711E-7</v>
      </c>
      <c r="AL750">
        <f t="shared" si="301"/>
        <v>0</v>
      </c>
      <c r="AM750">
        <v>6378137</v>
      </c>
      <c r="AN750">
        <v>6356752.3142451802</v>
      </c>
      <c r="AO750">
        <f t="shared" si="302"/>
        <v>8.1819190842620321E-2</v>
      </c>
      <c r="AP750">
        <f t="shared" si="303"/>
        <v>8.2094437949694496E-2</v>
      </c>
      <c r="AQ750">
        <f t="shared" si="304"/>
        <v>6.7394967422762398E-3</v>
      </c>
      <c r="AR750">
        <f t="shared" si="305"/>
        <v>6399593.6257584924</v>
      </c>
    </row>
    <row r="751" spans="13:44" x14ac:dyDescent="0.3">
      <c r="M751" s="52" t="s">
        <v>22</v>
      </c>
      <c r="N751" s="53">
        <f t="shared" si="284"/>
        <v>166021.44365805644</v>
      </c>
      <c r="O751" s="54">
        <f t="shared" si="285"/>
        <v>0</v>
      </c>
      <c r="P751" s="55">
        <f t="shared" si="286"/>
        <v>31</v>
      </c>
      <c r="Q751" s="68"/>
      <c r="T751">
        <f t="shared" si="307"/>
        <v>0</v>
      </c>
      <c r="U751">
        <f t="shared" si="307"/>
        <v>0</v>
      </c>
      <c r="V751">
        <f t="shared" si="283"/>
        <v>31</v>
      </c>
      <c r="W751">
        <f t="shared" si="306"/>
        <v>3</v>
      </c>
      <c r="X751">
        <f t="shared" si="287"/>
        <v>-5.2359877559829883E-2</v>
      </c>
      <c r="Y751">
        <f t="shared" si="288"/>
        <v>-5.2335956242943828E-2</v>
      </c>
      <c r="Z751">
        <f t="shared" si="289"/>
        <v>-5.2383818566763218E-2</v>
      </c>
      <c r="AA751">
        <f t="shared" si="290"/>
        <v>0</v>
      </c>
      <c r="AB751">
        <f t="shared" si="291"/>
        <v>6375585.7452000007</v>
      </c>
      <c r="AC751">
        <f t="shared" si="292"/>
        <v>9.2468067027179749E-6</v>
      </c>
      <c r="AD751">
        <f t="shared" si="293"/>
        <v>0</v>
      </c>
      <c r="AE751">
        <f t="shared" si="294"/>
        <v>0</v>
      </c>
      <c r="AF751">
        <f t="shared" si="295"/>
        <v>0</v>
      </c>
      <c r="AG751">
        <f t="shared" si="296"/>
        <v>0</v>
      </c>
      <c r="AH751">
        <f t="shared" si="297"/>
        <v>0</v>
      </c>
      <c r="AI751">
        <f t="shared" si="298"/>
        <v>5.0546225567071803E-3</v>
      </c>
      <c r="AJ751">
        <f t="shared" si="299"/>
        <v>4.2582015317955055E-5</v>
      </c>
      <c r="AK751">
        <f t="shared" si="300"/>
        <v>1.6740578955036711E-7</v>
      </c>
      <c r="AL751">
        <f t="shared" si="301"/>
        <v>0</v>
      </c>
      <c r="AM751">
        <v>6378137</v>
      </c>
      <c r="AN751">
        <v>6356752.3142451802</v>
      </c>
      <c r="AO751">
        <f t="shared" si="302"/>
        <v>8.1819190842620321E-2</v>
      </c>
      <c r="AP751">
        <f t="shared" si="303"/>
        <v>8.2094437949694496E-2</v>
      </c>
      <c r="AQ751">
        <f t="shared" si="304"/>
        <v>6.7394967422762398E-3</v>
      </c>
      <c r="AR751">
        <f t="shared" si="305"/>
        <v>6399593.6257584924</v>
      </c>
    </row>
    <row r="752" spans="13:44" x14ac:dyDescent="0.3">
      <c r="M752" s="52" t="s">
        <v>22</v>
      </c>
      <c r="N752" s="53">
        <f t="shared" si="284"/>
        <v>166021.44365805644</v>
      </c>
      <c r="O752" s="54">
        <f t="shared" si="285"/>
        <v>0</v>
      </c>
      <c r="P752" s="55">
        <f t="shared" si="286"/>
        <v>31</v>
      </c>
      <c r="Q752" s="68"/>
      <c r="T752">
        <f t="shared" si="307"/>
        <v>0</v>
      </c>
      <c r="U752">
        <f t="shared" si="307"/>
        <v>0</v>
      </c>
      <c r="V752">
        <f t="shared" si="283"/>
        <v>31</v>
      </c>
      <c r="W752">
        <f t="shared" si="306"/>
        <v>3</v>
      </c>
      <c r="X752">
        <f t="shared" si="287"/>
        <v>-5.2359877559829883E-2</v>
      </c>
      <c r="Y752">
        <f t="shared" si="288"/>
        <v>-5.2335956242943828E-2</v>
      </c>
      <c r="Z752">
        <f t="shared" si="289"/>
        <v>-5.2383818566763218E-2</v>
      </c>
      <c r="AA752">
        <f t="shared" si="290"/>
        <v>0</v>
      </c>
      <c r="AB752">
        <f t="shared" si="291"/>
        <v>6375585.7452000007</v>
      </c>
      <c r="AC752">
        <f t="shared" si="292"/>
        <v>9.2468067027179749E-6</v>
      </c>
      <c r="AD752">
        <f t="shared" si="293"/>
        <v>0</v>
      </c>
      <c r="AE752">
        <f t="shared" si="294"/>
        <v>0</v>
      </c>
      <c r="AF752">
        <f t="shared" si="295"/>
        <v>0</v>
      </c>
      <c r="AG752">
        <f t="shared" si="296"/>
        <v>0</v>
      </c>
      <c r="AH752">
        <f t="shared" si="297"/>
        <v>0</v>
      </c>
      <c r="AI752">
        <f t="shared" si="298"/>
        <v>5.0546225567071803E-3</v>
      </c>
      <c r="AJ752">
        <f t="shared" si="299"/>
        <v>4.2582015317955055E-5</v>
      </c>
      <c r="AK752">
        <f t="shared" si="300"/>
        <v>1.6740578955036711E-7</v>
      </c>
      <c r="AL752">
        <f t="shared" si="301"/>
        <v>0</v>
      </c>
      <c r="AM752">
        <v>6378137</v>
      </c>
      <c r="AN752">
        <v>6356752.3142451802</v>
      </c>
      <c r="AO752">
        <f t="shared" si="302"/>
        <v>8.1819190842620321E-2</v>
      </c>
      <c r="AP752">
        <f t="shared" si="303"/>
        <v>8.2094437949694496E-2</v>
      </c>
      <c r="AQ752">
        <f t="shared" si="304"/>
        <v>6.7394967422762398E-3</v>
      </c>
      <c r="AR752">
        <f t="shared" si="305"/>
        <v>6399593.6257584924</v>
      </c>
    </row>
    <row r="753" spans="13:44" x14ac:dyDescent="0.3">
      <c r="M753" s="52" t="s">
        <v>22</v>
      </c>
      <c r="N753" s="53">
        <f t="shared" si="284"/>
        <v>166021.44365805644</v>
      </c>
      <c r="O753" s="54">
        <f t="shared" si="285"/>
        <v>0</v>
      </c>
      <c r="P753" s="55">
        <f t="shared" si="286"/>
        <v>31</v>
      </c>
      <c r="Q753" s="68"/>
      <c r="T753">
        <f t="shared" si="307"/>
        <v>0</v>
      </c>
      <c r="U753">
        <f t="shared" si="307"/>
        <v>0</v>
      </c>
      <c r="V753">
        <f t="shared" si="283"/>
        <v>31</v>
      </c>
      <c r="W753">
        <f t="shared" si="306"/>
        <v>3</v>
      </c>
      <c r="X753">
        <f t="shared" si="287"/>
        <v>-5.2359877559829883E-2</v>
      </c>
      <c r="Y753">
        <f t="shared" si="288"/>
        <v>-5.2335956242943828E-2</v>
      </c>
      <c r="Z753">
        <f t="shared" si="289"/>
        <v>-5.2383818566763218E-2</v>
      </c>
      <c r="AA753">
        <f t="shared" si="290"/>
        <v>0</v>
      </c>
      <c r="AB753">
        <f t="shared" si="291"/>
        <v>6375585.7452000007</v>
      </c>
      <c r="AC753">
        <f t="shared" si="292"/>
        <v>9.2468067027179749E-6</v>
      </c>
      <c r="AD753">
        <f t="shared" si="293"/>
        <v>0</v>
      </c>
      <c r="AE753">
        <f t="shared" si="294"/>
        <v>0</v>
      </c>
      <c r="AF753">
        <f t="shared" si="295"/>
        <v>0</v>
      </c>
      <c r="AG753">
        <f t="shared" si="296"/>
        <v>0</v>
      </c>
      <c r="AH753">
        <f t="shared" si="297"/>
        <v>0</v>
      </c>
      <c r="AI753">
        <f t="shared" si="298"/>
        <v>5.0546225567071803E-3</v>
      </c>
      <c r="AJ753">
        <f t="shared" si="299"/>
        <v>4.2582015317955055E-5</v>
      </c>
      <c r="AK753">
        <f t="shared" si="300"/>
        <v>1.6740578955036711E-7</v>
      </c>
      <c r="AL753">
        <f t="shared" si="301"/>
        <v>0</v>
      </c>
      <c r="AM753">
        <v>6378137</v>
      </c>
      <c r="AN753">
        <v>6356752.3142451802</v>
      </c>
      <c r="AO753">
        <f t="shared" si="302"/>
        <v>8.1819190842620321E-2</v>
      </c>
      <c r="AP753">
        <f t="shared" si="303"/>
        <v>8.2094437949694496E-2</v>
      </c>
      <c r="AQ753">
        <f t="shared" si="304"/>
        <v>6.7394967422762398E-3</v>
      </c>
      <c r="AR753">
        <f t="shared" si="305"/>
        <v>6399593.6257584924</v>
      </c>
    </row>
    <row r="754" spans="13:44" x14ac:dyDescent="0.3">
      <c r="M754" s="52" t="s">
        <v>22</v>
      </c>
      <c r="N754" s="53">
        <f t="shared" si="284"/>
        <v>166021.44365805644</v>
      </c>
      <c r="O754" s="54">
        <f t="shared" si="285"/>
        <v>0</v>
      </c>
      <c r="P754" s="55">
        <f t="shared" si="286"/>
        <v>31</v>
      </c>
      <c r="Q754" s="68"/>
      <c r="T754">
        <f t="shared" si="307"/>
        <v>0</v>
      </c>
      <c r="U754">
        <f t="shared" si="307"/>
        <v>0</v>
      </c>
      <c r="V754">
        <f t="shared" si="283"/>
        <v>31</v>
      </c>
      <c r="W754">
        <f t="shared" si="306"/>
        <v>3</v>
      </c>
      <c r="X754">
        <f t="shared" si="287"/>
        <v>-5.2359877559829883E-2</v>
      </c>
      <c r="Y754">
        <f t="shared" si="288"/>
        <v>-5.2335956242943828E-2</v>
      </c>
      <c r="Z754">
        <f t="shared" si="289"/>
        <v>-5.2383818566763218E-2</v>
      </c>
      <c r="AA754">
        <f t="shared" si="290"/>
        <v>0</v>
      </c>
      <c r="AB754">
        <f t="shared" si="291"/>
        <v>6375585.7452000007</v>
      </c>
      <c r="AC754">
        <f t="shared" si="292"/>
        <v>9.2468067027179749E-6</v>
      </c>
      <c r="AD754">
        <f t="shared" si="293"/>
        <v>0</v>
      </c>
      <c r="AE754">
        <f t="shared" si="294"/>
        <v>0</v>
      </c>
      <c r="AF754">
        <f t="shared" si="295"/>
        <v>0</v>
      </c>
      <c r="AG754">
        <f t="shared" si="296"/>
        <v>0</v>
      </c>
      <c r="AH754">
        <f t="shared" si="297"/>
        <v>0</v>
      </c>
      <c r="AI754">
        <f t="shared" si="298"/>
        <v>5.0546225567071803E-3</v>
      </c>
      <c r="AJ754">
        <f t="shared" si="299"/>
        <v>4.2582015317955055E-5</v>
      </c>
      <c r="AK754">
        <f t="shared" si="300"/>
        <v>1.6740578955036711E-7</v>
      </c>
      <c r="AL754">
        <f t="shared" si="301"/>
        <v>0</v>
      </c>
      <c r="AM754">
        <v>6378137</v>
      </c>
      <c r="AN754">
        <v>6356752.3142451802</v>
      </c>
      <c r="AO754">
        <f t="shared" si="302"/>
        <v>8.1819190842620321E-2</v>
      </c>
      <c r="AP754">
        <f t="shared" si="303"/>
        <v>8.2094437949694496E-2</v>
      </c>
      <c r="AQ754">
        <f t="shared" si="304"/>
        <v>6.7394967422762398E-3</v>
      </c>
      <c r="AR754">
        <f t="shared" si="305"/>
        <v>6399593.6257584924</v>
      </c>
    </row>
    <row r="755" spans="13:44" x14ac:dyDescent="0.3">
      <c r="M755" s="52" t="s">
        <v>22</v>
      </c>
      <c r="N755" s="53">
        <f t="shared" si="284"/>
        <v>166021.44365805644</v>
      </c>
      <c r="O755" s="54">
        <f t="shared" si="285"/>
        <v>0</v>
      </c>
      <c r="P755" s="55">
        <f t="shared" si="286"/>
        <v>31</v>
      </c>
      <c r="Q755" s="68"/>
      <c r="T755">
        <f t="shared" si="307"/>
        <v>0</v>
      </c>
      <c r="U755">
        <f t="shared" si="307"/>
        <v>0</v>
      </c>
      <c r="V755">
        <f t="shared" si="283"/>
        <v>31</v>
      </c>
      <c r="W755">
        <f t="shared" si="306"/>
        <v>3</v>
      </c>
      <c r="X755">
        <f t="shared" si="287"/>
        <v>-5.2359877559829883E-2</v>
      </c>
      <c r="Y755">
        <f t="shared" si="288"/>
        <v>-5.2335956242943828E-2</v>
      </c>
      <c r="Z755">
        <f t="shared" si="289"/>
        <v>-5.2383818566763218E-2</v>
      </c>
      <c r="AA755">
        <f t="shared" si="290"/>
        <v>0</v>
      </c>
      <c r="AB755">
        <f t="shared" si="291"/>
        <v>6375585.7452000007</v>
      </c>
      <c r="AC755">
        <f t="shared" si="292"/>
        <v>9.2468067027179749E-6</v>
      </c>
      <c r="AD755">
        <f t="shared" si="293"/>
        <v>0</v>
      </c>
      <c r="AE755">
        <f t="shared" si="294"/>
        <v>0</v>
      </c>
      <c r="AF755">
        <f t="shared" si="295"/>
        <v>0</v>
      </c>
      <c r="AG755">
        <f t="shared" si="296"/>
        <v>0</v>
      </c>
      <c r="AH755">
        <f t="shared" si="297"/>
        <v>0</v>
      </c>
      <c r="AI755">
        <f t="shared" si="298"/>
        <v>5.0546225567071803E-3</v>
      </c>
      <c r="AJ755">
        <f t="shared" si="299"/>
        <v>4.2582015317955055E-5</v>
      </c>
      <c r="AK755">
        <f t="shared" si="300"/>
        <v>1.6740578955036711E-7</v>
      </c>
      <c r="AL755">
        <f t="shared" si="301"/>
        <v>0</v>
      </c>
      <c r="AM755">
        <v>6378137</v>
      </c>
      <c r="AN755">
        <v>6356752.3142451802</v>
      </c>
      <c r="AO755">
        <f t="shared" si="302"/>
        <v>8.1819190842620321E-2</v>
      </c>
      <c r="AP755">
        <f t="shared" si="303"/>
        <v>8.2094437949694496E-2</v>
      </c>
      <c r="AQ755">
        <f t="shared" si="304"/>
        <v>6.7394967422762398E-3</v>
      </c>
      <c r="AR755">
        <f t="shared" si="305"/>
        <v>6399593.6257584924</v>
      </c>
    </row>
    <row r="756" spans="13:44" x14ac:dyDescent="0.3">
      <c r="M756" s="52" t="s">
        <v>22</v>
      </c>
      <c r="N756" s="53">
        <f t="shared" si="284"/>
        <v>166021.44365805644</v>
      </c>
      <c r="O756" s="54">
        <f t="shared" si="285"/>
        <v>0</v>
      </c>
      <c r="P756" s="55">
        <f t="shared" si="286"/>
        <v>31</v>
      </c>
      <c r="Q756" s="68"/>
      <c r="T756">
        <f t="shared" si="307"/>
        <v>0</v>
      </c>
      <c r="U756">
        <f t="shared" si="307"/>
        <v>0</v>
      </c>
      <c r="V756">
        <f t="shared" si="283"/>
        <v>31</v>
      </c>
      <c r="W756">
        <f t="shared" si="306"/>
        <v>3</v>
      </c>
      <c r="X756">
        <f t="shared" si="287"/>
        <v>-5.2359877559829883E-2</v>
      </c>
      <c r="Y756">
        <f t="shared" si="288"/>
        <v>-5.2335956242943828E-2</v>
      </c>
      <c r="Z756">
        <f t="shared" si="289"/>
        <v>-5.2383818566763218E-2</v>
      </c>
      <c r="AA756">
        <f t="shared" si="290"/>
        <v>0</v>
      </c>
      <c r="AB756">
        <f t="shared" si="291"/>
        <v>6375585.7452000007</v>
      </c>
      <c r="AC756">
        <f t="shared" si="292"/>
        <v>9.2468067027179749E-6</v>
      </c>
      <c r="AD756">
        <f t="shared" si="293"/>
        <v>0</v>
      </c>
      <c r="AE756">
        <f t="shared" si="294"/>
        <v>0</v>
      </c>
      <c r="AF756">
        <f t="shared" si="295"/>
        <v>0</v>
      </c>
      <c r="AG756">
        <f t="shared" si="296"/>
        <v>0</v>
      </c>
      <c r="AH756">
        <f t="shared" si="297"/>
        <v>0</v>
      </c>
      <c r="AI756">
        <f t="shared" si="298"/>
        <v>5.0546225567071803E-3</v>
      </c>
      <c r="AJ756">
        <f t="shared" si="299"/>
        <v>4.2582015317955055E-5</v>
      </c>
      <c r="AK756">
        <f t="shared" si="300"/>
        <v>1.6740578955036711E-7</v>
      </c>
      <c r="AL756">
        <f t="shared" si="301"/>
        <v>0</v>
      </c>
      <c r="AM756">
        <v>6378137</v>
      </c>
      <c r="AN756">
        <v>6356752.3142451802</v>
      </c>
      <c r="AO756">
        <f t="shared" si="302"/>
        <v>8.1819190842620321E-2</v>
      </c>
      <c r="AP756">
        <f t="shared" si="303"/>
        <v>8.2094437949694496E-2</v>
      </c>
      <c r="AQ756">
        <f t="shared" si="304"/>
        <v>6.7394967422762398E-3</v>
      </c>
      <c r="AR756">
        <f t="shared" si="305"/>
        <v>6399593.6257584924</v>
      </c>
    </row>
    <row r="757" spans="13:44" x14ac:dyDescent="0.3">
      <c r="M757" s="52" t="s">
        <v>22</v>
      </c>
      <c r="N757" s="53">
        <f t="shared" si="284"/>
        <v>166021.44365805644</v>
      </c>
      <c r="O757" s="54">
        <f t="shared" si="285"/>
        <v>0</v>
      </c>
      <c r="P757" s="55">
        <f t="shared" si="286"/>
        <v>31</v>
      </c>
      <c r="Q757" s="68"/>
      <c r="T757">
        <f t="shared" si="307"/>
        <v>0</v>
      </c>
      <c r="U757">
        <f t="shared" si="307"/>
        <v>0</v>
      </c>
      <c r="V757">
        <f t="shared" si="283"/>
        <v>31</v>
      </c>
      <c r="W757">
        <f t="shared" si="306"/>
        <v>3</v>
      </c>
      <c r="X757">
        <f t="shared" si="287"/>
        <v>-5.2359877559829883E-2</v>
      </c>
      <c r="Y757">
        <f t="shared" si="288"/>
        <v>-5.2335956242943828E-2</v>
      </c>
      <c r="Z757">
        <f t="shared" si="289"/>
        <v>-5.2383818566763218E-2</v>
      </c>
      <c r="AA757">
        <f t="shared" si="290"/>
        <v>0</v>
      </c>
      <c r="AB757">
        <f t="shared" si="291"/>
        <v>6375585.7452000007</v>
      </c>
      <c r="AC757">
        <f t="shared" si="292"/>
        <v>9.2468067027179749E-6</v>
      </c>
      <c r="AD757">
        <f t="shared" si="293"/>
        <v>0</v>
      </c>
      <c r="AE757">
        <f t="shared" si="294"/>
        <v>0</v>
      </c>
      <c r="AF757">
        <f t="shared" si="295"/>
        <v>0</v>
      </c>
      <c r="AG757">
        <f t="shared" si="296"/>
        <v>0</v>
      </c>
      <c r="AH757">
        <f t="shared" si="297"/>
        <v>0</v>
      </c>
      <c r="AI757">
        <f t="shared" si="298"/>
        <v>5.0546225567071803E-3</v>
      </c>
      <c r="AJ757">
        <f t="shared" si="299"/>
        <v>4.2582015317955055E-5</v>
      </c>
      <c r="AK757">
        <f t="shared" si="300"/>
        <v>1.6740578955036711E-7</v>
      </c>
      <c r="AL757">
        <f t="shared" si="301"/>
        <v>0</v>
      </c>
      <c r="AM757">
        <v>6378137</v>
      </c>
      <c r="AN757">
        <v>6356752.3142451802</v>
      </c>
      <c r="AO757">
        <f t="shared" si="302"/>
        <v>8.1819190842620321E-2</v>
      </c>
      <c r="AP757">
        <f t="shared" si="303"/>
        <v>8.2094437949694496E-2</v>
      </c>
      <c r="AQ757">
        <f t="shared" si="304"/>
        <v>6.7394967422762398E-3</v>
      </c>
      <c r="AR757">
        <f t="shared" si="305"/>
        <v>6399593.6257584924</v>
      </c>
    </row>
    <row r="758" spans="13:44" x14ac:dyDescent="0.3">
      <c r="M758" s="52" t="s">
        <v>22</v>
      </c>
      <c r="N758" s="53">
        <f t="shared" si="284"/>
        <v>166021.44365805644</v>
      </c>
      <c r="O758" s="54">
        <f t="shared" si="285"/>
        <v>0</v>
      </c>
      <c r="P758" s="55">
        <f t="shared" si="286"/>
        <v>31</v>
      </c>
      <c r="Q758" s="68"/>
      <c r="T758">
        <f t="shared" si="307"/>
        <v>0</v>
      </c>
      <c r="U758">
        <f t="shared" si="307"/>
        <v>0</v>
      </c>
      <c r="V758">
        <f t="shared" si="283"/>
        <v>31</v>
      </c>
      <c r="W758">
        <f t="shared" si="306"/>
        <v>3</v>
      </c>
      <c r="X758">
        <f t="shared" si="287"/>
        <v>-5.2359877559829883E-2</v>
      </c>
      <c r="Y758">
        <f t="shared" si="288"/>
        <v>-5.2335956242943828E-2</v>
      </c>
      <c r="Z758">
        <f t="shared" si="289"/>
        <v>-5.2383818566763218E-2</v>
      </c>
      <c r="AA758">
        <f t="shared" si="290"/>
        <v>0</v>
      </c>
      <c r="AB758">
        <f t="shared" si="291"/>
        <v>6375585.7452000007</v>
      </c>
      <c r="AC758">
        <f t="shared" si="292"/>
        <v>9.2468067027179749E-6</v>
      </c>
      <c r="AD758">
        <f t="shared" si="293"/>
        <v>0</v>
      </c>
      <c r="AE758">
        <f t="shared" si="294"/>
        <v>0</v>
      </c>
      <c r="AF758">
        <f t="shared" si="295"/>
        <v>0</v>
      </c>
      <c r="AG758">
        <f t="shared" si="296"/>
        <v>0</v>
      </c>
      <c r="AH758">
        <f t="shared" si="297"/>
        <v>0</v>
      </c>
      <c r="AI758">
        <f t="shared" si="298"/>
        <v>5.0546225567071803E-3</v>
      </c>
      <c r="AJ758">
        <f t="shared" si="299"/>
        <v>4.2582015317955055E-5</v>
      </c>
      <c r="AK758">
        <f t="shared" si="300"/>
        <v>1.6740578955036711E-7</v>
      </c>
      <c r="AL758">
        <f t="shared" si="301"/>
        <v>0</v>
      </c>
      <c r="AM758">
        <v>6378137</v>
      </c>
      <c r="AN758">
        <v>6356752.3142451802</v>
      </c>
      <c r="AO758">
        <f t="shared" si="302"/>
        <v>8.1819190842620321E-2</v>
      </c>
      <c r="AP758">
        <f t="shared" si="303"/>
        <v>8.2094437949694496E-2</v>
      </c>
      <c r="AQ758">
        <f t="shared" si="304"/>
        <v>6.7394967422762398E-3</v>
      </c>
      <c r="AR758">
        <f t="shared" si="305"/>
        <v>6399593.6257584924</v>
      </c>
    </row>
    <row r="759" spans="13:44" x14ac:dyDescent="0.3">
      <c r="M759" s="52" t="s">
        <v>22</v>
      </c>
      <c r="N759" s="53">
        <f t="shared" si="284"/>
        <v>166021.44365805644</v>
      </c>
      <c r="O759" s="54">
        <f t="shared" si="285"/>
        <v>0</v>
      </c>
      <c r="P759" s="55">
        <f t="shared" si="286"/>
        <v>31</v>
      </c>
      <c r="Q759" s="68"/>
      <c r="T759">
        <f t="shared" si="307"/>
        <v>0</v>
      </c>
      <c r="U759">
        <f t="shared" si="307"/>
        <v>0</v>
      </c>
      <c r="V759">
        <f t="shared" si="283"/>
        <v>31</v>
      </c>
      <c r="W759">
        <f t="shared" si="306"/>
        <v>3</v>
      </c>
      <c r="X759">
        <f t="shared" si="287"/>
        <v>-5.2359877559829883E-2</v>
      </c>
      <c r="Y759">
        <f t="shared" si="288"/>
        <v>-5.2335956242943828E-2</v>
      </c>
      <c r="Z759">
        <f t="shared" si="289"/>
        <v>-5.2383818566763218E-2</v>
      </c>
      <c r="AA759">
        <f t="shared" si="290"/>
        <v>0</v>
      </c>
      <c r="AB759">
        <f t="shared" si="291"/>
        <v>6375585.7452000007</v>
      </c>
      <c r="AC759">
        <f t="shared" si="292"/>
        <v>9.2468067027179749E-6</v>
      </c>
      <c r="AD759">
        <f t="shared" si="293"/>
        <v>0</v>
      </c>
      <c r="AE759">
        <f t="shared" si="294"/>
        <v>0</v>
      </c>
      <c r="AF759">
        <f t="shared" si="295"/>
        <v>0</v>
      </c>
      <c r="AG759">
        <f t="shared" si="296"/>
        <v>0</v>
      </c>
      <c r="AH759">
        <f t="shared" si="297"/>
        <v>0</v>
      </c>
      <c r="AI759">
        <f t="shared" si="298"/>
        <v>5.0546225567071803E-3</v>
      </c>
      <c r="AJ759">
        <f t="shared" si="299"/>
        <v>4.2582015317955055E-5</v>
      </c>
      <c r="AK759">
        <f t="shared" si="300"/>
        <v>1.6740578955036711E-7</v>
      </c>
      <c r="AL759">
        <f t="shared" si="301"/>
        <v>0</v>
      </c>
      <c r="AM759">
        <v>6378137</v>
      </c>
      <c r="AN759">
        <v>6356752.3142451802</v>
      </c>
      <c r="AO759">
        <f t="shared" si="302"/>
        <v>8.1819190842620321E-2</v>
      </c>
      <c r="AP759">
        <f t="shared" si="303"/>
        <v>8.2094437949694496E-2</v>
      </c>
      <c r="AQ759">
        <f t="shared" si="304"/>
        <v>6.7394967422762398E-3</v>
      </c>
      <c r="AR759">
        <f t="shared" si="305"/>
        <v>6399593.6257584924</v>
      </c>
    </row>
    <row r="760" spans="13:44" x14ac:dyDescent="0.3">
      <c r="M760" s="52" t="s">
        <v>22</v>
      </c>
      <c r="N760" s="53">
        <f t="shared" si="284"/>
        <v>166021.44365805644</v>
      </c>
      <c r="O760" s="54">
        <f t="shared" si="285"/>
        <v>0</v>
      </c>
      <c r="P760" s="55">
        <f t="shared" si="286"/>
        <v>31</v>
      </c>
      <c r="Q760" s="68"/>
      <c r="T760">
        <f t="shared" si="307"/>
        <v>0</v>
      </c>
      <c r="U760">
        <f t="shared" si="307"/>
        <v>0</v>
      </c>
      <c r="V760">
        <f t="shared" si="283"/>
        <v>31</v>
      </c>
      <c r="W760">
        <f t="shared" si="306"/>
        <v>3</v>
      </c>
      <c r="X760">
        <f t="shared" si="287"/>
        <v>-5.2359877559829883E-2</v>
      </c>
      <c r="Y760">
        <f t="shared" si="288"/>
        <v>-5.2335956242943828E-2</v>
      </c>
      <c r="Z760">
        <f t="shared" si="289"/>
        <v>-5.2383818566763218E-2</v>
      </c>
      <c r="AA760">
        <f t="shared" si="290"/>
        <v>0</v>
      </c>
      <c r="AB760">
        <f t="shared" si="291"/>
        <v>6375585.7452000007</v>
      </c>
      <c r="AC760">
        <f t="shared" si="292"/>
        <v>9.2468067027179749E-6</v>
      </c>
      <c r="AD760">
        <f t="shared" si="293"/>
        <v>0</v>
      </c>
      <c r="AE760">
        <f t="shared" si="294"/>
        <v>0</v>
      </c>
      <c r="AF760">
        <f t="shared" si="295"/>
        <v>0</v>
      </c>
      <c r="AG760">
        <f t="shared" si="296"/>
        <v>0</v>
      </c>
      <c r="AH760">
        <f t="shared" si="297"/>
        <v>0</v>
      </c>
      <c r="AI760">
        <f t="shared" si="298"/>
        <v>5.0546225567071803E-3</v>
      </c>
      <c r="AJ760">
        <f t="shared" si="299"/>
        <v>4.2582015317955055E-5</v>
      </c>
      <c r="AK760">
        <f t="shared" si="300"/>
        <v>1.6740578955036711E-7</v>
      </c>
      <c r="AL760">
        <f t="shared" si="301"/>
        <v>0</v>
      </c>
      <c r="AM760">
        <v>6378137</v>
      </c>
      <c r="AN760">
        <v>6356752.3142451802</v>
      </c>
      <c r="AO760">
        <f t="shared" si="302"/>
        <v>8.1819190842620321E-2</v>
      </c>
      <c r="AP760">
        <f t="shared" si="303"/>
        <v>8.2094437949694496E-2</v>
      </c>
      <c r="AQ760">
        <f t="shared" si="304"/>
        <v>6.7394967422762398E-3</v>
      </c>
      <c r="AR760">
        <f t="shared" si="305"/>
        <v>6399593.6257584924</v>
      </c>
    </row>
    <row r="761" spans="13:44" x14ac:dyDescent="0.3">
      <c r="M761" s="52" t="s">
        <v>22</v>
      </c>
      <c r="N761" s="53">
        <f t="shared" si="284"/>
        <v>166021.44365805644</v>
      </c>
      <c r="O761" s="54">
        <f t="shared" si="285"/>
        <v>0</v>
      </c>
      <c r="P761" s="55">
        <f t="shared" si="286"/>
        <v>31</v>
      </c>
      <c r="Q761" s="68"/>
      <c r="T761">
        <f t="shared" si="307"/>
        <v>0</v>
      </c>
      <c r="U761">
        <f t="shared" si="307"/>
        <v>0</v>
      </c>
      <c r="V761">
        <f t="shared" si="283"/>
        <v>31</v>
      </c>
      <c r="W761">
        <f t="shared" si="306"/>
        <v>3</v>
      </c>
      <c r="X761">
        <f t="shared" si="287"/>
        <v>-5.2359877559829883E-2</v>
      </c>
      <c r="Y761">
        <f t="shared" si="288"/>
        <v>-5.2335956242943828E-2</v>
      </c>
      <c r="Z761">
        <f t="shared" si="289"/>
        <v>-5.2383818566763218E-2</v>
      </c>
      <c r="AA761">
        <f t="shared" si="290"/>
        <v>0</v>
      </c>
      <c r="AB761">
        <f t="shared" si="291"/>
        <v>6375585.7452000007</v>
      </c>
      <c r="AC761">
        <f t="shared" si="292"/>
        <v>9.2468067027179749E-6</v>
      </c>
      <c r="AD761">
        <f t="shared" si="293"/>
        <v>0</v>
      </c>
      <c r="AE761">
        <f t="shared" si="294"/>
        <v>0</v>
      </c>
      <c r="AF761">
        <f t="shared" si="295"/>
        <v>0</v>
      </c>
      <c r="AG761">
        <f t="shared" si="296"/>
        <v>0</v>
      </c>
      <c r="AH761">
        <f t="shared" si="297"/>
        <v>0</v>
      </c>
      <c r="AI761">
        <f t="shared" si="298"/>
        <v>5.0546225567071803E-3</v>
      </c>
      <c r="AJ761">
        <f t="shared" si="299"/>
        <v>4.2582015317955055E-5</v>
      </c>
      <c r="AK761">
        <f t="shared" si="300"/>
        <v>1.6740578955036711E-7</v>
      </c>
      <c r="AL761">
        <f t="shared" si="301"/>
        <v>0</v>
      </c>
      <c r="AM761">
        <v>6378137</v>
      </c>
      <c r="AN761">
        <v>6356752.3142451802</v>
      </c>
      <c r="AO761">
        <f t="shared" si="302"/>
        <v>8.1819190842620321E-2</v>
      </c>
      <c r="AP761">
        <f t="shared" si="303"/>
        <v>8.2094437949694496E-2</v>
      </c>
      <c r="AQ761">
        <f t="shared" si="304"/>
        <v>6.7394967422762398E-3</v>
      </c>
      <c r="AR761">
        <f t="shared" si="305"/>
        <v>6399593.6257584924</v>
      </c>
    </row>
    <row r="762" spans="13:44" x14ac:dyDescent="0.3">
      <c r="M762" s="52" t="s">
        <v>22</v>
      </c>
      <c r="N762" s="53">
        <f t="shared" si="284"/>
        <v>166021.44365805644</v>
      </c>
      <c r="O762" s="54">
        <f t="shared" si="285"/>
        <v>0</v>
      </c>
      <c r="P762" s="55">
        <f t="shared" si="286"/>
        <v>31</v>
      </c>
      <c r="Q762" s="68"/>
      <c r="T762">
        <f t="shared" si="307"/>
        <v>0</v>
      </c>
      <c r="U762">
        <f t="shared" si="307"/>
        <v>0</v>
      </c>
      <c r="V762">
        <f t="shared" si="283"/>
        <v>31</v>
      </c>
      <c r="W762">
        <f t="shared" si="306"/>
        <v>3</v>
      </c>
      <c r="X762">
        <f t="shared" si="287"/>
        <v>-5.2359877559829883E-2</v>
      </c>
      <c r="Y762">
        <f t="shared" si="288"/>
        <v>-5.2335956242943828E-2</v>
      </c>
      <c r="Z762">
        <f t="shared" si="289"/>
        <v>-5.2383818566763218E-2</v>
      </c>
      <c r="AA762">
        <f t="shared" si="290"/>
        <v>0</v>
      </c>
      <c r="AB762">
        <f t="shared" si="291"/>
        <v>6375585.7452000007</v>
      </c>
      <c r="AC762">
        <f t="shared" si="292"/>
        <v>9.2468067027179749E-6</v>
      </c>
      <c r="AD762">
        <f t="shared" si="293"/>
        <v>0</v>
      </c>
      <c r="AE762">
        <f t="shared" si="294"/>
        <v>0</v>
      </c>
      <c r="AF762">
        <f t="shared" si="295"/>
        <v>0</v>
      </c>
      <c r="AG762">
        <f t="shared" si="296"/>
        <v>0</v>
      </c>
      <c r="AH762">
        <f t="shared" si="297"/>
        <v>0</v>
      </c>
      <c r="AI762">
        <f t="shared" si="298"/>
        <v>5.0546225567071803E-3</v>
      </c>
      <c r="AJ762">
        <f t="shared" si="299"/>
        <v>4.2582015317955055E-5</v>
      </c>
      <c r="AK762">
        <f t="shared" si="300"/>
        <v>1.6740578955036711E-7</v>
      </c>
      <c r="AL762">
        <f t="shared" si="301"/>
        <v>0</v>
      </c>
      <c r="AM762">
        <v>6378137</v>
      </c>
      <c r="AN762">
        <v>6356752.3142451802</v>
      </c>
      <c r="AO762">
        <f t="shared" si="302"/>
        <v>8.1819190842620321E-2</v>
      </c>
      <c r="AP762">
        <f t="shared" si="303"/>
        <v>8.2094437949694496E-2</v>
      </c>
      <c r="AQ762">
        <f t="shared" si="304"/>
        <v>6.7394967422762398E-3</v>
      </c>
      <c r="AR762">
        <f t="shared" si="305"/>
        <v>6399593.6257584924</v>
      </c>
    </row>
    <row r="763" spans="13:44" x14ac:dyDescent="0.3">
      <c r="M763" s="52" t="s">
        <v>22</v>
      </c>
      <c r="N763" s="53">
        <f t="shared" si="284"/>
        <v>166021.44365805644</v>
      </c>
      <c r="O763" s="54">
        <f t="shared" si="285"/>
        <v>0</v>
      </c>
      <c r="P763" s="55">
        <f t="shared" si="286"/>
        <v>31</v>
      </c>
      <c r="Q763" s="68"/>
      <c r="T763">
        <f t="shared" si="307"/>
        <v>0</v>
      </c>
      <c r="U763">
        <f t="shared" si="307"/>
        <v>0</v>
      </c>
      <c r="V763">
        <f t="shared" si="283"/>
        <v>31</v>
      </c>
      <c r="W763">
        <f t="shared" si="306"/>
        <v>3</v>
      </c>
      <c r="X763">
        <f t="shared" si="287"/>
        <v>-5.2359877559829883E-2</v>
      </c>
      <c r="Y763">
        <f t="shared" si="288"/>
        <v>-5.2335956242943828E-2</v>
      </c>
      <c r="Z763">
        <f t="shared" si="289"/>
        <v>-5.2383818566763218E-2</v>
      </c>
      <c r="AA763">
        <f t="shared" si="290"/>
        <v>0</v>
      </c>
      <c r="AB763">
        <f t="shared" si="291"/>
        <v>6375585.7452000007</v>
      </c>
      <c r="AC763">
        <f t="shared" si="292"/>
        <v>9.2468067027179749E-6</v>
      </c>
      <c r="AD763">
        <f t="shared" si="293"/>
        <v>0</v>
      </c>
      <c r="AE763">
        <f t="shared" si="294"/>
        <v>0</v>
      </c>
      <c r="AF763">
        <f t="shared" si="295"/>
        <v>0</v>
      </c>
      <c r="AG763">
        <f t="shared" si="296"/>
        <v>0</v>
      </c>
      <c r="AH763">
        <f t="shared" si="297"/>
        <v>0</v>
      </c>
      <c r="AI763">
        <f t="shared" si="298"/>
        <v>5.0546225567071803E-3</v>
      </c>
      <c r="AJ763">
        <f t="shared" si="299"/>
        <v>4.2582015317955055E-5</v>
      </c>
      <c r="AK763">
        <f t="shared" si="300"/>
        <v>1.6740578955036711E-7</v>
      </c>
      <c r="AL763">
        <f t="shared" si="301"/>
        <v>0</v>
      </c>
      <c r="AM763">
        <v>6378137</v>
      </c>
      <c r="AN763">
        <v>6356752.3142451802</v>
      </c>
      <c r="AO763">
        <f t="shared" si="302"/>
        <v>8.1819190842620321E-2</v>
      </c>
      <c r="AP763">
        <f t="shared" si="303"/>
        <v>8.2094437949694496E-2</v>
      </c>
      <c r="AQ763">
        <f t="shared" si="304"/>
        <v>6.7394967422762398E-3</v>
      </c>
      <c r="AR763">
        <f t="shared" si="305"/>
        <v>6399593.6257584924</v>
      </c>
    </row>
    <row r="764" spans="13:44" x14ac:dyDescent="0.3">
      <c r="M764" s="52" t="s">
        <v>22</v>
      </c>
      <c r="N764" s="53">
        <f t="shared" si="284"/>
        <v>166021.44365805644</v>
      </c>
      <c r="O764" s="54">
        <f t="shared" si="285"/>
        <v>0</v>
      </c>
      <c r="P764" s="55">
        <f t="shared" si="286"/>
        <v>31</v>
      </c>
      <c r="Q764" s="68"/>
      <c r="T764">
        <f t="shared" si="307"/>
        <v>0</v>
      </c>
      <c r="U764">
        <f t="shared" si="307"/>
        <v>0</v>
      </c>
      <c r="V764">
        <f t="shared" si="283"/>
        <v>31</v>
      </c>
      <c r="W764">
        <f t="shared" si="306"/>
        <v>3</v>
      </c>
      <c r="X764">
        <f t="shared" si="287"/>
        <v>-5.2359877559829883E-2</v>
      </c>
      <c r="Y764">
        <f t="shared" si="288"/>
        <v>-5.2335956242943828E-2</v>
      </c>
      <c r="Z764">
        <f t="shared" si="289"/>
        <v>-5.2383818566763218E-2</v>
      </c>
      <c r="AA764">
        <f t="shared" si="290"/>
        <v>0</v>
      </c>
      <c r="AB764">
        <f t="shared" si="291"/>
        <v>6375585.7452000007</v>
      </c>
      <c r="AC764">
        <f t="shared" si="292"/>
        <v>9.2468067027179749E-6</v>
      </c>
      <c r="AD764">
        <f t="shared" si="293"/>
        <v>0</v>
      </c>
      <c r="AE764">
        <f t="shared" si="294"/>
        <v>0</v>
      </c>
      <c r="AF764">
        <f t="shared" si="295"/>
        <v>0</v>
      </c>
      <c r="AG764">
        <f t="shared" si="296"/>
        <v>0</v>
      </c>
      <c r="AH764">
        <f t="shared" si="297"/>
        <v>0</v>
      </c>
      <c r="AI764">
        <f t="shared" si="298"/>
        <v>5.0546225567071803E-3</v>
      </c>
      <c r="AJ764">
        <f t="shared" si="299"/>
        <v>4.2582015317955055E-5</v>
      </c>
      <c r="AK764">
        <f t="shared" si="300"/>
        <v>1.6740578955036711E-7</v>
      </c>
      <c r="AL764">
        <f t="shared" si="301"/>
        <v>0</v>
      </c>
      <c r="AM764">
        <v>6378137</v>
      </c>
      <c r="AN764">
        <v>6356752.3142451802</v>
      </c>
      <c r="AO764">
        <f t="shared" si="302"/>
        <v>8.1819190842620321E-2</v>
      </c>
      <c r="AP764">
        <f t="shared" si="303"/>
        <v>8.2094437949694496E-2</v>
      </c>
      <c r="AQ764">
        <f t="shared" si="304"/>
        <v>6.7394967422762398E-3</v>
      </c>
      <c r="AR764">
        <f t="shared" si="305"/>
        <v>6399593.6257584924</v>
      </c>
    </row>
    <row r="765" spans="13:44" x14ac:dyDescent="0.3">
      <c r="M765" s="52" t="s">
        <v>22</v>
      </c>
      <c r="N765" s="53">
        <f t="shared" si="284"/>
        <v>166021.44365805644</v>
      </c>
      <c r="O765" s="54">
        <f t="shared" si="285"/>
        <v>0</v>
      </c>
      <c r="P765" s="55">
        <f t="shared" si="286"/>
        <v>31</v>
      </c>
      <c r="Q765" s="68"/>
      <c r="T765">
        <f t="shared" si="307"/>
        <v>0</v>
      </c>
      <c r="U765">
        <f t="shared" si="307"/>
        <v>0</v>
      </c>
      <c r="V765">
        <f t="shared" si="283"/>
        <v>31</v>
      </c>
      <c r="W765">
        <f t="shared" si="306"/>
        <v>3</v>
      </c>
      <c r="X765">
        <f t="shared" si="287"/>
        <v>-5.2359877559829883E-2</v>
      </c>
      <c r="Y765">
        <f t="shared" si="288"/>
        <v>-5.2335956242943828E-2</v>
      </c>
      <c r="Z765">
        <f t="shared" si="289"/>
        <v>-5.2383818566763218E-2</v>
      </c>
      <c r="AA765">
        <f t="shared" si="290"/>
        <v>0</v>
      </c>
      <c r="AB765">
        <f t="shared" si="291"/>
        <v>6375585.7452000007</v>
      </c>
      <c r="AC765">
        <f t="shared" si="292"/>
        <v>9.2468067027179749E-6</v>
      </c>
      <c r="AD765">
        <f t="shared" si="293"/>
        <v>0</v>
      </c>
      <c r="AE765">
        <f t="shared" si="294"/>
        <v>0</v>
      </c>
      <c r="AF765">
        <f t="shared" si="295"/>
        <v>0</v>
      </c>
      <c r="AG765">
        <f t="shared" si="296"/>
        <v>0</v>
      </c>
      <c r="AH765">
        <f t="shared" si="297"/>
        <v>0</v>
      </c>
      <c r="AI765">
        <f t="shared" si="298"/>
        <v>5.0546225567071803E-3</v>
      </c>
      <c r="AJ765">
        <f t="shared" si="299"/>
        <v>4.2582015317955055E-5</v>
      </c>
      <c r="AK765">
        <f t="shared" si="300"/>
        <v>1.6740578955036711E-7</v>
      </c>
      <c r="AL765">
        <f t="shared" si="301"/>
        <v>0</v>
      </c>
      <c r="AM765">
        <v>6378137</v>
      </c>
      <c r="AN765">
        <v>6356752.3142451802</v>
      </c>
      <c r="AO765">
        <f t="shared" si="302"/>
        <v>8.1819190842620321E-2</v>
      </c>
      <c r="AP765">
        <f t="shared" si="303"/>
        <v>8.2094437949694496E-2</v>
      </c>
      <c r="AQ765">
        <f t="shared" si="304"/>
        <v>6.7394967422762398E-3</v>
      </c>
      <c r="AR765">
        <f t="shared" si="305"/>
        <v>6399593.6257584924</v>
      </c>
    </row>
    <row r="766" spans="13:44" x14ac:dyDescent="0.3">
      <c r="M766" s="52" t="s">
        <v>22</v>
      </c>
      <c r="N766" s="53">
        <f t="shared" si="284"/>
        <v>166021.44365805644</v>
      </c>
      <c r="O766" s="54">
        <f t="shared" si="285"/>
        <v>0</v>
      </c>
      <c r="P766" s="55">
        <f t="shared" si="286"/>
        <v>31</v>
      </c>
      <c r="Q766" s="68"/>
      <c r="T766">
        <f t="shared" si="307"/>
        <v>0</v>
      </c>
      <c r="U766">
        <f t="shared" si="307"/>
        <v>0</v>
      </c>
      <c r="V766">
        <f t="shared" si="283"/>
        <v>31</v>
      </c>
      <c r="W766">
        <f t="shared" si="306"/>
        <v>3</v>
      </c>
      <c r="X766">
        <f t="shared" si="287"/>
        <v>-5.2359877559829883E-2</v>
      </c>
      <c r="Y766">
        <f t="shared" si="288"/>
        <v>-5.2335956242943828E-2</v>
      </c>
      <c r="Z766">
        <f t="shared" si="289"/>
        <v>-5.2383818566763218E-2</v>
      </c>
      <c r="AA766">
        <f t="shared" si="290"/>
        <v>0</v>
      </c>
      <c r="AB766">
        <f t="shared" si="291"/>
        <v>6375585.7452000007</v>
      </c>
      <c r="AC766">
        <f t="shared" si="292"/>
        <v>9.2468067027179749E-6</v>
      </c>
      <c r="AD766">
        <f t="shared" si="293"/>
        <v>0</v>
      </c>
      <c r="AE766">
        <f t="shared" si="294"/>
        <v>0</v>
      </c>
      <c r="AF766">
        <f t="shared" si="295"/>
        <v>0</v>
      </c>
      <c r="AG766">
        <f t="shared" si="296"/>
        <v>0</v>
      </c>
      <c r="AH766">
        <f t="shared" si="297"/>
        <v>0</v>
      </c>
      <c r="AI766">
        <f t="shared" si="298"/>
        <v>5.0546225567071803E-3</v>
      </c>
      <c r="AJ766">
        <f t="shared" si="299"/>
        <v>4.2582015317955055E-5</v>
      </c>
      <c r="AK766">
        <f t="shared" si="300"/>
        <v>1.6740578955036711E-7</v>
      </c>
      <c r="AL766">
        <f t="shared" si="301"/>
        <v>0</v>
      </c>
      <c r="AM766">
        <v>6378137</v>
      </c>
      <c r="AN766">
        <v>6356752.3142451802</v>
      </c>
      <c r="AO766">
        <f t="shared" si="302"/>
        <v>8.1819190842620321E-2</v>
      </c>
      <c r="AP766">
        <f t="shared" si="303"/>
        <v>8.2094437949694496E-2</v>
      </c>
      <c r="AQ766">
        <f t="shared" si="304"/>
        <v>6.7394967422762398E-3</v>
      </c>
      <c r="AR766">
        <f t="shared" si="305"/>
        <v>6399593.6257584924</v>
      </c>
    </row>
    <row r="767" spans="13:44" x14ac:dyDescent="0.3">
      <c r="M767" s="52" t="s">
        <v>22</v>
      </c>
      <c r="N767" s="53">
        <f t="shared" si="284"/>
        <v>166021.44365805644</v>
      </c>
      <c r="O767" s="54">
        <f t="shared" si="285"/>
        <v>0</v>
      </c>
      <c r="P767" s="55">
        <f t="shared" si="286"/>
        <v>31</v>
      </c>
      <c r="Q767" s="68"/>
      <c r="T767">
        <f t="shared" si="307"/>
        <v>0</v>
      </c>
      <c r="U767">
        <f t="shared" si="307"/>
        <v>0</v>
      </c>
      <c r="V767">
        <f t="shared" si="283"/>
        <v>31</v>
      </c>
      <c r="W767">
        <f t="shared" si="306"/>
        <v>3</v>
      </c>
      <c r="X767">
        <f t="shared" si="287"/>
        <v>-5.2359877559829883E-2</v>
      </c>
      <c r="Y767">
        <f t="shared" si="288"/>
        <v>-5.2335956242943828E-2</v>
      </c>
      <c r="Z767">
        <f t="shared" si="289"/>
        <v>-5.2383818566763218E-2</v>
      </c>
      <c r="AA767">
        <f t="shared" si="290"/>
        <v>0</v>
      </c>
      <c r="AB767">
        <f t="shared" si="291"/>
        <v>6375585.7452000007</v>
      </c>
      <c r="AC767">
        <f t="shared" si="292"/>
        <v>9.2468067027179749E-6</v>
      </c>
      <c r="AD767">
        <f t="shared" si="293"/>
        <v>0</v>
      </c>
      <c r="AE767">
        <f t="shared" si="294"/>
        <v>0</v>
      </c>
      <c r="AF767">
        <f t="shared" si="295"/>
        <v>0</v>
      </c>
      <c r="AG767">
        <f t="shared" si="296"/>
        <v>0</v>
      </c>
      <c r="AH767">
        <f t="shared" si="297"/>
        <v>0</v>
      </c>
      <c r="AI767">
        <f t="shared" si="298"/>
        <v>5.0546225567071803E-3</v>
      </c>
      <c r="AJ767">
        <f t="shared" si="299"/>
        <v>4.2582015317955055E-5</v>
      </c>
      <c r="AK767">
        <f t="shared" si="300"/>
        <v>1.6740578955036711E-7</v>
      </c>
      <c r="AL767">
        <f t="shared" si="301"/>
        <v>0</v>
      </c>
      <c r="AM767">
        <v>6378137</v>
      </c>
      <c r="AN767">
        <v>6356752.3142451802</v>
      </c>
      <c r="AO767">
        <f t="shared" si="302"/>
        <v>8.1819190842620321E-2</v>
      </c>
      <c r="AP767">
        <f t="shared" si="303"/>
        <v>8.2094437949694496E-2</v>
      </c>
      <c r="AQ767">
        <f t="shared" si="304"/>
        <v>6.7394967422762398E-3</v>
      </c>
      <c r="AR767">
        <f t="shared" si="305"/>
        <v>6399593.6257584924</v>
      </c>
    </row>
    <row r="768" spans="13:44" x14ac:dyDescent="0.3">
      <c r="M768" s="52" t="s">
        <v>22</v>
      </c>
      <c r="N768" s="53">
        <f t="shared" si="284"/>
        <v>166021.44365805644</v>
      </c>
      <c r="O768" s="54">
        <f t="shared" si="285"/>
        <v>0</v>
      </c>
      <c r="P768" s="55">
        <f t="shared" si="286"/>
        <v>31</v>
      </c>
      <c r="Q768" s="68"/>
      <c r="T768">
        <f t="shared" si="307"/>
        <v>0</v>
      </c>
      <c r="U768">
        <f t="shared" si="307"/>
        <v>0</v>
      </c>
      <c r="V768">
        <f t="shared" si="283"/>
        <v>31</v>
      </c>
      <c r="W768">
        <f t="shared" si="306"/>
        <v>3</v>
      </c>
      <c r="X768">
        <f t="shared" si="287"/>
        <v>-5.2359877559829883E-2</v>
      </c>
      <c r="Y768">
        <f t="shared" si="288"/>
        <v>-5.2335956242943828E-2</v>
      </c>
      <c r="Z768">
        <f t="shared" si="289"/>
        <v>-5.2383818566763218E-2</v>
      </c>
      <c r="AA768">
        <f t="shared" si="290"/>
        <v>0</v>
      </c>
      <c r="AB768">
        <f t="shared" si="291"/>
        <v>6375585.7452000007</v>
      </c>
      <c r="AC768">
        <f t="shared" si="292"/>
        <v>9.2468067027179749E-6</v>
      </c>
      <c r="AD768">
        <f t="shared" si="293"/>
        <v>0</v>
      </c>
      <c r="AE768">
        <f t="shared" si="294"/>
        <v>0</v>
      </c>
      <c r="AF768">
        <f t="shared" si="295"/>
        <v>0</v>
      </c>
      <c r="AG768">
        <f t="shared" si="296"/>
        <v>0</v>
      </c>
      <c r="AH768">
        <f t="shared" si="297"/>
        <v>0</v>
      </c>
      <c r="AI768">
        <f t="shared" si="298"/>
        <v>5.0546225567071803E-3</v>
      </c>
      <c r="AJ768">
        <f t="shared" si="299"/>
        <v>4.2582015317955055E-5</v>
      </c>
      <c r="AK768">
        <f t="shared" si="300"/>
        <v>1.6740578955036711E-7</v>
      </c>
      <c r="AL768">
        <f t="shared" si="301"/>
        <v>0</v>
      </c>
      <c r="AM768">
        <v>6378137</v>
      </c>
      <c r="AN768">
        <v>6356752.3142451802</v>
      </c>
      <c r="AO768">
        <f t="shared" si="302"/>
        <v>8.1819190842620321E-2</v>
      </c>
      <c r="AP768">
        <f t="shared" si="303"/>
        <v>8.2094437949694496E-2</v>
      </c>
      <c r="AQ768">
        <f t="shared" si="304"/>
        <v>6.7394967422762398E-3</v>
      </c>
      <c r="AR768">
        <f t="shared" si="305"/>
        <v>6399593.6257584924</v>
      </c>
    </row>
    <row r="769" spans="13:44" x14ac:dyDescent="0.3">
      <c r="M769" s="52" t="s">
        <v>22</v>
      </c>
      <c r="N769" s="53">
        <f t="shared" si="284"/>
        <v>166021.44365805644</v>
      </c>
      <c r="O769" s="54">
        <f t="shared" si="285"/>
        <v>0</v>
      </c>
      <c r="P769" s="55">
        <f t="shared" si="286"/>
        <v>31</v>
      </c>
      <c r="Q769" s="68"/>
      <c r="T769">
        <f t="shared" si="307"/>
        <v>0</v>
      </c>
      <c r="U769">
        <f t="shared" si="307"/>
        <v>0</v>
      </c>
      <c r="V769">
        <f t="shared" si="283"/>
        <v>31</v>
      </c>
      <c r="W769">
        <f t="shared" si="306"/>
        <v>3</v>
      </c>
      <c r="X769">
        <f t="shared" si="287"/>
        <v>-5.2359877559829883E-2</v>
      </c>
      <c r="Y769">
        <f t="shared" si="288"/>
        <v>-5.2335956242943828E-2</v>
      </c>
      <c r="Z769">
        <f t="shared" si="289"/>
        <v>-5.2383818566763218E-2</v>
      </c>
      <c r="AA769">
        <f t="shared" si="290"/>
        <v>0</v>
      </c>
      <c r="AB769">
        <f t="shared" si="291"/>
        <v>6375585.7452000007</v>
      </c>
      <c r="AC769">
        <f t="shared" si="292"/>
        <v>9.2468067027179749E-6</v>
      </c>
      <c r="AD769">
        <f t="shared" si="293"/>
        <v>0</v>
      </c>
      <c r="AE769">
        <f t="shared" si="294"/>
        <v>0</v>
      </c>
      <c r="AF769">
        <f t="shared" si="295"/>
        <v>0</v>
      </c>
      <c r="AG769">
        <f t="shared" si="296"/>
        <v>0</v>
      </c>
      <c r="AH769">
        <f t="shared" si="297"/>
        <v>0</v>
      </c>
      <c r="AI769">
        <f t="shared" si="298"/>
        <v>5.0546225567071803E-3</v>
      </c>
      <c r="AJ769">
        <f t="shared" si="299"/>
        <v>4.2582015317955055E-5</v>
      </c>
      <c r="AK769">
        <f t="shared" si="300"/>
        <v>1.6740578955036711E-7</v>
      </c>
      <c r="AL769">
        <f t="shared" si="301"/>
        <v>0</v>
      </c>
      <c r="AM769">
        <v>6378137</v>
      </c>
      <c r="AN769">
        <v>6356752.3142451802</v>
      </c>
      <c r="AO769">
        <f t="shared" si="302"/>
        <v>8.1819190842620321E-2</v>
      </c>
      <c r="AP769">
        <f t="shared" si="303"/>
        <v>8.2094437949694496E-2</v>
      </c>
      <c r="AQ769">
        <f t="shared" si="304"/>
        <v>6.7394967422762398E-3</v>
      </c>
      <c r="AR769">
        <f t="shared" si="305"/>
        <v>6399593.6257584924</v>
      </c>
    </row>
    <row r="770" spans="13:44" x14ac:dyDescent="0.3">
      <c r="M770" s="52" t="s">
        <v>22</v>
      </c>
      <c r="N770" s="53">
        <f t="shared" si="284"/>
        <v>166021.44365805644</v>
      </c>
      <c r="O770" s="54">
        <f t="shared" si="285"/>
        <v>0</v>
      </c>
      <c r="P770" s="55">
        <f t="shared" si="286"/>
        <v>31</v>
      </c>
      <c r="Q770" s="68"/>
      <c r="T770">
        <f t="shared" si="307"/>
        <v>0</v>
      </c>
      <c r="U770">
        <f t="shared" si="307"/>
        <v>0</v>
      </c>
      <c r="V770">
        <f t="shared" si="283"/>
        <v>31</v>
      </c>
      <c r="W770">
        <f t="shared" si="306"/>
        <v>3</v>
      </c>
      <c r="X770">
        <f t="shared" si="287"/>
        <v>-5.2359877559829883E-2</v>
      </c>
      <c r="Y770">
        <f t="shared" si="288"/>
        <v>-5.2335956242943828E-2</v>
      </c>
      <c r="Z770">
        <f t="shared" si="289"/>
        <v>-5.2383818566763218E-2</v>
      </c>
      <c r="AA770">
        <f t="shared" si="290"/>
        <v>0</v>
      </c>
      <c r="AB770">
        <f t="shared" si="291"/>
        <v>6375585.7452000007</v>
      </c>
      <c r="AC770">
        <f t="shared" si="292"/>
        <v>9.2468067027179749E-6</v>
      </c>
      <c r="AD770">
        <f t="shared" si="293"/>
        <v>0</v>
      </c>
      <c r="AE770">
        <f t="shared" si="294"/>
        <v>0</v>
      </c>
      <c r="AF770">
        <f t="shared" si="295"/>
        <v>0</v>
      </c>
      <c r="AG770">
        <f t="shared" si="296"/>
        <v>0</v>
      </c>
      <c r="AH770">
        <f t="shared" si="297"/>
        <v>0</v>
      </c>
      <c r="AI770">
        <f t="shared" si="298"/>
        <v>5.0546225567071803E-3</v>
      </c>
      <c r="AJ770">
        <f t="shared" si="299"/>
        <v>4.2582015317955055E-5</v>
      </c>
      <c r="AK770">
        <f t="shared" si="300"/>
        <v>1.6740578955036711E-7</v>
      </c>
      <c r="AL770">
        <f t="shared" si="301"/>
        <v>0</v>
      </c>
      <c r="AM770">
        <v>6378137</v>
      </c>
      <c r="AN770">
        <v>6356752.3142451802</v>
      </c>
      <c r="AO770">
        <f t="shared" si="302"/>
        <v>8.1819190842620321E-2</v>
      </c>
      <c r="AP770">
        <f t="shared" si="303"/>
        <v>8.2094437949694496E-2</v>
      </c>
      <c r="AQ770">
        <f t="shared" si="304"/>
        <v>6.7394967422762398E-3</v>
      </c>
      <c r="AR770">
        <f t="shared" si="305"/>
        <v>6399593.6257584924</v>
      </c>
    </row>
    <row r="771" spans="13:44" x14ac:dyDescent="0.3">
      <c r="M771" s="52" t="s">
        <v>22</v>
      </c>
      <c r="N771" s="53">
        <f t="shared" si="284"/>
        <v>166021.44365805644</v>
      </c>
      <c r="O771" s="54">
        <f t="shared" si="285"/>
        <v>0</v>
      </c>
      <c r="P771" s="55">
        <f t="shared" si="286"/>
        <v>31</v>
      </c>
      <c r="Q771" s="68"/>
      <c r="T771">
        <f t="shared" si="307"/>
        <v>0</v>
      </c>
      <c r="U771">
        <f t="shared" si="307"/>
        <v>0</v>
      </c>
      <c r="V771">
        <f t="shared" si="283"/>
        <v>31</v>
      </c>
      <c r="W771">
        <f t="shared" si="306"/>
        <v>3</v>
      </c>
      <c r="X771">
        <f t="shared" si="287"/>
        <v>-5.2359877559829883E-2</v>
      </c>
      <c r="Y771">
        <f t="shared" si="288"/>
        <v>-5.2335956242943828E-2</v>
      </c>
      <c r="Z771">
        <f t="shared" si="289"/>
        <v>-5.2383818566763218E-2</v>
      </c>
      <c r="AA771">
        <f t="shared" si="290"/>
        <v>0</v>
      </c>
      <c r="AB771">
        <f t="shared" si="291"/>
        <v>6375585.7452000007</v>
      </c>
      <c r="AC771">
        <f t="shared" si="292"/>
        <v>9.2468067027179749E-6</v>
      </c>
      <c r="AD771">
        <f t="shared" si="293"/>
        <v>0</v>
      </c>
      <c r="AE771">
        <f t="shared" si="294"/>
        <v>0</v>
      </c>
      <c r="AF771">
        <f t="shared" si="295"/>
        <v>0</v>
      </c>
      <c r="AG771">
        <f t="shared" si="296"/>
        <v>0</v>
      </c>
      <c r="AH771">
        <f t="shared" si="297"/>
        <v>0</v>
      </c>
      <c r="AI771">
        <f t="shared" si="298"/>
        <v>5.0546225567071803E-3</v>
      </c>
      <c r="AJ771">
        <f t="shared" si="299"/>
        <v>4.2582015317955055E-5</v>
      </c>
      <c r="AK771">
        <f t="shared" si="300"/>
        <v>1.6740578955036711E-7</v>
      </c>
      <c r="AL771">
        <f t="shared" si="301"/>
        <v>0</v>
      </c>
      <c r="AM771">
        <v>6378137</v>
      </c>
      <c r="AN771">
        <v>6356752.3142451802</v>
      </c>
      <c r="AO771">
        <f t="shared" si="302"/>
        <v>8.1819190842620321E-2</v>
      </c>
      <c r="AP771">
        <f t="shared" si="303"/>
        <v>8.2094437949694496E-2</v>
      </c>
      <c r="AQ771">
        <f t="shared" si="304"/>
        <v>6.7394967422762398E-3</v>
      </c>
      <c r="AR771">
        <f t="shared" si="305"/>
        <v>6399593.6257584924</v>
      </c>
    </row>
    <row r="772" spans="13:44" x14ac:dyDescent="0.3">
      <c r="M772" s="52" t="s">
        <v>22</v>
      </c>
      <c r="N772" s="53">
        <f t="shared" si="284"/>
        <v>166021.44365805644</v>
      </c>
      <c r="O772" s="54">
        <f t="shared" si="285"/>
        <v>0</v>
      </c>
      <c r="P772" s="55">
        <f t="shared" si="286"/>
        <v>31</v>
      </c>
      <c r="Q772" s="68"/>
      <c r="T772">
        <f t="shared" si="307"/>
        <v>0</v>
      </c>
      <c r="U772">
        <f t="shared" si="307"/>
        <v>0</v>
      </c>
      <c r="V772">
        <f t="shared" si="283"/>
        <v>31</v>
      </c>
      <c r="W772">
        <f t="shared" si="306"/>
        <v>3</v>
      </c>
      <c r="X772">
        <f t="shared" si="287"/>
        <v>-5.2359877559829883E-2</v>
      </c>
      <c r="Y772">
        <f t="shared" si="288"/>
        <v>-5.2335956242943828E-2</v>
      </c>
      <c r="Z772">
        <f t="shared" si="289"/>
        <v>-5.2383818566763218E-2</v>
      </c>
      <c r="AA772">
        <f t="shared" si="290"/>
        <v>0</v>
      </c>
      <c r="AB772">
        <f t="shared" si="291"/>
        <v>6375585.7452000007</v>
      </c>
      <c r="AC772">
        <f t="shared" si="292"/>
        <v>9.2468067027179749E-6</v>
      </c>
      <c r="AD772">
        <f t="shared" si="293"/>
        <v>0</v>
      </c>
      <c r="AE772">
        <f t="shared" si="294"/>
        <v>0</v>
      </c>
      <c r="AF772">
        <f t="shared" si="295"/>
        <v>0</v>
      </c>
      <c r="AG772">
        <f t="shared" si="296"/>
        <v>0</v>
      </c>
      <c r="AH772">
        <f t="shared" si="297"/>
        <v>0</v>
      </c>
      <c r="AI772">
        <f t="shared" si="298"/>
        <v>5.0546225567071803E-3</v>
      </c>
      <c r="AJ772">
        <f t="shared" si="299"/>
        <v>4.2582015317955055E-5</v>
      </c>
      <c r="AK772">
        <f t="shared" si="300"/>
        <v>1.6740578955036711E-7</v>
      </c>
      <c r="AL772">
        <f t="shared" si="301"/>
        <v>0</v>
      </c>
      <c r="AM772">
        <v>6378137</v>
      </c>
      <c r="AN772">
        <v>6356752.3142451802</v>
      </c>
      <c r="AO772">
        <f t="shared" si="302"/>
        <v>8.1819190842620321E-2</v>
      </c>
      <c r="AP772">
        <f t="shared" si="303"/>
        <v>8.2094437949694496E-2</v>
      </c>
      <c r="AQ772">
        <f t="shared" si="304"/>
        <v>6.7394967422762398E-3</v>
      </c>
      <c r="AR772">
        <f t="shared" si="305"/>
        <v>6399593.6257584924</v>
      </c>
    </row>
    <row r="773" spans="13:44" x14ac:dyDescent="0.3">
      <c r="M773" s="52" t="s">
        <v>22</v>
      </c>
      <c r="N773" s="53">
        <f t="shared" si="284"/>
        <v>166021.44365805644</v>
      </c>
      <c r="O773" s="54">
        <f t="shared" si="285"/>
        <v>0</v>
      </c>
      <c r="P773" s="55">
        <f t="shared" si="286"/>
        <v>31</v>
      </c>
      <c r="Q773" s="68"/>
      <c r="T773">
        <f t="shared" si="307"/>
        <v>0</v>
      </c>
      <c r="U773">
        <f t="shared" si="307"/>
        <v>0</v>
      </c>
      <c r="V773">
        <f t="shared" si="283"/>
        <v>31</v>
      </c>
      <c r="W773">
        <f t="shared" si="306"/>
        <v>3</v>
      </c>
      <c r="X773">
        <f t="shared" si="287"/>
        <v>-5.2359877559829883E-2</v>
      </c>
      <c r="Y773">
        <f t="shared" si="288"/>
        <v>-5.2335956242943828E-2</v>
      </c>
      <c r="Z773">
        <f t="shared" si="289"/>
        <v>-5.2383818566763218E-2</v>
      </c>
      <c r="AA773">
        <f t="shared" si="290"/>
        <v>0</v>
      </c>
      <c r="AB773">
        <f t="shared" si="291"/>
        <v>6375585.7452000007</v>
      </c>
      <c r="AC773">
        <f t="shared" si="292"/>
        <v>9.2468067027179749E-6</v>
      </c>
      <c r="AD773">
        <f t="shared" si="293"/>
        <v>0</v>
      </c>
      <c r="AE773">
        <f t="shared" si="294"/>
        <v>0</v>
      </c>
      <c r="AF773">
        <f t="shared" si="295"/>
        <v>0</v>
      </c>
      <c r="AG773">
        <f t="shared" si="296"/>
        <v>0</v>
      </c>
      <c r="AH773">
        <f t="shared" si="297"/>
        <v>0</v>
      </c>
      <c r="AI773">
        <f t="shared" si="298"/>
        <v>5.0546225567071803E-3</v>
      </c>
      <c r="AJ773">
        <f t="shared" si="299"/>
        <v>4.2582015317955055E-5</v>
      </c>
      <c r="AK773">
        <f t="shared" si="300"/>
        <v>1.6740578955036711E-7</v>
      </c>
      <c r="AL773">
        <f t="shared" si="301"/>
        <v>0</v>
      </c>
      <c r="AM773">
        <v>6378137</v>
      </c>
      <c r="AN773">
        <v>6356752.3142451802</v>
      </c>
      <c r="AO773">
        <f t="shared" si="302"/>
        <v>8.1819190842620321E-2</v>
      </c>
      <c r="AP773">
        <f t="shared" si="303"/>
        <v>8.2094437949694496E-2</v>
      </c>
      <c r="AQ773">
        <f t="shared" si="304"/>
        <v>6.7394967422762398E-3</v>
      </c>
      <c r="AR773">
        <f t="shared" si="305"/>
        <v>6399593.6257584924</v>
      </c>
    </row>
    <row r="774" spans="13:44" x14ac:dyDescent="0.3">
      <c r="M774" s="52" t="s">
        <v>22</v>
      </c>
      <c r="N774" s="53">
        <f t="shared" si="284"/>
        <v>166021.44365805644</v>
      </c>
      <c r="O774" s="54">
        <f t="shared" si="285"/>
        <v>0</v>
      </c>
      <c r="P774" s="55">
        <f t="shared" si="286"/>
        <v>31</v>
      </c>
      <c r="Q774" s="68"/>
      <c r="T774">
        <f t="shared" si="307"/>
        <v>0</v>
      </c>
      <c r="U774">
        <f t="shared" si="307"/>
        <v>0</v>
      </c>
      <c r="V774">
        <f t="shared" si="283"/>
        <v>31</v>
      </c>
      <c r="W774">
        <f t="shared" si="306"/>
        <v>3</v>
      </c>
      <c r="X774">
        <f t="shared" si="287"/>
        <v>-5.2359877559829883E-2</v>
      </c>
      <c r="Y774">
        <f t="shared" si="288"/>
        <v>-5.2335956242943828E-2</v>
      </c>
      <c r="Z774">
        <f t="shared" si="289"/>
        <v>-5.2383818566763218E-2</v>
      </c>
      <c r="AA774">
        <f t="shared" si="290"/>
        <v>0</v>
      </c>
      <c r="AB774">
        <f t="shared" si="291"/>
        <v>6375585.7452000007</v>
      </c>
      <c r="AC774">
        <f t="shared" si="292"/>
        <v>9.2468067027179749E-6</v>
      </c>
      <c r="AD774">
        <f t="shared" si="293"/>
        <v>0</v>
      </c>
      <c r="AE774">
        <f t="shared" si="294"/>
        <v>0</v>
      </c>
      <c r="AF774">
        <f t="shared" si="295"/>
        <v>0</v>
      </c>
      <c r="AG774">
        <f t="shared" si="296"/>
        <v>0</v>
      </c>
      <c r="AH774">
        <f t="shared" si="297"/>
        <v>0</v>
      </c>
      <c r="AI774">
        <f t="shared" si="298"/>
        <v>5.0546225567071803E-3</v>
      </c>
      <c r="AJ774">
        <f t="shared" si="299"/>
        <v>4.2582015317955055E-5</v>
      </c>
      <c r="AK774">
        <f t="shared" si="300"/>
        <v>1.6740578955036711E-7</v>
      </c>
      <c r="AL774">
        <f t="shared" si="301"/>
        <v>0</v>
      </c>
      <c r="AM774">
        <v>6378137</v>
      </c>
      <c r="AN774">
        <v>6356752.3142451802</v>
      </c>
      <c r="AO774">
        <f t="shared" si="302"/>
        <v>8.1819190842620321E-2</v>
      </c>
      <c r="AP774">
        <f t="shared" si="303"/>
        <v>8.2094437949694496E-2</v>
      </c>
      <c r="AQ774">
        <f t="shared" si="304"/>
        <v>6.7394967422762398E-3</v>
      </c>
      <c r="AR774">
        <f t="shared" si="305"/>
        <v>6399593.6257584924</v>
      </c>
    </row>
    <row r="775" spans="13:44" x14ac:dyDescent="0.3">
      <c r="M775" s="52" t="s">
        <v>22</v>
      </c>
      <c r="N775" s="53">
        <f t="shared" si="284"/>
        <v>166021.44365805644</v>
      </c>
      <c r="O775" s="54">
        <f t="shared" si="285"/>
        <v>0</v>
      </c>
      <c r="P775" s="55">
        <f t="shared" si="286"/>
        <v>31</v>
      </c>
      <c r="Q775" s="68"/>
      <c r="T775">
        <f t="shared" si="307"/>
        <v>0</v>
      </c>
      <c r="U775">
        <f t="shared" si="307"/>
        <v>0</v>
      </c>
      <c r="V775">
        <f t="shared" si="283"/>
        <v>31</v>
      </c>
      <c r="W775">
        <f t="shared" si="306"/>
        <v>3</v>
      </c>
      <c r="X775">
        <f t="shared" si="287"/>
        <v>-5.2359877559829883E-2</v>
      </c>
      <c r="Y775">
        <f t="shared" si="288"/>
        <v>-5.2335956242943828E-2</v>
      </c>
      <c r="Z775">
        <f t="shared" si="289"/>
        <v>-5.2383818566763218E-2</v>
      </c>
      <c r="AA775">
        <f t="shared" si="290"/>
        <v>0</v>
      </c>
      <c r="AB775">
        <f t="shared" si="291"/>
        <v>6375585.7452000007</v>
      </c>
      <c r="AC775">
        <f t="shared" si="292"/>
        <v>9.2468067027179749E-6</v>
      </c>
      <c r="AD775">
        <f t="shared" si="293"/>
        <v>0</v>
      </c>
      <c r="AE775">
        <f t="shared" si="294"/>
        <v>0</v>
      </c>
      <c r="AF775">
        <f t="shared" si="295"/>
        <v>0</v>
      </c>
      <c r="AG775">
        <f t="shared" si="296"/>
        <v>0</v>
      </c>
      <c r="AH775">
        <f t="shared" si="297"/>
        <v>0</v>
      </c>
      <c r="AI775">
        <f t="shared" si="298"/>
        <v>5.0546225567071803E-3</v>
      </c>
      <c r="AJ775">
        <f t="shared" si="299"/>
        <v>4.2582015317955055E-5</v>
      </c>
      <c r="AK775">
        <f t="shared" si="300"/>
        <v>1.6740578955036711E-7</v>
      </c>
      <c r="AL775">
        <f t="shared" si="301"/>
        <v>0</v>
      </c>
      <c r="AM775">
        <v>6378137</v>
      </c>
      <c r="AN775">
        <v>6356752.3142451802</v>
      </c>
      <c r="AO775">
        <f t="shared" si="302"/>
        <v>8.1819190842620321E-2</v>
      </c>
      <c r="AP775">
        <f t="shared" si="303"/>
        <v>8.2094437949694496E-2</v>
      </c>
      <c r="AQ775">
        <f t="shared" si="304"/>
        <v>6.7394967422762398E-3</v>
      </c>
      <c r="AR775">
        <f t="shared" si="305"/>
        <v>6399593.6257584924</v>
      </c>
    </row>
    <row r="776" spans="13:44" x14ac:dyDescent="0.3">
      <c r="M776" s="52" t="s">
        <v>22</v>
      </c>
      <c r="N776" s="53">
        <f t="shared" si="284"/>
        <v>166021.44365805644</v>
      </c>
      <c r="O776" s="54">
        <f t="shared" si="285"/>
        <v>0</v>
      </c>
      <c r="P776" s="55">
        <f t="shared" si="286"/>
        <v>31</v>
      </c>
      <c r="Q776" s="68"/>
      <c r="T776">
        <f t="shared" si="307"/>
        <v>0</v>
      </c>
      <c r="U776">
        <f t="shared" si="307"/>
        <v>0</v>
      </c>
      <c r="V776">
        <f t="shared" si="283"/>
        <v>31</v>
      </c>
      <c r="W776">
        <f t="shared" si="306"/>
        <v>3</v>
      </c>
      <c r="X776">
        <f t="shared" si="287"/>
        <v>-5.2359877559829883E-2</v>
      </c>
      <c r="Y776">
        <f t="shared" si="288"/>
        <v>-5.2335956242943828E-2</v>
      </c>
      <c r="Z776">
        <f t="shared" si="289"/>
        <v>-5.2383818566763218E-2</v>
      </c>
      <c r="AA776">
        <f t="shared" si="290"/>
        <v>0</v>
      </c>
      <c r="AB776">
        <f t="shared" si="291"/>
        <v>6375585.7452000007</v>
      </c>
      <c r="AC776">
        <f t="shared" si="292"/>
        <v>9.2468067027179749E-6</v>
      </c>
      <c r="AD776">
        <f t="shared" si="293"/>
        <v>0</v>
      </c>
      <c r="AE776">
        <f t="shared" si="294"/>
        <v>0</v>
      </c>
      <c r="AF776">
        <f t="shared" si="295"/>
        <v>0</v>
      </c>
      <c r="AG776">
        <f t="shared" si="296"/>
        <v>0</v>
      </c>
      <c r="AH776">
        <f t="shared" si="297"/>
        <v>0</v>
      </c>
      <c r="AI776">
        <f t="shared" si="298"/>
        <v>5.0546225567071803E-3</v>
      </c>
      <c r="AJ776">
        <f t="shared" si="299"/>
        <v>4.2582015317955055E-5</v>
      </c>
      <c r="AK776">
        <f t="shared" si="300"/>
        <v>1.6740578955036711E-7</v>
      </c>
      <c r="AL776">
        <f t="shared" si="301"/>
        <v>0</v>
      </c>
      <c r="AM776">
        <v>6378137</v>
      </c>
      <c r="AN776">
        <v>6356752.3142451802</v>
      </c>
      <c r="AO776">
        <f t="shared" si="302"/>
        <v>8.1819190842620321E-2</v>
      </c>
      <c r="AP776">
        <f t="shared" si="303"/>
        <v>8.2094437949694496E-2</v>
      </c>
      <c r="AQ776">
        <f t="shared" si="304"/>
        <v>6.7394967422762398E-3</v>
      </c>
      <c r="AR776">
        <f t="shared" si="305"/>
        <v>6399593.6257584924</v>
      </c>
    </row>
    <row r="777" spans="13:44" x14ac:dyDescent="0.3">
      <c r="M777" s="52" t="s">
        <v>22</v>
      </c>
      <c r="N777" s="53">
        <f t="shared" si="284"/>
        <v>166021.44365805644</v>
      </c>
      <c r="O777" s="54">
        <f t="shared" si="285"/>
        <v>0</v>
      </c>
      <c r="P777" s="55">
        <f t="shared" si="286"/>
        <v>31</v>
      </c>
      <c r="Q777" s="68"/>
      <c r="T777">
        <f t="shared" si="307"/>
        <v>0</v>
      </c>
      <c r="U777">
        <f t="shared" si="307"/>
        <v>0</v>
      </c>
      <c r="V777">
        <f t="shared" si="283"/>
        <v>31</v>
      </c>
      <c r="W777">
        <f t="shared" si="306"/>
        <v>3</v>
      </c>
      <c r="X777">
        <f t="shared" si="287"/>
        <v>-5.2359877559829883E-2</v>
      </c>
      <c r="Y777">
        <f t="shared" si="288"/>
        <v>-5.2335956242943828E-2</v>
      </c>
      <c r="Z777">
        <f t="shared" si="289"/>
        <v>-5.2383818566763218E-2</v>
      </c>
      <c r="AA777">
        <f t="shared" si="290"/>
        <v>0</v>
      </c>
      <c r="AB777">
        <f t="shared" si="291"/>
        <v>6375585.7452000007</v>
      </c>
      <c r="AC777">
        <f t="shared" si="292"/>
        <v>9.2468067027179749E-6</v>
      </c>
      <c r="AD777">
        <f t="shared" si="293"/>
        <v>0</v>
      </c>
      <c r="AE777">
        <f t="shared" si="294"/>
        <v>0</v>
      </c>
      <c r="AF777">
        <f t="shared" si="295"/>
        <v>0</v>
      </c>
      <c r="AG777">
        <f t="shared" si="296"/>
        <v>0</v>
      </c>
      <c r="AH777">
        <f t="shared" si="297"/>
        <v>0</v>
      </c>
      <c r="AI777">
        <f t="shared" si="298"/>
        <v>5.0546225567071803E-3</v>
      </c>
      <c r="AJ777">
        <f t="shared" si="299"/>
        <v>4.2582015317955055E-5</v>
      </c>
      <c r="AK777">
        <f t="shared" si="300"/>
        <v>1.6740578955036711E-7</v>
      </c>
      <c r="AL777">
        <f t="shared" si="301"/>
        <v>0</v>
      </c>
      <c r="AM777">
        <v>6378137</v>
      </c>
      <c r="AN777">
        <v>6356752.3142451802</v>
      </c>
      <c r="AO777">
        <f t="shared" si="302"/>
        <v>8.1819190842620321E-2</v>
      </c>
      <c r="AP777">
        <f t="shared" si="303"/>
        <v>8.2094437949694496E-2</v>
      </c>
      <c r="AQ777">
        <f t="shared" si="304"/>
        <v>6.7394967422762398E-3</v>
      </c>
      <c r="AR777">
        <f t="shared" si="305"/>
        <v>6399593.6257584924</v>
      </c>
    </row>
    <row r="778" spans="13:44" x14ac:dyDescent="0.3">
      <c r="M778" s="52" t="s">
        <v>22</v>
      </c>
      <c r="N778" s="53">
        <f t="shared" si="284"/>
        <v>166021.44365805644</v>
      </c>
      <c r="O778" s="54">
        <f t="shared" si="285"/>
        <v>0</v>
      </c>
      <c r="P778" s="55">
        <f t="shared" si="286"/>
        <v>31</v>
      </c>
      <c r="Q778" s="68"/>
      <c r="T778">
        <f t="shared" si="307"/>
        <v>0</v>
      </c>
      <c r="U778">
        <f t="shared" si="307"/>
        <v>0</v>
      </c>
      <c r="V778">
        <f t="shared" si="283"/>
        <v>31</v>
      </c>
      <c r="W778">
        <f t="shared" si="306"/>
        <v>3</v>
      </c>
      <c r="X778">
        <f t="shared" si="287"/>
        <v>-5.2359877559829883E-2</v>
      </c>
      <c r="Y778">
        <f t="shared" si="288"/>
        <v>-5.2335956242943828E-2</v>
      </c>
      <c r="Z778">
        <f t="shared" si="289"/>
        <v>-5.2383818566763218E-2</v>
      </c>
      <c r="AA778">
        <f t="shared" si="290"/>
        <v>0</v>
      </c>
      <c r="AB778">
        <f t="shared" si="291"/>
        <v>6375585.7452000007</v>
      </c>
      <c r="AC778">
        <f t="shared" si="292"/>
        <v>9.2468067027179749E-6</v>
      </c>
      <c r="AD778">
        <f t="shared" si="293"/>
        <v>0</v>
      </c>
      <c r="AE778">
        <f t="shared" si="294"/>
        <v>0</v>
      </c>
      <c r="AF778">
        <f t="shared" si="295"/>
        <v>0</v>
      </c>
      <c r="AG778">
        <f t="shared" si="296"/>
        <v>0</v>
      </c>
      <c r="AH778">
        <f t="shared" si="297"/>
        <v>0</v>
      </c>
      <c r="AI778">
        <f t="shared" si="298"/>
        <v>5.0546225567071803E-3</v>
      </c>
      <c r="AJ778">
        <f t="shared" si="299"/>
        <v>4.2582015317955055E-5</v>
      </c>
      <c r="AK778">
        <f t="shared" si="300"/>
        <v>1.6740578955036711E-7</v>
      </c>
      <c r="AL778">
        <f t="shared" si="301"/>
        <v>0</v>
      </c>
      <c r="AM778">
        <v>6378137</v>
      </c>
      <c r="AN778">
        <v>6356752.3142451802</v>
      </c>
      <c r="AO778">
        <f t="shared" si="302"/>
        <v>8.1819190842620321E-2</v>
      </c>
      <c r="AP778">
        <f t="shared" si="303"/>
        <v>8.2094437949694496E-2</v>
      </c>
      <c r="AQ778">
        <f t="shared" si="304"/>
        <v>6.7394967422762398E-3</v>
      </c>
      <c r="AR778">
        <f t="shared" si="305"/>
        <v>6399593.6257584924</v>
      </c>
    </row>
    <row r="779" spans="13:44" x14ac:dyDescent="0.3">
      <c r="M779" s="52" t="s">
        <v>22</v>
      </c>
      <c r="N779" s="53">
        <f t="shared" si="284"/>
        <v>166021.44365805644</v>
      </c>
      <c r="O779" s="54">
        <f t="shared" si="285"/>
        <v>0</v>
      </c>
      <c r="P779" s="55">
        <f t="shared" si="286"/>
        <v>31</v>
      </c>
      <c r="Q779" s="68"/>
      <c r="T779">
        <f t="shared" si="307"/>
        <v>0</v>
      </c>
      <c r="U779">
        <f t="shared" si="307"/>
        <v>0</v>
      </c>
      <c r="V779">
        <f t="shared" si="283"/>
        <v>31</v>
      </c>
      <c r="W779">
        <f t="shared" si="306"/>
        <v>3</v>
      </c>
      <c r="X779">
        <f t="shared" si="287"/>
        <v>-5.2359877559829883E-2</v>
      </c>
      <c r="Y779">
        <f t="shared" si="288"/>
        <v>-5.2335956242943828E-2</v>
      </c>
      <c r="Z779">
        <f t="shared" si="289"/>
        <v>-5.2383818566763218E-2</v>
      </c>
      <c r="AA779">
        <f t="shared" si="290"/>
        <v>0</v>
      </c>
      <c r="AB779">
        <f t="shared" si="291"/>
        <v>6375585.7452000007</v>
      </c>
      <c r="AC779">
        <f t="shared" si="292"/>
        <v>9.2468067027179749E-6</v>
      </c>
      <c r="AD779">
        <f t="shared" si="293"/>
        <v>0</v>
      </c>
      <c r="AE779">
        <f t="shared" si="294"/>
        <v>0</v>
      </c>
      <c r="AF779">
        <f t="shared" si="295"/>
        <v>0</v>
      </c>
      <c r="AG779">
        <f t="shared" si="296"/>
        <v>0</v>
      </c>
      <c r="AH779">
        <f t="shared" si="297"/>
        <v>0</v>
      </c>
      <c r="AI779">
        <f t="shared" si="298"/>
        <v>5.0546225567071803E-3</v>
      </c>
      <c r="AJ779">
        <f t="shared" si="299"/>
        <v>4.2582015317955055E-5</v>
      </c>
      <c r="AK779">
        <f t="shared" si="300"/>
        <v>1.6740578955036711E-7</v>
      </c>
      <c r="AL779">
        <f t="shared" si="301"/>
        <v>0</v>
      </c>
      <c r="AM779">
        <v>6378137</v>
      </c>
      <c r="AN779">
        <v>6356752.3142451802</v>
      </c>
      <c r="AO779">
        <f t="shared" si="302"/>
        <v>8.1819190842620321E-2</v>
      </c>
      <c r="AP779">
        <f t="shared" si="303"/>
        <v>8.2094437949694496E-2</v>
      </c>
      <c r="AQ779">
        <f t="shared" si="304"/>
        <v>6.7394967422762398E-3</v>
      </c>
      <c r="AR779">
        <f t="shared" si="305"/>
        <v>6399593.6257584924</v>
      </c>
    </row>
    <row r="780" spans="13:44" x14ac:dyDescent="0.3">
      <c r="M780" s="52" t="s">
        <v>22</v>
      </c>
      <c r="N780" s="53">
        <f t="shared" si="284"/>
        <v>166021.44365805644</v>
      </c>
      <c r="O780" s="54">
        <f t="shared" si="285"/>
        <v>0</v>
      </c>
      <c r="P780" s="55">
        <f t="shared" si="286"/>
        <v>31</v>
      </c>
      <c r="Q780" s="68"/>
      <c r="T780">
        <f t="shared" si="307"/>
        <v>0</v>
      </c>
      <c r="U780">
        <f t="shared" si="307"/>
        <v>0</v>
      </c>
      <c r="V780">
        <f t="shared" si="283"/>
        <v>31</v>
      </c>
      <c r="W780">
        <f t="shared" si="306"/>
        <v>3</v>
      </c>
      <c r="X780">
        <f t="shared" si="287"/>
        <v>-5.2359877559829883E-2</v>
      </c>
      <c r="Y780">
        <f t="shared" si="288"/>
        <v>-5.2335956242943828E-2</v>
      </c>
      <c r="Z780">
        <f t="shared" si="289"/>
        <v>-5.2383818566763218E-2</v>
      </c>
      <c r="AA780">
        <f t="shared" si="290"/>
        <v>0</v>
      </c>
      <c r="AB780">
        <f t="shared" si="291"/>
        <v>6375585.7452000007</v>
      </c>
      <c r="AC780">
        <f t="shared" si="292"/>
        <v>9.2468067027179749E-6</v>
      </c>
      <c r="AD780">
        <f t="shared" si="293"/>
        <v>0</v>
      </c>
      <c r="AE780">
        <f t="shared" si="294"/>
        <v>0</v>
      </c>
      <c r="AF780">
        <f t="shared" si="295"/>
        <v>0</v>
      </c>
      <c r="AG780">
        <f t="shared" si="296"/>
        <v>0</v>
      </c>
      <c r="AH780">
        <f t="shared" si="297"/>
        <v>0</v>
      </c>
      <c r="AI780">
        <f t="shared" si="298"/>
        <v>5.0546225567071803E-3</v>
      </c>
      <c r="AJ780">
        <f t="shared" si="299"/>
        <v>4.2582015317955055E-5</v>
      </c>
      <c r="AK780">
        <f t="shared" si="300"/>
        <v>1.6740578955036711E-7</v>
      </c>
      <c r="AL780">
        <f t="shared" si="301"/>
        <v>0</v>
      </c>
      <c r="AM780">
        <v>6378137</v>
      </c>
      <c r="AN780">
        <v>6356752.3142451802</v>
      </c>
      <c r="AO780">
        <f t="shared" si="302"/>
        <v>8.1819190842620321E-2</v>
      </c>
      <c r="AP780">
        <f t="shared" si="303"/>
        <v>8.2094437949694496E-2</v>
      </c>
      <c r="AQ780">
        <f t="shared" si="304"/>
        <v>6.7394967422762398E-3</v>
      </c>
      <c r="AR780">
        <f t="shared" si="305"/>
        <v>6399593.6257584924</v>
      </c>
    </row>
    <row r="781" spans="13:44" x14ac:dyDescent="0.3">
      <c r="M781" s="52" t="s">
        <v>22</v>
      </c>
      <c r="N781" s="53">
        <f t="shared" si="284"/>
        <v>166021.44365805644</v>
      </c>
      <c r="O781" s="54">
        <f t="shared" si="285"/>
        <v>0</v>
      </c>
      <c r="P781" s="55">
        <f t="shared" si="286"/>
        <v>31</v>
      </c>
      <c r="Q781" s="68"/>
      <c r="T781">
        <f t="shared" si="307"/>
        <v>0</v>
      </c>
      <c r="U781">
        <f t="shared" si="307"/>
        <v>0</v>
      </c>
      <c r="V781">
        <f t="shared" si="283"/>
        <v>31</v>
      </c>
      <c r="W781">
        <f t="shared" si="306"/>
        <v>3</v>
      </c>
      <c r="X781">
        <f t="shared" si="287"/>
        <v>-5.2359877559829883E-2</v>
      </c>
      <c r="Y781">
        <f t="shared" si="288"/>
        <v>-5.2335956242943828E-2</v>
      </c>
      <c r="Z781">
        <f t="shared" si="289"/>
        <v>-5.2383818566763218E-2</v>
      </c>
      <c r="AA781">
        <f t="shared" si="290"/>
        <v>0</v>
      </c>
      <c r="AB781">
        <f t="shared" si="291"/>
        <v>6375585.7452000007</v>
      </c>
      <c r="AC781">
        <f t="shared" si="292"/>
        <v>9.2468067027179749E-6</v>
      </c>
      <c r="AD781">
        <f t="shared" si="293"/>
        <v>0</v>
      </c>
      <c r="AE781">
        <f t="shared" si="294"/>
        <v>0</v>
      </c>
      <c r="AF781">
        <f t="shared" si="295"/>
        <v>0</v>
      </c>
      <c r="AG781">
        <f t="shared" si="296"/>
        <v>0</v>
      </c>
      <c r="AH781">
        <f t="shared" si="297"/>
        <v>0</v>
      </c>
      <c r="AI781">
        <f t="shared" si="298"/>
        <v>5.0546225567071803E-3</v>
      </c>
      <c r="AJ781">
        <f t="shared" si="299"/>
        <v>4.2582015317955055E-5</v>
      </c>
      <c r="AK781">
        <f t="shared" si="300"/>
        <v>1.6740578955036711E-7</v>
      </c>
      <c r="AL781">
        <f t="shared" si="301"/>
        <v>0</v>
      </c>
      <c r="AM781">
        <v>6378137</v>
      </c>
      <c r="AN781">
        <v>6356752.3142451802</v>
      </c>
      <c r="AO781">
        <f t="shared" si="302"/>
        <v>8.1819190842620321E-2</v>
      </c>
      <c r="AP781">
        <f t="shared" si="303"/>
        <v>8.2094437949694496E-2</v>
      </c>
      <c r="AQ781">
        <f t="shared" si="304"/>
        <v>6.7394967422762398E-3</v>
      </c>
      <c r="AR781">
        <f t="shared" si="305"/>
        <v>6399593.6257584924</v>
      </c>
    </row>
    <row r="782" spans="13:44" x14ac:dyDescent="0.3">
      <c r="M782" s="52" t="s">
        <v>22</v>
      </c>
      <c r="N782" s="53">
        <f t="shared" si="284"/>
        <v>166021.44365805644</v>
      </c>
      <c r="O782" s="54">
        <f t="shared" si="285"/>
        <v>0</v>
      </c>
      <c r="P782" s="55">
        <f t="shared" si="286"/>
        <v>31</v>
      </c>
      <c r="Q782" s="68"/>
      <c r="T782">
        <f t="shared" si="307"/>
        <v>0</v>
      </c>
      <c r="U782">
        <f t="shared" si="307"/>
        <v>0</v>
      </c>
      <c r="V782">
        <f t="shared" si="283"/>
        <v>31</v>
      </c>
      <c r="W782">
        <f t="shared" si="306"/>
        <v>3</v>
      </c>
      <c r="X782">
        <f t="shared" si="287"/>
        <v>-5.2359877559829883E-2</v>
      </c>
      <c r="Y782">
        <f t="shared" si="288"/>
        <v>-5.2335956242943828E-2</v>
      </c>
      <c r="Z782">
        <f t="shared" si="289"/>
        <v>-5.2383818566763218E-2</v>
      </c>
      <c r="AA782">
        <f t="shared" si="290"/>
        <v>0</v>
      </c>
      <c r="AB782">
        <f t="shared" si="291"/>
        <v>6375585.7452000007</v>
      </c>
      <c r="AC782">
        <f t="shared" si="292"/>
        <v>9.2468067027179749E-6</v>
      </c>
      <c r="AD782">
        <f t="shared" si="293"/>
        <v>0</v>
      </c>
      <c r="AE782">
        <f t="shared" si="294"/>
        <v>0</v>
      </c>
      <c r="AF782">
        <f t="shared" si="295"/>
        <v>0</v>
      </c>
      <c r="AG782">
        <f t="shared" si="296"/>
        <v>0</v>
      </c>
      <c r="AH782">
        <f t="shared" si="297"/>
        <v>0</v>
      </c>
      <c r="AI782">
        <f t="shared" si="298"/>
        <v>5.0546225567071803E-3</v>
      </c>
      <c r="AJ782">
        <f t="shared" si="299"/>
        <v>4.2582015317955055E-5</v>
      </c>
      <c r="AK782">
        <f t="shared" si="300"/>
        <v>1.6740578955036711E-7</v>
      </c>
      <c r="AL782">
        <f t="shared" si="301"/>
        <v>0</v>
      </c>
      <c r="AM782">
        <v>6378137</v>
      </c>
      <c r="AN782">
        <v>6356752.3142451802</v>
      </c>
      <c r="AO782">
        <f t="shared" si="302"/>
        <v>8.1819190842620321E-2</v>
      </c>
      <c r="AP782">
        <f t="shared" si="303"/>
        <v>8.2094437949694496E-2</v>
      </c>
      <c r="AQ782">
        <f t="shared" si="304"/>
        <v>6.7394967422762398E-3</v>
      </c>
      <c r="AR782">
        <f t="shared" si="305"/>
        <v>6399593.6257584924</v>
      </c>
    </row>
    <row r="783" spans="13:44" x14ac:dyDescent="0.3">
      <c r="M783" s="52" t="s">
        <v>22</v>
      </c>
      <c r="N783" s="53">
        <f t="shared" si="284"/>
        <v>166021.44365805644</v>
      </c>
      <c r="O783" s="54">
        <f t="shared" si="285"/>
        <v>0</v>
      </c>
      <c r="P783" s="55">
        <f t="shared" si="286"/>
        <v>31</v>
      </c>
      <c r="Q783" s="68"/>
      <c r="T783">
        <f t="shared" si="307"/>
        <v>0</v>
      </c>
      <c r="U783">
        <f t="shared" si="307"/>
        <v>0</v>
      </c>
      <c r="V783">
        <f t="shared" si="283"/>
        <v>31</v>
      </c>
      <c r="W783">
        <f t="shared" si="306"/>
        <v>3</v>
      </c>
      <c r="X783">
        <f t="shared" si="287"/>
        <v>-5.2359877559829883E-2</v>
      </c>
      <c r="Y783">
        <f t="shared" si="288"/>
        <v>-5.2335956242943828E-2</v>
      </c>
      <c r="Z783">
        <f t="shared" si="289"/>
        <v>-5.2383818566763218E-2</v>
      </c>
      <c r="AA783">
        <f t="shared" si="290"/>
        <v>0</v>
      </c>
      <c r="AB783">
        <f t="shared" si="291"/>
        <v>6375585.7452000007</v>
      </c>
      <c r="AC783">
        <f t="shared" si="292"/>
        <v>9.2468067027179749E-6</v>
      </c>
      <c r="AD783">
        <f t="shared" si="293"/>
        <v>0</v>
      </c>
      <c r="AE783">
        <f t="shared" si="294"/>
        <v>0</v>
      </c>
      <c r="AF783">
        <f t="shared" si="295"/>
        <v>0</v>
      </c>
      <c r="AG783">
        <f t="shared" si="296"/>
        <v>0</v>
      </c>
      <c r="AH783">
        <f t="shared" si="297"/>
        <v>0</v>
      </c>
      <c r="AI783">
        <f t="shared" si="298"/>
        <v>5.0546225567071803E-3</v>
      </c>
      <c r="AJ783">
        <f t="shared" si="299"/>
        <v>4.2582015317955055E-5</v>
      </c>
      <c r="AK783">
        <f t="shared" si="300"/>
        <v>1.6740578955036711E-7</v>
      </c>
      <c r="AL783">
        <f t="shared" si="301"/>
        <v>0</v>
      </c>
      <c r="AM783">
        <v>6378137</v>
      </c>
      <c r="AN783">
        <v>6356752.3142451802</v>
      </c>
      <c r="AO783">
        <f t="shared" si="302"/>
        <v>8.1819190842620321E-2</v>
      </c>
      <c r="AP783">
        <f t="shared" si="303"/>
        <v>8.2094437949694496E-2</v>
      </c>
      <c r="AQ783">
        <f t="shared" si="304"/>
        <v>6.7394967422762398E-3</v>
      </c>
      <c r="AR783">
        <f t="shared" si="305"/>
        <v>6399593.6257584924</v>
      </c>
    </row>
    <row r="784" spans="13:44" x14ac:dyDescent="0.3">
      <c r="M784" s="52" t="s">
        <v>22</v>
      </c>
      <c r="N784" s="53">
        <f t="shared" si="284"/>
        <v>166021.44365805644</v>
      </c>
      <c r="O784" s="54">
        <f t="shared" si="285"/>
        <v>0</v>
      </c>
      <c r="P784" s="55">
        <f t="shared" si="286"/>
        <v>31</v>
      </c>
      <c r="Q784" s="68"/>
      <c r="T784">
        <f t="shared" si="307"/>
        <v>0</v>
      </c>
      <c r="U784">
        <f t="shared" si="307"/>
        <v>0</v>
      </c>
      <c r="V784">
        <f t="shared" si="283"/>
        <v>31</v>
      </c>
      <c r="W784">
        <f t="shared" si="306"/>
        <v>3</v>
      </c>
      <c r="X784">
        <f t="shared" si="287"/>
        <v>-5.2359877559829883E-2</v>
      </c>
      <c r="Y784">
        <f t="shared" si="288"/>
        <v>-5.2335956242943828E-2</v>
      </c>
      <c r="Z784">
        <f t="shared" si="289"/>
        <v>-5.2383818566763218E-2</v>
      </c>
      <c r="AA784">
        <f t="shared" si="290"/>
        <v>0</v>
      </c>
      <c r="AB784">
        <f t="shared" si="291"/>
        <v>6375585.7452000007</v>
      </c>
      <c r="AC784">
        <f t="shared" si="292"/>
        <v>9.2468067027179749E-6</v>
      </c>
      <c r="AD784">
        <f t="shared" si="293"/>
        <v>0</v>
      </c>
      <c r="AE784">
        <f t="shared" si="294"/>
        <v>0</v>
      </c>
      <c r="AF784">
        <f t="shared" si="295"/>
        <v>0</v>
      </c>
      <c r="AG784">
        <f t="shared" si="296"/>
        <v>0</v>
      </c>
      <c r="AH784">
        <f t="shared" si="297"/>
        <v>0</v>
      </c>
      <c r="AI784">
        <f t="shared" si="298"/>
        <v>5.0546225567071803E-3</v>
      </c>
      <c r="AJ784">
        <f t="shared" si="299"/>
        <v>4.2582015317955055E-5</v>
      </c>
      <c r="AK784">
        <f t="shared" si="300"/>
        <v>1.6740578955036711E-7</v>
      </c>
      <c r="AL784">
        <f t="shared" si="301"/>
        <v>0</v>
      </c>
      <c r="AM784">
        <v>6378137</v>
      </c>
      <c r="AN784">
        <v>6356752.3142451802</v>
      </c>
      <c r="AO784">
        <f t="shared" si="302"/>
        <v>8.1819190842620321E-2</v>
      </c>
      <c r="AP784">
        <f t="shared" si="303"/>
        <v>8.2094437949694496E-2</v>
      </c>
      <c r="AQ784">
        <f t="shared" si="304"/>
        <v>6.7394967422762398E-3</v>
      </c>
      <c r="AR784">
        <f t="shared" si="305"/>
        <v>6399593.6257584924</v>
      </c>
    </row>
    <row r="785" spans="13:44" x14ac:dyDescent="0.3">
      <c r="M785" s="52" t="s">
        <v>22</v>
      </c>
      <c r="N785" s="53">
        <f t="shared" si="284"/>
        <v>166021.44365805644</v>
      </c>
      <c r="O785" s="54">
        <f t="shared" si="285"/>
        <v>0</v>
      </c>
      <c r="P785" s="55">
        <f t="shared" si="286"/>
        <v>31</v>
      </c>
      <c r="Q785" s="68"/>
      <c r="T785">
        <f t="shared" si="307"/>
        <v>0</v>
      </c>
      <c r="U785">
        <f t="shared" si="307"/>
        <v>0</v>
      </c>
      <c r="V785">
        <f t="shared" si="283"/>
        <v>31</v>
      </c>
      <c r="W785">
        <f t="shared" si="306"/>
        <v>3</v>
      </c>
      <c r="X785">
        <f t="shared" si="287"/>
        <v>-5.2359877559829883E-2</v>
      </c>
      <c r="Y785">
        <f t="shared" si="288"/>
        <v>-5.2335956242943828E-2</v>
      </c>
      <c r="Z785">
        <f t="shared" si="289"/>
        <v>-5.2383818566763218E-2</v>
      </c>
      <c r="AA785">
        <f t="shared" si="290"/>
        <v>0</v>
      </c>
      <c r="AB785">
        <f t="shared" si="291"/>
        <v>6375585.7452000007</v>
      </c>
      <c r="AC785">
        <f t="shared" si="292"/>
        <v>9.2468067027179749E-6</v>
      </c>
      <c r="AD785">
        <f t="shared" si="293"/>
        <v>0</v>
      </c>
      <c r="AE785">
        <f t="shared" si="294"/>
        <v>0</v>
      </c>
      <c r="AF785">
        <f t="shared" si="295"/>
        <v>0</v>
      </c>
      <c r="AG785">
        <f t="shared" si="296"/>
        <v>0</v>
      </c>
      <c r="AH785">
        <f t="shared" si="297"/>
        <v>0</v>
      </c>
      <c r="AI785">
        <f t="shared" si="298"/>
        <v>5.0546225567071803E-3</v>
      </c>
      <c r="AJ785">
        <f t="shared" si="299"/>
        <v>4.2582015317955055E-5</v>
      </c>
      <c r="AK785">
        <f t="shared" si="300"/>
        <v>1.6740578955036711E-7</v>
      </c>
      <c r="AL785">
        <f t="shared" si="301"/>
        <v>0</v>
      </c>
      <c r="AM785">
        <v>6378137</v>
      </c>
      <c r="AN785">
        <v>6356752.3142451802</v>
      </c>
      <c r="AO785">
        <f t="shared" si="302"/>
        <v>8.1819190842620321E-2</v>
      </c>
      <c r="AP785">
        <f t="shared" si="303"/>
        <v>8.2094437949694496E-2</v>
      </c>
      <c r="AQ785">
        <f t="shared" si="304"/>
        <v>6.7394967422762398E-3</v>
      </c>
      <c r="AR785">
        <f t="shared" si="305"/>
        <v>6399593.6257584924</v>
      </c>
    </row>
    <row r="786" spans="13:44" x14ac:dyDescent="0.3">
      <c r="M786" s="52" t="s">
        <v>22</v>
      </c>
      <c r="N786" s="53">
        <f t="shared" si="284"/>
        <v>166021.44365805644</v>
      </c>
      <c r="O786" s="54">
        <f t="shared" si="285"/>
        <v>0</v>
      </c>
      <c r="P786" s="55">
        <f t="shared" si="286"/>
        <v>31</v>
      </c>
      <c r="Q786" s="68"/>
      <c r="T786">
        <f t="shared" si="307"/>
        <v>0</v>
      </c>
      <c r="U786">
        <f t="shared" si="307"/>
        <v>0</v>
      </c>
      <c r="V786">
        <f t="shared" si="283"/>
        <v>31</v>
      </c>
      <c r="W786">
        <f t="shared" si="306"/>
        <v>3</v>
      </c>
      <c r="X786">
        <f t="shared" si="287"/>
        <v>-5.2359877559829883E-2</v>
      </c>
      <c r="Y786">
        <f t="shared" si="288"/>
        <v>-5.2335956242943828E-2</v>
      </c>
      <c r="Z786">
        <f t="shared" si="289"/>
        <v>-5.2383818566763218E-2</v>
      </c>
      <c r="AA786">
        <f t="shared" si="290"/>
        <v>0</v>
      </c>
      <c r="AB786">
        <f t="shared" si="291"/>
        <v>6375585.7452000007</v>
      </c>
      <c r="AC786">
        <f t="shared" si="292"/>
        <v>9.2468067027179749E-6</v>
      </c>
      <c r="AD786">
        <f t="shared" si="293"/>
        <v>0</v>
      </c>
      <c r="AE786">
        <f t="shared" si="294"/>
        <v>0</v>
      </c>
      <c r="AF786">
        <f t="shared" si="295"/>
        <v>0</v>
      </c>
      <c r="AG786">
        <f t="shared" si="296"/>
        <v>0</v>
      </c>
      <c r="AH786">
        <f t="shared" si="297"/>
        <v>0</v>
      </c>
      <c r="AI786">
        <f t="shared" si="298"/>
        <v>5.0546225567071803E-3</v>
      </c>
      <c r="AJ786">
        <f t="shared" si="299"/>
        <v>4.2582015317955055E-5</v>
      </c>
      <c r="AK786">
        <f t="shared" si="300"/>
        <v>1.6740578955036711E-7</v>
      </c>
      <c r="AL786">
        <f t="shared" si="301"/>
        <v>0</v>
      </c>
      <c r="AM786">
        <v>6378137</v>
      </c>
      <c r="AN786">
        <v>6356752.3142451802</v>
      </c>
      <c r="AO786">
        <f t="shared" si="302"/>
        <v>8.1819190842620321E-2</v>
      </c>
      <c r="AP786">
        <f t="shared" si="303"/>
        <v>8.2094437949694496E-2</v>
      </c>
      <c r="AQ786">
        <f t="shared" si="304"/>
        <v>6.7394967422762398E-3</v>
      </c>
      <c r="AR786">
        <f t="shared" si="305"/>
        <v>6399593.6257584924</v>
      </c>
    </row>
    <row r="787" spans="13:44" x14ac:dyDescent="0.3">
      <c r="M787" s="52" t="s">
        <v>22</v>
      </c>
      <c r="N787" s="53">
        <f t="shared" si="284"/>
        <v>166021.44365805644</v>
      </c>
      <c r="O787" s="54">
        <f t="shared" si="285"/>
        <v>0</v>
      </c>
      <c r="P787" s="55">
        <f t="shared" si="286"/>
        <v>31</v>
      </c>
      <c r="Q787" s="68"/>
      <c r="T787">
        <f t="shared" si="307"/>
        <v>0</v>
      </c>
      <c r="U787">
        <f t="shared" si="307"/>
        <v>0</v>
      </c>
      <c r="V787">
        <f t="shared" si="283"/>
        <v>31</v>
      </c>
      <c r="W787">
        <f t="shared" si="306"/>
        <v>3</v>
      </c>
      <c r="X787">
        <f t="shared" si="287"/>
        <v>-5.2359877559829883E-2</v>
      </c>
      <c r="Y787">
        <f t="shared" si="288"/>
        <v>-5.2335956242943828E-2</v>
      </c>
      <c r="Z787">
        <f t="shared" si="289"/>
        <v>-5.2383818566763218E-2</v>
      </c>
      <c r="AA787">
        <f t="shared" si="290"/>
        <v>0</v>
      </c>
      <c r="AB787">
        <f t="shared" si="291"/>
        <v>6375585.7452000007</v>
      </c>
      <c r="AC787">
        <f t="shared" si="292"/>
        <v>9.2468067027179749E-6</v>
      </c>
      <c r="AD787">
        <f t="shared" si="293"/>
        <v>0</v>
      </c>
      <c r="AE787">
        <f t="shared" si="294"/>
        <v>0</v>
      </c>
      <c r="AF787">
        <f t="shared" si="295"/>
        <v>0</v>
      </c>
      <c r="AG787">
        <f t="shared" si="296"/>
        <v>0</v>
      </c>
      <c r="AH787">
        <f t="shared" si="297"/>
        <v>0</v>
      </c>
      <c r="AI787">
        <f t="shared" si="298"/>
        <v>5.0546225567071803E-3</v>
      </c>
      <c r="AJ787">
        <f t="shared" si="299"/>
        <v>4.2582015317955055E-5</v>
      </c>
      <c r="AK787">
        <f t="shared" si="300"/>
        <v>1.6740578955036711E-7</v>
      </c>
      <c r="AL787">
        <f t="shared" si="301"/>
        <v>0</v>
      </c>
      <c r="AM787">
        <v>6378137</v>
      </c>
      <c r="AN787">
        <v>6356752.3142451802</v>
      </c>
      <c r="AO787">
        <f t="shared" si="302"/>
        <v>8.1819190842620321E-2</v>
      </c>
      <c r="AP787">
        <f t="shared" si="303"/>
        <v>8.2094437949694496E-2</v>
      </c>
      <c r="AQ787">
        <f t="shared" si="304"/>
        <v>6.7394967422762398E-3</v>
      </c>
      <c r="AR787">
        <f t="shared" si="305"/>
        <v>6399593.6257584924</v>
      </c>
    </row>
    <row r="788" spans="13:44" x14ac:dyDescent="0.3">
      <c r="M788" s="52" t="s">
        <v>22</v>
      </c>
      <c r="N788" s="53">
        <f t="shared" si="284"/>
        <v>166021.44365805644</v>
      </c>
      <c r="O788" s="54">
        <f t="shared" si="285"/>
        <v>0</v>
      </c>
      <c r="P788" s="55">
        <f t="shared" si="286"/>
        <v>31</v>
      </c>
      <c r="Q788" s="68"/>
      <c r="T788">
        <f t="shared" si="307"/>
        <v>0</v>
      </c>
      <c r="U788">
        <f t="shared" si="307"/>
        <v>0</v>
      </c>
      <c r="V788">
        <f t="shared" si="283"/>
        <v>31</v>
      </c>
      <c r="W788">
        <f t="shared" si="306"/>
        <v>3</v>
      </c>
      <c r="X788">
        <f t="shared" si="287"/>
        <v>-5.2359877559829883E-2</v>
      </c>
      <c r="Y788">
        <f t="shared" si="288"/>
        <v>-5.2335956242943828E-2</v>
      </c>
      <c r="Z788">
        <f t="shared" si="289"/>
        <v>-5.2383818566763218E-2</v>
      </c>
      <c r="AA788">
        <f t="shared" si="290"/>
        <v>0</v>
      </c>
      <c r="AB788">
        <f t="shared" si="291"/>
        <v>6375585.7452000007</v>
      </c>
      <c r="AC788">
        <f t="shared" si="292"/>
        <v>9.2468067027179749E-6</v>
      </c>
      <c r="AD788">
        <f t="shared" si="293"/>
        <v>0</v>
      </c>
      <c r="AE788">
        <f t="shared" si="294"/>
        <v>0</v>
      </c>
      <c r="AF788">
        <f t="shared" si="295"/>
        <v>0</v>
      </c>
      <c r="AG788">
        <f t="shared" si="296"/>
        <v>0</v>
      </c>
      <c r="AH788">
        <f t="shared" si="297"/>
        <v>0</v>
      </c>
      <c r="AI788">
        <f t="shared" si="298"/>
        <v>5.0546225567071803E-3</v>
      </c>
      <c r="AJ788">
        <f t="shared" si="299"/>
        <v>4.2582015317955055E-5</v>
      </c>
      <c r="AK788">
        <f t="shared" si="300"/>
        <v>1.6740578955036711E-7</v>
      </c>
      <c r="AL788">
        <f t="shared" si="301"/>
        <v>0</v>
      </c>
      <c r="AM788">
        <v>6378137</v>
      </c>
      <c r="AN788">
        <v>6356752.3142451802</v>
      </c>
      <c r="AO788">
        <f t="shared" si="302"/>
        <v>8.1819190842620321E-2</v>
      </c>
      <c r="AP788">
        <f t="shared" si="303"/>
        <v>8.2094437949694496E-2</v>
      </c>
      <c r="AQ788">
        <f t="shared" si="304"/>
        <v>6.7394967422762398E-3</v>
      </c>
      <c r="AR788">
        <f t="shared" si="305"/>
        <v>6399593.6257584924</v>
      </c>
    </row>
    <row r="789" spans="13:44" x14ac:dyDescent="0.3">
      <c r="M789" s="52" t="s">
        <v>22</v>
      </c>
      <c r="N789" s="53">
        <f t="shared" si="284"/>
        <v>166021.44365805644</v>
      </c>
      <c r="O789" s="54">
        <f t="shared" si="285"/>
        <v>0</v>
      </c>
      <c r="P789" s="55">
        <f t="shared" si="286"/>
        <v>31</v>
      </c>
      <c r="Q789" s="68"/>
      <c r="T789">
        <f t="shared" si="307"/>
        <v>0</v>
      </c>
      <c r="U789">
        <f t="shared" si="307"/>
        <v>0</v>
      </c>
      <c r="V789">
        <f t="shared" si="283"/>
        <v>31</v>
      </c>
      <c r="W789">
        <f t="shared" si="306"/>
        <v>3</v>
      </c>
      <c r="X789">
        <f t="shared" si="287"/>
        <v>-5.2359877559829883E-2</v>
      </c>
      <c r="Y789">
        <f t="shared" si="288"/>
        <v>-5.2335956242943828E-2</v>
      </c>
      <c r="Z789">
        <f t="shared" si="289"/>
        <v>-5.2383818566763218E-2</v>
      </c>
      <c r="AA789">
        <f t="shared" si="290"/>
        <v>0</v>
      </c>
      <c r="AB789">
        <f t="shared" si="291"/>
        <v>6375585.7452000007</v>
      </c>
      <c r="AC789">
        <f t="shared" si="292"/>
        <v>9.2468067027179749E-6</v>
      </c>
      <c r="AD789">
        <f t="shared" si="293"/>
        <v>0</v>
      </c>
      <c r="AE789">
        <f t="shared" si="294"/>
        <v>0</v>
      </c>
      <c r="AF789">
        <f t="shared" si="295"/>
        <v>0</v>
      </c>
      <c r="AG789">
        <f t="shared" si="296"/>
        <v>0</v>
      </c>
      <c r="AH789">
        <f t="shared" si="297"/>
        <v>0</v>
      </c>
      <c r="AI789">
        <f t="shared" si="298"/>
        <v>5.0546225567071803E-3</v>
      </c>
      <c r="AJ789">
        <f t="shared" si="299"/>
        <v>4.2582015317955055E-5</v>
      </c>
      <c r="AK789">
        <f t="shared" si="300"/>
        <v>1.6740578955036711E-7</v>
      </c>
      <c r="AL789">
        <f t="shared" si="301"/>
        <v>0</v>
      </c>
      <c r="AM789">
        <v>6378137</v>
      </c>
      <c r="AN789">
        <v>6356752.3142451802</v>
      </c>
      <c r="AO789">
        <f t="shared" si="302"/>
        <v>8.1819190842620321E-2</v>
      </c>
      <c r="AP789">
        <f t="shared" si="303"/>
        <v>8.2094437949694496E-2</v>
      </c>
      <c r="AQ789">
        <f t="shared" si="304"/>
        <v>6.7394967422762398E-3</v>
      </c>
      <c r="AR789">
        <f t="shared" si="305"/>
        <v>6399593.6257584924</v>
      </c>
    </row>
    <row r="790" spans="13:44" x14ac:dyDescent="0.3">
      <c r="M790" s="52" t="s">
        <v>22</v>
      </c>
      <c r="N790" s="53">
        <f t="shared" si="284"/>
        <v>166021.44365805644</v>
      </c>
      <c r="O790" s="54">
        <f t="shared" si="285"/>
        <v>0</v>
      </c>
      <c r="P790" s="55">
        <f t="shared" si="286"/>
        <v>31</v>
      </c>
      <c r="Q790" s="68"/>
      <c r="T790">
        <f t="shared" si="307"/>
        <v>0</v>
      </c>
      <c r="U790">
        <f t="shared" si="307"/>
        <v>0</v>
      </c>
      <c r="V790">
        <f t="shared" si="283"/>
        <v>31</v>
      </c>
      <c r="W790">
        <f t="shared" si="306"/>
        <v>3</v>
      </c>
      <c r="X790">
        <f t="shared" si="287"/>
        <v>-5.2359877559829883E-2</v>
      </c>
      <c r="Y790">
        <f t="shared" si="288"/>
        <v>-5.2335956242943828E-2</v>
      </c>
      <c r="Z790">
        <f t="shared" si="289"/>
        <v>-5.2383818566763218E-2</v>
      </c>
      <c r="AA790">
        <f t="shared" si="290"/>
        <v>0</v>
      </c>
      <c r="AB790">
        <f t="shared" si="291"/>
        <v>6375585.7452000007</v>
      </c>
      <c r="AC790">
        <f t="shared" si="292"/>
        <v>9.2468067027179749E-6</v>
      </c>
      <c r="AD790">
        <f t="shared" si="293"/>
        <v>0</v>
      </c>
      <c r="AE790">
        <f t="shared" si="294"/>
        <v>0</v>
      </c>
      <c r="AF790">
        <f t="shared" si="295"/>
        <v>0</v>
      </c>
      <c r="AG790">
        <f t="shared" si="296"/>
        <v>0</v>
      </c>
      <c r="AH790">
        <f t="shared" si="297"/>
        <v>0</v>
      </c>
      <c r="AI790">
        <f t="shared" si="298"/>
        <v>5.0546225567071803E-3</v>
      </c>
      <c r="AJ790">
        <f t="shared" si="299"/>
        <v>4.2582015317955055E-5</v>
      </c>
      <c r="AK790">
        <f t="shared" si="300"/>
        <v>1.6740578955036711E-7</v>
      </c>
      <c r="AL790">
        <f t="shared" si="301"/>
        <v>0</v>
      </c>
      <c r="AM790">
        <v>6378137</v>
      </c>
      <c r="AN790">
        <v>6356752.3142451802</v>
      </c>
      <c r="AO790">
        <f t="shared" si="302"/>
        <v>8.1819190842620321E-2</v>
      </c>
      <c r="AP790">
        <f t="shared" si="303"/>
        <v>8.2094437949694496E-2</v>
      </c>
      <c r="AQ790">
        <f t="shared" si="304"/>
        <v>6.7394967422762398E-3</v>
      </c>
      <c r="AR790">
        <f t="shared" si="305"/>
        <v>6399593.6257584924</v>
      </c>
    </row>
    <row r="791" spans="13:44" x14ac:dyDescent="0.3">
      <c r="M791" s="52" t="s">
        <v>22</v>
      </c>
      <c r="N791" s="53">
        <f t="shared" si="284"/>
        <v>166021.44365805644</v>
      </c>
      <c r="O791" s="54">
        <f t="shared" si="285"/>
        <v>0</v>
      </c>
      <c r="P791" s="55">
        <f t="shared" si="286"/>
        <v>31</v>
      </c>
      <c r="Q791" s="68"/>
      <c r="T791">
        <f t="shared" si="307"/>
        <v>0</v>
      </c>
      <c r="U791">
        <f t="shared" si="307"/>
        <v>0</v>
      </c>
      <c r="V791">
        <f t="shared" si="283"/>
        <v>31</v>
      </c>
      <c r="W791">
        <f t="shared" si="306"/>
        <v>3</v>
      </c>
      <c r="X791">
        <f t="shared" si="287"/>
        <v>-5.2359877559829883E-2</v>
      </c>
      <c r="Y791">
        <f t="shared" si="288"/>
        <v>-5.2335956242943828E-2</v>
      </c>
      <c r="Z791">
        <f t="shared" si="289"/>
        <v>-5.2383818566763218E-2</v>
      </c>
      <c r="AA791">
        <f t="shared" si="290"/>
        <v>0</v>
      </c>
      <c r="AB791">
        <f t="shared" si="291"/>
        <v>6375585.7452000007</v>
      </c>
      <c r="AC791">
        <f t="shared" si="292"/>
        <v>9.2468067027179749E-6</v>
      </c>
      <c r="AD791">
        <f t="shared" si="293"/>
        <v>0</v>
      </c>
      <c r="AE791">
        <f t="shared" si="294"/>
        <v>0</v>
      </c>
      <c r="AF791">
        <f t="shared" si="295"/>
        <v>0</v>
      </c>
      <c r="AG791">
        <f t="shared" si="296"/>
        <v>0</v>
      </c>
      <c r="AH791">
        <f t="shared" si="297"/>
        <v>0</v>
      </c>
      <c r="AI791">
        <f t="shared" si="298"/>
        <v>5.0546225567071803E-3</v>
      </c>
      <c r="AJ791">
        <f t="shared" si="299"/>
        <v>4.2582015317955055E-5</v>
      </c>
      <c r="AK791">
        <f t="shared" si="300"/>
        <v>1.6740578955036711E-7</v>
      </c>
      <c r="AL791">
        <f t="shared" si="301"/>
        <v>0</v>
      </c>
      <c r="AM791">
        <v>6378137</v>
      </c>
      <c r="AN791">
        <v>6356752.3142451802</v>
      </c>
      <c r="AO791">
        <f t="shared" si="302"/>
        <v>8.1819190842620321E-2</v>
      </c>
      <c r="AP791">
        <f t="shared" si="303"/>
        <v>8.2094437949694496E-2</v>
      </c>
      <c r="AQ791">
        <f t="shared" si="304"/>
        <v>6.7394967422762398E-3</v>
      </c>
      <c r="AR791">
        <f t="shared" si="305"/>
        <v>6399593.6257584924</v>
      </c>
    </row>
    <row r="792" spans="13:44" x14ac:dyDescent="0.3">
      <c r="M792" s="52" t="s">
        <v>22</v>
      </c>
      <c r="N792" s="53">
        <f t="shared" si="284"/>
        <v>166021.44365805644</v>
      </c>
      <c r="O792" s="54">
        <f t="shared" si="285"/>
        <v>0</v>
      </c>
      <c r="P792" s="55">
        <f t="shared" si="286"/>
        <v>31</v>
      </c>
      <c r="Q792" s="68"/>
      <c r="T792">
        <f t="shared" si="307"/>
        <v>0</v>
      </c>
      <c r="U792">
        <f t="shared" si="307"/>
        <v>0</v>
      </c>
      <c r="V792">
        <f t="shared" si="283"/>
        <v>31</v>
      </c>
      <c r="W792">
        <f t="shared" si="306"/>
        <v>3</v>
      </c>
      <c r="X792">
        <f t="shared" si="287"/>
        <v>-5.2359877559829883E-2</v>
      </c>
      <c r="Y792">
        <f t="shared" si="288"/>
        <v>-5.2335956242943828E-2</v>
      </c>
      <c r="Z792">
        <f t="shared" si="289"/>
        <v>-5.2383818566763218E-2</v>
      </c>
      <c r="AA792">
        <f t="shared" si="290"/>
        <v>0</v>
      </c>
      <c r="AB792">
        <f t="shared" si="291"/>
        <v>6375585.7452000007</v>
      </c>
      <c r="AC792">
        <f t="shared" si="292"/>
        <v>9.2468067027179749E-6</v>
      </c>
      <c r="AD792">
        <f t="shared" si="293"/>
        <v>0</v>
      </c>
      <c r="AE792">
        <f t="shared" si="294"/>
        <v>0</v>
      </c>
      <c r="AF792">
        <f t="shared" si="295"/>
        <v>0</v>
      </c>
      <c r="AG792">
        <f t="shared" si="296"/>
        <v>0</v>
      </c>
      <c r="AH792">
        <f t="shared" si="297"/>
        <v>0</v>
      </c>
      <c r="AI792">
        <f t="shared" si="298"/>
        <v>5.0546225567071803E-3</v>
      </c>
      <c r="AJ792">
        <f t="shared" si="299"/>
        <v>4.2582015317955055E-5</v>
      </c>
      <c r="AK792">
        <f t="shared" si="300"/>
        <v>1.6740578955036711E-7</v>
      </c>
      <c r="AL792">
        <f t="shared" si="301"/>
        <v>0</v>
      </c>
      <c r="AM792">
        <v>6378137</v>
      </c>
      <c r="AN792">
        <v>6356752.3142451802</v>
      </c>
      <c r="AO792">
        <f t="shared" si="302"/>
        <v>8.1819190842620321E-2</v>
      </c>
      <c r="AP792">
        <f t="shared" si="303"/>
        <v>8.2094437949694496E-2</v>
      </c>
      <c r="AQ792">
        <f t="shared" si="304"/>
        <v>6.7394967422762398E-3</v>
      </c>
      <c r="AR792">
        <f t="shared" si="305"/>
        <v>6399593.6257584924</v>
      </c>
    </row>
    <row r="793" spans="13:44" x14ac:dyDescent="0.3">
      <c r="M793" s="52" t="s">
        <v>22</v>
      </c>
      <c r="N793" s="53">
        <f t="shared" si="284"/>
        <v>166021.44365805644</v>
      </c>
      <c r="O793" s="54">
        <f t="shared" si="285"/>
        <v>0</v>
      </c>
      <c r="P793" s="55">
        <f t="shared" si="286"/>
        <v>31</v>
      </c>
      <c r="Q793" s="68"/>
      <c r="T793">
        <f t="shared" si="307"/>
        <v>0</v>
      </c>
      <c r="U793">
        <f t="shared" si="307"/>
        <v>0</v>
      </c>
      <c r="V793">
        <f t="shared" si="283"/>
        <v>31</v>
      </c>
      <c r="W793">
        <f t="shared" si="306"/>
        <v>3</v>
      </c>
      <c r="X793">
        <f t="shared" si="287"/>
        <v>-5.2359877559829883E-2</v>
      </c>
      <c r="Y793">
        <f t="shared" si="288"/>
        <v>-5.2335956242943828E-2</v>
      </c>
      <c r="Z793">
        <f t="shared" si="289"/>
        <v>-5.2383818566763218E-2</v>
      </c>
      <c r="AA793">
        <f t="shared" si="290"/>
        <v>0</v>
      </c>
      <c r="AB793">
        <f t="shared" si="291"/>
        <v>6375585.7452000007</v>
      </c>
      <c r="AC793">
        <f t="shared" si="292"/>
        <v>9.2468067027179749E-6</v>
      </c>
      <c r="AD793">
        <f t="shared" si="293"/>
        <v>0</v>
      </c>
      <c r="AE793">
        <f t="shared" si="294"/>
        <v>0</v>
      </c>
      <c r="AF793">
        <f t="shared" si="295"/>
        <v>0</v>
      </c>
      <c r="AG793">
        <f t="shared" si="296"/>
        <v>0</v>
      </c>
      <c r="AH793">
        <f t="shared" si="297"/>
        <v>0</v>
      </c>
      <c r="AI793">
        <f t="shared" si="298"/>
        <v>5.0546225567071803E-3</v>
      </c>
      <c r="AJ793">
        <f t="shared" si="299"/>
        <v>4.2582015317955055E-5</v>
      </c>
      <c r="AK793">
        <f t="shared" si="300"/>
        <v>1.6740578955036711E-7</v>
      </c>
      <c r="AL793">
        <f t="shared" si="301"/>
        <v>0</v>
      </c>
      <c r="AM793">
        <v>6378137</v>
      </c>
      <c r="AN793">
        <v>6356752.3142451802</v>
      </c>
      <c r="AO793">
        <f t="shared" si="302"/>
        <v>8.1819190842620321E-2</v>
      </c>
      <c r="AP793">
        <f t="shared" si="303"/>
        <v>8.2094437949694496E-2</v>
      </c>
      <c r="AQ793">
        <f t="shared" si="304"/>
        <v>6.7394967422762398E-3</v>
      </c>
      <c r="AR793">
        <f t="shared" si="305"/>
        <v>6399593.6257584924</v>
      </c>
    </row>
    <row r="794" spans="13:44" x14ac:dyDescent="0.3">
      <c r="M794" s="52" t="s">
        <v>22</v>
      </c>
      <c r="N794" s="53">
        <f t="shared" si="284"/>
        <v>166021.44365805644</v>
      </c>
      <c r="O794" s="54">
        <f t="shared" si="285"/>
        <v>0</v>
      </c>
      <c r="P794" s="55">
        <f t="shared" si="286"/>
        <v>31</v>
      </c>
      <c r="Q794" s="68"/>
      <c r="T794">
        <f t="shared" si="307"/>
        <v>0</v>
      </c>
      <c r="U794">
        <f t="shared" si="307"/>
        <v>0</v>
      </c>
      <c r="V794">
        <f t="shared" ref="V794:V857" si="308">TRUNC((R794/6)+31)</f>
        <v>31</v>
      </c>
      <c r="W794">
        <f t="shared" si="306"/>
        <v>3</v>
      </c>
      <c r="X794">
        <f t="shared" si="287"/>
        <v>-5.2359877559829883E-2</v>
      </c>
      <c r="Y794">
        <f t="shared" si="288"/>
        <v>-5.2335956242943828E-2</v>
      </c>
      <c r="Z794">
        <f t="shared" si="289"/>
        <v>-5.2383818566763218E-2</v>
      </c>
      <c r="AA794">
        <f t="shared" si="290"/>
        <v>0</v>
      </c>
      <c r="AB794">
        <f t="shared" si="291"/>
        <v>6375585.7452000007</v>
      </c>
      <c r="AC794">
        <f t="shared" si="292"/>
        <v>9.2468067027179749E-6</v>
      </c>
      <c r="AD794">
        <f t="shared" si="293"/>
        <v>0</v>
      </c>
      <c r="AE794">
        <f t="shared" si="294"/>
        <v>0</v>
      </c>
      <c r="AF794">
        <f t="shared" si="295"/>
        <v>0</v>
      </c>
      <c r="AG794">
        <f t="shared" si="296"/>
        <v>0</v>
      </c>
      <c r="AH794">
        <f t="shared" si="297"/>
        <v>0</v>
      </c>
      <c r="AI794">
        <f t="shared" si="298"/>
        <v>5.0546225567071803E-3</v>
      </c>
      <c r="AJ794">
        <f t="shared" si="299"/>
        <v>4.2582015317955055E-5</v>
      </c>
      <c r="AK794">
        <f t="shared" si="300"/>
        <v>1.6740578955036711E-7</v>
      </c>
      <c r="AL794">
        <f t="shared" si="301"/>
        <v>0</v>
      </c>
      <c r="AM794">
        <v>6378137</v>
      </c>
      <c r="AN794">
        <v>6356752.3142451802</v>
      </c>
      <c r="AO794">
        <f t="shared" si="302"/>
        <v>8.1819190842620321E-2</v>
      </c>
      <c r="AP794">
        <f t="shared" si="303"/>
        <v>8.2094437949694496E-2</v>
      </c>
      <c r="AQ794">
        <f t="shared" si="304"/>
        <v>6.7394967422762398E-3</v>
      </c>
      <c r="AR794">
        <f t="shared" si="305"/>
        <v>6399593.6257584924</v>
      </c>
    </row>
    <row r="795" spans="13:44" x14ac:dyDescent="0.3">
      <c r="M795" s="52" t="s">
        <v>22</v>
      </c>
      <c r="N795" s="53">
        <f t="shared" ref="N795:N858" si="309">Z795*AB795*(1+AC795/3)+500000</f>
        <v>166021.44365805644</v>
      </c>
      <c r="O795" s="54">
        <f t="shared" ref="O795:O858" si="310">IF(M795="S",AA795*AB795*(1+AC795)+AL795+10000000,AA795*AB795*(1+AC795)+AL795)</f>
        <v>0</v>
      </c>
      <c r="P795" s="55">
        <f t="shared" ref="P795:P858" si="311">V795</f>
        <v>31</v>
      </c>
      <c r="Q795" s="68"/>
      <c r="T795">
        <f t="shared" si="307"/>
        <v>0</v>
      </c>
      <c r="U795">
        <f t="shared" si="307"/>
        <v>0</v>
      </c>
      <c r="V795">
        <f t="shared" si="308"/>
        <v>31</v>
      </c>
      <c r="W795">
        <f t="shared" si="306"/>
        <v>3</v>
      </c>
      <c r="X795">
        <f t="shared" ref="X795:X858" si="312">+T795-((W795*PI())/180)</f>
        <v>-5.2359877559829883E-2</v>
      </c>
      <c r="Y795">
        <f t="shared" ref="Y795:Y858" si="313">COS(U795)*SIN(X795)</f>
        <v>-5.2335956242943828E-2</v>
      </c>
      <c r="Z795">
        <f t="shared" ref="Z795:Z858" si="314">(1/2)*LN((1+Y795)/(1-Y795))</f>
        <v>-5.2383818566763218E-2</v>
      </c>
      <c r="AA795">
        <f t="shared" ref="AA795:AA858" si="315">ATAN((TAN(U795))/COS(X795))-U795</f>
        <v>0</v>
      </c>
      <c r="AB795">
        <f t="shared" ref="AB795:AB858" si="316">(AR795/(1+AQ795*(COS(U795))^2)^(1/2))*0.9996</f>
        <v>6375585.7452000007</v>
      </c>
      <c r="AC795">
        <f t="shared" ref="AC795:AC858" si="317">(AQ795/2)*Z795^2*(COS(U795))^2</f>
        <v>9.2468067027179749E-6</v>
      </c>
      <c r="AD795">
        <f t="shared" ref="AD795:AD858" si="318">SIN(2*U795)</f>
        <v>0</v>
      </c>
      <c r="AE795">
        <f t="shared" ref="AE795:AE858" si="319">+AD795*(COS(U795))^2</f>
        <v>0</v>
      </c>
      <c r="AF795">
        <f t="shared" ref="AF795:AF858" si="320">U795+(AD795/2)</f>
        <v>0</v>
      </c>
      <c r="AG795">
        <f t="shared" ref="AG795:AG858" si="321">((3*AF795)+AE795)/4</f>
        <v>0</v>
      </c>
      <c r="AH795">
        <f t="shared" ref="AH795:AH858" si="322">(5*AG795+AE795*(COS(U795))^2)/3</f>
        <v>0</v>
      </c>
      <c r="AI795">
        <f t="shared" ref="AI795:AI858" si="323">(3/4)*AQ795</f>
        <v>5.0546225567071803E-3</v>
      </c>
      <c r="AJ795">
        <f t="shared" ref="AJ795:AJ858" si="324">(5/3)*AI795^2</f>
        <v>4.2582015317955055E-5</v>
      </c>
      <c r="AK795">
        <f t="shared" ref="AK795:AK858" si="325">(35/27)*AI795^3</f>
        <v>1.6740578955036711E-7</v>
      </c>
      <c r="AL795">
        <f t="shared" ref="AL795:AL858" si="326">0.9996*AR795*(U795-(AI795*AF795)+(AJ795*AG795)-(AK795*AH795))</f>
        <v>0</v>
      </c>
      <c r="AM795">
        <v>6378137</v>
      </c>
      <c r="AN795">
        <v>6356752.3142451802</v>
      </c>
      <c r="AO795">
        <f t="shared" ref="AO795:AO858" si="327">SQRT(AM795^2-AN795^2)/AM795</f>
        <v>8.1819190842620321E-2</v>
      </c>
      <c r="AP795">
        <f t="shared" ref="AP795:AP858" si="328">SQRT(AM795^2-AN795^2)/AN795</f>
        <v>8.2094437949694496E-2</v>
      </c>
      <c r="AQ795">
        <f t="shared" ref="AQ795:AQ858" si="329">AP795^2</f>
        <v>6.7394967422762398E-3</v>
      </c>
      <c r="AR795">
        <f t="shared" ref="AR795:AR858" si="330">+(AM795^2)/AN795</f>
        <v>6399593.6257584924</v>
      </c>
    </row>
    <row r="796" spans="13:44" x14ac:dyDescent="0.3">
      <c r="M796" s="52" t="s">
        <v>22</v>
      </c>
      <c r="N796" s="53">
        <f t="shared" si="309"/>
        <v>166021.44365805644</v>
      </c>
      <c r="O796" s="54">
        <f t="shared" si="310"/>
        <v>0</v>
      </c>
      <c r="P796" s="55">
        <f t="shared" si="311"/>
        <v>31</v>
      </c>
      <c r="Q796" s="68"/>
      <c r="T796">
        <f t="shared" si="307"/>
        <v>0</v>
      </c>
      <c r="U796">
        <f t="shared" si="307"/>
        <v>0</v>
      </c>
      <c r="V796">
        <f t="shared" si="308"/>
        <v>31</v>
      </c>
      <c r="W796">
        <f t="shared" ref="W796:W859" si="331">6*V796-183</f>
        <v>3</v>
      </c>
      <c r="X796">
        <f t="shared" si="312"/>
        <v>-5.2359877559829883E-2</v>
      </c>
      <c r="Y796">
        <f t="shared" si="313"/>
        <v>-5.2335956242943828E-2</v>
      </c>
      <c r="Z796">
        <f t="shared" si="314"/>
        <v>-5.2383818566763218E-2</v>
      </c>
      <c r="AA796">
        <f t="shared" si="315"/>
        <v>0</v>
      </c>
      <c r="AB796">
        <f t="shared" si="316"/>
        <v>6375585.7452000007</v>
      </c>
      <c r="AC796">
        <f t="shared" si="317"/>
        <v>9.2468067027179749E-6</v>
      </c>
      <c r="AD796">
        <f t="shared" si="318"/>
        <v>0</v>
      </c>
      <c r="AE796">
        <f t="shared" si="319"/>
        <v>0</v>
      </c>
      <c r="AF796">
        <f t="shared" si="320"/>
        <v>0</v>
      </c>
      <c r="AG796">
        <f t="shared" si="321"/>
        <v>0</v>
      </c>
      <c r="AH796">
        <f t="shared" si="322"/>
        <v>0</v>
      </c>
      <c r="AI796">
        <f t="shared" si="323"/>
        <v>5.0546225567071803E-3</v>
      </c>
      <c r="AJ796">
        <f t="shared" si="324"/>
        <v>4.2582015317955055E-5</v>
      </c>
      <c r="AK796">
        <f t="shared" si="325"/>
        <v>1.6740578955036711E-7</v>
      </c>
      <c r="AL796">
        <f t="shared" si="326"/>
        <v>0</v>
      </c>
      <c r="AM796">
        <v>6378137</v>
      </c>
      <c r="AN796">
        <v>6356752.3142451802</v>
      </c>
      <c r="AO796">
        <f t="shared" si="327"/>
        <v>8.1819190842620321E-2</v>
      </c>
      <c r="AP796">
        <f t="shared" si="328"/>
        <v>8.2094437949694496E-2</v>
      </c>
      <c r="AQ796">
        <f t="shared" si="329"/>
        <v>6.7394967422762398E-3</v>
      </c>
      <c r="AR796">
        <f t="shared" si="330"/>
        <v>6399593.6257584924</v>
      </c>
    </row>
    <row r="797" spans="13:44" x14ac:dyDescent="0.3">
      <c r="M797" s="52" t="s">
        <v>22</v>
      </c>
      <c r="N797" s="53">
        <f t="shared" si="309"/>
        <v>166021.44365805644</v>
      </c>
      <c r="O797" s="54">
        <f t="shared" si="310"/>
        <v>0</v>
      </c>
      <c r="P797" s="55">
        <f t="shared" si="311"/>
        <v>31</v>
      </c>
      <c r="Q797" s="68"/>
      <c r="T797">
        <f t="shared" si="307"/>
        <v>0</v>
      </c>
      <c r="U797">
        <f t="shared" si="307"/>
        <v>0</v>
      </c>
      <c r="V797">
        <f t="shared" si="308"/>
        <v>31</v>
      </c>
      <c r="W797">
        <f t="shared" si="331"/>
        <v>3</v>
      </c>
      <c r="X797">
        <f t="shared" si="312"/>
        <v>-5.2359877559829883E-2</v>
      </c>
      <c r="Y797">
        <f t="shared" si="313"/>
        <v>-5.2335956242943828E-2</v>
      </c>
      <c r="Z797">
        <f t="shared" si="314"/>
        <v>-5.2383818566763218E-2</v>
      </c>
      <c r="AA797">
        <f t="shared" si="315"/>
        <v>0</v>
      </c>
      <c r="AB797">
        <f t="shared" si="316"/>
        <v>6375585.7452000007</v>
      </c>
      <c r="AC797">
        <f t="shared" si="317"/>
        <v>9.2468067027179749E-6</v>
      </c>
      <c r="AD797">
        <f t="shared" si="318"/>
        <v>0</v>
      </c>
      <c r="AE797">
        <f t="shared" si="319"/>
        <v>0</v>
      </c>
      <c r="AF797">
        <f t="shared" si="320"/>
        <v>0</v>
      </c>
      <c r="AG797">
        <f t="shared" si="321"/>
        <v>0</v>
      </c>
      <c r="AH797">
        <f t="shared" si="322"/>
        <v>0</v>
      </c>
      <c r="AI797">
        <f t="shared" si="323"/>
        <v>5.0546225567071803E-3</v>
      </c>
      <c r="AJ797">
        <f t="shared" si="324"/>
        <v>4.2582015317955055E-5</v>
      </c>
      <c r="AK797">
        <f t="shared" si="325"/>
        <v>1.6740578955036711E-7</v>
      </c>
      <c r="AL797">
        <f t="shared" si="326"/>
        <v>0</v>
      </c>
      <c r="AM797">
        <v>6378137</v>
      </c>
      <c r="AN797">
        <v>6356752.3142451802</v>
      </c>
      <c r="AO797">
        <f t="shared" si="327"/>
        <v>8.1819190842620321E-2</v>
      </c>
      <c r="AP797">
        <f t="shared" si="328"/>
        <v>8.2094437949694496E-2</v>
      </c>
      <c r="AQ797">
        <f t="shared" si="329"/>
        <v>6.7394967422762398E-3</v>
      </c>
      <c r="AR797">
        <f t="shared" si="330"/>
        <v>6399593.6257584924</v>
      </c>
    </row>
    <row r="798" spans="13:44" x14ac:dyDescent="0.3">
      <c r="M798" s="52" t="s">
        <v>22</v>
      </c>
      <c r="N798" s="53">
        <f t="shared" si="309"/>
        <v>166021.44365805644</v>
      </c>
      <c r="O798" s="54">
        <f t="shared" si="310"/>
        <v>0</v>
      </c>
      <c r="P798" s="55">
        <f t="shared" si="311"/>
        <v>31</v>
      </c>
      <c r="Q798" s="68"/>
      <c r="T798">
        <f t="shared" si="307"/>
        <v>0</v>
      </c>
      <c r="U798">
        <f t="shared" si="307"/>
        <v>0</v>
      </c>
      <c r="V798">
        <f t="shared" si="308"/>
        <v>31</v>
      </c>
      <c r="W798">
        <f t="shared" si="331"/>
        <v>3</v>
      </c>
      <c r="X798">
        <f t="shared" si="312"/>
        <v>-5.2359877559829883E-2</v>
      </c>
      <c r="Y798">
        <f t="shared" si="313"/>
        <v>-5.2335956242943828E-2</v>
      </c>
      <c r="Z798">
        <f t="shared" si="314"/>
        <v>-5.2383818566763218E-2</v>
      </c>
      <c r="AA798">
        <f t="shared" si="315"/>
        <v>0</v>
      </c>
      <c r="AB798">
        <f t="shared" si="316"/>
        <v>6375585.7452000007</v>
      </c>
      <c r="AC798">
        <f t="shared" si="317"/>
        <v>9.2468067027179749E-6</v>
      </c>
      <c r="AD798">
        <f t="shared" si="318"/>
        <v>0</v>
      </c>
      <c r="AE798">
        <f t="shared" si="319"/>
        <v>0</v>
      </c>
      <c r="AF798">
        <f t="shared" si="320"/>
        <v>0</v>
      </c>
      <c r="AG798">
        <f t="shared" si="321"/>
        <v>0</v>
      </c>
      <c r="AH798">
        <f t="shared" si="322"/>
        <v>0</v>
      </c>
      <c r="AI798">
        <f t="shared" si="323"/>
        <v>5.0546225567071803E-3</v>
      </c>
      <c r="AJ798">
        <f t="shared" si="324"/>
        <v>4.2582015317955055E-5</v>
      </c>
      <c r="AK798">
        <f t="shared" si="325"/>
        <v>1.6740578955036711E-7</v>
      </c>
      <c r="AL798">
        <f t="shared" si="326"/>
        <v>0</v>
      </c>
      <c r="AM798">
        <v>6378137</v>
      </c>
      <c r="AN798">
        <v>6356752.3142451802</v>
      </c>
      <c r="AO798">
        <f t="shared" si="327"/>
        <v>8.1819190842620321E-2</v>
      </c>
      <c r="AP798">
        <f t="shared" si="328"/>
        <v>8.2094437949694496E-2</v>
      </c>
      <c r="AQ798">
        <f t="shared" si="329"/>
        <v>6.7394967422762398E-3</v>
      </c>
      <c r="AR798">
        <f t="shared" si="330"/>
        <v>6399593.6257584924</v>
      </c>
    </row>
    <row r="799" spans="13:44" x14ac:dyDescent="0.3">
      <c r="M799" s="52" t="s">
        <v>22</v>
      </c>
      <c r="N799" s="53">
        <f t="shared" si="309"/>
        <v>166021.44365805644</v>
      </c>
      <c r="O799" s="54">
        <f t="shared" si="310"/>
        <v>0</v>
      </c>
      <c r="P799" s="55">
        <f t="shared" si="311"/>
        <v>31</v>
      </c>
      <c r="Q799" s="68"/>
      <c r="T799">
        <f t="shared" si="307"/>
        <v>0</v>
      </c>
      <c r="U799">
        <f t="shared" si="307"/>
        <v>0</v>
      </c>
      <c r="V799">
        <f t="shared" si="308"/>
        <v>31</v>
      </c>
      <c r="W799">
        <f t="shared" si="331"/>
        <v>3</v>
      </c>
      <c r="X799">
        <f t="shared" si="312"/>
        <v>-5.2359877559829883E-2</v>
      </c>
      <c r="Y799">
        <f t="shared" si="313"/>
        <v>-5.2335956242943828E-2</v>
      </c>
      <c r="Z799">
        <f t="shared" si="314"/>
        <v>-5.2383818566763218E-2</v>
      </c>
      <c r="AA799">
        <f t="shared" si="315"/>
        <v>0</v>
      </c>
      <c r="AB799">
        <f t="shared" si="316"/>
        <v>6375585.7452000007</v>
      </c>
      <c r="AC799">
        <f t="shared" si="317"/>
        <v>9.2468067027179749E-6</v>
      </c>
      <c r="AD799">
        <f t="shared" si="318"/>
        <v>0</v>
      </c>
      <c r="AE799">
        <f t="shared" si="319"/>
        <v>0</v>
      </c>
      <c r="AF799">
        <f t="shared" si="320"/>
        <v>0</v>
      </c>
      <c r="AG799">
        <f t="shared" si="321"/>
        <v>0</v>
      </c>
      <c r="AH799">
        <f t="shared" si="322"/>
        <v>0</v>
      </c>
      <c r="AI799">
        <f t="shared" si="323"/>
        <v>5.0546225567071803E-3</v>
      </c>
      <c r="AJ799">
        <f t="shared" si="324"/>
        <v>4.2582015317955055E-5</v>
      </c>
      <c r="AK799">
        <f t="shared" si="325"/>
        <v>1.6740578955036711E-7</v>
      </c>
      <c r="AL799">
        <f t="shared" si="326"/>
        <v>0</v>
      </c>
      <c r="AM799">
        <v>6378137</v>
      </c>
      <c r="AN799">
        <v>6356752.3142451802</v>
      </c>
      <c r="AO799">
        <f t="shared" si="327"/>
        <v>8.1819190842620321E-2</v>
      </c>
      <c r="AP799">
        <f t="shared" si="328"/>
        <v>8.2094437949694496E-2</v>
      </c>
      <c r="AQ799">
        <f t="shared" si="329"/>
        <v>6.7394967422762398E-3</v>
      </c>
      <c r="AR799">
        <f t="shared" si="330"/>
        <v>6399593.6257584924</v>
      </c>
    </row>
    <row r="800" spans="13:44" x14ac:dyDescent="0.3">
      <c r="M800" s="52" t="s">
        <v>22</v>
      </c>
      <c r="N800" s="53">
        <f t="shared" si="309"/>
        <v>166021.44365805644</v>
      </c>
      <c r="O800" s="54">
        <f t="shared" si="310"/>
        <v>0</v>
      </c>
      <c r="P800" s="55">
        <f t="shared" si="311"/>
        <v>31</v>
      </c>
      <c r="Q800" s="68"/>
      <c r="T800">
        <f t="shared" si="307"/>
        <v>0</v>
      </c>
      <c r="U800">
        <f t="shared" si="307"/>
        <v>0</v>
      </c>
      <c r="V800">
        <f t="shared" si="308"/>
        <v>31</v>
      </c>
      <c r="W800">
        <f t="shared" si="331"/>
        <v>3</v>
      </c>
      <c r="X800">
        <f t="shared" si="312"/>
        <v>-5.2359877559829883E-2</v>
      </c>
      <c r="Y800">
        <f t="shared" si="313"/>
        <v>-5.2335956242943828E-2</v>
      </c>
      <c r="Z800">
        <f t="shared" si="314"/>
        <v>-5.2383818566763218E-2</v>
      </c>
      <c r="AA800">
        <f t="shared" si="315"/>
        <v>0</v>
      </c>
      <c r="AB800">
        <f t="shared" si="316"/>
        <v>6375585.7452000007</v>
      </c>
      <c r="AC800">
        <f t="shared" si="317"/>
        <v>9.2468067027179749E-6</v>
      </c>
      <c r="AD800">
        <f t="shared" si="318"/>
        <v>0</v>
      </c>
      <c r="AE800">
        <f t="shared" si="319"/>
        <v>0</v>
      </c>
      <c r="AF800">
        <f t="shared" si="320"/>
        <v>0</v>
      </c>
      <c r="AG800">
        <f t="shared" si="321"/>
        <v>0</v>
      </c>
      <c r="AH800">
        <f t="shared" si="322"/>
        <v>0</v>
      </c>
      <c r="AI800">
        <f t="shared" si="323"/>
        <v>5.0546225567071803E-3</v>
      </c>
      <c r="AJ800">
        <f t="shared" si="324"/>
        <v>4.2582015317955055E-5</v>
      </c>
      <c r="AK800">
        <f t="shared" si="325"/>
        <v>1.6740578955036711E-7</v>
      </c>
      <c r="AL800">
        <f t="shared" si="326"/>
        <v>0</v>
      </c>
      <c r="AM800">
        <v>6378137</v>
      </c>
      <c r="AN800">
        <v>6356752.3142451802</v>
      </c>
      <c r="AO800">
        <f t="shared" si="327"/>
        <v>8.1819190842620321E-2</v>
      </c>
      <c r="AP800">
        <f t="shared" si="328"/>
        <v>8.2094437949694496E-2</v>
      </c>
      <c r="AQ800">
        <f t="shared" si="329"/>
        <v>6.7394967422762398E-3</v>
      </c>
      <c r="AR800">
        <f t="shared" si="330"/>
        <v>6399593.6257584924</v>
      </c>
    </row>
    <row r="801" spans="13:44" x14ac:dyDescent="0.3">
      <c r="M801" s="52" t="s">
        <v>22</v>
      </c>
      <c r="N801" s="53">
        <f t="shared" si="309"/>
        <v>166021.44365805644</v>
      </c>
      <c r="O801" s="54">
        <f t="shared" si="310"/>
        <v>0</v>
      </c>
      <c r="P801" s="55">
        <f t="shared" si="311"/>
        <v>31</v>
      </c>
      <c r="Q801" s="68"/>
      <c r="T801">
        <f t="shared" si="307"/>
        <v>0</v>
      </c>
      <c r="U801">
        <f t="shared" si="307"/>
        <v>0</v>
      </c>
      <c r="V801">
        <f t="shared" si="308"/>
        <v>31</v>
      </c>
      <c r="W801">
        <f t="shared" si="331"/>
        <v>3</v>
      </c>
      <c r="X801">
        <f t="shared" si="312"/>
        <v>-5.2359877559829883E-2</v>
      </c>
      <c r="Y801">
        <f t="shared" si="313"/>
        <v>-5.2335956242943828E-2</v>
      </c>
      <c r="Z801">
        <f t="shared" si="314"/>
        <v>-5.2383818566763218E-2</v>
      </c>
      <c r="AA801">
        <f t="shared" si="315"/>
        <v>0</v>
      </c>
      <c r="AB801">
        <f t="shared" si="316"/>
        <v>6375585.7452000007</v>
      </c>
      <c r="AC801">
        <f t="shared" si="317"/>
        <v>9.2468067027179749E-6</v>
      </c>
      <c r="AD801">
        <f t="shared" si="318"/>
        <v>0</v>
      </c>
      <c r="AE801">
        <f t="shared" si="319"/>
        <v>0</v>
      </c>
      <c r="AF801">
        <f t="shared" si="320"/>
        <v>0</v>
      </c>
      <c r="AG801">
        <f t="shared" si="321"/>
        <v>0</v>
      </c>
      <c r="AH801">
        <f t="shared" si="322"/>
        <v>0</v>
      </c>
      <c r="AI801">
        <f t="shared" si="323"/>
        <v>5.0546225567071803E-3</v>
      </c>
      <c r="AJ801">
        <f t="shared" si="324"/>
        <v>4.2582015317955055E-5</v>
      </c>
      <c r="AK801">
        <f t="shared" si="325"/>
        <v>1.6740578955036711E-7</v>
      </c>
      <c r="AL801">
        <f t="shared" si="326"/>
        <v>0</v>
      </c>
      <c r="AM801">
        <v>6378137</v>
      </c>
      <c r="AN801">
        <v>6356752.3142451802</v>
      </c>
      <c r="AO801">
        <f t="shared" si="327"/>
        <v>8.1819190842620321E-2</v>
      </c>
      <c r="AP801">
        <f t="shared" si="328"/>
        <v>8.2094437949694496E-2</v>
      </c>
      <c r="AQ801">
        <f t="shared" si="329"/>
        <v>6.7394967422762398E-3</v>
      </c>
      <c r="AR801">
        <f t="shared" si="330"/>
        <v>6399593.6257584924</v>
      </c>
    </row>
    <row r="802" spans="13:44" x14ac:dyDescent="0.3">
      <c r="M802" s="52" t="s">
        <v>22</v>
      </c>
      <c r="N802" s="53">
        <f t="shared" si="309"/>
        <v>166021.44365805644</v>
      </c>
      <c r="O802" s="54">
        <f t="shared" si="310"/>
        <v>0</v>
      </c>
      <c r="P802" s="55">
        <f t="shared" si="311"/>
        <v>31</v>
      </c>
      <c r="Q802" s="68"/>
      <c r="T802">
        <f t="shared" si="307"/>
        <v>0</v>
      </c>
      <c r="U802">
        <f t="shared" si="307"/>
        <v>0</v>
      </c>
      <c r="V802">
        <f t="shared" si="308"/>
        <v>31</v>
      </c>
      <c r="W802">
        <f t="shared" si="331"/>
        <v>3</v>
      </c>
      <c r="X802">
        <f t="shared" si="312"/>
        <v>-5.2359877559829883E-2</v>
      </c>
      <c r="Y802">
        <f t="shared" si="313"/>
        <v>-5.2335956242943828E-2</v>
      </c>
      <c r="Z802">
        <f t="shared" si="314"/>
        <v>-5.2383818566763218E-2</v>
      </c>
      <c r="AA802">
        <f t="shared" si="315"/>
        <v>0</v>
      </c>
      <c r="AB802">
        <f t="shared" si="316"/>
        <v>6375585.7452000007</v>
      </c>
      <c r="AC802">
        <f t="shared" si="317"/>
        <v>9.2468067027179749E-6</v>
      </c>
      <c r="AD802">
        <f t="shared" si="318"/>
        <v>0</v>
      </c>
      <c r="AE802">
        <f t="shared" si="319"/>
        <v>0</v>
      </c>
      <c r="AF802">
        <f t="shared" si="320"/>
        <v>0</v>
      </c>
      <c r="AG802">
        <f t="shared" si="321"/>
        <v>0</v>
      </c>
      <c r="AH802">
        <f t="shared" si="322"/>
        <v>0</v>
      </c>
      <c r="AI802">
        <f t="shared" si="323"/>
        <v>5.0546225567071803E-3</v>
      </c>
      <c r="AJ802">
        <f t="shared" si="324"/>
        <v>4.2582015317955055E-5</v>
      </c>
      <c r="AK802">
        <f t="shared" si="325"/>
        <v>1.6740578955036711E-7</v>
      </c>
      <c r="AL802">
        <f t="shared" si="326"/>
        <v>0</v>
      </c>
      <c r="AM802">
        <v>6378137</v>
      </c>
      <c r="AN802">
        <v>6356752.3142451802</v>
      </c>
      <c r="AO802">
        <f t="shared" si="327"/>
        <v>8.1819190842620321E-2</v>
      </c>
      <c r="AP802">
        <f t="shared" si="328"/>
        <v>8.2094437949694496E-2</v>
      </c>
      <c r="AQ802">
        <f t="shared" si="329"/>
        <v>6.7394967422762398E-3</v>
      </c>
      <c r="AR802">
        <f t="shared" si="330"/>
        <v>6399593.6257584924</v>
      </c>
    </row>
    <row r="803" spans="13:44" x14ac:dyDescent="0.3">
      <c r="M803" s="52" t="s">
        <v>22</v>
      </c>
      <c r="N803" s="53">
        <f t="shared" si="309"/>
        <v>166021.44365805644</v>
      </c>
      <c r="O803" s="54">
        <f t="shared" si="310"/>
        <v>0</v>
      </c>
      <c r="P803" s="55">
        <f t="shared" si="311"/>
        <v>31</v>
      </c>
      <c r="Q803" s="68"/>
      <c r="T803">
        <f t="shared" si="307"/>
        <v>0</v>
      </c>
      <c r="U803">
        <f t="shared" si="307"/>
        <v>0</v>
      </c>
      <c r="V803">
        <f t="shared" si="308"/>
        <v>31</v>
      </c>
      <c r="W803">
        <f t="shared" si="331"/>
        <v>3</v>
      </c>
      <c r="X803">
        <f t="shared" si="312"/>
        <v>-5.2359877559829883E-2</v>
      </c>
      <c r="Y803">
        <f t="shared" si="313"/>
        <v>-5.2335956242943828E-2</v>
      </c>
      <c r="Z803">
        <f t="shared" si="314"/>
        <v>-5.2383818566763218E-2</v>
      </c>
      <c r="AA803">
        <f t="shared" si="315"/>
        <v>0</v>
      </c>
      <c r="AB803">
        <f t="shared" si="316"/>
        <v>6375585.7452000007</v>
      </c>
      <c r="AC803">
        <f t="shared" si="317"/>
        <v>9.2468067027179749E-6</v>
      </c>
      <c r="AD803">
        <f t="shared" si="318"/>
        <v>0</v>
      </c>
      <c r="AE803">
        <f t="shared" si="319"/>
        <v>0</v>
      </c>
      <c r="AF803">
        <f t="shared" si="320"/>
        <v>0</v>
      </c>
      <c r="AG803">
        <f t="shared" si="321"/>
        <v>0</v>
      </c>
      <c r="AH803">
        <f t="shared" si="322"/>
        <v>0</v>
      </c>
      <c r="AI803">
        <f t="shared" si="323"/>
        <v>5.0546225567071803E-3</v>
      </c>
      <c r="AJ803">
        <f t="shared" si="324"/>
        <v>4.2582015317955055E-5</v>
      </c>
      <c r="AK803">
        <f t="shared" si="325"/>
        <v>1.6740578955036711E-7</v>
      </c>
      <c r="AL803">
        <f t="shared" si="326"/>
        <v>0</v>
      </c>
      <c r="AM803">
        <v>6378137</v>
      </c>
      <c r="AN803">
        <v>6356752.3142451802</v>
      </c>
      <c r="AO803">
        <f t="shared" si="327"/>
        <v>8.1819190842620321E-2</v>
      </c>
      <c r="AP803">
        <f t="shared" si="328"/>
        <v>8.2094437949694496E-2</v>
      </c>
      <c r="AQ803">
        <f t="shared" si="329"/>
        <v>6.7394967422762398E-3</v>
      </c>
      <c r="AR803">
        <f t="shared" si="330"/>
        <v>6399593.6257584924</v>
      </c>
    </row>
    <row r="804" spans="13:44" x14ac:dyDescent="0.3">
      <c r="M804" s="52" t="s">
        <v>22</v>
      </c>
      <c r="N804" s="53">
        <f t="shared" si="309"/>
        <v>166021.44365805644</v>
      </c>
      <c r="O804" s="54">
        <f t="shared" si="310"/>
        <v>0</v>
      </c>
      <c r="P804" s="55">
        <f t="shared" si="311"/>
        <v>31</v>
      </c>
      <c r="Q804" s="68"/>
      <c r="T804">
        <f t="shared" si="307"/>
        <v>0</v>
      </c>
      <c r="U804">
        <f t="shared" si="307"/>
        <v>0</v>
      </c>
      <c r="V804">
        <f t="shared" si="308"/>
        <v>31</v>
      </c>
      <c r="W804">
        <f t="shared" si="331"/>
        <v>3</v>
      </c>
      <c r="X804">
        <f t="shared" si="312"/>
        <v>-5.2359877559829883E-2</v>
      </c>
      <c r="Y804">
        <f t="shared" si="313"/>
        <v>-5.2335956242943828E-2</v>
      </c>
      <c r="Z804">
        <f t="shared" si="314"/>
        <v>-5.2383818566763218E-2</v>
      </c>
      <c r="AA804">
        <f t="shared" si="315"/>
        <v>0</v>
      </c>
      <c r="AB804">
        <f t="shared" si="316"/>
        <v>6375585.7452000007</v>
      </c>
      <c r="AC804">
        <f t="shared" si="317"/>
        <v>9.2468067027179749E-6</v>
      </c>
      <c r="AD804">
        <f t="shared" si="318"/>
        <v>0</v>
      </c>
      <c r="AE804">
        <f t="shared" si="319"/>
        <v>0</v>
      </c>
      <c r="AF804">
        <f t="shared" si="320"/>
        <v>0</v>
      </c>
      <c r="AG804">
        <f t="shared" si="321"/>
        <v>0</v>
      </c>
      <c r="AH804">
        <f t="shared" si="322"/>
        <v>0</v>
      </c>
      <c r="AI804">
        <f t="shared" si="323"/>
        <v>5.0546225567071803E-3</v>
      </c>
      <c r="AJ804">
        <f t="shared" si="324"/>
        <v>4.2582015317955055E-5</v>
      </c>
      <c r="AK804">
        <f t="shared" si="325"/>
        <v>1.6740578955036711E-7</v>
      </c>
      <c r="AL804">
        <f t="shared" si="326"/>
        <v>0</v>
      </c>
      <c r="AM804">
        <v>6378137</v>
      </c>
      <c r="AN804">
        <v>6356752.3142451802</v>
      </c>
      <c r="AO804">
        <f t="shared" si="327"/>
        <v>8.1819190842620321E-2</v>
      </c>
      <c r="AP804">
        <f t="shared" si="328"/>
        <v>8.2094437949694496E-2</v>
      </c>
      <c r="AQ804">
        <f t="shared" si="329"/>
        <v>6.7394967422762398E-3</v>
      </c>
      <c r="AR804">
        <f t="shared" si="330"/>
        <v>6399593.6257584924</v>
      </c>
    </row>
    <row r="805" spans="13:44" x14ac:dyDescent="0.3">
      <c r="M805" s="52" t="s">
        <v>22</v>
      </c>
      <c r="N805" s="53">
        <f t="shared" si="309"/>
        <v>166021.44365805644</v>
      </c>
      <c r="O805" s="54">
        <f t="shared" si="310"/>
        <v>0</v>
      </c>
      <c r="P805" s="55">
        <f t="shared" si="311"/>
        <v>31</v>
      </c>
      <c r="Q805" s="68"/>
      <c r="T805">
        <f t="shared" si="307"/>
        <v>0</v>
      </c>
      <c r="U805">
        <f t="shared" si="307"/>
        <v>0</v>
      </c>
      <c r="V805">
        <f t="shared" si="308"/>
        <v>31</v>
      </c>
      <c r="W805">
        <f t="shared" si="331"/>
        <v>3</v>
      </c>
      <c r="X805">
        <f t="shared" si="312"/>
        <v>-5.2359877559829883E-2</v>
      </c>
      <c r="Y805">
        <f t="shared" si="313"/>
        <v>-5.2335956242943828E-2</v>
      </c>
      <c r="Z805">
        <f t="shared" si="314"/>
        <v>-5.2383818566763218E-2</v>
      </c>
      <c r="AA805">
        <f t="shared" si="315"/>
        <v>0</v>
      </c>
      <c r="AB805">
        <f t="shared" si="316"/>
        <v>6375585.7452000007</v>
      </c>
      <c r="AC805">
        <f t="shared" si="317"/>
        <v>9.2468067027179749E-6</v>
      </c>
      <c r="AD805">
        <f t="shared" si="318"/>
        <v>0</v>
      </c>
      <c r="AE805">
        <f t="shared" si="319"/>
        <v>0</v>
      </c>
      <c r="AF805">
        <f t="shared" si="320"/>
        <v>0</v>
      </c>
      <c r="AG805">
        <f t="shared" si="321"/>
        <v>0</v>
      </c>
      <c r="AH805">
        <f t="shared" si="322"/>
        <v>0</v>
      </c>
      <c r="AI805">
        <f t="shared" si="323"/>
        <v>5.0546225567071803E-3</v>
      </c>
      <c r="AJ805">
        <f t="shared" si="324"/>
        <v>4.2582015317955055E-5</v>
      </c>
      <c r="AK805">
        <f t="shared" si="325"/>
        <v>1.6740578955036711E-7</v>
      </c>
      <c r="AL805">
        <f t="shared" si="326"/>
        <v>0</v>
      </c>
      <c r="AM805">
        <v>6378137</v>
      </c>
      <c r="AN805">
        <v>6356752.3142451802</v>
      </c>
      <c r="AO805">
        <f t="shared" si="327"/>
        <v>8.1819190842620321E-2</v>
      </c>
      <c r="AP805">
        <f t="shared" si="328"/>
        <v>8.2094437949694496E-2</v>
      </c>
      <c r="AQ805">
        <f t="shared" si="329"/>
        <v>6.7394967422762398E-3</v>
      </c>
      <c r="AR805">
        <f t="shared" si="330"/>
        <v>6399593.6257584924</v>
      </c>
    </row>
    <row r="806" spans="13:44" x14ac:dyDescent="0.3">
      <c r="M806" s="52" t="s">
        <v>22</v>
      </c>
      <c r="N806" s="53">
        <f t="shared" si="309"/>
        <v>166021.44365805644</v>
      </c>
      <c r="O806" s="54">
        <f t="shared" si="310"/>
        <v>0</v>
      </c>
      <c r="P806" s="55">
        <f t="shared" si="311"/>
        <v>31</v>
      </c>
      <c r="Q806" s="68"/>
      <c r="T806">
        <f t="shared" si="307"/>
        <v>0</v>
      </c>
      <c r="U806">
        <f t="shared" si="307"/>
        <v>0</v>
      </c>
      <c r="V806">
        <f t="shared" si="308"/>
        <v>31</v>
      </c>
      <c r="W806">
        <f t="shared" si="331"/>
        <v>3</v>
      </c>
      <c r="X806">
        <f t="shared" si="312"/>
        <v>-5.2359877559829883E-2</v>
      </c>
      <c r="Y806">
        <f t="shared" si="313"/>
        <v>-5.2335956242943828E-2</v>
      </c>
      <c r="Z806">
        <f t="shared" si="314"/>
        <v>-5.2383818566763218E-2</v>
      </c>
      <c r="AA806">
        <f t="shared" si="315"/>
        <v>0</v>
      </c>
      <c r="AB806">
        <f t="shared" si="316"/>
        <v>6375585.7452000007</v>
      </c>
      <c r="AC806">
        <f t="shared" si="317"/>
        <v>9.2468067027179749E-6</v>
      </c>
      <c r="AD806">
        <f t="shared" si="318"/>
        <v>0</v>
      </c>
      <c r="AE806">
        <f t="shared" si="319"/>
        <v>0</v>
      </c>
      <c r="AF806">
        <f t="shared" si="320"/>
        <v>0</v>
      </c>
      <c r="AG806">
        <f t="shared" si="321"/>
        <v>0</v>
      </c>
      <c r="AH806">
        <f t="shared" si="322"/>
        <v>0</v>
      </c>
      <c r="AI806">
        <f t="shared" si="323"/>
        <v>5.0546225567071803E-3</v>
      </c>
      <c r="AJ806">
        <f t="shared" si="324"/>
        <v>4.2582015317955055E-5</v>
      </c>
      <c r="AK806">
        <f t="shared" si="325"/>
        <v>1.6740578955036711E-7</v>
      </c>
      <c r="AL806">
        <f t="shared" si="326"/>
        <v>0</v>
      </c>
      <c r="AM806">
        <v>6378137</v>
      </c>
      <c r="AN806">
        <v>6356752.3142451802</v>
      </c>
      <c r="AO806">
        <f t="shared" si="327"/>
        <v>8.1819190842620321E-2</v>
      </c>
      <c r="AP806">
        <f t="shared" si="328"/>
        <v>8.2094437949694496E-2</v>
      </c>
      <c r="AQ806">
        <f t="shared" si="329"/>
        <v>6.7394967422762398E-3</v>
      </c>
      <c r="AR806">
        <f t="shared" si="330"/>
        <v>6399593.6257584924</v>
      </c>
    </row>
    <row r="807" spans="13:44" x14ac:dyDescent="0.3">
      <c r="M807" s="52" t="s">
        <v>22</v>
      </c>
      <c r="N807" s="53">
        <f t="shared" si="309"/>
        <v>166021.44365805644</v>
      </c>
      <c r="O807" s="54">
        <f t="shared" si="310"/>
        <v>0</v>
      </c>
      <c r="P807" s="55">
        <f t="shared" si="311"/>
        <v>31</v>
      </c>
      <c r="Q807" s="68"/>
      <c r="T807">
        <f t="shared" si="307"/>
        <v>0</v>
      </c>
      <c r="U807">
        <f t="shared" si="307"/>
        <v>0</v>
      </c>
      <c r="V807">
        <f t="shared" si="308"/>
        <v>31</v>
      </c>
      <c r="W807">
        <f t="shared" si="331"/>
        <v>3</v>
      </c>
      <c r="X807">
        <f t="shared" si="312"/>
        <v>-5.2359877559829883E-2</v>
      </c>
      <c r="Y807">
        <f t="shared" si="313"/>
        <v>-5.2335956242943828E-2</v>
      </c>
      <c r="Z807">
        <f t="shared" si="314"/>
        <v>-5.2383818566763218E-2</v>
      </c>
      <c r="AA807">
        <f t="shared" si="315"/>
        <v>0</v>
      </c>
      <c r="AB807">
        <f t="shared" si="316"/>
        <v>6375585.7452000007</v>
      </c>
      <c r="AC807">
        <f t="shared" si="317"/>
        <v>9.2468067027179749E-6</v>
      </c>
      <c r="AD807">
        <f t="shared" si="318"/>
        <v>0</v>
      </c>
      <c r="AE807">
        <f t="shared" si="319"/>
        <v>0</v>
      </c>
      <c r="AF807">
        <f t="shared" si="320"/>
        <v>0</v>
      </c>
      <c r="AG807">
        <f t="shared" si="321"/>
        <v>0</v>
      </c>
      <c r="AH807">
        <f t="shared" si="322"/>
        <v>0</v>
      </c>
      <c r="AI807">
        <f t="shared" si="323"/>
        <v>5.0546225567071803E-3</v>
      </c>
      <c r="AJ807">
        <f t="shared" si="324"/>
        <v>4.2582015317955055E-5</v>
      </c>
      <c r="AK807">
        <f t="shared" si="325"/>
        <v>1.6740578955036711E-7</v>
      </c>
      <c r="AL807">
        <f t="shared" si="326"/>
        <v>0</v>
      </c>
      <c r="AM807">
        <v>6378137</v>
      </c>
      <c r="AN807">
        <v>6356752.3142451802</v>
      </c>
      <c r="AO807">
        <f t="shared" si="327"/>
        <v>8.1819190842620321E-2</v>
      </c>
      <c r="AP807">
        <f t="shared" si="328"/>
        <v>8.2094437949694496E-2</v>
      </c>
      <c r="AQ807">
        <f t="shared" si="329"/>
        <v>6.7394967422762398E-3</v>
      </c>
      <c r="AR807">
        <f t="shared" si="330"/>
        <v>6399593.6257584924</v>
      </c>
    </row>
    <row r="808" spans="13:44" x14ac:dyDescent="0.3">
      <c r="M808" s="52" t="s">
        <v>22</v>
      </c>
      <c r="N808" s="53">
        <f t="shared" si="309"/>
        <v>166021.44365805644</v>
      </c>
      <c r="O808" s="54">
        <f t="shared" si="310"/>
        <v>0</v>
      </c>
      <c r="P808" s="55">
        <f t="shared" si="311"/>
        <v>31</v>
      </c>
      <c r="Q808" s="68"/>
      <c r="T808">
        <f t="shared" si="307"/>
        <v>0</v>
      </c>
      <c r="U808">
        <f t="shared" si="307"/>
        <v>0</v>
      </c>
      <c r="V808">
        <f t="shared" si="308"/>
        <v>31</v>
      </c>
      <c r="W808">
        <f t="shared" si="331"/>
        <v>3</v>
      </c>
      <c r="X808">
        <f t="shared" si="312"/>
        <v>-5.2359877559829883E-2</v>
      </c>
      <c r="Y808">
        <f t="shared" si="313"/>
        <v>-5.2335956242943828E-2</v>
      </c>
      <c r="Z808">
        <f t="shared" si="314"/>
        <v>-5.2383818566763218E-2</v>
      </c>
      <c r="AA808">
        <f t="shared" si="315"/>
        <v>0</v>
      </c>
      <c r="AB808">
        <f t="shared" si="316"/>
        <v>6375585.7452000007</v>
      </c>
      <c r="AC808">
        <f t="shared" si="317"/>
        <v>9.2468067027179749E-6</v>
      </c>
      <c r="AD808">
        <f t="shared" si="318"/>
        <v>0</v>
      </c>
      <c r="AE808">
        <f t="shared" si="319"/>
        <v>0</v>
      </c>
      <c r="AF808">
        <f t="shared" si="320"/>
        <v>0</v>
      </c>
      <c r="AG808">
        <f t="shared" si="321"/>
        <v>0</v>
      </c>
      <c r="AH808">
        <f t="shared" si="322"/>
        <v>0</v>
      </c>
      <c r="AI808">
        <f t="shared" si="323"/>
        <v>5.0546225567071803E-3</v>
      </c>
      <c r="AJ808">
        <f t="shared" si="324"/>
        <v>4.2582015317955055E-5</v>
      </c>
      <c r="AK808">
        <f t="shared" si="325"/>
        <v>1.6740578955036711E-7</v>
      </c>
      <c r="AL808">
        <f t="shared" si="326"/>
        <v>0</v>
      </c>
      <c r="AM808">
        <v>6378137</v>
      </c>
      <c r="AN808">
        <v>6356752.3142451802</v>
      </c>
      <c r="AO808">
        <f t="shared" si="327"/>
        <v>8.1819190842620321E-2</v>
      </c>
      <c r="AP808">
        <f t="shared" si="328"/>
        <v>8.2094437949694496E-2</v>
      </c>
      <c r="AQ808">
        <f t="shared" si="329"/>
        <v>6.7394967422762398E-3</v>
      </c>
      <c r="AR808">
        <f t="shared" si="330"/>
        <v>6399593.6257584924</v>
      </c>
    </row>
    <row r="809" spans="13:44" x14ac:dyDescent="0.3">
      <c r="M809" s="52" t="s">
        <v>22</v>
      </c>
      <c r="N809" s="53">
        <f t="shared" si="309"/>
        <v>166021.44365805644</v>
      </c>
      <c r="O809" s="54">
        <f t="shared" si="310"/>
        <v>0</v>
      </c>
      <c r="P809" s="55">
        <f t="shared" si="311"/>
        <v>31</v>
      </c>
      <c r="Q809" s="68"/>
      <c r="T809">
        <f t="shared" si="307"/>
        <v>0</v>
      </c>
      <c r="U809">
        <f t="shared" si="307"/>
        <v>0</v>
      </c>
      <c r="V809">
        <f t="shared" si="308"/>
        <v>31</v>
      </c>
      <c r="W809">
        <f t="shared" si="331"/>
        <v>3</v>
      </c>
      <c r="X809">
        <f t="shared" si="312"/>
        <v>-5.2359877559829883E-2</v>
      </c>
      <c r="Y809">
        <f t="shared" si="313"/>
        <v>-5.2335956242943828E-2</v>
      </c>
      <c r="Z809">
        <f t="shared" si="314"/>
        <v>-5.2383818566763218E-2</v>
      </c>
      <c r="AA809">
        <f t="shared" si="315"/>
        <v>0</v>
      </c>
      <c r="AB809">
        <f t="shared" si="316"/>
        <v>6375585.7452000007</v>
      </c>
      <c r="AC809">
        <f t="shared" si="317"/>
        <v>9.2468067027179749E-6</v>
      </c>
      <c r="AD809">
        <f t="shared" si="318"/>
        <v>0</v>
      </c>
      <c r="AE809">
        <f t="shared" si="319"/>
        <v>0</v>
      </c>
      <c r="AF809">
        <f t="shared" si="320"/>
        <v>0</v>
      </c>
      <c r="AG809">
        <f t="shared" si="321"/>
        <v>0</v>
      </c>
      <c r="AH809">
        <f t="shared" si="322"/>
        <v>0</v>
      </c>
      <c r="AI809">
        <f t="shared" si="323"/>
        <v>5.0546225567071803E-3</v>
      </c>
      <c r="AJ809">
        <f t="shared" si="324"/>
        <v>4.2582015317955055E-5</v>
      </c>
      <c r="AK809">
        <f t="shared" si="325"/>
        <v>1.6740578955036711E-7</v>
      </c>
      <c r="AL809">
        <f t="shared" si="326"/>
        <v>0</v>
      </c>
      <c r="AM809">
        <v>6378137</v>
      </c>
      <c r="AN809">
        <v>6356752.3142451802</v>
      </c>
      <c r="AO809">
        <f t="shared" si="327"/>
        <v>8.1819190842620321E-2</v>
      </c>
      <c r="AP809">
        <f t="shared" si="328"/>
        <v>8.2094437949694496E-2</v>
      </c>
      <c r="AQ809">
        <f t="shared" si="329"/>
        <v>6.7394967422762398E-3</v>
      </c>
      <c r="AR809">
        <f t="shared" si="330"/>
        <v>6399593.6257584924</v>
      </c>
    </row>
    <row r="810" spans="13:44" x14ac:dyDescent="0.3">
      <c r="M810" s="52" t="s">
        <v>22</v>
      </c>
      <c r="N810" s="53">
        <f t="shared" si="309"/>
        <v>166021.44365805644</v>
      </c>
      <c r="O810" s="54">
        <f t="shared" si="310"/>
        <v>0</v>
      </c>
      <c r="P810" s="55">
        <f t="shared" si="311"/>
        <v>31</v>
      </c>
      <c r="Q810" s="68"/>
      <c r="T810">
        <f t="shared" ref="T810:U873" si="332">R810*PI()/180</f>
        <v>0</v>
      </c>
      <c r="U810">
        <f t="shared" si="332"/>
        <v>0</v>
      </c>
      <c r="V810">
        <f t="shared" si="308"/>
        <v>31</v>
      </c>
      <c r="W810">
        <f t="shared" si="331"/>
        <v>3</v>
      </c>
      <c r="X810">
        <f t="shared" si="312"/>
        <v>-5.2359877559829883E-2</v>
      </c>
      <c r="Y810">
        <f t="shared" si="313"/>
        <v>-5.2335956242943828E-2</v>
      </c>
      <c r="Z810">
        <f t="shared" si="314"/>
        <v>-5.2383818566763218E-2</v>
      </c>
      <c r="AA810">
        <f t="shared" si="315"/>
        <v>0</v>
      </c>
      <c r="AB810">
        <f t="shared" si="316"/>
        <v>6375585.7452000007</v>
      </c>
      <c r="AC810">
        <f t="shared" si="317"/>
        <v>9.2468067027179749E-6</v>
      </c>
      <c r="AD810">
        <f t="shared" si="318"/>
        <v>0</v>
      </c>
      <c r="AE810">
        <f t="shared" si="319"/>
        <v>0</v>
      </c>
      <c r="AF810">
        <f t="shared" si="320"/>
        <v>0</v>
      </c>
      <c r="AG810">
        <f t="shared" si="321"/>
        <v>0</v>
      </c>
      <c r="AH810">
        <f t="shared" si="322"/>
        <v>0</v>
      </c>
      <c r="AI810">
        <f t="shared" si="323"/>
        <v>5.0546225567071803E-3</v>
      </c>
      <c r="AJ810">
        <f t="shared" si="324"/>
        <v>4.2582015317955055E-5</v>
      </c>
      <c r="AK810">
        <f t="shared" si="325"/>
        <v>1.6740578955036711E-7</v>
      </c>
      <c r="AL810">
        <f t="shared" si="326"/>
        <v>0</v>
      </c>
      <c r="AM810">
        <v>6378137</v>
      </c>
      <c r="AN810">
        <v>6356752.3142451802</v>
      </c>
      <c r="AO810">
        <f t="shared" si="327"/>
        <v>8.1819190842620321E-2</v>
      </c>
      <c r="AP810">
        <f t="shared" si="328"/>
        <v>8.2094437949694496E-2</v>
      </c>
      <c r="AQ810">
        <f t="shared" si="329"/>
        <v>6.7394967422762398E-3</v>
      </c>
      <c r="AR810">
        <f t="shared" si="330"/>
        <v>6399593.6257584924</v>
      </c>
    </row>
    <row r="811" spans="13:44" x14ac:dyDescent="0.3">
      <c r="M811" s="52" t="s">
        <v>22</v>
      </c>
      <c r="N811" s="53">
        <f t="shared" si="309"/>
        <v>166021.44365805644</v>
      </c>
      <c r="O811" s="54">
        <f t="shared" si="310"/>
        <v>0</v>
      </c>
      <c r="P811" s="55">
        <f t="shared" si="311"/>
        <v>31</v>
      </c>
      <c r="Q811" s="68"/>
      <c r="T811">
        <f t="shared" si="332"/>
        <v>0</v>
      </c>
      <c r="U811">
        <f t="shared" si="332"/>
        <v>0</v>
      </c>
      <c r="V811">
        <f t="shared" si="308"/>
        <v>31</v>
      </c>
      <c r="W811">
        <f t="shared" si="331"/>
        <v>3</v>
      </c>
      <c r="X811">
        <f t="shared" si="312"/>
        <v>-5.2359877559829883E-2</v>
      </c>
      <c r="Y811">
        <f t="shared" si="313"/>
        <v>-5.2335956242943828E-2</v>
      </c>
      <c r="Z811">
        <f t="shared" si="314"/>
        <v>-5.2383818566763218E-2</v>
      </c>
      <c r="AA811">
        <f t="shared" si="315"/>
        <v>0</v>
      </c>
      <c r="AB811">
        <f t="shared" si="316"/>
        <v>6375585.7452000007</v>
      </c>
      <c r="AC811">
        <f t="shared" si="317"/>
        <v>9.2468067027179749E-6</v>
      </c>
      <c r="AD811">
        <f t="shared" si="318"/>
        <v>0</v>
      </c>
      <c r="AE811">
        <f t="shared" si="319"/>
        <v>0</v>
      </c>
      <c r="AF811">
        <f t="shared" si="320"/>
        <v>0</v>
      </c>
      <c r="AG811">
        <f t="shared" si="321"/>
        <v>0</v>
      </c>
      <c r="AH811">
        <f t="shared" si="322"/>
        <v>0</v>
      </c>
      <c r="AI811">
        <f t="shared" si="323"/>
        <v>5.0546225567071803E-3</v>
      </c>
      <c r="AJ811">
        <f t="shared" si="324"/>
        <v>4.2582015317955055E-5</v>
      </c>
      <c r="AK811">
        <f t="shared" si="325"/>
        <v>1.6740578955036711E-7</v>
      </c>
      <c r="AL811">
        <f t="shared" si="326"/>
        <v>0</v>
      </c>
      <c r="AM811">
        <v>6378137</v>
      </c>
      <c r="AN811">
        <v>6356752.3142451802</v>
      </c>
      <c r="AO811">
        <f t="shared" si="327"/>
        <v>8.1819190842620321E-2</v>
      </c>
      <c r="AP811">
        <f t="shared" si="328"/>
        <v>8.2094437949694496E-2</v>
      </c>
      <c r="AQ811">
        <f t="shared" si="329"/>
        <v>6.7394967422762398E-3</v>
      </c>
      <c r="AR811">
        <f t="shared" si="330"/>
        <v>6399593.6257584924</v>
      </c>
    </row>
    <row r="812" spans="13:44" x14ac:dyDescent="0.3">
      <c r="M812" s="52" t="s">
        <v>22</v>
      </c>
      <c r="N812" s="53">
        <f t="shared" si="309"/>
        <v>166021.44365805644</v>
      </c>
      <c r="O812" s="54">
        <f t="shared" si="310"/>
        <v>0</v>
      </c>
      <c r="P812" s="55">
        <f t="shared" si="311"/>
        <v>31</v>
      </c>
      <c r="Q812" s="68"/>
      <c r="T812">
        <f t="shared" si="332"/>
        <v>0</v>
      </c>
      <c r="U812">
        <f t="shared" si="332"/>
        <v>0</v>
      </c>
      <c r="V812">
        <f t="shared" si="308"/>
        <v>31</v>
      </c>
      <c r="W812">
        <f t="shared" si="331"/>
        <v>3</v>
      </c>
      <c r="X812">
        <f t="shared" si="312"/>
        <v>-5.2359877559829883E-2</v>
      </c>
      <c r="Y812">
        <f t="shared" si="313"/>
        <v>-5.2335956242943828E-2</v>
      </c>
      <c r="Z812">
        <f t="shared" si="314"/>
        <v>-5.2383818566763218E-2</v>
      </c>
      <c r="AA812">
        <f t="shared" si="315"/>
        <v>0</v>
      </c>
      <c r="AB812">
        <f t="shared" si="316"/>
        <v>6375585.7452000007</v>
      </c>
      <c r="AC812">
        <f t="shared" si="317"/>
        <v>9.2468067027179749E-6</v>
      </c>
      <c r="AD812">
        <f t="shared" si="318"/>
        <v>0</v>
      </c>
      <c r="AE812">
        <f t="shared" si="319"/>
        <v>0</v>
      </c>
      <c r="AF812">
        <f t="shared" si="320"/>
        <v>0</v>
      </c>
      <c r="AG812">
        <f t="shared" si="321"/>
        <v>0</v>
      </c>
      <c r="AH812">
        <f t="shared" si="322"/>
        <v>0</v>
      </c>
      <c r="AI812">
        <f t="shared" si="323"/>
        <v>5.0546225567071803E-3</v>
      </c>
      <c r="AJ812">
        <f t="shared" si="324"/>
        <v>4.2582015317955055E-5</v>
      </c>
      <c r="AK812">
        <f t="shared" si="325"/>
        <v>1.6740578955036711E-7</v>
      </c>
      <c r="AL812">
        <f t="shared" si="326"/>
        <v>0</v>
      </c>
      <c r="AM812">
        <v>6378137</v>
      </c>
      <c r="AN812">
        <v>6356752.3142451802</v>
      </c>
      <c r="AO812">
        <f t="shared" si="327"/>
        <v>8.1819190842620321E-2</v>
      </c>
      <c r="AP812">
        <f t="shared" si="328"/>
        <v>8.2094437949694496E-2</v>
      </c>
      <c r="AQ812">
        <f t="shared" si="329"/>
        <v>6.7394967422762398E-3</v>
      </c>
      <c r="AR812">
        <f t="shared" si="330"/>
        <v>6399593.6257584924</v>
      </c>
    </row>
    <row r="813" spans="13:44" x14ac:dyDescent="0.3">
      <c r="M813" s="52" t="s">
        <v>22</v>
      </c>
      <c r="N813" s="53">
        <f t="shared" si="309"/>
        <v>166021.44365805644</v>
      </c>
      <c r="O813" s="54">
        <f t="shared" si="310"/>
        <v>0</v>
      </c>
      <c r="P813" s="55">
        <f t="shared" si="311"/>
        <v>31</v>
      </c>
      <c r="Q813" s="68"/>
      <c r="T813">
        <f t="shared" si="332"/>
        <v>0</v>
      </c>
      <c r="U813">
        <f t="shared" si="332"/>
        <v>0</v>
      </c>
      <c r="V813">
        <f t="shared" si="308"/>
        <v>31</v>
      </c>
      <c r="W813">
        <f t="shared" si="331"/>
        <v>3</v>
      </c>
      <c r="X813">
        <f t="shared" si="312"/>
        <v>-5.2359877559829883E-2</v>
      </c>
      <c r="Y813">
        <f t="shared" si="313"/>
        <v>-5.2335956242943828E-2</v>
      </c>
      <c r="Z813">
        <f t="shared" si="314"/>
        <v>-5.2383818566763218E-2</v>
      </c>
      <c r="AA813">
        <f t="shared" si="315"/>
        <v>0</v>
      </c>
      <c r="AB813">
        <f t="shared" si="316"/>
        <v>6375585.7452000007</v>
      </c>
      <c r="AC813">
        <f t="shared" si="317"/>
        <v>9.2468067027179749E-6</v>
      </c>
      <c r="AD813">
        <f t="shared" si="318"/>
        <v>0</v>
      </c>
      <c r="AE813">
        <f t="shared" si="319"/>
        <v>0</v>
      </c>
      <c r="AF813">
        <f t="shared" si="320"/>
        <v>0</v>
      </c>
      <c r="AG813">
        <f t="shared" si="321"/>
        <v>0</v>
      </c>
      <c r="AH813">
        <f t="shared" si="322"/>
        <v>0</v>
      </c>
      <c r="AI813">
        <f t="shared" si="323"/>
        <v>5.0546225567071803E-3</v>
      </c>
      <c r="AJ813">
        <f t="shared" si="324"/>
        <v>4.2582015317955055E-5</v>
      </c>
      <c r="AK813">
        <f t="shared" si="325"/>
        <v>1.6740578955036711E-7</v>
      </c>
      <c r="AL813">
        <f t="shared" si="326"/>
        <v>0</v>
      </c>
      <c r="AM813">
        <v>6378137</v>
      </c>
      <c r="AN813">
        <v>6356752.3142451802</v>
      </c>
      <c r="AO813">
        <f t="shared" si="327"/>
        <v>8.1819190842620321E-2</v>
      </c>
      <c r="AP813">
        <f t="shared" si="328"/>
        <v>8.2094437949694496E-2</v>
      </c>
      <c r="AQ813">
        <f t="shared" si="329"/>
        <v>6.7394967422762398E-3</v>
      </c>
      <c r="AR813">
        <f t="shared" si="330"/>
        <v>6399593.6257584924</v>
      </c>
    </row>
    <row r="814" spans="13:44" x14ac:dyDescent="0.3">
      <c r="M814" s="52" t="s">
        <v>22</v>
      </c>
      <c r="N814" s="53">
        <f t="shared" si="309"/>
        <v>166021.44365805644</v>
      </c>
      <c r="O814" s="54">
        <f t="shared" si="310"/>
        <v>0</v>
      </c>
      <c r="P814" s="55">
        <f t="shared" si="311"/>
        <v>31</v>
      </c>
      <c r="Q814" s="68"/>
      <c r="T814">
        <f t="shared" si="332"/>
        <v>0</v>
      </c>
      <c r="U814">
        <f t="shared" si="332"/>
        <v>0</v>
      </c>
      <c r="V814">
        <f t="shared" si="308"/>
        <v>31</v>
      </c>
      <c r="W814">
        <f t="shared" si="331"/>
        <v>3</v>
      </c>
      <c r="X814">
        <f t="shared" si="312"/>
        <v>-5.2359877559829883E-2</v>
      </c>
      <c r="Y814">
        <f t="shared" si="313"/>
        <v>-5.2335956242943828E-2</v>
      </c>
      <c r="Z814">
        <f t="shared" si="314"/>
        <v>-5.2383818566763218E-2</v>
      </c>
      <c r="AA814">
        <f t="shared" si="315"/>
        <v>0</v>
      </c>
      <c r="AB814">
        <f t="shared" si="316"/>
        <v>6375585.7452000007</v>
      </c>
      <c r="AC814">
        <f t="shared" si="317"/>
        <v>9.2468067027179749E-6</v>
      </c>
      <c r="AD814">
        <f t="shared" si="318"/>
        <v>0</v>
      </c>
      <c r="AE814">
        <f t="shared" si="319"/>
        <v>0</v>
      </c>
      <c r="AF814">
        <f t="shared" si="320"/>
        <v>0</v>
      </c>
      <c r="AG814">
        <f t="shared" si="321"/>
        <v>0</v>
      </c>
      <c r="AH814">
        <f t="shared" si="322"/>
        <v>0</v>
      </c>
      <c r="AI814">
        <f t="shared" si="323"/>
        <v>5.0546225567071803E-3</v>
      </c>
      <c r="AJ814">
        <f t="shared" si="324"/>
        <v>4.2582015317955055E-5</v>
      </c>
      <c r="AK814">
        <f t="shared" si="325"/>
        <v>1.6740578955036711E-7</v>
      </c>
      <c r="AL814">
        <f t="shared" si="326"/>
        <v>0</v>
      </c>
      <c r="AM814">
        <v>6378137</v>
      </c>
      <c r="AN814">
        <v>6356752.3142451802</v>
      </c>
      <c r="AO814">
        <f t="shared" si="327"/>
        <v>8.1819190842620321E-2</v>
      </c>
      <c r="AP814">
        <f t="shared" si="328"/>
        <v>8.2094437949694496E-2</v>
      </c>
      <c r="AQ814">
        <f t="shared" si="329"/>
        <v>6.7394967422762398E-3</v>
      </c>
      <c r="AR814">
        <f t="shared" si="330"/>
        <v>6399593.6257584924</v>
      </c>
    </row>
    <row r="815" spans="13:44" x14ac:dyDescent="0.3">
      <c r="M815" s="52" t="s">
        <v>22</v>
      </c>
      <c r="N815" s="53">
        <f t="shared" si="309"/>
        <v>166021.44365805644</v>
      </c>
      <c r="O815" s="54">
        <f t="shared" si="310"/>
        <v>0</v>
      </c>
      <c r="P815" s="55">
        <f t="shared" si="311"/>
        <v>31</v>
      </c>
      <c r="Q815" s="68"/>
      <c r="T815">
        <f t="shared" si="332"/>
        <v>0</v>
      </c>
      <c r="U815">
        <f t="shared" si="332"/>
        <v>0</v>
      </c>
      <c r="V815">
        <f t="shared" si="308"/>
        <v>31</v>
      </c>
      <c r="W815">
        <f t="shared" si="331"/>
        <v>3</v>
      </c>
      <c r="X815">
        <f t="shared" si="312"/>
        <v>-5.2359877559829883E-2</v>
      </c>
      <c r="Y815">
        <f t="shared" si="313"/>
        <v>-5.2335956242943828E-2</v>
      </c>
      <c r="Z815">
        <f t="shared" si="314"/>
        <v>-5.2383818566763218E-2</v>
      </c>
      <c r="AA815">
        <f t="shared" si="315"/>
        <v>0</v>
      </c>
      <c r="AB815">
        <f t="shared" si="316"/>
        <v>6375585.7452000007</v>
      </c>
      <c r="AC815">
        <f t="shared" si="317"/>
        <v>9.2468067027179749E-6</v>
      </c>
      <c r="AD815">
        <f t="shared" si="318"/>
        <v>0</v>
      </c>
      <c r="AE815">
        <f t="shared" si="319"/>
        <v>0</v>
      </c>
      <c r="AF815">
        <f t="shared" si="320"/>
        <v>0</v>
      </c>
      <c r="AG815">
        <f t="shared" si="321"/>
        <v>0</v>
      </c>
      <c r="AH815">
        <f t="shared" si="322"/>
        <v>0</v>
      </c>
      <c r="AI815">
        <f t="shared" si="323"/>
        <v>5.0546225567071803E-3</v>
      </c>
      <c r="AJ815">
        <f t="shared" si="324"/>
        <v>4.2582015317955055E-5</v>
      </c>
      <c r="AK815">
        <f t="shared" si="325"/>
        <v>1.6740578955036711E-7</v>
      </c>
      <c r="AL815">
        <f t="shared" si="326"/>
        <v>0</v>
      </c>
      <c r="AM815">
        <v>6378137</v>
      </c>
      <c r="AN815">
        <v>6356752.3142451802</v>
      </c>
      <c r="AO815">
        <f t="shared" si="327"/>
        <v>8.1819190842620321E-2</v>
      </c>
      <c r="AP815">
        <f t="shared" si="328"/>
        <v>8.2094437949694496E-2</v>
      </c>
      <c r="AQ815">
        <f t="shared" si="329"/>
        <v>6.7394967422762398E-3</v>
      </c>
      <c r="AR815">
        <f t="shared" si="330"/>
        <v>6399593.6257584924</v>
      </c>
    </row>
    <row r="816" spans="13:44" x14ac:dyDescent="0.3">
      <c r="M816" s="52" t="s">
        <v>22</v>
      </c>
      <c r="N816" s="53">
        <f t="shared" si="309"/>
        <v>166021.44365805644</v>
      </c>
      <c r="O816" s="54">
        <f t="shared" si="310"/>
        <v>0</v>
      </c>
      <c r="P816" s="55">
        <f t="shared" si="311"/>
        <v>31</v>
      </c>
      <c r="Q816" s="68"/>
      <c r="T816">
        <f t="shared" si="332"/>
        <v>0</v>
      </c>
      <c r="U816">
        <f t="shared" si="332"/>
        <v>0</v>
      </c>
      <c r="V816">
        <f t="shared" si="308"/>
        <v>31</v>
      </c>
      <c r="W816">
        <f t="shared" si="331"/>
        <v>3</v>
      </c>
      <c r="X816">
        <f t="shared" si="312"/>
        <v>-5.2359877559829883E-2</v>
      </c>
      <c r="Y816">
        <f t="shared" si="313"/>
        <v>-5.2335956242943828E-2</v>
      </c>
      <c r="Z816">
        <f t="shared" si="314"/>
        <v>-5.2383818566763218E-2</v>
      </c>
      <c r="AA816">
        <f t="shared" si="315"/>
        <v>0</v>
      </c>
      <c r="AB816">
        <f t="shared" si="316"/>
        <v>6375585.7452000007</v>
      </c>
      <c r="AC816">
        <f t="shared" si="317"/>
        <v>9.2468067027179749E-6</v>
      </c>
      <c r="AD816">
        <f t="shared" si="318"/>
        <v>0</v>
      </c>
      <c r="AE816">
        <f t="shared" si="319"/>
        <v>0</v>
      </c>
      <c r="AF816">
        <f t="shared" si="320"/>
        <v>0</v>
      </c>
      <c r="AG816">
        <f t="shared" si="321"/>
        <v>0</v>
      </c>
      <c r="AH816">
        <f t="shared" si="322"/>
        <v>0</v>
      </c>
      <c r="AI816">
        <f t="shared" si="323"/>
        <v>5.0546225567071803E-3</v>
      </c>
      <c r="AJ816">
        <f t="shared" si="324"/>
        <v>4.2582015317955055E-5</v>
      </c>
      <c r="AK816">
        <f t="shared" si="325"/>
        <v>1.6740578955036711E-7</v>
      </c>
      <c r="AL816">
        <f t="shared" si="326"/>
        <v>0</v>
      </c>
      <c r="AM816">
        <v>6378137</v>
      </c>
      <c r="AN816">
        <v>6356752.3142451802</v>
      </c>
      <c r="AO816">
        <f t="shared" si="327"/>
        <v>8.1819190842620321E-2</v>
      </c>
      <c r="AP816">
        <f t="shared" si="328"/>
        <v>8.2094437949694496E-2</v>
      </c>
      <c r="AQ816">
        <f t="shared" si="329"/>
        <v>6.7394967422762398E-3</v>
      </c>
      <c r="AR816">
        <f t="shared" si="330"/>
        <v>6399593.6257584924</v>
      </c>
    </row>
    <row r="817" spans="13:44" x14ac:dyDescent="0.3">
      <c r="M817" s="52" t="s">
        <v>22</v>
      </c>
      <c r="N817" s="53">
        <f t="shared" si="309"/>
        <v>166021.44365805644</v>
      </c>
      <c r="O817" s="54">
        <f t="shared" si="310"/>
        <v>0</v>
      </c>
      <c r="P817" s="55">
        <f t="shared" si="311"/>
        <v>31</v>
      </c>
      <c r="Q817" s="68"/>
      <c r="T817">
        <f t="shared" si="332"/>
        <v>0</v>
      </c>
      <c r="U817">
        <f t="shared" si="332"/>
        <v>0</v>
      </c>
      <c r="V817">
        <f t="shared" si="308"/>
        <v>31</v>
      </c>
      <c r="W817">
        <f t="shared" si="331"/>
        <v>3</v>
      </c>
      <c r="X817">
        <f t="shared" si="312"/>
        <v>-5.2359877559829883E-2</v>
      </c>
      <c r="Y817">
        <f t="shared" si="313"/>
        <v>-5.2335956242943828E-2</v>
      </c>
      <c r="Z817">
        <f t="shared" si="314"/>
        <v>-5.2383818566763218E-2</v>
      </c>
      <c r="AA817">
        <f t="shared" si="315"/>
        <v>0</v>
      </c>
      <c r="AB817">
        <f t="shared" si="316"/>
        <v>6375585.7452000007</v>
      </c>
      <c r="AC817">
        <f t="shared" si="317"/>
        <v>9.2468067027179749E-6</v>
      </c>
      <c r="AD817">
        <f t="shared" si="318"/>
        <v>0</v>
      </c>
      <c r="AE817">
        <f t="shared" si="319"/>
        <v>0</v>
      </c>
      <c r="AF817">
        <f t="shared" si="320"/>
        <v>0</v>
      </c>
      <c r="AG817">
        <f t="shared" si="321"/>
        <v>0</v>
      </c>
      <c r="AH817">
        <f t="shared" si="322"/>
        <v>0</v>
      </c>
      <c r="AI817">
        <f t="shared" si="323"/>
        <v>5.0546225567071803E-3</v>
      </c>
      <c r="AJ817">
        <f t="shared" si="324"/>
        <v>4.2582015317955055E-5</v>
      </c>
      <c r="AK817">
        <f t="shared" si="325"/>
        <v>1.6740578955036711E-7</v>
      </c>
      <c r="AL817">
        <f t="shared" si="326"/>
        <v>0</v>
      </c>
      <c r="AM817">
        <v>6378137</v>
      </c>
      <c r="AN817">
        <v>6356752.3142451802</v>
      </c>
      <c r="AO817">
        <f t="shared" si="327"/>
        <v>8.1819190842620321E-2</v>
      </c>
      <c r="AP817">
        <f t="shared" si="328"/>
        <v>8.2094437949694496E-2</v>
      </c>
      <c r="AQ817">
        <f t="shared" si="329"/>
        <v>6.7394967422762398E-3</v>
      </c>
      <c r="AR817">
        <f t="shared" si="330"/>
        <v>6399593.6257584924</v>
      </c>
    </row>
    <row r="818" spans="13:44" x14ac:dyDescent="0.3">
      <c r="M818" s="52" t="s">
        <v>22</v>
      </c>
      <c r="N818" s="53">
        <f t="shared" si="309"/>
        <v>166021.44365805644</v>
      </c>
      <c r="O818" s="54">
        <f t="shared" si="310"/>
        <v>0</v>
      </c>
      <c r="P818" s="55">
        <f t="shared" si="311"/>
        <v>31</v>
      </c>
      <c r="Q818" s="68"/>
      <c r="T818">
        <f t="shared" si="332"/>
        <v>0</v>
      </c>
      <c r="U818">
        <f t="shared" si="332"/>
        <v>0</v>
      </c>
      <c r="V818">
        <f t="shared" si="308"/>
        <v>31</v>
      </c>
      <c r="W818">
        <f t="shared" si="331"/>
        <v>3</v>
      </c>
      <c r="X818">
        <f t="shared" si="312"/>
        <v>-5.2359877559829883E-2</v>
      </c>
      <c r="Y818">
        <f t="shared" si="313"/>
        <v>-5.2335956242943828E-2</v>
      </c>
      <c r="Z818">
        <f t="shared" si="314"/>
        <v>-5.2383818566763218E-2</v>
      </c>
      <c r="AA818">
        <f t="shared" si="315"/>
        <v>0</v>
      </c>
      <c r="AB818">
        <f t="shared" si="316"/>
        <v>6375585.7452000007</v>
      </c>
      <c r="AC818">
        <f t="shared" si="317"/>
        <v>9.2468067027179749E-6</v>
      </c>
      <c r="AD818">
        <f t="shared" si="318"/>
        <v>0</v>
      </c>
      <c r="AE818">
        <f t="shared" si="319"/>
        <v>0</v>
      </c>
      <c r="AF818">
        <f t="shared" si="320"/>
        <v>0</v>
      </c>
      <c r="AG818">
        <f t="shared" si="321"/>
        <v>0</v>
      </c>
      <c r="AH818">
        <f t="shared" si="322"/>
        <v>0</v>
      </c>
      <c r="AI818">
        <f t="shared" si="323"/>
        <v>5.0546225567071803E-3</v>
      </c>
      <c r="AJ818">
        <f t="shared" si="324"/>
        <v>4.2582015317955055E-5</v>
      </c>
      <c r="AK818">
        <f t="shared" si="325"/>
        <v>1.6740578955036711E-7</v>
      </c>
      <c r="AL818">
        <f t="shared" si="326"/>
        <v>0</v>
      </c>
      <c r="AM818">
        <v>6378137</v>
      </c>
      <c r="AN818">
        <v>6356752.3142451802</v>
      </c>
      <c r="AO818">
        <f t="shared" si="327"/>
        <v>8.1819190842620321E-2</v>
      </c>
      <c r="AP818">
        <f t="shared" si="328"/>
        <v>8.2094437949694496E-2</v>
      </c>
      <c r="AQ818">
        <f t="shared" si="329"/>
        <v>6.7394967422762398E-3</v>
      </c>
      <c r="AR818">
        <f t="shared" si="330"/>
        <v>6399593.6257584924</v>
      </c>
    </row>
    <row r="819" spans="13:44" x14ac:dyDescent="0.3">
      <c r="M819" s="52" t="s">
        <v>22</v>
      </c>
      <c r="N819" s="53">
        <f t="shared" si="309"/>
        <v>166021.44365805644</v>
      </c>
      <c r="O819" s="54">
        <f t="shared" si="310"/>
        <v>0</v>
      </c>
      <c r="P819" s="55">
        <f t="shared" si="311"/>
        <v>31</v>
      </c>
      <c r="Q819" s="68"/>
      <c r="T819">
        <f t="shared" si="332"/>
        <v>0</v>
      </c>
      <c r="U819">
        <f t="shared" si="332"/>
        <v>0</v>
      </c>
      <c r="V819">
        <f t="shared" si="308"/>
        <v>31</v>
      </c>
      <c r="W819">
        <f t="shared" si="331"/>
        <v>3</v>
      </c>
      <c r="X819">
        <f t="shared" si="312"/>
        <v>-5.2359877559829883E-2</v>
      </c>
      <c r="Y819">
        <f t="shared" si="313"/>
        <v>-5.2335956242943828E-2</v>
      </c>
      <c r="Z819">
        <f t="shared" si="314"/>
        <v>-5.2383818566763218E-2</v>
      </c>
      <c r="AA819">
        <f t="shared" si="315"/>
        <v>0</v>
      </c>
      <c r="AB819">
        <f t="shared" si="316"/>
        <v>6375585.7452000007</v>
      </c>
      <c r="AC819">
        <f t="shared" si="317"/>
        <v>9.2468067027179749E-6</v>
      </c>
      <c r="AD819">
        <f t="shared" si="318"/>
        <v>0</v>
      </c>
      <c r="AE819">
        <f t="shared" si="319"/>
        <v>0</v>
      </c>
      <c r="AF819">
        <f t="shared" si="320"/>
        <v>0</v>
      </c>
      <c r="AG819">
        <f t="shared" si="321"/>
        <v>0</v>
      </c>
      <c r="AH819">
        <f t="shared" si="322"/>
        <v>0</v>
      </c>
      <c r="AI819">
        <f t="shared" si="323"/>
        <v>5.0546225567071803E-3</v>
      </c>
      <c r="AJ819">
        <f t="shared" si="324"/>
        <v>4.2582015317955055E-5</v>
      </c>
      <c r="AK819">
        <f t="shared" si="325"/>
        <v>1.6740578955036711E-7</v>
      </c>
      <c r="AL819">
        <f t="shared" si="326"/>
        <v>0</v>
      </c>
      <c r="AM819">
        <v>6378137</v>
      </c>
      <c r="AN819">
        <v>6356752.3142451802</v>
      </c>
      <c r="AO819">
        <f t="shared" si="327"/>
        <v>8.1819190842620321E-2</v>
      </c>
      <c r="AP819">
        <f t="shared" si="328"/>
        <v>8.2094437949694496E-2</v>
      </c>
      <c r="AQ819">
        <f t="shared" si="329"/>
        <v>6.7394967422762398E-3</v>
      </c>
      <c r="AR819">
        <f t="shared" si="330"/>
        <v>6399593.6257584924</v>
      </c>
    </row>
    <row r="820" spans="13:44" x14ac:dyDescent="0.3">
      <c r="M820" s="52" t="s">
        <v>22</v>
      </c>
      <c r="N820" s="53">
        <f t="shared" si="309"/>
        <v>166021.44365805644</v>
      </c>
      <c r="O820" s="54">
        <f t="shared" si="310"/>
        <v>0</v>
      </c>
      <c r="P820" s="55">
        <f t="shared" si="311"/>
        <v>31</v>
      </c>
      <c r="Q820" s="68"/>
      <c r="T820">
        <f t="shared" si="332"/>
        <v>0</v>
      </c>
      <c r="U820">
        <f t="shared" si="332"/>
        <v>0</v>
      </c>
      <c r="V820">
        <f t="shared" si="308"/>
        <v>31</v>
      </c>
      <c r="W820">
        <f t="shared" si="331"/>
        <v>3</v>
      </c>
      <c r="X820">
        <f t="shared" si="312"/>
        <v>-5.2359877559829883E-2</v>
      </c>
      <c r="Y820">
        <f t="shared" si="313"/>
        <v>-5.2335956242943828E-2</v>
      </c>
      <c r="Z820">
        <f t="shared" si="314"/>
        <v>-5.2383818566763218E-2</v>
      </c>
      <c r="AA820">
        <f t="shared" si="315"/>
        <v>0</v>
      </c>
      <c r="AB820">
        <f t="shared" si="316"/>
        <v>6375585.7452000007</v>
      </c>
      <c r="AC820">
        <f t="shared" si="317"/>
        <v>9.2468067027179749E-6</v>
      </c>
      <c r="AD820">
        <f t="shared" si="318"/>
        <v>0</v>
      </c>
      <c r="AE820">
        <f t="shared" si="319"/>
        <v>0</v>
      </c>
      <c r="AF820">
        <f t="shared" si="320"/>
        <v>0</v>
      </c>
      <c r="AG820">
        <f t="shared" si="321"/>
        <v>0</v>
      </c>
      <c r="AH820">
        <f t="shared" si="322"/>
        <v>0</v>
      </c>
      <c r="AI820">
        <f t="shared" si="323"/>
        <v>5.0546225567071803E-3</v>
      </c>
      <c r="AJ820">
        <f t="shared" si="324"/>
        <v>4.2582015317955055E-5</v>
      </c>
      <c r="AK820">
        <f t="shared" si="325"/>
        <v>1.6740578955036711E-7</v>
      </c>
      <c r="AL820">
        <f t="shared" si="326"/>
        <v>0</v>
      </c>
      <c r="AM820">
        <v>6378137</v>
      </c>
      <c r="AN820">
        <v>6356752.3142451802</v>
      </c>
      <c r="AO820">
        <f t="shared" si="327"/>
        <v>8.1819190842620321E-2</v>
      </c>
      <c r="AP820">
        <f t="shared" si="328"/>
        <v>8.2094437949694496E-2</v>
      </c>
      <c r="AQ820">
        <f t="shared" si="329"/>
        <v>6.7394967422762398E-3</v>
      </c>
      <c r="AR820">
        <f t="shared" si="330"/>
        <v>6399593.6257584924</v>
      </c>
    </row>
    <row r="821" spans="13:44" x14ac:dyDescent="0.3">
      <c r="M821" s="52" t="s">
        <v>22</v>
      </c>
      <c r="N821" s="53">
        <f t="shared" si="309"/>
        <v>166021.44365805644</v>
      </c>
      <c r="O821" s="54">
        <f t="shared" si="310"/>
        <v>0</v>
      </c>
      <c r="P821" s="55">
        <f t="shared" si="311"/>
        <v>31</v>
      </c>
      <c r="Q821" s="68"/>
      <c r="T821">
        <f t="shared" si="332"/>
        <v>0</v>
      </c>
      <c r="U821">
        <f t="shared" si="332"/>
        <v>0</v>
      </c>
      <c r="V821">
        <f t="shared" si="308"/>
        <v>31</v>
      </c>
      <c r="W821">
        <f t="shared" si="331"/>
        <v>3</v>
      </c>
      <c r="X821">
        <f t="shared" si="312"/>
        <v>-5.2359877559829883E-2</v>
      </c>
      <c r="Y821">
        <f t="shared" si="313"/>
        <v>-5.2335956242943828E-2</v>
      </c>
      <c r="Z821">
        <f t="shared" si="314"/>
        <v>-5.2383818566763218E-2</v>
      </c>
      <c r="AA821">
        <f t="shared" si="315"/>
        <v>0</v>
      </c>
      <c r="AB821">
        <f t="shared" si="316"/>
        <v>6375585.7452000007</v>
      </c>
      <c r="AC821">
        <f t="shared" si="317"/>
        <v>9.2468067027179749E-6</v>
      </c>
      <c r="AD821">
        <f t="shared" si="318"/>
        <v>0</v>
      </c>
      <c r="AE821">
        <f t="shared" si="319"/>
        <v>0</v>
      </c>
      <c r="AF821">
        <f t="shared" si="320"/>
        <v>0</v>
      </c>
      <c r="AG821">
        <f t="shared" si="321"/>
        <v>0</v>
      </c>
      <c r="AH821">
        <f t="shared" si="322"/>
        <v>0</v>
      </c>
      <c r="AI821">
        <f t="shared" si="323"/>
        <v>5.0546225567071803E-3</v>
      </c>
      <c r="AJ821">
        <f t="shared" si="324"/>
        <v>4.2582015317955055E-5</v>
      </c>
      <c r="AK821">
        <f t="shared" si="325"/>
        <v>1.6740578955036711E-7</v>
      </c>
      <c r="AL821">
        <f t="shared" si="326"/>
        <v>0</v>
      </c>
      <c r="AM821">
        <v>6378137</v>
      </c>
      <c r="AN821">
        <v>6356752.3142451802</v>
      </c>
      <c r="AO821">
        <f t="shared" si="327"/>
        <v>8.1819190842620321E-2</v>
      </c>
      <c r="AP821">
        <f t="shared" si="328"/>
        <v>8.2094437949694496E-2</v>
      </c>
      <c r="AQ821">
        <f t="shared" si="329"/>
        <v>6.7394967422762398E-3</v>
      </c>
      <c r="AR821">
        <f t="shared" si="330"/>
        <v>6399593.6257584924</v>
      </c>
    </row>
    <row r="822" spans="13:44" x14ac:dyDescent="0.3">
      <c r="M822" s="52" t="s">
        <v>22</v>
      </c>
      <c r="N822" s="53">
        <f t="shared" si="309"/>
        <v>166021.44365805644</v>
      </c>
      <c r="O822" s="54">
        <f t="shared" si="310"/>
        <v>0</v>
      </c>
      <c r="P822" s="55">
        <f t="shared" si="311"/>
        <v>31</v>
      </c>
      <c r="Q822" s="68"/>
      <c r="T822">
        <f t="shared" si="332"/>
        <v>0</v>
      </c>
      <c r="U822">
        <f t="shared" si="332"/>
        <v>0</v>
      </c>
      <c r="V822">
        <f t="shared" si="308"/>
        <v>31</v>
      </c>
      <c r="W822">
        <f t="shared" si="331"/>
        <v>3</v>
      </c>
      <c r="X822">
        <f t="shared" si="312"/>
        <v>-5.2359877559829883E-2</v>
      </c>
      <c r="Y822">
        <f t="shared" si="313"/>
        <v>-5.2335956242943828E-2</v>
      </c>
      <c r="Z822">
        <f t="shared" si="314"/>
        <v>-5.2383818566763218E-2</v>
      </c>
      <c r="AA822">
        <f t="shared" si="315"/>
        <v>0</v>
      </c>
      <c r="AB822">
        <f t="shared" si="316"/>
        <v>6375585.7452000007</v>
      </c>
      <c r="AC822">
        <f t="shared" si="317"/>
        <v>9.2468067027179749E-6</v>
      </c>
      <c r="AD822">
        <f t="shared" si="318"/>
        <v>0</v>
      </c>
      <c r="AE822">
        <f t="shared" si="319"/>
        <v>0</v>
      </c>
      <c r="AF822">
        <f t="shared" si="320"/>
        <v>0</v>
      </c>
      <c r="AG822">
        <f t="shared" si="321"/>
        <v>0</v>
      </c>
      <c r="AH822">
        <f t="shared" si="322"/>
        <v>0</v>
      </c>
      <c r="AI822">
        <f t="shared" si="323"/>
        <v>5.0546225567071803E-3</v>
      </c>
      <c r="AJ822">
        <f t="shared" si="324"/>
        <v>4.2582015317955055E-5</v>
      </c>
      <c r="AK822">
        <f t="shared" si="325"/>
        <v>1.6740578955036711E-7</v>
      </c>
      <c r="AL822">
        <f t="shared" si="326"/>
        <v>0</v>
      </c>
      <c r="AM822">
        <v>6378137</v>
      </c>
      <c r="AN822">
        <v>6356752.3142451802</v>
      </c>
      <c r="AO822">
        <f t="shared" si="327"/>
        <v>8.1819190842620321E-2</v>
      </c>
      <c r="AP822">
        <f t="shared" si="328"/>
        <v>8.2094437949694496E-2</v>
      </c>
      <c r="AQ822">
        <f t="shared" si="329"/>
        <v>6.7394967422762398E-3</v>
      </c>
      <c r="AR822">
        <f t="shared" si="330"/>
        <v>6399593.6257584924</v>
      </c>
    </row>
    <row r="823" spans="13:44" x14ac:dyDescent="0.3">
      <c r="M823" s="52" t="s">
        <v>22</v>
      </c>
      <c r="N823" s="53">
        <f t="shared" si="309"/>
        <v>166021.44365805644</v>
      </c>
      <c r="O823" s="54">
        <f t="shared" si="310"/>
        <v>0</v>
      </c>
      <c r="P823" s="55">
        <f t="shared" si="311"/>
        <v>31</v>
      </c>
      <c r="Q823" s="68"/>
      <c r="T823">
        <f t="shared" si="332"/>
        <v>0</v>
      </c>
      <c r="U823">
        <f t="shared" si="332"/>
        <v>0</v>
      </c>
      <c r="V823">
        <f t="shared" si="308"/>
        <v>31</v>
      </c>
      <c r="W823">
        <f t="shared" si="331"/>
        <v>3</v>
      </c>
      <c r="X823">
        <f t="shared" si="312"/>
        <v>-5.2359877559829883E-2</v>
      </c>
      <c r="Y823">
        <f t="shared" si="313"/>
        <v>-5.2335956242943828E-2</v>
      </c>
      <c r="Z823">
        <f t="shared" si="314"/>
        <v>-5.2383818566763218E-2</v>
      </c>
      <c r="AA823">
        <f t="shared" si="315"/>
        <v>0</v>
      </c>
      <c r="AB823">
        <f t="shared" si="316"/>
        <v>6375585.7452000007</v>
      </c>
      <c r="AC823">
        <f t="shared" si="317"/>
        <v>9.2468067027179749E-6</v>
      </c>
      <c r="AD823">
        <f t="shared" si="318"/>
        <v>0</v>
      </c>
      <c r="AE823">
        <f t="shared" si="319"/>
        <v>0</v>
      </c>
      <c r="AF823">
        <f t="shared" si="320"/>
        <v>0</v>
      </c>
      <c r="AG823">
        <f t="shared" si="321"/>
        <v>0</v>
      </c>
      <c r="AH823">
        <f t="shared" si="322"/>
        <v>0</v>
      </c>
      <c r="AI823">
        <f t="shared" si="323"/>
        <v>5.0546225567071803E-3</v>
      </c>
      <c r="AJ823">
        <f t="shared" si="324"/>
        <v>4.2582015317955055E-5</v>
      </c>
      <c r="AK823">
        <f t="shared" si="325"/>
        <v>1.6740578955036711E-7</v>
      </c>
      <c r="AL823">
        <f t="shared" si="326"/>
        <v>0</v>
      </c>
      <c r="AM823">
        <v>6378137</v>
      </c>
      <c r="AN823">
        <v>6356752.3142451802</v>
      </c>
      <c r="AO823">
        <f t="shared" si="327"/>
        <v>8.1819190842620321E-2</v>
      </c>
      <c r="AP823">
        <f t="shared" si="328"/>
        <v>8.2094437949694496E-2</v>
      </c>
      <c r="AQ823">
        <f t="shared" si="329"/>
        <v>6.7394967422762398E-3</v>
      </c>
      <c r="AR823">
        <f t="shared" si="330"/>
        <v>6399593.6257584924</v>
      </c>
    </row>
    <row r="824" spans="13:44" x14ac:dyDescent="0.3">
      <c r="M824" s="52" t="s">
        <v>22</v>
      </c>
      <c r="N824" s="53">
        <f t="shared" si="309"/>
        <v>166021.44365805644</v>
      </c>
      <c r="O824" s="54">
        <f t="shared" si="310"/>
        <v>0</v>
      </c>
      <c r="P824" s="55">
        <f t="shared" si="311"/>
        <v>31</v>
      </c>
      <c r="Q824" s="68"/>
      <c r="T824">
        <f t="shared" si="332"/>
        <v>0</v>
      </c>
      <c r="U824">
        <f t="shared" si="332"/>
        <v>0</v>
      </c>
      <c r="V824">
        <f t="shared" si="308"/>
        <v>31</v>
      </c>
      <c r="W824">
        <f t="shared" si="331"/>
        <v>3</v>
      </c>
      <c r="X824">
        <f t="shared" si="312"/>
        <v>-5.2359877559829883E-2</v>
      </c>
      <c r="Y824">
        <f t="shared" si="313"/>
        <v>-5.2335956242943828E-2</v>
      </c>
      <c r="Z824">
        <f t="shared" si="314"/>
        <v>-5.2383818566763218E-2</v>
      </c>
      <c r="AA824">
        <f t="shared" si="315"/>
        <v>0</v>
      </c>
      <c r="AB824">
        <f t="shared" si="316"/>
        <v>6375585.7452000007</v>
      </c>
      <c r="AC824">
        <f t="shared" si="317"/>
        <v>9.2468067027179749E-6</v>
      </c>
      <c r="AD824">
        <f t="shared" si="318"/>
        <v>0</v>
      </c>
      <c r="AE824">
        <f t="shared" si="319"/>
        <v>0</v>
      </c>
      <c r="AF824">
        <f t="shared" si="320"/>
        <v>0</v>
      </c>
      <c r="AG824">
        <f t="shared" si="321"/>
        <v>0</v>
      </c>
      <c r="AH824">
        <f t="shared" si="322"/>
        <v>0</v>
      </c>
      <c r="AI824">
        <f t="shared" si="323"/>
        <v>5.0546225567071803E-3</v>
      </c>
      <c r="AJ824">
        <f t="shared" si="324"/>
        <v>4.2582015317955055E-5</v>
      </c>
      <c r="AK824">
        <f t="shared" si="325"/>
        <v>1.6740578955036711E-7</v>
      </c>
      <c r="AL824">
        <f t="shared" si="326"/>
        <v>0</v>
      </c>
      <c r="AM824">
        <v>6378137</v>
      </c>
      <c r="AN824">
        <v>6356752.3142451802</v>
      </c>
      <c r="AO824">
        <f t="shared" si="327"/>
        <v>8.1819190842620321E-2</v>
      </c>
      <c r="AP824">
        <f t="shared" si="328"/>
        <v>8.2094437949694496E-2</v>
      </c>
      <c r="AQ824">
        <f t="shared" si="329"/>
        <v>6.7394967422762398E-3</v>
      </c>
      <c r="AR824">
        <f t="shared" si="330"/>
        <v>6399593.6257584924</v>
      </c>
    </row>
    <row r="825" spans="13:44" x14ac:dyDescent="0.3">
      <c r="M825" s="52" t="s">
        <v>22</v>
      </c>
      <c r="N825" s="53">
        <f t="shared" si="309"/>
        <v>166021.44365805644</v>
      </c>
      <c r="O825" s="54">
        <f t="shared" si="310"/>
        <v>0</v>
      </c>
      <c r="P825" s="55">
        <f t="shared" si="311"/>
        <v>31</v>
      </c>
      <c r="Q825" s="68"/>
      <c r="T825">
        <f t="shared" si="332"/>
        <v>0</v>
      </c>
      <c r="U825">
        <f t="shared" si="332"/>
        <v>0</v>
      </c>
      <c r="V825">
        <f t="shared" si="308"/>
        <v>31</v>
      </c>
      <c r="W825">
        <f t="shared" si="331"/>
        <v>3</v>
      </c>
      <c r="X825">
        <f t="shared" si="312"/>
        <v>-5.2359877559829883E-2</v>
      </c>
      <c r="Y825">
        <f t="shared" si="313"/>
        <v>-5.2335956242943828E-2</v>
      </c>
      <c r="Z825">
        <f t="shared" si="314"/>
        <v>-5.2383818566763218E-2</v>
      </c>
      <c r="AA825">
        <f t="shared" si="315"/>
        <v>0</v>
      </c>
      <c r="AB825">
        <f t="shared" si="316"/>
        <v>6375585.7452000007</v>
      </c>
      <c r="AC825">
        <f t="shared" si="317"/>
        <v>9.2468067027179749E-6</v>
      </c>
      <c r="AD825">
        <f t="shared" si="318"/>
        <v>0</v>
      </c>
      <c r="AE825">
        <f t="shared" si="319"/>
        <v>0</v>
      </c>
      <c r="AF825">
        <f t="shared" si="320"/>
        <v>0</v>
      </c>
      <c r="AG825">
        <f t="shared" si="321"/>
        <v>0</v>
      </c>
      <c r="AH825">
        <f t="shared" si="322"/>
        <v>0</v>
      </c>
      <c r="AI825">
        <f t="shared" si="323"/>
        <v>5.0546225567071803E-3</v>
      </c>
      <c r="AJ825">
        <f t="shared" si="324"/>
        <v>4.2582015317955055E-5</v>
      </c>
      <c r="AK825">
        <f t="shared" si="325"/>
        <v>1.6740578955036711E-7</v>
      </c>
      <c r="AL825">
        <f t="shared" si="326"/>
        <v>0</v>
      </c>
      <c r="AM825">
        <v>6378137</v>
      </c>
      <c r="AN825">
        <v>6356752.3142451802</v>
      </c>
      <c r="AO825">
        <f t="shared" si="327"/>
        <v>8.1819190842620321E-2</v>
      </c>
      <c r="AP825">
        <f t="shared" si="328"/>
        <v>8.2094437949694496E-2</v>
      </c>
      <c r="AQ825">
        <f t="shared" si="329"/>
        <v>6.7394967422762398E-3</v>
      </c>
      <c r="AR825">
        <f t="shared" si="330"/>
        <v>6399593.6257584924</v>
      </c>
    </row>
    <row r="826" spans="13:44" x14ac:dyDescent="0.3">
      <c r="M826" s="52" t="s">
        <v>22</v>
      </c>
      <c r="N826" s="53">
        <f t="shared" si="309"/>
        <v>166021.44365805644</v>
      </c>
      <c r="O826" s="54">
        <f t="shared" si="310"/>
        <v>0</v>
      </c>
      <c r="P826" s="55">
        <f t="shared" si="311"/>
        <v>31</v>
      </c>
      <c r="Q826" s="68"/>
      <c r="T826">
        <f t="shared" si="332"/>
        <v>0</v>
      </c>
      <c r="U826">
        <f t="shared" si="332"/>
        <v>0</v>
      </c>
      <c r="V826">
        <f t="shared" si="308"/>
        <v>31</v>
      </c>
      <c r="W826">
        <f t="shared" si="331"/>
        <v>3</v>
      </c>
      <c r="X826">
        <f t="shared" si="312"/>
        <v>-5.2359877559829883E-2</v>
      </c>
      <c r="Y826">
        <f t="shared" si="313"/>
        <v>-5.2335956242943828E-2</v>
      </c>
      <c r="Z826">
        <f t="shared" si="314"/>
        <v>-5.2383818566763218E-2</v>
      </c>
      <c r="AA826">
        <f t="shared" si="315"/>
        <v>0</v>
      </c>
      <c r="AB826">
        <f t="shared" si="316"/>
        <v>6375585.7452000007</v>
      </c>
      <c r="AC826">
        <f t="shared" si="317"/>
        <v>9.2468067027179749E-6</v>
      </c>
      <c r="AD826">
        <f t="shared" si="318"/>
        <v>0</v>
      </c>
      <c r="AE826">
        <f t="shared" si="319"/>
        <v>0</v>
      </c>
      <c r="AF826">
        <f t="shared" si="320"/>
        <v>0</v>
      </c>
      <c r="AG826">
        <f t="shared" si="321"/>
        <v>0</v>
      </c>
      <c r="AH826">
        <f t="shared" si="322"/>
        <v>0</v>
      </c>
      <c r="AI826">
        <f t="shared" si="323"/>
        <v>5.0546225567071803E-3</v>
      </c>
      <c r="AJ826">
        <f t="shared" si="324"/>
        <v>4.2582015317955055E-5</v>
      </c>
      <c r="AK826">
        <f t="shared" si="325"/>
        <v>1.6740578955036711E-7</v>
      </c>
      <c r="AL826">
        <f t="shared" si="326"/>
        <v>0</v>
      </c>
      <c r="AM826">
        <v>6378137</v>
      </c>
      <c r="AN826">
        <v>6356752.3142451802</v>
      </c>
      <c r="AO826">
        <f t="shared" si="327"/>
        <v>8.1819190842620321E-2</v>
      </c>
      <c r="AP826">
        <f t="shared" si="328"/>
        <v>8.2094437949694496E-2</v>
      </c>
      <c r="AQ826">
        <f t="shared" si="329"/>
        <v>6.7394967422762398E-3</v>
      </c>
      <c r="AR826">
        <f t="shared" si="330"/>
        <v>6399593.6257584924</v>
      </c>
    </row>
    <row r="827" spans="13:44" x14ac:dyDescent="0.3">
      <c r="M827" s="52" t="s">
        <v>22</v>
      </c>
      <c r="N827" s="53">
        <f t="shared" si="309"/>
        <v>166021.44365805644</v>
      </c>
      <c r="O827" s="54">
        <f t="shared" si="310"/>
        <v>0</v>
      </c>
      <c r="P827" s="55">
        <f t="shared" si="311"/>
        <v>31</v>
      </c>
      <c r="Q827" s="68"/>
      <c r="T827">
        <f t="shared" si="332"/>
        <v>0</v>
      </c>
      <c r="U827">
        <f t="shared" si="332"/>
        <v>0</v>
      </c>
      <c r="V827">
        <f t="shared" si="308"/>
        <v>31</v>
      </c>
      <c r="W827">
        <f t="shared" si="331"/>
        <v>3</v>
      </c>
      <c r="X827">
        <f t="shared" si="312"/>
        <v>-5.2359877559829883E-2</v>
      </c>
      <c r="Y827">
        <f t="shared" si="313"/>
        <v>-5.2335956242943828E-2</v>
      </c>
      <c r="Z827">
        <f t="shared" si="314"/>
        <v>-5.2383818566763218E-2</v>
      </c>
      <c r="AA827">
        <f t="shared" si="315"/>
        <v>0</v>
      </c>
      <c r="AB827">
        <f t="shared" si="316"/>
        <v>6375585.7452000007</v>
      </c>
      <c r="AC827">
        <f t="shared" si="317"/>
        <v>9.2468067027179749E-6</v>
      </c>
      <c r="AD827">
        <f t="shared" si="318"/>
        <v>0</v>
      </c>
      <c r="AE827">
        <f t="shared" si="319"/>
        <v>0</v>
      </c>
      <c r="AF827">
        <f t="shared" si="320"/>
        <v>0</v>
      </c>
      <c r="AG827">
        <f t="shared" si="321"/>
        <v>0</v>
      </c>
      <c r="AH827">
        <f t="shared" si="322"/>
        <v>0</v>
      </c>
      <c r="AI827">
        <f t="shared" si="323"/>
        <v>5.0546225567071803E-3</v>
      </c>
      <c r="AJ827">
        <f t="shared" si="324"/>
        <v>4.2582015317955055E-5</v>
      </c>
      <c r="AK827">
        <f t="shared" si="325"/>
        <v>1.6740578955036711E-7</v>
      </c>
      <c r="AL827">
        <f t="shared" si="326"/>
        <v>0</v>
      </c>
      <c r="AM827">
        <v>6378137</v>
      </c>
      <c r="AN827">
        <v>6356752.3142451802</v>
      </c>
      <c r="AO827">
        <f t="shared" si="327"/>
        <v>8.1819190842620321E-2</v>
      </c>
      <c r="AP827">
        <f t="shared" si="328"/>
        <v>8.2094437949694496E-2</v>
      </c>
      <c r="AQ827">
        <f t="shared" si="329"/>
        <v>6.7394967422762398E-3</v>
      </c>
      <c r="AR827">
        <f t="shared" si="330"/>
        <v>6399593.6257584924</v>
      </c>
    </row>
    <row r="828" spans="13:44" x14ac:dyDescent="0.3">
      <c r="M828" s="52" t="s">
        <v>22</v>
      </c>
      <c r="N828" s="53">
        <f t="shared" si="309"/>
        <v>166021.44365805644</v>
      </c>
      <c r="O828" s="54">
        <f t="shared" si="310"/>
        <v>0</v>
      </c>
      <c r="P828" s="55">
        <f t="shared" si="311"/>
        <v>31</v>
      </c>
      <c r="Q828" s="68"/>
      <c r="T828">
        <f t="shared" si="332"/>
        <v>0</v>
      </c>
      <c r="U828">
        <f t="shared" si="332"/>
        <v>0</v>
      </c>
      <c r="V828">
        <f t="shared" si="308"/>
        <v>31</v>
      </c>
      <c r="W828">
        <f t="shared" si="331"/>
        <v>3</v>
      </c>
      <c r="X828">
        <f t="shared" si="312"/>
        <v>-5.2359877559829883E-2</v>
      </c>
      <c r="Y828">
        <f t="shared" si="313"/>
        <v>-5.2335956242943828E-2</v>
      </c>
      <c r="Z828">
        <f t="shared" si="314"/>
        <v>-5.2383818566763218E-2</v>
      </c>
      <c r="AA828">
        <f t="shared" si="315"/>
        <v>0</v>
      </c>
      <c r="AB828">
        <f t="shared" si="316"/>
        <v>6375585.7452000007</v>
      </c>
      <c r="AC828">
        <f t="shared" si="317"/>
        <v>9.2468067027179749E-6</v>
      </c>
      <c r="AD828">
        <f t="shared" si="318"/>
        <v>0</v>
      </c>
      <c r="AE828">
        <f t="shared" si="319"/>
        <v>0</v>
      </c>
      <c r="AF828">
        <f t="shared" si="320"/>
        <v>0</v>
      </c>
      <c r="AG828">
        <f t="shared" si="321"/>
        <v>0</v>
      </c>
      <c r="AH828">
        <f t="shared" si="322"/>
        <v>0</v>
      </c>
      <c r="AI828">
        <f t="shared" si="323"/>
        <v>5.0546225567071803E-3</v>
      </c>
      <c r="AJ828">
        <f t="shared" si="324"/>
        <v>4.2582015317955055E-5</v>
      </c>
      <c r="AK828">
        <f t="shared" si="325"/>
        <v>1.6740578955036711E-7</v>
      </c>
      <c r="AL828">
        <f t="shared" si="326"/>
        <v>0</v>
      </c>
      <c r="AM828">
        <v>6378137</v>
      </c>
      <c r="AN828">
        <v>6356752.3142451802</v>
      </c>
      <c r="AO828">
        <f t="shared" si="327"/>
        <v>8.1819190842620321E-2</v>
      </c>
      <c r="AP828">
        <f t="shared" si="328"/>
        <v>8.2094437949694496E-2</v>
      </c>
      <c r="AQ828">
        <f t="shared" si="329"/>
        <v>6.7394967422762398E-3</v>
      </c>
      <c r="AR828">
        <f t="shared" si="330"/>
        <v>6399593.6257584924</v>
      </c>
    </row>
    <row r="829" spans="13:44" x14ac:dyDescent="0.3">
      <c r="M829" s="52" t="s">
        <v>22</v>
      </c>
      <c r="N829" s="53">
        <f t="shared" si="309"/>
        <v>166021.44365805644</v>
      </c>
      <c r="O829" s="54">
        <f t="shared" si="310"/>
        <v>0</v>
      </c>
      <c r="P829" s="55">
        <f t="shared" si="311"/>
        <v>31</v>
      </c>
      <c r="Q829" s="68"/>
      <c r="T829">
        <f t="shared" si="332"/>
        <v>0</v>
      </c>
      <c r="U829">
        <f t="shared" si="332"/>
        <v>0</v>
      </c>
      <c r="V829">
        <f t="shared" si="308"/>
        <v>31</v>
      </c>
      <c r="W829">
        <f t="shared" si="331"/>
        <v>3</v>
      </c>
      <c r="X829">
        <f t="shared" si="312"/>
        <v>-5.2359877559829883E-2</v>
      </c>
      <c r="Y829">
        <f t="shared" si="313"/>
        <v>-5.2335956242943828E-2</v>
      </c>
      <c r="Z829">
        <f t="shared" si="314"/>
        <v>-5.2383818566763218E-2</v>
      </c>
      <c r="AA829">
        <f t="shared" si="315"/>
        <v>0</v>
      </c>
      <c r="AB829">
        <f t="shared" si="316"/>
        <v>6375585.7452000007</v>
      </c>
      <c r="AC829">
        <f t="shared" si="317"/>
        <v>9.2468067027179749E-6</v>
      </c>
      <c r="AD829">
        <f t="shared" si="318"/>
        <v>0</v>
      </c>
      <c r="AE829">
        <f t="shared" si="319"/>
        <v>0</v>
      </c>
      <c r="AF829">
        <f t="shared" si="320"/>
        <v>0</v>
      </c>
      <c r="AG829">
        <f t="shared" si="321"/>
        <v>0</v>
      </c>
      <c r="AH829">
        <f t="shared" si="322"/>
        <v>0</v>
      </c>
      <c r="AI829">
        <f t="shared" si="323"/>
        <v>5.0546225567071803E-3</v>
      </c>
      <c r="AJ829">
        <f t="shared" si="324"/>
        <v>4.2582015317955055E-5</v>
      </c>
      <c r="AK829">
        <f t="shared" si="325"/>
        <v>1.6740578955036711E-7</v>
      </c>
      <c r="AL829">
        <f t="shared" si="326"/>
        <v>0</v>
      </c>
      <c r="AM829">
        <v>6378137</v>
      </c>
      <c r="AN829">
        <v>6356752.3142451802</v>
      </c>
      <c r="AO829">
        <f t="shared" si="327"/>
        <v>8.1819190842620321E-2</v>
      </c>
      <c r="AP829">
        <f t="shared" si="328"/>
        <v>8.2094437949694496E-2</v>
      </c>
      <c r="AQ829">
        <f t="shared" si="329"/>
        <v>6.7394967422762398E-3</v>
      </c>
      <c r="AR829">
        <f t="shared" si="330"/>
        <v>6399593.6257584924</v>
      </c>
    </row>
    <row r="830" spans="13:44" x14ac:dyDescent="0.3">
      <c r="M830" s="52" t="s">
        <v>22</v>
      </c>
      <c r="N830" s="53">
        <f t="shared" si="309"/>
        <v>166021.44365805644</v>
      </c>
      <c r="O830" s="54">
        <f t="shared" si="310"/>
        <v>0</v>
      </c>
      <c r="P830" s="55">
        <f t="shared" si="311"/>
        <v>31</v>
      </c>
      <c r="Q830" s="68"/>
      <c r="T830">
        <f t="shared" si="332"/>
        <v>0</v>
      </c>
      <c r="U830">
        <f t="shared" si="332"/>
        <v>0</v>
      </c>
      <c r="V830">
        <f t="shared" si="308"/>
        <v>31</v>
      </c>
      <c r="W830">
        <f t="shared" si="331"/>
        <v>3</v>
      </c>
      <c r="X830">
        <f t="shared" si="312"/>
        <v>-5.2359877559829883E-2</v>
      </c>
      <c r="Y830">
        <f t="shared" si="313"/>
        <v>-5.2335956242943828E-2</v>
      </c>
      <c r="Z830">
        <f t="shared" si="314"/>
        <v>-5.2383818566763218E-2</v>
      </c>
      <c r="AA830">
        <f t="shared" si="315"/>
        <v>0</v>
      </c>
      <c r="AB830">
        <f t="shared" si="316"/>
        <v>6375585.7452000007</v>
      </c>
      <c r="AC830">
        <f t="shared" si="317"/>
        <v>9.2468067027179749E-6</v>
      </c>
      <c r="AD830">
        <f t="shared" si="318"/>
        <v>0</v>
      </c>
      <c r="AE830">
        <f t="shared" si="319"/>
        <v>0</v>
      </c>
      <c r="AF830">
        <f t="shared" si="320"/>
        <v>0</v>
      </c>
      <c r="AG830">
        <f t="shared" si="321"/>
        <v>0</v>
      </c>
      <c r="AH830">
        <f t="shared" si="322"/>
        <v>0</v>
      </c>
      <c r="AI830">
        <f t="shared" si="323"/>
        <v>5.0546225567071803E-3</v>
      </c>
      <c r="AJ830">
        <f t="shared" si="324"/>
        <v>4.2582015317955055E-5</v>
      </c>
      <c r="AK830">
        <f t="shared" si="325"/>
        <v>1.6740578955036711E-7</v>
      </c>
      <c r="AL830">
        <f t="shared" si="326"/>
        <v>0</v>
      </c>
      <c r="AM830">
        <v>6378137</v>
      </c>
      <c r="AN830">
        <v>6356752.3142451802</v>
      </c>
      <c r="AO830">
        <f t="shared" si="327"/>
        <v>8.1819190842620321E-2</v>
      </c>
      <c r="AP830">
        <f t="shared" si="328"/>
        <v>8.2094437949694496E-2</v>
      </c>
      <c r="AQ830">
        <f t="shared" si="329"/>
        <v>6.7394967422762398E-3</v>
      </c>
      <c r="AR830">
        <f t="shared" si="330"/>
        <v>6399593.6257584924</v>
      </c>
    </row>
    <row r="831" spans="13:44" x14ac:dyDescent="0.3">
      <c r="M831" s="52" t="s">
        <v>22</v>
      </c>
      <c r="N831" s="53">
        <f t="shared" si="309"/>
        <v>166021.44365805644</v>
      </c>
      <c r="O831" s="54">
        <f t="shared" si="310"/>
        <v>0</v>
      </c>
      <c r="P831" s="55">
        <f t="shared" si="311"/>
        <v>31</v>
      </c>
      <c r="Q831" s="68"/>
      <c r="T831">
        <f t="shared" si="332"/>
        <v>0</v>
      </c>
      <c r="U831">
        <f t="shared" si="332"/>
        <v>0</v>
      </c>
      <c r="V831">
        <f t="shared" si="308"/>
        <v>31</v>
      </c>
      <c r="W831">
        <f t="shared" si="331"/>
        <v>3</v>
      </c>
      <c r="X831">
        <f t="shared" si="312"/>
        <v>-5.2359877559829883E-2</v>
      </c>
      <c r="Y831">
        <f t="shared" si="313"/>
        <v>-5.2335956242943828E-2</v>
      </c>
      <c r="Z831">
        <f t="shared" si="314"/>
        <v>-5.2383818566763218E-2</v>
      </c>
      <c r="AA831">
        <f t="shared" si="315"/>
        <v>0</v>
      </c>
      <c r="AB831">
        <f t="shared" si="316"/>
        <v>6375585.7452000007</v>
      </c>
      <c r="AC831">
        <f t="shared" si="317"/>
        <v>9.2468067027179749E-6</v>
      </c>
      <c r="AD831">
        <f t="shared" si="318"/>
        <v>0</v>
      </c>
      <c r="AE831">
        <f t="shared" si="319"/>
        <v>0</v>
      </c>
      <c r="AF831">
        <f t="shared" si="320"/>
        <v>0</v>
      </c>
      <c r="AG831">
        <f t="shared" si="321"/>
        <v>0</v>
      </c>
      <c r="AH831">
        <f t="shared" si="322"/>
        <v>0</v>
      </c>
      <c r="AI831">
        <f t="shared" si="323"/>
        <v>5.0546225567071803E-3</v>
      </c>
      <c r="AJ831">
        <f t="shared" si="324"/>
        <v>4.2582015317955055E-5</v>
      </c>
      <c r="AK831">
        <f t="shared" si="325"/>
        <v>1.6740578955036711E-7</v>
      </c>
      <c r="AL831">
        <f t="shared" si="326"/>
        <v>0</v>
      </c>
      <c r="AM831">
        <v>6378137</v>
      </c>
      <c r="AN831">
        <v>6356752.3142451802</v>
      </c>
      <c r="AO831">
        <f t="shared" si="327"/>
        <v>8.1819190842620321E-2</v>
      </c>
      <c r="AP831">
        <f t="shared" si="328"/>
        <v>8.2094437949694496E-2</v>
      </c>
      <c r="AQ831">
        <f t="shared" si="329"/>
        <v>6.7394967422762398E-3</v>
      </c>
      <c r="AR831">
        <f t="shared" si="330"/>
        <v>6399593.6257584924</v>
      </c>
    </row>
    <row r="832" spans="13:44" x14ac:dyDescent="0.3">
      <c r="M832" s="52" t="s">
        <v>22</v>
      </c>
      <c r="N832" s="53">
        <f t="shared" si="309"/>
        <v>166021.44365805644</v>
      </c>
      <c r="O832" s="54">
        <f t="shared" si="310"/>
        <v>0</v>
      </c>
      <c r="P832" s="55">
        <f t="shared" si="311"/>
        <v>31</v>
      </c>
      <c r="Q832" s="68"/>
      <c r="T832">
        <f t="shared" si="332"/>
        <v>0</v>
      </c>
      <c r="U832">
        <f t="shared" si="332"/>
        <v>0</v>
      </c>
      <c r="V832">
        <f t="shared" si="308"/>
        <v>31</v>
      </c>
      <c r="W832">
        <f t="shared" si="331"/>
        <v>3</v>
      </c>
      <c r="X832">
        <f t="shared" si="312"/>
        <v>-5.2359877559829883E-2</v>
      </c>
      <c r="Y832">
        <f t="shared" si="313"/>
        <v>-5.2335956242943828E-2</v>
      </c>
      <c r="Z832">
        <f t="shared" si="314"/>
        <v>-5.2383818566763218E-2</v>
      </c>
      <c r="AA832">
        <f t="shared" si="315"/>
        <v>0</v>
      </c>
      <c r="AB832">
        <f t="shared" si="316"/>
        <v>6375585.7452000007</v>
      </c>
      <c r="AC832">
        <f t="shared" si="317"/>
        <v>9.2468067027179749E-6</v>
      </c>
      <c r="AD832">
        <f t="shared" si="318"/>
        <v>0</v>
      </c>
      <c r="AE832">
        <f t="shared" si="319"/>
        <v>0</v>
      </c>
      <c r="AF832">
        <f t="shared" si="320"/>
        <v>0</v>
      </c>
      <c r="AG832">
        <f t="shared" si="321"/>
        <v>0</v>
      </c>
      <c r="AH832">
        <f t="shared" si="322"/>
        <v>0</v>
      </c>
      <c r="AI832">
        <f t="shared" si="323"/>
        <v>5.0546225567071803E-3</v>
      </c>
      <c r="AJ832">
        <f t="shared" si="324"/>
        <v>4.2582015317955055E-5</v>
      </c>
      <c r="AK832">
        <f t="shared" si="325"/>
        <v>1.6740578955036711E-7</v>
      </c>
      <c r="AL832">
        <f t="shared" si="326"/>
        <v>0</v>
      </c>
      <c r="AM832">
        <v>6378137</v>
      </c>
      <c r="AN832">
        <v>6356752.3142451802</v>
      </c>
      <c r="AO832">
        <f t="shared" si="327"/>
        <v>8.1819190842620321E-2</v>
      </c>
      <c r="AP832">
        <f t="shared" si="328"/>
        <v>8.2094437949694496E-2</v>
      </c>
      <c r="AQ832">
        <f t="shared" si="329"/>
        <v>6.7394967422762398E-3</v>
      </c>
      <c r="AR832">
        <f t="shared" si="330"/>
        <v>6399593.6257584924</v>
      </c>
    </row>
    <row r="833" spans="13:44" x14ac:dyDescent="0.3">
      <c r="M833" s="52" t="s">
        <v>22</v>
      </c>
      <c r="N833" s="53">
        <f t="shared" si="309"/>
        <v>166021.44365805644</v>
      </c>
      <c r="O833" s="54">
        <f t="shared" si="310"/>
        <v>0</v>
      </c>
      <c r="P833" s="55">
        <f t="shared" si="311"/>
        <v>31</v>
      </c>
      <c r="Q833" s="68"/>
      <c r="T833">
        <f t="shared" si="332"/>
        <v>0</v>
      </c>
      <c r="U833">
        <f t="shared" si="332"/>
        <v>0</v>
      </c>
      <c r="V833">
        <f t="shared" si="308"/>
        <v>31</v>
      </c>
      <c r="W833">
        <f t="shared" si="331"/>
        <v>3</v>
      </c>
      <c r="X833">
        <f t="shared" si="312"/>
        <v>-5.2359877559829883E-2</v>
      </c>
      <c r="Y833">
        <f t="shared" si="313"/>
        <v>-5.2335956242943828E-2</v>
      </c>
      <c r="Z833">
        <f t="shared" si="314"/>
        <v>-5.2383818566763218E-2</v>
      </c>
      <c r="AA833">
        <f t="shared" si="315"/>
        <v>0</v>
      </c>
      <c r="AB833">
        <f t="shared" si="316"/>
        <v>6375585.7452000007</v>
      </c>
      <c r="AC833">
        <f t="shared" si="317"/>
        <v>9.2468067027179749E-6</v>
      </c>
      <c r="AD833">
        <f t="shared" si="318"/>
        <v>0</v>
      </c>
      <c r="AE833">
        <f t="shared" si="319"/>
        <v>0</v>
      </c>
      <c r="AF833">
        <f t="shared" si="320"/>
        <v>0</v>
      </c>
      <c r="AG833">
        <f t="shared" si="321"/>
        <v>0</v>
      </c>
      <c r="AH833">
        <f t="shared" si="322"/>
        <v>0</v>
      </c>
      <c r="AI833">
        <f t="shared" si="323"/>
        <v>5.0546225567071803E-3</v>
      </c>
      <c r="AJ833">
        <f t="shared" si="324"/>
        <v>4.2582015317955055E-5</v>
      </c>
      <c r="AK833">
        <f t="shared" si="325"/>
        <v>1.6740578955036711E-7</v>
      </c>
      <c r="AL833">
        <f t="shared" si="326"/>
        <v>0</v>
      </c>
      <c r="AM833">
        <v>6378137</v>
      </c>
      <c r="AN833">
        <v>6356752.3142451802</v>
      </c>
      <c r="AO833">
        <f t="shared" si="327"/>
        <v>8.1819190842620321E-2</v>
      </c>
      <c r="AP833">
        <f t="shared" si="328"/>
        <v>8.2094437949694496E-2</v>
      </c>
      <c r="AQ833">
        <f t="shared" si="329"/>
        <v>6.7394967422762398E-3</v>
      </c>
      <c r="AR833">
        <f t="shared" si="330"/>
        <v>6399593.6257584924</v>
      </c>
    </row>
    <row r="834" spans="13:44" x14ac:dyDescent="0.3">
      <c r="M834" s="52" t="s">
        <v>22</v>
      </c>
      <c r="N834" s="53">
        <f t="shared" si="309"/>
        <v>166021.44365805644</v>
      </c>
      <c r="O834" s="54">
        <f t="shared" si="310"/>
        <v>0</v>
      </c>
      <c r="P834" s="55">
        <f t="shared" si="311"/>
        <v>31</v>
      </c>
      <c r="Q834" s="68"/>
      <c r="T834">
        <f t="shared" si="332"/>
        <v>0</v>
      </c>
      <c r="U834">
        <f t="shared" si="332"/>
        <v>0</v>
      </c>
      <c r="V834">
        <f t="shared" si="308"/>
        <v>31</v>
      </c>
      <c r="W834">
        <f t="shared" si="331"/>
        <v>3</v>
      </c>
      <c r="X834">
        <f t="shared" si="312"/>
        <v>-5.2359877559829883E-2</v>
      </c>
      <c r="Y834">
        <f t="shared" si="313"/>
        <v>-5.2335956242943828E-2</v>
      </c>
      <c r="Z834">
        <f t="shared" si="314"/>
        <v>-5.2383818566763218E-2</v>
      </c>
      <c r="AA834">
        <f t="shared" si="315"/>
        <v>0</v>
      </c>
      <c r="AB834">
        <f t="shared" si="316"/>
        <v>6375585.7452000007</v>
      </c>
      <c r="AC834">
        <f t="shared" si="317"/>
        <v>9.2468067027179749E-6</v>
      </c>
      <c r="AD834">
        <f t="shared" si="318"/>
        <v>0</v>
      </c>
      <c r="AE834">
        <f t="shared" si="319"/>
        <v>0</v>
      </c>
      <c r="AF834">
        <f t="shared" si="320"/>
        <v>0</v>
      </c>
      <c r="AG834">
        <f t="shared" si="321"/>
        <v>0</v>
      </c>
      <c r="AH834">
        <f t="shared" si="322"/>
        <v>0</v>
      </c>
      <c r="AI834">
        <f t="shared" si="323"/>
        <v>5.0546225567071803E-3</v>
      </c>
      <c r="AJ834">
        <f t="shared" si="324"/>
        <v>4.2582015317955055E-5</v>
      </c>
      <c r="AK834">
        <f t="shared" si="325"/>
        <v>1.6740578955036711E-7</v>
      </c>
      <c r="AL834">
        <f t="shared" si="326"/>
        <v>0</v>
      </c>
      <c r="AM834">
        <v>6378137</v>
      </c>
      <c r="AN834">
        <v>6356752.3142451802</v>
      </c>
      <c r="AO834">
        <f t="shared" si="327"/>
        <v>8.1819190842620321E-2</v>
      </c>
      <c r="AP834">
        <f t="shared" si="328"/>
        <v>8.2094437949694496E-2</v>
      </c>
      <c r="AQ834">
        <f t="shared" si="329"/>
        <v>6.7394967422762398E-3</v>
      </c>
      <c r="AR834">
        <f t="shared" si="330"/>
        <v>6399593.6257584924</v>
      </c>
    </row>
    <row r="835" spans="13:44" x14ac:dyDescent="0.3">
      <c r="M835" s="52" t="s">
        <v>22</v>
      </c>
      <c r="N835" s="53">
        <f t="shared" si="309"/>
        <v>166021.44365805644</v>
      </c>
      <c r="O835" s="54">
        <f t="shared" si="310"/>
        <v>0</v>
      </c>
      <c r="P835" s="55">
        <f t="shared" si="311"/>
        <v>31</v>
      </c>
      <c r="Q835" s="68"/>
      <c r="T835">
        <f t="shared" si="332"/>
        <v>0</v>
      </c>
      <c r="U835">
        <f t="shared" si="332"/>
        <v>0</v>
      </c>
      <c r="V835">
        <f t="shared" si="308"/>
        <v>31</v>
      </c>
      <c r="W835">
        <f t="shared" si="331"/>
        <v>3</v>
      </c>
      <c r="X835">
        <f t="shared" si="312"/>
        <v>-5.2359877559829883E-2</v>
      </c>
      <c r="Y835">
        <f t="shared" si="313"/>
        <v>-5.2335956242943828E-2</v>
      </c>
      <c r="Z835">
        <f t="shared" si="314"/>
        <v>-5.2383818566763218E-2</v>
      </c>
      <c r="AA835">
        <f t="shared" si="315"/>
        <v>0</v>
      </c>
      <c r="AB835">
        <f t="shared" si="316"/>
        <v>6375585.7452000007</v>
      </c>
      <c r="AC835">
        <f t="shared" si="317"/>
        <v>9.2468067027179749E-6</v>
      </c>
      <c r="AD835">
        <f t="shared" si="318"/>
        <v>0</v>
      </c>
      <c r="AE835">
        <f t="shared" si="319"/>
        <v>0</v>
      </c>
      <c r="AF835">
        <f t="shared" si="320"/>
        <v>0</v>
      </c>
      <c r="AG835">
        <f t="shared" si="321"/>
        <v>0</v>
      </c>
      <c r="AH835">
        <f t="shared" si="322"/>
        <v>0</v>
      </c>
      <c r="AI835">
        <f t="shared" si="323"/>
        <v>5.0546225567071803E-3</v>
      </c>
      <c r="AJ835">
        <f t="shared" si="324"/>
        <v>4.2582015317955055E-5</v>
      </c>
      <c r="AK835">
        <f t="shared" si="325"/>
        <v>1.6740578955036711E-7</v>
      </c>
      <c r="AL835">
        <f t="shared" si="326"/>
        <v>0</v>
      </c>
      <c r="AM835">
        <v>6378137</v>
      </c>
      <c r="AN835">
        <v>6356752.3142451802</v>
      </c>
      <c r="AO835">
        <f t="shared" si="327"/>
        <v>8.1819190842620321E-2</v>
      </c>
      <c r="AP835">
        <f t="shared" si="328"/>
        <v>8.2094437949694496E-2</v>
      </c>
      <c r="AQ835">
        <f t="shared" si="329"/>
        <v>6.7394967422762398E-3</v>
      </c>
      <c r="AR835">
        <f t="shared" si="330"/>
        <v>6399593.6257584924</v>
      </c>
    </row>
    <row r="836" spans="13:44" x14ac:dyDescent="0.3">
      <c r="M836" s="52" t="s">
        <v>22</v>
      </c>
      <c r="N836" s="53">
        <f t="shared" si="309"/>
        <v>166021.44365805644</v>
      </c>
      <c r="O836" s="54">
        <f t="shared" si="310"/>
        <v>0</v>
      </c>
      <c r="P836" s="55">
        <f t="shared" si="311"/>
        <v>31</v>
      </c>
      <c r="Q836" s="68"/>
      <c r="T836">
        <f t="shared" si="332"/>
        <v>0</v>
      </c>
      <c r="U836">
        <f t="shared" si="332"/>
        <v>0</v>
      </c>
      <c r="V836">
        <f t="shared" si="308"/>
        <v>31</v>
      </c>
      <c r="W836">
        <f t="shared" si="331"/>
        <v>3</v>
      </c>
      <c r="X836">
        <f t="shared" si="312"/>
        <v>-5.2359877559829883E-2</v>
      </c>
      <c r="Y836">
        <f t="shared" si="313"/>
        <v>-5.2335956242943828E-2</v>
      </c>
      <c r="Z836">
        <f t="shared" si="314"/>
        <v>-5.2383818566763218E-2</v>
      </c>
      <c r="AA836">
        <f t="shared" si="315"/>
        <v>0</v>
      </c>
      <c r="AB836">
        <f t="shared" si="316"/>
        <v>6375585.7452000007</v>
      </c>
      <c r="AC836">
        <f t="shared" si="317"/>
        <v>9.2468067027179749E-6</v>
      </c>
      <c r="AD836">
        <f t="shared" si="318"/>
        <v>0</v>
      </c>
      <c r="AE836">
        <f t="shared" si="319"/>
        <v>0</v>
      </c>
      <c r="AF836">
        <f t="shared" si="320"/>
        <v>0</v>
      </c>
      <c r="AG836">
        <f t="shared" si="321"/>
        <v>0</v>
      </c>
      <c r="AH836">
        <f t="shared" si="322"/>
        <v>0</v>
      </c>
      <c r="AI836">
        <f t="shared" si="323"/>
        <v>5.0546225567071803E-3</v>
      </c>
      <c r="AJ836">
        <f t="shared" si="324"/>
        <v>4.2582015317955055E-5</v>
      </c>
      <c r="AK836">
        <f t="shared" si="325"/>
        <v>1.6740578955036711E-7</v>
      </c>
      <c r="AL836">
        <f t="shared" si="326"/>
        <v>0</v>
      </c>
      <c r="AM836">
        <v>6378137</v>
      </c>
      <c r="AN836">
        <v>6356752.3142451802</v>
      </c>
      <c r="AO836">
        <f t="shared" si="327"/>
        <v>8.1819190842620321E-2</v>
      </c>
      <c r="AP836">
        <f t="shared" si="328"/>
        <v>8.2094437949694496E-2</v>
      </c>
      <c r="AQ836">
        <f t="shared" si="329"/>
        <v>6.7394967422762398E-3</v>
      </c>
      <c r="AR836">
        <f t="shared" si="330"/>
        <v>6399593.6257584924</v>
      </c>
    </row>
    <row r="837" spans="13:44" x14ac:dyDescent="0.3">
      <c r="M837" s="52" t="s">
        <v>22</v>
      </c>
      <c r="N837" s="53">
        <f t="shared" si="309"/>
        <v>166021.44365805644</v>
      </c>
      <c r="O837" s="54">
        <f t="shared" si="310"/>
        <v>0</v>
      </c>
      <c r="P837" s="55">
        <f t="shared" si="311"/>
        <v>31</v>
      </c>
      <c r="Q837" s="68"/>
      <c r="T837">
        <f t="shared" si="332"/>
        <v>0</v>
      </c>
      <c r="U837">
        <f t="shared" si="332"/>
        <v>0</v>
      </c>
      <c r="V837">
        <f t="shared" si="308"/>
        <v>31</v>
      </c>
      <c r="W837">
        <f t="shared" si="331"/>
        <v>3</v>
      </c>
      <c r="X837">
        <f t="shared" si="312"/>
        <v>-5.2359877559829883E-2</v>
      </c>
      <c r="Y837">
        <f t="shared" si="313"/>
        <v>-5.2335956242943828E-2</v>
      </c>
      <c r="Z837">
        <f t="shared" si="314"/>
        <v>-5.2383818566763218E-2</v>
      </c>
      <c r="AA837">
        <f t="shared" si="315"/>
        <v>0</v>
      </c>
      <c r="AB837">
        <f t="shared" si="316"/>
        <v>6375585.7452000007</v>
      </c>
      <c r="AC837">
        <f t="shared" si="317"/>
        <v>9.2468067027179749E-6</v>
      </c>
      <c r="AD837">
        <f t="shared" si="318"/>
        <v>0</v>
      </c>
      <c r="AE837">
        <f t="shared" si="319"/>
        <v>0</v>
      </c>
      <c r="AF837">
        <f t="shared" si="320"/>
        <v>0</v>
      </c>
      <c r="AG837">
        <f t="shared" si="321"/>
        <v>0</v>
      </c>
      <c r="AH837">
        <f t="shared" si="322"/>
        <v>0</v>
      </c>
      <c r="AI837">
        <f t="shared" si="323"/>
        <v>5.0546225567071803E-3</v>
      </c>
      <c r="AJ837">
        <f t="shared" si="324"/>
        <v>4.2582015317955055E-5</v>
      </c>
      <c r="AK837">
        <f t="shared" si="325"/>
        <v>1.6740578955036711E-7</v>
      </c>
      <c r="AL837">
        <f t="shared" si="326"/>
        <v>0</v>
      </c>
      <c r="AM837">
        <v>6378137</v>
      </c>
      <c r="AN837">
        <v>6356752.3142451802</v>
      </c>
      <c r="AO837">
        <f t="shared" si="327"/>
        <v>8.1819190842620321E-2</v>
      </c>
      <c r="AP837">
        <f t="shared" si="328"/>
        <v>8.2094437949694496E-2</v>
      </c>
      <c r="AQ837">
        <f t="shared" si="329"/>
        <v>6.7394967422762398E-3</v>
      </c>
      <c r="AR837">
        <f t="shared" si="330"/>
        <v>6399593.6257584924</v>
      </c>
    </row>
    <row r="838" spans="13:44" x14ac:dyDescent="0.3">
      <c r="M838" s="52" t="s">
        <v>22</v>
      </c>
      <c r="N838" s="53">
        <f t="shared" si="309"/>
        <v>166021.44365805644</v>
      </c>
      <c r="O838" s="54">
        <f t="shared" si="310"/>
        <v>0</v>
      </c>
      <c r="P838" s="55">
        <f t="shared" si="311"/>
        <v>31</v>
      </c>
      <c r="Q838" s="68"/>
      <c r="T838">
        <f t="shared" si="332"/>
        <v>0</v>
      </c>
      <c r="U838">
        <f t="shared" si="332"/>
        <v>0</v>
      </c>
      <c r="V838">
        <f t="shared" si="308"/>
        <v>31</v>
      </c>
      <c r="W838">
        <f t="shared" si="331"/>
        <v>3</v>
      </c>
      <c r="X838">
        <f t="shared" si="312"/>
        <v>-5.2359877559829883E-2</v>
      </c>
      <c r="Y838">
        <f t="shared" si="313"/>
        <v>-5.2335956242943828E-2</v>
      </c>
      <c r="Z838">
        <f t="shared" si="314"/>
        <v>-5.2383818566763218E-2</v>
      </c>
      <c r="AA838">
        <f t="shared" si="315"/>
        <v>0</v>
      </c>
      <c r="AB838">
        <f t="shared" si="316"/>
        <v>6375585.7452000007</v>
      </c>
      <c r="AC838">
        <f t="shared" si="317"/>
        <v>9.2468067027179749E-6</v>
      </c>
      <c r="AD838">
        <f t="shared" si="318"/>
        <v>0</v>
      </c>
      <c r="AE838">
        <f t="shared" si="319"/>
        <v>0</v>
      </c>
      <c r="AF838">
        <f t="shared" si="320"/>
        <v>0</v>
      </c>
      <c r="AG838">
        <f t="shared" si="321"/>
        <v>0</v>
      </c>
      <c r="AH838">
        <f t="shared" si="322"/>
        <v>0</v>
      </c>
      <c r="AI838">
        <f t="shared" si="323"/>
        <v>5.0546225567071803E-3</v>
      </c>
      <c r="AJ838">
        <f t="shared" si="324"/>
        <v>4.2582015317955055E-5</v>
      </c>
      <c r="AK838">
        <f t="shared" si="325"/>
        <v>1.6740578955036711E-7</v>
      </c>
      <c r="AL838">
        <f t="shared" si="326"/>
        <v>0</v>
      </c>
      <c r="AM838">
        <v>6378137</v>
      </c>
      <c r="AN838">
        <v>6356752.3142451802</v>
      </c>
      <c r="AO838">
        <f t="shared" si="327"/>
        <v>8.1819190842620321E-2</v>
      </c>
      <c r="AP838">
        <f t="shared" si="328"/>
        <v>8.2094437949694496E-2</v>
      </c>
      <c r="AQ838">
        <f t="shared" si="329"/>
        <v>6.7394967422762398E-3</v>
      </c>
      <c r="AR838">
        <f t="shared" si="330"/>
        <v>6399593.6257584924</v>
      </c>
    </row>
    <row r="839" spans="13:44" x14ac:dyDescent="0.3">
      <c r="M839" s="52" t="s">
        <v>22</v>
      </c>
      <c r="N839" s="53">
        <f t="shared" si="309"/>
        <v>166021.44365805644</v>
      </c>
      <c r="O839" s="54">
        <f t="shared" si="310"/>
        <v>0</v>
      </c>
      <c r="P839" s="55">
        <f t="shared" si="311"/>
        <v>31</v>
      </c>
      <c r="Q839" s="68"/>
      <c r="T839">
        <f t="shared" si="332"/>
        <v>0</v>
      </c>
      <c r="U839">
        <f t="shared" si="332"/>
        <v>0</v>
      </c>
      <c r="V839">
        <f t="shared" si="308"/>
        <v>31</v>
      </c>
      <c r="W839">
        <f t="shared" si="331"/>
        <v>3</v>
      </c>
      <c r="X839">
        <f t="shared" si="312"/>
        <v>-5.2359877559829883E-2</v>
      </c>
      <c r="Y839">
        <f t="shared" si="313"/>
        <v>-5.2335956242943828E-2</v>
      </c>
      <c r="Z839">
        <f t="shared" si="314"/>
        <v>-5.2383818566763218E-2</v>
      </c>
      <c r="AA839">
        <f t="shared" si="315"/>
        <v>0</v>
      </c>
      <c r="AB839">
        <f t="shared" si="316"/>
        <v>6375585.7452000007</v>
      </c>
      <c r="AC839">
        <f t="shared" si="317"/>
        <v>9.2468067027179749E-6</v>
      </c>
      <c r="AD839">
        <f t="shared" si="318"/>
        <v>0</v>
      </c>
      <c r="AE839">
        <f t="shared" si="319"/>
        <v>0</v>
      </c>
      <c r="AF839">
        <f t="shared" si="320"/>
        <v>0</v>
      </c>
      <c r="AG839">
        <f t="shared" si="321"/>
        <v>0</v>
      </c>
      <c r="AH839">
        <f t="shared" si="322"/>
        <v>0</v>
      </c>
      <c r="AI839">
        <f t="shared" si="323"/>
        <v>5.0546225567071803E-3</v>
      </c>
      <c r="AJ839">
        <f t="shared" si="324"/>
        <v>4.2582015317955055E-5</v>
      </c>
      <c r="AK839">
        <f t="shared" si="325"/>
        <v>1.6740578955036711E-7</v>
      </c>
      <c r="AL839">
        <f t="shared" si="326"/>
        <v>0</v>
      </c>
      <c r="AM839">
        <v>6378137</v>
      </c>
      <c r="AN839">
        <v>6356752.3142451802</v>
      </c>
      <c r="AO839">
        <f t="shared" si="327"/>
        <v>8.1819190842620321E-2</v>
      </c>
      <c r="AP839">
        <f t="shared" si="328"/>
        <v>8.2094437949694496E-2</v>
      </c>
      <c r="AQ839">
        <f t="shared" si="329"/>
        <v>6.7394967422762398E-3</v>
      </c>
      <c r="AR839">
        <f t="shared" si="330"/>
        <v>6399593.6257584924</v>
      </c>
    </row>
    <row r="840" spans="13:44" x14ac:dyDescent="0.3">
      <c r="M840" s="52" t="s">
        <v>22</v>
      </c>
      <c r="N840" s="53">
        <f t="shared" si="309"/>
        <v>166021.44365805644</v>
      </c>
      <c r="O840" s="54">
        <f t="shared" si="310"/>
        <v>0</v>
      </c>
      <c r="P840" s="55">
        <f t="shared" si="311"/>
        <v>31</v>
      </c>
      <c r="Q840" s="68"/>
      <c r="T840">
        <f t="shared" si="332"/>
        <v>0</v>
      </c>
      <c r="U840">
        <f t="shared" si="332"/>
        <v>0</v>
      </c>
      <c r="V840">
        <f t="shared" si="308"/>
        <v>31</v>
      </c>
      <c r="W840">
        <f t="shared" si="331"/>
        <v>3</v>
      </c>
      <c r="X840">
        <f t="shared" si="312"/>
        <v>-5.2359877559829883E-2</v>
      </c>
      <c r="Y840">
        <f t="shared" si="313"/>
        <v>-5.2335956242943828E-2</v>
      </c>
      <c r="Z840">
        <f t="shared" si="314"/>
        <v>-5.2383818566763218E-2</v>
      </c>
      <c r="AA840">
        <f t="shared" si="315"/>
        <v>0</v>
      </c>
      <c r="AB840">
        <f t="shared" si="316"/>
        <v>6375585.7452000007</v>
      </c>
      <c r="AC840">
        <f t="shared" si="317"/>
        <v>9.2468067027179749E-6</v>
      </c>
      <c r="AD840">
        <f t="shared" si="318"/>
        <v>0</v>
      </c>
      <c r="AE840">
        <f t="shared" si="319"/>
        <v>0</v>
      </c>
      <c r="AF840">
        <f t="shared" si="320"/>
        <v>0</v>
      </c>
      <c r="AG840">
        <f t="shared" si="321"/>
        <v>0</v>
      </c>
      <c r="AH840">
        <f t="shared" si="322"/>
        <v>0</v>
      </c>
      <c r="AI840">
        <f t="shared" si="323"/>
        <v>5.0546225567071803E-3</v>
      </c>
      <c r="AJ840">
        <f t="shared" si="324"/>
        <v>4.2582015317955055E-5</v>
      </c>
      <c r="AK840">
        <f t="shared" si="325"/>
        <v>1.6740578955036711E-7</v>
      </c>
      <c r="AL840">
        <f t="shared" si="326"/>
        <v>0</v>
      </c>
      <c r="AM840">
        <v>6378137</v>
      </c>
      <c r="AN840">
        <v>6356752.3142451802</v>
      </c>
      <c r="AO840">
        <f t="shared" si="327"/>
        <v>8.1819190842620321E-2</v>
      </c>
      <c r="AP840">
        <f t="shared" si="328"/>
        <v>8.2094437949694496E-2</v>
      </c>
      <c r="AQ840">
        <f t="shared" si="329"/>
        <v>6.7394967422762398E-3</v>
      </c>
      <c r="AR840">
        <f t="shared" si="330"/>
        <v>6399593.6257584924</v>
      </c>
    </row>
    <row r="841" spans="13:44" x14ac:dyDescent="0.3">
      <c r="M841" s="52" t="s">
        <v>22</v>
      </c>
      <c r="N841" s="53">
        <f t="shared" si="309"/>
        <v>166021.44365805644</v>
      </c>
      <c r="O841" s="54">
        <f t="shared" si="310"/>
        <v>0</v>
      </c>
      <c r="P841" s="55">
        <f t="shared" si="311"/>
        <v>31</v>
      </c>
      <c r="Q841" s="68"/>
      <c r="T841">
        <f t="shared" si="332"/>
        <v>0</v>
      </c>
      <c r="U841">
        <f t="shared" si="332"/>
        <v>0</v>
      </c>
      <c r="V841">
        <f t="shared" si="308"/>
        <v>31</v>
      </c>
      <c r="W841">
        <f t="shared" si="331"/>
        <v>3</v>
      </c>
      <c r="X841">
        <f t="shared" si="312"/>
        <v>-5.2359877559829883E-2</v>
      </c>
      <c r="Y841">
        <f t="shared" si="313"/>
        <v>-5.2335956242943828E-2</v>
      </c>
      <c r="Z841">
        <f t="shared" si="314"/>
        <v>-5.2383818566763218E-2</v>
      </c>
      <c r="AA841">
        <f t="shared" si="315"/>
        <v>0</v>
      </c>
      <c r="AB841">
        <f t="shared" si="316"/>
        <v>6375585.7452000007</v>
      </c>
      <c r="AC841">
        <f t="shared" si="317"/>
        <v>9.2468067027179749E-6</v>
      </c>
      <c r="AD841">
        <f t="shared" si="318"/>
        <v>0</v>
      </c>
      <c r="AE841">
        <f t="shared" si="319"/>
        <v>0</v>
      </c>
      <c r="AF841">
        <f t="shared" si="320"/>
        <v>0</v>
      </c>
      <c r="AG841">
        <f t="shared" si="321"/>
        <v>0</v>
      </c>
      <c r="AH841">
        <f t="shared" si="322"/>
        <v>0</v>
      </c>
      <c r="AI841">
        <f t="shared" si="323"/>
        <v>5.0546225567071803E-3</v>
      </c>
      <c r="AJ841">
        <f t="shared" si="324"/>
        <v>4.2582015317955055E-5</v>
      </c>
      <c r="AK841">
        <f t="shared" si="325"/>
        <v>1.6740578955036711E-7</v>
      </c>
      <c r="AL841">
        <f t="shared" si="326"/>
        <v>0</v>
      </c>
      <c r="AM841">
        <v>6378137</v>
      </c>
      <c r="AN841">
        <v>6356752.3142451802</v>
      </c>
      <c r="AO841">
        <f t="shared" si="327"/>
        <v>8.1819190842620321E-2</v>
      </c>
      <c r="AP841">
        <f t="shared" si="328"/>
        <v>8.2094437949694496E-2</v>
      </c>
      <c r="AQ841">
        <f t="shared" si="329"/>
        <v>6.7394967422762398E-3</v>
      </c>
      <c r="AR841">
        <f t="shared" si="330"/>
        <v>6399593.6257584924</v>
      </c>
    </row>
    <row r="842" spans="13:44" x14ac:dyDescent="0.3">
      <c r="M842" s="52" t="s">
        <v>22</v>
      </c>
      <c r="N842" s="53">
        <f t="shared" si="309"/>
        <v>166021.44365805644</v>
      </c>
      <c r="O842" s="54">
        <f t="shared" si="310"/>
        <v>0</v>
      </c>
      <c r="P842" s="55">
        <f t="shared" si="311"/>
        <v>31</v>
      </c>
      <c r="Q842" s="68"/>
      <c r="T842">
        <f t="shared" si="332"/>
        <v>0</v>
      </c>
      <c r="U842">
        <f t="shared" si="332"/>
        <v>0</v>
      </c>
      <c r="V842">
        <f t="shared" si="308"/>
        <v>31</v>
      </c>
      <c r="W842">
        <f t="shared" si="331"/>
        <v>3</v>
      </c>
      <c r="X842">
        <f t="shared" si="312"/>
        <v>-5.2359877559829883E-2</v>
      </c>
      <c r="Y842">
        <f t="shared" si="313"/>
        <v>-5.2335956242943828E-2</v>
      </c>
      <c r="Z842">
        <f t="shared" si="314"/>
        <v>-5.2383818566763218E-2</v>
      </c>
      <c r="AA842">
        <f t="shared" si="315"/>
        <v>0</v>
      </c>
      <c r="AB842">
        <f t="shared" si="316"/>
        <v>6375585.7452000007</v>
      </c>
      <c r="AC842">
        <f t="shared" si="317"/>
        <v>9.2468067027179749E-6</v>
      </c>
      <c r="AD842">
        <f t="shared" si="318"/>
        <v>0</v>
      </c>
      <c r="AE842">
        <f t="shared" si="319"/>
        <v>0</v>
      </c>
      <c r="AF842">
        <f t="shared" si="320"/>
        <v>0</v>
      </c>
      <c r="AG842">
        <f t="shared" si="321"/>
        <v>0</v>
      </c>
      <c r="AH842">
        <f t="shared" si="322"/>
        <v>0</v>
      </c>
      <c r="AI842">
        <f t="shared" si="323"/>
        <v>5.0546225567071803E-3</v>
      </c>
      <c r="AJ842">
        <f t="shared" si="324"/>
        <v>4.2582015317955055E-5</v>
      </c>
      <c r="AK842">
        <f t="shared" si="325"/>
        <v>1.6740578955036711E-7</v>
      </c>
      <c r="AL842">
        <f t="shared" si="326"/>
        <v>0</v>
      </c>
      <c r="AM842">
        <v>6378137</v>
      </c>
      <c r="AN842">
        <v>6356752.3142451802</v>
      </c>
      <c r="AO842">
        <f t="shared" si="327"/>
        <v>8.1819190842620321E-2</v>
      </c>
      <c r="AP842">
        <f t="shared" si="328"/>
        <v>8.2094437949694496E-2</v>
      </c>
      <c r="AQ842">
        <f t="shared" si="329"/>
        <v>6.7394967422762398E-3</v>
      </c>
      <c r="AR842">
        <f t="shared" si="330"/>
        <v>6399593.6257584924</v>
      </c>
    </row>
    <row r="843" spans="13:44" x14ac:dyDescent="0.3">
      <c r="M843" s="52" t="s">
        <v>22</v>
      </c>
      <c r="N843" s="53">
        <f t="shared" si="309"/>
        <v>166021.44365805644</v>
      </c>
      <c r="O843" s="54">
        <f t="shared" si="310"/>
        <v>0</v>
      </c>
      <c r="P843" s="55">
        <f t="shared" si="311"/>
        <v>31</v>
      </c>
      <c r="Q843" s="68"/>
      <c r="T843">
        <f t="shared" si="332"/>
        <v>0</v>
      </c>
      <c r="U843">
        <f t="shared" si="332"/>
        <v>0</v>
      </c>
      <c r="V843">
        <f t="shared" si="308"/>
        <v>31</v>
      </c>
      <c r="W843">
        <f t="shared" si="331"/>
        <v>3</v>
      </c>
      <c r="X843">
        <f t="shared" si="312"/>
        <v>-5.2359877559829883E-2</v>
      </c>
      <c r="Y843">
        <f t="shared" si="313"/>
        <v>-5.2335956242943828E-2</v>
      </c>
      <c r="Z843">
        <f t="shared" si="314"/>
        <v>-5.2383818566763218E-2</v>
      </c>
      <c r="AA843">
        <f t="shared" si="315"/>
        <v>0</v>
      </c>
      <c r="AB843">
        <f t="shared" si="316"/>
        <v>6375585.7452000007</v>
      </c>
      <c r="AC843">
        <f t="shared" si="317"/>
        <v>9.2468067027179749E-6</v>
      </c>
      <c r="AD843">
        <f t="shared" si="318"/>
        <v>0</v>
      </c>
      <c r="AE843">
        <f t="shared" si="319"/>
        <v>0</v>
      </c>
      <c r="AF843">
        <f t="shared" si="320"/>
        <v>0</v>
      </c>
      <c r="AG843">
        <f t="shared" si="321"/>
        <v>0</v>
      </c>
      <c r="AH843">
        <f t="shared" si="322"/>
        <v>0</v>
      </c>
      <c r="AI843">
        <f t="shared" si="323"/>
        <v>5.0546225567071803E-3</v>
      </c>
      <c r="AJ843">
        <f t="shared" si="324"/>
        <v>4.2582015317955055E-5</v>
      </c>
      <c r="AK843">
        <f t="shared" si="325"/>
        <v>1.6740578955036711E-7</v>
      </c>
      <c r="AL843">
        <f t="shared" si="326"/>
        <v>0</v>
      </c>
      <c r="AM843">
        <v>6378137</v>
      </c>
      <c r="AN843">
        <v>6356752.3142451802</v>
      </c>
      <c r="AO843">
        <f t="shared" si="327"/>
        <v>8.1819190842620321E-2</v>
      </c>
      <c r="AP843">
        <f t="shared" si="328"/>
        <v>8.2094437949694496E-2</v>
      </c>
      <c r="AQ843">
        <f t="shared" si="329"/>
        <v>6.7394967422762398E-3</v>
      </c>
      <c r="AR843">
        <f t="shared" si="330"/>
        <v>6399593.6257584924</v>
      </c>
    </row>
    <row r="844" spans="13:44" x14ac:dyDescent="0.3">
      <c r="M844" s="52" t="s">
        <v>22</v>
      </c>
      <c r="N844" s="53">
        <f t="shared" si="309"/>
        <v>166021.44365805644</v>
      </c>
      <c r="O844" s="54">
        <f t="shared" si="310"/>
        <v>0</v>
      </c>
      <c r="P844" s="55">
        <f t="shared" si="311"/>
        <v>31</v>
      </c>
      <c r="Q844" s="68"/>
      <c r="T844">
        <f t="shared" si="332"/>
        <v>0</v>
      </c>
      <c r="U844">
        <f t="shared" si="332"/>
        <v>0</v>
      </c>
      <c r="V844">
        <f t="shared" si="308"/>
        <v>31</v>
      </c>
      <c r="W844">
        <f t="shared" si="331"/>
        <v>3</v>
      </c>
      <c r="X844">
        <f t="shared" si="312"/>
        <v>-5.2359877559829883E-2</v>
      </c>
      <c r="Y844">
        <f t="shared" si="313"/>
        <v>-5.2335956242943828E-2</v>
      </c>
      <c r="Z844">
        <f t="shared" si="314"/>
        <v>-5.2383818566763218E-2</v>
      </c>
      <c r="AA844">
        <f t="shared" si="315"/>
        <v>0</v>
      </c>
      <c r="AB844">
        <f t="shared" si="316"/>
        <v>6375585.7452000007</v>
      </c>
      <c r="AC844">
        <f t="shared" si="317"/>
        <v>9.2468067027179749E-6</v>
      </c>
      <c r="AD844">
        <f t="shared" si="318"/>
        <v>0</v>
      </c>
      <c r="AE844">
        <f t="shared" si="319"/>
        <v>0</v>
      </c>
      <c r="AF844">
        <f t="shared" si="320"/>
        <v>0</v>
      </c>
      <c r="AG844">
        <f t="shared" si="321"/>
        <v>0</v>
      </c>
      <c r="AH844">
        <f t="shared" si="322"/>
        <v>0</v>
      </c>
      <c r="AI844">
        <f t="shared" si="323"/>
        <v>5.0546225567071803E-3</v>
      </c>
      <c r="AJ844">
        <f t="shared" si="324"/>
        <v>4.2582015317955055E-5</v>
      </c>
      <c r="AK844">
        <f t="shared" si="325"/>
        <v>1.6740578955036711E-7</v>
      </c>
      <c r="AL844">
        <f t="shared" si="326"/>
        <v>0</v>
      </c>
      <c r="AM844">
        <v>6378137</v>
      </c>
      <c r="AN844">
        <v>6356752.3142451802</v>
      </c>
      <c r="AO844">
        <f t="shared" si="327"/>
        <v>8.1819190842620321E-2</v>
      </c>
      <c r="AP844">
        <f t="shared" si="328"/>
        <v>8.2094437949694496E-2</v>
      </c>
      <c r="AQ844">
        <f t="shared" si="329"/>
        <v>6.7394967422762398E-3</v>
      </c>
      <c r="AR844">
        <f t="shared" si="330"/>
        <v>6399593.6257584924</v>
      </c>
    </row>
    <row r="845" spans="13:44" x14ac:dyDescent="0.3">
      <c r="M845" s="52" t="s">
        <v>22</v>
      </c>
      <c r="N845" s="53">
        <f t="shared" si="309"/>
        <v>166021.44365805644</v>
      </c>
      <c r="O845" s="54">
        <f t="shared" si="310"/>
        <v>0</v>
      </c>
      <c r="P845" s="55">
        <f t="shared" si="311"/>
        <v>31</v>
      </c>
      <c r="Q845" s="68"/>
      <c r="T845">
        <f t="shared" si="332"/>
        <v>0</v>
      </c>
      <c r="U845">
        <f t="shared" si="332"/>
        <v>0</v>
      </c>
      <c r="V845">
        <f t="shared" si="308"/>
        <v>31</v>
      </c>
      <c r="W845">
        <f t="shared" si="331"/>
        <v>3</v>
      </c>
      <c r="X845">
        <f t="shared" si="312"/>
        <v>-5.2359877559829883E-2</v>
      </c>
      <c r="Y845">
        <f t="shared" si="313"/>
        <v>-5.2335956242943828E-2</v>
      </c>
      <c r="Z845">
        <f t="shared" si="314"/>
        <v>-5.2383818566763218E-2</v>
      </c>
      <c r="AA845">
        <f t="shared" si="315"/>
        <v>0</v>
      </c>
      <c r="AB845">
        <f t="shared" si="316"/>
        <v>6375585.7452000007</v>
      </c>
      <c r="AC845">
        <f t="shared" si="317"/>
        <v>9.2468067027179749E-6</v>
      </c>
      <c r="AD845">
        <f t="shared" si="318"/>
        <v>0</v>
      </c>
      <c r="AE845">
        <f t="shared" si="319"/>
        <v>0</v>
      </c>
      <c r="AF845">
        <f t="shared" si="320"/>
        <v>0</v>
      </c>
      <c r="AG845">
        <f t="shared" si="321"/>
        <v>0</v>
      </c>
      <c r="AH845">
        <f t="shared" si="322"/>
        <v>0</v>
      </c>
      <c r="AI845">
        <f t="shared" si="323"/>
        <v>5.0546225567071803E-3</v>
      </c>
      <c r="AJ845">
        <f t="shared" si="324"/>
        <v>4.2582015317955055E-5</v>
      </c>
      <c r="AK845">
        <f t="shared" si="325"/>
        <v>1.6740578955036711E-7</v>
      </c>
      <c r="AL845">
        <f t="shared" si="326"/>
        <v>0</v>
      </c>
      <c r="AM845">
        <v>6378137</v>
      </c>
      <c r="AN845">
        <v>6356752.3142451802</v>
      </c>
      <c r="AO845">
        <f t="shared" si="327"/>
        <v>8.1819190842620321E-2</v>
      </c>
      <c r="AP845">
        <f t="shared" si="328"/>
        <v>8.2094437949694496E-2</v>
      </c>
      <c r="AQ845">
        <f t="shared" si="329"/>
        <v>6.7394967422762398E-3</v>
      </c>
      <c r="AR845">
        <f t="shared" si="330"/>
        <v>6399593.6257584924</v>
      </c>
    </row>
    <row r="846" spans="13:44" x14ac:dyDescent="0.3">
      <c r="M846" s="52" t="s">
        <v>22</v>
      </c>
      <c r="N846" s="53">
        <f t="shared" si="309"/>
        <v>166021.44365805644</v>
      </c>
      <c r="O846" s="54">
        <f t="shared" si="310"/>
        <v>0</v>
      </c>
      <c r="P846" s="55">
        <f t="shared" si="311"/>
        <v>31</v>
      </c>
      <c r="Q846" s="68"/>
      <c r="T846">
        <f t="shared" si="332"/>
        <v>0</v>
      </c>
      <c r="U846">
        <f t="shared" si="332"/>
        <v>0</v>
      </c>
      <c r="V846">
        <f t="shared" si="308"/>
        <v>31</v>
      </c>
      <c r="W846">
        <f t="shared" si="331"/>
        <v>3</v>
      </c>
      <c r="X846">
        <f t="shared" si="312"/>
        <v>-5.2359877559829883E-2</v>
      </c>
      <c r="Y846">
        <f t="shared" si="313"/>
        <v>-5.2335956242943828E-2</v>
      </c>
      <c r="Z846">
        <f t="shared" si="314"/>
        <v>-5.2383818566763218E-2</v>
      </c>
      <c r="AA846">
        <f t="shared" si="315"/>
        <v>0</v>
      </c>
      <c r="AB846">
        <f t="shared" si="316"/>
        <v>6375585.7452000007</v>
      </c>
      <c r="AC846">
        <f t="shared" si="317"/>
        <v>9.2468067027179749E-6</v>
      </c>
      <c r="AD846">
        <f t="shared" si="318"/>
        <v>0</v>
      </c>
      <c r="AE846">
        <f t="shared" si="319"/>
        <v>0</v>
      </c>
      <c r="AF846">
        <f t="shared" si="320"/>
        <v>0</v>
      </c>
      <c r="AG846">
        <f t="shared" si="321"/>
        <v>0</v>
      </c>
      <c r="AH846">
        <f t="shared" si="322"/>
        <v>0</v>
      </c>
      <c r="AI846">
        <f t="shared" si="323"/>
        <v>5.0546225567071803E-3</v>
      </c>
      <c r="AJ846">
        <f t="shared" si="324"/>
        <v>4.2582015317955055E-5</v>
      </c>
      <c r="AK846">
        <f t="shared" si="325"/>
        <v>1.6740578955036711E-7</v>
      </c>
      <c r="AL846">
        <f t="shared" si="326"/>
        <v>0</v>
      </c>
      <c r="AM846">
        <v>6378137</v>
      </c>
      <c r="AN846">
        <v>6356752.3142451802</v>
      </c>
      <c r="AO846">
        <f t="shared" si="327"/>
        <v>8.1819190842620321E-2</v>
      </c>
      <c r="AP846">
        <f t="shared" si="328"/>
        <v>8.2094437949694496E-2</v>
      </c>
      <c r="AQ846">
        <f t="shared" si="329"/>
        <v>6.7394967422762398E-3</v>
      </c>
      <c r="AR846">
        <f t="shared" si="330"/>
        <v>6399593.6257584924</v>
      </c>
    </row>
    <row r="847" spans="13:44" x14ac:dyDescent="0.3">
      <c r="M847" s="52" t="s">
        <v>22</v>
      </c>
      <c r="N847" s="53">
        <f t="shared" si="309"/>
        <v>166021.44365805644</v>
      </c>
      <c r="O847" s="54">
        <f t="shared" si="310"/>
        <v>0</v>
      </c>
      <c r="P847" s="55">
        <f t="shared" si="311"/>
        <v>31</v>
      </c>
      <c r="Q847" s="68"/>
      <c r="T847">
        <f t="shared" si="332"/>
        <v>0</v>
      </c>
      <c r="U847">
        <f t="shared" si="332"/>
        <v>0</v>
      </c>
      <c r="V847">
        <f t="shared" si="308"/>
        <v>31</v>
      </c>
      <c r="W847">
        <f t="shared" si="331"/>
        <v>3</v>
      </c>
      <c r="X847">
        <f t="shared" si="312"/>
        <v>-5.2359877559829883E-2</v>
      </c>
      <c r="Y847">
        <f t="shared" si="313"/>
        <v>-5.2335956242943828E-2</v>
      </c>
      <c r="Z847">
        <f t="shared" si="314"/>
        <v>-5.2383818566763218E-2</v>
      </c>
      <c r="AA847">
        <f t="shared" si="315"/>
        <v>0</v>
      </c>
      <c r="AB847">
        <f t="shared" si="316"/>
        <v>6375585.7452000007</v>
      </c>
      <c r="AC847">
        <f t="shared" si="317"/>
        <v>9.2468067027179749E-6</v>
      </c>
      <c r="AD847">
        <f t="shared" si="318"/>
        <v>0</v>
      </c>
      <c r="AE847">
        <f t="shared" si="319"/>
        <v>0</v>
      </c>
      <c r="AF847">
        <f t="shared" si="320"/>
        <v>0</v>
      </c>
      <c r="AG847">
        <f t="shared" si="321"/>
        <v>0</v>
      </c>
      <c r="AH847">
        <f t="shared" si="322"/>
        <v>0</v>
      </c>
      <c r="AI847">
        <f t="shared" si="323"/>
        <v>5.0546225567071803E-3</v>
      </c>
      <c r="AJ847">
        <f t="shared" si="324"/>
        <v>4.2582015317955055E-5</v>
      </c>
      <c r="AK847">
        <f t="shared" si="325"/>
        <v>1.6740578955036711E-7</v>
      </c>
      <c r="AL847">
        <f t="shared" si="326"/>
        <v>0</v>
      </c>
      <c r="AM847">
        <v>6378137</v>
      </c>
      <c r="AN847">
        <v>6356752.3142451802</v>
      </c>
      <c r="AO847">
        <f t="shared" si="327"/>
        <v>8.1819190842620321E-2</v>
      </c>
      <c r="AP847">
        <f t="shared" si="328"/>
        <v>8.2094437949694496E-2</v>
      </c>
      <c r="AQ847">
        <f t="shared" si="329"/>
        <v>6.7394967422762398E-3</v>
      </c>
      <c r="AR847">
        <f t="shared" si="330"/>
        <v>6399593.6257584924</v>
      </c>
    </row>
    <row r="848" spans="13:44" x14ac:dyDescent="0.3">
      <c r="M848" s="52" t="s">
        <v>22</v>
      </c>
      <c r="N848" s="53">
        <f t="shared" si="309"/>
        <v>166021.44365805644</v>
      </c>
      <c r="O848" s="54">
        <f t="shared" si="310"/>
        <v>0</v>
      </c>
      <c r="P848" s="55">
        <f t="shared" si="311"/>
        <v>31</v>
      </c>
      <c r="Q848" s="68"/>
      <c r="T848">
        <f t="shared" si="332"/>
        <v>0</v>
      </c>
      <c r="U848">
        <f t="shared" si="332"/>
        <v>0</v>
      </c>
      <c r="V848">
        <f t="shared" si="308"/>
        <v>31</v>
      </c>
      <c r="W848">
        <f t="shared" si="331"/>
        <v>3</v>
      </c>
      <c r="X848">
        <f t="shared" si="312"/>
        <v>-5.2359877559829883E-2</v>
      </c>
      <c r="Y848">
        <f t="shared" si="313"/>
        <v>-5.2335956242943828E-2</v>
      </c>
      <c r="Z848">
        <f t="shared" si="314"/>
        <v>-5.2383818566763218E-2</v>
      </c>
      <c r="AA848">
        <f t="shared" si="315"/>
        <v>0</v>
      </c>
      <c r="AB848">
        <f t="shared" si="316"/>
        <v>6375585.7452000007</v>
      </c>
      <c r="AC848">
        <f t="shared" si="317"/>
        <v>9.2468067027179749E-6</v>
      </c>
      <c r="AD848">
        <f t="shared" si="318"/>
        <v>0</v>
      </c>
      <c r="AE848">
        <f t="shared" si="319"/>
        <v>0</v>
      </c>
      <c r="AF848">
        <f t="shared" si="320"/>
        <v>0</v>
      </c>
      <c r="AG848">
        <f t="shared" si="321"/>
        <v>0</v>
      </c>
      <c r="AH848">
        <f t="shared" si="322"/>
        <v>0</v>
      </c>
      <c r="AI848">
        <f t="shared" si="323"/>
        <v>5.0546225567071803E-3</v>
      </c>
      <c r="AJ848">
        <f t="shared" si="324"/>
        <v>4.2582015317955055E-5</v>
      </c>
      <c r="AK848">
        <f t="shared" si="325"/>
        <v>1.6740578955036711E-7</v>
      </c>
      <c r="AL848">
        <f t="shared" si="326"/>
        <v>0</v>
      </c>
      <c r="AM848">
        <v>6378137</v>
      </c>
      <c r="AN848">
        <v>6356752.3142451802</v>
      </c>
      <c r="AO848">
        <f t="shared" si="327"/>
        <v>8.1819190842620321E-2</v>
      </c>
      <c r="AP848">
        <f t="shared" si="328"/>
        <v>8.2094437949694496E-2</v>
      </c>
      <c r="AQ848">
        <f t="shared" si="329"/>
        <v>6.7394967422762398E-3</v>
      </c>
      <c r="AR848">
        <f t="shared" si="330"/>
        <v>6399593.6257584924</v>
      </c>
    </row>
    <row r="849" spans="13:44" x14ac:dyDescent="0.3">
      <c r="M849" s="52" t="s">
        <v>22</v>
      </c>
      <c r="N849" s="53">
        <f t="shared" si="309"/>
        <v>166021.44365805644</v>
      </c>
      <c r="O849" s="54">
        <f t="shared" si="310"/>
        <v>0</v>
      </c>
      <c r="P849" s="55">
        <f t="shared" si="311"/>
        <v>31</v>
      </c>
      <c r="Q849" s="68"/>
      <c r="T849">
        <f t="shared" si="332"/>
        <v>0</v>
      </c>
      <c r="U849">
        <f t="shared" si="332"/>
        <v>0</v>
      </c>
      <c r="V849">
        <f t="shared" si="308"/>
        <v>31</v>
      </c>
      <c r="W849">
        <f t="shared" si="331"/>
        <v>3</v>
      </c>
      <c r="X849">
        <f t="shared" si="312"/>
        <v>-5.2359877559829883E-2</v>
      </c>
      <c r="Y849">
        <f t="shared" si="313"/>
        <v>-5.2335956242943828E-2</v>
      </c>
      <c r="Z849">
        <f t="shared" si="314"/>
        <v>-5.2383818566763218E-2</v>
      </c>
      <c r="AA849">
        <f t="shared" si="315"/>
        <v>0</v>
      </c>
      <c r="AB849">
        <f t="shared" si="316"/>
        <v>6375585.7452000007</v>
      </c>
      <c r="AC849">
        <f t="shared" si="317"/>
        <v>9.2468067027179749E-6</v>
      </c>
      <c r="AD849">
        <f t="shared" si="318"/>
        <v>0</v>
      </c>
      <c r="AE849">
        <f t="shared" si="319"/>
        <v>0</v>
      </c>
      <c r="AF849">
        <f t="shared" si="320"/>
        <v>0</v>
      </c>
      <c r="AG849">
        <f t="shared" si="321"/>
        <v>0</v>
      </c>
      <c r="AH849">
        <f t="shared" si="322"/>
        <v>0</v>
      </c>
      <c r="AI849">
        <f t="shared" si="323"/>
        <v>5.0546225567071803E-3</v>
      </c>
      <c r="AJ849">
        <f t="shared" si="324"/>
        <v>4.2582015317955055E-5</v>
      </c>
      <c r="AK849">
        <f t="shared" si="325"/>
        <v>1.6740578955036711E-7</v>
      </c>
      <c r="AL849">
        <f t="shared" si="326"/>
        <v>0</v>
      </c>
      <c r="AM849">
        <v>6378137</v>
      </c>
      <c r="AN849">
        <v>6356752.3142451802</v>
      </c>
      <c r="AO849">
        <f t="shared" si="327"/>
        <v>8.1819190842620321E-2</v>
      </c>
      <c r="AP849">
        <f t="shared" si="328"/>
        <v>8.2094437949694496E-2</v>
      </c>
      <c r="AQ849">
        <f t="shared" si="329"/>
        <v>6.7394967422762398E-3</v>
      </c>
      <c r="AR849">
        <f t="shared" si="330"/>
        <v>6399593.6257584924</v>
      </c>
    </row>
    <row r="850" spans="13:44" x14ac:dyDescent="0.3">
      <c r="M850" s="52" t="s">
        <v>22</v>
      </c>
      <c r="N850" s="53">
        <f t="shared" si="309"/>
        <v>166021.44365805644</v>
      </c>
      <c r="O850" s="54">
        <f t="shared" si="310"/>
        <v>0</v>
      </c>
      <c r="P850" s="55">
        <f t="shared" si="311"/>
        <v>31</v>
      </c>
      <c r="Q850" s="68"/>
      <c r="T850">
        <f t="shared" si="332"/>
        <v>0</v>
      </c>
      <c r="U850">
        <f t="shared" si="332"/>
        <v>0</v>
      </c>
      <c r="V850">
        <f t="shared" si="308"/>
        <v>31</v>
      </c>
      <c r="W850">
        <f t="shared" si="331"/>
        <v>3</v>
      </c>
      <c r="X850">
        <f t="shared" si="312"/>
        <v>-5.2359877559829883E-2</v>
      </c>
      <c r="Y850">
        <f t="shared" si="313"/>
        <v>-5.2335956242943828E-2</v>
      </c>
      <c r="Z850">
        <f t="shared" si="314"/>
        <v>-5.2383818566763218E-2</v>
      </c>
      <c r="AA850">
        <f t="shared" si="315"/>
        <v>0</v>
      </c>
      <c r="AB850">
        <f t="shared" si="316"/>
        <v>6375585.7452000007</v>
      </c>
      <c r="AC850">
        <f t="shared" si="317"/>
        <v>9.2468067027179749E-6</v>
      </c>
      <c r="AD850">
        <f t="shared" si="318"/>
        <v>0</v>
      </c>
      <c r="AE850">
        <f t="shared" si="319"/>
        <v>0</v>
      </c>
      <c r="AF850">
        <f t="shared" si="320"/>
        <v>0</v>
      </c>
      <c r="AG850">
        <f t="shared" si="321"/>
        <v>0</v>
      </c>
      <c r="AH850">
        <f t="shared" si="322"/>
        <v>0</v>
      </c>
      <c r="AI850">
        <f t="shared" si="323"/>
        <v>5.0546225567071803E-3</v>
      </c>
      <c r="AJ850">
        <f t="shared" si="324"/>
        <v>4.2582015317955055E-5</v>
      </c>
      <c r="AK850">
        <f t="shared" si="325"/>
        <v>1.6740578955036711E-7</v>
      </c>
      <c r="AL850">
        <f t="shared" si="326"/>
        <v>0</v>
      </c>
      <c r="AM850">
        <v>6378137</v>
      </c>
      <c r="AN850">
        <v>6356752.3142451802</v>
      </c>
      <c r="AO850">
        <f t="shared" si="327"/>
        <v>8.1819190842620321E-2</v>
      </c>
      <c r="AP850">
        <f t="shared" si="328"/>
        <v>8.2094437949694496E-2</v>
      </c>
      <c r="AQ850">
        <f t="shared" si="329"/>
        <v>6.7394967422762398E-3</v>
      </c>
      <c r="AR850">
        <f t="shared" si="330"/>
        <v>6399593.6257584924</v>
      </c>
    </row>
    <row r="851" spans="13:44" x14ac:dyDescent="0.3">
      <c r="M851" s="52" t="s">
        <v>22</v>
      </c>
      <c r="N851" s="53">
        <f t="shared" si="309"/>
        <v>166021.44365805644</v>
      </c>
      <c r="O851" s="54">
        <f t="shared" si="310"/>
        <v>0</v>
      </c>
      <c r="P851" s="55">
        <f t="shared" si="311"/>
        <v>31</v>
      </c>
      <c r="Q851" s="68"/>
      <c r="T851">
        <f t="shared" si="332"/>
        <v>0</v>
      </c>
      <c r="U851">
        <f t="shared" si="332"/>
        <v>0</v>
      </c>
      <c r="V851">
        <f t="shared" si="308"/>
        <v>31</v>
      </c>
      <c r="W851">
        <f t="shared" si="331"/>
        <v>3</v>
      </c>
      <c r="X851">
        <f t="shared" si="312"/>
        <v>-5.2359877559829883E-2</v>
      </c>
      <c r="Y851">
        <f t="shared" si="313"/>
        <v>-5.2335956242943828E-2</v>
      </c>
      <c r="Z851">
        <f t="shared" si="314"/>
        <v>-5.2383818566763218E-2</v>
      </c>
      <c r="AA851">
        <f t="shared" si="315"/>
        <v>0</v>
      </c>
      <c r="AB851">
        <f t="shared" si="316"/>
        <v>6375585.7452000007</v>
      </c>
      <c r="AC851">
        <f t="shared" si="317"/>
        <v>9.2468067027179749E-6</v>
      </c>
      <c r="AD851">
        <f t="shared" si="318"/>
        <v>0</v>
      </c>
      <c r="AE851">
        <f t="shared" si="319"/>
        <v>0</v>
      </c>
      <c r="AF851">
        <f t="shared" si="320"/>
        <v>0</v>
      </c>
      <c r="AG851">
        <f t="shared" si="321"/>
        <v>0</v>
      </c>
      <c r="AH851">
        <f t="shared" si="322"/>
        <v>0</v>
      </c>
      <c r="AI851">
        <f t="shared" si="323"/>
        <v>5.0546225567071803E-3</v>
      </c>
      <c r="AJ851">
        <f t="shared" si="324"/>
        <v>4.2582015317955055E-5</v>
      </c>
      <c r="AK851">
        <f t="shared" si="325"/>
        <v>1.6740578955036711E-7</v>
      </c>
      <c r="AL851">
        <f t="shared" si="326"/>
        <v>0</v>
      </c>
      <c r="AM851">
        <v>6378137</v>
      </c>
      <c r="AN851">
        <v>6356752.3142451802</v>
      </c>
      <c r="AO851">
        <f t="shared" si="327"/>
        <v>8.1819190842620321E-2</v>
      </c>
      <c r="AP851">
        <f t="shared" si="328"/>
        <v>8.2094437949694496E-2</v>
      </c>
      <c r="AQ851">
        <f t="shared" si="329"/>
        <v>6.7394967422762398E-3</v>
      </c>
      <c r="AR851">
        <f t="shared" si="330"/>
        <v>6399593.6257584924</v>
      </c>
    </row>
    <row r="852" spans="13:44" x14ac:dyDescent="0.3">
      <c r="M852" s="52" t="s">
        <v>22</v>
      </c>
      <c r="N852" s="53">
        <f t="shared" si="309"/>
        <v>166021.44365805644</v>
      </c>
      <c r="O852" s="54">
        <f t="shared" si="310"/>
        <v>0</v>
      </c>
      <c r="P852" s="55">
        <f t="shared" si="311"/>
        <v>31</v>
      </c>
      <c r="Q852" s="68"/>
      <c r="T852">
        <f t="shared" si="332"/>
        <v>0</v>
      </c>
      <c r="U852">
        <f t="shared" si="332"/>
        <v>0</v>
      </c>
      <c r="V852">
        <f t="shared" si="308"/>
        <v>31</v>
      </c>
      <c r="W852">
        <f t="shared" si="331"/>
        <v>3</v>
      </c>
      <c r="X852">
        <f t="shared" si="312"/>
        <v>-5.2359877559829883E-2</v>
      </c>
      <c r="Y852">
        <f t="shared" si="313"/>
        <v>-5.2335956242943828E-2</v>
      </c>
      <c r="Z852">
        <f t="shared" si="314"/>
        <v>-5.2383818566763218E-2</v>
      </c>
      <c r="AA852">
        <f t="shared" si="315"/>
        <v>0</v>
      </c>
      <c r="AB852">
        <f t="shared" si="316"/>
        <v>6375585.7452000007</v>
      </c>
      <c r="AC852">
        <f t="shared" si="317"/>
        <v>9.2468067027179749E-6</v>
      </c>
      <c r="AD852">
        <f t="shared" si="318"/>
        <v>0</v>
      </c>
      <c r="AE852">
        <f t="shared" si="319"/>
        <v>0</v>
      </c>
      <c r="AF852">
        <f t="shared" si="320"/>
        <v>0</v>
      </c>
      <c r="AG852">
        <f t="shared" si="321"/>
        <v>0</v>
      </c>
      <c r="AH852">
        <f t="shared" si="322"/>
        <v>0</v>
      </c>
      <c r="AI852">
        <f t="shared" si="323"/>
        <v>5.0546225567071803E-3</v>
      </c>
      <c r="AJ852">
        <f t="shared" si="324"/>
        <v>4.2582015317955055E-5</v>
      </c>
      <c r="AK852">
        <f t="shared" si="325"/>
        <v>1.6740578955036711E-7</v>
      </c>
      <c r="AL852">
        <f t="shared" si="326"/>
        <v>0</v>
      </c>
      <c r="AM852">
        <v>6378137</v>
      </c>
      <c r="AN852">
        <v>6356752.3142451802</v>
      </c>
      <c r="AO852">
        <f t="shared" si="327"/>
        <v>8.1819190842620321E-2</v>
      </c>
      <c r="AP852">
        <f t="shared" si="328"/>
        <v>8.2094437949694496E-2</v>
      </c>
      <c r="AQ852">
        <f t="shared" si="329"/>
        <v>6.7394967422762398E-3</v>
      </c>
      <c r="AR852">
        <f t="shared" si="330"/>
        <v>6399593.6257584924</v>
      </c>
    </row>
    <row r="853" spans="13:44" x14ac:dyDescent="0.3">
      <c r="M853" s="52" t="s">
        <v>22</v>
      </c>
      <c r="N853" s="53">
        <f t="shared" si="309"/>
        <v>166021.44365805644</v>
      </c>
      <c r="O853" s="54">
        <f t="shared" si="310"/>
        <v>0</v>
      </c>
      <c r="P853" s="55">
        <f t="shared" si="311"/>
        <v>31</v>
      </c>
      <c r="Q853" s="68"/>
      <c r="T853">
        <f t="shared" si="332"/>
        <v>0</v>
      </c>
      <c r="U853">
        <f t="shared" si="332"/>
        <v>0</v>
      </c>
      <c r="V853">
        <f t="shared" si="308"/>
        <v>31</v>
      </c>
      <c r="W853">
        <f t="shared" si="331"/>
        <v>3</v>
      </c>
      <c r="X853">
        <f t="shared" si="312"/>
        <v>-5.2359877559829883E-2</v>
      </c>
      <c r="Y853">
        <f t="shared" si="313"/>
        <v>-5.2335956242943828E-2</v>
      </c>
      <c r="Z853">
        <f t="shared" si="314"/>
        <v>-5.2383818566763218E-2</v>
      </c>
      <c r="AA853">
        <f t="shared" si="315"/>
        <v>0</v>
      </c>
      <c r="AB853">
        <f t="shared" si="316"/>
        <v>6375585.7452000007</v>
      </c>
      <c r="AC853">
        <f t="shared" si="317"/>
        <v>9.2468067027179749E-6</v>
      </c>
      <c r="AD853">
        <f t="shared" si="318"/>
        <v>0</v>
      </c>
      <c r="AE853">
        <f t="shared" si="319"/>
        <v>0</v>
      </c>
      <c r="AF853">
        <f t="shared" si="320"/>
        <v>0</v>
      </c>
      <c r="AG853">
        <f t="shared" si="321"/>
        <v>0</v>
      </c>
      <c r="AH853">
        <f t="shared" si="322"/>
        <v>0</v>
      </c>
      <c r="AI853">
        <f t="shared" si="323"/>
        <v>5.0546225567071803E-3</v>
      </c>
      <c r="AJ853">
        <f t="shared" si="324"/>
        <v>4.2582015317955055E-5</v>
      </c>
      <c r="AK853">
        <f t="shared" si="325"/>
        <v>1.6740578955036711E-7</v>
      </c>
      <c r="AL853">
        <f t="shared" si="326"/>
        <v>0</v>
      </c>
      <c r="AM853">
        <v>6378137</v>
      </c>
      <c r="AN853">
        <v>6356752.3142451802</v>
      </c>
      <c r="AO853">
        <f t="shared" si="327"/>
        <v>8.1819190842620321E-2</v>
      </c>
      <c r="AP853">
        <f t="shared" si="328"/>
        <v>8.2094437949694496E-2</v>
      </c>
      <c r="AQ853">
        <f t="shared" si="329"/>
        <v>6.7394967422762398E-3</v>
      </c>
      <c r="AR853">
        <f t="shared" si="330"/>
        <v>6399593.6257584924</v>
      </c>
    </row>
    <row r="854" spans="13:44" x14ac:dyDescent="0.3">
      <c r="M854" s="52" t="s">
        <v>22</v>
      </c>
      <c r="N854" s="53">
        <f t="shared" si="309"/>
        <v>166021.44365805644</v>
      </c>
      <c r="O854" s="54">
        <f t="shared" si="310"/>
        <v>0</v>
      </c>
      <c r="P854" s="55">
        <f t="shared" si="311"/>
        <v>31</v>
      </c>
      <c r="Q854" s="68"/>
      <c r="T854">
        <f t="shared" si="332"/>
        <v>0</v>
      </c>
      <c r="U854">
        <f t="shared" si="332"/>
        <v>0</v>
      </c>
      <c r="V854">
        <f t="shared" si="308"/>
        <v>31</v>
      </c>
      <c r="W854">
        <f t="shared" si="331"/>
        <v>3</v>
      </c>
      <c r="X854">
        <f t="shared" si="312"/>
        <v>-5.2359877559829883E-2</v>
      </c>
      <c r="Y854">
        <f t="shared" si="313"/>
        <v>-5.2335956242943828E-2</v>
      </c>
      <c r="Z854">
        <f t="shared" si="314"/>
        <v>-5.2383818566763218E-2</v>
      </c>
      <c r="AA854">
        <f t="shared" si="315"/>
        <v>0</v>
      </c>
      <c r="AB854">
        <f t="shared" si="316"/>
        <v>6375585.7452000007</v>
      </c>
      <c r="AC854">
        <f t="shared" si="317"/>
        <v>9.2468067027179749E-6</v>
      </c>
      <c r="AD854">
        <f t="shared" si="318"/>
        <v>0</v>
      </c>
      <c r="AE854">
        <f t="shared" si="319"/>
        <v>0</v>
      </c>
      <c r="AF854">
        <f t="shared" si="320"/>
        <v>0</v>
      </c>
      <c r="AG854">
        <f t="shared" si="321"/>
        <v>0</v>
      </c>
      <c r="AH854">
        <f t="shared" si="322"/>
        <v>0</v>
      </c>
      <c r="AI854">
        <f t="shared" si="323"/>
        <v>5.0546225567071803E-3</v>
      </c>
      <c r="AJ854">
        <f t="shared" si="324"/>
        <v>4.2582015317955055E-5</v>
      </c>
      <c r="AK854">
        <f t="shared" si="325"/>
        <v>1.6740578955036711E-7</v>
      </c>
      <c r="AL854">
        <f t="shared" si="326"/>
        <v>0</v>
      </c>
      <c r="AM854">
        <v>6378137</v>
      </c>
      <c r="AN854">
        <v>6356752.3142451802</v>
      </c>
      <c r="AO854">
        <f t="shared" si="327"/>
        <v>8.1819190842620321E-2</v>
      </c>
      <c r="AP854">
        <f t="shared" si="328"/>
        <v>8.2094437949694496E-2</v>
      </c>
      <c r="AQ854">
        <f t="shared" si="329"/>
        <v>6.7394967422762398E-3</v>
      </c>
      <c r="AR854">
        <f t="shared" si="330"/>
        <v>6399593.6257584924</v>
      </c>
    </row>
    <row r="855" spans="13:44" x14ac:dyDescent="0.3">
      <c r="M855" s="52" t="s">
        <v>22</v>
      </c>
      <c r="N855" s="53">
        <f t="shared" si="309"/>
        <v>166021.44365805644</v>
      </c>
      <c r="O855" s="54">
        <f t="shared" si="310"/>
        <v>0</v>
      </c>
      <c r="P855" s="55">
        <f t="shared" si="311"/>
        <v>31</v>
      </c>
      <c r="Q855" s="68"/>
      <c r="T855">
        <f t="shared" si="332"/>
        <v>0</v>
      </c>
      <c r="U855">
        <f t="shared" si="332"/>
        <v>0</v>
      </c>
      <c r="V855">
        <f t="shared" si="308"/>
        <v>31</v>
      </c>
      <c r="W855">
        <f t="shared" si="331"/>
        <v>3</v>
      </c>
      <c r="X855">
        <f t="shared" si="312"/>
        <v>-5.2359877559829883E-2</v>
      </c>
      <c r="Y855">
        <f t="shared" si="313"/>
        <v>-5.2335956242943828E-2</v>
      </c>
      <c r="Z855">
        <f t="shared" si="314"/>
        <v>-5.2383818566763218E-2</v>
      </c>
      <c r="AA855">
        <f t="shared" si="315"/>
        <v>0</v>
      </c>
      <c r="AB855">
        <f t="shared" si="316"/>
        <v>6375585.7452000007</v>
      </c>
      <c r="AC855">
        <f t="shared" si="317"/>
        <v>9.2468067027179749E-6</v>
      </c>
      <c r="AD855">
        <f t="shared" si="318"/>
        <v>0</v>
      </c>
      <c r="AE855">
        <f t="shared" si="319"/>
        <v>0</v>
      </c>
      <c r="AF855">
        <f t="shared" si="320"/>
        <v>0</v>
      </c>
      <c r="AG855">
        <f t="shared" si="321"/>
        <v>0</v>
      </c>
      <c r="AH855">
        <f t="shared" si="322"/>
        <v>0</v>
      </c>
      <c r="AI855">
        <f t="shared" si="323"/>
        <v>5.0546225567071803E-3</v>
      </c>
      <c r="AJ855">
        <f t="shared" si="324"/>
        <v>4.2582015317955055E-5</v>
      </c>
      <c r="AK855">
        <f t="shared" si="325"/>
        <v>1.6740578955036711E-7</v>
      </c>
      <c r="AL855">
        <f t="shared" si="326"/>
        <v>0</v>
      </c>
      <c r="AM855">
        <v>6378137</v>
      </c>
      <c r="AN855">
        <v>6356752.3142451802</v>
      </c>
      <c r="AO855">
        <f t="shared" si="327"/>
        <v>8.1819190842620321E-2</v>
      </c>
      <c r="AP855">
        <f t="shared" si="328"/>
        <v>8.2094437949694496E-2</v>
      </c>
      <c r="AQ855">
        <f t="shared" si="329"/>
        <v>6.7394967422762398E-3</v>
      </c>
      <c r="AR855">
        <f t="shared" si="330"/>
        <v>6399593.6257584924</v>
      </c>
    </row>
    <row r="856" spans="13:44" x14ac:dyDescent="0.3">
      <c r="M856" s="52" t="s">
        <v>22</v>
      </c>
      <c r="N856" s="53">
        <f t="shared" si="309"/>
        <v>166021.44365805644</v>
      </c>
      <c r="O856" s="54">
        <f t="shared" si="310"/>
        <v>0</v>
      </c>
      <c r="P856" s="55">
        <f t="shared" si="311"/>
        <v>31</v>
      </c>
      <c r="Q856" s="68"/>
      <c r="T856">
        <f t="shared" si="332"/>
        <v>0</v>
      </c>
      <c r="U856">
        <f t="shared" si="332"/>
        <v>0</v>
      </c>
      <c r="V856">
        <f t="shared" si="308"/>
        <v>31</v>
      </c>
      <c r="W856">
        <f t="shared" si="331"/>
        <v>3</v>
      </c>
      <c r="X856">
        <f t="shared" si="312"/>
        <v>-5.2359877559829883E-2</v>
      </c>
      <c r="Y856">
        <f t="shared" si="313"/>
        <v>-5.2335956242943828E-2</v>
      </c>
      <c r="Z856">
        <f t="shared" si="314"/>
        <v>-5.2383818566763218E-2</v>
      </c>
      <c r="AA856">
        <f t="shared" si="315"/>
        <v>0</v>
      </c>
      <c r="AB856">
        <f t="shared" si="316"/>
        <v>6375585.7452000007</v>
      </c>
      <c r="AC856">
        <f t="shared" si="317"/>
        <v>9.2468067027179749E-6</v>
      </c>
      <c r="AD856">
        <f t="shared" si="318"/>
        <v>0</v>
      </c>
      <c r="AE856">
        <f t="shared" si="319"/>
        <v>0</v>
      </c>
      <c r="AF856">
        <f t="shared" si="320"/>
        <v>0</v>
      </c>
      <c r="AG856">
        <f t="shared" si="321"/>
        <v>0</v>
      </c>
      <c r="AH856">
        <f t="shared" si="322"/>
        <v>0</v>
      </c>
      <c r="AI856">
        <f t="shared" si="323"/>
        <v>5.0546225567071803E-3</v>
      </c>
      <c r="AJ856">
        <f t="shared" si="324"/>
        <v>4.2582015317955055E-5</v>
      </c>
      <c r="AK856">
        <f t="shared" si="325"/>
        <v>1.6740578955036711E-7</v>
      </c>
      <c r="AL856">
        <f t="shared" si="326"/>
        <v>0</v>
      </c>
      <c r="AM856">
        <v>6378137</v>
      </c>
      <c r="AN856">
        <v>6356752.3142451802</v>
      </c>
      <c r="AO856">
        <f t="shared" si="327"/>
        <v>8.1819190842620321E-2</v>
      </c>
      <c r="AP856">
        <f t="shared" si="328"/>
        <v>8.2094437949694496E-2</v>
      </c>
      <c r="AQ856">
        <f t="shared" si="329"/>
        <v>6.7394967422762398E-3</v>
      </c>
      <c r="AR856">
        <f t="shared" si="330"/>
        <v>6399593.6257584924</v>
      </c>
    </row>
    <row r="857" spans="13:44" x14ac:dyDescent="0.3">
      <c r="M857" s="52" t="s">
        <v>22</v>
      </c>
      <c r="N857" s="53">
        <f t="shared" si="309"/>
        <v>166021.44365805644</v>
      </c>
      <c r="O857" s="54">
        <f t="shared" si="310"/>
        <v>0</v>
      </c>
      <c r="P857" s="55">
        <f t="shared" si="311"/>
        <v>31</v>
      </c>
      <c r="Q857" s="68"/>
      <c r="T857">
        <f t="shared" si="332"/>
        <v>0</v>
      </c>
      <c r="U857">
        <f t="shared" si="332"/>
        <v>0</v>
      </c>
      <c r="V857">
        <f t="shared" si="308"/>
        <v>31</v>
      </c>
      <c r="W857">
        <f t="shared" si="331"/>
        <v>3</v>
      </c>
      <c r="X857">
        <f t="shared" si="312"/>
        <v>-5.2359877559829883E-2</v>
      </c>
      <c r="Y857">
        <f t="shared" si="313"/>
        <v>-5.2335956242943828E-2</v>
      </c>
      <c r="Z857">
        <f t="shared" si="314"/>
        <v>-5.2383818566763218E-2</v>
      </c>
      <c r="AA857">
        <f t="shared" si="315"/>
        <v>0</v>
      </c>
      <c r="AB857">
        <f t="shared" si="316"/>
        <v>6375585.7452000007</v>
      </c>
      <c r="AC857">
        <f t="shared" si="317"/>
        <v>9.2468067027179749E-6</v>
      </c>
      <c r="AD857">
        <f t="shared" si="318"/>
        <v>0</v>
      </c>
      <c r="AE857">
        <f t="shared" si="319"/>
        <v>0</v>
      </c>
      <c r="AF857">
        <f t="shared" si="320"/>
        <v>0</v>
      </c>
      <c r="AG857">
        <f t="shared" si="321"/>
        <v>0</v>
      </c>
      <c r="AH857">
        <f t="shared" si="322"/>
        <v>0</v>
      </c>
      <c r="AI857">
        <f t="shared" si="323"/>
        <v>5.0546225567071803E-3</v>
      </c>
      <c r="AJ857">
        <f t="shared" si="324"/>
        <v>4.2582015317955055E-5</v>
      </c>
      <c r="AK857">
        <f t="shared" si="325"/>
        <v>1.6740578955036711E-7</v>
      </c>
      <c r="AL857">
        <f t="shared" si="326"/>
        <v>0</v>
      </c>
      <c r="AM857">
        <v>6378137</v>
      </c>
      <c r="AN857">
        <v>6356752.3142451802</v>
      </c>
      <c r="AO857">
        <f t="shared" si="327"/>
        <v>8.1819190842620321E-2</v>
      </c>
      <c r="AP857">
        <f t="shared" si="328"/>
        <v>8.2094437949694496E-2</v>
      </c>
      <c r="AQ857">
        <f t="shared" si="329"/>
        <v>6.7394967422762398E-3</v>
      </c>
      <c r="AR857">
        <f t="shared" si="330"/>
        <v>6399593.6257584924</v>
      </c>
    </row>
    <row r="858" spans="13:44" x14ac:dyDescent="0.3">
      <c r="M858" s="52" t="s">
        <v>22</v>
      </c>
      <c r="N858" s="53">
        <f t="shared" si="309"/>
        <v>166021.44365805644</v>
      </c>
      <c r="O858" s="54">
        <f t="shared" si="310"/>
        <v>0</v>
      </c>
      <c r="P858" s="55">
        <f t="shared" si="311"/>
        <v>31</v>
      </c>
      <c r="Q858" s="68"/>
      <c r="T858">
        <f t="shared" si="332"/>
        <v>0</v>
      </c>
      <c r="U858">
        <f t="shared" si="332"/>
        <v>0</v>
      </c>
      <c r="V858">
        <f t="shared" ref="V858:V921" si="333">TRUNC((R858/6)+31)</f>
        <v>31</v>
      </c>
      <c r="W858">
        <f t="shared" si="331"/>
        <v>3</v>
      </c>
      <c r="X858">
        <f t="shared" si="312"/>
        <v>-5.2359877559829883E-2</v>
      </c>
      <c r="Y858">
        <f t="shared" si="313"/>
        <v>-5.2335956242943828E-2</v>
      </c>
      <c r="Z858">
        <f t="shared" si="314"/>
        <v>-5.2383818566763218E-2</v>
      </c>
      <c r="AA858">
        <f t="shared" si="315"/>
        <v>0</v>
      </c>
      <c r="AB858">
        <f t="shared" si="316"/>
        <v>6375585.7452000007</v>
      </c>
      <c r="AC858">
        <f t="shared" si="317"/>
        <v>9.2468067027179749E-6</v>
      </c>
      <c r="AD858">
        <f t="shared" si="318"/>
        <v>0</v>
      </c>
      <c r="AE858">
        <f t="shared" si="319"/>
        <v>0</v>
      </c>
      <c r="AF858">
        <f t="shared" si="320"/>
        <v>0</v>
      </c>
      <c r="AG858">
        <f t="shared" si="321"/>
        <v>0</v>
      </c>
      <c r="AH858">
        <f t="shared" si="322"/>
        <v>0</v>
      </c>
      <c r="AI858">
        <f t="shared" si="323"/>
        <v>5.0546225567071803E-3</v>
      </c>
      <c r="AJ858">
        <f t="shared" si="324"/>
        <v>4.2582015317955055E-5</v>
      </c>
      <c r="AK858">
        <f t="shared" si="325"/>
        <v>1.6740578955036711E-7</v>
      </c>
      <c r="AL858">
        <f t="shared" si="326"/>
        <v>0</v>
      </c>
      <c r="AM858">
        <v>6378137</v>
      </c>
      <c r="AN858">
        <v>6356752.3142451802</v>
      </c>
      <c r="AO858">
        <f t="shared" si="327"/>
        <v>8.1819190842620321E-2</v>
      </c>
      <c r="AP858">
        <f t="shared" si="328"/>
        <v>8.2094437949694496E-2</v>
      </c>
      <c r="AQ858">
        <f t="shared" si="329"/>
        <v>6.7394967422762398E-3</v>
      </c>
      <c r="AR858">
        <f t="shared" si="330"/>
        <v>6399593.6257584924</v>
      </c>
    </row>
    <row r="859" spans="13:44" x14ac:dyDescent="0.3">
      <c r="M859" s="52" t="s">
        <v>22</v>
      </c>
      <c r="N859" s="53">
        <f t="shared" ref="N859:N922" si="334">Z859*AB859*(1+AC859/3)+500000</f>
        <v>166021.44365805644</v>
      </c>
      <c r="O859" s="54">
        <f t="shared" ref="O859:O922" si="335">IF(M859="S",AA859*AB859*(1+AC859)+AL859+10000000,AA859*AB859*(1+AC859)+AL859)</f>
        <v>0</v>
      </c>
      <c r="P859" s="55">
        <f t="shared" ref="P859:P922" si="336">V859</f>
        <v>31</v>
      </c>
      <c r="Q859" s="68"/>
      <c r="T859">
        <f t="shared" si="332"/>
        <v>0</v>
      </c>
      <c r="U859">
        <f t="shared" si="332"/>
        <v>0</v>
      </c>
      <c r="V859">
        <f t="shared" si="333"/>
        <v>31</v>
      </c>
      <c r="W859">
        <f t="shared" si="331"/>
        <v>3</v>
      </c>
      <c r="X859">
        <f t="shared" ref="X859:X922" si="337">+T859-((W859*PI())/180)</f>
        <v>-5.2359877559829883E-2</v>
      </c>
      <c r="Y859">
        <f t="shared" ref="Y859:Y922" si="338">COS(U859)*SIN(X859)</f>
        <v>-5.2335956242943828E-2</v>
      </c>
      <c r="Z859">
        <f t="shared" ref="Z859:Z922" si="339">(1/2)*LN((1+Y859)/(1-Y859))</f>
        <v>-5.2383818566763218E-2</v>
      </c>
      <c r="AA859">
        <f t="shared" ref="AA859:AA922" si="340">ATAN((TAN(U859))/COS(X859))-U859</f>
        <v>0</v>
      </c>
      <c r="AB859">
        <f t="shared" ref="AB859:AB922" si="341">(AR859/(1+AQ859*(COS(U859))^2)^(1/2))*0.9996</f>
        <v>6375585.7452000007</v>
      </c>
      <c r="AC859">
        <f t="shared" ref="AC859:AC922" si="342">(AQ859/2)*Z859^2*(COS(U859))^2</f>
        <v>9.2468067027179749E-6</v>
      </c>
      <c r="AD859">
        <f t="shared" ref="AD859:AD922" si="343">SIN(2*U859)</f>
        <v>0</v>
      </c>
      <c r="AE859">
        <f t="shared" ref="AE859:AE922" si="344">+AD859*(COS(U859))^2</f>
        <v>0</v>
      </c>
      <c r="AF859">
        <f t="shared" ref="AF859:AF922" si="345">U859+(AD859/2)</f>
        <v>0</v>
      </c>
      <c r="AG859">
        <f t="shared" ref="AG859:AG922" si="346">((3*AF859)+AE859)/4</f>
        <v>0</v>
      </c>
      <c r="AH859">
        <f t="shared" ref="AH859:AH922" si="347">(5*AG859+AE859*(COS(U859))^2)/3</f>
        <v>0</v>
      </c>
      <c r="AI859">
        <f t="shared" ref="AI859:AI922" si="348">(3/4)*AQ859</f>
        <v>5.0546225567071803E-3</v>
      </c>
      <c r="AJ859">
        <f t="shared" ref="AJ859:AJ922" si="349">(5/3)*AI859^2</f>
        <v>4.2582015317955055E-5</v>
      </c>
      <c r="AK859">
        <f t="shared" ref="AK859:AK922" si="350">(35/27)*AI859^3</f>
        <v>1.6740578955036711E-7</v>
      </c>
      <c r="AL859">
        <f t="shared" ref="AL859:AL922" si="351">0.9996*AR859*(U859-(AI859*AF859)+(AJ859*AG859)-(AK859*AH859))</f>
        <v>0</v>
      </c>
      <c r="AM859">
        <v>6378137</v>
      </c>
      <c r="AN859">
        <v>6356752.3142451802</v>
      </c>
      <c r="AO859">
        <f t="shared" ref="AO859:AO922" si="352">SQRT(AM859^2-AN859^2)/AM859</f>
        <v>8.1819190842620321E-2</v>
      </c>
      <c r="AP859">
        <f t="shared" ref="AP859:AP922" si="353">SQRT(AM859^2-AN859^2)/AN859</f>
        <v>8.2094437949694496E-2</v>
      </c>
      <c r="AQ859">
        <f t="shared" ref="AQ859:AQ922" si="354">AP859^2</f>
        <v>6.7394967422762398E-3</v>
      </c>
      <c r="AR859">
        <f t="shared" ref="AR859:AR922" si="355">+(AM859^2)/AN859</f>
        <v>6399593.6257584924</v>
      </c>
    </row>
    <row r="860" spans="13:44" x14ac:dyDescent="0.3">
      <c r="M860" s="52" t="s">
        <v>22</v>
      </c>
      <c r="N860" s="53">
        <f t="shared" si="334"/>
        <v>166021.44365805644</v>
      </c>
      <c r="O860" s="54">
        <f t="shared" si="335"/>
        <v>0</v>
      </c>
      <c r="P860" s="55">
        <f t="shared" si="336"/>
        <v>31</v>
      </c>
      <c r="Q860" s="68"/>
      <c r="T860">
        <f t="shared" si="332"/>
        <v>0</v>
      </c>
      <c r="U860">
        <f t="shared" si="332"/>
        <v>0</v>
      </c>
      <c r="V860">
        <f t="shared" si="333"/>
        <v>31</v>
      </c>
      <c r="W860">
        <f t="shared" ref="W860:W923" si="356">6*V860-183</f>
        <v>3</v>
      </c>
      <c r="X860">
        <f t="shared" si="337"/>
        <v>-5.2359877559829883E-2</v>
      </c>
      <c r="Y860">
        <f t="shared" si="338"/>
        <v>-5.2335956242943828E-2</v>
      </c>
      <c r="Z860">
        <f t="shared" si="339"/>
        <v>-5.2383818566763218E-2</v>
      </c>
      <c r="AA860">
        <f t="shared" si="340"/>
        <v>0</v>
      </c>
      <c r="AB860">
        <f t="shared" si="341"/>
        <v>6375585.7452000007</v>
      </c>
      <c r="AC860">
        <f t="shared" si="342"/>
        <v>9.2468067027179749E-6</v>
      </c>
      <c r="AD860">
        <f t="shared" si="343"/>
        <v>0</v>
      </c>
      <c r="AE860">
        <f t="shared" si="344"/>
        <v>0</v>
      </c>
      <c r="AF860">
        <f t="shared" si="345"/>
        <v>0</v>
      </c>
      <c r="AG860">
        <f t="shared" si="346"/>
        <v>0</v>
      </c>
      <c r="AH860">
        <f t="shared" si="347"/>
        <v>0</v>
      </c>
      <c r="AI860">
        <f t="shared" si="348"/>
        <v>5.0546225567071803E-3</v>
      </c>
      <c r="AJ860">
        <f t="shared" si="349"/>
        <v>4.2582015317955055E-5</v>
      </c>
      <c r="AK860">
        <f t="shared" si="350"/>
        <v>1.6740578955036711E-7</v>
      </c>
      <c r="AL860">
        <f t="shared" si="351"/>
        <v>0</v>
      </c>
      <c r="AM860">
        <v>6378137</v>
      </c>
      <c r="AN860">
        <v>6356752.3142451802</v>
      </c>
      <c r="AO860">
        <f t="shared" si="352"/>
        <v>8.1819190842620321E-2</v>
      </c>
      <c r="AP860">
        <f t="shared" si="353"/>
        <v>8.2094437949694496E-2</v>
      </c>
      <c r="AQ860">
        <f t="shared" si="354"/>
        <v>6.7394967422762398E-3</v>
      </c>
      <c r="AR860">
        <f t="shared" si="355"/>
        <v>6399593.6257584924</v>
      </c>
    </row>
    <row r="861" spans="13:44" x14ac:dyDescent="0.3">
      <c r="M861" s="52" t="s">
        <v>22</v>
      </c>
      <c r="N861" s="53">
        <f t="shared" si="334"/>
        <v>166021.44365805644</v>
      </c>
      <c r="O861" s="54">
        <f t="shared" si="335"/>
        <v>0</v>
      </c>
      <c r="P861" s="55">
        <f t="shared" si="336"/>
        <v>31</v>
      </c>
      <c r="Q861" s="68"/>
      <c r="T861">
        <f t="shared" si="332"/>
        <v>0</v>
      </c>
      <c r="U861">
        <f t="shared" si="332"/>
        <v>0</v>
      </c>
      <c r="V861">
        <f t="shared" si="333"/>
        <v>31</v>
      </c>
      <c r="W861">
        <f t="shared" si="356"/>
        <v>3</v>
      </c>
      <c r="X861">
        <f t="shared" si="337"/>
        <v>-5.2359877559829883E-2</v>
      </c>
      <c r="Y861">
        <f t="shared" si="338"/>
        <v>-5.2335956242943828E-2</v>
      </c>
      <c r="Z861">
        <f t="shared" si="339"/>
        <v>-5.2383818566763218E-2</v>
      </c>
      <c r="AA861">
        <f t="shared" si="340"/>
        <v>0</v>
      </c>
      <c r="AB861">
        <f t="shared" si="341"/>
        <v>6375585.7452000007</v>
      </c>
      <c r="AC861">
        <f t="shared" si="342"/>
        <v>9.2468067027179749E-6</v>
      </c>
      <c r="AD861">
        <f t="shared" si="343"/>
        <v>0</v>
      </c>
      <c r="AE861">
        <f t="shared" si="344"/>
        <v>0</v>
      </c>
      <c r="AF861">
        <f t="shared" si="345"/>
        <v>0</v>
      </c>
      <c r="AG861">
        <f t="shared" si="346"/>
        <v>0</v>
      </c>
      <c r="AH861">
        <f t="shared" si="347"/>
        <v>0</v>
      </c>
      <c r="AI861">
        <f t="shared" si="348"/>
        <v>5.0546225567071803E-3</v>
      </c>
      <c r="AJ861">
        <f t="shared" si="349"/>
        <v>4.2582015317955055E-5</v>
      </c>
      <c r="AK861">
        <f t="shared" si="350"/>
        <v>1.6740578955036711E-7</v>
      </c>
      <c r="AL861">
        <f t="shared" si="351"/>
        <v>0</v>
      </c>
      <c r="AM861">
        <v>6378137</v>
      </c>
      <c r="AN861">
        <v>6356752.3142451802</v>
      </c>
      <c r="AO861">
        <f t="shared" si="352"/>
        <v>8.1819190842620321E-2</v>
      </c>
      <c r="AP861">
        <f t="shared" si="353"/>
        <v>8.2094437949694496E-2</v>
      </c>
      <c r="AQ861">
        <f t="shared" si="354"/>
        <v>6.7394967422762398E-3</v>
      </c>
      <c r="AR861">
        <f t="shared" si="355"/>
        <v>6399593.6257584924</v>
      </c>
    </row>
    <row r="862" spans="13:44" x14ac:dyDescent="0.3">
      <c r="M862" s="52" t="s">
        <v>22</v>
      </c>
      <c r="N862" s="53">
        <f t="shared" si="334"/>
        <v>166021.44365805644</v>
      </c>
      <c r="O862" s="54">
        <f t="shared" si="335"/>
        <v>0</v>
      </c>
      <c r="P862" s="55">
        <f t="shared" si="336"/>
        <v>31</v>
      </c>
      <c r="Q862" s="68"/>
      <c r="T862">
        <f t="shared" si="332"/>
        <v>0</v>
      </c>
      <c r="U862">
        <f t="shared" si="332"/>
        <v>0</v>
      </c>
      <c r="V862">
        <f t="shared" si="333"/>
        <v>31</v>
      </c>
      <c r="W862">
        <f t="shared" si="356"/>
        <v>3</v>
      </c>
      <c r="X862">
        <f t="shared" si="337"/>
        <v>-5.2359877559829883E-2</v>
      </c>
      <c r="Y862">
        <f t="shared" si="338"/>
        <v>-5.2335956242943828E-2</v>
      </c>
      <c r="Z862">
        <f t="shared" si="339"/>
        <v>-5.2383818566763218E-2</v>
      </c>
      <c r="AA862">
        <f t="shared" si="340"/>
        <v>0</v>
      </c>
      <c r="AB862">
        <f t="shared" si="341"/>
        <v>6375585.7452000007</v>
      </c>
      <c r="AC862">
        <f t="shared" si="342"/>
        <v>9.2468067027179749E-6</v>
      </c>
      <c r="AD862">
        <f t="shared" si="343"/>
        <v>0</v>
      </c>
      <c r="AE862">
        <f t="shared" si="344"/>
        <v>0</v>
      </c>
      <c r="AF862">
        <f t="shared" si="345"/>
        <v>0</v>
      </c>
      <c r="AG862">
        <f t="shared" si="346"/>
        <v>0</v>
      </c>
      <c r="AH862">
        <f t="shared" si="347"/>
        <v>0</v>
      </c>
      <c r="AI862">
        <f t="shared" si="348"/>
        <v>5.0546225567071803E-3</v>
      </c>
      <c r="AJ862">
        <f t="shared" si="349"/>
        <v>4.2582015317955055E-5</v>
      </c>
      <c r="AK862">
        <f t="shared" si="350"/>
        <v>1.6740578955036711E-7</v>
      </c>
      <c r="AL862">
        <f t="shared" si="351"/>
        <v>0</v>
      </c>
      <c r="AM862">
        <v>6378137</v>
      </c>
      <c r="AN862">
        <v>6356752.3142451802</v>
      </c>
      <c r="AO862">
        <f t="shared" si="352"/>
        <v>8.1819190842620321E-2</v>
      </c>
      <c r="AP862">
        <f t="shared" si="353"/>
        <v>8.2094437949694496E-2</v>
      </c>
      <c r="AQ862">
        <f t="shared" si="354"/>
        <v>6.7394967422762398E-3</v>
      </c>
      <c r="AR862">
        <f t="shared" si="355"/>
        <v>6399593.6257584924</v>
      </c>
    </row>
    <row r="863" spans="13:44" x14ac:dyDescent="0.3">
      <c r="M863" s="52" t="s">
        <v>22</v>
      </c>
      <c r="N863" s="53">
        <f t="shared" si="334"/>
        <v>166021.44365805644</v>
      </c>
      <c r="O863" s="54">
        <f t="shared" si="335"/>
        <v>0</v>
      </c>
      <c r="P863" s="55">
        <f t="shared" si="336"/>
        <v>31</v>
      </c>
      <c r="Q863" s="68"/>
      <c r="T863">
        <f t="shared" si="332"/>
        <v>0</v>
      </c>
      <c r="U863">
        <f t="shared" si="332"/>
        <v>0</v>
      </c>
      <c r="V863">
        <f t="shared" si="333"/>
        <v>31</v>
      </c>
      <c r="W863">
        <f t="shared" si="356"/>
        <v>3</v>
      </c>
      <c r="X863">
        <f t="shared" si="337"/>
        <v>-5.2359877559829883E-2</v>
      </c>
      <c r="Y863">
        <f t="shared" si="338"/>
        <v>-5.2335956242943828E-2</v>
      </c>
      <c r="Z863">
        <f t="shared" si="339"/>
        <v>-5.2383818566763218E-2</v>
      </c>
      <c r="AA863">
        <f t="shared" si="340"/>
        <v>0</v>
      </c>
      <c r="AB863">
        <f t="shared" si="341"/>
        <v>6375585.7452000007</v>
      </c>
      <c r="AC863">
        <f t="shared" si="342"/>
        <v>9.2468067027179749E-6</v>
      </c>
      <c r="AD863">
        <f t="shared" si="343"/>
        <v>0</v>
      </c>
      <c r="AE863">
        <f t="shared" si="344"/>
        <v>0</v>
      </c>
      <c r="AF863">
        <f t="shared" si="345"/>
        <v>0</v>
      </c>
      <c r="AG863">
        <f t="shared" si="346"/>
        <v>0</v>
      </c>
      <c r="AH863">
        <f t="shared" si="347"/>
        <v>0</v>
      </c>
      <c r="AI863">
        <f t="shared" si="348"/>
        <v>5.0546225567071803E-3</v>
      </c>
      <c r="AJ863">
        <f t="shared" si="349"/>
        <v>4.2582015317955055E-5</v>
      </c>
      <c r="AK863">
        <f t="shared" si="350"/>
        <v>1.6740578955036711E-7</v>
      </c>
      <c r="AL863">
        <f t="shared" si="351"/>
        <v>0</v>
      </c>
      <c r="AM863">
        <v>6378137</v>
      </c>
      <c r="AN863">
        <v>6356752.3142451802</v>
      </c>
      <c r="AO863">
        <f t="shared" si="352"/>
        <v>8.1819190842620321E-2</v>
      </c>
      <c r="AP863">
        <f t="shared" si="353"/>
        <v>8.2094437949694496E-2</v>
      </c>
      <c r="AQ863">
        <f t="shared" si="354"/>
        <v>6.7394967422762398E-3</v>
      </c>
      <c r="AR863">
        <f t="shared" si="355"/>
        <v>6399593.6257584924</v>
      </c>
    </row>
    <row r="864" spans="13:44" x14ac:dyDescent="0.3">
      <c r="M864" s="52" t="s">
        <v>22</v>
      </c>
      <c r="N864" s="53">
        <f t="shared" si="334"/>
        <v>166021.44365805644</v>
      </c>
      <c r="O864" s="54">
        <f t="shared" si="335"/>
        <v>0</v>
      </c>
      <c r="P864" s="55">
        <f t="shared" si="336"/>
        <v>31</v>
      </c>
      <c r="Q864" s="68"/>
      <c r="T864">
        <f t="shared" si="332"/>
        <v>0</v>
      </c>
      <c r="U864">
        <f t="shared" si="332"/>
        <v>0</v>
      </c>
      <c r="V864">
        <f t="shared" si="333"/>
        <v>31</v>
      </c>
      <c r="W864">
        <f t="shared" si="356"/>
        <v>3</v>
      </c>
      <c r="X864">
        <f t="shared" si="337"/>
        <v>-5.2359877559829883E-2</v>
      </c>
      <c r="Y864">
        <f t="shared" si="338"/>
        <v>-5.2335956242943828E-2</v>
      </c>
      <c r="Z864">
        <f t="shared" si="339"/>
        <v>-5.2383818566763218E-2</v>
      </c>
      <c r="AA864">
        <f t="shared" si="340"/>
        <v>0</v>
      </c>
      <c r="AB864">
        <f t="shared" si="341"/>
        <v>6375585.7452000007</v>
      </c>
      <c r="AC864">
        <f t="shared" si="342"/>
        <v>9.2468067027179749E-6</v>
      </c>
      <c r="AD864">
        <f t="shared" si="343"/>
        <v>0</v>
      </c>
      <c r="AE864">
        <f t="shared" si="344"/>
        <v>0</v>
      </c>
      <c r="AF864">
        <f t="shared" si="345"/>
        <v>0</v>
      </c>
      <c r="AG864">
        <f t="shared" si="346"/>
        <v>0</v>
      </c>
      <c r="AH864">
        <f t="shared" si="347"/>
        <v>0</v>
      </c>
      <c r="AI864">
        <f t="shared" si="348"/>
        <v>5.0546225567071803E-3</v>
      </c>
      <c r="AJ864">
        <f t="shared" si="349"/>
        <v>4.2582015317955055E-5</v>
      </c>
      <c r="AK864">
        <f t="shared" si="350"/>
        <v>1.6740578955036711E-7</v>
      </c>
      <c r="AL864">
        <f t="shared" si="351"/>
        <v>0</v>
      </c>
      <c r="AM864">
        <v>6378137</v>
      </c>
      <c r="AN864">
        <v>6356752.3142451802</v>
      </c>
      <c r="AO864">
        <f t="shared" si="352"/>
        <v>8.1819190842620321E-2</v>
      </c>
      <c r="AP864">
        <f t="shared" si="353"/>
        <v>8.2094437949694496E-2</v>
      </c>
      <c r="AQ864">
        <f t="shared" si="354"/>
        <v>6.7394967422762398E-3</v>
      </c>
      <c r="AR864">
        <f t="shared" si="355"/>
        <v>6399593.6257584924</v>
      </c>
    </row>
    <row r="865" spans="13:44" x14ac:dyDescent="0.3">
      <c r="M865" s="52" t="s">
        <v>22</v>
      </c>
      <c r="N865" s="53">
        <f t="shared" si="334"/>
        <v>166021.44365805644</v>
      </c>
      <c r="O865" s="54">
        <f t="shared" si="335"/>
        <v>0</v>
      </c>
      <c r="P865" s="55">
        <f t="shared" si="336"/>
        <v>31</v>
      </c>
      <c r="Q865" s="68"/>
      <c r="T865">
        <f t="shared" si="332"/>
        <v>0</v>
      </c>
      <c r="U865">
        <f t="shared" si="332"/>
        <v>0</v>
      </c>
      <c r="V865">
        <f t="shared" si="333"/>
        <v>31</v>
      </c>
      <c r="W865">
        <f t="shared" si="356"/>
        <v>3</v>
      </c>
      <c r="X865">
        <f t="shared" si="337"/>
        <v>-5.2359877559829883E-2</v>
      </c>
      <c r="Y865">
        <f t="shared" si="338"/>
        <v>-5.2335956242943828E-2</v>
      </c>
      <c r="Z865">
        <f t="shared" si="339"/>
        <v>-5.2383818566763218E-2</v>
      </c>
      <c r="AA865">
        <f t="shared" si="340"/>
        <v>0</v>
      </c>
      <c r="AB865">
        <f t="shared" si="341"/>
        <v>6375585.7452000007</v>
      </c>
      <c r="AC865">
        <f t="shared" si="342"/>
        <v>9.2468067027179749E-6</v>
      </c>
      <c r="AD865">
        <f t="shared" si="343"/>
        <v>0</v>
      </c>
      <c r="AE865">
        <f t="shared" si="344"/>
        <v>0</v>
      </c>
      <c r="AF865">
        <f t="shared" si="345"/>
        <v>0</v>
      </c>
      <c r="AG865">
        <f t="shared" si="346"/>
        <v>0</v>
      </c>
      <c r="AH865">
        <f t="shared" si="347"/>
        <v>0</v>
      </c>
      <c r="AI865">
        <f t="shared" si="348"/>
        <v>5.0546225567071803E-3</v>
      </c>
      <c r="AJ865">
        <f t="shared" si="349"/>
        <v>4.2582015317955055E-5</v>
      </c>
      <c r="AK865">
        <f t="shared" si="350"/>
        <v>1.6740578955036711E-7</v>
      </c>
      <c r="AL865">
        <f t="shared" si="351"/>
        <v>0</v>
      </c>
      <c r="AM865">
        <v>6378137</v>
      </c>
      <c r="AN865">
        <v>6356752.3142451802</v>
      </c>
      <c r="AO865">
        <f t="shared" si="352"/>
        <v>8.1819190842620321E-2</v>
      </c>
      <c r="AP865">
        <f t="shared" si="353"/>
        <v>8.2094437949694496E-2</v>
      </c>
      <c r="AQ865">
        <f t="shared" si="354"/>
        <v>6.7394967422762398E-3</v>
      </c>
      <c r="AR865">
        <f t="shared" si="355"/>
        <v>6399593.6257584924</v>
      </c>
    </row>
    <row r="866" spans="13:44" x14ac:dyDescent="0.3">
      <c r="M866" s="52" t="s">
        <v>22</v>
      </c>
      <c r="N866" s="53">
        <f t="shared" si="334"/>
        <v>166021.44365805644</v>
      </c>
      <c r="O866" s="54">
        <f t="shared" si="335"/>
        <v>0</v>
      </c>
      <c r="P866" s="55">
        <f t="shared" si="336"/>
        <v>31</v>
      </c>
      <c r="Q866" s="68"/>
      <c r="T866">
        <f t="shared" si="332"/>
        <v>0</v>
      </c>
      <c r="U866">
        <f t="shared" si="332"/>
        <v>0</v>
      </c>
      <c r="V866">
        <f t="shared" si="333"/>
        <v>31</v>
      </c>
      <c r="W866">
        <f t="shared" si="356"/>
        <v>3</v>
      </c>
      <c r="X866">
        <f t="shared" si="337"/>
        <v>-5.2359877559829883E-2</v>
      </c>
      <c r="Y866">
        <f t="shared" si="338"/>
        <v>-5.2335956242943828E-2</v>
      </c>
      <c r="Z866">
        <f t="shared" si="339"/>
        <v>-5.2383818566763218E-2</v>
      </c>
      <c r="AA866">
        <f t="shared" si="340"/>
        <v>0</v>
      </c>
      <c r="AB866">
        <f t="shared" si="341"/>
        <v>6375585.7452000007</v>
      </c>
      <c r="AC866">
        <f t="shared" si="342"/>
        <v>9.2468067027179749E-6</v>
      </c>
      <c r="AD866">
        <f t="shared" si="343"/>
        <v>0</v>
      </c>
      <c r="AE866">
        <f t="shared" si="344"/>
        <v>0</v>
      </c>
      <c r="AF866">
        <f t="shared" si="345"/>
        <v>0</v>
      </c>
      <c r="AG866">
        <f t="shared" si="346"/>
        <v>0</v>
      </c>
      <c r="AH866">
        <f t="shared" si="347"/>
        <v>0</v>
      </c>
      <c r="AI866">
        <f t="shared" si="348"/>
        <v>5.0546225567071803E-3</v>
      </c>
      <c r="AJ866">
        <f t="shared" si="349"/>
        <v>4.2582015317955055E-5</v>
      </c>
      <c r="AK866">
        <f t="shared" si="350"/>
        <v>1.6740578955036711E-7</v>
      </c>
      <c r="AL866">
        <f t="shared" si="351"/>
        <v>0</v>
      </c>
      <c r="AM866">
        <v>6378137</v>
      </c>
      <c r="AN866">
        <v>6356752.3142451802</v>
      </c>
      <c r="AO866">
        <f t="shared" si="352"/>
        <v>8.1819190842620321E-2</v>
      </c>
      <c r="AP866">
        <f t="shared" si="353"/>
        <v>8.2094437949694496E-2</v>
      </c>
      <c r="AQ866">
        <f t="shared" si="354"/>
        <v>6.7394967422762398E-3</v>
      </c>
      <c r="AR866">
        <f t="shared" si="355"/>
        <v>6399593.6257584924</v>
      </c>
    </row>
    <row r="867" spans="13:44" x14ac:dyDescent="0.3">
      <c r="M867" s="52" t="s">
        <v>22</v>
      </c>
      <c r="N867" s="53">
        <f t="shared" si="334"/>
        <v>166021.44365805644</v>
      </c>
      <c r="O867" s="54">
        <f t="shared" si="335"/>
        <v>0</v>
      </c>
      <c r="P867" s="55">
        <f t="shared" si="336"/>
        <v>31</v>
      </c>
      <c r="Q867" s="68"/>
      <c r="T867">
        <f t="shared" si="332"/>
        <v>0</v>
      </c>
      <c r="U867">
        <f t="shared" si="332"/>
        <v>0</v>
      </c>
      <c r="V867">
        <f t="shared" si="333"/>
        <v>31</v>
      </c>
      <c r="W867">
        <f t="shared" si="356"/>
        <v>3</v>
      </c>
      <c r="X867">
        <f t="shared" si="337"/>
        <v>-5.2359877559829883E-2</v>
      </c>
      <c r="Y867">
        <f t="shared" si="338"/>
        <v>-5.2335956242943828E-2</v>
      </c>
      <c r="Z867">
        <f t="shared" si="339"/>
        <v>-5.2383818566763218E-2</v>
      </c>
      <c r="AA867">
        <f t="shared" si="340"/>
        <v>0</v>
      </c>
      <c r="AB867">
        <f t="shared" si="341"/>
        <v>6375585.7452000007</v>
      </c>
      <c r="AC867">
        <f t="shared" si="342"/>
        <v>9.2468067027179749E-6</v>
      </c>
      <c r="AD867">
        <f t="shared" si="343"/>
        <v>0</v>
      </c>
      <c r="AE867">
        <f t="shared" si="344"/>
        <v>0</v>
      </c>
      <c r="AF867">
        <f t="shared" si="345"/>
        <v>0</v>
      </c>
      <c r="AG867">
        <f t="shared" si="346"/>
        <v>0</v>
      </c>
      <c r="AH867">
        <f t="shared" si="347"/>
        <v>0</v>
      </c>
      <c r="AI867">
        <f t="shared" si="348"/>
        <v>5.0546225567071803E-3</v>
      </c>
      <c r="AJ867">
        <f t="shared" si="349"/>
        <v>4.2582015317955055E-5</v>
      </c>
      <c r="AK867">
        <f t="shared" si="350"/>
        <v>1.6740578955036711E-7</v>
      </c>
      <c r="AL867">
        <f t="shared" si="351"/>
        <v>0</v>
      </c>
      <c r="AM867">
        <v>6378137</v>
      </c>
      <c r="AN867">
        <v>6356752.3142451802</v>
      </c>
      <c r="AO867">
        <f t="shared" si="352"/>
        <v>8.1819190842620321E-2</v>
      </c>
      <c r="AP867">
        <f t="shared" si="353"/>
        <v>8.2094437949694496E-2</v>
      </c>
      <c r="AQ867">
        <f t="shared" si="354"/>
        <v>6.7394967422762398E-3</v>
      </c>
      <c r="AR867">
        <f t="shared" si="355"/>
        <v>6399593.6257584924</v>
      </c>
    </row>
    <row r="868" spans="13:44" x14ac:dyDescent="0.3">
      <c r="M868" s="52" t="s">
        <v>22</v>
      </c>
      <c r="N868" s="53">
        <f t="shared" si="334"/>
        <v>166021.44365805644</v>
      </c>
      <c r="O868" s="54">
        <f t="shared" si="335"/>
        <v>0</v>
      </c>
      <c r="P868" s="55">
        <f t="shared" si="336"/>
        <v>31</v>
      </c>
      <c r="Q868" s="68"/>
      <c r="T868">
        <f t="shared" si="332"/>
        <v>0</v>
      </c>
      <c r="U868">
        <f t="shared" si="332"/>
        <v>0</v>
      </c>
      <c r="V868">
        <f t="shared" si="333"/>
        <v>31</v>
      </c>
      <c r="W868">
        <f t="shared" si="356"/>
        <v>3</v>
      </c>
      <c r="X868">
        <f t="shared" si="337"/>
        <v>-5.2359877559829883E-2</v>
      </c>
      <c r="Y868">
        <f t="shared" si="338"/>
        <v>-5.2335956242943828E-2</v>
      </c>
      <c r="Z868">
        <f t="shared" si="339"/>
        <v>-5.2383818566763218E-2</v>
      </c>
      <c r="AA868">
        <f t="shared" si="340"/>
        <v>0</v>
      </c>
      <c r="AB868">
        <f t="shared" si="341"/>
        <v>6375585.7452000007</v>
      </c>
      <c r="AC868">
        <f t="shared" si="342"/>
        <v>9.2468067027179749E-6</v>
      </c>
      <c r="AD868">
        <f t="shared" si="343"/>
        <v>0</v>
      </c>
      <c r="AE868">
        <f t="shared" si="344"/>
        <v>0</v>
      </c>
      <c r="AF868">
        <f t="shared" si="345"/>
        <v>0</v>
      </c>
      <c r="AG868">
        <f t="shared" si="346"/>
        <v>0</v>
      </c>
      <c r="AH868">
        <f t="shared" si="347"/>
        <v>0</v>
      </c>
      <c r="AI868">
        <f t="shared" si="348"/>
        <v>5.0546225567071803E-3</v>
      </c>
      <c r="AJ868">
        <f t="shared" si="349"/>
        <v>4.2582015317955055E-5</v>
      </c>
      <c r="AK868">
        <f t="shared" si="350"/>
        <v>1.6740578955036711E-7</v>
      </c>
      <c r="AL868">
        <f t="shared" si="351"/>
        <v>0</v>
      </c>
      <c r="AM868">
        <v>6378137</v>
      </c>
      <c r="AN868">
        <v>6356752.3142451802</v>
      </c>
      <c r="AO868">
        <f t="shared" si="352"/>
        <v>8.1819190842620321E-2</v>
      </c>
      <c r="AP868">
        <f t="shared" si="353"/>
        <v>8.2094437949694496E-2</v>
      </c>
      <c r="AQ868">
        <f t="shared" si="354"/>
        <v>6.7394967422762398E-3</v>
      </c>
      <c r="AR868">
        <f t="shared" si="355"/>
        <v>6399593.6257584924</v>
      </c>
    </row>
    <row r="869" spans="13:44" x14ac:dyDescent="0.3">
      <c r="M869" s="52" t="s">
        <v>22</v>
      </c>
      <c r="N869" s="53">
        <f t="shared" si="334"/>
        <v>166021.44365805644</v>
      </c>
      <c r="O869" s="54">
        <f t="shared" si="335"/>
        <v>0</v>
      </c>
      <c r="P869" s="55">
        <f t="shared" si="336"/>
        <v>31</v>
      </c>
      <c r="Q869" s="68"/>
      <c r="T869">
        <f t="shared" si="332"/>
        <v>0</v>
      </c>
      <c r="U869">
        <f t="shared" si="332"/>
        <v>0</v>
      </c>
      <c r="V869">
        <f t="shared" si="333"/>
        <v>31</v>
      </c>
      <c r="W869">
        <f t="shared" si="356"/>
        <v>3</v>
      </c>
      <c r="X869">
        <f t="shared" si="337"/>
        <v>-5.2359877559829883E-2</v>
      </c>
      <c r="Y869">
        <f t="shared" si="338"/>
        <v>-5.2335956242943828E-2</v>
      </c>
      <c r="Z869">
        <f t="shared" si="339"/>
        <v>-5.2383818566763218E-2</v>
      </c>
      <c r="AA869">
        <f t="shared" si="340"/>
        <v>0</v>
      </c>
      <c r="AB869">
        <f t="shared" si="341"/>
        <v>6375585.7452000007</v>
      </c>
      <c r="AC869">
        <f t="shared" si="342"/>
        <v>9.2468067027179749E-6</v>
      </c>
      <c r="AD869">
        <f t="shared" si="343"/>
        <v>0</v>
      </c>
      <c r="AE869">
        <f t="shared" si="344"/>
        <v>0</v>
      </c>
      <c r="AF869">
        <f t="shared" si="345"/>
        <v>0</v>
      </c>
      <c r="AG869">
        <f t="shared" si="346"/>
        <v>0</v>
      </c>
      <c r="AH869">
        <f t="shared" si="347"/>
        <v>0</v>
      </c>
      <c r="AI869">
        <f t="shared" si="348"/>
        <v>5.0546225567071803E-3</v>
      </c>
      <c r="AJ869">
        <f t="shared" si="349"/>
        <v>4.2582015317955055E-5</v>
      </c>
      <c r="AK869">
        <f t="shared" si="350"/>
        <v>1.6740578955036711E-7</v>
      </c>
      <c r="AL869">
        <f t="shared" si="351"/>
        <v>0</v>
      </c>
      <c r="AM869">
        <v>6378137</v>
      </c>
      <c r="AN869">
        <v>6356752.3142451802</v>
      </c>
      <c r="AO869">
        <f t="shared" si="352"/>
        <v>8.1819190842620321E-2</v>
      </c>
      <c r="AP869">
        <f t="shared" si="353"/>
        <v>8.2094437949694496E-2</v>
      </c>
      <c r="AQ869">
        <f t="shared" si="354"/>
        <v>6.7394967422762398E-3</v>
      </c>
      <c r="AR869">
        <f t="shared" si="355"/>
        <v>6399593.6257584924</v>
      </c>
    </row>
    <row r="870" spans="13:44" x14ac:dyDescent="0.3">
      <c r="M870" s="52" t="s">
        <v>22</v>
      </c>
      <c r="N870" s="53">
        <f t="shared" si="334"/>
        <v>166021.44365805644</v>
      </c>
      <c r="O870" s="54">
        <f t="shared" si="335"/>
        <v>0</v>
      </c>
      <c r="P870" s="55">
        <f t="shared" si="336"/>
        <v>31</v>
      </c>
      <c r="Q870" s="68"/>
      <c r="T870">
        <f t="shared" si="332"/>
        <v>0</v>
      </c>
      <c r="U870">
        <f t="shared" si="332"/>
        <v>0</v>
      </c>
      <c r="V870">
        <f t="shared" si="333"/>
        <v>31</v>
      </c>
      <c r="W870">
        <f t="shared" si="356"/>
        <v>3</v>
      </c>
      <c r="X870">
        <f t="shared" si="337"/>
        <v>-5.2359877559829883E-2</v>
      </c>
      <c r="Y870">
        <f t="shared" si="338"/>
        <v>-5.2335956242943828E-2</v>
      </c>
      <c r="Z870">
        <f t="shared" si="339"/>
        <v>-5.2383818566763218E-2</v>
      </c>
      <c r="AA870">
        <f t="shared" si="340"/>
        <v>0</v>
      </c>
      <c r="AB870">
        <f t="shared" si="341"/>
        <v>6375585.7452000007</v>
      </c>
      <c r="AC870">
        <f t="shared" si="342"/>
        <v>9.2468067027179749E-6</v>
      </c>
      <c r="AD870">
        <f t="shared" si="343"/>
        <v>0</v>
      </c>
      <c r="AE870">
        <f t="shared" si="344"/>
        <v>0</v>
      </c>
      <c r="AF870">
        <f t="shared" si="345"/>
        <v>0</v>
      </c>
      <c r="AG870">
        <f t="shared" si="346"/>
        <v>0</v>
      </c>
      <c r="AH870">
        <f t="shared" si="347"/>
        <v>0</v>
      </c>
      <c r="AI870">
        <f t="shared" si="348"/>
        <v>5.0546225567071803E-3</v>
      </c>
      <c r="AJ870">
        <f t="shared" si="349"/>
        <v>4.2582015317955055E-5</v>
      </c>
      <c r="AK870">
        <f t="shared" si="350"/>
        <v>1.6740578955036711E-7</v>
      </c>
      <c r="AL870">
        <f t="shared" si="351"/>
        <v>0</v>
      </c>
      <c r="AM870">
        <v>6378137</v>
      </c>
      <c r="AN870">
        <v>6356752.3142451802</v>
      </c>
      <c r="AO870">
        <f t="shared" si="352"/>
        <v>8.1819190842620321E-2</v>
      </c>
      <c r="AP870">
        <f t="shared" si="353"/>
        <v>8.2094437949694496E-2</v>
      </c>
      <c r="AQ870">
        <f t="shared" si="354"/>
        <v>6.7394967422762398E-3</v>
      </c>
      <c r="AR870">
        <f t="shared" si="355"/>
        <v>6399593.6257584924</v>
      </c>
    </row>
    <row r="871" spans="13:44" x14ac:dyDescent="0.3">
      <c r="M871" s="52" t="s">
        <v>22</v>
      </c>
      <c r="N871" s="53">
        <f t="shared" si="334"/>
        <v>166021.44365805644</v>
      </c>
      <c r="O871" s="54">
        <f t="shared" si="335"/>
        <v>0</v>
      </c>
      <c r="P871" s="55">
        <f t="shared" si="336"/>
        <v>31</v>
      </c>
      <c r="Q871" s="68"/>
      <c r="T871">
        <f t="shared" si="332"/>
        <v>0</v>
      </c>
      <c r="U871">
        <f t="shared" si="332"/>
        <v>0</v>
      </c>
      <c r="V871">
        <f t="shared" si="333"/>
        <v>31</v>
      </c>
      <c r="W871">
        <f t="shared" si="356"/>
        <v>3</v>
      </c>
      <c r="X871">
        <f t="shared" si="337"/>
        <v>-5.2359877559829883E-2</v>
      </c>
      <c r="Y871">
        <f t="shared" si="338"/>
        <v>-5.2335956242943828E-2</v>
      </c>
      <c r="Z871">
        <f t="shared" si="339"/>
        <v>-5.2383818566763218E-2</v>
      </c>
      <c r="AA871">
        <f t="shared" si="340"/>
        <v>0</v>
      </c>
      <c r="AB871">
        <f t="shared" si="341"/>
        <v>6375585.7452000007</v>
      </c>
      <c r="AC871">
        <f t="shared" si="342"/>
        <v>9.2468067027179749E-6</v>
      </c>
      <c r="AD871">
        <f t="shared" si="343"/>
        <v>0</v>
      </c>
      <c r="AE871">
        <f t="shared" si="344"/>
        <v>0</v>
      </c>
      <c r="AF871">
        <f t="shared" si="345"/>
        <v>0</v>
      </c>
      <c r="AG871">
        <f t="shared" si="346"/>
        <v>0</v>
      </c>
      <c r="AH871">
        <f t="shared" si="347"/>
        <v>0</v>
      </c>
      <c r="AI871">
        <f t="shared" si="348"/>
        <v>5.0546225567071803E-3</v>
      </c>
      <c r="AJ871">
        <f t="shared" si="349"/>
        <v>4.2582015317955055E-5</v>
      </c>
      <c r="AK871">
        <f t="shared" si="350"/>
        <v>1.6740578955036711E-7</v>
      </c>
      <c r="AL871">
        <f t="shared" si="351"/>
        <v>0</v>
      </c>
      <c r="AM871">
        <v>6378137</v>
      </c>
      <c r="AN871">
        <v>6356752.3142451802</v>
      </c>
      <c r="AO871">
        <f t="shared" si="352"/>
        <v>8.1819190842620321E-2</v>
      </c>
      <c r="AP871">
        <f t="shared" si="353"/>
        <v>8.2094437949694496E-2</v>
      </c>
      <c r="AQ871">
        <f t="shared" si="354"/>
        <v>6.7394967422762398E-3</v>
      </c>
      <c r="AR871">
        <f t="shared" si="355"/>
        <v>6399593.6257584924</v>
      </c>
    </row>
    <row r="872" spans="13:44" x14ac:dyDescent="0.3">
      <c r="M872" s="52" t="s">
        <v>22</v>
      </c>
      <c r="N872" s="53">
        <f t="shared" si="334"/>
        <v>166021.44365805644</v>
      </c>
      <c r="O872" s="54">
        <f t="shared" si="335"/>
        <v>0</v>
      </c>
      <c r="P872" s="55">
        <f t="shared" si="336"/>
        <v>31</v>
      </c>
      <c r="Q872" s="68"/>
      <c r="T872">
        <f t="shared" si="332"/>
        <v>0</v>
      </c>
      <c r="U872">
        <f t="shared" si="332"/>
        <v>0</v>
      </c>
      <c r="V872">
        <f t="shared" si="333"/>
        <v>31</v>
      </c>
      <c r="W872">
        <f t="shared" si="356"/>
        <v>3</v>
      </c>
      <c r="X872">
        <f t="shared" si="337"/>
        <v>-5.2359877559829883E-2</v>
      </c>
      <c r="Y872">
        <f t="shared" si="338"/>
        <v>-5.2335956242943828E-2</v>
      </c>
      <c r="Z872">
        <f t="shared" si="339"/>
        <v>-5.2383818566763218E-2</v>
      </c>
      <c r="AA872">
        <f t="shared" si="340"/>
        <v>0</v>
      </c>
      <c r="AB872">
        <f t="shared" si="341"/>
        <v>6375585.7452000007</v>
      </c>
      <c r="AC872">
        <f t="shared" si="342"/>
        <v>9.2468067027179749E-6</v>
      </c>
      <c r="AD872">
        <f t="shared" si="343"/>
        <v>0</v>
      </c>
      <c r="AE872">
        <f t="shared" si="344"/>
        <v>0</v>
      </c>
      <c r="AF872">
        <f t="shared" si="345"/>
        <v>0</v>
      </c>
      <c r="AG872">
        <f t="shared" si="346"/>
        <v>0</v>
      </c>
      <c r="AH872">
        <f t="shared" si="347"/>
        <v>0</v>
      </c>
      <c r="AI872">
        <f t="shared" si="348"/>
        <v>5.0546225567071803E-3</v>
      </c>
      <c r="AJ872">
        <f t="shared" si="349"/>
        <v>4.2582015317955055E-5</v>
      </c>
      <c r="AK872">
        <f t="shared" si="350"/>
        <v>1.6740578955036711E-7</v>
      </c>
      <c r="AL872">
        <f t="shared" si="351"/>
        <v>0</v>
      </c>
      <c r="AM872">
        <v>6378137</v>
      </c>
      <c r="AN872">
        <v>6356752.3142451802</v>
      </c>
      <c r="AO872">
        <f t="shared" si="352"/>
        <v>8.1819190842620321E-2</v>
      </c>
      <c r="AP872">
        <f t="shared" si="353"/>
        <v>8.2094437949694496E-2</v>
      </c>
      <c r="AQ872">
        <f t="shared" si="354"/>
        <v>6.7394967422762398E-3</v>
      </c>
      <c r="AR872">
        <f t="shared" si="355"/>
        <v>6399593.6257584924</v>
      </c>
    </row>
    <row r="873" spans="13:44" x14ac:dyDescent="0.3">
      <c r="M873" s="52" t="s">
        <v>22</v>
      </c>
      <c r="N873" s="53">
        <f t="shared" si="334"/>
        <v>166021.44365805644</v>
      </c>
      <c r="O873" s="54">
        <f t="shared" si="335"/>
        <v>0</v>
      </c>
      <c r="P873" s="55">
        <f t="shared" si="336"/>
        <v>31</v>
      </c>
      <c r="Q873" s="68"/>
      <c r="T873">
        <f t="shared" si="332"/>
        <v>0</v>
      </c>
      <c r="U873">
        <f t="shared" si="332"/>
        <v>0</v>
      </c>
      <c r="V873">
        <f t="shared" si="333"/>
        <v>31</v>
      </c>
      <c r="W873">
        <f t="shared" si="356"/>
        <v>3</v>
      </c>
      <c r="X873">
        <f t="shared" si="337"/>
        <v>-5.2359877559829883E-2</v>
      </c>
      <c r="Y873">
        <f t="shared" si="338"/>
        <v>-5.2335956242943828E-2</v>
      </c>
      <c r="Z873">
        <f t="shared" si="339"/>
        <v>-5.2383818566763218E-2</v>
      </c>
      <c r="AA873">
        <f t="shared" si="340"/>
        <v>0</v>
      </c>
      <c r="AB873">
        <f t="shared" si="341"/>
        <v>6375585.7452000007</v>
      </c>
      <c r="AC873">
        <f t="shared" si="342"/>
        <v>9.2468067027179749E-6</v>
      </c>
      <c r="AD873">
        <f t="shared" si="343"/>
        <v>0</v>
      </c>
      <c r="AE873">
        <f t="shared" si="344"/>
        <v>0</v>
      </c>
      <c r="AF873">
        <f t="shared" si="345"/>
        <v>0</v>
      </c>
      <c r="AG873">
        <f t="shared" si="346"/>
        <v>0</v>
      </c>
      <c r="AH873">
        <f t="shared" si="347"/>
        <v>0</v>
      </c>
      <c r="AI873">
        <f t="shared" si="348"/>
        <v>5.0546225567071803E-3</v>
      </c>
      <c r="AJ873">
        <f t="shared" si="349"/>
        <v>4.2582015317955055E-5</v>
      </c>
      <c r="AK873">
        <f t="shared" si="350"/>
        <v>1.6740578955036711E-7</v>
      </c>
      <c r="AL873">
        <f t="shared" si="351"/>
        <v>0</v>
      </c>
      <c r="AM873">
        <v>6378137</v>
      </c>
      <c r="AN873">
        <v>6356752.3142451802</v>
      </c>
      <c r="AO873">
        <f t="shared" si="352"/>
        <v>8.1819190842620321E-2</v>
      </c>
      <c r="AP873">
        <f t="shared" si="353"/>
        <v>8.2094437949694496E-2</v>
      </c>
      <c r="AQ873">
        <f t="shared" si="354"/>
        <v>6.7394967422762398E-3</v>
      </c>
      <c r="AR873">
        <f t="shared" si="355"/>
        <v>6399593.6257584924</v>
      </c>
    </row>
    <row r="874" spans="13:44" x14ac:dyDescent="0.3">
      <c r="M874" s="52" t="s">
        <v>22</v>
      </c>
      <c r="N874" s="53">
        <f t="shared" si="334"/>
        <v>166021.44365805644</v>
      </c>
      <c r="O874" s="54">
        <f t="shared" si="335"/>
        <v>0</v>
      </c>
      <c r="P874" s="55">
        <f t="shared" si="336"/>
        <v>31</v>
      </c>
      <c r="Q874" s="68"/>
      <c r="T874">
        <f t="shared" ref="T874:U937" si="357">R874*PI()/180</f>
        <v>0</v>
      </c>
      <c r="U874">
        <f t="shared" si="357"/>
        <v>0</v>
      </c>
      <c r="V874">
        <f t="shared" si="333"/>
        <v>31</v>
      </c>
      <c r="W874">
        <f t="shared" si="356"/>
        <v>3</v>
      </c>
      <c r="X874">
        <f t="shared" si="337"/>
        <v>-5.2359877559829883E-2</v>
      </c>
      <c r="Y874">
        <f t="shared" si="338"/>
        <v>-5.2335956242943828E-2</v>
      </c>
      <c r="Z874">
        <f t="shared" si="339"/>
        <v>-5.2383818566763218E-2</v>
      </c>
      <c r="AA874">
        <f t="shared" si="340"/>
        <v>0</v>
      </c>
      <c r="AB874">
        <f t="shared" si="341"/>
        <v>6375585.7452000007</v>
      </c>
      <c r="AC874">
        <f t="shared" si="342"/>
        <v>9.2468067027179749E-6</v>
      </c>
      <c r="AD874">
        <f t="shared" si="343"/>
        <v>0</v>
      </c>
      <c r="AE874">
        <f t="shared" si="344"/>
        <v>0</v>
      </c>
      <c r="AF874">
        <f t="shared" si="345"/>
        <v>0</v>
      </c>
      <c r="AG874">
        <f t="shared" si="346"/>
        <v>0</v>
      </c>
      <c r="AH874">
        <f t="shared" si="347"/>
        <v>0</v>
      </c>
      <c r="AI874">
        <f t="shared" si="348"/>
        <v>5.0546225567071803E-3</v>
      </c>
      <c r="AJ874">
        <f t="shared" si="349"/>
        <v>4.2582015317955055E-5</v>
      </c>
      <c r="AK874">
        <f t="shared" si="350"/>
        <v>1.6740578955036711E-7</v>
      </c>
      <c r="AL874">
        <f t="shared" si="351"/>
        <v>0</v>
      </c>
      <c r="AM874">
        <v>6378137</v>
      </c>
      <c r="AN874">
        <v>6356752.3142451802</v>
      </c>
      <c r="AO874">
        <f t="shared" si="352"/>
        <v>8.1819190842620321E-2</v>
      </c>
      <c r="AP874">
        <f t="shared" si="353"/>
        <v>8.2094437949694496E-2</v>
      </c>
      <c r="AQ874">
        <f t="shared" si="354"/>
        <v>6.7394967422762398E-3</v>
      </c>
      <c r="AR874">
        <f t="shared" si="355"/>
        <v>6399593.6257584924</v>
      </c>
    </row>
    <row r="875" spans="13:44" x14ac:dyDescent="0.3">
      <c r="M875" s="52" t="s">
        <v>22</v>
      </c>
      <c r="N875" s="53">
        <f t="shared" si="334"/>
        <v>166021.44365805644</v>
      </c>
      <c r="O875" s="54">
        <f t="shared" si="335"/>
        <v>0</v>
      </c>
      <c r="P875" s="55">
        <f t="shared" si="336"/>
        <v>31</v>
      </c>
      <c r="Q875" s="68"/>
      <c r="T875">
        <f t="shared" si="357"/>
        <v>0</v>
      </c>
      <c r="U875">
        <f t="shared" si="357"/>
        <v>0</v>
      </c>
      <c r="V875">
        <f t="shared" si="333"/>
        <v>31</v>
      </c>
      <c r="W875">
        <f t="shared" si="356"/>
        <v>3</v>
      </c>
      <c r="X875">
        <f t="shared" si="337"/>
        <v>-5.2359877559829883E-2</v>
      </c>
      <c r="Y875">
        <f t="shared" si="338"/>
        <v>-5.2335956242943828E-2</v>
      </c>
      <c r="Z875">
        <f t="shared" si="339"/>
        <v>-5.2383818566763218E-2</v>
      </c>
      <c r="AA875">
        <f t="shared" si="340"/>
        <v>0</v>
      </c>
      <c r="AB875">
        <f t="shared" si="341"/>
        <v>6375585.7452000007</v>
      </c>
      <c r="AC875">
        <f t="shared" si="342"/>
        <v>9.2468067027179749E-6</v>
      </c>
      <c r="AD875">
        <f t="shared" si="343"/>
        <v>0</v>
      </c>
      <c r="AE875">
        <f t="shared" si="344"/>
        <v>0</v>
      </c>
      <c r="AF875">
        <f t="shared" si="345"/>
        <v>0</v>
      </c>
      <c r="AG875">
        <f t="shared" si="346"/>
        <v>0</v>
      </c>
      <c r="AH875">
        <f t="shared" si="347"/>
        <v>0</v>
      </c>
      <c r="AI875">
        <f t="shared" si="348"/>
        <v>5.0546225567071803E-3</v>
      </c>
      <c r="AJ875">
        <f t="shared" si="349"/>
        <v>4.2582015317955055E-5</v>
      </c>
      <c r="AK875">
        <f t="shared" si="350"/>
        <v>1.6740578955036711E-7</v>
      </c>
      <c r="AL875">
        <f t="shared" si="351"/>
        <v>0</v>
      </c>
      <c r="AM875">
        <v>6378137</v>
      </c>
      <c r="AN875">
        <v>6356752.3142451802</v>
      </c>
      <c r="AO875">
        <f t="shared" si="352"/>
        <v>8.1819190842620321E-2</v>
      </c>
      <c r="AP875">
        <f t="shared" si="353"/>
        <v>8.2094437949694496E-2</v>
      </c>
      <c r="AQ875">
        <f t="shared" si="354"/>
        <v>6.7394967422762398E-3</v>
      </c>
      <c r="AR875">
        <f t="shared" si="355"/>
        <v>6399593.6257584924</v>
      </c>
    </row>
    <row r="876" spans="13:44" x14ac:dyDescent="0.3">
      <c r="M876" s="52" t="s">
        <v>22</v>
      </c>
      <c r="N876" s="53">
        <f t="shared" si="334"/>
        <v>166021.44365805644</v>
      </c>
      <c r="O876" s="54">
        <f t="shared" si="335"/>
        <v>0</v>
      </c>
      <c r="P876" s="55">
        <f t="shared" si="336"/>
        <v>31</v>
      </c>
      <c r="Q876" s="68"/>
      <c r="T876">
        <f t="shared" si="357"/>
        <v>0</v>
      </c>
      <c r="U876">
        <f t="shared" si="357"/>
        <v>0</v>
      </c>
      <c r="V876">
        <f t="shared" si="333"/>
        <v>31</v>
      </c>
      <c r="W876">
        <f t="shared" si="356"/>
        <v>3</v>
      </c>
      <c r="X876">
        <f t="shared" si="337"/>
        <v>-5.2359877559829883E-2</v>
      </c>
      <c r="Y876">
        <f t="shared" si="338"/>
        <v>-5.2335956242943828E-2</v>
      </c>
      <c r="Z876">
        <f t="shared" si="339"/>
        <v>-5.2383818566763218E-2</v>
      </c>
      <c r="AA876">
        <f t="shared" si="340"/>
        <v>0</v>
      </c>
      <c r="AB876">
        <f t="shared" si="341"/>
        <v>6375585.7452000007</v>
      </c>
      <c r="AC876">
        <f t="shared" si="342"/>
        <v>9.2468067027179749E-6</v>
      </c>
      <c r="AD876">
        <f t="shared" si="343"/>
        <v>0</v>
      </c>
      <c r="AE876">
        <f t="shared" si="344"/>
        <v>0</v>
      </c>
      <c r="AF876">
        <f t="shared" si="345"/>
        <v>0</v>
      </c>
      <c r="AG876">
        <f t="shared" si="346"/>
        <v>0</v>
      </c>
      <c r="AH876">
        <f t="shared" si="347"/>
        <v>0</v>
      </c>
      <c r="AI876">
        <f t="shared" si="348"/>
        <v>5.0546225567071803E-3</v>
      </c>
      <c r="AJ876">
        <f t="shared" si="349"/>
        <v>4.2582015317955055E-5</v>
      </c>
      <c r="AK876">
        <f t="shared" si="350"/>
        <v>1.6740578955036711E-7</v>
      </c>
      <c r="AL876">
        <f t="shared" si="351"/>
        <v>0</v>
      </c>
      <c r="AM876">
        <v>6378137</v>
      </c>
      <c r="AN876">
        <v>6356752.3142451802</v>
      </c>
      <c r="AO876">
        <f t="shared" si="352"/>
        <v>8.1819190842620321E-2</v>
      </c>
      <c r="AP876">
        <f t="shared" si="353"/>
        <v>8.2094437949694496E-2</v>
      </c>
      <c r="AQ876">
        <f t="shared" si="354"/>
        <v>6.7394967422762398E-3</v>
      </c>
      <c r="AR876">
        <f t="shared" si="355"/>
        <v>6399593.6257584924</v>
      </c>
    </row>
    <row r="877" spans="13:44" x14ac:dyDescent="0.3">
      <c r="M877" s="52" t="s">
        <v>22</v>
      </c>
      <c r="N877" s="53">
        <f t="shared" si="334"/>
        <v>166021.44365805644</v>
      </c>
      <c r="O877" s="54">
        <f t="shared" si="335"/>
        <v>0</v>
      </c>
      <c r="P877" s="55">
        <f t="shared" si="336"/>
        <v>31</v>
      </c>
      <c r="Q877" s="68"/>
      <c r="T877">
        <f t="shared" si="357"/>
        <v>0</v>
      </c>
      <c r="U877">
        <f t="shared" si="357"/>
        <v>0</v>
      </c>
      <c r="V877">
        <f t="shared" si="333"/>
        <v>31</v>
      </c>
      <c r="W877">
        <f t="shared" si="356"/>
        <v>3</v>
      </c>
      <c r="X877">
        <f t="shared" si="337"/>
        <v>-5.2359877559829883E-2</v>
      </c>
      <c r="Y877">
        <f t="shared" si="338"/>
        <v>-5.2335956242943828E-2</v>
      </c>
      <c r="Z877">
        <f t="shared" si="339"/>
        <v>-5.2383818566763218E-2</v>
      </c>
      <c r="AA877">
        <f t="shared" si="340"/>
        <v>0</v>
      </c>
      <c r="AB877">
        <f t="shared" si="341"/>
        <v>6375585.7452000007</v>
      </c>
      <c r="AC877">
        <f t="shared" si="342"/>
        <v>9.2468067027179749E-6</v>
      </c>
      <c r="AD877">
        <f t="shared" si="343"/>
        <v>0</v>
      </c>
      <c r="AE877">
        <f t="shared" si="344"/>
        <v>0</v>
      </c>
      <c r="AF877">
        <f t="shared" si="345"/>
        <v>0</v>
      </c>
      <c r="AG877">
        <f t="shared" si="346"/>
        <v>0</v>
      </c>
      <c r="AH877">
        <f t="shared" si="347"/>
        <v>0</v>
      </c>
      <c r="AI877">
        <f t="shared" si="348"/>
        <v>5.0546225567071803E-3</v>
      </c>
      <c r="AJ877">
        <f t="shared" si="349"/>
        <v>4.2582015317955055E-5</v>
      </c>
      <c r="AK877">
        <f t="shared" si="350"/>
        <v>1.6740578955036711E-7</v>
      </c>
      <c r="AL877">
        <f t="shared" si="351"/>
        <v>0</v>
      </c>
      <c r="AM877">
        <v>6378137</v>
      </c>
      <c r="AN877">
        <v>6356752.3142451802</v>
      </c>
      <c r="AO877">
        <f t="shared" si="352"/>
        <v>8.1819190842620321E-2</v>
      </c>
      <c r="AP877">
        <f t="shared" si="353"/>
        <v>8.2094437949694496E-2</v>
      </c>
      <c r="AQ877">
        <f t="shared" si="354"/>
        <v>6.7394967422762398E-3</v>
      </c>
      <c r="AR877">
        <f t="shared" si="355"/>
        <v>6399593.6257584924</v>
      </c>
    </row>
    <row r="878" spans="13:44" x14ac:dyDescent="0.3">
      <c r="M878" s="52" t="s">
        <v>22</v>
      </c>
      <c r="N878" s="53">
        <f t="shared" si="334"/>
        <v>166021.44365805644</v>
      </c>
      <c r="O878" s="54">
        <f t="shared" si="335"/>
        <v>0</v>
      </c>
      <c r="P878" s="55">
        <f t="shared" si="336"/>
        <v>31</v>
      </c>
      <c r="Q878" s="68"/>
      <c r="T878">
        <f t="shared" si="357"/>
        <v>0</v>
      </c>
      <c r="U878">
        <f t="shared" si="357"/>
        <v>0</v>
      </c>
      <c r="V878">
        <f t="shared" si="333"/>
        <v>31</v>
      </c>
      <c r="W878">
        <f t="shared" si="356"/>
        <v>3</v>
      </c>
      <c r="X878">
        <f t="shared" si="337"/>
        <v>-5.2359877559829883E-2</v>
      </c>
      <c r="Y878">
        <f t="shared" si="338"/>
        <v>-5.2335956242943828E-2</v>
      </c>
      <c r="Z878">
        <f t="shared" si="339"/>
        <v>-5.2383818566763218E-2</v>
      </c>
      <c r="AA878">
        <f t="shared" si="340"/>
        <v>0</v>
      </c>
      <c r="AB878">
        <f t="shared" si="341"/>
        <v>6375585.7452000007</v>
      </c>
      <c r="AC878">
        <f t="shared" si="342"/>
        <v>9.2468067027179749E-6</v>
      </c>
      <c r="AD878">
        <f t="shared" si="343"/>
        <v>0</v>
      </c>
      <c r="AE878">
        <f t="shared" si="344"/>
        <v>0</v>
      </c>
      <c r="AF878">
        <f t="shared" si="345"/>
        <v>0</v>
      </c>
      <c r="AG878">
        <f t="shared" si="346"/>
        <v>0</v>
      </c>
      <c r="AH878">
        <f t="shared" si="347"/>
        <v>0</v>
      </c>
      <c r="AI878">
        <f t="shared" si="348"/>
        <v>5.0546225567071803E-3</v>
      </c>
      <c r="AJ878">
        <f t="shared" si="349"/>
        <v>4.2582015317955055E-5</v>
      </c>
      <c r="AK878">
        <f t="shared" si="350"/>
        <v>1.6740578955036711E-7</v>
      </c>
      <c r="AL878">
        <f t="shared" si="351"/>
        <v>0</v>
      </c>
      <c r="AM878">
        <v>6378137</v>
      </c>
      <c r="AN878">
        <v>6356752.3142451802</v>
      </c>
      <c r="AO878">
        <f t="shared" si="352"/>
        <v>8.1819190842620321E-2</v>
      </c>
      <c r="AP878">
        <f t="shared" si="353"/>
        <v>8.2094437949694496E-2</v>
      </c>
      <c r="AQ878">
        <f t="shared" si="354"/>
        <v>6.7394967422762398E-3</v>
      </c>
      <c r="AR878">
        <f t="shared" si="355"/>
        <v>6399593.6257584924</v>
      </c>
    </row>
    <row r="879" spans="13:44" x14ac:dyDescent="0.3">
      <c r="M879" s="52" t="s">
        <v>22</v>
      </c>
      <c r="N879" s="53">
        <f t="shared" si="334"/>
        <v>166021.44365805644</v>
      </c>
      <c r="O879" s="54">
        <f t="shared" si="335"/>
        <v>0</v>
      </c>
      <c r="P879" s="55">
        <f t="shared" si="336"/>
        <v>31</v>
      </c>
      <c r="Q879" s="68"/>
      <c r="T879">
        <f t="shared" si="357"/>
        <v>0</v>
      </c>
      <c r="U879">
        <f t="shared" si="357"/>
        <v>0</v>
      </c>
      <c r="V879">
        <f t="shared" si="333"/>
        <v>31</v>
      </c>
      <c r="W879">
        <f t="shared" si="356"/>
        <v>3</v>
      </c>
      <c r="X879">
        <f t="shared" si="337"/>
        <v>-5.2359877559829883E-2</v>
      </c>
      <c r="Y879">
        <f t="shared" si="338"/>
        <v>-5.2335956242943828E-2</v>
      </c>
      <c r="Z879">
        <f t="shared" si="339"/>
        <v>-5.2383818566763218E-2</v>
      </c>
      <c r="AA879">
        <f t="shared" si="340"/>
        <v>0</v>
      </c>
      <c r="AB879">
        <f t="shared" si="341"/>
        <v>6375585.7452000007</v>
      </c>
      <c r="AC879">
        <f t="shared" si="342"/>
        <v>9.2468067027179749E-6</v>
      </c>
      <c r="AD879">
        <f t="shared" si="343"/>
        <v>0</v>
      </c>
      <c r="AE879">
        <f t="shared" si="344"/>
        <v>0</v>
      </c>
      <c r="AF879">
        <f t="shared" si="345"/>
        <v>0</v>
      </c>
      <c r="AG879">
        <f t="shared" si="346"/>
        <v>0</v>
      </c>
      <c r="AH879">
        <f t="shared" si="347"/>
        <v>0</v>
      </c>
      <c r="AI879">
        <f t="shared" si="348"/>
        <v>5.0546225567071803E-3</v>
      </c>
      <c r="AJ879">
        <f t="shared" si="349"/>
        <v>4.2582015317955055E-5</v>
      </c>
      <c r="AK879">
        <f t="shared" si="350"/>
        <v>1.6740578955036711E-7</v>
      </c>
      <c r="AL879">
        <f t="shared" si="351"/>
        <v>0</v>
      </c>
      <c r="AM879">
        <v>6378137</v>
      </c>
      <c r="AN879">
        <v>6356752.3142451802</v>
      </c>
      <c r="AO879">
        <f t="shared" si="352"/>
        <v>8.1819190842620321E-2</v>
      </c>
      <c r="AP879">
        <f t="shared" si="353"/>
        <v>8.2094437949694496E-2</v>
      </c>
      <c r="AQ879">
        <f t="shared" si="354"/>
        <v>6.7394967422762398E-3</v>
      </c>
      <c r="AR879">
        <f t="shared" si="355"/>
        <v>6399593.6257584924</v>
      </c>
    </row>
    <row r="880" spans="13:44" x14ac:dyDescent="0.3">
      <c r="M880" s="52" t="s">
        <v>22</v>
      </c>
      <c r="N880" s="53">
        <f t="shared" si="334"/>
        <v>166021.44365805644</v>
      </c>
      <c r="O880" s="54">
        <f t="shared" si="335"/>
        <v>0</v>
      </c>
      <c r="P880" s="55">
        <f t="shared" si="336"/>
        <v>31</v>
      </c>
      <c r="Q880" s="68"/>
      <c r="T880">
        <f t="shared" si="357"/>
        <v>0</v>
      </c>
      <c r="U880">
        <f t="shared" si="357"/>
        <v>0</v>
      </c>
      <c r="V880">
        <f t="shared" si="333"/>
        <v>31</v>
      </c>
      <c r="W880">
        <f t="shared" si="356"/>
        <v>3</v>
      </c>
      <c r="X880">
        <f t="shared" si="337"/>
        <v>-5.2359877559829883E-2</v>
      </c>
      <c r="Y880">
        <f t="shared" si="338"/>
        <v>-5.2335956242943828E-2</v>
      </c>
      <c r="Z880">
        <f t="shared" si="339"/>
        <v>-5.2383818566763218E-2</v>
      </c>
      <c r="AA880">
        <f t="shared" si="340"/>
        <v>0</v>
      </c>
      <c r="AB880">
        <f t="shared" si="341"/>
        <v>6375585.7452000007</v>
      </c>
      <c r="AC880">
        <f t="shared" si="342"/>
        <v>9.2468067027179749E-6</v>
      </c>
      <c r="AD880">
        <f t="shared" si="343"/>
        <v>0</v>
      </c>
      <c r="AE880">
        <f t="shared" si="344"/>
        <v>0</v>
      </c>
      <c r="AF880">
        <f t="shared" si="345"/>
        <v>0</v>
      </c>
      <c r="AG880">
        <f t="shared" si="346"/>
        <v>0</v>
      </c>
      <c r="AH880">
        <f t="shared" si="347"/>
        <v>0</v>
      </c>
      <c r="AI880">
        <f t="shared" si="348"/>
        <v>5.0546225567071803E-3</v>
      </c>
      <c r="AJ880">
        <f t="shared" si="349"/>
        <v>4.2582015317955055E-5</v>
      </c>
      <c r="AK880">
        <f t="shared" si="350"/>
        <v>1.6740578955036711E-7</v>
      </c>
      <c r="AL880">
        <f t="shared" si="351"/>
        <v>0</v>
      </c>
      <c r="AM880">
        <v>6378137</v>
      </c>
      <c r="AN880">
        <v>6356752.3142451802</v>
      </c>
      <c r="AO880">
        <f t="shared" si="352"/>
        <v>8.1819190842620321E-2</v>
      </c>
      <c r="AP880">
        <f t="shared" si="353"/>
        <v>8.2094437949694496E-2</v>
      </c>
      <c r="AQ880">
        <f t="shared" si="354"/>
        <v>6.7394967422762398E-3</v>
      </c>
      <c r="AR880">
        <f t="shared" si="355"/>
        <v>6399593.6257584924</v>
      </c>
    </row>
    <row r="881" spans="13:44" x14ac:dyDescent="0.3">
      <c r="M881" s="52" t="s">
        <v>22</v>
      </c>
      <c r="N881" s="53">
        <f t="shared" si="334"/>
        <v>166021.44365805644</v>
      </c>
      <c r="O881" s="54">
        <f t="shared" si="335"/>
        <v>0</v>
      </c>
      <c r="P881" s="55">
        <f t="shared" si="336"/>
        <v>31</v>
      </c>
      <c r="Q881" s="68"/>
      <c r="T881">
        <f t="shared" si="357"/>
        <v>0</v>
      </c>
      <c r="U881">
        <f t="shared" si="357"/>
        <v>0</v>
      </c>
      <c r="V881">
        <f t="shared" si="333"/>
        <v>31</v>
      </c>
      <c r="W881">
        <f t="shared" si="356"/>
        <v>3</v>
      </c>
      <c r="X881">
        <f t="shared" si="337"/>
        <v>-5.2359877559829883E-2</v>
      </c>
      <c r="Y881">
        <f t="shared" si="338"/>
        <v>-5.2335956242943828E-2</v>
      </c>
      <c r="Z881">
        <f t="shared" si="339"/>
        <v>-5.2383818566763218E-2</v>
      </c>
      <c r="AA881">
        <f t="shared" si="340"/>
        <v>0</v>
      </c>
      <c r="AB881">
        <f t="shared" si="341"/>
        <v>6375585.7452000007</v>
      </c>
      <c r="AC881">
        <f t="shared" si="342"/>
        <v>9.2468067027179749E-6</v>
      </c>
      <c r="AD881">
        <f t="shared" si="343"/>
        <v>0</v>
      </c>
      <c r="AE881">
        <f t="shared" si="344"/>
        <v>0</v>
      </c>
      <c r="AF881">
        <f t="shared" si="345"/>
        <v>0</v>
      </c>
      <c r="AG881">
        <f t="shared" si="346"/>
        <v>0</v>
      </c>
      <c r="AH881">
        <f t="shared" si="347"/>
        <v>0</v>
      </c>
      <c r="AI881">
        <f t="shared" si="348"/>
        <v>5.0546225567071803E-3</v>
      </c>
      <c r="AJ881">
        <f t="shared" si="349"/>
        <v>4.2582015317955055E-5</v>
      </c>
      <c r="AK881">
        <f t="shared" si="350"/>
        <v>1.6740578955036711E-7</v>
      </c>
      <c r="AL881">
        <f t="shared" si="351"/>
        <v>0</v>
      </c>
      <c r="AM881">
        <v>6378137</v>
      </c>
      <c r="AN881">
        <v>6356752.3142451802</v>
      </c>
      <c r="AO881">
        <f t="shared" si="352"/>
        <v>8.1819190842620321E-2</v>
      </c>
      <c r="AP881">
        <f t="shared" si="353"/>
        <v>8.2094437949694496E-2</v>
      </c>
      <c r="AQ881">
        <f t="shared" si="354"/>
        <v>6.7394967422762398E-3</v>
      </c>
      <c r="AR881">
        <f t="shared" si="355"/>
        <v>6399593.6257584924</v>
      </c>
    </row>
    <row r="882" spans="13:44" x14ac:dyDescent="0.3">
      <c r="M882" s="52" t="s">
        <v>22</v>
      </c>
      <c r="N882" s="53">
        <f t="shared" si="334"/>
        <v>166021.44365805644</v>
      </c>
      <c r="O882" s="54">
        <f t="shared" si="335"/>
        <v>0</v>
      </c>
      <c r="P882" s="55">
        <f t="shared" si="336"/>
        <v>31</v>
      </c>
      <c r="Q882" s="68"/>
      <c r="T882">
        <f t="shared" si="357"/>
        <v>0</v>
      </c>
      <c r="U882">
        <f t="shared" si="357"/>
        <v>0</v>
      </c>
      <c r="V882">
        <f t="shared" si="333"/>
        <v>31</v>
      </c>
      <c r="W882">
        <f t="shared" si="356"/>
        <v>3</v>
      </c>
      <c r="X882">
        <f t="shared" si="337"/>
        <v>-5.2359877559829883E-2</v>
      </c>
      <c r="Y882">
        <f t="shared" si="338"/>
        <v>-5.2335956242943828E-2</v>
      </c>
      <c r="Z882">
        <f t="shared" si="339"/>
        <v>-5.2383818566763218E-2</v>
      </c>
      <c r="AA882">
        <f t="shared" si="340"/>
        <v>0</v>
      </c>
      <c r="AB882">
        <f t="shared" si="341"/>
        <v>6375585.7452000007</v>
      </c>
      <c r="AC882">
        <f t="shared" si="342"/>
        <v>9.2468067027179749E-6</v>
      </c>
      <c r="AD882">
        <f t="shared" si="343"/>
        <v>0</v>
      </c>
      <c r="AE882">
        <f t="shared" si="344"/>
        <v>0</v>
      </c>
      <c r="AF882">
        <f t="shared" si="345"/>
        <v>0</v>
      </c>
      <c r="AG882">
        <f t="shared" si="346"/>
        <v>0</v>
      </c>
      <c r="AH882">
        <f t="shared" si="347"/>
        <v>0</v>
      </c>
      <c r="AI882">
        <f t="shared" si="348"/>
        <v>5.0546225567071803E-3</v>
      </c>
      <c r="AJ882">
        <f t="shared" si="349"/>
        <v>4.2582015317955055E-5</v>
      </c>
      <c r="AK882">
        <f t="shared" si="350"/>
        <v>1.6740578955036711E-7</v>
      </c>
      <c r="AL882">
        <f t="shared" si="351"/>
        <v>0</v>
      </c>
      <c r="AM882">
        <v>6378137</v>
      </c>
      <c r="AN882">
        <v>6356752.3142451802</v>
      </c>
      <c r="AO882">
        <f t="shared" si="352"/>
        <v>8.1819190842620321E-2</v>
      </c>
      <c r="AP882">
        <f t="shared" si="353"/>
        <v>8.2094437949694496E-2</v>
      </c>
      <c r="AQ882">
        <f t="shared" si="354"/>
        <v>6.7394967422762398E-3</v>
      </c>
      <c r="AR882">
        <f t="shared" si="355"/>
        <v>6399593.6257584924</v>
      </c>
    </row>
    <row r="883" spans="13:44" x14ac:dyDescent="0.3">
      <c r="M883" s="52" t="s">
        <v>22</v>
      </c>
      <c r="N883" s="53">
        <f t="shared" si="334"/>
        <v>166021.44365805644</v>
      </c>
      <c r="O883" s="54">
        <f t="shared" si="335"/>
        <v>0</v>
      </c>
      <c r="P883" s="55">
        <f t="shared" si="336"/>
        <v>31</v>
      </c>
      <c r="Q883" s="68"/>
      <c r="T883">
        <f t="shared" si="357"/>
        <v>0</v>
      </c>
      <c r="U883">
        <f t="shared" si="357"/>
        <v>0</v>
      </c>
      <c r="V883">
        <f t="shared" si="333"/>
        <v>31</v>
      </c>
      <c r="W883">
        <f t="shared" si="356"/>
        <v>3</v>
      </c>
      <c r="X883">
        <f t="shared" si="337"/>
        <v>-5.2359877559829883E-2</v>
      </c>
      <c r="Y883">
        <f t="shared" si="338"/>
        <v>-5.2335956242943828E-2</v>
      </c>
      <c r="Z883">
        <f t="shared" si="339"/>
        <v>-5.2383818566763218E-2</v>
      </c>
      <c r="AA883">
        <f t="shared" si="340"/>
        <v>0</v>
      </c>
      <c r="AB883">
        <f t="shared" si="341"/>
        <v>6375585.7452000007</v>
      </c>
      <c r="AC883">
        <f t="shared" si="342"/>
        <v>9.2468067027179749E-6</v>
      </c>
      <c r="AD883">
        <f t="shared" si="343"/>
        <v>0</v>
      </c>
      <c r="AE883">
        <f t="shared" si="344"/>
        <v>0</v>
      </c>
      <c r="AF883">
        <f t="shared" si="345"/>
        <v>0</v>
      </c>
      <c r="AG883">
        <f t="shared" si="346"/>
        <v>0</v>
      </c>
      <c r="AH883">
        <f t="shared" si="347"/>
        <v>0</v>
      </c>
      <c r="AI883">
        <f t="shared" si="348"/>
        <v>5.0546225567071803E-3</v>
      </c>
      <c r="AJ883">
        <f t="shared" si="349"/>
        <v>4.2582015317955055E-5</v>
      </c>
      <c r="AK883">
        <f t="shared" si="350"/>
        <v>1.6740578955036711E-7</v>
      </c>
      <c r="AL883">
        <f t="shared" si="351"/>
        <v>0</v>
      </c>
      <c r="AM883">
        <v>6378137</v>
      </c>
      <c r="AN883">
        <v>6356752.3142451802</v>
      </c>
      <c r="AO883">
        <f t="shared" si="352"/>
        <v>8.1819190842620321E-2</v>
      </c>
      <c r="AP883">
        <f t="shared" si="353"/>
        <v>8.2094437949694496E-2</v>
      </c>
      <c r="AQ883">
        <f t="shared" si="354"/>
        <v>6.7394967422762398E-3</v>
      </c>
      <c r="AR883">
        <f t="shared" si="355"/>
        <v>6399593.6257584924</v>
      </c>
    </row>
    <row r="884" spans="13:44" x14ac:dyDescent="0.3">
      <c r="M884" s="52" t="s">
        <v>22</v>
      </c>
      <c r="N884" s="53">
        <f t="shared" si="334"/>
        <v>166021.44365805644</v>
      </c>
      <c r="O884" s="54">
        <f t="shared" si="335"/>
        <v>0</v>
      </c>
      <c r="P884" s="55">
        <f t="shared" si="336"/>
        <v>31</v>
      </c>
      <c r="Q884" s="68"/>
      <c r="T884">
        <f t="shared" si="357"/>
        <v>0</v>
      </c>
      <c r="U884">
        <f t="shared" si="357"/>
        <v>0</v>
      </c>
      <c r="V884">
        <f t="shared" si="333"/>
        <v>31</v>
      </c>
      <c r="W884">
        <f t="shared" si="356"/>
        <v>3</v>
      </c>
      <c r="X884">
        <f t="shared" si="337"/>
        <v>-5.2359877559829883E-2</v>
      </c>
      <c r="Y884">
        <f t="shared" si="338"/>
        <v>-5.2335956242943828E-2</v>
      </c>
      <c r="Z884">
        <f t="shared" si="339"/>
        <v>-5.2383818566763218E-2</v>
      </c>
      <c r="AA884">
        <f t="shared" si="340"/>
        <v>0</v>
      </c>
      <c r="AB884">
        <f t="shared" si="341"/>
        <v>6375585.7452000007</v>
      </c>
      <c r="AC884">
        <f t="shared" si="342"/>
        <v>9.2468067027179749E-6</v>
      </c>
      <c r="AD884">
        <f t="shared" si="343"/>
        <v>0</v>
      </c>
      <c r="AE884">
        <f t="shared" si="344"/>
        <v>0</v>
      </c>
      <c r="AF884">
        <f t="shared" si="345"/>
        <v>0</v>
      </c>
      <c r="AG884">
        <f t="shared" si="346"/>
        <v>0</v>
      </c>
      <c r="AH884">
        <f t="shared" si="347"/>
        <v>0</v>
      </c>
      <c r="AI884">
        <f t="shared" si="348"/>
        <v>5.0546225567071803E-3</v>
      </c>
      <c r="AJ884">
        <f t="shared" si="349"/>
        <v>4.2582015317955055E-5</v>
      </c>
      <c r="AK884">
        <f t="shared" si="350"/>
        <v>1.6740578955036711E-7</v>
      </c>
      <c r="AL884">
        <f t="shared" si="351"/>
        <v>0</v>
      </c>
      <c r="AM884">
        <v>6378137</v>
      </c>
      <c r="AN884">
        <v>6356752.3142451802</v>
      </c>
      <c r="AO884">
        <f t="shared" si="352"/>
        <v>8.1819190842620321E-2</v>
      </c>
      <c r="AP884">
        <f t="shared" si="353"/>
        <v>8.2094437949694496E-2</v>
      </c>
      <c r="AQ884">
        <f t="shared" si="354"/>
        <v>6.7394967422762398E-3</v>
      </c>
      <c r="AR884">
        <f t="shared" si="355"/>
        <v>6399593.6257584924</v>
      </c>
    </row>
    <row r="885" spans="13:44" x14ac:dyDescent="0.3">
      <c r="M885" s="52" t="s">
        <v>22</v>
      </c>
      <c r="N885" s="53">
        <f t="shared" si="334"/>
        <v>166021.44365805644</v>
      </c>
      <c r="O885" s="54">
        <f t="shared" si="335"/>
        <v>0</v>
      </c>
      <c r="P885" s="55">
        <f t="shared" si="336"/>
        <v>31</v>
      </c>
      <c r="Q885" s="68"/>
      <c r="T885">
        <f t="shared" si="357"/>
        <v>0</v>
      </c>
      <c r="U885">
        <f t="shared" si="357"/>
        <v>0</v>
      </c>
      <c r="V885">
        <f t="shared" si="333"/>
        <v>31</v>
      </c>
      <c r="W885">
        <f t="shared" si="356"/>
        <v>3</v>
      </c>
      <c r="X885">
        <f t="shared" si="337"/>
        <v>-5.2359877559829883E-2</v>
      </c>
      <c r="Y885">
        <f t="shared" si="338"/>
        <v>-5.2335956242943828E-2</v>
      </c>
      <c r="Z885">
        <f t="shared" si="339"/>
        <v>-5.2383818566763218E-2</v>
      </c>
      <c r="AA885">
        <f t="shared" si="340"/>
        <v>0</v>
      </c>
      <c r="AB885">
        <f t="shared" si="341"/>
        <v>6375585.7452000007</v>
      </c>
      <c r="AC885">
        <f t="shared" si="342"/>
        <v>9.2468067027179749E-6</v>
      </c>
      <c r="AD885">
        <f t="shared" si="343"/>
        <v>0</v>
      </c>
      <c r="AE885">
        <f t="shared" si="344"/>
        <v>0</v>
      </c>
      <c r="AF885">
        <f t="shared" si="345"/>
        <v>0</v>
      </c>
      <c r="AG885">
        <f t="shared" si="346"/>
        <v>0</v>
      </c>
      <c r="AH885">
        <f t="shared" si="347"/>
        <v>0</v>
      </c>
      <c r="AI885">
        <f t="shared" si="348"/>
        <v>5.0546225567071803E-3</v>
      </c>
      <c r="AJ885">
        <f t="shared" si="349"/>
        <v>4.2582015317955055E-5</v>
      </c>
      <c r="AK885">
        <f t="shared" si="350"/>
        <v>1.6740578955036711E-7</v>
      </c>
      <c r="AL885">
        <f t="shared" si="351"/>
        <v>0</v>
      </c>
      <c r="AM885">
        <v>6378137</v>
      </c>
      <c r="AN885">
        <v>6356752.3142451802</v>
      </c>
      <c r="AO885">
        <f t="shared" si="352"/>
        <v>8.1819190842620321E-2</v>
      </c>
      <c r="AP885">
        <f t="shared" si="353"/>
        <v>8.2094437949694496E-2</v>
      </c>
      <c r="AQ885">
        <f t="shared" si="354"/>
        <v>6.7394967422762398E-3</v>
      </c>
      <c r="AR885">
        <f t="shared" si="355"/>
        <v>6399593.6257584924</v>
      </c>
    </row>
    <row r="886" spans="13:44" x14ac:dyDescent="0.3">
      <c r="M886" s="52" t="s">
        <v>22</v>
      </c>
      <c r="N886" s="53">
        <f t="shared" si="334"/>
        <v>166021.44365805644</v>
      </c>
      <c r="O886" s="54">
        <f t="shared" si="335"/>
        <v>0</v>
      </c>
      <c r="P886" s="55">
        <f t="shared" si="336"/>
        <v>31</v>
      </c>
      <c r="Q886" s="68"/>
      <c r="T886">
        <f t="shared" si="357"/>
        <v>0</v>
      </c>
      <c r="U886">
        <f t="shared" si="357"/>
        <v>0</v>
      </c>
      <c r="V886">
        <f t="shared" si="333"/>
        <v>31</v>
      </c>
      <c r="W886">
        <f t="shared" si="356"/>
        <v>3</v>
      </c>
      <c r="X886">
        <f t="shared" si="337"/>
        <v>-5.2359877559829883E-2</v>
      </c>
      <c r="Y886">
        <f t="shared" si="338"/>
        <v>-5.2335956242943828E-2</v>
      </c>
      <c r="Z886">
        <f t="shared" si="339"/>
        <v>-5.2383818566763218E-2</v>
      </c>
      <c r="AA886">
        <f t="shared" si="340"/>
        <v>0</v>
      </c>
      <c r="AB886">
        <f t="shared" si="341"/>
        <v>6375585.7452000007</v>
      </c>
      <c r="AC886">
        <f t="shared" si="342"/>
        <v>9.2468067027179749E-6</v>
      </c>
      <c r="AD886">
        <f t="shared" si="343"/>
        <v>0</v>
      </c>
      <c r="AE886">
        <f t="shared" si="344"/>
        <v>0</v>
      </c>
      <c r="AF886">
        <f t="shared" si="345"/>
        <v>0</v>
      </c>
      <c r="AG886">
        <f t="shared" si="346"/>
        <v>0</v>
      </c>
      <c r="AH886">
        <f t="shared" si="347"/>
        <v>0</v>
      </c>
      <c r="AI886">
        <f t="shared" si="348"/>
        <v>5.0546225567071803E-3</v>
      </c>
      <c r="AJ886">
        <f t="shared" si="349"/>
        <v>4.2582015317955055E-5</v>
      </c>
      <c r="AK886">
        <f t="shared" si="350"/>
        <v>1.6740578955036711E-7</v>
      </c>
      <c r="AL886">
        <f t="shared" si="351"/>
        <v>0</v>
      </c>
      <c r="AM886">
        <v>6378137</v>
      </c>
      <c r="AN886">
        <v>6356752.3142451802</v>
      </c>
      <c r="AO886">
        <f t="shared" si="352"/>
        <v>8.1819190842620321E-2</v>
      </c>
      <c r="AP886">
        <f t="shared" si="353"/>
        <v>8.2094437949694496E-2</v>
      </c>
      <c r="AQ886">
        <f t="shared" si="354"/>
        <v>6.7394967422762398E-3</v>
      </c>
      <c r="AR886">
        <f t="shared" si="355"/>
        <v>6399593.6257584924</v>
      </c>
    </row>
    <row r="887" spans="13:44" x14ac:dyDescent="0.3">
      <c r="M887" s="52" t="s">
        <v>22</v>
      </c>
      <c r="N887" s="53">
        <f t="shared" si="334"/>
        <v>166021.44365805644</v>
      </c>
      <c r="O887" s="54">
        <f t="shared" si="335"/>
        <v>0</v>
      </c>
      <c r="P887" s="55">
        <f t="shared" si="336"/>
        <v>31</v>
      </c>
      <c r="Q887" s="68"/>
      <c r="T887">
        <f t="shared" si="357"/>
        <v>0</v>
      </c>
      <c r="U887">
        <f t="shared" si="357"/>
        <v>0</v>
      </c>
      <c r="V887">
        <f t="shared" si="333"/>
        <v>31</v>
      </c>
      <c r="W887">
        <f t="shared" si="356"/>
        <v>3</v>
      </c>
      <c r="X887">
        <f t="shared" si="337"/>
        <v>-5.2359877559829883E-2</v>
      </c>
      <c r="Y887">
        <f t="shared" si="338"/>
        <v>-5.2335956242943828E-2</v>
      </c>
      <c r="Z887">
        <f t="shared" si="339"/>
        <v>-5.2383818566763218E-2</v>
      </c>
      <c r="AA887">
        <f t="shared" si="340"/>
        <v>0</v>
      </c>
      <c r="AB887">
        <f t="shared" si="341"/>
        <v>6375585.7452000007</v>
      </c>
      <c r="AC887">
        <f t="shared" si="342"/>
        <v>9.2468067027179749E-6</v>
      </c>
      <c r="AD887">
        <f t="shared" si="343"/>
        <v>0</v>
      </c>
      <c r="AE887">
        <f t="shared" si="344"/>
        <v>0</v>
      </c>
      <c r="AF887">
        <f t="shared" si="345"/>
        <v>0</v>
      </c>
      <c r="AG887">
        <f t="shared" si="346"/>
        <v>0</v>
      </c>
      <c r="AH887">
        <f t="shared" si="347"/>
        <v>0</v>
      </c>
      <c r="AI887">
        <f t="shared" si="348"/>
        <v>5.0546225567071803E-3</v>
      </c>
      <c r="AJ887">
        <f t="shared" si="349"/>
        <v>4.2582015317955055E-5</v>
      </c>
      <c r="AK887">
        <f t="shared" si="350"/>
        <v>1.6740578955036711E-7</v>
      </c>
      <c r="AL887">
        <f t="shared" si="351"/>
        <v>0</v>
      </c>
      <c r="AM887">
        <v>6378137</v>
      </c>
      <c r="AN887">
        <v>6356752.3142451802</v>
      </c>
      <c r="AO887">
        <f t="shared" si="352"/>
        <v>8.1819190842620321E-2</v>
      </c>
      <c r="AP887">
        <f t="shared" si="353"/>
        <v>8.2094437949694496E-2</v>
      </c>
      <c r="AQ887">
        <f t="shared" si="354"/>
        <v>6.7394967422762398E-3</v>
      </c>
      <c r="AR887">
        <f t="shared" si="355"/>
        <v>6399593.6257584924</v>
      </c>
    </row>
    <row r="888" spans="13:44" x14ac:dyDescent="0.3">
      <c r="M888" s="52" t="s">
        <v>22</v>
      </c>
      <c r="N888" s="53">
        <f t="shared" si="334"/>
        <v>166021.44365805644</v>
      </c>
      <c r="O888" s="54">
        <f t="shared" si="335"/>
        <v>0</v>
      </c>
      <c r="P888" s="55">
        <f t="shared" si="336"/>
        <v>31</v>
      </c>
      <c r="Q888" s="68"/>
      <c r="T888">
        <f t="shared" si="357"/>
        <v>0</v>
      </c>
      <c r="U888">
        <f t="shared" si="357"/>
        <v>0</v>
      </c>
      <c r="V888">
        <f t="shared" si="333"/>
        <v>31</v>
      </c>
      <c r="W888">
        <f t="shared" si="356"/>
        <v>3</v>
      </c>
      <c r="X888">
        <f t="shared" si="337"/>
        <v>-5.2359877559829883E-2</v>
      </c>
      <c r="Y888">
        <f t="shared" si="338"/>
        <v>-5.2335956242943828E-2</v>
      </c>
      <c r="Z888">
        <f t="shared" si="339"/>
        <v>-5.2383818566763218E-2</v>
      </c>
      <c r="AA888">
        <f t="shared" si="340"/>
        <v>0</v>
      </c>
      <c r="AB888">
        <f t="shared" si="341"/>
        <v>6375585.7452000007</v>
      </c>
      <c r="AC888">
        <f t="shared" si="342"/>
        <v>9.2468067027179749E-6</v>
      </c>
      <c r="AD888">
        <f t="shared" si="343"/>
        <v>0</v>
      </c>
      <c r="AE888">
        <f t="shared" si="344"/>
        <v>0</v>
      </c>
      <c r="AF888">
        <f t="shared" si="345"/>
        <v>0</v>
      </c>
      <c r="AG888">
        <f t="shared" si="346"/>
        <v>0</v>
      </c>
      <c r="AH888">
        <f t="shared" si="347"/>
        <v>0</v>
      </c>
      <c r="AI888">
        <f t="shared" si="348"/>
        <v>5.0546225567071803E-3</v>
      </c>
      <c r="AJ888">
        <f t="shared" si="349"/>
        <v>4.2582015317955055E-5</v>
      </c>
      <c r="AK888">
        <f t="shared" si="350"/>
        <v>1.6740578955036711E-7</v>
      </c>
      <c r="AL888">
        <f t="shared" si="351"/>
        <v>0</v>
      </c>
      <c r="AM888">
        <v>6378137</v>
      </c>
      <c r="AN888">
        <v>6356752.3142451802</v>
      </c>
      <c r="AO888">
        <f t="shared" si="352"/>
        <v>8.1819190842620321E-2</v>
      </c>
      <c r="AP888">
        <f t="shared" si="353"/>
        <v>8.2094437949694496E-2</v>
      </c>
      <c r="AQ888">
        <f t="shared" si="354"/>
        <v>6.7394967422762398E-3</v>
      </c>
      <c r="AR888">
        <f t="shared" si="355"/>
        <v>6399593.6257584924</v>
      </c>
    </row>
    <row r="889" spans="13:44" x14ac:dyDescent="0.3">
      <c r="M889" s="52" t="s">
        <v>22</v>
      </c>
      <c r="N889" s="53">
        <f t="shared" si="334"/>
        <v>166021.44365805644</v>
      </c>
      <c r="O889" s="54">
        <f t="shared" si="335"/>
        <v>0</v>
      </c>
      <c r="P889" s="55">
        <f t="shared" si="336"/>
        <v>31</v>
      </c>
      <c r="Q889" s="68"/>
      <c r="T889">
        <f t="shared" si="357"/>
        <v>0</v>
      </c>
      <c r="U889">
        <f t="shared" si="357"/>
        <v>0</v>
      </c>
      <c r="V889">
        <f t="shared" si="333"/>
        <v>31</v>
      </c>
      <c r="W889">
        <f t="shared" si="356"/>
        <v>3</v>
      </c>
      <c r="X889">
        <f t="shared" si="337"/>
        <v>-5.2359877559829883E-2</v>
      </c>
      <c r="Y889">
        <f t="shared" si="338"/>
        <v>-5.2335956242943828E-2</v>
      </c>
      <c r="Z889">
        <f t="shared" si="339"/>
        <v>-5.2383818566763218E-2</v>
      </c>
      <c r="AA889">
        <f t="shared" si="340"/>
        <v>0</v>
      </c>
      <c r="AB889">
        <f t="shared" si="341"/>
        <v>6375585.7452000007</v>
      </c>
      <c r="AC889">
        <f t="shared" si="342"/>
        <v>9.2468067027179749E-6</v>
      </c>
      <c r="AD889">
        <f t="shared" si="343"/>
        <v>0</v>
      </c>
      <c r="AE889">
        <f t="shared" si="344"/>
        <v>0</v>
      </c>
      <c r="AF889">
        <f t="shared" si="345"/>
        <v>0</v>
      </c>
      <c r="AG889">
        <f t="shared" si="346"/>
        <v>0</v>
      </c>
      <c r="AH889">
        <f t="shared" si="347"/>
        <v>0</v>
      </c>
      <c r="AI889">
        <f t="shared" si="348"/>
        <v>5.0546225567071803E-3</v>
      </c>
      <c r="AJ889">
        <f t="shared" si="349"/>
        <v>4.2582015317955055E-5</v>
      </c>
      <c r="AK889">
        <f t="shared" si="350"/>
        <v>1.6740578955036711E-7</v>
      </c>
      <c r="AL889">
        <f t="shared" si="351"/>
        <v>0</v>
      </c>
      <c r="AM889">
        <v>6378137</v>
      </c>
      <c r="AN889">
        <v>6356752.3142451802</v>
      </c>
      <c r="AO889">
        <f t="shared" si="352"/>
        <v>8.1819190842620321E-2</v>
      </c>
      <c r="AP889">
        <f t="shared" si="353"/>
        <v>8.2094437949694496E-2</v>
      </c>
      <c r="AQ889">
        <f t="shared" si="354"/>
        <v>6.7394967422762398E-3</v>
      </c>
      <c r="AR889">
        <f t="shared" si="355"/>
        <v>6399593.6257584924</v>
      </c>
    </row>
    <row r="890" spans="13:44" x14ac:dyDescent="0.3">
      <c r="M890" s="52" t="s">
        <v>22</v>
      </c>
      <c r="N890" s="53">
        <f t="shared" si="334"/>
        <v>166021.44365805644</v>
      </c>
      <c r="O890" s="54">
        <f t="shared" si="335"/>
        <v>0</v>
      </c>
      <c r="P890" s="55">
        <f t="shared" si="336"/>
        <v>31</v>
      </c>
      <c r="Q890" s="68"/>
      <c r="T890">
        <f t="shared" si="357"/>
        <v>0</v>
      </c>
      <c r="U890">
        <f t="shared" si="357"/>
        <v>0</v>
      </c>
      <c r="V890">
        <f t="shared" si="333"/>
        <v>31</v>
      </c>
      <c r="W890">
        <f t="shared" si="356"/>
        <v>3</v>
      </c>
      <c r="X890">
        <f t="shared" si="337"/>
        <v>-5.2359877559829883E-2</v>
      </c>
      <c r="Y890">
        <f t="shared" si="338"/>
        <v>-5.2335956242943828E-2</v>
      </c>
      <c r="Z890">
        <f t="shared" si="339"/>
        <v>-5.2383818566763218E-2</v>
      </c>
      <c r="AA890">
        <f t="shared" si="340"/>
        <v>0</v>
      </c>
      <c r="AB890">
        <f t="shared" si="341"/>
        <v>6375585.7452000007</v>
      </c>
      <c r="AC890">
        <f t="shared" si="342"/>
        <v>9.2468067027179749E-6</v>
      </c>
      <c r="AD890">
        <f t="shared" si="343"/>
        <v>0</v>
      </c>
      <c r="AE890">
        <f t="shared" si="344"/>
        <v>0</v>
      </c>
      <c r="AF890">
        <f t="shared" si="345"/>
        <v>0</v>
      </c>
      <c r="AG890">
        <f t="shared" si="346"/>
        <v>0</v>
      </c>
      <c r="AH890">
        <f t="shared" si="347"/>
        <v>0</v>
      </c>
      <c r="AI890">
        <f t="shared" si="348"/>
        <v>5.0546225567071803E-3</v>
      </c>
      <c r="AJ890">
        <f t="shared" si="349"/>
        <v>4.2582015317955055E-5</v>
      </c>
      <c r="AK890">
        <f t="shared" si="350"/>
        <v>1.6740578955036711E-7</v>
      </c>
      <c r="AL890">
        <f t="shared" si="351"/>
        <v>0</v>
      </c>
      <c r="AM890">
        <v>6378137</v>
      </c>
      <c r="AN890">
        <v>6356752.3142451802</v>
      </c>
      <c r="AO890">
        <f t="shared" si="352"/>
        <v>8.1819190842620321E-2</v>
      </c>
      <c r="AP890">
        <f t="shared" si="353"/>
        <v>8.2094437949694496E-2</v>
      </c>
      <c r="AQ890">
        <f t="shared" si="354"/>
        <v>6.7394967422762398E-3</v>
      </c>
      <c r="AR890">
        <f t="shared" si="355"/>
        <v>6399593.6257584924</v>
      </c>
    </row>
    <row r="891" spans="13:44" x14ac:dyDescent="0.3">
      <c r="M891" s="52" t="s">
        <v>22</v>
      </c>
      <c r="N891" s="53">
        <f t="shared" si="334"/>
        <v>166021.44365805644</v>
      </c>
      <c r="O891" s="54">
        <f t="shared" si="335"/>
        <v>0</v>
      </c>
      <c r="P891" s="55">
        <f t="shared" si="336"/>
        <v>31</v>
      </c>
      <c r="Q891" s="68"/>
      <c r="T891">
        <f t="shared" si="357"/>
        <v>0</v>
      </c>
      <c r="U891">
        <f t="shared" si="357"/>
        <v>0</v>
      </c>
      <c r="V891">
        <f t="shared" si="333"/>
        <v>31</v>
      </c>
      <c r="W891">
        <f t="shared" si="356"/>
        <v>3</v>
      </c>
      <c r="X891">
        <f t="shared" si="337"/>
        <v>-5.2359877559829883E-2</v>
      </c>
      <c r="Y891">
        <f t="shared" si="338"/>
        <v>-5.2335956242943828E-2</v>
      </c>
      <c r="Z891">
        <f t="shared" si="339"/>
        <v>-5.2383818566763218E-2</v>
      </c>
      <c r="AA891">
        <f t="shared" si="340"/>
        <v>0</v>
      </c>
      <c r="AB891">
        <f t="shared" si="341"/>
        <v>6375585.7452000007</v>
      </c>
      <c r="AC891">
        <f t="shared" si="342"/>
        <v>9.2468067027179749E-6</v>
      </c>
      <c r="AD891">
        <f t="shared" si="343"/>
        <v>0</v>
      </c>
      <c r="AE891">
        <f t="shared" si="344"/>
        <v>0</v>
      </c>
      <c r="AF891">
        <f t="shared" si="345"/>
        <v>0</v>
      </c>
      <c r="AG891">
        <f t="shared" si="346"/>
        <v>0</v>
      </c>
      <c r="AH891">
        <f t="shared" si="347"/>
        <v>0</v>
      </c>
      <c r="AI891">
        <f t="shared" si="348"/>
        <v>5.0546225567071803E-3</v>
      </c>
      <c r="AJ891">
        <f t="shared" si="349"/>
        <v>4.2582015317955055E-5</v>
      </c>
      <c r="AK891">
        <f t="shared" si="350"/>
        <v>1.6740578955036711E-7</v>
      </c>
      <c r="AL891">
        <f t="shared" si="351"/>
        <v>0</v>
      </c>
      <c r="AM891">
        <v>6378137</v>
      </c>
      <c r="AN891">
        <v>6356752.3142451802</v>
      </c>
      <c r="AO891">
        <f t="shared" si="352"/>
        <v>8.1819190842620321E-2</v>
      </c>
      <c r="AP891">
        <f t="shared" si="353"/>
        <v>8.2094437949694496E-2</v>
      </c>
      <c r="AQ891">
        <f t="shared" si="354"/>
        <v>6.7394967422762398E-3</v>
      </c>
      <c r="AR891">
        <f t="shared" si="355"/>
        <v>6399593.6257584924</v>
      </c>
    </row>
    <row r="892" spans="13:44" x14ac:dyDescent="0.3">
      <c r="M892" s="52" t="s">
        <v>22</v>
      </c>
      <c r="N892" s="53">
        <f t="shared" si="334"/>
        <v>166021.44365805644</v>
      </c>
      <c r="O892" s="54">
        <f t="shared" si="335"/>
        <v>0</v>
      </c>
      <c r="P892" s="55">
        <f t="shared" si="336"/>
        <v>31</v>
      </c>
      <c r="Q892" s="68"/>
      <c r="T892">
        <f t="shared" si="357"/>
        <v>0</v>
      </c>
      <c r="U892">
        <f t="shared" si="357"/>
        <v>0</v>
      </c>
      <c r="V892">
        <f t="shared" si="333"/>
        <v>31</v>
      </c>
      <c r="W892">
        <f t="shared" si="356"/>
        <v>3</v>
      </c>
      <c r="X892">
        <f t="shared" si="337"/>
        <v>-5.2359877559829883E-2</v>
      </c>
      <c r="Y892">
        <f t="shared" si="338"/>
        <v>-5.2335956242943828E-2</v>
      </c>
      <c r="Z892">
        <f t="shared" si="339"/>
        <v>-5.2383818566763218E-2</v>
      </c>
      <c r="AA892">
        <f t="shared" si="340"/>
        <v>0</v>
      </c>
      <c r="AB892">
        <f t="shared" si="341"/>
        <v>6375585.7452000007</v>
      </c>
      <c r="AC892">
        <f t="shared" si="342"/>
        <v>9.2468067027179749E-6</v>
      </c>
      <c r="AD892">
        <f t="shared" si="343"/>
        <v>0</v>
      </c>
      <c r="AE892">
        <f t="shared" si="344"/>
        <v>0</v>
      </c>
      <c r="AF892">
        <f t="shared" si="345"/>
        <v>0</v>
      </c>
      <c r="AG892">
        <f t="shared" si="346"/>
        <v>0</v>
      </c>
      <c r="AH892">
        <f t="shared" si="347"/>
        <v>0</v>
      </c>
      <c r="AI892">
        <f t="shared" si="348"/>
        <v>5.0546225567071803E-3</v>
      </c>
      <c r="AJ892">
        <f t="shared" si="349"/>
        <v>4.2582015317955055E-5</v>
      </c>
      <c r="AK892">
        <f t="shared" si="350"/>
        <v>1.6740578955036711E-7</v>
      </c>
      <c r="AL892">
        <f t="shared" si="351"/>
        <v>0</v>
      </c>
      <c r="AM892">
        <v>6378137</v>
      </c>
      <c r="AN892">
        <v>6356752.3142451802</v>
      </c>
      <c r="AO892">
        <f t="shared" si="352"/>
        <v>8.1819190842620321E-2</v>
      </c>
      <c r="AP892">
        <f t="shared" si="353"/>
        <v>8.2094437949694496E-2</v>
      </c>
      <c r="AQ892">
        <f t="shared" si="354"/>
        <v>6.7394967422762398E-3</v>
      </c>
      <c r="AR892">
        <f t="shared" si="355"/>
        <v>6399593.6257584924</v>
      </c>
    </row>
    <row r="893" spans="13:44" x14ac:dyDescent="0.3">
      <c r="M893" s="52" t="s">
        <v>22</v>
      </c>
      <c r="N893" s="53">
        <f t="shared" si="334"/>
        <v>166021.44365805644</v>
      </c>
      <c r="O893" s="54">
        <f t="shared" si="335"/>
        <v>0</v>
      </c>
      <c r="P893" s="55">
        <f t="shared" si="336"/>
        <v>31</v>
      </c>
      <c r="Q893" s="68"/>
      <c r="T893">
        <f t="shared" si="357"/>
        <v>0</v>
      </c>
      <c r="U893">
        <f t="shared" si="357"/>
        <v>0</v>
      </c>
      <c r="V893">
        <f t="shared" si="333"/>
        <v>31</v>
      </c>
      <c r="W893">
        <f t="shared" si="356"/>
        <v>3</v>
      </c>
      <c r="X893">
        <f t="shared" si="337"/>
        <v>-5.2359877559829883E-2</v>
      </c>
      <c r="Y893">
        <f t="shared" si="338"/>
        <v>-5.2335956242943828E-2</v>
      </c>
      <c r="Z893">
        <f t="shared" si="339"/>
        <v>-5.2383818566763218E-2</v>
      </c>
      <c r="AA893">
        <f t="shared" si="340"/>
        <v>0</v>
      </c>
      <c r="AB893">
        <f t="shared" si="341"/>
        <v>6375585.7452000007</v>
      </c>
      <c r="AC893">
        <f t="shared" si="342"/>
        <v>9.2468067027179749E-6</v>
      </c>
      <c r="AD893">
        <f t="shared" si="343"/>
        <v>0</v>
      </c>
      <c r="AE893">
        <f t="shared" si="344"/>
        <v>0</v>
      </c>
      <c r="AF893">
        <f t="shared" si="345"/>
        <v>0</v>
      </c>
      <c r="AG893">
        <f t="shared" si="346"/>
        <v>0</v>
      </c>
      <c r="AH893">
        <f t="shared" si="347"/>
        <v>0</v>
      </c>
      <c r="AI893">
        <f t="shared" si="348"/>
        <v>5.0546225567071803E-3</v>
      </c>
      <c r="AJ893">
        <f t="shared" si="349"/>
        <v>4.2582015317955055E-5</v>
      </c>
      <c r="AK893">
        <f t="shared" si="350"/>
        <v>1.6740578955036711E-7</v>
      </c>
      <c r="AL893">
        <f t="shared" si="351"/>
        <v>0</v>
      </c>
      <c r="AM893">
        <v>6378137</v>
      </c>
      <c r="AN893">
        <v>6356752.3142451802</v>
      </c>
      <c r="AO893">
        <f t="shared" si="352"/>
        <v>8.1819190842620321E-2</v>
      </c>
      <c r="AP893">
        <f t="shared" si="353"/>
        <v>8.2094437949694496E-2</v>
      </c>
      <c r="AQ893">
        <f t="shared" si="354"/>
        <v>6.7394967422762398E-3</v>
      </c>
      <c r="AR893">
        <f t="shared" si="355"/>
        <v>6399593.6257584924</v>
      </c>
    </row>
    <row r="894" spans="13:44" x14ac:dyDescent="0.3">
      <c r="M894" s="52" t="s">
        <v>22</v>
      </c>
      <c r="N894" s="53">
        <f t="shared" si="334"/>
        <v>166021.44365805644</v>
      </c>
      <c r="O894" s="54">
        <f t="shared" si="335"/>
        <v>0</v>
      </c>
      <c r="P894" s="55">
        <f t="shared" si="336"/>
        <v>31</v>
      </c>
      <c r="Q894" s="68"/>
      <c r="T894">
        <f t="shared" si="357"/>
        <v>0</v>
      </c>
      <c r="U894">
        <f t="shared" si="357"/>
        <v>0</v>
      </c>
      <c r="V894">
        <f t="shared" si="333"/>
        <v>31</v>
      </c>
      <c r="W894">
        <f t="shared" si="356"/>
        <v>3</v>
      </c>
      <c r="X894">
        <f t="shared" si="337"/>
        <v>-5.2359877559829883E-2</v>
      </c>
      <c r="Y894">
        <f t="shared" si="338"/>
        <v>-5.2335956242943828E-2</v>
      </c>
      <c r="Z894">
        <f t="shared" si="339"/>
        <v>-5.2383818566763218E-2</v>
      </c>
      <c r="AA894">
        <f t="shared" si="340"/>
        <v>0</v>
      </c>
      <c r="AB894">
        <f t="shared" si="341"/>
        <v>6375585.7452000007</v>
      </c>
      <c r="AC894">
        <f t="shared" si="342"/>
        <v>9.2468067027179749E-6</v>
      </c>
      <c r="AD894">
        <f t="shared" si="343"/>
        <v>0</v>
      </c>
      <c r="AE894">
        <f t="shared" si="344"/>
        <v>0</v>
      </c>
      <c r="AF894">
        <f t="shared" si="345"/>
        <v>0</v>
      </c>
      <c r="AG894">
        <f t="shared" si="346"/>
        <v>0</v>
      </c>
      <c r="AH894">
        <f t="shared" si="347"/>
        <v>0</v>
      </c>
      <c r="AI894">
        <f t="shared" si="348"/>
        <v>5.0546225567071803E-3</v>
      </c>
      <c r="AJ894">
        <f t="shared" si="349"/>
        <v>4.2582015317955055E-5</v>
      </c>
      <c r="AK894">
        <f t="shared" si="350"/>
        <v>1.6740578955036711E-7</v>
      </c>
      <c r="AL894">
        <f t="shared" si="351"/>
        <v>0</v>
      </c>
      <c r="AM894">
        <v>6378137</v>
      </c>
      <c r="AN894">
        <v>6356752.3142451802</v>
      </c>
      <c r="AO894">
        <f t="shared" si="352"/>
        <v>8.1819190842620321E-2</v>
      </c>
      <c r="AP894">
        <f t="shared" si="353"/>
        <v>8.2094437949694496E-2</v>
      </c>
      <c r="AQ894">
        <f t="shared" si="354"/>
        <v>6.7394967422762398E-3</v>
      </c>
      <c r="AR894">
        <f t="shared" si="355"/>
        <v>6399593.6257584924</v>
      </c>
    </row>
    <row r="895" spans="13:44" x14ac:dyDescent="0.3">
      <c r="M895" s="52" t="s">
        <v>22</v>
      </c>
      <c r="N895" s="53">
        <f t="shared" si="334"/>
        <v>166021.44365805644</v>
      </c>
      <c r="O895" s="54">
        <f t="shared" si="335"/>
        <v>0</v>
      </c>
      <c r="P895" s="55">
        <f t="shared" si="336"/>
        <v>31</v>
      </c>
      <c r="Q895" s="68"/>
      <c r="T895">
        <f t="shared" si="357"/>
        <v>0</v>
      </c>
      <c r="U895">
        <f t="shared" si="357"/>
        <v>0</v>
      </c>
      <c r="V895">
        <f t="shared" si="333"/>
        <v>31</v>
      </c>
      <c r="W895">
        <f t="shared" si="356"/>
        <v>3</v>
      </c>
      <c r="X895">
        <f t="shared" si="337"/>
        <v>-5.2359877559829883E-2</v>
      </c>
      <c r="Y895">
        <f t="shared" si="338"/>
        <v>-5.2335956242943828E-2</v>
      </c>
      <c r="Z895">
        <f t="shared" si="339"/>
        <v>-5.2383818566763218E-2</v>
      </c>
      <c r="AA895">
        <f t="shared" si="340"/>
        <v>0</v>
      </c>
      <c r="AB895">
        <f t="shared" si="341"/>
        <v>6375585.7452000007</v>
      </c>
      <c r="AC895">
        <f t="shared" si="342"/>
        <v>9.2468067027179749E-6</v>
      </c>
      <c r="AD895">
        <f t="shared" si="343"/>
        <v>0</v>
      </c>
      <c r="AE895">
        <f t="shared" si="344"/>
        <v>0</v>
      </c>
      <c r="AF895">
        <f t="shared" si="345"/>
        <v>0</v>
      </c>
      <c r="AG895">
        <f t="shared" si="346"/>
        <v>0</v>
      </c>
      <c r="AH895">
        <f t="shared" si="347"/>
        <v>0</v>
      </c>
      <c r="AI895">
        <f t="shared" si="348"/>
        <v>5.0546225567071803E-3</v>
      </c>
      <c r="AJ895">
        <f t="shared" si="349"/>
        <v>4.2582015317955055E-5</v>
      </c>
      <c r="AK895">
        <f t="shared" si="350"/>
        <v>1.6740578955036711E-7</v>
      </c>
      <c r="AL895">
        <f t="shared" si="351"/>
        <v>0</v>
      </c>
      <c r="AM895">
        <v>6378137</v>
      </c>
      <c r="AN895">
        <v>6356752.3142451802</v>
      </c>
      <c r="AO895">
        <f t="shared" si="352"/>
        <v>8.1819190842620321E-2</v>
      </c>
      <c r="AP895">
        <f t="shared" si="353"/>
        <v>8.2094437949694496E-2</v>
      </c>
      <c r="AQ895">
        <f t="shared" si="354"/>
        <v>6.7394967422762398E-3</v>
      </c>
      <c r="AR895">
        <f t="shared" si="355"/>
        <v>6399593.6257584924</v>
      </c>
    </row>
    <row r="896" spans="13:44" x14ac:dyDescent="0.3">
      <c r="M896" s="52" t="s">
        <v>22</v>
      </c>
      <c r="N896" s="53">
        <f t="shared" si="334"/>
        <v>166021.44365805644</v>
      </c>
      <c r="O896" s="54">
        <f t="shared" si="335"/>
        <v>0</v>
      </c>
      <c r="P896" s="55">
        <f t="shared" si="336"/>
        <v>31</v>
      </c>
      <c r="Q896" s="68"/>
      <c r="T896">
        <f t="shared" si="357"/>
        <v>0</v>
      </c>
      <c r="U896">
        <f t="shared" si="357"/>
        <v>0</v>
      </c>
      <c r="V896">
        <f t="shared" si="333"/>
        <v>31</v>
      </c>
      <c r="W896">
        <f t="shared" si="356"/>
        <v>3</v>
      </c>
      <c r="X896">
        <f t="shared" si="337"/>
        <v>-5.2359877559829883E-2</v>
      </c>
      <c r="Y896">
        <f t="shared" si="338"/>
        <v>-5.2335956242943828E-2</v>
      </c>
      <c r="Z896">
        <f t="shared" si="339"/>
        <v>-5.2383818566763218E-2</v>
      </c>
      <c r="AA896">
        <f t="shared" si="340"/>
        <v>0</v>
      </c>
      <c r="AB896">
        <f t="shared" si="341"/>
        <v>6375585.7452000007</v>
      </c>
      <c r="AC896">
        <f t="shared" si="342"/>
        <v>9.2468067027179749E-6</v>
      </c>
      <c r="AD896">
        <f t="shared" si="343"/>
        <v>0</v>
      </c>
      <c r="AE896">
        <f t="shared" si="344"/>
        <v>0</v>
      </c>
      <c r="AF896">
        <f t="shared" si="345"/>
        <v>0</v>
      </c>
      <c r="AG896">
        <f t="shared" si="346"/>
        <v>0</v>
      </c>
      <c r="AH896">
        <f t="shared" si="347"/>
        <v>0</v>
      </c>
      <c r="AI896">
        <f t="shared" si="348"/>
        <v>5.0546225567071803E-3</v>
      </c>
      <c r="AJ896">
        <f t="shared" si="349"/>
        <v>4.2582015317955055E-5</v>
      </c>
      <c r="AK896">
        <f t="shared" si="350"/>
        <v>1.6740578955036711E-7</v>
      </c>
      <c r="AL896">
        <f t="shared" si="351"/>
        <v>0</v>
      </c>
      <c r="AM896">
        <v>6378137</v>
      </c>
      <c r="AN896">
        <v>6356752.3142451802</v>
      </c>
      <c r="AO896">
        <f t="shared" si="352"/>
        <v>8.1819190842620321E-2</v>
      </c>
      <c r="AP896">
        <f t="shared" si="353"/>
        <v>8.2094437949694496E-2</v>
      </c>
      <c r="AQ896">
        <f t="shared" si="354"/>
        <v>6.7394967422762398E-3</v>
      </c>
      <c r="AR896">
        <f t="shared" si="355"/>
        <v>6399593.6257584924</v>
      </c>
    </row>
    <row r="897" spans="13:44" x14ac:dyDescent="0.3">
      <c r="M897" s="52" t="s">
        <v>22</v>
      </c>
      <c r="N897" s="53">
        <f t="shared" si="334"/>
        <v>166021.44365805644</v>
      </c>
      <c r="O897" s="54">
        <f t="shared" si="335"/>
        <v>0</v>
      </c>
      <c r="P897" s="55">
        <f t="shared" si="336"/>
        <v>31</v>
      </c>
      <c r="Q897" s="68"/>
      <c r="T897">
        <f t="shared" si="357"/>
        <v>0</v>
      </c>
      <c r="U897">
        <f t="shared" si="357"/>
        <v>0</v>
      </c>
      <c r="V897">
        <f t="shared" si="333"/>
        <v>31</v>
      </c>
      <c r="W897">
        <f t="shared" si="356"/>
        <v>3</v>
      </c>
      <c r="X897">
        <f t="shared" si="337"/>
        <v>-5.2359877559829883E-2</v>
      </c>
      <c r="Y897">
        <f t="shared" si="338"/>
        <v>-5.2335956242943828E-2</v>
      </c>
      <c r="Z897">
        <f t="shared" si="339"/>
        <v>-5.2383818566763218E-2</v>
      </c>
      <c r="AA897">
        <f t="shared" si="340"/>
        <v>0</v>
      </c>
      <c r="AB897">
        <f t="shared" si="341"/>
        <v>6375585.7452000007</v>
      </c>
      <c r="AC897">
        <f t="shared" si="342"/>
        <v>9.2468067027179749E-6</v>
      </c>
      <c r="AD897">
        <f t="shared" si="343"/>
        <v>0</v>
      </c>
      <c r="AE897">
        <f t="shared" si="344"/>
        <v>0</v>
      </c>
      <c r="AF897">
        <f t="shared" si="345"/>
        <v>0</v>
      </c>
      <c r="AG897">
        <f t="shared" si="346"/>
        <v>0</v>
      </c>
      <c r="AH897">
        <f t="shared" si="347"/>
        <v>0</v>
      </c>
      <c r="AI897">
        <f t="shared" si="348"/>
        <v>5.0546225567071803E-3</v>
      </c>
      <c r="AJ897">
        <f t="shared" si="349"/>
        <v>4.2582015317955055E-5</v>
      </c>
      <c r="AK897">
        <f t="shared" si="350"/>
        <v>1.6740578955036711E-7</v>
      </c>
      <c r="AL897">
        <f t="shared" si="351"/>
        <v>0</v>
      </c>
      <c r="AM897">
        <v>6378137</v>
      </c>
      <c r="AN897">
        <v>6356752.3142451802</v>
      </c>
      <c r="AO897">
        <f t="shared" si="352"/>
        <v>8.1819190842620321E-2</v>
      </c>
      <c r="AP897">
        <f t="shared" si="353"/>
        <v>8.2094437949694496E-2</v>
      </c>
      <c r="AQ897">
        <f t="shared" si="354"/>
        <v>6.7394967422762398E-3</v>
      </c>
      <c r="AR897">
        <f t="shared" si="355"/>
        <v>6399593.6257584924</v>
      </c>
    </row>
    <row r="898" spans="13:44" x14ac:dyDescent="0.3">
      <c r="M898" s="52" t="s">
        <v>22</v>
      </c>
      <c r="N898" s="53">
        <f t="shared" si="334"/>
        <v>166021.44365805644</v>
      </c>
      <c r="O898" s="54">
        <f t="shared" si="335"/>
        <v>0</v>
      </c>
      <c r="P898" s="55">
        <f t="shared" si="336"/>
        <v>31</v>
      </c>
      <c r="Q898" s="68"/>
      <c r="T898">
        <f t="shared" si="357"/>
        <v>0</v>
      </c>
      <c r="U898">
        <f t="shared" si="357"/>
        <v>0</v>
      </c>
      <c r="V898">
        <f t="shared" si="333"/>
        <v>31</v>
      </c>
      <c r="W898">
        <f t="shared" si="356"/>
        <v>3</v>
      </c>
      <c r="X898">
        <f t="shared" si="337"/>
        <v>-5.2359877559829883E-2</v>
      </c>
      <c r="Y898">
        <f t="shared" si="338"/>
        <v>-5.2335956242943828E-2</v>
      </c>
      <c r="Z898">
        <f t="shared" si="339"/>
        <v>-5.2383818566763218E-2</v>
      </c>
      <c r="AA898">
        <f t="shared" si="340"/>
        <v>0</v>
      </c>
      <c r="AB898">
        <f t="shared" si="341"/>
        <v>6375585.7452000007</v>
      </c>
      <c r="AC898">
        <f t="shared" si="342"/>
        <v>9.2468067027179749E-6</v>
      </c>
      <c r="AD898">
        <f t="shared" si="343"/>
        <v>0</v>
      </c>
      <c r="AE898">
        <f t="shared" si="344"/>
        <v>0</v>
      </c>
      <c r="AF898">
        <f t="shared" si="345"/>
        <v>0</v>
      </c>
      <c r="AG898">
        <f t="shared" si="346"/>
        <v>0</v>
      </c>
      <c r="AH898">
        <f t="shared" si="347"/>
        <v>0</v>
      </c>
      <c r="AI898">
        <f t="shared" si="348"/>
        <v>5.0546225567071803E-3</v>
      </c>
      <c r="AJ898">
        <f t="shared" si="349"/>
        <v>4.2582015317955055E-5</v>
      </c>
      <c r="AK898">
        <f t="shared" si="350"/>
        <v>1.6740578955036711E-7</v>
      </c>
      <c r="AL898">
        <f t="shared" si="351"/>
        <v>0</v>
      </c>
      <c r="AM898">
        <v>6378137</v>
      </c>
      <c r="AN898">
        <v>6356752.3142451802</v>
      </c>
      <c r="AO898">
        <f t="shared" si="352"/>
        <v>8.1819190842620321E-2</v>
      </c>
      <c r="AP898">
        <f t="shared" si="353"/>
        <v>8.2094437949694496E-2</v>
      </c>
      <c r="AQ898">
        <f t="shared" si="354"/>
        <v>6.7394967422762398E-3</v>
      </c>
      <c r="AR898">
        <f t="shared" si="355"/>
        <v>6399593.6257584924</v>
      </c>
    </row>
    <row r="899" spans="13:44" x14ac:dyDescent="0.3">
      <c r="M899" s="52" t="s">
        <v>22</v>
      </c>
      <c r="N899" s="53">
        <f t="shared" si="334"/>
        <v>166021.44365805644</v>
      </c>
      <c r="O899" s="54">
        <f t="shared" si="335"/>
        <v>0</v>
      </c>
      <c r="P899" s="55">
        <f t="shared" si="336"/>
        <v>31</v>
      </c>
      <c r="Q899" s="68"/>
      <c r="T899">
        <f t="shared" si="357"/>
        <v>0</v>
      </c>
      <c r="U899">
        <f t="shared" si="357"/>
        <v>0</v>
      </c>
      <c r="V899">
        <f t="shared" si="333"/>
        <v>31</v>
      </c>
      <c r="W899">
        <f t="shared" si="356"/>
        <v>3</v>
      </c>
      <c r="X899">
        <f t="shared" si="337"/>
        <v>-5.2359877559829883E-2</v>
      </c>
      <c r="Y899">
        <f t="shared" si="338"/>
        <v>-5.2335956242943828E-2</v>
      </c>
      <c r="Z899">
        <f t="shared" si="339"/>
        <v>-5.2383818566763218E-2</v>
      </c>
      <c r="AA899">
        <f t="shared" si="340"/>
        <v>0</v>
      </c>
      <c r="AB899">
        <f t="shared" si="341"/>
        <v>6375585.7452000007</v>
      </c>
      <c r="AC899">
        <f t="shared" si="342"/>
        <v>9.2468067027179749E-6</v>
      </c>
      <c r="AD899">
        <f t="shared" si="343"/>
        <v>0</v>
      </c>
      <c r="AE899">
        <f t="shared" si="344"/>
        <v>0</v>
      </c>
      <c r="AF899">
        <f t="shared" si="345"/>
        <v>0</v>
      </c>
      <c r="AG899">
        <f t="shared" si="346"/>
        <v>0</v>
      </c>
      <c r="AH899">
        <f t="shared" si="347"/>
        <v>0</v>
      </c>
      <c r="AI899">
        <f t="shared" si="348"/>
        <v>5.0546225567071803E-3</v>
      </c>
      <c r="AJ899">
        <f t="shared" si="349"/>
        <v>4.2582015317955055E-5</v>
      </c>
      <c r="AK899">
        <f t="shared" si="350"/>
        <v>1.6740578955036711E-7</v>
      </c>
      <c r="AL899">
        <f t="shared" si="351"/>
        <v>0</v>
      </c>
      <c r="AM899">
        <v>6378137</v>
      </c>
      <c r="AN899">
        <v>6356752.3142451802</v>
      </c>
      <c r="AO899">
        <f t="shared" si="352"/>
        <v>8.1819190842620321E-2</v>
      </c>
      <c r="AP899">
        <f t="shared" si="353"/>
        <v>8.2094437949694496E-2</v>
      </c>
      <c r="AQ899">
        <f t="shared" si="354"/>
        <v>6.7394967422762398E-3</v>
      </c>
      <c r="AR899">
        <f t="shared" si="355"/>
        <v>6399593.6257584924</v>
      </c>
    </row>
    <row r="900" spans="13:44" x14ac:dyDescent="0.3">
      <c r="M900" s="52" t="s">
        <v>22</v>
      </c>
      <c r="N900" s="53">
        <f t="shared" si="334"/>
        <v>166021.44365805644</v>
      </c>
      <c r="O900" s="54">
        <f t="shared" si="335"/>
        <v>0</v>
      </c>
      <c r="P900" s="55">
        <f t="shared" si="336"/>
        <v>31</v>
      </c>
      <c r="Q900" s="68"/>
      <c r="T900">
        <f t="shared" si="357"/>
        <v>0</v>
      </c>
      <c r="U900">
        <f t="shared" si="357"/>
        <v>0</v>
      </c>
      <c r="V900">
        <f t="shared" si="333"/>
        <v>31</v>
      </c>
      <c r="W900">
        <f t="shared" si="356"/>
        <v>3</v>
      </c>
      <c r="X900">
        <f t="shared" si="337"/>
        <v>-5.2359877559829883E-2</v>
      </c>
      <c r="Y900">
        <f t="shared" si="338"/>
        <v>-5.2335956242943828E-2</v>
      </c>
      <c r="Z900">
        <f t="shared" si="339"/>
        <v>-5.2383818566763218E-2</v>
      </c>
      <c r="AA900">
        <f t="shared" si="340"/>
        <v>0</v>
      </c>
      <c r="AB900">
        <f t="shared" si="341"/>
        <v>6375585.7452000007</v>
      </c>
      <c r="AC900">
        <f t="shared" si="342"/>
        <v>9.2468067027179749E-6</v>
      </c>
      <c r="AD900">
        <f t="shared" si="343"/>
        <v>0</v>
      </c>
      <c r="AE900">
        <f t="shared" si="344"/>
        <v>0</v>
      </c>
      <c r="AF900">
        <f t="shared" si="345"/>
        <v>0</v>
      </c>
      <c r="AG900">
        <f t="shared" si="346"/>
        <v>0</v>
      </c>
      <c r="AH900">
        <f t="shared" si="347"/>
        <v>0</v>
      </c>
      <c r="AI900">
        <f t="shared" si="348"/>
        <v>5.0546225567071803E-3</v>
      </c>
      <c r="AJ900">
        <f t="shared" si="349"/>
        <v>4.2582015317955055E-5</v>
      </c>
      <c r="AK900">
        <f t="shared" si="350"/>
        <v>1.6740578955036711E-7</v>
      </c>
      <c r="AL900">
        <f t="shared" si="351"/>
        <v>0</v>
      </c>
      <c r="AM900">
        <v>6378137</v>
      </c>
      <c r="AN900">
        <v>6356752.3142451802</v>
      </c>
      <c r="AO900">
        <f t="shared" si="352"/>
        <v>8.1819190842620321E-2</v>
      </c>
      <c r="AP900">
        <f t="shared" si="353"/>
        <v>8.2094437949694496E-2</v>
      </c>
      <c r="AQ900">
        <f t="shared" si="354"/>
        <v>6.7394967422762398E-3</v>
      </c>
      <c r="AR900">
        <f t="shared" si="355"/>
        <v>6399593.6257584924</v>
      </c>
    </row>
    <row r="901" spans="13:44" x14ac:dyDescent="0.3">
      <c r="M901" s="52" t="s">
        <v>22</v>
      </c>
      <c r="N901" s="53">
        <f t="shared" si="334"/>
        <v>166021.44365805644</v>
      </c>
      <c r="O901" s="54">
        <f t="shared" si="335"/>
        <v>0</v>
      </c>
      <c r="P901" s="55">
        <f t="shared" si="336"/>
        <v>31</v>
      </c>
      <c r="Q901" s="68"/>
      <c r="T901">
        <f t="shared" si="357"/>
        <v>0</v>
      </c>
      <c r="U901">
        <f t="shared" si="357"/>
        <v>0</v>
      </c>
      <c r="V901">
        <f t="shared" si="333"/>
        <v>31</v>
      </c>
      <c r="W901">
        <f t="shared" si="356"/>
        <v>3</v>
      </c>
      <c r="X901">
        <f t="shared" si="337"/>
        <v>-5.2359877559829883E-2</v>
      </c>
      <c r="Y901">
        <f t="shared" si="338"/>
        <v>-5.2335956242943828E-2</v>
      </c>
      <c r="Z901">
        <f t="shared" si="339"/>
        <v>-5.2383818566763218E-2</v>
      </c>
      <c r="AA901">
        <f t="shared" si="340"/>
        <v>0</v>
      </c>
      <c r="AB901">
        <f t="shared" si="341"/>
        <v>6375585.7452000007</v>
      </c>
      <c r="AC901">
        <f t="shared" si="342"/>
        <v>9.2468067027179749E-6</v>
      </c>
      <c r="AD901">
        <f t="shared" si="343"/>
        <v>0</v>
      </c>
      <c r="AE901">
        <f t="shared" si="344"/>
        <v>0</v>
      </c>
      <c r="AF901">
        <f t="shared" si="345"/>
        <v>0</v>
      </c>
      <c r="AG901">
        <f t="shared" si="346"/>
        <v>0</v>
      </c>
      <c r="AH901">
        <f t="shared" si="347"/>
        <v>0</v>
      </c>
      <c r="AI901">
        <f t="shared" si="348"/>
        <v>5.0546225567071803E-3</v>
      </c>
      <c r="AJ901">
        <f t="shared" si="349"/>
        <v>4.2582015317955055E-5</v>
      </c>
      <c r="AK901">
        <f t="shared" si="350"/>
        <v>1.6740578955036711E-7</v>
      </c>
      <c r="AL901">
        <f t="shared" si="351"/>
        <v>0</v>
      </c>
      <c r="AM901">
        <v>6378137</v>
      </c>
      <c r="AN901">
        <v>6356752.3142451802</v>
      </c>
      <c r="AO901">
        <f t="shared" si="352"/>
        <v>8.1819190842620321E-2</v>
      </c>
      <c r="AP901">
        <f t="shared" si="353"/>
        <v>8.2094437949694496E-2</v>
      </c>
      <c r="AQ901">
        <f t="shared" si="354"/>
        <v>6.7394967422762398E-3</v>
      </c>
      <c r="AR901">
        <f t="shared" si="355"/>
        <v>6399593.6257584924</v>
      </c>
    </row>
    <row r="902" spans="13:44" x14ac:dyDescent="0.3">
      <c r="M902" s="52" t="s">
        <v>22</v>
      </c>
      <c r="N902" s="53">
        <f t="shared" si="334"/>
        <v>166021.44365805644</v>
      </c>
      <c r="O902" s="54">
        <f t="shared" si="335"/>
        <v>0</v>
      </c>
      <c r="P902" s="55">
        <f t="shared" si="336"/>
        <v>31</v>
      </c>
      <c r="Q902" s="68"/>
      <c r="T902">
        <f t="shared" si="357"/>
        <v>0</v>
      </c>
      <c r="U902">
        <f t="shared" si="357"/>
        <v>0</v>
      </c>
      <c r="V902">
        <f t="shared" si="333"/>
        <v>31</v>
      </c>
      <c r="W902">
        <f t="shared" si="356"/>
        <v>3</v>
      </c>
      <c r="X902">
        <f t="shared" si="337"/>
        <v>-5.2359877559829883E-2</v>
      </c>
      <c r="Y902">
        <f t="shared" si="338"/>
        <v>-5.2335956242943828E-2</v>
      </c>
      <c r="Z902">
        <f t="shared" si="339"/>
        <v>-5.2383818566763218E-2</v>
      </c>
      <c r="AA902">
        <f t="shared" si="340"/>
        <v>0</v>
      </c>
      <c r="AB902">
        <f t="shared" si="341"/>
        <v>6375585.7452000007</v>
      </c>
      <c r="AC902">
        <f t="shared" si="342"/>
        <v>9.2468067027179749E-6</v>
      </c>
      <c r="AD902">
        <f t="shared" si="343"/>
        <v>0</v>
      </c>
      <c r="AE902">
        <f t="shared" si="344"/>
        <v>0</v>
      </c>
      <c r="AF902">
        <f t="shared" si="345"/>
        <v>0</v>
      </c>
      <c r="AG902">
        <f t="shared" si="346"/>
        <v>0</v>
      </c>
      <c r="AH902">
        <f t="shared" si="347"/>
        <v>0</v>
      </c>
      <c r="AI902">
        <f t="shared" si="348"/>
        <v>5.0546225567071803E-3</v>
      </c>
      <c r="AJ902">
        <f t="shared" si="349"/>
        <v>4.2582015317955055E-5</v>
      </c>
      <c r="AK902">
        <f t="shared" si="350"/>
        <v>1.6740578955036711E-7</v>
      </c>
      <c r="AL902">
        <f t="shared" si="351"/>
        <v>0</v>
      </c>
      <c r="AM902">
        <v>6378137</v>
      </c>
      <c r="AN902">
        <v>6356752.3142451802</v>
      </c>
      <c r="AO902">
        <f t="shared" si="352"/>
        <v>8.1819190842620321E-2</v>
      </c>
      <c r="AP902">
        <f t="shared" si="353"/>
        <v>8.2094437949694496E-2</v>
      </c>
      <c r="AQ902">
        <f t="shared" si="354"/>
        <v>6.7394967422762398E-3</v>
      </c>
      <c r="AR902">
        <f t="shared" si="355"/>
        <v>6399593.6257584924</v>
      </c>
    </row>
    <row r="903" spans="13:44" x14ac:dyDescent="0.3">
      <c r="M903" s="52" t="s">
        <v>22</v>
      </c>
      <c r="N903" s="53">
        <f t="shared" si="334"/>
        <v>166021.44365805644</v>
      </c>
      <c r="O903" s="54">
        <f t="shared" si="335"/>
        <v>0</v>
      </c>
      <c r="P903" s="55">
        <f t="shared" si="336"/>
        <v>31</v>
      </c>
      <c r="Q903" s="68"/>
      <c r="T903">
        <f t="shared" si="357"/>
        <v>0</v>
      </c>
      <c r="U903">
        <f t="shared" si="357"/>
        <v>0</v>
      </c>
      <c r="V903">
        <f t="shared" si="333"/>
        <v>31</v>
      </c>
      <c r="W903">
        <f t="shared" si="356"/>
        <v>3</v>
      </c>
      <c r="X903">
        <f t="shared" si="337"/>
        <v>-5.2359877559829883E-2</v>
      </c>
      <c r="Y903">
        <f t="shared" si="338"/>
        <v>-5.2335956242943828E-2</v>
      </c>
      <c r="Z903">
        <f t="shared" si="339"/>
        <v>-5.2383818566763218E-2</v>
      </c>
      <c r="AA903">
        <f t="shared" si="340"/>
        <v>0</v>
      </c>
      <c r="AB903">
        <f t="shared" si="341"/>
        <v>6375585.7452000007</v>
      </c>
      <c r="AC903">
        <f t="shared" si="342"/>
        <v>9.2468067027179749E-6</v>
      </c>
      <c r="AD903">
        <f t="shared" si="343"/>
        <v>0</v>
      </c>
      <c r="AE903">
        <f t="shared" si="344"/>
        <v>0</v>
      </c>
      <c r="AF903">
        <f t="shared" si="345"/>
        <v>0</v>
      </c>
      <c r="AG903">
        <f t="shared" si="346"/>
        <v>0</v>
      </c>
      <c r="AH903">
        <f t="shared" si="347"/>
        <v>0</v>
      </c>
      <c r="AI903">
        <f t="shared" si="348"/>
        <v>5.0546225567071803E-3</v>
      </c>
      <c r="AJ903">
        <f t="shared" si="349"/>
        <v>4.2582015317955055E-5</v>
      </c>
      <c r="AK903">
        <f t="shared" si="350"/>
        <v>1.6740578955036711E-7</v>
      </c>
      <c r="AL903">
        <f t="shared" si="351"/>
        <v>0</v>
      </c>
      <c r="AM903">
        <v>6378137</v>
      </c>
      <c r="AN903">
        <v>6356752.3142451802</v>
      </c>
      <c r="AO903">
        <f t="shared" si="352"/>
        <v>8.1819190842620321E-2</v>
      </c>
      <c r="AP903">
        <f t="shared" si="353"/>
        <v>8.2094437949694496E-2</v>
      </c>
      <c r="AQ903">
        <f t="shared" si="354"/>
        <v>6.7394967422762398E-3</v>
      </c>
      <c r="AR903">
        <f t="shared" si="355"/>
        <v>6399593.6257584924</v>
      </c>
    </row>
    <row r="904" spans="13:44" x14ac:dyDescent="0.3">
      <c r="M904" s="52" t="s">
        <v>22</v>
      </c>
      <c r="N904" s="53">
        <f t="shared" si="334"/>
        <v>166021.44365805644</v>
      </c>
      <c r="O904" s="54">
        <f t="shared" si="335"/>
        <v>0</v>
      </c>
      <c r="P904" s="55">
        <f t="shared" si="336"/>
        <v>31</v>
      </c>
      <c r="Q904" s="68"/>
      <c r="T904">
        <f t="shared" si="357"/>
        <v>0</v>
      </c>
      <c r="U904">
        <f t="shared" si="357"/>
        <v>0</v>
      </c>
      <c r="V904">
        <f t="shared" si="333"/>
        <v>31</v>
      </c>
      <c r="W904">
        <f t="shared" si="356"/>
        <v>3</v>
      </c>
      <c r="X904">
        <f t="shared" si="337"/>
        <v>-5.2359877559829883E-2</v>
      </c>
      <c r="Y904">
        <f t="shared" si="338"/>
        <v>-5.2335956242943828E-2</v>
      </c>
      <c r="Z904">
        <f t="shared" si="339"/>
        <v>-5.2383818566763218E-2</v>
      </c>
      <c r="AA904">
        <f t="shared" si="340"/>
        <v>0</v>
      </c>
      <c r="AB904">
        <f t="shared" si="341"/>
        <v>6375585.7452000007</v>
      </c>
      <c r="AC904">
        <f t="shared" si="342"/>
        <v>9.2468067027179749E-6</v>
      </c>
      <c r="AD904">
        <f t="shared" si="343"/>
        <v>0</v>
      </c>
      <c r="AE904">
        <f t="shared" si="344"/>
        <v>0</v>
      </c>
      <c r="AF904">
        <f t="shared" si="345"/>
        <v>0</v>
      </c>
      <c r="AG904">
        <f t="shared" si="346"/>
        <v>0</v>
      </c>
      <c r="AH904">
        <f t="shared" si="347"/>
        <v>0</v>
      </c>
      <c r="AI904">
        <f t="shared" si="348"/>
        <v>5.0546225567071803E-3</v>
      </c>
      <c r="AJ904">
        <f t="shared" si="349"/>
        <v>4.2582015317955055E-5</v>
      </c>
      <c r="AK904">
        <f t="shared" si="350"/>
        <v>1.6740578955036711E-7</v>
      </c>
      <c r="AL904">
        <f t="shared" si="351"/>
        <v>0</v>
      </c>
      <c r="AM904">
        <v>6378137</v>
      </c>
      <c r="AN904">
        <v>6356752.3142451802</v>
      </c>
      <c r="AO904">
        <f t="shared" si="352"/>
        <v>8.1819190842620321E-2</v>
      </c>
      <c r="AP904">
        <f t="shared" si="353"/>
        <v>8.2094437949694496E-2</v>
      </c>
      <c r="AQ904">
        <f t="shared" si="354"/>
        <v>6.7394967422762398E-3</v>
      </c>
      <c r="AR904">
        <f t="shared" si="355"/>
        <v>6399593.6257584924</v>
      </c>
    </row>
    <row r="905" spans="13:44" x14ac:dyDescent="0.3">
      <c r="M905" s="52" t="s">
        <v>22</v>
      </c>
      <c r="N905" s="53">
        <f t="shared" si="334"/>
        <v>166021.44365805644</v>
      </c>
      <c r="O905" s="54">
        <f t="shared" si="335"/>
        <v>0</v>
      </c>
      <c r="P905" s="55">
        <f t="shared" si="336"/>
        <v>31</v>
      </c>
      <c r="Q905" s="68"/>
      <c r="T905">
        <f t="shared" si="357"/>
        <v>0</v>
      </c>
      <c r="U905">
        <f t="shared" si="357"/>
        <v>0</v>
      </c>
      <c r="V905">
        <f t="shared" si="333"/>
        <v>31</v>
      </c>
      <c r="W905">
        <f t="shared" si="356"/>
        <v>3</v>
      </c>
      <c r="X905">
        <f t="shared" si="337"/>
        <v>-5.2359877559829883E-2</v>
      </c>
      <c r="Y905">
        <f t="shared" si="338"/>
        <v>-5.2335956242943828E-2</v>
      </c>
      <c r="Z905">
        <f t="shared" si="339"/>
        <v>-5.2383818566763218E-2</v>
      </c>
      <c r="AA905">
        <f t="shared" si="340"/>
        <v>0</v>
      </c>
      <c r="AB905">
        <f t="shared" si="341"/>
        <v>6375585.7452000007</v>
      </c>
      <c r="AC905">
        <f t="shared" si="342"/>
        <v>9.2468067027179749E-6</v>
      </c>
      <c r="AD905">
        <f t="shared" si="343"/>
        <v>0</v>
      </c>
      <c r="AE905">
        <f t="shared" si="344"/>
        <v>0</v>
      </c>
      <c r="AF905">
        <f t="shared" si="345"/>
        <v>0</v>
      </c>
      <c r="AG905">
        <f t="shared" si="346"/>
        <v>0</v>
      </c>
      <c r="AH905">
        <f t="shared" si="347"/>
        <v>0</v>
      </c>
      <c r="AI905">
        <f t="shared" si="348"/>
        <v>5.0546225567071803E-3</v>
      </c>
      <c r="AJ905">
        <f t="shared" si="349"/>
        <v>4.2582015317955055E-5</v>
      </c>
      <c r="AK905">
        <f t="shared" si="350"/>
        <v>1.6740578955036711E-7</v>
      </c>
      <c r="AL905">
        <f t="shared" si="351"/>
        <v>0</v>
      </c>
      <c r="AM905">
        <v>6378137</v>
      </c>
      <c r="AN905">
        <v>6356752.3142451802</v>
      </c>
      <c r="AO905">
        <f t="shared" si="352"/>
        <v>8.1819190842620321E-2</v>
      </c>
      <c r="AP905">
        <f t="shared" si="353"/>
        <v>8.2094437949694496E-2</v>
      </c>
      <c r="AQ905">
        <f t="shared" si="354"/>
        <v>6.7394967422762398E-3</v>
      </c>
      <c r="AR905">
        <f t="shared" si="355"/>
        <v>6399593.6257584924</v>
      </c>
    </row>
    <row r="906" spans="13:44" x14ac:dyDescent="0.3">
      <c r="M906" s="52" t="s">
        <v>22</v>
      </c>
      <c r="N906" s="53">
        <f t="shared" si="334"/>
        <v>166021.44365805644</v>
      </c>
      <c r="O906" s="54">
        <f t="shared" si="335"/>
        <v>0</v>
      </c>
      <c r="P906" s="55">
        <f t="shared" si="336"/>
        <v>31</v>
      </c>
      <c r="Q906" s="68"/>
      <c r="T906">
        <f t="shared" si="357"/>
        <v>0</v>
      </c>
      <c r="U906">
        <f t="shared" si="357"/>
        <v>0</v>
      </c>
      <c r="V906">
        <f t="shared" si="333"/>
        <v>31</v>
      </c>
      <c r="W906">
        <f t="shared" si="356"/>
        <v>3</v>
      </c>
      <c r="X906">
        <f t="shared" si="337"/>
        <v>-5.2359877559829883E-2</v>
      </c>
      <c r="Y906">
        <f t="shared" si="338"/>
        <v>-5.2335956242943828E-2</v>
      </c>
      <c r="Z906">
        <f t="shared" si="339"/>
        <v>-5.2383818566763218E-2</v>
      </c>
      <c r="AA906">
        <f t="shared" si="340"/>
        <v>0</v>
      </c>
      <c r="AB906">
        <f t="shared" si="341"/>
        <v>6375585.7452000007</v>
      </c>
      <c r="AC906">
        <f t="shared" si="342"/>
        <v>9.2468067027179749E-6</v>
      </c>
      <c r="AD906">
        <f t="shared" si="343"/>
        <v>0</v>
      </c>
      <c r="AE906">
        <f t="shared" si="344"/>
        <v>0</v>
      </c>
      <c r="AF906">
        <f t="shared" si="345"/>
        <v>0</v>
      </c>
      <c r="AG906">
        <f t="shared" si="346"/>
        <v>0</v>
      </c>
      <c r="AH906">
        <f t="shared" si="347"/>
        <v>0</v>
      </c>
      <c r="AI906">
        <f t="shared" si="348"/>
        <v>5.0546225567071803E-3</v>
      </c>
      <c r="AJ906">
        <f t="shared" si="349"/>
        <v>4.2582015317955055E-5</v>
      </c>
      <c r="AK906">
        <f t="shared" si="350"/>
        <v>1.6740578955036711E-7</v>
      </c>
      <c r="AL906">
        <f t="shared" si="351"/>
        <v>0</v>
      </c>
      <c r="AM906">
        <v>6378137</v>
      </c>
      <c r="AN906">
        <v>6356752.3142451802</v>
      </c>
      <c r="AO906">
        <f t="shared" si="352"/>
        <v>8.1819190842620321E-2</v>
      </c>
      <c r="AP906">
        <f t="shared" si="353"/>
        <v>8.2094437949694496E-2</v>
      </c>
      <c r="AQ906">
        <f t="shared" si="354"/>
        <v>6.7394967422762398E-3</v>
      </c>
      <c r="AR906">
        <f t="shared" si="355"/>
        <v>6399593.6257584924</v>
      </c>
    </row>
    <row r="907" spans="13:44" x14ac:dyDescent="0.3">
      <c r="M907" s="52" t="s">
        <v>22</v>
      </c>
      <c r="N907" s="53">
        <f t="shared" si="334"/>
        <v>166021.44365805644</v>
      </c>
      <c r="O907" s="54">
        <f t="shared" si="335"/>
        <v>0</v>
      </c>
      <c r="P907" s="55">
        <f t="shared" si="336"/>
        <v>31</v>
      </c>
      <c r="Q907" s="68"/>
      <c r="T907">
        <f t="shared" si="357"/>
        <v>0</v>
      </c>
      <c r="U907">
        <f t="shared" si="357"/>
        <v>0</v>
      </c>
      <c r="V907">
        <f t="shared" si="333"/>
        <v>31</v>
      </c>
      <c r="W907">
        <f t="shared" si="356"/>
        <v>3</v>
      </c>
      <c r="X907">
        <f t="shared" si="337"/>
        <v>-5.2359877559829883E-2</v>
      </c>
      <c r="Y907">
        <f t="shared" si="338"/>
        <v>-5.2335956242943828E-2</v>
      </c>
      <c r="Z907">
        <f t="shared" si="339"/>
        <v>-5.2383818566763218E-2</v>
      </c>
      <c r="AA907">
        <f t="shared" si="340"/>
        <v>0</v>
      </c>
      <c r="AB907">
        <f t="shared" si="341"/>
        <v>6375585.7452000007</v>
      </c>
      <c r="AC907">
        <f t="shared" si="342"/>
        <v>9.2468067027179749E-6</v>
      </c>
      <c r="AD907">
        <f t="shared" si="343"/>
        <v>0</v>
      </c>
      <c r="AE907">
        <f t="shared" si="344"/>
        <v>0</v>
      </c>
      <c r="AF907">
        <f t="shared" si="345"/>
        <v>0</v>
      </c>
      <c r="AG907">
        <f t="shared" si="346"/>
        <v>0</v>
      </c>
      <c r="AH907">
        <f t="shared" si="347"/>
        <v>0</v>
      </c>
      <c r="AI907">
        <f t="shared" si="348"/>
        <v>5.0546225567071803E-3</v>
      </c>
      <c r="AJ907">
        <f t="shared" si="349"/>
        <v>4.2582015317955055E-5</v>
      </c>
      <c r="AK907">
        <f t="shared" si="350"/>
        <v>1.6740578955036711E-7</v>
      </c>
      <c r="AL907">
        <f t="shared" si="351"/>
        <v>0</v>
      </c>
      <c r="AM907">
        <v>6378137</v>
      </c>
      <c r="AN907">
        <v>6356752.3142451802</v>
      </c>
      <c r="AO907">
        <f t="shared" si="352"/>
        <v>8.1819190842620321E-2</v>
      </c>
      <c r="AP907">
        <f t="shared" si="353"/>
        <v>8.2094437949694496E-2</v>
      </c>
      <c r="AQ907">
        <f t="shared" si="354"/>
        <v>6.7394967422762398E-3</v>
      </c>
      <c r="AR907">
        <f t="shared" si="355"/>
        <v>6399593.6257584924</v>
      </c>
    </row>
    <row r="908" spans="13:44" x14ac:dyDescent="0.3">
      <c r="M908" s="52" t="s">
        <v>22</v>
      </c>
      <c r="N908" s="53">
        <f t="shared" si="334"/>
        <v>166021.44365805644</v>
      </c>
      <c r="O908" s="54">
        <f t="shared" si="335"/>
        <v>0</v>
      </c>
      <c r="P908" s="55">
        <f t="shared" si="336"/>
        <v>31</v>
      </c>
      <c r="Q908" s="68"/>
      <c r="T908">
        <f t="shared" si="357"/>
        <v>0</v>
      </c>
      <c r="U908">
        <f t="shared" si="357"/>
        <v>0</v>
      </c>
      <c r="V908">
        <f t="shared" si="333"/>
        <v>31</v>
      </c>
      <c r="W908">
        <f t="shared" si="356"/>
        <v>3</v>
      </c>
      <c r="X908">
        <f t="shared" si="337"/>
        <v>-5.2359877559829883E-2</v>
      </c>
      <c r="Y908">
        <f t="shared" si="338"/>
        <v>-5.2335956242943828E-2</v>
      </c>
      <c r="Z908">
        <f t="shared" si="339"/>
        <v>-5.2383818566763218E-2</v>
      </c>
      <c r="AA908">
        <f t="shared" si="340"/>
        <v>0</v>
      </c>
      <c r="AB908">
        <f t="shared" si="341"/>
        <v>6375585.7452000007</v>
      </c>
      <c r="AC908">
        <f t="shared" si="342"/>
        <v>9.2468067027179749E-6</v>
      </c>
      <c r="AD908">
        <f t="shared" si="343"/>
        <v>0</v>
      </c>
      <c r="AE908">
        <f t="shared" si="344"/>
        <v>0</v>
      </c>
      <c r="AF908">
        <f t="shared" si="345"/>
        <v>0</v>
      </c>
      <c r="AG908">
        <f t="shared" si="346"/>
        <v>0</v>
      </c>
      <c r="AH908">
        <f t="shared" si="347"/>
        <v>0</v>
      </c>
      <c r="AI908">
        <f t="shared" si="348"/>
        <v>5.0546225567071803E-3</v>
      </c>
      <c r="AJ908">
        <f t="shared" si="349"/>
        <v>4.2582015317955055E-5</v>
      </c>
      <c r="AK908">
        <f t="shared" si="350"/>
        <v>1.6740578955036711E-7</v>
      </c>
      <c r="AL908">
        <f t="shared" si="351"/>
        <v>0</v>
      </c>
      <c r="AM908">
        <v>6378137</v>
      </c>
      <c r="AN908">
        <v>6356752.3142451802</v>
      </c>
      <c r="AO908">
        <f t="shared" si="352"/>
        <v>8.1819190842620321E-2</v>
      </c>
      <c r="AP908">
        <f t="shared" si="353"/>
        <v>8.2094437949694496E-2</v>
      </c>
      <c r="AQ908">
        <f t="shared" si="354"/>
        <v>6.7394967422762398E-3</v>
      </c>
      <c r="AR908">
        <f t="shared" si="355"/>
        <v>6399593.6257584924</v>
      </c>
    </row>
    <row r="909" spans="13:44" x14ac:dyDescent="0.3">
      <c r="M909" s="52" t="s">
        <v>22</v>
      </c>
      <c r="N909" s="53">
        <f t="shared" si="334"/>
        <v>166021.44365805644</v>
      </c>
      <c r="O909" s="54">
        <f t="shared" si="335"/>
        <v>0</v>
      </c>
      <c r="P909" s="55">
        <f t="shared" si="336"/>
        <v>31</v>
      </c>
      <c r="Q909" s="68"/>
      <c r="T909">
        <f t="shared" si="357"/>
        <v>0</v>
      </c>
      <c r="U909">
        <f t="shared" si="357"/>
        <v>0</v>
      </c>
      <c r="V909">
        <f t="shared" si="333"/>
        <v>31</v>
      </c>
      <c r="W909">
        <f t="shared" si="356"/>
        <v>3</v>
      </c>
      <c r="X909">
        <f t="shared" si="337"/>
        <v>-5.2359877559829883E-2</v>
      </c>
      <c r="Y909">
        <f t="shared" si="338"/>
        <v>-5.2335956242943828E-2</v>
      </c>
      <c r="Z909">
        <f t="shared" si="339"/>
        <v>-5.2383818566763218E-2</v>
      </c>
      <c r="AA909">
        <f t="shared" si="340"/>
        <v>0</v>
      </c>
      <c r="AB909">
        <f t="shared" si="341"/>
        <v>6375585.7452000007</v>
      </c>
      <c r="AC909">
        <f t="shared" si="342"/>
        <v>9.2468067027179749E-6</v>
      </c>
      <c r="AD909">
        <f t="shared" si="343"/>
        <v>0</v>
      </c>
      <c r="AE909">
        <f t="shared" si="344"/>
        <v>0</v>
      </c>
      <c r="AF909">
        <f t="shared" si="345"/>
        <v>0</v>
      </c>
      <c r="AG909">
        <f t="shared" si="346"/>
        <v>0</v>
      </c>
      <c r="AH909">
        <f t="shared" si="347"/>
        <v>0</v>
      </c>
      <c r="AI909">
        <f t="shared" si="348"/>
        <v>5.0546225567071803E-3</v>
      </c>
      <c r="AJ909">
        <f t="shared" si="349"/>
        <v>4.2582015317955055E-5</v>
      </c>
      <c r="AK909">
        <f t="shared" si="350"/>
        <v>1.6740578955036711E-7</v>
      </c>
      <c r="AL909">
        <f t="shared" si="351"/>
        <v>0</v>
      </c>
      <c r="AM909">
        <v>6378137</v>
      </c>
      <c r="AN909">
        <v>6356752.3142451802</v>
      </c>
      <c r="AO909">
        <f t="shared" si="352"/>
        <v>8.1819190842620321E-2</v>
      </c>
      <c r="AP909">
        <f t="shared" si="353"/>
        <v>8.2094437949694496E-2</v>
      </c>
      <c r="AQ909">
        <f t="shared" si="354"/>
        <v>6.7394967422762398E-3</v>
      </c>
      <c r="AR909">
        <f t="shared" si="355"/>
        <v>6399593.6257584924</v>
      </c>
    </row>
    <row r="910" spans="13:44" x14ac:dyDescent="0.3">
      <c r="M910" s="52" t="s">
        <v>22</v>
      </c>
      <c r="N910" s="53">
        <f t="shared" si="334"/>
        <v>166021.44365805644</v>
      </c>
      <c r="O910" s="54">
        <f t="shared" si="335"/>
        <v>0</v>
      </c>
      <c r="P910" s="55">
        <f t="shared" si="336"/>
        <v>31</v>
      </c>
      <c r="Q910" s="68"/>
      <c r="T910">
        <f t="shared" si="357"/>
        <v>0</v>
      </c>
      <c r="U910">
        <f t="shared" si="357"/>
        <v>0</v>
      </c>
      <c r="V910">
        <f t="shared" si="333"/>
        <v>31</v>
      </c>
      <c r="W910">
        <f t="shared" si="356"/>
        <v>3</v>
      </c>
      <c r="X910">
        <f t="shared" si="337"/>
        <v>-5.2359877559829883E-2</v>
      </c>
      <c r="Y910">
        <f t="shared" si="338"/>
        <v>-5.2335956242943828E-2</v>
      </c>
      <c r="Z910">
        <f t="shared" si="339"/>
        <v>-5.2383818566763218E-2</v>
      </c>
      <c r="AA910">
        <f t="shared" si="340"/>
        <v>0</v>
      </c>
      <c r="AB910">
        <f t="shared" si="341"/>
        <v>6375585.7452000007</v>
      </c>
      <c r="AC910">
        <f t="shared" si="342"/>
        <v>9.2468067027179749E-6</v>
      </c>
      <c r="AD910">
        <f t="shared" si="343"/>
        <v>0</v>
      </c>
      <c r="AE910">
        <f t="shared" si="344"/>
        <v>0</v>
      </c>
      <c r="AF910">
        <f t="shared" si="345"/>
        <v>0</v>
      </c>
      <c r="AG910">
        <f t="shared" si="346"/>
        <v>0</v>
      </c>
      <c r="AH910">
        <f t="shared" si="347"/>
        <v>0</v>
      </c>
      <c r="AI910">
        <f t="shared" si="348"/>
        <v>5.0546225567071803E-3</v>
      </c>
      <c r="AJ910">
        <f t="shared" si="349"/>
        <v>4.2582015317955055E-5</v>
      </c>
      <c r="AK910">
        <f t="shared" si="350"/>
        <v>1.6740578955036711E-7</v>
      </c>
      <c r="AL910">
        <f t="shared" si="351"/>
        <v>0</v>
      </c>
      <c r="AM910">
        <v>6378137</v>
      </c>
      <c r="AN910">
        <v>6356752.3142451802</v>
      </c>
      <c r="AO910">
        <f t="shared" si="352"/>
        <v>8.1819190842620321E-2</v>
      </c>
      <c r="AP910">
        <f t="shared" si="353"/>
        <v>8.2094437949694496E-2</v>
      </c>
      <c r="AQ910">
        <f t="shared" si="354"/>
        <v>6.7394967422762398E-3</v>
      </c>
      <c r="AR910">
        <f t="shared" si="355"/>
        <v>6399593.6257584924</v>
      </c>
    </row>
    <row r="911" spans="13:44" x14ac:dyDescent="0.3">
      <c r="M911" s="52" t="s">
        <v>22</v>
      </c>
      <c r="N911" s="53">
        <f t="shared" si="334"/>
        <v>166021.44365805644</v>
      </c>
      <c r="O911" s="54">
        <f t="shared" si="335"/>
        <v>0</v>
      </c>
      <c r="P911" s="55">
        <f t="shared" si="336"/>
        <v>31</v>
      </c>
      <c r="Q911" s="68"/>
      <c r="T911">
        <f t="shared" si="357"/>
        <v>0</v>
      </c>
      <c r="U911">
        <f t="shared" si="357"/>
        <v>0</v>
      </c>
      <c r="V911">
        <f t="shared" si="333"/>
        <v>31</v>
      </c>
      <c r="W911">
        <f t="shared" si="356"/>
        <v>3</v>
      </c>
      <c r="X911">
        <f t="shared" si="337"/>
        <v>-5.2359877559829883E-2</v>
      </c>
      <c r="Y911">
        <f t="shared" si="338"/>
        <v>-5.2335956242943828E-2</v>
      </c>
      <c r="Z911">
        <f t="shared" si="339"/>
        <v>-5.2383818566763218E-2</v>
      </c>
      <c r="AA911">
        <f t="shared" si="340"/>
        <v>0</v>
      </c>
      <c r="AB911">
        <f t="shared" si="341"/>
        <v>6375585.7452000007</v>
      </c>
      <c r="AC911">
        <f t="shared" si="342"/>
        <v>9.2468067027179749E-6</v>
      </c>
      <c r="AD911">
        <f t="shared" si="343"/>
        <v>0</v>
      </c>
      <c r="AE911">
        <f t="shared" si="344"/>
        <v>0</v>
      </c>
      <c r="AF911">
        <f t="shared" si="345"/>
        <v>0</v>
      </c>
      <c r="AG911">
        <f t="shared" si="346"/>
        <v>0</v>
      </c>
      <c r="AH911">
        <f t="shared" si="347"/>
        <v>0</v>
      </c>
      <c r="AI911">
        <f t="shared" si="348"/>
        <v>5.0546225567071803E-3</v>
      </c>
      <c r="AJ911">
        <f t="shared" si="349"/>
        <v>4.2582015317955055E-5</v>
      </c>
      <c r="AK911">
        <f t="shared" si="350"/>
        <v>1.6740578955036711E-7</v>
      </c>
      <c r="AL911">
        <f t="shared" si="351"/>
        <v>0</v>
      </c>
      <c r="AM911">
        <v>6378137</v>
      </c>
      <c r="AN911">
        <v>6356752.3142451802</v>
      </c>
      <c r="AO911">
        <f t="shared" si="352"/>
        <v>8.1819190842620321E-2</v>
      </c>
      <c r="AP911">
        <f t="shared" si="353"/>
        <v>8.2094437949694496E-2</v>
      </c>
      <c r="AQ911">
        <f t="shared" si="354"/>
        <v>6.7394967422762398E-3</v>
      </c>
      <c r="AR911">
        <f t="shared" si="355"/>
        <v>6399593.6257584924</v>
      </c>
    </row>
    <row r="912" spans="13:44" x14ac:dyDescent="0.3">
      <c r="M912" s="52" t="s">
        <v>22</v>
      </c>
      <c r="N912" s="53">
        <f t="shared" si="334"/>
        <v>166021.44365805644</v>
      </c>
      <c r="O912" s="54">
        <f t="shared" si="335"/>
        <v>0</v>
      </c>
      <c r="P912" s="55">
        <f t="shared" si="336"/>
        <v>31</v>
      </c>
      <c r="Q912" s="68"/>
      <c r="T912">
        <f t="shared" si="357"/>
        <v>0</v>
      </c>
      <c r="U912">
        <f t="shared" si="357"/>
        <v>0</v>
      </c>
      <c r="V912">
        <f t="shared" si="333"/>
        <v>31</v>
      </c>
      <c r="W912">
        <f t="shared" si="356"/>
        <v>3</v>
      </c>
      <c r="X912">
        <f t="shared" si="337"/>
        <v>-5.2359877559829883E-2</v>
      </c>
      <c r="Y912">
        <f t="shared" si="338"/>
        <v>-5.2335956242943828E-2</v>
      </c>
      <c r="Z912">
        <f t="shared" si="339"/>
        <v>-5.2383818566763218E-2</v>
      </c>
      <c r="AA912">
        <f t="shared" si="340"/>
        <v>0</v>
      </c>
      <c r="AB912">
        <f t="shared" si="341"/>
        <v>6375585.7452000007</v>
      </c>
      <c r="AC912">
        <f t="shared" si="342"/>
        <v>9.2468067027179749E-6</v>
      </c>
      <c r="AD912">
        <f t="shared" si="343"/>
        <v>0</v>
      </c>
      <c r="AE912">
        <f t="shared" si="344"/>
        <v>0</v>
      </c>
      <c r="AF912">
        <f t="shared" si="345"/>
        <v>0</v>
      </c>
      <c r="AG912">
        <f t="shared" si="346"/>
        <v>0</v>
      </c>
      <c r="AH912">
        <f t="shared" si="347"/>
        <v>0</v>
      </c>
      <c r="AI912">
        <f t="shared" si="348"/>
        <v>5.0546225567071803E-3</v>
      </c>
      <c r="AJ912">
        <f t="shared" si="349"/>
        <v>4.2582015317955055E-5</v>
      </c>
      <c r="AK912">
        <f t="shared" si="350"/>
        <v>1.6740578955036711E-7</v>
      </c>
      <c r="AL912">
        <f t="shared" si="351"/>
        <v>0</v>
      </c>
      <c r="AM912">
        <v>6378137</v>
      </c>
      <c r="AN912">
        <v>6356752.3142451802</v>
      </c>
      <c r="AO912">
        <f t="shared" si="352"/>
        <v>8.1819190842620321E-2</v>
      </c>
      <c r="AP912">
        <f t="shared" si="353"/>
        <v>8.2094437949694496E-2</v>
      </c>
      <c r="AQ912">
        <f t="shared" si="354"/>
        <v>6.7394967422762398E-3</v>
      </c>
      <c r="AR912">
        <f t="shared" si="355"/>
        <v>6399593.6257584924</v>
      </c>
    </row>
    <row r="913" spans="13:44" x14ac:dyDescent="0.3">
      <c r="M913" s="52" t="s">
        <v>22</v>
      </c>
      <c r="N913" s="53">
        <f t="shared" si="334"/>
        <v>166021.44365805644</v>
      </c>
      <c r="O913" s="54">
        <f t="shared" si="335"/>
        <v>0</v>
      </c>
      <c r="P913" s="55">
        <f t="shared" si="336"/>
        <v>31</v>
      </c>
      <c r="Q913" s="68"/>
      <c r="T913">
        <f t="shared" si="357"/>
        <v>0</v>
      </c>
      <c r="U913">
        <f t="shared" si="357"/>
        <v>0</v>
      </c>
      <c r="V913">
        <f t="shared" si="333"/>
        <v>31</v>
      </c>
      <c r="W913">
        <f t="shared" si="356"/>
        <v>3</v>
      </c>
      <c r="X913">
        <f t="shared" si="337"/>
        <v>-5.2359877559829883E-2</v>
      </c>
      <c r="Y913">
        <f t="shared" si="338"/>
        <v>-5.2335956242943828E-2</v>
      </c>
      <c r="Z913">
        <f t="shared" si="339"/>
        <v>-5.2383818566763218E-2</v>
      </c>
      <c r="AA913">
        <f t="shared" si="340"/>
        <v>0</v>
      </c>
      <c r="AB913">
        <f t="shared" si="341"/>
        <v>6375585.7452000007</v>
      </c>
      <c r="AC913">
        <f t="shared" si="342"/>
        <v>9.2468067027179749E-6</v>
      </c>
      <c r="AD913">
        <f t="shared" si="343"/>
        <v>0</v>
      </c>
      <c r="AE913">
        <f t="shared" si="344"/>
        <v>0</v>
      </c>
      <c r="AF913">
        <f t="shared" si="345"/>
        <v>0</v>
      </c>
      <c r="AG913">
        <f t="shared" si="346"/>
        <v>0</v>
      </c>
      <c r="AH913">
        <f t="shared" si="347"/>
        <v>0</v>
      </c>
      <c r="AI913">
        <f t="shared" si="348"/>
        <v>5.0546225567071803E-3</v>
      </c>
      <c r="AJ913">
        <f t="shared" si="349"/>
        <v>4.2582015317955055E-5</v>
      </c>
      <c r="AK913">
        <f t="shared" si="350"/>
        <v>1.6740578955036711E-7</v>
      </c>
      <c r="AL913">
        <f t="shared" si="351"/>
        <v>0</v>
      </c>
      <c r="AM913">
        <v>6378137</v>
      </c>
      <c r="AN913">
        <v>6356752.3142451802</v>
      </c>
      <c r="AO913">
        <f t="shared" si="352"/>
        <v>8.1819190842620321E-2</v>
      </c>
      <c r="AP913">
        <f t="shared" si="353"/>
        <v>8.2094437949694496E-2</v>
      </c>
      <c r="AQ913">
        <f t="shared" si="354"/>
        <v>6.7394967422762398E-3</v>
      </c>
      <c r="AR913">
        <f t="shared" si="355"/>
        <v>6399593.6257584924</v>
      </c>
    </row>
    <row r="914" spans="13:44" x14ac:dyDescent="0.3">
      <c r="M914" s="52" t="s">
        <v>22</v>
      </c>
      <c r="N914" s="53">
        <f t="shared" si="334"/>
        <v>166021.44365805644</v>
      </c>
      <c r="O914" s="54">
        <f t="shared" si="335"/>
        <v>0</v>
      </c>
      <c r="P914" s="55">
        <f t="shared" si="336"/>
        <v>31</v>
      </c>
      <c r="Q914" s="68"/>
      <c r="T914">
        <f t="shared" si="357"/>
        <v>0</v>
      </c>
      <c r="U914">
        <f t="shared" si="357"/>
        <v>0</v>
      </c>
      <c r="V914">
        <f t="shared" si="333"/>
        <v>31</v>
      </c>
      <c r="W914">
        <f t="shared" si="356"/>
        <v>3</v>
      </c>
      <c r="X914">
        <f t="shared" si="337"/>
        <v>-5.2359877559829883E-2</v>
      </c>
      <c r="Y914">
        <f t="shared" si="338"/>
        <v>-5.2335956242943828E-2</v>
      </c>
      <c r="Z914">
        <f t="shared" si="339"/>
        <v>-5.2383818566763218E-2</v>
      </c>
      <c r="AA914">
        <f t="shared" si="340"/>
        <v>0</v>
      </c>
      <c r="AB914">
        <f t="shared" si="341"/>
        <v>6375585.7452000007</v>
      </c>
      <c r="AC914">
        <f t="shared" si="342"/>
        <v>9.2468067027179749E-6</v>
      </c>
      <c r="AD914">
        <f t="shared" si="343"/>
        <v>0</v>
      </c>
      <c r="AE914">
        <f t="shared" si="344"/>
        <v>0</v>
      </c>
      <c r="AF914">
        <f t="shared" si="345"/>
        <v>0</v>
      </c>
      <c r="AG914">
        <f t="shared" si="346"/>
        <v>0</v>
      </c>
      <c r="AH914">
        <f t="shared" si="347"/>
        <v>0</v>
      </c>
      <c r="AI914">
        <f t="shared" si="348"/>
        <v>5.0546225567071803E-3</v>
      </c>
      <c r="AJ914">
        <f t="shared" si="349"/>
        <v>4.2582015317955055E-5</v>
      </c>
      <c r="AK914">
        <f t="shared" si="350"/>
        <v>1.6740578955036711E-7</v>
      </c>
      <c r="AL914">
        <f t="shared" si="351"/>
        <v>0</v>
      </c>
      <c r="AM914">
        <v>6378137</v>
      </c>
      <c r="AN914">
        <v>6356752.3142451802</v>
      </c>
      <c r="AO914">
        <f t="shared" si="352"/>
        <v>8.1819190842620321E-2</v>
      </c>
      <c r="AP914">
        <f t="shared" si="353"/>
        <v>8.2094437949694496E-2</v>
      </c>
      <c r="AQ914">
        <f t="shared" si="354"/>
        <v>6.7394967422762398E-3</v>
      </c>
      <c r="AR914">
        <f t="shared" si="355"/>
        <v>6399593.6257584924</v>
      </c>
    </row>
    <row r="915" spans="13:44" x14ac:dyDescent="0.3">
      <c r="M915" s="52" t="s">
        <v>22</v>
      </c>
      <c r="N915" s="53">
        <f t="shared" si="334"/>
        <v>166021.44365805644</v>
      </c>
      <c r="O915" s="54">
        <f t="shared" si="335"/>
        <v>0</v>
      </c>
      <c r="P915" s="55">
        <f t="shared" si="336"/>
        <v>31</v>
      </c>
      <c r="Q915" s="68"/>
      <c r="T915">
        <f t="shared" si="357"/>
        <v>0</v>
      </c>
      <c r="U915">
        <f t="shared" si="357"/>
        <v>0</v>
      </c>
      <c r="V915">
        <f t="shared" si="333"/>
        <v>31</v>
      </c>
      <c r="W915">
        <f t="shared" si="356"/>
        <v>3</v>
      </c>
      <c r="X915">
        <f t="shared" si="337"/>
        <v>-5.2359877559829883E-2</v>
      </c>
      <c r="Y915">
        <f t="shared" si="338"/>
        <v>-5.2335956242943828E-2</v>
      </c>
      <c r="Z915">
        <f t="shared" si="339"/>
        <v>-5.2383818566763218E-2</v>
      </c>
      <c r="AA915">
        <f t="shared" si="340"/>
        <v>0</v>
      </c>
      <c r="AB915">
        <f t="shared" si="341"/>
        <v>6375585.7452000007</v>
      </c>
      <c r="AC915">
        <f t="shared" si="342"/>
        <v>9.2468067027179749E-6</v>
      </c>
      <c r="AD915">
        <f t="shared" si="343"/>
        <v>0</v>
      </c>
      <c r="AE915">
        <f t="shared" si="344"/>
        <v>0</v>
      </c>
      <c r="AF915">
        <f t="shared" si="345"/>
        <v>0</v>
      </c>
      <c r="AG915">
        <f t="shared" si="346"/>
        <v>0</v>
      </c>
      <c r="AH915">
        <f t="shared" si="347"/>
        <v>0</v>
      </c>
      <c r="AI915">
        <f t="shared" si="348"/>
        <v>5.0546225567071803E-3</v>
      </c>
      <c r="AJ915">
        <f t="shared" si="349"/>
        <v>4.2582015317955055E-5</v>
      </c>
      <c r="AK915">
        <f t="shared" si="350"/>
        <v>1.6740578955036711E-7</v>
      </c>
      <c r="AL915">
        <f t="shared" si="351"/>
        <v>0</v>
      </c>
      <c r="AM915">
        <v>6378137</v>
      </c>
      <c r="AN915">
        <v>6356752.3142451802</v>
      </c>
      <c r="AO915">
        <f t="shared" si="352"/>
        <v>8.1819190842620321E-2</v>
      </c>
      <c r="AP915">
        <f t="shared" si="353"/>
        <v>8.2094437949694496E-2</v>
      </c>
      <c r="AQ915">
        <f t="shared" si="354"/>
        <v>6.7394967422762398E-3</v>
      </c>
      <c r="AR915">
        <f t="shared" si="355"/>
        <v>6399593.6257584924</v>
      </c>
    </row>
    <row r="916" spans="13:44" x14ac:dyDescent="0.3">
      <c r="M916" s="52" t="s">
        <v>22</v>
      </c>
      <c r="N916" s="53">
        <f t="shared" si="334"/>
        <v>166021.44365805644</v>
      </c>
      <c r="O916" s="54">
        <f t="shared" si="335"/>
        <v>0</v>
      </c>
      <c r="P916" s="55">
        <f t="shared" si="336"/>
        <v>31</v>
      </c>
      <c r="Q916" s="68"/>
      <c r="T916">
        <f t="shared" si="357"/>
        <v>0</v>
      </c>
      <c r="U916">
        <f t="shared" si="357"/>
        <v>0</v>
      </c>
      <c r="V916">
        <f t="shared" si="333"/>
        <v>31</v>
      </c>
      <c r="W916">
        <f t="shared" si="356"/>
        <v>3</v>
      </c>
      <c r="X916">
        <f t="shared" si="337"/>
        <v>-5.2359877559829883E-2</v>
      </c>
      <c r="Y916">
        <f t="shared" si="338"/>
        <v>-5.2335956242943828E-2</v>
      </c>
      <c r="Z916">
        <f t="shared" si="339"/>
        <v>-5.2383818566763218E-2</v>
      </c>
      <c r="AA916">
        <f t="shared" si="340"/>
        <v>0</v>
      </c>
      <c r="AB916">
        <f t="shared" si="341"/>
        <v>6375585.7452000007</v>
      </c>
      <c r="AC916">
        <f t="shared" si="342"/>
        <v>9.2468067027179749E-6</v>
      </c>
      <c r="AD916">
        <f t="shared" si="343"/>
        <v>0</v>
      </c>
      <c r="AE916">
        <f t="shared" si="344"/>
        <v>0</v>
      </c>
      <c r="AF916">
        <f t="shared" si="345"/>
        <v>0</v>
      </c>
      <c r="AG916">
        <f t="shared" si="346"/>
        <v>0</v>
      </c>
      <c r="AH916">
        <f t="shared" si="347"/>
        <v>0</v>
      </c>
      <c r="AI916">
        <f t="shared" si="348"/>
        <v>5.0546225567071803E-3</v>
      </c>
      <c r="AJ916">
        <f t="shared" si="349"/>
        <v>4.2582015317955055E-5</v>
      </c>
      <c r="AK916">
        <f t="shared" si="350"/>
        <v>1.6740578955036711E-7</v>
      </c>
      <c r="AL916">
        <f t="shared" si="351"/>
        <v>0</v>
      </c>
      <c r="AM916">
        <v>6378137</v>
      </c>
      <c r="AN916">
        <v>6356752.3142451802</v>
      </c>
      <c r="AO916">
        <f t="shared" si="352"/>
        <v>8.1819190842620321E-2</v>
      </c>
      <c r="AP916">
        <f t="shared" si="353"/>
        <v>8.2094437949694496E-2</v>
      </c>
      <c r="AQ916">
        <f t="shared" si="354"/>
        <v>6.7394967422762398E-3</v>
      </c>
      <c r="AR916">
        <f t="shared" si="355"/>
        <v>6399593.6257584924</v>
      </c>
    </row>
    <row r="917" spans="13:44" x14ac:dyDescent="0.3">
      <c r="M917" s="52" t="s">
        <v>22</v>
      </c>
      <c r="N917" s="53">
        <f t="shared" si="334"/>
        <v>166021.44365805644</v>
      </c>
      <c r="O917" s="54">
        <f t="shared" si="335"/>
        <v>0</v>
      </c>
      <c r="P917" s="55">
        <f t="shared" si="336"/>
        <v>31</v>
      </c>
      <c r="Q917" s="68"/>
      <c r="T917">
        <f t="shared" si="357"/>
        <v>0</v>
      </c>
      <c r="U917">
        <f t="shared" si="357"/>
        <v>0</v>
      </c>
      <c r="V917">
        <f t="shared" si="333"/>
        <v>31</v>
      </c>
      <c r="W917">
        <f t="shared" si="356"/>
        <v>3</v>
      </c>
      <c r="X917">
        <f t="shared" si="337"/>
        <v>-5.2359877559829883E-2</v>
      </c>
      <c r="Y917">
        <f t="shared" si="338"/>
        <v>-5.2335956242943828E-2</v>
      </c>
      <c r="Z917">
        <f t="shared" si="339"/>
        <v>-5.2383818566763218E-2</v>
      </c>
      <c r="AA917">
        <f t="shared" si="340"/>
        <v>0</v>
      </c>
      <c r="AB917">
        <f t="shared" si="341"/>
        <v>6375585.7452000007</v>
      </c>
      <c r="AC917">
        <f t="shared" si="342"/>
        <v>9.2468067027179749E-6</v>
      </c>
      <c r="AD917">
        <f t="shared" si="343"/>
        <v>0</v>
      </c>
      <c r="AE917">
        <f t="shared" si="344"/>
        <v>0</v>
      </c>
      <c r="AF917">
        <f t="shared" si="345"/>
        <v>0</v>
      </c>
      <c r="AG917">
        <f t="shared" si="346"/>
        <v>0</v>
      </c>
      <c r="AH917">
        <f t="shared" si="347"/>
        <v>0</v>
      </c>
      <c r="AI917">
        <f t="shared" si="348"/>
        <v>5.0546225567071803E-3</v>
      </c>
      <c r="AJ917">
        <f t="shared" si="349"/>
        <v>4.2582015317955055E-5</v>
      </c>
      <c r="AK917">
        <f t="shared" si="350"/>
        <v>1.6740578955036711E-7</v>
      </c>
      <c r="AL917">
        <f t="shared" si="351"/>
        <v>0</v>
      </c>
      <c r="AM917">
        <v>6378137</v>
      </c>
      <c r="AN917">
        <v>6356752.3142451802</v>
      </c>
      <c r="AO917">
        <f t="shared" si="352"/>
        <v>8.1819190842620321E-2</v>
      </c>
      <c r="AP917">
        <f t="shared" si="353"/>
        <v>8.2094437949694496E-2</v>
      </c>
      <c r="AQ917">
        <f t="shared" si="354"/>
        <v>6.7394967422762398E-3</v>
      </c>
      <c r="AR917">
        <f t="shared" si="355"/>
        <v>6399593.6257584924</v>
      </c>
    </row>
    <row r="918" spans="13:44" x14ac:dyDescent="0.3">
      <c r="M918" s="52" t="s">
        <v>22</v>
      </c>
      <c r="N918" s="53">
        <f t="shared" si="334"/>
        <v>166021.44365805644</v>
      </c>
      <c r="O918" s="54">
        <f t="shared" si="335"/>
        <v>0</v>
      </c>
      <c r="P918" s="55">
        <f t="shared" si="336"/>
        <v>31</v>
      </c>
      <c r="Q918" s="68"/>
      <c r="T918">
        <f t="shared" si="357"/>
        <v>0</v>
      </c>
      <c r="U918">
        <f t="shared" si="357"/>
        <v>0</v>
      </c>
      <c r="V918">
        <f t="shared" si="333"/>
        <v>31</v>
      </c>
      <c r="W918">
        <f t="shared" si="356"/>
        <v>3</v>
      </c>
      <c r="X918">
        <f t="shared" si="337"/>
        <v>-5.2359877559829883E-2</v>
      </c>
      <c r="Y918">
        <f t="shared" si="338"/>
        <v>-5.2335956242943828E-2</v>
      </c>
      <c r="Z918">
        <f t="shared" si="339"/>
        <v>-5.2383818566763218E-2</v>
      </c>
      <c r="AA918">
        <f t="shared" si="340"/>
        <v>0</v>
      </c>
      <c r="AB918">
        <f t="shared" si="341"/>
        <v>6375585.7452000007</v>
      </c>
      <c r="AC918">
        <f t="shared" si="342"/>
        <v>9.2468067027179749E-6</v>
      </c>
      <c r="AD918">
        <f t="shared" si="343"/>
        <v>0</v>
      </c>
      <c r="AE918">
        <f t="shared" si="344"/>
        <v>0</v>
      </c>
      <c r="AF918">
        <f t="shared" si="345"/>
        <v>0</v>
      </c>
      <c r="AG918">
        <f t="shared" si="346"/>
        <v>0</v>
      </c>
      <c r="AH918">
        <f t="shared" si="347"/>
        <v>0</v>
      </c>
      <c r="AI918">
        <f t="shared" si="348"/>
        <v>5.0546225567071803E-3</v>
      </c>
      <c r="AJ918">
        <f t="shared" si="349"/>
        <v>4.2582015317955055E-5</v>
      </c>
      <c r="AK918">
        <f t="shared" si="350"/>
        <v>1.6740578955036711E-7</v>
      </c>
      <c r="AL918">
        <f t="shared" si="351"/>
        <v>0</v>
      </c>
      <c r="AM918">
        <v>6378137</v>
      </c>
      <c r="AN918">
        <v>6356752.3142451802</v>
      </c>
      <c r="AO918">
        <f t="shared" si="352"/>
        <v>8.1819190842620321E-2</v>
      </c>
      <c r="AP918">
        <f t="shared" si="353"/>
        <v>8.2094437949694496E-2</v>
      </c>
      <c r="AQ918">
        <f t="shared" si="354"/>
        <v>6.7394967422762398E-3</v>
      </c>
      <c r="AR918">
        <f t="shared" si="355"/>
        <v>6399593.6257584924</v>
      </c>
    </row>
    <row r="919" spans="13:44" x14ac:dyDescent="0.3">
      <c r="M919" s="52" t="s">
        <v>22</v>
      </c>
      <c r="N919" s="53">
        <f t="shared" si="334"/>
        <v>166021.44365805644</v>
      </c>
      <c r="O919" s="54">
        <f t="shared" si="335"/>
        <v>0</v>
      </c>
      <c r="P919" s="55">
        <f t="shared" si="336"/>
        <v>31</v>
      </c>
      <c r="Q919" s="68"/>
      <c r="T919">
        <f t="shared" si="357"/>
        <v>0</v>
      </c>
      <c r="U919">
        <f t="shared" si="357"/>
        <v>0</v>
      </c>
      <c r="V919">
        <f t="shared" si="333"/>
        <v>31</v>
      </c>
      <c r="W919">
        <f t="shared" si="356"/>
        <v>3</v>
      </c>
      <c r="X919">
        <f t="shared" si="337"/>
        <v>-5.2359877559829883E-2</v>
      </c>
      <c r="Y919">
        <f t="shared" si="338"/>
        <v>-5.2335956242943828E-2</v>
      </c>
      <c r="Z919">
        <f t="shared" si="339"/>
        <v>-5.2383818566763218E-2</v>
      </c>
      <c r="AA919">
        <f t="shared" si="340"/>
        <v>0</v>
      </c>
      <c r="AB919">
        <f t="shared" si="341"/>
        <v>6375585.7452000007</v>
      </c>
      <c r="AC919">
        <f t="shared" si="342"/>
        <v>9.2468067027179749E-6</v>
      </c>
      <c r="AD919">
        <f t="shared" si="343"/>
        <v>0</v>
      </c>
      <c r="AE919">
        <f t="shared" si="344"/>
        <v>0</v>
      </c>
      <c r="AF919">
        <f t="shared" si="345"/>
        <v>0</v>
      </c>
      <c r="AG919">
        <f t="shared" si="346"/>
        <v>0</v>
      </c>
      <c r="AH919">
        <f t="shared" si="347"/>
        <v>0</v>
      </c>
      <c r="AI919">
        <f t="shared" si="348"/>
        <v>5.0546225567071803E-3</v>
      </c>
      <c r="AJ919">
        <f t="shared" si="349"/>
        <v>4.2582015317955055E-5</v>
      </c>
      <c r="AK919">
        <f t="shared" si="350"/>
        <v>1.6740578955036711E-7</v>
      </c>
      <c r="AL919">
        <f t="shared" si="351"/>
        <v>0</v>
      </c>
      <c r="AM919">
        <v>6378137</v>
      </c>
      <c r="AN919">
        <v>6356752.3142451802</v>
      </c>
      <c r="AO919">
        <f t="shared" si="352"/>
        <v>8.1819190842620321E-2</v>
      </c>
      <c r="AP919">
        <f t="shared" si="353"/>
        <v>8.2094437949694496E-2</v>
      </c>
      <c r="AQ919">
        <f t="shared" si="354"/>
        <v>6.7394967422762398E-3</v>
      </c>
      <c r="AR919">
        <f t="shared" si="355"/>
        <v>6399593.6257584924</v>
      </c>
    </row>
    <row r="920" spans="13:44" x14ac:dyDescent="0.3">
      <c r="M920" s="52" t="s">
        <v>22</v>
      </c>
      <c r="N920" s="53">
        <f t="shared" si="334"/>
        <v>166021.44365805644</v>
      </c>
      <c r="O920" s="54">
        <f t="shared" si="335"/>
        <v>0</v>
      </c>
      <c r="P920" s="55">
        <f t="shared" si="336"/>
        <v>31</v>
      </c>
      <c r="Q920" s="68"/>
      <c r="T920">
        <f t="shared" si="357"/>
        <v>0</v>
      </c>
      <c r="U920">
        <f t="shared" si="357"/>
        <v>0</v>
      </c>
      <c r="V920">
        <f t="shared" si="333"/>
        <v>31</v>
      </c>
      <c r="W920">
        <f t="shared" si="356"/>
        <v>3</v>
      </c>
      <c r="X920">
        <f t="shared" si="337"/>
        <v>-5.2359877559829883E-2</v>
      </c>
      <c r="Y920">
        <f t="shared" si="338"/>
        <v>-5.2335956242943828E-2</v>
      </c>
      <c r="Z920">
        <f t="shared" si="339"/>
        <v>-5.2383818566763218E-2</v>
      </c>
      <c r="AA920">
        <f t="shared" si="340"/>
        <v>0</v>
      </c>
      <c r="AB920">
        <f t="shared" si="341"/>
        <v>6375585.7452000007</v>
      </c>
      <c r="AC920">
        <f t="shared" si="342"/>
        <v>9.2468067027179749E-6</v>
      </c>
      <c r="AD920">
        <f t="shared" si="343"/>
        <v>0</v>
      </c>
      <c r="AE920">
        <f t="shared" si="344"/>
        <v>0</v>
      </c>
      <c r="AF920">
        <f t="shared" si="345"/>
        <v>0</v>
      </c>
      <c r="AG920">
        <f t="shared" si="346"/>
        <v>0</v>
      </c>
      <c r="AH920">
        <f t="shared" si="347"/>
        <v>0</v>
      </c>
      <c r="AI920">
        <f t="shared" si="348"/>
        <v>5.0546225567071803E-3</v>
      </c>
      <c r="AJ920">
        <f t="shared" si="349"/>
        <v>4.2582015317955055E-5</v>
      </c>
      <c r="AK920">
        <f t="shared" si="350"/>
        <v>1.6740578955036711E-7</v>
      </c>
      <c r="AL920">
        <f t="shared" si="351"/>
        <v>0</v>
      </c>
      <c r="AM920">
        <v>6378137</v>
      </c>
      <c r="AN920">
        <v>6356752.3142451802</v>
      </c>
      <c r="AO920">
        <f t="shared" si="352"/>
        <v>8.1819190842620321E-2</v>
      </c>
      <c r="AP920">
        <f t="shared" si="353"/>
        <v>8.2094437949694496E-2</v>
      </c>
      <c r="AQ920">
        <f t="shared" si="354"/>
        <v>6.7394967422762398E-3</v>
      </c>
      <c r="AR920">
        <f t="shared" si="355"/>
        <v>6399593.6257584924</v>
      </c>
    </row>
    <row r="921" spans="13:44" x14ac:dyDescent="0.3">
      <c r="M921" s="52" t="s">
        <v>22</v>
      </c>
      <c r="N921" s="53">
        <f t="shared" si="334"/>
        <v>166021.44365805644</v>
      </c>
      <c r="O921" s="54">
        <f t="shared" si="335"/>
        <v>0</v>
      </c>
      <c r="P921" s="55">
        <f t="shared" si="336"/>
        <v>31</v>
      </c>
      <c r="Q921" s="68"/>
      <c r="T921">
        <f t="shared" si="357"/>
        <v>0</v>
      </c>
      <c r="U921">
        <f t="shared" si="357"/>
        <v>0</v>
      </c>
      <c r="V921">
        <f t="shared" si="333"/>
        <v>31</v>
      </c>
      <c r="W921">
        <f t="shared" si="356"/>
        <v>3</v>
      </c>
      <c r="X921">
        <f t="shared" si="337"/>
        <v>-5.2359877559829883E-2</v>
      </c>
      <c r="Y921">
        <f t="shared" si="338"/>
        <v>-5.2335956242943828E-2</v>
      </c>
      <c r="Z921">
        <f t="shared" si="339"/>
        <v>-5.2383818566763218E-2</v>
      </c>
      <c r="AA921">
        <f t="shared" si="340"/>
        <v>0</v>
      </c>
      <c r="AB921">
        <f t="shared" si="341"/>
        <v>6375585.7452000007</v>
      </c>
      <c r="AC921">
        <f t="shared" si="342"/>
        <v>9.2468067027179749E-6</v>
      </c>
      <c r="AD921">
        <f t="shared" si="343"/>
        <v>0</v>
      </c>
      <c r="AE921">
        <f t="shared" si="344"/>
        <v>0</v>
      </c>
      <c r="AF921">
        <f t="shared" si="345"/>
        <v>0</v>
      </c>
      <c r="AG921">
        <f t="shared" si="346"/>
        <v>0</v>
      </c>
      <c r="AH921">
        <f t="shared" si="347"/>
        <v>0</v>
      </c>
      <c r="AI921">
        <f t="shared" si="348"/>
        <v>5.0546225567071803E-3</v>
      </c>
      <c r="AJ921">
        <f t="shared" si="349"/>
        <v>4.2582015317955055E-5</v>
      </c>
      <c r="AK921">
        <f t="shared" si="350"/>
        <v>1.6740578955036711E-7</v>
      </c>
      <c r="AL921">
        <f t="shared" si="351"/>
        <v>0</v>
      </c>
      <c r="AM921">
        <v>6378137</v>
      </c>
      <c r="AN921">
        <v>6356752.3142451802</v>
      </c>
      <c r="AO921">
        <f t="shared" si="352"/>
        <v>8.1819190842620321E-2</v>
      </c>
      <c r="AP921">
        <f t="shared" si="353"/>
        <v>8.2094437949694496E-2</v>
      </c>
      <c r="AQ921">
        <f t="shared" si="354"/>
        <v>6.7394967422762398E-3</v>
      </c>
      <c r="AR921">
        <f t="shared" si="355"/>
        <v>6399593.6257584924</v>
      </c>
    </row>
    <row r="922" spans="13:44" x14ac:dyDescent="0.3">
      <c r="M922" s="52" t="s">
        <v>22</v>
      </c>
      <c r="N922" s="53">
        <f t="shared" si="334"/>
        <v>166021.44365805644</v>
      </c>
      <c r="O922" s="54">
        <f t="shared" si="335"/>
        <v>0</v>
      </c>
      <c r="P922" s="55">
        <f t="shared" si="336"/>
        <v>31</v>
      </c>
      <c r="Q922" s="68"/>
      <c r="T922">
        <f t="shared" si="357"/>
        <v>0</v>
      </c>
      <c r="U922">
        <f t="shared" si="357"/>
        <v>0</v>
      </c>
      <c r="V922">
        <f t="shared" ref="V922:V985" si="358">TRUNC((R922/6)+31)</f>
        <v>31</v>
      </c>
      <c r="W922">
        <f t="shared" si="356"/>
        <v>3</v>
      </c>
      <c r="X922">
        <f t="shared" si="337"/>
        <v>-5.2359877559829883E-2</v>
      </c>
      <c r="Y922">
        <f t="shared" si="338"/>
        <v>-5.2335956242943828E-2</v>
      </c>
      <c r="Z922">
        <f t="shared" si="339"/>
        <v>-5.2383818566763218E-2</v>
      </c>
      <c r="AA922">
        <f t="shared" si="340"/>
        <v>0</v>
      </c>
      <c r="AB922">
        <f t="shared" si="341"/>
        <v>6375585.7452000007</v>
      </c>
      <c r="AC922">
        <f t="shared" si="342"/>
        <v>9.2468067027179749E-6</v>
      </c>
      <c r="AD922">
        <f t="shared" si="343"/>
        <v>0</v>
      </c>
      <c r="AE922">
        <f t="shared" si="344"/>
        <v>0</v>
      </c>
      <c r="AF922">
        <f t="shared" si="345"/>
        <v>0</v>
      </c>
      <c r="AG922">
        <f t="shared" si="346"/>
        <v>0</v>
      </c>
      <c r="AH922">
        <f t="shared" si="347"/>
        <v>0</v>
      </c>
      <c r="AI922">
        <f t="shared" si="348"/>
        <v>5.0546225567071803E-3</v>
      </c>
      <c r="AJ922">
        <f t="shared" si="349"/>
        <v>4.2582015317955055E-5</v>
      </c>
      <c r="AK922">
        <f t="shared" si="350"/>
        <v>1.6740578955036711E-7</v>
      </c>
      <c r="AL922">
        <f t="shared" si="351"/>
        <v>0</v>
      </c>
      <c r="AM922">
        <v>6378137</v>
      </c>
      <c r="AN922">
        <v>6356752.3142451802</v>
      </c>
      <c r="AO922">
        <f t="shared" si="352"/>
        <v>8.1819190842620321E-2</v>
      </c>
      <c r="AP922">
        <f t="shared" si="353"/>
        <v>8.2094437949694496E-2</v>
      </c>
      <c r="AQ922">
        <f t="shared" si="354"/>
        <v>6.7394967422762398E-3</v>
      </c>
      <c r="AR922">
        <f t="shared" si="355"/>
        <v>6399593.6257584924</v>
      </c>
    </row>
    <row r="923" spans="13:44" x14ac:dyDescent="0.3">
      <c r="M923" s="52" t="s">
        <v>22</v>
      </c>
      <c r="N923" s="53">
        <f t="shared" ref="N923:N986" si="359">Z923*AB923*(1+AC923/3)+500000</f>
        <v>166021.44365805644</v>
      </c>
      <c r="O923" s="54">
        <f t="shared" ref="O923:O986" si="360">IF(M923="S",AA923*AB923*(1+AC923)+AL923+10000000,AA923*AB923*(1+AC923)+AL923)</f>
        <v>0</v>
      </c>
      <c r="P923" s="55">
        <f t="shared" ref="P923:P986" si="361">V923</f>
        <v>31</v>
      </c>
      <c r="Q923" s="68"/>
      <c r="T923">
        <f t="shared" si="357"/>
        <v>0</v>
      </c>
      <c r="U923">
        <f t="shared" si="357"/>
        <v>0</v>
      </c>
      <c r="V923">
        <f t="shared" si="358"/>
        <v>31</v>
      </c>
      <c r="W923">
        <f t="shared" si="356"/>
        <v>3</v>
      </c>
      <c r="X923">
        <f t="shared" ref="X923:X986" si="362">+T923-((W923*PI())/180)</f>
        <v>-5.2359877559829883E-2</v>
      </c>
      <c r="Y923">
        <f t="shared" ref="Y923:Y986" si="363">COS(U923)*SIN(X923)</f>
        <v>-5.2335956242943828E-2</v>
      </c>
      <c r="Z923">
        <f t="shared" ref="Z923:Z986" si="364">(1/2)*LN((1+Y923)/(1-Y923))</f>
        <v>-5.2383818566763218E-2</v>
      </c>
      <c r="AA923">
        <f t="shared" ref="AA923:AA986" si="365">ATAN((TAN(U923))/COS(X923))-U923</f>
        <v>0</v>
      </c>
      <c r="AB923">
        <f t="shared" ref="AB923:AB986" si="366">(AR923/(1+AQ923*(COS(U923))^2)^(1/2))*0.9996</f>
        <v>6375585.7452000007</v>
      </c>
      <c r="AC923">
        <f t="shared" ref="AC923:AC986" si="367">(AQ923/2)*Z923^2*(COS(U923))^2</f>
        <v>9.2468067027179749E-6</v>
      </c>
      <c r="AD923">
        <f t="shared" ref="AD923:AD986" si="368">SIN(2*U923)</f>
        <v>0</v>
      </c>
      <c r="AE923">
        <f t="shared" ref="AE923:AE986" si="369">+AD923*(COS(U923))^2</f>
        <v>0</v>
      </c>
      <c r="AF923">
        <f t="shared" ref="AF923:AF986" si="370">U923+(AD923/2)</f>
        <v>0</v>
      </c>
      <c r="AG923">
        <f t="shared" ref="AG923:AG986" si="371">((3*AF923)+AE923)/4</f>
        <v>0</v>
      </c>
      <c r="AH923">
        <f t="shared" ref="AH923:AH986" si="372">(5*AG923+AE923*(COS(U923))^2)/3</f>
        <v>0</v>
      </c>
      <c r="AI923">
        <f t="shared" ref="AI923:AI986" si="373">(3/4)*AQ923</f>
        <v>5.0546225567071803E-3</v>
      </c>
      <c r="AJ923">
        <f t="shared" ref="AJ923:AJ986" si="374">(5/3)*AI923^2</f>
        <v>4.2582015317955055E-5</v>
      </c>
      <c r="AK923">
        <f t="shared" ref="AK923:AK986" si="375">(35/27)*AI923^3</f>
        <v>1.6740578955036711E-7</v>
      </c>
      <c r="AL923">
        <f t="shared" ref="AL923:AL986" si="376">0.9996*AR923*(U923-(AI923*AF923)+(AJ923*AG923)-(AK923*AH923))</f>
        <v>0</v>
      </c>
      <c r="AM923">
        <v>6378137</v>
      </c>
      <c r="AN923">
        <v>6356752.3142451802</v>
      </c>
      <c r="AO923">
        <f t="shared" ref="AO923:AO986" si="377">SQRT(AM923^2-AN923^2)/AM923</f>
        <v>8.1819190842620321E-2</v>
      </c>
      <c r="AP923">
        <f t="shared" ref="AP923:AP986" si="378">SQRT(AM923^2-AN923^2)/AN923</f>
        <v>8.2094437949694496E-2</v>
      </c>
      <c r="AQ923">
        <f t="shared" ref="AQ923:AQ986" si="379">AP923^2</f>
        <v>6.7394967422762398E-3</v>
      </c>
      <c r="AR923">
        <f t="shared" ref="AR923:AR986" si="380">+(AM923^2)/AN923</f>
        <v>6399593.6257584924</v>
      </c>
    </row>
    <row r="924" spans="13:44" x14ac:dyDescent="0.3">
      <c r="M924" s="52" t="s">
        <v>22</v>
      </c>
      <c r="N924" s="53">
        <f t="shared" si="359"/>
        <v>166021.44365805644</v>
      </c>
      <c r="O924" s="54">
        <f t="shared" si="360"/>
        <v>0</v>
      </c>
      <c r="P924" s="55">
        <f t="shared" si="361"/>
        <v>31</v>
      </c>
      <c r="Q924" s="68"/>
      <c r="T924">
        <f t="shared" si="357"/>
        <v>0</v>
      </c>
      <c r="U924">
        <f t="shared" si="357"/>
        <v>0</v>
      </c>
      <c r="V924">
        <f t="shared" si="358"/>
        <v>31</v>
      </c>
      <c r="W924">
        <f t="shared" ref="W924:W987" si="381">6*V924-183</f>
        <v>3</v>
      </c>
      <c r="X924">
        <f t="shared" si="362"/>
        <v>-5.2359877559829883E-2</v>
      </c>
      <c r="Y924">
        <f t="shared" si="363"/>
        <v>-5.2335956242943828E-2</v>
      </c>
      <c r="Z924">
        <f t="shared" si="364"/>
        <v>-5.2383818566763218E-2</v>
      </c>
      <c r="AA924">
        <f t="shared" si="365"/>
        <v>0</v>
      </c>
      <c r="AB924">
        <f t="shared" si="366"/>
        <v>6375585.7452000007</v>
      </c>
      <c r="AC924">
        <f t="shared" si="367"/>
        <v>9.2468067027179749E-6</v>
      </c>
      <c r="AD924">
        <f t="shared" si="368"/>
        <v>0</v>
      </c>
      <c r="AE924">
        <f t="shared" si="369"/>
        <v>0</v>
      </c>
      <c r="AF924">
        <f t="shared" si="370"/>
        <v>0</v>
      </c>
      <c r="AG924">
        <f t="shared" si="371"/>
        <v>0</v>
      </c>
      <c r="AH924">
        <f t="shared" si="372"/>
        <v>0</v>
      </c>
      <c r="AI924">
        <f t="shared" si="373"/>
        <v>5.0546225567071803E-3</v>
      </c>
      <c r="AJ924">
        <f t="shared" si="374"/>
        <v>4.2582015317955055E-5</v>
      </c>
      <c r="AK924">
        <f t="shared" si="375"/>
        <v>1.6740578955036711E-7</v>
      </c>
      <c r="AL924">
        <f t="shared" si="376"/>
        <v>0</v>
      </c>
      <c r="AM924">
        <v>6378137</v>
      </c>
      <c r="AN924">
        <v>6356752.3142451802</v>
      </c>
      <c r="AO924">
        <f t="shared" si="377"/>
        <v>8.1819190842620321E-2</v>
      </c>
      <c r="AP924">
        <f t="shared" si="378"/>
        <v>8.2094437949694496E-2</v>
      </c>
      <c r="AQ924">
        <f t="shared" si="379"/>
        <v>6.7394967422762398E-3</v>
      </c>
      <c r="AR924">
        <f t="shared" si="380"/>
        <v>6399593.6257584924</v>
      </c>
    </row>
    <row r="925" spans="13:44" x14ac:dyDescent="0.3">
      <c r="M925" s="52" t="s">
        <v>22</v>
      </c>
      <c r="N925" s="53">
        <f t="shared" si="359"/>
        <v>166021.44365805644</v>
      </c>
      <c r="O925" s="54">
        <f t="shared" si="360"/>
        <v>0</v>
      </c>
      <c r="P925" s="55">
        <f t="shared" si="361"/>
        <v>31</v>
      </c>
      <c r="Q925" s="68"/>
      <c r="T925">
        <f t="shared" si="357"/>
        <v>0</v>
      </c>
      <c r="U925">
        <f t="shared" si="357"/>
        <v>0</v>
      </c>
      <c r="V925">
        <f t="shared" si="358"/>
        <v>31</v>
      </c>
      <c r="W925">
        <f t="shared" si="381"/>
        <v>3</v>
      </c>
      <c r="X925">
        <f t="shared" si="362"/>
        <v>-5.2359877559829883E-2</v>
      </c>
      <c r="Y925">
        <f t="shared" si="363"/>
        <v>-5.2335956242943828E-2</v>
      </c>
      <c r="Z925">
        <f t="shared" si="364"/>
        <v>-5.2383818566763218E-2</v>
      </c>
      <c r="AA925">
        <f t="shared" si="365"/>
        <v>0</v>
      </c>
      <c r="AB925">
        <f t="shared" si="366"/>
        <v>6375585.7452000007</v>
      </c>
      <c r="AC925">
        <f t="shared" si="367"/>
        <v>9.2468067027179749E-6</v>
      </c>
      <c r="AD925">
        <f t="shared" si="368"/>
        <v>0</v>
      </c>
      <c r="AE925">
        <f t="shared" si="369"/>
        <v>0</v>
      </c>
      <c r="AF925">
        <f t="shared" si="370"/>
        <v>0</v>
      </c>
      <c r="AG925">
        <f t="shared" si="371"/>
        <v>0</v>
      </c>
      <c r="AH925">
        <f t="shared" si="372"/>
        <v>0</v>
      </c>
      <c r="AI925">
        <f t="shared" si="373"/>
        <v>5.0546225567071803E-3</v>
      </c>
      <c r="AJ925">
        <f t="shared" si="374"/>
        <v>4.2582015317955055E-5</v>
      </c>
      <c r="AK925">
        <f t="shared" si="375"/>
        <v>1.6740578955036711E-7</v>
      </c>
      <c r="AL925">
        <f t="shared" si="376"/>
        <v>0</v>
      </c>
      <c r="AM925">
        <v>6378137</v>
      </c>
      <c r="AN925">
        <v>6356752.3142451802</v>
      </c>
      <c r="AO925">
        <f t="shared" si="377"/>
        <v>8.1819190842620321E-2</v>
      </c>
      <c r="AP925">
        <f t="shared" si="378"/>
        <v>8.2094437949694496E-2</v>
      </c>
      <c r="AQ925">
        <f t="shared" si="379"/>
        <v>6.7394967422762398E-3</v>
      </c>
      <c r="AR925">
        <f t="shared" si="380"/>
        <v>6399593.6257584924</v>
      </c>
    </row>
    <row r="926" spans="13:44" x14ac:dyDescent="0.3">
      <c r="M926" s="52" t="s">
        <v>22</v>
      </c>
      <c r="N926" s="53">
        <f t="shared" si="359"/>
        <v>166021.44365805644</v>
      </c>
      <c r="O926" s="54">
        <f t="shared" si="360"/>
        <v>0</v>
      </c>
      <c r="P926" s="55">
        <f t="shared" si="361"/>
        <v>31</v>
      </c>
      <c r="Q926" s="68"/>
      <c r="T926">
        <f t="shared" si="357"/>
        <v>0</v>
      </c>
      <c r="U926">
        <f t="shared" si="357"/>
        <v>0</v>
      </c>
      <c r="V926">
        <f t="shared" si="358"/>
        <v>31</v>
      </c>
      <c r="W926">
        <f t="shared" si="381"/>
        <v>3</v>
      </c>
      <c r="X926">
        <f t="shared" si="362"/>
        <v>-5.2359877559829883E-2</v>
      </c>
      <c r="Y926">
        <f t="shared" si="363"/>
        <v>-5.2335956242943828E-2</v>
      </c>
      <c r="Z926">
        <f t="shared" si="364"/>
        <v>-5.2383818566763218E-2</v>
      </c>
      <c r="AA926">
        <f t="shared" si="365"/>
        <v>0</v>
      </c>
      <c r="AB926">
        <f t="shared" si="366"/>
        <v>6375585.7452000007</v>
      </c>
      <c r="AC926">
        <f t="shared" si="367"/>
        <v>9.2468067027179749E-6</v>
      </c>
      <c r="AD926">
        <f t="shared" si="368"/>
        <v>0</v>
      </c>
      <c r="AE926">
        <f t="shared" si="369"/>
        <v>0</v>
      </c>
      <c r="AF926">
        <f t="shared" si="370"/>
        <v>0</v>
      </c>
      <c r="AG926">
        <f t="shared" si="371"/>
        <v>0</v>
      </c>
      <c r="AH926">
        <f t="shared" si="372"/>
        <v>0</v>
      </c>
      <c r="AI926">
        <f t="shared" si="373"/>
        <v>5.0546225567071803E-3</v>
      </c>
      <c r="AJ926">
        <f t="shared" si="374"/>
        <v>4.2582015317955055E-5</v>
      </c>
      <c r="AK926">
        <f t="shared" si="375"/>
        <v>1.6740578955036711E-7</v>
      </c>
      <c r="AL926">
        <f t="shared" si="376"/>
        <v>0</v>
      </c>
      <c r="AM926">
        <v>6378137</v>
      </c>
      <c r="AN926">
        <v>6356752.3142451802</v>
      </c>
      <c r="AO926">
        <f t="shared" si="377"/>
        <v>8.1819190842620321E-2</v>
      </c>
      <c r="AP926">
        <f t="shared" si="378"/>
        <v>8.2094437949694496E-2</v>
      </c>
      <c r="AQ926">
        <f t="shared" si="379"/>
        <v>6.7394967422762398E-3</v>
      </c>
      <c r="AR926">
        <f t="shared" si="380"/>
        <v>6399593.6257584924</v>
      </c>
    </row>
    <row r="927" spans="13:44" x14ac:dyDescent="0.3">
      <c r="M927" s="52" t="s">
        <v>22</v>
      </c>
      <c r="N927" s="53">
        <f t="shared" si="359"/>
        <v>166021.44365805644</v>
      </c>
      <c r="O927" s="54">
        <f t="shared" si="360"/>
        <v>0</v>
      </c>
      <c r="P927" s="55">
        <f t="shared" si="361"/>
        <v>31</v>
      </c>
      <c r="Q927" s="68"/>
      <c r="T927">
        <f t="shared" si="357"/>
        <v>0</v>
      </c>
      <c r="U927">
        <f t="shared" si="357"/>
        <v>0</v>
      </c>
      <c r="V927">
        <f t="shared" si="358"/>
        <v>31</v>
      </c>
      <c r="W927">
        <f t="shared" si="381"/>
        <v>3</v>
      </c>
      <c r="X927">
        <f t="shared" si="362"/>
        <v>-5.2359877559829883E-2</v>
      </c>
      <c r="Y927">
        <f t="shared" si="363"/>
        <v>-5.2335956242943828E-2</v>
      </c>
      <c r="Z927">
        <f t="shared" si="364"/>
        <v>-5.2383818566763218E-2</v>
      </c>
      <c r="AA927">
        <f t="shared" si="365"/>
        <v>0</v>
      </c>
      <c r="AB927">
        <f t="shared" si="366"/>
        <v>6375585.7452000007</v>
      </c>
      <c r="AC927">
        <f t="shared" si="367"/>
        <v>9.2468067027179749E-6</v>
      </c>
      <c r="AD927">
        <f t="shared" si="368"/>
        <v>0</v>
      </c>
      <c r="AE927">
        <f t="shared" si="369"/>
        <v>0</v>
      </c>
      <c r="AF927">
        <f t="shared" si="370"/>
        <v>0</v>
      </c>
      <c r="AG927">
        <f t="shared" si="371"/>
        <v>0</v>
      </c>
      <c r="AH927">
        <f t="shared" si="372"/>
        <v>0</v>
      </c>
      <c r="AI927">
        <f t="shared" si="373"/>
        <v>5.0546225567071803E-3</v>
      </c>
      <c r="AJ927">
        <f t="shared" si="374"/>
        <v>4.2582015317955055E-5</v>
      </c>
      <c r="AK927">
        <f t="shared" si="375"/>
        <v>1.6740578955036711E-7</v>
      </c>
      <c r="AL927">
        <f t="shared" si="376"/>
        <v>0</v>
      </c>
      <c r="AM927">
        <v>6378137</v>
      </c>
      <c r="AN927">
        <v>6356752.3142451802</v>
      </c>
      <c r="AO927">
        <f t="shared" si="377"/>
        <v>8.1819190842620321E-2</v>
      </c>
      <c r="AP927">
        <f t="shared" si="378"/>
        <v>8.2094437949694496E-2</v>
      </c>
      <c r="AQ927">
        <f t="shared" si="379"/>
        <v>6.7394967422762398E-3</v>
      </c>
      <c r="AR927">
        <f t="shared" si="380"/>
        <v>6399593.6257584924</v>
      </c>
    </row>
    <row r="928" spans="13:44" x14ac:dyDescent="0.3">
      <c r="M928" s="52" t="s">
        <v>22</v>
      </c>
      <c r="N928" s="53">
        <f t="shared" si="359"/>
        <v>166021.44365805644</v>
      </c>
      <c r="O928" s="54">
        <f t="shared" si="360"/>
        <v>0</v>
      </c>
      <c r="P928" s="55">
        <f t="shared" si="361"/>
        <v>31</v>
      </c>
      <c r="Q928" s="68"/>
      <c r="T928">
        <f t="shared" si="357"/>
        <v>0</v>
      </c>
      <c r="U928">
        <f t="shared" si="357"/>
        <v>0</v>
      </c>
      <c r="V928">
        <f t="shared" si="358"/>
        <v>31</v>
      </c>
      <c r="W928">
        <f t="shared" si="381"/>
        <v>3</v>
      </c>
      <c r="X928">
        <f t="shared" si="362"/>
        <v>-5.2359877559829883E-2</v>
      </c>
      <c r="Y928">
        <f t="shared" si="363"/>
        <v>-5.2335956242943828E-2</v>
      </c>
      <c r="Z928">
        <f t="shared" si="364"/>
        <v>-5.2383818566763218E-2</v>
      </c>
      <c r="AA928">
        <f t="shared" si="365"/>
        <v>0</v>
      </c>
      <c r="AB928">
        <f t="shared" si="366"/>
        <v>6375585.7452000007</v>
      </c>
      <c r="AC928">
        <f t="shared" si="367"/>
        <v>9.2468067027179749E-6</v>
      </c>
      <c r="AD928">
        <f t="shared" si="368"/>
        <v>0</v>
      </c>
      <c r="AE928">
        <f t="shared" si="369"/>
        <v>0</v>
      </c>
      <c r="AF928">
        <f t="shared" si="370"/>
        <v>0</v>
      </c>
      <c r="AG928">
        <f t="shared" si="371"/>
        <v>0</v>
      </c>
      <c r="AH928">
        <f t="shared" si="372"/>
        <v>0</v>
      </c>
      <c r="AI928">
        <f t="shared" si="373"/>
        <v>5.0546225567071803E-3</v>
      </c>
      <c r="AJ928">
        <f t="shared" si="374"/>
        <v>4.2582015317955055E-5</v>
      </c>
      <c r="AK928">
        <f t="shared" si="375"/>
        <v>1.6740578955036711E-7</v>
      </c>
      <c r="AL928">
        <f t="shared" si="376"/>
        <v>0</v>
      </c>
      <c r="AM928">
        <v>6378137</v>
      </c>
      <c r="AN928">
        <v>6356752.3142451802</v>
      </c>
      <c r="AO928">
        <f t="shared" si="377"/>
        <v>8.1819190842620321E-2</v>
      </c>
      <c r="AP928">
        <f t="shared" si="378"/>
        <v>8.2094437949694496E-2</v>
      </c>
      <c r="AQ928">
        <f t="shared" si="379"/>
        <v>6.7394967422762398E-3</v>
      </c>
      <c r="AR928">
        <f t="shared" si="380"/>
        <v>6399593.6257584924</v>
      </c>
    </row>
    <row r="929" spans="13:44" x14ac:dyDescent="0.3">
      <c r="M929" s="52" t="s">
        <v>22</v>
      </c>
      <c r="N929" s="53">
        <f t="shared" si="359"/>
        <v>166021.44365805644</v>
      </c>
      <c r="O929" s="54">
        <f t="shared" si="360"/>
        <v>0</v>
      </c>
      <c r="P929" s="55">
        <f t="shared" si="361"/>
        <v>31</v>
      </c>
      <c r="Q929" s="68"/>
      <c r="T929">
        <f t="shared" si="357"/>
        <v>0</v>
      </c>
      <c r="U929">
        <f t="shared" si="357"/>
        <v>0</v>
      </c>
      <c r="V929">
        <f t="shared" si="358"/>
        <v>31</v>
      </c>
      <c r="W929">
        <f t="shared" si="381"/>
        <v>3</v>
      </c>
      <c r="X929">
        <f t="shared" si="362"/>
        <v>-5.2359877559829883E-2</v>
      </c>
      <c r="Y929">
        <f t="shared" si="363"/>
        <v>-5.2335956242943828E-2</v>
      </c>
      <c r="Z929">
        <f t="shared" si="364"/>
        <v>-5.2383818566763218E-2</v>
      </c>
      <c r="AA929">
        <f t="shared" si="365"/>
        <v>0</v>
      </c>
      <c r="AB929">
        <f t="shared" si="366"/>
        <v>6375585.7452000007</v>
      </c>
      <c r="AC929">
        <f t="shared" si="367"/>
        <v>9.2468067027179749E-6</v>
      </c>
      <c r="AD929">
        <f t="shared" si="368"/>
        <v>0</v>
      </c>
      <c r="AE929">
        <f t="shared" si="369"/>
        <v>0</v>
      </c>
      <c r="AF929">
        <f t="shared" si="370"/>
        <v>0</v>
      </c>
      <c r="AG929">
        <f t="shared" si="371"/>
        <v>0</v>
      </c>
      <c r="AH929">
        <f t="shared" si="372"/>
        <v>0</v>
      </c>
      <c r="AI929">
        <f t="shared" si="373"/>
        <v>5.0546225567071803E-3</v>
      </c>
      <c r="AJ929">
        <f t="shared" si="374"/>
        <v>4.2582015317955055E-5</v>
      </c>
      <c r="AK929">
        <f t="shared" si="375"/>
        <v>1.6740578955036711E-7</v>
      </c>
      <c r="AL929">
        <f t="shared" si="376"/>
        <v>0</v>
      </c>
      <c r="AM929">
        <v>6378137</v>
      </c>
      <c r="AN929">
        <v>6356752.3142451802</v>
      </c>
      <c r="AO929">
        <f t="shared" si="377"/>
        <v>8.1819190842620321E-2</v>
      </c>
      <c r="AP929">
        <f t="shared" si="378"/>
        <v>8.2094437949694496E-2</v>
      </c>
      <c r="AQ929">
        <f t="shared" si="379"/>
        <v>6.7394967422762398E-3</v>
      </c>
      <c r="AR929">
        <f t="shared" si="380"/>
        <v>6399593.6257584924</v>
      </c>
    </row>
    <row r="930" spans="13:44" x14ac:dyDescent="0.3">
      <c r="M930" s="52" t="s">
        <v>22</v>
      </c>
      <c r="N930" s="53">
        <f t="shared" si="359"/>
        <v>166021.44365805644</v>
      </c>
      <c r="O930" s="54">
        <f t="shared" si="360"/>
        <v>0</v>
      </c>
      <c r="P930" s="55">
        <f t="shared" si="361"/>
        <v>31</v>
      </c>
      <c r="Q930" s="68"/>
      <c r="T930">
        <f t="shared" si="357"/>
        <v>0</v>
      </c>
      <c r="U930">
        <f t="shared" si="357"/>
        <v>0</v>
      </c>
      <c r="V930">
        <f t="shared" si="358"/>
        <v>31</v>
      </c>
      <c r="W930">
        <f t="shared" si="381"/>
        <v>3</v>
      </c>
      <c r="X930">
        <f t="shared" si="362"/>
        <v>-5.2359877559829883E-2</v>
      </c>
      <c r="Y930">
        <f t="shared" si="363"/>
        <v>-5.2335956242943828E-2</v>
      </c>
      <c r="Z930">
        <f t="shared" si="364"/>
        <v>-5.2383818566763218E-2</v>
      </c>
      <c r="AA930">
        <f t="shared" si="365"/>
        <v>0</v>
      </c>
      <c r="AB930">
        <f t="shared" si="366"/>
        <v>6375585.7452000007</v>
      </c>
      <c r="AC930">
        <f t="shared" si="367"/>
        <v>9.2468067027179749E-6</v>
      </c>
      <c r="AD930">
        <f t="shared" si="368"/>
        <v>0</v>
      </c>
      <c r="AE930">
        <f t="shared" si="369"/>
        <v>0</v>
      </c>
      <c r="AF930">
        <f t="shared" si="370"/>
        <v>0</v>
      </c>
      <c r="AG930">
        <f t="shared" si="371"/>
        <v>0</v>
      </c>
      <c r="AH930">
        <f t="shared" si="372"/>
        <v>0</v>
      </c>
      <c r="AI930">
        <f t="shared" si="373"/>
        <v>5.0546225567071803E-3</v>
      </c>
      <c r="AJ930">
        <f t="shared" si="374"/>
        <v>4.2582015317955055E-5</v>
      </c>
      <c r="AK930">
        <f t="shared" si="375"/>
        <v>1.6740578955036711E-7</v>
      </c>
      <c r="AL930">
        <f t="shared" si="376"/>
        <v>0</v>
      </c>
      <c r="AM930">
        <v>6378137</v>
      </c>
      <c r="AN930">
        <v>6356752.3142451802</v>
      </c>
      <c r="AO930">
        <f t="shared" si="377"/>
        <v>8.1819190842620321E-2</v>
      </c>
      <c r="AP930">
        <f t="shared" si="378"/>
        <v>8.2094437949694496E-2</v>
      </c>
      <c r="AQ930">
        <f t="shared" si="379"/>
        <v>6.7394967422762398E-3</v>
      </c>
      <c r="AR930">
        <f t="shared" si="380"/>
        <v>6399593.6257584924</v>
      </c>
    </row>
    <row r="931" spans="13:44" x14ac:dyDescent="0.3">
      <c r="M931" s="52" t="s">
        <v>22</v>
      </c>
      <c r="N931" s="53">
        <f t="shared" si="359"/>
        <v>166021.44365805644</v>
      </c>
      <c r="O931" s="54">
        <f t="shared" si="360"/>
        <v>0</v>
      </c>
      <c r="P931" s="55">
        <f t="shared" si="361"/>
        <v>31</v>
      </c>
      <c r="Q931" s="68"/>
      <c r="T931">
        <f t="shared" si="357"/>
        <v>0</v>
      </c>
      <c r="U931">
        <f t="shared" si="357"/>
        <v>0</v>
      </c>
      <c r="V931">
        <f t="shared" si="358"/>
        <v>31</v>
      </c>
      <c r="W931">
        <f t="shared" si="381"/>
        <v>3</v>
      </c>
      <c r="X931">
        <f t="shared" si="362"/>
        <v>-5.2359877559829883E-2</v>
      </c>
      <c r="Y931">
        <f t="shared" si="363"/>
        <v>-5.2335956242943828E-2</v>
      </c>
      <c r="Z931">
        <f t="shared" si="364"/>
        <v>-5.2383818566763218E-2</v>
      </c>
      <c r="AA931">
        <f t="shared" si="365"/>
        <v>0</v>
      </c>
      <c r="AB931">
        <f t="shared" si="366"/>
        <v>6375585.7452000007</v>
      </c>
      <c r="AC931">
        <f t="shared" si="367"/>
        <v>9.2468067027179749E-6</v>
      </c>
      <c r="AD931">
        <f t="shared" si="368"/>
        <v>0</v>
      </c>
      <c r="AE931">
        <f t="shared" si="369"/>
        <v>0</v>
      </c>
      <c r="AF931">
        <f t="shared" si="370"/>
        <v>0</v>
      </c>
      <c r="AG931">
        <f t="shared" si="371"/>
        <v>0</v>
      </c>
      <c r="AH931">
        <f t="shared" si="372"/>
        <v>0</v>
      </c>
      <c r="AI931">
        <f t="shared" si="373"/>
        <v>5.0546225567071803E-3</v>
      </c>
      <c r="AJ931">
        <f t="shared" si="374"/>
        <v>4.2582015317955055E-5</v>
      </c>
      <c r="AK931">
        <f t="shared" si="375"/>
        <v>1.6740578955036711E-7</v>
      </c>
      <c r="AL931">
        <f t="shared" si="376"/>
        <v>0</v>
      </c>
      <c r="AM931">
        <v>6378137</v>
      </c>
      <c r="AN931">
        <v>6356752.3142451802</v>
      </c>
      <c r="AO931">
        <f t="shared" si="377"/>
        <v>8.1819190842620321E-2</v>
      </c>
      <c r="AP931">
        <f t="shared" si="378"/>
        <v>8.2094437949694496E-2</v>
      </c>
      <c r="AQ931">
        <f t="shared" si="379"/>
        <v>6.7394967422762398E-3</v>
      </c>
      <c r="AR931">
        <f t="shared" si="380"/>
        <v>6399593.6257584924</v>
      </c>
    </row>
    <row r="932" spans="13:44" x14ac:dyDescent="0.3">
      <c r="M932" s="52" t="s">
        <v>22</v>
      </c>
      <c r="N932" s="53">
        <f t="shared" si="359"/>
        <v>166021.44365805644</v>
      </c>
      <c r="O932" s="54">
        <f t="shared" si="360"/>
        <v>0</v>
      </c>
      <c r="P932" s="55">
        <f t="shared" si="361"/>
        <v>31</v>
      </c>
      <c r="Q932" s="68"/>
      <c r="T932">
        <f t="shared" si="357"/>
        <v>0</v>
      </c>
      <c r="U932">
        <f t="shared" si="357"/>
        <v>0</v>
      </c>
      <c r="V932">
        <f t="shared" si="358"/>
        <v>31</v>
      </c>
      <c r="W932">
        <f t="shared" si="381"/>
        <v>3</v>
      </c>
      <c r="X932">
        <f t="shared" si="362"/>
        <v>-5.2359877559829883E-2</v>
      </c>
      <c r="Y932">
        <f t="shared" si="363"/>
        <v>-5.2335956242943828E-2</v>
      </c>
      <c r="Z932">
        <f t="shared" si="364"/>
        <v>-5.2383818566763218E-2</v>
      </c>
      <c r="AA932">
        <f t="shared" si="365"/>
        <v>0</v>
      </c>
      <c r="AB932">
        <f t="shared" si="366"/>
        <v>6375585.7452000007</v>
      </c>
      <c r="AC932">
        <f t="shared" si="367"/>
        <v>9.2468067027179749E-6</v>
      </c>
      <c r="AD932">
        <f t="shared" si="368"/>
        <v>0</v>
      </c>
      <c r="AE932">
        <f t="shared" si="369"/>
        <v>0</v>
      </c>
      <c r="AF932">
        <f t="shared" si="370"/>
        <v>0</v>
      </c>
      <c r="AG932">
        <f t="shared" si="371"/>
        <v>0</v>
      </c>
      <c r="AH932">
        <f t="shared" si="372"/>
        <v>0</v>
      </c>
      <c r="AI932">
        <f t="shared" si="373"/>
        <v>5.0546225567071803E-3</v>
      </c>
      <c r="AJ932">
        <f t="shared" si="374"/>
        <v>4.2582015317955055E-5</v>
      </c>
      <c r="AK932">
        <f t="shared" si="375"/>
        <v>1.6740578955036711E-7</v>
      </c>
      <c r="AL932">
        <f t="shared" si="376"/>
        <v>0</v>
      </c>
      <c r="AM932">
        <v>6378137</v>
      </c>
      <c r="AN932">
        <v>6356752.3142451802</v>
      </c>
      <c r="AO932">
        <f t="shared" si="377"/>
        <v>8.1819190842620321E-2</v>
      </c>
      <c r="AP932">
        <f t="shared" si="378"/>
        <v>8.2094437949694496E-2</v>
      </c>
      <c r="AQ932">
        <f t="shared" si="379"/>
        <v>6.7394967422762398E-3</v>
      </c>
      <c r="AR932">
        <f t="shared" si="380"/>
        <v>6399593.6257584924</v>
      </c>
    </row>
    <row r="933" spans="13:44" x14ac:dyDescent="0.3">
      <c r="M933" s="52" t="s">
        <v>22</v>
      </c>
      <c r="N933" s="53">
        <f t="shared" si="359"/>
        <v>166021.44365805644</v>
      </c>
      <c r="O933" s="54">
        <f t="shared" si="360"/>
        <v>0</v>
      </c>
      <c r="P933" s="55">
        <f t="shared" si="361"/>
        <v>31</v>
      </c>
      <c r="Q933" s="68"/>
      <c r="T933">
        <f t="shared" si="357"/>
        <v>0</v>
      </c>
      <c r="U933">
        <f t="shared" si="357"/>
        <v>0</v>
      </c>
      <c r="V933">
        <f t="shared" si="358"/>
        <v>31</v>
      </c>
      <c r="W933">
        <f t="shared" si="381"/>
        <v>3</v>
      </c>
      <c r="X933">
        <f t="shared" si="362"/>
        <v>-5.2359877559829883E-2</v>
      </c>
      <c r="Y933">
        <f t="shared" si="363"/>
        <v>-5.2335956242943828E-2</v>
      </c>
      <c r="Z933">
        <f t="shared" si="364"/>
        <v>-5.2383818566763218E-2</v>
      </c>
      <c r="AA933">
        <f t="shared" si="365"/>
        <v>0</v>
      </c>
      <c r="AB933">
        <f t="shared" si="366"/>
        <v>6375585.7452000007</v>
      </c>
      <c r="AC933">
        <f t="shared" si="367"/>
        <v>9.2468067027179749E-6</v>
      </c>
      <c r="AD933">
        <f t="shared" si="368"/>
        <v>0</v>
      </c>
      <c r="AE933">
        <f t="shared" si="369"/>
        <v>0</v>
      </c>
      <c r="AF933">
        <f t="shared" si="370"/>
        <v>0</v>
      </c>
      <c r="AG933">
        <f t="shared" si="371"/>
        <v>0</v>
      </c>
      <c r="AH933">
        <f t="shared" si="372"/>
        <v>0</v>
      </c>
      <c r="AI933">
        <f t="shared" si="373"/>
        <v>5.0546225567071803E-3</v>
      </c>
      <c r="AJ933">
        <f t="shared" si="374"/>
        <v>4.2582015317955055E-5</v>
      </c>
      <c r="AK933">
        <f t="shared" si="375"/>
        <v>1.6740578955036711E-7</v>
      </c>
      <c r="AL933">
        <f t="shared" si="376"/>
        <v>0</v>
      </c>
      <c r="AM933">
        <v>6378137</v>
      </c>
      <c r="AN933">
        <v>6356752.3142451802</v>
      </c>
      <c r="AO933">
        <f t="shared" si="377"/>
        <v>8.1819190842620321E-2</v>
      </c>
      <c r="AP933">
        <f t="shared" si="378"/>
        <v>8.2094437949694496E-2</v>
      </c>
      <c r="AQ933">
        <f t="shared" si="379"/>
        <v>6.7394967422762398E-3</v>
      </c>
      <c r="AR933">
        <f t="shared" si="380"/>
        <v>6399593.6257584924</v>
      </c>
    </row>
    <row r="934" spans="13:44" x14ac:dyDescent="0.3">
      <c r="M934" s="52" t="s">
        <v>22</v>
      </c>
      <c r="N934" s="53">
        <f t="shared" si="359"/>
        <v>166021.44365805644</v>
      </c>
      <c r="O934" s="54">
        <f t="shared" si="360"/>
        <v>0</v>
      </c>
      <c r="P934" s="55">
        <f t="shared" si="361"/>
        <v>31</v>
      </c>
      <c r="Q934" s="68"/>
      <c r="T934">
        <f t="shared" si="357"/>
        <v>0</v>
      </c>
      <c r="U934">
        <f t="shared" si="357"/>
        <v>0</v>
      </c>
      <c r="V934">
        <f t="shared" si="358"/>
        <v>31</v>
      </c>
      <c r="W934">
        <f t="shared" si="381"/>
        <v>3</v>
      </c>
      <c r="X934">
        <f t="shared" si="362"/>
        <v>-5.2359877559829883E-2</v>
      </c>
      <c r="Y934">
        <f t="shared" si="363"/>
        <v>-5.2335956242943828E-2</v>
      </c>
      <c r="Z934">
        <f t="shared" si="364"/>
        <v>-5.2383818566763218E-2</v>
      </c>
      <c r="AA934">
        <f t="shared" si="365"/>
        <v>0</v>
      </c>
      <c r="AB934">
        <f t="shared" si="366"/>
        <v>6375585.7452000007</v>
      </c>
      <c r="AC934">
        <f t="shared" si="367"/>
        <v>9.2468067027179749E-6</v>
      </c>
      <c r="AD934">
        <f t="shared" si="368"/>
        <v>0</v>
      </c>
      <c r="AE934">
        <f t="shared" si="369"/>
        <v>0</v>
      </c>
      <c r="AF934">
        <f t="shared" si="370"/>
        <v>0</v>
      </c>
      <c r="AG934">
        <f t="shared" si="371"/>
        <v>0</v>
      </c>
      <c r="AH934">
        <f t="shared" si="372"/>
        <v>0</v>
      </c>
      <c r="AI934">
        <f t="shared" si="373"/>
        <v>5.0546225567071803E-3</v>
      </c>
      <c r="AJ934">
        <f t="shared" si="374"/>
        <v>4.2582015317955055E-5</v>
      </c>
      <c r="AK934">
        <f t="shared" si="375"/>
        <v>1.6740578955036711E-7</v>
      </c>
      <c r="AL934">
        <f t="shared" si="376"/>
        <v>0</v>
      </c>
      <c r="AM934">
        <v>6378137</v>
      </c>
      <c r="AN934">
        <v>6356752.3142451802</v>
      </c>
      <c r="AO934">
        <f t="shared" si="377"/>
        <v>8.1819190842620321E-2</v>
      </c>
      <c r="AP934">
        <f t="shared" si="378"/>
        <v>8.2094437949694496E-2</v>
      </c>
      <c r="AQ934">
        <f t="shared" si="379"/>
        <v>6.7394967422762398E-3</v>
      </c>
      <c r="AR934">
        <f t="shared" si="380"/>
        <v>6399593.6257584924</v>
      </c>
    </row>
    <row r="935" spans="13:44" x14ac:dyDescent="0.3">
      <c r="M935" s="52" t="s">
        <v>22</v>
      </c>
      <c r="N935" s="53">
        <f t="shared" si="359"/>
        <v>166021.44365805644</v>
      </c>
      <c r="O935" s="54">
        <f t="shared" si="360"/>
        <v>0</v>
      </c>
      <c r="P935" s="55">
        <f t="shared" si="361"/>
        <v>31</v>
      </c>
      <c r="Q935" s="68"/>
      <c r="T935">
        <f t="shared" si="357"/>
        <v>0</v>
      </c>
      <c r="U935">
        <f t="shared" si="357"/>
        <v>0</v>
      </c>
      <c r="V935">
        <f t="shared" si="358"/>
        <v>31</v>
      </c>
      <c r="W935">
        <f t="shared" si="381"/>
        <v>3</v>
      </c>
      <c r="X935">
        <f t="shared" si="362"/>
        <v>-5.2359877559829883E-2</v>
      </c>
      <c r="Y935">
        <f t="shared" si="363"/>
        <v>-5.2335956242943828E-2</v>
      </c>
      <c r="Z935">
        <f t="shared" si="364"/>
        <v>-5.2383818566763218E-2</v>
      </c>
      <c r="AA935">
        <f t="shared" si="365"/>
        <v>0</v>
      </c>
      <c r="AB935">
        <f t="shared" si="366"/>
        <v>6375585.7452000007</v>
      </c>
      <c r="AC935">
        <f t="shared" si="367"/>
        <v>9.2468067027179749E-6</v>
      </c>
      <c r="AD935">
        <f t="shared" si="368"/>
        <v>0</v>
      </c>
      <c r="AE935">
        <f t="shared" si="369"/>
        <v>0</v>
      </c>
      <c r="AF935">
        <f t="shared" si="370"/>
        <v>0</v>
      </c>
      <c r="AG935">
        <f t="shared" si="371"/>
        <v>0</v>
      </c>
      <c r="AH935">
        <f t="shared" si="372"/>
        <v>0</v>
      </c>
      <c r="AI935">
        <f t="shared" si="373"/>
        <v>5.0546225567071803E-3</v>
      </c>
      <c r="AJ935">
        <f t="shared" si="374"/>
        <v>4.2582015317955055E-5</v>
      </c>
      <c r="AK935">
        <f t="shared" si="375"/>
        <v>1.6740578955036711E-7</v>
      </c>
      <c r="AL935">
        <f t="shared" si="376"/>
        <v>0</v>
      </c>
      <c r="AM935">
        <v>6378137</v>
      </c>
      <c r="AN935">
        <v>6356752.3142451802</v>
      </c>
      <c r="AO935">
        <f t="shared" si="377"/>
        <v>8.1819190842620321E-2</v>
      </c>
      <c r="AP935">
        <f t="shared" si="378"/>
        <v>8.2094437949694496E-2</v>
      </c>
      <c r="AQ935">
        <f t="shared" si="379"/>
        <v>6.7394967422762398E-3</v>
      </c>
      <c r="AR935">
        <f t="shared" si="380"/>
        <v>6399593.6257584924</v>
      </c>
    </row>
    <row r="936" spans="13:44" x14ac:dyDescent="0.3">
      <c r="M936" s="52" t="s">
        <v>22</v>
      </c>
      <c r="N936" s="53">
        <f t="shared" si="359"/>
        <v>166021.44365805644</v>
      </c>
      <c r="O936" s="54">
        <f t="shared" si="360"/>
        <v>0</v>
      </c>
      <c r="P936" s="55">
        <f t="shared" si="361"/>
        <v>31</v>
      </c>
      <c r="Q936" s="68"/>
      <c r="T936">
        <f t="shared" si="357"/>
        <v>0</v>
      </c>
      <c r="U936">
        <f t="shared" si="357"/>
        <v>0</v>
      </c>
      <c r="V936">
        <f t="shared" si="358"/>
        <v>31</v>
      </c>
      <c r="W936">
        <f t="shared" si="381"/>
        <v>3</v>
      </c>
      <c r="X936">
        <f t="shared" si="362"/>
        <v>-5.2359877559829883E-2</v>
      </c>
      <c r="Y936">
        <f t="shared" si="363"/>
        <v>-5.2335956242943828E-2</v>
      </c>
      <c r="Z936">
        <f t="shared" si="364"/>
        <v>-5.2383818566763218E-2</v>
      </c>
      <c r="AA936">
        <f t="shared" si="365"/>
        <v>0</v>
      </c>
      <c r="AB936">
        <f t="shared" si="366"/>
        <v>6375585.7452000007</v>
      </c>
      <c r="AC936">
        <f t="shared" si="367"/>
        <v>9.2468067027179749E-6</v>
      </c>
      <c r="AD936">
        <f t="shared" si="368"/>
        <v>0</v>
      </c>
      <c r="AE936">
        <f t="shared" si="369"/>
        <v>0</v>
      </c>
      <c r="AF936">
        <f t="shared" si="370"/>
        <v>0</v>
      </c>
      <c r="AG936">
        <f t="shared" si="371"/>
        <v>0</v>
      </c>
      <c r="AH936">
        <f t="shared" si="372"/>
        <v>0</v>
      </c>
      <c r="AI936">
        <f t="shared" si="373"/>
        <v>5.0546225567071803E-3</v>
      </c>
      <c r="AJ936">
        <f t="shared" si="374"/>
        <v>4.2582015317955055E-5</v>
      </c>
      <c r="AK936">
        <f t="shared" si="375"/>
        <v>1.6740578955036711E-7</v>
      </c>
      <c r="AL936">
        <f t="shared" si="376"/>
        <v>0</v>
      </c>
      <c r="AM936">
        <v>6378137</v>
      </c>
      <c r="AN936">
        <v>6356752.3142451802</v>
      </c>
      <c r="AO936">
        <f t="shared" si="377"/>
        <v>8.1819190842620321E-2</v>
      </c>
      <c r="AP936">
        <f t="shared" si="378"/>
        <v>8.2094437949694496E-2</v>
      </c>
      <c r="AQ936">
        <f t="shared" si="379"/>
        <v>6.7394967422762398E-3</v>
      </c>
      <c r="AR936">
        <f t="shared" si="380"/>
        <v>6399593.6257584924</v>
      </c>
    </row>
    <row r="937" spans="13:44" x14ac:dyDescent="0.3">
      <c r="M937" s="52" t="s">
        <v>22</v>
      </c>
      <c r="N937" s="53">
        <f t="shared" si="359"/>
        <v>166021.44365805644</v>
      </c>
      <c r="O937" s="54">
        <f t="shared" si="360"/>
        <v>0</v>
      </c>
      <c r="P937" s="55">
        <f t="shared" si="361"/>
        <v>31</v>
      </c>
      <c r="Q937" s="68"/>
      <c r="T937">
        <f t="shared" si="357"/>
        <v>0</v>
      </c>
      <c r="U937">
        <f t="shared" si="357"/>
        <v>0</v>
      </c>
      <c r="V937">
        <f t="shared" si="358"/>
        <v>31</v>
      </c>
      <c r="W937">
        <f t="shared" si="381"/>
        <v>3</v>
      </c>
      <c r="X937">
        <f t="shared" si="362"/>
        <v>-5.2359877559829883E-2</v>
      </c>
      <c r="Y937">
        <f t="shared" si="363"/>
        <v>-5.2335956242943828E-2</v>
      </c>
      <c r="Z937">
        <f t="shared" si="364"/>
        <v>-5.2383818566763218E-2</v>
      </c>
      <c r="AA937">
        <f t="shared" si="365"/>
        <v>0</v>
      </c>
      <c r="AB937">
        <f t="shared" si="366"/>
        <v>6375585.7452000007</v>
      </c>
      <c r="AC937">
        <f t="shared" si="367"/>
        <v>9.2468067027179749E-6</v>
      </c>
      <c r="AD937">
        <f t="shared" si="368"/>
        <v>0</v>
      </c>
      <c r="AE937">
        <f t="shared" si="369"/>
        <v>0</v>
      </c>
      <c r="AF937">
        <f t="shared" si="370"/>
        <v>0</v>
      </c>
      <c r="AG937">
        <f t="shared" si="371"/>
        <v>0</v>
      </c>
      <c r="AH937">
        <f t="shared" si="372"/>
        <v>0</v>
      </c>
      <c r="AI937">
        <f t="shared" si="373"/>
        <v>5.0546225567071803E-3</v>
      </c>
      <c r="AJ937">
        <f t="shared" si="374"/>
        <v>4.2582015317955055E-5</v>
      </c>
      <c r="AK937">
        <f t="shared" si="375"/>
        <v>1.6740578955036711E-7</v>
      </c>
      <c r="AL937">
        <f t="shared" si="376"/>
        <v>0</v>
      </c>
      <c r="AM937">
        <v>6378137</v>
      </c>
      <c r="AN937">
        <v>6356752.3142451802</v>
      </c>
      <c r="AO937">
        <f t="shared" si="377"/>
        <v>8.1819190842620321E-2</v>
      </c>
      <c r="AP937">
        <f t="shared" si="378"/>
        <v>8.2094437949694496E-2</v>
      </c>
      <c r="AQ937">
        <f t="shared" si="379"/>
        <v>6.7394967422762398E-3</v>
      </c>
      <c r="AR937">
        <f t="shared" si="380"/>
        <v>6399593.6257584924</v>
      </c>
    </row>
    <row r="938" spans="13:44" x14ac:dyDescent="0.3">
      <c r="M938" s="52" t="s">
        <v>22</v>
      </c>
      <c r="N938" s="53">
        <f t="shared" si="359"/>
        <v>166021.44365805644</v>
      </c>
      <c r="O938" s="54">
        <f t="shared" si="360"/>
        <v>0</v>
      </c>
      <c r="P938" s="55">
        <f t="shared" si="361"/>
        <v>31</v>
      </c>
      <c r="Q938" s="68"/>
      <c r="T938">
        <f t="shared" ref="T938:U1001" si="382">R938*PI()/180</f>
        <v>0</v>
      </c>
      <c r="U938">
        <f t="shared" si="382"/>
        <v>0</v>
      </c>
      <c r="V938">
        <f t="shared" si="358"/>
        <v>31</v>
      </c>
      <c r="W938">
        <f t="shared" si="381"/>
        <v>3</v>
      </c>
      <c r="X938">
        <f t="shared" si="362"/>
        <v>-5.2359877559829883E-2</v>
      </c>
      <c r="Y938">
        <f t="shared" si="363"/>
        <v>-5.2335956242943828E-2</v>
      </c>
      <c r="Z938">
        <f t="shared" si="364"/>
        <v>-5.2383818566763218E-2</v>
      </c>
      <c r="AA938">
        <f t="shared" si="365"/>
        <v>0</v>
      </c>
      <c r="AB938">
        <f t="shared" si="366"/>
        <v>6375585.7452000007</v>
      </c>
      <c r="AC938">
        <f t="shared" si="367"/>
        <v>9.2468067027179749E-6</v>
      </c>
      <c r="AD938">
        <f t="shared" si="368"/>
        <v>0</v>
      </c>
      <c r="AE938">
        <f t="shared" si="369"/>
        <v>0</v>
      </c>
      <c r="AF938">
        <f t="shared" si="370"/>
        <v>0</v>
      </c>
      <c r="AG938">
        <f t="shared" si="371"/>
        <v>0</v>
      </c>
      <c r="AH938">
        <f t="shared" si="372"/>
        <v>0</v>
      </c>
      <c r="AI938">
        <f t="shared" si="373"/>
        <v>5.0546225567071803E-3</v>
      </c>
      <c r="AJ938">
        <f t="shared" si="374"/>
        <v>4.2582015317955055E-5</v>
      </c>
      <c r="AK938">
        <f t="shared" si="375"/>
        <v>1.6740578955036711E-7</v>
      </c>
      <c r="AL938">
        <f t="shared" si="376"/>
        <v>0</v>
      </c>
      <c r="AM938">
        <v>6378137</v>
      </c>
      <c r="AN938">
        <v>6356752.3142451802</v>
      </c>
      <c r="AO938">
        <f t="shared" si="377"/>
        <v>8.1819190842620321E-2</v>
      </c>
      <c r="AP938">
        <f t="shared" si="378"/>
        <v>8.2094437949694496E-2</v>
      </c>
      <c r="AQ938">
        <f t="shared" si="379"/>
        <v>6.7394967422762398E-3</v>
      </c>
      <c r="AR938">
        <f t="shared" si="380"/>
        <v>6399593.6257584924</v>
      </c>
    </row>
    <row r="939" spans="13:44" x14ac:dyDescent="0.3">
      <c r="M939" s="52" t="s">
        <v>22</v>
      </c>
      <c r="N939" s="53">
        <f t="shared" si="359"/>
        <v>166021.44365805644</v>
      </c>
      <c r="O939" s="54">
        <f t="shared" si="360"/>
        <v>0</v>
      </c>
      <c r="P939" s="55">
        <f t="shared" si="361"/>
        <v>31</v>
      </c>
      <c r="Q939" s="68"/>
      <c r="T939">
        <f t="shared" si="382"/>
        <v>0</v>
      </c>
      <c r="U939">
        <f t="shared" si="382"/>
        <v>0</v>
      </c>
      <c r="V939">
        <f t="shared" si="358"/>
        <v>31</v>
      </c>
      <c r="W939">
        <f t="shared" si="381"/>
        <v>3</v>
      </c>
      <c r="X939">
        <f t="shared" si="362"/>
        <v>-5.2359877559829883E-2</v>
      </c>
      <c r="Y939">
        <f t="shared" si="363"/>
        <v>-5.2335956242943828E-2</v>
      </c>
      <c r="Z939">
        <f t="shared" si="364"/>
        <v>-5.2383818566763218E-2</v>
      </c>
      <c r="AA939">
        <f t="shared" si="365"/>
        <v>0</v>
      </c>
      <c r="AB939">
        <f t="shared" si="366"/>
        <v>6375585.7452000007</v>
      </c>
      <c r="AC939">
        <f t="shared" si="367"/>
        <v>9.2468067027179749E-6</v>
      </c>
      <c r="AD939">
        <f t="shared" si="368"/>
        <v>0</v>
      </c>
      <c r="AE939">
        <f t="shared" si="369"/>
        <v>0</v>
      </c>
      <c r="AF939">
        <f t="shared" si="370"/>
        <v>0</v>
      </c>
      <c r="AG939">
        <f t="shared" si="371"/>
        <v>0</v>
      </c>
      <c r="AH939">
        <f t="shared" si="372"/>
        <v>0</v>
      </c>
      <c r="AI939">
        <f t="shared" si="373"/>
        <v>5.0546225567071803E-3</v>
      </c>
      <c r="AJ939">
        <f t="shared" si="374"/>
        <v>4.2582015317955055E-5</v>
      </c>
      <c r="AK939">
        <f t="shared" si="375"/>
        <v>1.6740578955036711E-7</v>
      </c>
      <c r="AL939">
        <f t="shared" si="376"/>
        <v>0</v>
      </c>
      <c r="AM939">
        <v>6378137</v>
      </c>
      <c r="AN939">
        <v>6356752.3142451802</v>
      </c>
      <c r="AO939">
        <f t="shared" si="377"/>
        <v>8.1819190842620321E-2</v>
      </c>
      <c r="AP939">
        <f t="shared" si="378"/>
        <v>8.2094437949694496E-2</v>
      </c>
      <c r="AQ939">
        <f t="shared" si="379"/>
        <v>6.7394967422762398E-3</v>
      </c>
      <c r="AR939">
        <f t="shared" si="380"/>
        <v>6399593.6257584924</v>
      </c>
    </row>
    <row r="940" spans="13:44" x14ac:dyDescent="0.3">
      <c r="M940" s="52" t="s">
        <v>22</v>
      </c>
      <c r="N940" s="53">
        <f t="shared" si="359"/>
        <v>166021.44365805644</v>
      </c>
      <c r="O940" s="54">
        <f t="shared" si="360"/>
        <v>0</v>
      </c>
      <c r="P940" s="55">
        <f t="shared" si="361"/>
        <v>31</v>
      </c>
      <c r="Q940" s="68"/>
      <c r="T940">
        <f t="shared" si="382"/>
        <v>0</v>
      </c>
      <c r="U940">
        <f t="shared" si="382"/>
        <v>0</v>
      </c>
      <c r="V940">
        <f t="shared" si="358"/>
        <v>31</v>
      </c>
      <c r="W940">
        <f t="shared" si="381"/>
        <v>3</v>
      </c>
      <c r="X940">
        <f t="shared" si="362"/>
        <v>-5.2359877559829883E-2</v>
      </c>
      <c r="Y940">
        <f t="shared" si="363"/>
        <v>-5.2335956242943828E-2</v>
      </c>
      <c r="Z940">
        <f t="shared" si="364"/>
        <v>-5.2383818566763218E-2</v>
      </c>
      <c r="AA940">
        <f t="shared" si="365"/>
        <v>0</v>
      </c>
      <c r="AB940">
        <f t="shared" si="366"/>
        <v>6375585.7452000007</v>
      </c>
      <c r="AC940">
        <f t="shared" si="367"/>
        <v>9.2468067027179749E-6</v>
      </c>
      <c r="AD940">
        <f t="shared" si="368"/>
        <v>0</v>
      </c>
      <c r="AE940">
        <f t="shared" si="369"/>
        <v>0</v>
      </c>
      <c r="AF940">
        <f t="shared" si="370"/>
        <v>0</v>
      </c>
      <c r="AG940">
        <f t="shared" si="371"/>
        <v>0</v>
      </c>
      <c r="AH940">
        <f t="shared" si="372"/>
        <v>0</v>
      </c>
      <c r="AI940">
        <f t="shared" si="373"/>
        <v>5.0546225567071803E-3</v>
      </c>
      <c r="AJ940">
        <f t="shared" si="374"/>
        <v>4.2582015317955055E-5</v>
      </c>
      <c r="AK940">
        <f t="shared" si="375"/>
        <v>1.6740578955036711E-7</v>
      </c>
      <c r="AL940">
        <f t="shared" si="376"/>
        <v>0</v>
      </c>
      <c r="AM940">
        <v>6378137</v>
      </c>
      <c r="AN940">
        <v>6356752.3142451802</v>
      </c>
      <c r="AO940">
        <f t="shared" si="377"/>
        <v>8.1819190842620321E-2</v>
      </c>
      <c r="AP940">
        <f t="shared" si="378"/>
        <v>8.2094437949694496E-2</v>
      </c>
      <c r="AQ940">
        <f t="shared" si="379"/>
        <v>6.7394967422762398E-3</v>
      </c>
      <c r="AR940">
        <f t="shared" si="380"/>
        <v>6399593.6257584924</v>
      </c>
    </row>
    <row r="941" spans="13:44" x14ac:dyDescent="0.3">
      <c r="M941" s="52" t="s">
        <v>22</v>
      </c>
      <c r="N941" s="53">
        <f t="shared" si="359"/>
        <v>166021.44365805644</v>
      </c>
      <c r="O941" s="54">
        <f t="shared" si="360"/>
        <v>0</v>
      </c>
      <c r="P941" s="55">
        <f t="shared" si="361"/>
        <v>31</v>
      </c>
      <c r="Q941" s="68"/>
      <c r="T941">
        <f t="shared" si="382"/>
        <v>0</v>
      </c>
      <c r="U941">
        <f t="shared" si="382"/>
        <v>0</v>
      </c>
      <c r="V941">
        <f t="shared" si="358"/>
        <v>31</v>
      </c>
      <c r="W941">
        <f t="shared" si="381"/>
        <v>3</v>
      </c>
      <c r="X941">
        <f t="shared" si="362"/>
        <v>-5.2359877559829883E-2</v>
      </c>
      <c r="Y941">
        <f t="shared" si="363"/>
        <v>-5.2335956242943828E-2</v>
      </c>
      <c r="Z941">
        <f t="shared" si="364"/>
        <v>-5.2383818566763218E-2</v>
      </c>
      <c r="AA941">
        <f t="shared" si="365"/>
        <v>0</v>
      </c>
      <c r="AB941">
        <f t="shared" si="366"/>
        <v>6375585.7452000007</v>
      </c>
      <c r="AC941">
        <f t="shared" si="367"/>
        <v>9.2468067027179749E-6</v>
      </c>
      <c r="AD941">
        <f t="shared" si="368"/>
        <v>0</v>
      </c>
      <c r="AE941">
        <f t="shared" si="369"/>
        <v>0</v>
      </c>
      <c r="AF941">
        <f t="shared" si="370"/>
        <v>0</v>
      </c>
      <c r="AG941">
        <f t="shared" si="371"/>
        <v>0</v>
      </c>
      <c r="AH941">
        <f t="shared" si="372"/>
        <v>0</v>
      </c>
      <c r="AI941">
        <f t="shared" si="373"/>
        <v>5.0546225567071803E-3</v>
      </c>
      <c r="AJ941">
        <f t="shared" si="374"/>
        <v>4.2582015317955055E-5</v>
      </c>
      <c r="AK941">
        <f t="shared" si="375"/>
        <v>1.6740578955036711E-7</v>
      </c>
      <c r="AL941">
        <f t="shared" si="376"/>
        <v>0</v>
      </c>
      <c r="AM941">
        <v>6378137</v>
      </c>
      <c r="AN941">
        <v>6356752.3142451802</v>
      </c>
      <c r="AO941">
        <f t="shared" si="377"/>
        <v>8.1819190842620321E-2</v>
      </c>
      <c r="AP941">
        <f t="shared" si="378"/>
        <v>8.2094437949694496E-2</v>
      </c>
      <c r="AQ941">
        <f t="shared" si="379"/>
        <v>6.7394967422762398E-3</v>
      </c>
      <c r="AR941">
        <f t="shared" si="380"/>
        <v>6399593.6257584924</v>
      </c>
    </row>
    <row r="942" spans="13:44" x14ac:dyDescent="0.3">
      <c r="M942" s="52" t="s">
        <v>22</v>
      </c>
      <c r="N942" s="53">
        <f t="shared" si="359"/>
        <v>166021.44365805644</v>
      </c>
      <c r="O942" s="54">
        <f t="shared" si="360"/>
        <v>0</v>
      </c>
      <c r="P942" s="55">
        <f t="shared" si="361"/>
        <v>31</v>
      </c>
      <c r="Q942" s="68"/>
      <c r="T942">
        <f t="shared" si="382"/>
        <v>0</v>
      </c>
      <c r="U942">
        <f t="shared" si="382"/>
        <v>0</v>
      </c>
      <c r="V942">
        <f t="shared" si="358"/>
        <v>31</v>
      </c>
      <c r="W942">
        <f t="shared" si="381"/>
        <v>3</v>
      </c>
      <c r="X942">
        <f t="shared" si="362"/>
        <v>-5.2359877559829883E-2</v>
      </c>
      <c r="Y942">
        <f t="shared" si="363"/>
        <v>-5.2335956242943828E-2</v>
      </c>
      <c r="Z942">
        <f t="shared" si="364"/>
        <v>-5.2383818566763218E-2</v>
      </c>
      <c r="AA942">
        <f t="shared" si="365"/>
        <v>0</v>
      </c>
      <c r="AB942">
        <f t="shared" si="366"/>
        <v>6375585.7452000007</v>
      </c>
      <c r="AC942">
        <f t="shared" si="367"/>
        <v>9.2468067027179749E-6</v>
      </c>
      <c r="AD942">
        <f t="shared" si="368"/>
        <v>0</v>
      </c>
      <c r="AE942">
        <f t="shared" si="369"/>
        <v>0</v>
      </c>
      <c r="AF942">
        <f t="shared" si="370"/>
        <v>0</v>
      </c>
      <c r="AG942">
        <f t="shared" si="371"/>
        <v>0</v>
      </c>
      <c r="AH942">
        <f t="shared" si="372"/>
        <v>0</v>
      </c>
      <c r="AI942">
        <f t="shared" si="373"/>
        <v>5.0546225567071803E-3</v>
      </c>
      <c r="AJ942">
        <f t="shared" si="374"/>
        <v>4.2582015317955055E-5</v>
      </c>
      <c r="AK942">
        <f t="shared" si="375"/>
        <v>1.6740578955036711E-7</v>
      </c>
      <c r="AL942">
        <f t="shared" si="376"/>
        <v>0</v>
      </c>
      <c r="AM942">
        <v>6378137</v>
      </c>
      <c r="AN942">
        <v>6356752.3142451802</v>
      </c>
      <c r="AO942">
        <f t="shared" si="377"/>
        <v>8.1819190842620321E-2</v>
      </c>
      <c r="AP942">
        <f t="shared" si="378"/>
        <v>8.2094437949694496E-2</v>
      </c>
      <c r="AQ942">
        <f t="shared" si="379"/>
        <v>6.7394967422762398E-3</v>
      </c>
      <c r="AR942">
        <f t="shared" si="380"/>
        <v>6399593.6257584924</v>
      </c>
    </row>
    <row r="943" spans="13:44" x14ac:dyDescent="0.3">
      <c r="M943" s="52" t="s">
        <v>22</v>
      </c>
      <c r="N943" s="53">
        <f t="shared" si="359"/>
        <v>166021.44365805644</v>
      </c>
      <c r="O943" s="54">
        <f t="shared" si="360"/>
        <v>0</v>
      </c>
      <c r="P943" s="55">
        <f t="shared" si="361"/>
        <v>31</v>
      </c>
      <c r="Q943" s="68"/>
      <c r="T943">
        <f t="shared" si="382"/>
        <v>0</v>
      </c>
      <c r="U943">
        <f t="shared" si="382"/>
        <v>0</v>
      </c>
      <c r="V943">
        <f t="shared" si="358"/>
        <v>31</v>
      </c>
      <c r="W943">
        <f t="shared" si="381"/>
        <v>3</v>
      </c>
      <c r="X943">
        <f t="shared" si="362"/>
        <v>-5.2359877559829883E-2</v>
      </c>
      <c r="Y943">
        <f t="shared" si="363"/>
        <v>-5.2335956242943828E-2</v>
      </c>
      <c r="Z943">
        <f t="shared" si="364"/>
        <v>-5.2383818566763218E-2</v>
      </c>
      <c r="AA943">
        <f t="shared" si="365"/>
        <v>0</v>
      </c>
      <c r="AB943">
        <f t="shared" si="366"/>
        <v>6375585.7452000007</v>
      </c>
      <c r="AC943">
        <f t="shared" si="367"/>
        <v>9.2468067027179749E-6</v>
      </c>
      <c r="AD943">
        <f t="shared" si="368"/>
        <v>0</v>
      </c>
      <c r="AE943">
        <f t="shared" si="369"/>
        <v>0</v>
      </c>
      <c r="AF943">
        <f t="shared" si="370"/>
        <v>0</v>
      </c>
      <c r="AG943">
        <f t="shared" si="371"/>
        <v>0</v>
      </c>
      <c r="AH943">
        <f t="shared" si="372"/>
        <v>0</v>
      </c>
      <c r="AI943">
        <f t="shared" si="373"/>
        <v>5.0546225567071803E-3</v>
      </c>
      <c r="AJ943">
        <f t="shared" si="374"/>
        <v>4.2582015317955055E-5</v>
      </c>
      <c r="AK943">
        <f t="shared" si="375"/>
        <v>1.6740578955036711E-7</v>
      </c>
      <c r="AL943">
        <f t="shared" si="376"/>
        <v>0</v>
      </c>
      <c r="AM943">
        <v>6378137</v>
      </c>
      <c r="AN943">
        <v>6356752.3142451802</v>
      </c>
      <c r="AO943">
        <f t="shared" si="377"/>
        <v>8.1819190842620321E-2</v>
      </c>
      <c r="AP943">
        <f t="shared" si="378"/>
        <v>8.2094437949694496E-2</v>
      </c>
      <c r="AQ943">
        <f t="shared" si="379"/>
        <v>6.7394967422762398E-3</v>
      </c>
      <c r="AR943">
        <f t="shared" si="380"/>
        <v>6399593.6257584924</v>
      </c>
    </row>
    <row r="944" spans="13:44" x14ac:dyDescent="0.3">
      <c r="M944" s="52" t="s">
        <v>22</v>
      </c>
      <c r="N944" s="53">
        <f t="shared" si="359"/>
        <v>166021.44365805644</v>
      </c>
      <c r="O944" s="54">
        <f t="shared" si="360"/>
        <v>0</v>
      </c>
      <c r="P944" s="55">
        <f t="shared" si="361"/>
        <v>31</v>
      </c>
      <c r="Q944" s="68"/>
      <c r="T944">
        <f t="shared" si="382"/>
        <v>0</v>
      </c>
      <c r="U944">
        <f t="shared" si="382"/>
        <v>0</v>
      </c>
      <c r="V944">
        <f t="shared" si="358"/>
        <v>31</v>
      </c>
      <c r="W944">
        <f t="shared" si="381"/>
        <v>3</v>
      </c>
      <c r="X944">
        <f t="shared" si="362"/>
        <v>-5.2359877559829883E-2</v>
      </c>
      <c r="Y944">
        <f t="shared" si="363"/>
        <v>-5.2335956242943828E-2</v>
      </c>
      <c r="Z944">
        <f t="shared" si="364"/>
        <v>-5.2383818566763218E-2</v>
      </c>
      <c r="AA944">
        <f t="shared" si="365"/>
        <v>0</v>
      </c>
      <c r="AB944">
        <f t="shared" si="366"/>
        <v>6375585.7452000007</v>
      </c>
      <c r="AC944">
        <f t="shared" si="367"/>
        <v>9.2468067027179749E-6</v>
      </c>
      <c r="AD944">
        <f t="shared" si="368"/>
        <v>0</v>
      </c>
      <c r="AE944">
        <f t="shared" si="369"/>
        <v>0</v>
      </c>
      <c r="AF944">
        <f t="shared" si="370"/>
        <v>0</v>
      </c>
      <c r="AG944">
        <f t="shared" si="371"/>
        <v>0</v>
      </c>
      <c r="AH944">
        <f t="shared" si="372"/>
        <v>0</v>
      </c>
      <c r="AI944">
        <f t="shared" si="373"/>
        <v>5.0546225567071803E-3</v>
      </c>
      <c r="AJ944">
        <f t="shared" si="374"/>
        <v>4.2582015317955055E-5</v>
      </c>
      <c r="AK944">
        <f t="shared" si="375"/>
        <v>1.6740578955036711E-7</v>
      </c>
      <c r="AL944">
        <f t="shared" si="376"/>
        <v>0</v>
      </c>
      <c r="AM944">
        <v>6378137</v>
      </c>
      <c r="AN944">
        <v>6356752.3142451802</v>
      </c>
      <c r="AO944">
        <f t="shared" si="377"/>
        <v>8.1819190842620321E-2</v>
      </c>
      <c r="AP944">
        <f t="shared" si="378"/>
        <v>8.2094437949694496E-2</v>
      </c>
      <c r="AQ944">
        <f t="shared" si="379"/>
        <v>6.7394967422762398E-3</v>
      </c>
      <c r="AR944">
        <f t="shared" si="380"/>
        <v>6399593.6257584924</v>
      </c>
    </row>
    <row r="945" spans="13:44" x14ac:dyDescent="0.3">
      <c r="M945" s="52" t="s">
        <v>22</v>
      </c>
      <c r="N945" s="53">
        <f t="shared" si="359"/>
        <v>166021.44365805644</v>
      </c>
      <c r="O945" s="54">
        <f t="shared" si="360"/>
        <v>0</v>
      </c>
      <c r="P945" s="55">
        <f t="shared" si="361"/>
        <v>31</v>
      </c>
      <c r="Q945" s="68"/>
      <c r="T945">
        <f t="shared" si="382"/>
        <v>0</v>
      </c>
      <c r="U945">
        <f t="shared" si="382"/>
        <v>0</v>
      </c>
      <c r="V945">
        <f t="shared" si="358"/>
        <v>31</v>
      </c>
      <c r="W945">
        <f t="shared" si="381"/>
        <v>3</v>
      </c>
      <c r="X945">
        <f t="shared" si="362"/>
        <v>-5.2359877559829883E-2</v>
      </c>
      <c r="Y945">
        <f t="shared" si="363"/>
        <v>-5.2335956242943828E-2</v>
      </c>
      <c r="Z945">
        <f t="shared" si="364"/>
        <v>-5.2383818566763218E-2</v>
      </c>
      <c r="AA945">
        <f t="shared" si="365"/>
        <v>0</v>
      </c>
      <c r="AB945">
        <f t="shared" si="366"/>
        <v>6375585.7452000007</v>
      </c>
      <c r="AC945">
        <f t="shared" si="367"/>
        <v>9.2468067027179749E-6</v>
      </c>
      <c r="AD945">
        <f t="shared" si="368"/>
        <v>0</v>
      </c>
      <c r="AE945">
        <f t="shared" si="369"/>
        <v>0</v>
      </c>
      <c r="AF945">
        <f t="shared" si="370"/>
        <v>0</v>
      </c>
      <c r="AG945">
        <f t="shared" si="371"/>
        <v>0</v>
      </c>
      <c r="AH945">
        <f t="shared" si="372"/>
        <v>0</v>
      </c>
      <c r="AI945">
        <f t="shared" si="373"/>
        <v>5.0546225567071803E-3</v>
      </c>
      <c r="AJ945">
        <f t="shared" si="374"/>
        <v>4.2582015317955055E-5</v>
      </c>
      <c r="AK945">
        <f t="shared" si="375"/>
        <v>1.6740578955036711E-7</v>
      </c>
      <c r="AL945">
        <f t="shared" si="376"/>
        <v>0</v>
      </c>
      <c r="AM945">
        <v>6378137</v>
      </c>
      <c r="AN945">
        <v>6356752.3142451802</v>
      </c>
      <c r="AO945">
        <f t="shared" si="377"/>
        <v>8.1819190842620321E-2</v>
      </c>
      <c r="AP945">
        <f t="shared" si="378"/>
        <v>8.2094437949694496E-2</v>
      </c>
      <c r="AQ945">
        <f t="shared" si="379"/>
        <v>6.7394967422762398E-3</v>
      </c>
      <c r="AR945">
        <f t="shared" si="380"/>
        <v>6399593.6257584924</v>
      </c>
    </row>
    <row r="946" spans="13:44" x14ac:dyDescent="0.3">
      <c r="M946" s="52" t="s">
        <v>22</v>
      </c>
      <c r="N946" s="53">
        <f t="shared" si="359"/>
        <v>166021.44365805644</v>
      </c>
      <c r="O946" s="54">
        <f t="shared" si="360"/>
        <v>0</v>
      </c>
      <c r="P946" s="55">
        <f t="shared" si="361"/>
        <v>31</v>
      </c>
      <c r="Q946" s="68"/>
      <c r="T946">
        <f t="shared" si="382"/>
        <v>0</v>
      </c>
      <c r="U946">
        <f t="shared" si="382"/>
        <v>0</v>
      </c>
      <c r="V946">
        <f t="shared" si="358"/>
        <v>31</v>
      </c>
      <c r="W946">
        <f t="shared" si="381"/>
        <v>3</v>
      </c>
      <c r="X946">
        <f t="shared" si="362"/>
        <v>-5.2359877559829883E-2</v>
      </c>
      <c r="Y946">
        <f t="shared" si="363"/>
        <v>-5.2335956242943828E-2</v>
      </c>
      <c r="Z946">
        <f t="shared" si="364"/>
        <v>-5.2383818566763218E-2</v>
      </c>
      <c r="AA946">
        <f t="shared" si="365"/>
        <v>0</v>
      </c>
      <c r="AB946">
        <f t="shared" si="366"/>
        <v>6375585.7452000007</v>
      </c>
      <c r="AC946">
        <f t="shared" si="367"/>
        <v>9.2468067027179749E-6</v>
      </c>
      <c r="AD946">
        <f t="shared" si="368"/>
        <v>0</v>
      </c>
      <c r="AE946">
        <f t="shared" si="369"/>
        <v>0</v>
      </c>
      <c r="AF946">
        <f t="shared" si="370"/>
        <v>0</v>
      </c>
      <c r="AG946">
        <f t="shared" si="371"/>
        <v>0</v>
      </c>
      <c r="AH946">
        <f t="shared" si="372"/>
        <v>0</v>
      </c>
      <c r="AI946">
        <f t="shared" si="373"/>
        <v>5.0546225567071803E-3</v>
      </c>
      <c r="AJ946">
        <f t="shared" si="374"/>
        <v>4.2582015317955055E-5</v>
      </c>
      <c r="AK946">
        <f t="shared" si="375"/>
        <v>1.6740578955036711E-7</v>
      </c>
      <c r="AL946">
        <f t="shared" si="376"/>
        <v>0</v>
      </c>
      <c r="AM946">
        <v>6378137</v>
      </c>
      <c r="AN946">
        <v>6356752.3142451802</v>
      </c>
      <c r="AO946">
        <f t="shared" si="377"/>
        <v>8.1819190842620321E-2</v>
      </c>
      <c r="AP946">
        <f t="shared" si="378"/>
        <v>8.2094437949694496E-2</v>
      </c>
      <c r="AQ946">
        <f t="shared" si="379"/>
        <v>6.7394967422762398E-3</v>
      </c>
      <c r="AR946">
        <f t="shared" si="380"/>
        <v>6399593.6257584924</v>
      </c>
    </row>
    <row r="947" spans="13:44" x14ac:dyDescent="0.3">
      <c r="M947" s="52" t="s">
        <v>22</v>
      </c>
      <c r="N947" s="53">
        <f t="shared" si="359"/>
        <v>166021.44365805644</v>
      </c>
      <c r="O947" s="54">
        <f t="shared" si="360"/>
        <v>0</v>
      </c>
      <c r="P947" s="55">
        <f t="shared" si="361"/>
        <v>31</v>
      </c>
      <c r="Q947" s="68"/>
      <c r="T947">
        <f t="shared" si="382"/>
        <v>0</v>
      </c>
      <c r="U947">
        <f t="shared" si="382"/>
        <v>0</v>
      </c>
      <c r="V947">
        <f t="shared" si="358"/>
        <v>31</v>
      </c>
      <c r="W947">
        <f t="shared" si="381"/>
        <v>3</v>
      </c>
      <c r="X947">
        <f t="shared" si="362"/>
        <v>-5.2359877559829883E-2</v>
      </c>
      <c r="Y947">
        <f t="shared" si="363"/>
        <v>-5.2335956242943828E-2</v>
      </c>
      <c r="Z947">
        <f t="shared" si="364"/>
        <v>-5.2383818566763218E-2</v>
      </c>
      <c r="AA947">
        <f t="shared" si="365"/>
        <v>0</v>
      </c>
      <c r="AB947">
        <f t="shared" si="366"/>
        <v>6375585.7452000007</v>
      </c>
      <c r="AC947">
        <f t="shared" si="367"/>
        <v>9.2468067027179749E-6</v>
      </c>
      <c r="AD947">
        <f t="shared" si="368"/>
        <v>0</v>
      </c>
      <c r="AE947">
        <f t="shared" si="369"/>
        <v>0</v>
      </c>
      <c r="AF947">
        <f t="shared" si="370"/>
        <v>0</v>
      </c>
      <c r="AG947">
        <f t="shared" si="371"/>
        <v>0</v>
      </c>
      <c r="AH947">
        <f t="shared" si="372"/>
        <v>0</v>
      </c>
      <c r="AI947">
        <f t="shared" si="373"/>
        <v>5.0546225567071803E-3</v>
      </c>
      <c r="AJ947">
        <f t="shared" si="374"/>
        <v>4.2582015317955055E-5</v>
      </c>
      <c r="AK947">
        <f t="shared" si="375"/>
        <v>1.6740578955036711E-7</v>
      </c>
      <c r="AL947">
        <f t="shared" si="376"/>
        <v>0</v>
      </c>
      <c r="AM947">
        <v>6378137</v>
      </c>
      <c r="AN947">
        <v>6356752.3142451802</v>
      </c>
      <c r="AO947">
        <f t="shared" si="377"/>
        <v>8.1819190842620321E-2</v>
      </c>
      <c r="AP947">
        <f t="shared" si="378"/>
        <v>8.2094437949694496E-2</v>
      </c>
      <c r="AQ947">
        <f t="shared" si="379"/>
        <v>6.7394967422762398E-3</v>
      </c>
      <c r="AR947">
        <f t="shared" si="380"/>
        <v>6399593.6257584924</v>
      </c>
    </row>
    <row r="948" spans="13:44" x14ac:dyDescent="0.3">
      <c r="M948" s="52" t="s">
        <v>22</v>
      </c>
      <c r="N948" s="53">
        <f t="shared" si="359"/>
        <v>166021.44365805644</v>
      </c>
      <c r="O948" s="54">
        <f t="shared" si="360"/>
        <v>0</v>
      </c>
      <c r="P948" s="55">
        <f t="shared" si="361"/>
        <v>31</v>
      </c>
      <c r="Q948" s="68"/>
      <c r="T948">
        <f t="shared" si="382"/>
        <v>0</v>
      </c>
      <c r="U948">
        <f t="shared" si="382"/>
        <v>0</v>
      </c>
      <c r="V948">
        <f t="shared" si="358"/>
        <v>31</v>
      </c>
      <c r="W948">
        <f t="shared" si="381"/>
        <v>3</v>
      </c>
      <c r="X948">
        <f t="shared" si="362"/>
        <v>-5.2359877559829883E-2</v>
      </c>
      <c r="Y948">
        <f t="shared" si="363"/>
        <v>-5.2335956242943828E-2</v>
      </c>
      <c r="Z948">
        <f t="shared" si="364"/>
        <v>-5.2383818566763218E-2</v>
      </c>
      <c r="AA948">
        <f t="shared" si="365"/>
        <v>0</v>
      </c>
      <c r="AB948">
        <f t="shared" si="366"/>
        <v>6375585.7452000007</v>
      </c>
      <c r="AC948">
        <f t="shared" si="367"/>
        <v>9.2468067027179749E-6</v>
      </c>
      <c r="AD948">
        <f t="shared" si="368"/>
        <v>0</v>
      </c>
      <c r="AE948">
        <f t="shared" si="369"/>
        <v>0</v>
      </c>
      <c r="AF948">
        <f t="shared" si="370"/>
        <v>0</v>
      </c>
      <c r="AG948">
        <f t="shared" si="371"/>
        <v>0</v>
      </c>
      <c r="AH948">
        <f t="shared" si="372"/>
        <v>0</v>
      </c>
      <c r="AI948">
        <f t="shared" si="373"/>
        <v>5.0546225567071803E-3</v>
      </c>
      <c r="AJ948">
        <f t="shared" si="374"/>
        <v>4.2582015317955055E-5</v>
      </c>
      <c r="AK948">
        <f t="shared" si="375"/>
        <v>1.6740578955036711E-7</v>
      </c>
      <c r="AL948">
        <f t="shared" si="376"/>
        <v>0</v>
      </c>
      <c r="AM948">
        <v>6378137</v>
      </c>
      <c r="AN948">
        <v>6356752.3142451802</v>
      </c>
      <c r="AO948">
        <f t="shared" si="377"/>
        <v>8.1819190842620321E-2</v>
      </c>
      <c r="AP948">
        <f t="shared" si="378"/>
        <v>8.2094437949694496E-2</v>
      </c>
      <c r="AQ948">
        <f t="shared" si="379"/>
        <v>6.7394967422762398E-3</v>
      </c>
      <c r="AR948">
        <f t="shared" si="380"/>
        <v>6399593.6257584924</v>
      </c>
    </row>
    <row r="949" spans="13:44" x14ac:dyDescent="0.3">
      <c r="M949" s="52" t="s">
        <v>22</v>
      </c>
      <c r="N949" s="53">
        <f t="shared" si="359"/>
        <v>166021.44365805644</v>
      </c>
      <c r="O949" s="54">
        <f t="shared" si="360"/>
        <v>0</v>
      </c>
      <c r="P949" s="55">
        <f t="shared" si="361"/>
        <v>31</v>
      </c>
      <c r="Q949" s="68"/>
      <c r="T949">
        <f t="shared" si="382"/>
        <v>0</v>
      </c>
      <c r="U949">
        <f t="shared" si="382"/>
        <v>0</v>
      </c>
      <c r="V949">
        <f t="shared" si="358"/>
        <v>31</v>
      </c>
      <c r="W949">
        <f t="shared" si="381"/>
        <v>3</v>
      </c>
      <c r="X949">
        <f t="shared" si="362"/>
        <v>-5.2359877559829883E-2</v>
      </c>
      <c r="Y949">
        <f t="shared" si="363"/>
        <v>-5.2335956242943828E-2</v>
      </c>
      <c r="Z949">
        <f t="shared" si="364"/>
        <v>-5.2383818566763218E-2</v>
      </c>
      <c r="AA949">
        <f t="shared" si="365"/>
        <v>0</v>
      </c>
      <c r="AB949">
        <f t="shared" si="366"/>
        <v>6375585.7452000007</v>
      </c>
      <c r="AC949">
        <f t="shared" si="367"/>
        <v>9.2468067027179749E-6</v>
      </c>
      <c r="AD949">
        <f t="shared" si="368"/>
        <v>0</v>
      </c>
      <c r="AE949">
        <f t="shared" si="369"/>
        <v>0</v>
      </c>
      <c r="AF949">
        <f t="shared" si="370"/>
        <v>0</v>
      </c>
      <c r="AG949">
        <f t="shared" si="371"/>
        <v>0</v>
      </c>
      <c r="AH949">
        <f t="shared" si="372"/>
        <v>0</v>
      </c>
      <c r="AI949">
        <f t="shared" si="373"/>
        <v>5.0546225567071803E-3</v>
      </c>
      <c r="AJ949">
        <f t="shared" si="374"/>
        <v>4.2582015317955055E-5</v>
      </c>
      <c r="AK949">
        <f t="shared" si="375"/>
        <v>1.6740578955036711E-7</v>
      </c>
      <c r="AL949">
        <f t="shared" si="376"/>
        <v>0</v>
      </c>
      <c r="AM949">
        <v>6378137</v>
      </c>
      <c r="AN949">
        <v>6356752.3142451802</v>
      </c>
      <c r="AO949">
        <f t="shared" si="377"/>
        <v>8.1819190842620321E-2</v>
      </c>
      <c r="AP949">
        <f t="shared" si="378"/>
        <v>8.2094437949694496E-2</v>
      </c>
      <c r="AQ949">
        <f t="shared" si="379"/>
        <v>6.7394967422762398E-3</v>
      </c>
      <c r="AR949">
        <f t="shared" si="380"/>
        <v>6399593.6257584924</v>
      </c>
    </row>
    <row r="950" spans="13:44" x14ac:dyDescent="0.3">
      <c r="M950" s="52" t="s">
        <v>22</v>
      </c>
      <c r="N950" s="53">
        <f t="shared" si="359"/>
        <v>166021.44365805644</v>
      </c>
      <c r="O950" s="54">
        <f t="shared" si="360"/>
        <v>0</v>
      </c>
      <c r="P950" s="55">
        <f t="shared" si="361"/>
        <v>31</v>
      </c>
      <c r="Q950" s="68"/>
      <c r="T950">
        <f t="shared" si="382"/>
        <v>0</v>
      </c>
      <c r="U950">
        <f t="shared" si="382"/>
        <v>0</v>
      </c>
      <c r="V950">
        <f t="shared" si="358"/>
        <v>31</v>
      </c>
      <c r="W950">
        <f t="shared" si="381"/>
        <v>3</v>
      </c>
      <c r="X950">
        <f t="shared" si="362"/>
        <v>-5.2359877559829883E-2</v>
      </c>
      <c r="Y950">
        <f t="shared" si="363"/>
        <v>-5.2335956242943828E-2</v>
      </c>
      <c r="Z950">
        <f t="shared" si="364"/>
        <v>-5.2383818566763218E-2</v>
      </c>
      <c r="AA950">
        <f t="shared" si="365"/>
        <v>0</v>
      </c>
      <c r="AB950">
        <f t="shared" si="366"/>
        <v>6375585.7452000007</v>
      </c>
      <c r="AC950">
        <f t="shared" si="367"/>
        <v>9.2468067027179749E-6</v>
      </c>
      <c r="AD950">
        <f t="shared" si="368"/>
        <v>0</v>
      </c>
      <c r="AE950">
        <f t="shared" si="369"/>
        <v>0</v>
      </c>
      <c r="AF950">
        <f t="shared" si="370"/>
        <v>0</v>
      </c>
      <c r="AG950">
        <f t="shared" si="371"/>
        <v>0</v>
      </c>
      <c r="AH950">
        <f t="shared" si="372"/>
        <v>0</v>
      </c>
      <c r="AI950">
        <f t="shared" si="373"/>
        <v>5.0546225567071803E-3</v>
      </c>
      <c r="AJ950">
        <f t="shared" si="374"/>
        <v>4.2582015317955055E-5</v>
      </c>
      <c r="AK950">
        <f t="shared" si="375"/>
        <v>1.6740578955036711E-7</v>
      </c>
      <c r="AL950">
        <f t="shared" si="376"/>
        <v>0</v>
      </c>
      <c r="AM950">
        <v>6378137</v>
      </c>
      <c r="AN950">
        <v>6356752.3142451802</v>
      </c>
      <c r="AO950">
        <f t="shared" si="377"/>
        <v>8.1819190842620321E-2</v>
      </c>
      <c r="AP950">
        <f t="shared" si="378"/>
        <v>8.2094437949694496E-2</v>
      </c>
      <c r="AQ950">
        <f t="shared" si="379"/>
        <v>6.7394967422762398E-3</v>
      </c>
      <c r="AR950">
        <f t="shared" si="380"/>
        <v>6399593.6257584924</v>
      </c>
    </row>
    <row r="951" spans="13:44" x14ac:dyDescent="0.3">
      <c r="M951" s="52" t="s">
        <v>22</v>
      </c>
      <c r="N951" s="53">
        <f t="shared" si="359"/>
        <v>166021.44365805644</v>
      </c>
      <c r="O951" s="54">
        <f t="shared" si="360"/>
        <v>0</v>
      </c>
      <c r="P951" s="55">
        <f t="shared" si="361"/>
        <v>31</v>
      </c>
      <c r="Q951" s="68"/>
      <c r="T951">
        <f t="shared" si="382"/>
        <v>0</v>
      </c>
      <c r="U951">
        <f t="shared" si="382"/>
        <v>0</v>
      </c>
      <c r="V951">
        <f t="shared" si="358"/>
        <v>31</v>
      </c>
      <c r="W951">
        <f t="shared" si="381"/>
        <v>3</v>
      </c>
      <c r="X951">
        <f t="shared" si="362"/>
        <v>-5.2359877559829883E-2</v>
      </c>
      <c r="Y951">
        <f t="shared" si="363"/>
        <v>-5.2335956242943828E-2</v>
      </c>
      <c r="Z951">
        <f t="shared" si="364"/>
        <v>-5.2383818566763218E-2</v>
      </c>
      <c r="AA951">
        <f t="shared" si="365"/>
        <v>0</v>
      </c>
      <c r="AB951">
        <f t="shared" si="366"/>
        <v>6375585.7452000007</v>
      </c>
      <c r="AC951">
        <f t="shared" si="367"/>
        <v>9.2468067027179749E-6</v>
      </c>
      <c r="AD951">
        <f t="shared" si="368"/>
        <v>0</v>
      </c>
      <c r="AE951">
        <f t="shared" si="369"/>
        <v>0</v>
      </c>
      <c r="AF951">
        <f t="shared" si="370"/>
        <v>0</v>
      </c>
      <c r="AG951">
        <f t="shared" si="371"/>
        <v>0</v>
      </c>
      <c r="AH951">
        <f t="shared" si="372"/>
        <v>0</v>
      </c>
      <c r="AI951">
        <f t="shared" si="373"/>
        <v>5.0546225567071803E-3</v>
      </c>
      <c r="AJ951">
        <f t="shared" si="374"/>
        <v>4.2582015317955055E-5</v>
      </c>
      <c r="AK951">
        <f t="shared" si="375"/>
        <v>1.6740578955036711E-7</v>
      </c>
      <c r="AL951">
        <f t="shared" si="376"/>
        <v>0</v>
      </c>
      <c r="AM951">
        <v>6378137</v>
      </c>
      <c r="AN951">
        <v>6356752.3142451802</v>
      </c>
      <c r="AO951">
        <f t="shared" si="377"/>
        <v>8.1819190842620321E-2</v>
      </c>
      <c r="AP951">
        <f t="shared" si="378"/>
        <v>8.2094437949694496E-2</v>
      </c>
      <c r="AQ951">
        <f t="shared" si="379"/>
        <v>6.7394967422762398E-3</v>
      </c>
      <c r="AR951">
        <f t="shared" si="380"/>
        <v>6399593.6257584924</v>
      </c>
    </row>
    <row r="952" spans="13:44" x14ac:dyDescent="0.3">
      <c r="M952" s="52" t="s">
        <v>22</v>
      </c>
      <c r="N952" s="53">
        <f t="shared" si="359"/>
        <v>166021.44365805644</v>
      </c>
      <c r="O952" s="54">
        <f t="shared" si="360"/>
        <v>0</v>
      </c>
      <c r="P952" s="55">
        <f t="shared" si="361"/>
        <v>31</v>
      </c>
      <c r="Q952" s="68"/>
      <c r="T952">
        <f t="shared" si="382"/>
        <v>0</v>
      </c>
      <c r="U952">
        <f t="shared" si="382"/>
        <v>0</v>
      </c>
      <c r="V952">
        <f t="shared" si="358"/>
        <v>31</v>
      </c>
      <c r="W952">
        <f t="shared" si="381"/>
        <v>3</v>
      </c>
      <c r="X952">
        <f t="shared" si="362"/>
        <v>-5.2359877559829883E-2</v>
      </c>
      <c r="Y952">
        <f t="shared" si="363"/>
        <v>-5.2335956242943828E-2</v>
      </c>
      <c r="Z952">
        <f t="shared" si="364"/>
        <v>-5.2383818566763218E-2</v>
      </c>
      <c r="AA952">
        <f t="shared" si="365"/>
        <v>0</v>
      </c>
      <c r="AB952">
        <f t="shared" si="366"/>
        <v>6375585.7452000007</v>
      </c>
      <c r="AC952">
        <f t="shared" si="367"/>
        <v>9.2468067027179749E-6</v>
      </c>
      <c r="AD952">
        <f t="shared" si="368"/>
        <v>0</v>
      </c>
      <c r="AE952">
        <f t="shared" si="369"/>
        <v>0</v>
      </c>
      <c r="AF952">
        <f t="shared" si="370"/>
        <v>0</v>
      </c>
      <c r="AG952">
        <f t="shared" si="371"/>
        <v>0</v>
      </c>
      <c r="AH952">
        <f t="shared" si="372"/>
        <v>0</v>
      </c>
      <c r="AI952">
        <f t="shared" si="373"/>
        <v>5.0546225567071803E-3</v>
      </c>
      <c r="AJ952">
        <f t="shared" si="374"/>
        <v>4.2582015317955055E-5</v>
      </c>
      <c r="AK952">
        <f t="shared" si="375"/>
        <v>1.6740578955036711E-7</v>
      </c>
      <c r="AL952">
        <f t="shared" si="376"/>
        <v>0</v>
      </c>
      <c r="AM952">
        <v>6378137</v>
      </c>
      <c r="AN952">
        <v>6356752.3142451802</v>
      </c>
      <c r="AO952">
        <f t="shared" si="377"/>
        <v>8.1819190842620321E-2</v>
      </c>
      <c r="AP952">
        <f t="shared" si="378"/>
        <v>8.2094437949694496E-2</v>
      </c>
      <c r="AQ952">
        <f t="shared" si="379"/>
        <v>6.7394967422762398E-3</v>
      </c>
      <c r="AR952">
        <f t="shared" si="380"/>
        <v>6399593.6257584924</v>
      </c>
    </row>
    <row r="953" spans="13:44" x14ac:dyDescent="0.3">
      <c r="M953" s="52" t="s">
        <v>22</v>
      </c>
      <c r="N953" s="53">
        <f t="shared" si="359"/>
        <v>166021.44365805644</v>
      </c>
      <c r="O953" s="54">
        <f t="shared" si="360"/>
        <v>0</v>
      </c>
      <c r="P953" s="55">
        <f t="shared" si="361"/>
        <v>31</v>
      </c>
      <c r="Q953" s="68"/>
      <c r="T953">
        <f t="shared" si="382"/>
        <v>0</v>
      </c>
      <c r="U953">
        <f t="shared" si="382"/>
        <v>0</v>
      </c>
      <c r="V953">
        <f t="shared" si="358"/>
        <v>31</v>
      </c>
      <c r="W953">
        <f t="shared" si="381"/>
        <v>3</v>
      </c>
      <c r="X953">
        <f t="shared" si="362"/>
        <v>-5.2359877559829883E-2</v>
      </c>
      <c r="Y953">
        <f t="shared" si="363"/>
        <v>-5.2335956242943828E-2</v>
      </c>
      <c r="Z953">
        <f t="shared" si="364"/>
        <v>-5.2383818566763218E-2</v>
      </c>
      <c r="AA953">
        <f t="shared" si="365"/>
        <v>0</v>
      </c>
      <c r="AB953">
        <f t="shared" si="366"/>
        <v>6375585.7452000007</v>
      </c>
      <c r="AC953">
        <f t="shared" si="367"/>
        <v>9.2468067027179749E-6</v>
      </c>
      <c r="AD953">
        <f t="shared" si="368"/>
        <v>0</v>
      </c>
      <c r="AE953">
        <f t="shared" si="369"/>
        <v>0</v>
      </c>
      <c r="AF953">
        <f t="shared" si="370"/>
        <v>0</v>
      </c>
      <c r="AG953">
        <f t="shared" si="371"/>
        <v>0</v>
      </c>
      <c r="AH953">
        <f t="shared" si="372"/>
        <v>0</v>
      </c>
      <c r="AI953">
        <f t="shared" si="373"/>
        <v>5.0546225567071803E-3</v>
      </c>
      <c r="AJ953">
        <f t="shared" si="374"/>
        <v>4.2582015317955055E-5</v>
      </c>
      <c r="AK953">
        <f t="shared" si="375"/>
        <v>1.6740578955036711E-7</v>
      </c>
      <c r="AL953">
        <f t="shared" si="376"/>
        <v>0</v>
      </c>
      <c r="AM953">
        <v>6378137</v>
      </c>
      <c r="AN953">
        <v>6356752.3142451802</v>
      </c>
      <c r="AO953">
        <f t="shared" si="377"/>
        <v>8.1819190842620321E-2</v>
      </c>
      <c r="AP953">
        <f t="shared" si="378"/>
        <v>8.2094437949694496E-2</v>
      </c>
      <c r="AQ953">
        <f t="shared" si="379"/>
        <v>6.7394967422762398E-3</v>
      </c>
      <c r="AR953">
        <f t="shared" si="380"/>
        <v>6399593.6257584924</v>
      </c>
    </row>
    <row r="954" spans="13:44" x14ac:dyDescent="0.3">
      <c r="M954" s="52" t="s">
        <v>22</v>
      </c>
      <c r="N954" s="53">
        <f t="shared" si="359"/>
        <v>166021.44365805644</v>
      </c>
      <c r="O954" s="54">
        <f t="shared" si="360"/>
        <v>0</v>
      </c>
      <c r="P954" s="55">
        <f t="shared" si="361"/>
        <v>31</v>
      </c>
      <c r="Q954" s="68"/>
      <c r="T954">
        <f t="shared" si="382"/>
        <v>0</v>
      </c>
      <c r="U954">
        <f t="shared" si="382"/>
        <v>0</v>
      </c>
      <c r="V954">
        <f t="shared" si="358"/>
        <v>31</v>
      </c>
      <c r="W954">
        <f t="shared" si="381"/>
        <v>3</v>
      </c>
      <c r="X954">
        <f t="shared" si="362"/>
        <v>-5.2359877559829883E-2</v>
      </c>
      <c r="Y954">
        <f t="shared" si="363"/>
        <v>-5.2335956242943828E-2</v>
      </c>
      <c r="Z954">
        <f t="shared" si="364"/>
        <v>-5.2383818566763218E-2</v>
      </c>
      <c r="AA954">
        <f t="shared" si="365"/>
        <v>0</v>
      </c>
      <c r="AB954">
        <f t="shared" si="366"/>
        <v>6375585.7452000007</v>
      </c>
      <c r="AC954">
        <f t="shared" si="367"/>
        <v>9.2468067027179749E-6</v>
      </c>
      <c r="AD954">
        <f t="shared" si="368"/>
        <v>0</v>
      </c>
      <c r="AE954">
        <f t="shared" si="369"/>
        <v>0</v>
      </c>
      <c r="AF954">
        <f t="shared" si="370"/>
        <v>0</v>
      </c>
      <c r="AG954">
        <f t="shared" si="371"/>
        <v>0</v>
      </c>
      <c r="AH954">
        <f t="shared" si="372"/>
        <v>0</v>
      </c>
      <c r="AI954">
        <f t="shared" si="373"/>
        <v>5.0546225567071803E-3</v>
      </c>
      <c r="AJ954">
        <f t="shared" si="374"/>
        <v>4.2582015317955055E-5</v>
      </c>
      <c r="AK954">
        <f t="shared" si="375"/>
        <v>1.6740578955036711E-7</v>
      </c>
      <c r="AL954">
        <f t="shared" si="376"/>
        <v>0</v>
      </c>
      <c r="AM954">
        <v>6378137</v>
      </c>
      <c r="AN954">
        <v>6356752.3142451802</v>
      </c>
      <c r="AO954">
        <f t="shared" si="377"/>
        <v>8.1819190842620321E-2</v>
      </c>
      <c r="AP954">
        <f t="shared" si="378"/>
        <v>8.2094437949694496E-2</v>
      </c>
      <c r="AQ954">
        <f t="shared" si="379"/>
        <v>6.7394967422762398E-3</v>
      </c>
      <c r="AR954">
        <f t="shared" si="380"/>
        <v>6399593.6257584924</v>
      </c>
    </row>
    <row r="955" spans="13:44" x14ac:dyDescent="0.3">
      <c r="M955" s="52" t="s">
        <v>22</v>
      </c>
      <c r="N955" s="53">
        <f t="shared" si="359"/>
        <v>166021.44365805644</v>
      </c>
      <c r="O955" s="54">
        <f t="shared" si="360"/>
        <v>0</v>
      </c>
      <c r="P955" s="55">
        <f t="shared" si="361"/>
        <v>31</v>
      </c>
      <c r="Q955" s="68"/>
      <c r="T955">
        <f t="shared" si="382"/>
        <v>0</v>
      </c>
      <c r="U955">
        <f t="shared" si="382"/>
        <v>0</v>
      </c>
      <c r="V955">
        <f t="shared" si="358"/>
        <v>31</v>
      </c>
      <c r="W955">
        <f t="shared" si="381"/>
        <v>3</v>
      </c>
      <c r="X955">
        <f t="shared" si="362"/>
        <v>-5.2359877559829883E-2</v>
      </c>
      <c r="Y955">
        <f t="shared" si="363"/>
        <v>-5.2335956242943828E-2</v>
      </c>
      <c r="Z955">
        <f t="shared" si="364"/>
        <v>-5.2383818566763218E-2</v>
      </c>
      <c r="AA955">
        <f t="shared" si="365"/>
        <v>0</v>
      </c>
      <c r="AB955">
        <f t="shared" si="366"/>
        <v>6375585.7452000007</v>
      </c>
      <c r="AC955">
        <f t="shared" si="367"/>
        <v>9.2468067027179749E-6</v>
      </c>
      <c r="AD955">
        <f t="shared" si="368"/>
        <v>0</v>
      </c>
      <c r="AE955">
        <f t="shared" si="369"/>
        <v>0</v>
      </c>
      <c r="AF955">
        <f t="shared" si="370"/>
        <v>0</v>
      </c>
      <c r="AG955">
        <f t="shared" si="371"/>
        <v>0</v>
      </c>
      <c r="AH955">
        <f t="shared" si="372"/>
        <v>0</v>
      </c>
      <c r="AI955">
        <f t="shared" si="373"/>
        <v>5.0546225567071803E-3</v>
      </c>
      <c r="AJ955">
        <f t="shared" si="374"/>
        <v>4.2582015317955055E-5</v>
      </c>
      <c r="AK955">
        <f t="shared" si="375"/>
        <v>1.6740578955036711E-7</v>
      </c>
      <c r="AL955">
        <f t="shared" si="376"/>
        <v>0</v>
      </c>
      <c r="AM955">
        <v>6378137</v>
      </c>
      <c r="AN955">
        <v>6356752.3142451802</v>
      </c>
      <c r="AO955">
        <f t="shared" si="377"/>
        <v>8.1819190842620321E-2</v>
      </c>
      <c r="AP955">
        <f t="shared" si="378"/>
        <v>8.2094437949694496E-2</v>
      </c>
      <c r="AQ955">
        <f t="shared" si="379"/>
        <v>6.7394967422762398E-3</v>
      </c>
      <c r="AR955">
        <f t="shared" si="380"/>
        <v>6399593.6257584924</v>
      </c>
    </row>
    <row r="956" spans="13:44" x14ac:dyDescent="0.3">
      <c r="M956" s="52" t="s">
        <v>22</v>
      </c>
      <c r="N956" s="53">
        <f t="shared" si="359"/>
        <v>166021.44365805644</v>
      </c>
      <c r="O956" s="54">
        <f t="shared" si="360"/>
        <v>0</v>
      </c>
      <c r="P956" s="55">
        <f t="shared" si="361"/>
        <v>31</v>
      </c>
      <c r="Q956" s="68"/>
      <c r="T956">
        <f t="shared" si="382"/>
        <v>0</v>
      </c>
      <c r="U956">
        <f t="shared" si="382"/>
        <v>0</v>
      </c>
      <c r="V956">
        <f t="shared" si="358"/>
        <v>31</v>
      </c>
      <c r="W956">
        <f t="shared" si="381"/>
        <v>3</v>
      </c>
      <c r="X956">
        <f t="shared" si="362"/>
        <v>-5.2359877559829883E-2</v>
      </c>
      <c r="Y956">
        <f t="shared" si="363"/>
        <v>-5.2335956242943828E-2</v>
      </c>
      <c r="Z956">
        <f t="shared" si="364"/>
        <v>-5.2383818566763218E-2</v>
      </c>
      <c r="AA956">
        <f t="shared" si="365"/>
        <v>0</v>
      </c>
      <c r="AB956">
        <f t="shared" si="366"/>
        <v>6375585.7452000007</v>
      </c>
      <c r="AC956">
        <f t="shared" si="367"/>
        <v>9.2468067027179749E-6</v>
      </c>
      <c r="AD956">
        <f t="shared" si="368"/>
        <v>0</v>
      </c>
      <c r="AE956">
        <f t="shared" si="369"/>
        <v>0</v>
      </c>
      <c r="AF956">
        <f t="shared" si="370"/>
        <v>0</v>
      </c>
      <c r="AG956">
        <f t="shared" si="371"/>
        <v>0</v>
      </c>
      <c r="AH956">
        <f t="shared" si="372"/>
        <v>0</v>
      </c>
      <c r="AI956">
        <f t="shared" si="373"/>
        <v>5.0546225567071803E-3</v>
      </c>
      <c r="AJ956">
        <f t="shared" si="374"/>
        <v>4.2582015317955055E-5</v>
      </c>
      <c r="AK956">
        <f t="shared" si="375"/>
        <v>1.6740578955036711E-7</v>
      </c>
      <c r="AL956">
        <f t="shared" si="376"/>
        <v>0</v>
      </c>
      <c r="AM956">
        <v>6378137</v>
      </c>
      <c r="AN956">
        <v>6356752.3142451802</v>
      </c>
      <c r="AO956">
        <f t="shared" si="377"/>
        <v>8.1819190842620321E-2</v>
      </c>
      <c r="AP956">
        <f t="shared" si="378"/>
        <v>8.2094437949694496E-2</v>
      </c>
      <c r="AQ956">
        <f t="shared" si="379"/>
        <v>6.7394967422762398E-3</v>
      </c>
      <c r="AR956">
        <f t="shared" si="380"/>
        <v>6399593.6257584924</v>
      </c>
    </row>
    <row r="957" spans="13:44" x14ac:dyDescent="0.3">
      <c r="M957" s="52" t="s">
        <v>22</v>
      </c>
      <c r="N957" s="53">
        <f t="shared" si="359"/>
        <v>166021.44365805644</v>
      </c>
      <c r="O957" s="54">
        <f t="shared" si="360"/>
        <v>0</v>
      </c>
      <c r="P957" s="55">
        <f t="shared" si="361"/>
        <v>31</v>
      </c>
      <c r="Q957" s="68"/>
      <c r="T957">
        <f t="shared" si="382"/>
        <v>0</v>
      </c>
      <c r="U957">
        <f t="shared" si="382"/>
        <v>0</v>
      </c>
      <c r="V957">
        <f t="shared" si="358"/>
        <v>31</v>
      </c>
      <c r="W957">
        <f t="shared" si="381"/>
        <v>3</v>
      </c>
      <c r="X957">
        <f t="shared" si="362"/>
        <v>-5.2359877559829883E-2</v>
      </c>
      <c r="Y957">
        <f t="shared" si="363"/>
        <v>-5.2335956242943828E-2</v>
      </c>
      <c r="Z957">
        <f t="shared" si="364"/>
        <v>-5.2383818566763218E-2</v>
      </c>
      <c r="AA957">
        <f t="shared" si="365"/>
        <v>0</v>
      </c>
      <c r="AB957">
        <f t="shared" si="366"/>
        <v>6375585.7452000007</v>
      </c>
      <c r="AC957">
        <f t="shared" si="367"/>
        <v>9.2468067027179749E-6</v>
      </c>
      <c r="AD957">
        <f t="shared" si="368"/>
        <v>0</v>
      </c>
      <c r="AE957">
        <f t="shared" si="369"/>
        <v>0</v>
      </c>
      <c r="AF957">
        <f t="shared" si="370"/>
        <v>0</v>
      </c>
      <c r="AG957">
        <f t="shared" si="371"/>
        <v>0</v>
      </c>
      <c r="AH957">
        <f t="shared" si="372"/>
        <v>0</v>
      </c>
      <c r="AI957">
        <f t="shared" si="373"/>
        <v>5.0546225567071803E-3</v>
      </c>
      <c r="AJ957">
        <f t="shared" si="374"/>
        <v>4.2582015317955055E-5</v>
      </c>
      <c r="AK957">
        <f t="shared" si="375"/>
        <v>1.6740578955036711E-7</v>
      </c>
      <c r="AL957">
        <f t="shared" si="376"/>
        <v>0</v>
      </c>
      <c r="AM957">
        <v>6378137</v>
      </c>
      <c r="AN957">
        <v>6356752.3142451802</v>
      </c>
      <c r="AO957">
        <f t="shared" si="377"/>
        <v>8.1819190842620321E-2</v>
      </c>
      <c r="AP957">
        <f t="shared" si="378"/>
        <v>8.2094437949694496E-2</v>
      </c>
      <c r="AQ957">
        <f t="shared" si="379"/>
        <v>6.7394967422762398E-3</v>
      </c>
      <c r="AR957">
        <f t="shared" si="380"/>
        <v>6399593.6257584924</v>
      </c>
    </row>
    <row r="958" spans="13:44" x14ac:dyDescent="0.3">
      <c r="M958" s="52" t="s">
        <v>22</v>
      </c>
      <c r="N958" s="53">
        <f t="shared" si="359"/>
        <v>166021.44365805644</v>
      </c>
      <c r="O958" s="54">
        <f t="shared" si="360"/>
        <v>0</v>
      </c>
      <c r="P958" s="55">
        <f t="shared" si="361"/>
        <v>31</v>
      </c>
      <c r="Q958" s="68"/>
      <c r="T958">
        <f t="shared" si="382"/>
        <v>0</v>
      </c>
      <c r="U958">
        <f t="shared" si="382"/>
        <v>0</v>
      </c>
      <c r="V958">
        <f t="shared" si="358"/>
        <v>31</v>
      </c>
      <c r="W958">
        <f t="shared" si="381"/>
        <v>3</v>
      </c>
      <c r="X958">
        <f t="shared" si="362"/>
        <v>-5.2359877559829883E-2</v>
      </c>
      <c r="Y958">
        <f t="shared" si="363"/>
        <v>-5.2335956242943828E-2</v>
      </c>
      <c r="Z958">
        <f t="shared" si="364"/>
        <v>-5.2383818566763218E-2</v>
      </c>
      <c r="AA958">
        <f t="shared" si="365"/>
        <v>0</v>
      </c>
      <c r="AB958">
        <f t="shared" si="366"/>
        <v>6375585.7452000007</v>
      </c>
      <c r="AC958">
        <f t="shared" si="367"/>
        <v>9.2468067027179749E-6</v>
      </c>
      <c r="AD958">
        <f t="shared" si="368"/>
        <v>0</v>
      </c>
      <c r="AE958">
        <f t="shared" si="369"/>
        <v>0</v>
      </c>
      <c r="AF958">
        <f t="shared" si="370"/>
        <v>0</v>
      </c>
      <c r="AG958">
        <f t="shared" si="371"/>
        <v>0</v>
      </c>
      <c r="AH958">
        <f t="shared" si="372"/>
        <v>0</v>
      </c>
      <c r="AI958">
        <f t="shared" si="373"/>
        <v>5.0546225567071803E-3</v>
      </c>
      <c r="AJ958">
        <f t="shared" si="374"/>
        <v>4.2582015317955055E-5</v>
      </c>
      <c r="AK958">
        <f t="shared" si="375"/>
        <v>1.6740578955036711E-7</v>
      </c>
      <c r="AL958">
        <f t="shared" si="376"/>
        <v>0</v>
      </c>
      <c r="AM958">
        <v>6378137</v>
      </c>
      <c r="AN958">
        <v>6356752.3142451802</v>
      </c>
      <c r="AO958">
        <f t="shared" si="377"/>
        <v>8.1819190842620321E-2</v>
      </c>
      <c r="AP958">
        <f t="shared" si="378"/>
        <v>8.2094437949694496E-2</v>
      </c>
      <c r="AQ958">
        <f t="shared" si="379"/>
        <v>6.7394967422762398E-3</v>
      </c>
      <c r="AR958">
        <f t="shared" si="380"/>
        <v>6399593.6257584924</v>
      </c>
    </row>
    <row r="959" spans="13:44" x14ac:dyDescent="0.3">
      <c r="M959" s="52" t="s">
        <v>22</v>
      </c>
      <c r="N959" s="53">
        <f t="shared" si="359"/>
        <v>166021.44365805644</v>
      </c>
      <c r="O959" s="54">
        <f t="shared" si="360"/>
        <v>0</v>
      </c>
      <c r="P959" s="55">
        <f t="shared" si="361"/>
        <v>31</v>
      </c>
      <c r="Q959" s="68"/>
      <c r="T959">
        <f t="shared" si="382"/>
        <v>0</v>
      </c>
      <c r="U959">
        <f t="shared" si="382"/>
        <v>0</v>
      </c>
      <c r="V959">
        <f t="shared" si="358"/>
        <v>31</v>
      </c>
      <c r="W959">
        <f t="shared" si="381"/>
        <v>3</v>
      </c>
      <c r="X959">
        <f t="shared" si="362"/>
        <v>-5.2359877559829883E-2</v>
      </c>
      <c r="Y959">
        <f t="shared" si="363"/>
        <v>-5.2335956242943828E-2</v>
      </c>
      <c r="Z959">
        <f t="shared" si="364"/>
        <v>-5.2383818566763218E-2</v>
      </c>
      <c r="AA959">
        <f t="shared" si="365"/>
        <v>0</v>
      </c>
      <c r="AB959">
        <f t="shared" si="366"/>
        <v>6375585.7452000007</v>
      </c>
      <c r="AC959">
        <f t="shared" si="367"/>
        <v>9.2468067027179749E-6</v>
      </c>
      <c r="AD959">
        <f t="shared" si="368"/>
        <v>0</v>
      </c>
      <c r="AE959">
        <f t="shared" si="369"/>
        <v>0</v>
      </c>
      <c r="AF959">
        <f t="shared" si="370"/>
        <v>0</v>
      </c>
      <c r="AG959">
        <f t="shared" si="371"/>
        <v>0</v>
      </c>
      <c r="AH959">
        <f t="shared" si="372"/>
        <v>0</v>
      </c>
      <c r="AI959">
        <f t="shared" si="373"/>
        <v>5.0546225567071803E-3</v>
      </c>
      <c r="AJ959">
        <f t="shared" si="374"/>
        <v>4.2582015317955055E-5</v>
      </c>
      <c r="AK959">
        <f t="shared" si="375"/>
        <v>1.6740578955036711E-7</v>
      </c>
      <c r="AL959">
        <f t="shared" si="376"/>
        <v>0</v>
      </c>
      <c r="AM959">
        <v>6378137</v>
      </c>
      <c r="AN959">
        <v>6356752.3142451802</v>
      </c>
      <c r="AO959">
        <f t="shared" si="377"/>
        <v>8.1819190842620321E-2</v>
      </c>
      <c r="AP959">
        <f t="shared" si="378"/>
        <v>8.2094437949694496E-2</v>
      </c>
      <c r="AQ959">
        <f t="shared" si="379"/>
        <v>6.7394967422762398E-3</v>
      </c>
      <c r="AR959">
        <f t="shared" si="380"/>
        <v>6399593.6257584924</v>
      </c>
    </row>
    <row r="960" spans="13:44" x14ac:dyDescent="0.3">
      <c r="M960" s="52" t="s">
        <v>22</v>
      </c>
      <c r="N960" s="53">
        <f t="shared" si="359"/>
        <v>166021.44365805644</v>
      </c>
      <c r="O960" s="54">
        <f t="shared" si="360"/>
        <v>0</v>
      </c>
      <c r="P960" s="55">
        <f t="shared" si="361"/>
        <v>31</v>
      </c>
      <c r="Q960" s="68"/>
      <c r="T960">
        <f t="shared" si="382"/>
        <v>0</v>
      </c>
      <c r="U960">
        <f t="shared" si="382"/>
        <v>0</v>
      </c>
      <c r="V960">
        <f t="shared" si="358"/>
        <v>31</v>
      </c>
      <c r="W960">
        <f t="shared" si="381"/>
        <v>3</v>
      </c>
      <c r="X960">
        <f t="shared" si="362"/>
        <v>-5.2359877559829883E-2</v>
      </c>
      <c r="Y960">
        <f t="shared" si="363"/>
        <v>-5.2335956242943828E-2</v>
      </c>
      <c r="Z960">
        <f t="shared" si="364"/>
        <v>-5.2383818566763218E-2</v>
      </c>
      <c r="AA960">
        <f t="shared" si="365"/>
        <v>0</v>
      </c>
      <c r="AB960">
        <f t="shared" si="366"/>
        <v>6375585.7452000007</v>
      </c>
      <c r="AC960">
        <f t="shared" si="367"/>
        <v>9.2468067027179749E-6</v>
      </c>
      <c r="AD960">
        <f t="shared" si="368"/>
        <v>0</v>
      </c>
      <c r="AE960">
        <f t="shared" si="369"/>
        <v>0</v>
      </c>
      <c r="AF960">
        <f t="shared" si="370"/>
        <v>0</v>
      </c>
      <c r="AG960">
        <f t="shared" si="371"/>
        <v>0</v>
      </c>
      <c r="AH960">
        <f t="shared" si="372"/>
        <v>0</v>
      </c>
      <c r="AI960">
        <f t="shared" si="373"/>
        <v>5.0546225567071803E-3</v>
      </c>
      <c r="AJ960">
        <f t="shared" si="374"/>
        <v>4.2582015317955055E-5</v>
      </c>
      <c r="AK960">
        <f t="shared" si="375"/>
        <v>1.6740578955036711E-7</v>
      </c>
      <c r="AL960">
        <f t="shared" si="376"/>
        <v>0</v>
      </c>
      <c r="AM960">
        <v>6378137</v>
      </c>
      <c r="AN960">
        <v>6356752.3142451802</v>
      </c>
      <c r="AO960">
        <f t="shared" si="377"/>
        <v>8.1819190842620321E-2</v>
      </c>
      <c r="AP960">
        <f t="shared" si="378"/>
        <v>8.2094437949694496E-2</v>
      </c>
      <c r="AQ960">
        <f t="shared" si="379"/>
        <v>6.7394967422762398E-3</v>
      </c>
      <c r="AR960">
        <f t="shared" si="380"/>
        <v>6399593.6257584924</v>
      </c>
    </row>
    <row r="961" spans="13:44" x14ac:dyDescent="0.3">
      <c r="M961" s="52" t="s">
        <v>22</v>
      </c>
      <c r="N961" s="53">
        <f t="shared" si="359"/>
        <v>166021.44365805644</v>
      </c>
      <c r="O961" s="54">
        <f t="shared" si="360"/>
        <v>0</v>
      </c>
      <c r="P961" s="55">
        <f t="shared" si="361"/>
        <v>31</v>
      </c>
      <c r="Q961" s="68"/>
      <c r="T961">
        <f t="shared" si="382"/>
        <v>0</v>
      </c>
      <c r="U961">
        <f t="shared" si="382"/>
        <v>0</v>
      </c>
      <c r="V961">
        <f t="shared" si="358"/>
        <v>31</v>
      </c>
      <c r="W961">
        <f t="shared" si="381"/>
        <v>3</v>
      </c>
      <c r="X961">
        <f t="shared" si="362"/>
        <v>-5.2359877559829883E-2</v>
      </c>
      <c r="Y961">
        <f t="shared" si="363"/>
        <v>-5.2335956242943828E-2</v>
      </c>
      <c r="Z961">
        <f t="shared" si="364"/>
        <v>-5.2383818566763218E-2</v>
      </c>
      <c r="AA961">
        <f t="shared" si="365"/>
        <v>0</v>
      </c>
      <c r="AB961">
        <f t="shared" si="366"/>
        <v>6375585.7452000007</v>
      </c>
      <c r="AC961">
        <f t="shared" si="367"/>
        <v>9.2468067027179749E-6</v>
      </c>
      <c r="AD961">
        <f t="shared" si="368"/>
        <v>0</v>
      </c>
      <c r="AE961">
        <f t="shared" si="369"/>
        <v>0</v>
      </c>
      <c r="AF961">
        <f t="shared" si="370"/>
        <v>0</v>
      </c>
      <c r="AG961">
        <f t="shared" si="371"/>
        <v>0</v>
      </c>
      <c r="AH961">
        <f t="shared" si="372"/>
        <v>0</v>
      </c>
      <c r="AI961">
        <f t="shared" si="373"/>
        <v>5.0546225567071803E-3</v>
      </c>
      <c r="AJ961">
        <f t="shared" si="374"/>
        <v>4.2582015317955055E-5</v>
      </c>
      <c r="AK961">
        <f t="shared" si="375"/>
        <v>1.6740578955036711E-7</v>
      </c>
      <c r="AL961">
        <f t="shared" si="376"/>
        <v>0</v>
      </c>
      <c r="AM961">
        <v>6378137</v>
      </c>
      <c r="AN961">
        <v>6356752.3142451802</v>
      </c>
      <c r="AO961">
        <f t="shared" si="377"/>
        <v>8.1819190842620321E-2</v>
      </c>
      <c r="AP961">
        <f t="shared" si="378"/>
        <v>8.2094437949694496E-2</v>
      </c>
      <c r="AQ961">
        <f t="shared" si="379"/>
        <v>6.7394967422762398E-3</v>
      </c>
      <c r="AR961">
        <f t="shared" si="380"/>
        <v>6399593.6257584924</v>
      </c>
    </row>
    <row r="962" spans="13:44" x14ac:dyDescent="0.3">
      <c r="M962" s="52" t="s">
        <v>22</v>
      </c>
      <c r="N962" s="53">
        <f t="shared" si="359"/>
        <v>166021.44365805644</v>
      </c>
      <c r="O962" s="54">
        <f t="shared" si="360"/>
        <v>0</v>
      </c>
      <c r="P962" s="55">
        <f t="shared" si="361"/>
        <v>31</v>
      </c>
      <c r="Q962" s="68"/>
      <c r="T962">
        <f t="shared" si="382"/>
        <v>0</v>
      </c>
      <c r="U962">
        <f t="shared" si="382"/>
        <v>0</v>
      </c>
      <c r="V962">
        <f t="shared" si="358"/>
        <v>31</v>
      </c>
      <c r="W962">
        <f t="shared" si="381"/>
        <v>3</v>
      </c>
      <c r="X962">
        <f t="shared" si="362"/>
        <v>-5.2359877559829883E-2</v>
      </c>
      <c r="Y962">
        <f t="shared" si="363"/>
        <v>-5.2335956242943828E-2</v>
      </c>
      <c r="Z962">
        <f t="shared" si="364"/>
        <v>-5.2383818566763218E-2</v>
      </c>
      <c r="AA962">
        <f t="shared" si="365"/>
        <v>0</v>
      </c>
      <c r="AB962">
        <f t="shared" si="366"/>
        <v>6375585.7452000007</v>
      </c>
      <c r="AC962">
        <f t="shared" si="367"/>
        <v>9.2468067027179749E-6</v>
      </c>
      <c r="AD962">
        <f t="shared" si="368"/>
        <v>0</v>
      </c>
      <c r="AE962">
        <f t="shared" si="369"/>
        <v>0</v>
      </c>
      <c r="AF962">
        <f t="shared" si="370"/>
        <v>0</v>
      </c>
      <c r="AG962">
        <f t="shared" si="371"/>
        <v>0</v>
      </c>
      <c r="AH962">
        <f t="shared" si="372"/>
        <v>0</v>
      </c>
      <c r="AI962">
        <f t="shared" si="373"/>
        <v>5.0546225567071803E-3</v>
      </c>
      <c r="AJ962">
        <f t="shared" si="374"/>
        <v>4.2582015317955055E-5</v>
      </c>
      <c r="AK962">
        <f t="shared" si="375"/>
        <v>1.6740578955036711E-7</v>
      </c>
      <c r="AL962">
        <f t="shared" si="376"/>
        <v>0</v>
      </c>
      <c r="AM962">
        <v>6378137</v>
      </c>
      <c r="AN962">
        <v>6356752.3142451802</v>
      </c>
      <c r="AO962">
        <f t="shared" si="377"/>
        <v>8.1819190842620321E-2</v>
      </c>
      <c r="AP962">
        <f t="shared" si="378"/>
        <v>8.2094437949694496E-2</v>
      </c>
      <c r="AQ962">
        <f t="shared" si="379"/>
        <v>6.7394967422762398E-3</v>
      </c>
      <c r="AR962">
        <f t="shared" si="380"/>
        <v>6399593.6257584924</v>
      </c>
    </row>
    <row r="963" spans="13:44" x14ac:dyDescent="0.3">
      <c r="M963" s="52" t="s">
        <v>22</v>
      </c>
      <c r="N963" s="53">
        <f t="shared" si="359"/>
        <v>166021.44365805644</v>
      </c>
      <c r="O963" s="54">
        <f t="shared" si="360"/>
        <v>0</v>
      </c>
      <c r="P963" s="55">
        <f t="shared" si="361"/>
        <v>31</v>
      </c>
      <c r="Q963" s="68"/>
      <c r="T963">
        <f t="shared" si="382"/>
        <v>0</v>
      </c>
      <c r="U963">
        <f t="shared" si="382"/>
        <v>0</v>
      </c>
      <c r="V963">
        <f t="shared" si="358"/>
        <v>31</v>
      </c>
      <c r="W963">
        <f t="shared" si="381"/>
        <v>3</v>
      </c>
      <c r="X963">
        <f t="shared" si="362"/>
        <v>-5.2359877559829883E-2</v>
      </c>
      <c r="Y963">
        <f t="shared" si="363"/>
        <v>-5.2335956242943828E-2</v>
      </c>
      <c r="Z963">
        <f t="shared" si="364"/>
        <v>-5.2383818566763218E-2</v>
      </c>
      <c r="AA963">
        <f t="shared" si="365"/>
        <v>0</v>
      </c>
      <c r="AB963">
        <f t="shared" si="366"/>
        <v>6375585.7452000007</v>
      </c>
      <c r="AC963">
        <f t="shared" si="367"/>
        <v>9.2468067027179749E-6</v>
      </c>
      <c r="AD963">
        <f t="shared" si="368"/>
        <v>0</v>
      </c>
      <c r="AE963">
        <f t="shared" si="369"/>
        <v>0</v>
      </c>
      <c r="AF963">
        <f t="shared" si="370"/>
        <v>0</v>
      </c>
      <c r="AG963">
        <f t="shared" si="371"/>
        <v>0</v>
      </c>
      <c r="AH963">
        <f t="shared" si="372"/>
        <v>0</v>
      </c>
      <c r="AI963">
        <f t="shared" si="373"/>
        <v>5.0546225567071803E-3</v>
      </c>
      <c r="AJ963">
        <f t="shared" si="374"/>
        <v>4.2582015317955055E-5</v>
      </c>
      <c r="AK963">
        <f t="shared" si="375"/>
        <v>1.6740578955036711E-7</v>
      </c>
      <c r="AL963">
        <f t="shared" si="376"/>
        <v>0</v>
      </c>
      <c r="AM963">
        <v>6378137</v>
      </c>
      <c r="AN963">
        <v>6356752.3142451802</v>
      </c>
      <c r="AO963">
        <f t="shared" si="377"/>
        <v>8.1819190842620321E-2</v>
      </c>
      <c r="AP963">
        <f t="shared" si="378"/>
        <v>8.2094437949694496E-2</v>
      </c>
      <c r="AQ963">
        <f t="shared" si="379"/>
        <v>6.7394967422762398E-3</v>
      </c>
      <c r="AR963">
        <f t="shared" si="380"/>
        <v>6399593.6257584924</v>
      </c>
    </row>
    <row r="964" spans="13:44" x14ac:dyDescent="0.3">
      <c r="M964" s="52" t="s">
        <v>22</v>
      </c>
      <c r="N964" s="53">
        <f t="shared" si="359"/>
        <v>166021.44365805644</v>
      </c>
      <c r="O964" s="54">
        <f t="shared" si="360"/>
        <v>0</v>
      </c>
      <c r="P964" s="55">
        <f t="shared" si="361"/>
        <v>31</v>
      </c>
      <c r="Q964" s="68"/>
      <c r="T964">
        <f t="shared" si="382"/>
        <v>0</v>
      </c>
      <c r="U964">
        <f t="shared" si="382"/>
        <v>0</v>
      </c>
      <c r="V964">
        <f t="shared" si="358"/>
        <v>31</v>
      </c>
      <c r="W964">
        <f t="shared" si="381"/>
        <v>3</v>
      </c>
      <c r="X964">
        <f t="shared" si="362"/>
        <v>-5.2359877559829883E-2</v>
      </c>
      <c r="Y964">
        <f t="shared" si="363"/>
        <v>-5.2335956242943828E-2</v>
      </c>
      <c r="Z964">
        <f t="shared" si="364"/>
        <v>-5.2383818566763218E-2</v>
      </c>
      <c r="AA964">
        <f t="shared" si="365"/>
        <v>0</v>
      </c>
      <c r="AB964">
        <f t="shared" si="366"/>
        <v>6375585.7452000007</v>
      </c>
      <c r="AC964">
        <f t="shared" si="367"/>
        <v>9.2468067027179749E-6</v>
      </c>
      <c r="AD964">
        <f t="shared" si="368"/>
        <v>0</v>
      </c>
      <c r="AE964">
        <f t="shared" si="369"/>
        <v>0</v>
      </c>
      <c r="AF964">
        <f t="shared" si="370"/>
        <v>0</v>
      </c>
      <c r="AG964">
        <f t="shared" si="371"/>
        <v>0</v>
      </c>
      <c r="AH964">
        <f t="shared" si="372"/>
        <v>0</v>
      </c>
      <c r="AI964">
        <f t="shared" si="373"/>
        <v>5.0546225567071803E-3</v>
      </c>
      <c r="AJ964">
        <f t="shared" si="374"/>
        <v>4.2582015317955055E-5</v>
      </c>
      <c r="AK964">
        <f t="shared" si="375"/>
        <v>1.6740578955036711E-7</v>
      </c>
      <c r="AL964">
        <f t="shared" si="376"/>
        <v>0</v>
      </c>
      <c r="AM964">
        <v>6378137</v>
      </c>
      <c r="AN964">
        <v>6356752.3142451802</v>
      </c>
      <c r="AO964">
        <f t="shared" si="377"/>
        <v>8.1819190842620321E-2</v>
      </c>
      <c r="AP964">
        <f t="shared" si="378"/>
        <v>8.2094437949694496E-2</v>
      </c>
      <c r="AQ964">
        <f t="shared" si="379"/>
        <v>6.7394967422762398E-3</v>
      </c>
      <c r="AR964">
        <f t="shared" si="380"/>
        <v>6399593.6257584924</v>
      </c>
    </row>
    <row r="965" spans="13:44" x14ac:dyDescent="0.3">
      <c r="M965" s="52" t="s">
        <v>22</v>
      </c>
      <c r="N965" s="53">
        <f t="shared" si="359"/>
        <v>166021.44365805644</v>
      </c>
      <c r="O965" s="54">
        <f t="shared" si="360"/>
        <v>0</v>
      </c>
      <c r="P965" s="55">
        <f t="shared" si="361"/>
        <v>31</v>
      </c>
      <c r="Q965" s="68"/>
      <c r="T965">
        <f t="shared" si="382"/>
        <v>0</v>
      </c>
      <c r="U965">
        <f t="shared" si="382"/>
        <v>0</v>
      </c>
      <c r="V965">
        <f t="shared" si="358"/>
        <v>31</v>
      </c>
      <c r="W965">
        <f t="shared" si="381"/>
        <v>3</v>
      </c>
      <c r="X965">
        <f t="shared" si="362"/>
        <v>-5.2359877559829883E-2</v>
      </c>
      <c r="Y965">
        <f t="shared" si="363"/>
        <v>-5.2335956242943828E-2</v>
      </c>
      <c r="Z965">
        <f t="shared" si="364"/>
        <v>-5.2383818566763218E-2</v>
      </c>
      <c r="AA965">
        <f t="shared" si="365"/>
        <v>0</v>
      </c>
      <c r="AB965">
        <f t="shared" si="366"/>
        <v>6375585.7452000007</v>
      </c>
      <c r="AC965">
        <f t="shared" si="367"/>
        <v>9.2468067027179749E-6</v>
      </c>
      <c r="AD965">
        <f t="shared" si="368"/>
        <v>0</v>
      </c>
      <c r="AE965">
        <f t="shared" si="369"/>
        <v>0</v>
      </c>
      <c r="AF965">
        <f t="shared" si="370"/>
        <v>0</v>
      </c>
      <c r="AG965">
        <f t="shared" si="371"/>
        <v>0</v>
      </c>
      <c r="AH965">
        <f t="shared" si="372"/>
        <v>0</v>
      </c>
      <c r="AI965">
        <f t="shared" si="373"/>
        <v>5.0546225567071803E-3</v>
      </c>
      <c r="AJ965">
        <f t="shared" si="374"/>
        <v>4.2582015317955055E-5</v>
      </c>
      <c r="AK965">
        <f t="shared" si="375"/>
        <v>1.6740578955036711E-7</v>
      </c>
      <c r="AL965">
        <f t="shared" si="376"/>
        <v>0</v>
      </c>
      <c r="AM965">
        <v>6378137</v>
      </c>
      <c r="AN965">
        <v>6356752.3142451802</v>
      </c>
      <c r="AO965">
        <f t="shared" si="377"/>
        <v>8.1819190842620321E-2</v>
      </c>
      <c r="AP965">
        <f t="shared" si="378"/>
        <v>8.2094437949694496E-2</v>
      </c>
      <c r="AQ965">
        <f t="shared" si="379"/>
        <v>6.7394967422762398E-3</v>
      </c>
      <c r="AR965">
        <f t="shared" si="380"/>
        <v>6399593.6257584924</v>
      </c>
    </row>
    <row r="966" spans="13:44" x14ac:dyDescent="0.3">
      <c r="M966" s="52" t="s">
        <v>22</v>
      </c>
      <c r="N966" s="53">
        <f t="shared" si="359"/>
        <v>166021.44365805644</v>
      </c>
      <c r="O966" s="54">
        <f t="shared" si="360"/>
        <v>0</v>
      </c>
      <c r="P966" s="55">
        <f t="shared" si="361"/>
        <v>31</v>
      </c>
      <c r="Q966" s="68"/>
      <c r="T966">
        <f t="shared" si="382"/>
        <v>0</v>
      </c>
      <c r="U966">
        <f t="shared" si="382"/>
        <v>0</v>
      </c>
      <c r="V966">
        <f t="shared" si="358"/>
        <v>31</v>
      </c>
      <c r="W966">
        <f t="shared" si="381"/>
        <v>3</v>
      </c>
      <c r="X966">
        <f t="shared" si="362"/>
        <v>-5.2359877559829883E-2</v>
      </c>
      <c r="Y966">
        <f t="shared" si="363"/>
        <v>-5.2335956242943828E-2</v>
      </c>
      <c r="Z966">
        <f t="shared" si="364"/>
        <v>-5.2383818566763218E-2</v>
      </c>
      <c r="AA966">
        <f t="shared" si="365"/>
        <v>0</v>
      </c>
      <c r="AB966">
        <f t="shared" si="366"/>
        <v>6375585.7452000007</v>
      </c>
      <c r="AC966">
        <f t="shared" si="367"/>
        <v>9.2468067027179749E-6</v>
      </c>
      <c r="AD966">
        <f t="shared" si="368"/>
        <v>0</v>
      </c>
      <c r="AE966">
        <f t="shared" si="369"/>
        <v>0</v>
      </c>
      <c r="AF966">
        <f t="shared" si="370"/>
        <v>0</v>
      </c>
      <c r="AG966">
        <f t="shared" si="371"/>
        <v>0</v>
      </c>
      <c r="AH966">
        <f t="shared" si="372"/>
        <v>0</v>
      </c>
      <c r="AI966">
        <f t="shared" si="373"/>
        <v>5.0546225567071803E-3</v>
      </c>
      <c r="AJ966">
        <f t="shared" si="374"/>
        <v>4.2582015317955055E-5</v>
      </c>
      <c r="AK966">
        <f t="shared" si="375"/>
        <v>1.6740578955036711E-7</v>
      </c>
      <c r="AL966">
        <f t="shared" si="376"/>
        <v>0</v>
      </c>
      <c r="AM966">
        <v>6378137</v>
      </c>
      <c r="AN966">
        <v>6356752.3142451802</v>
      </c>
      <c r="AO966">
        <f t="shared" si="377"/>
        <v>8.1819190842620321E-2</v>
      </c>
      <c r="AP966">
        <f t="shared" si="378"/>
        <v>8.2094437949694496E-2</v>
      </c>
      <c r="AQ966">
        <f t="shared" si="379"/>
        <v>6.7394967422762398E-3</v>
      </c>
      <c r="AR966">
        <f t="shared" si="380"/>
        <v>6399593.6257584924</v>
      </c>
    </row>
    <row r="967" spans="13:44" x14ac:dyDescent="0.3">
      <c r="M967" s="52" t="s">
        <v>22</v>
      </c>
      <c r="N967" s="53">
        <f t="shared" si="359"/>
        <v>166021.44365805644</v>
      </c>
      <c r="O967" s="54">
        <f t="shared" si="360"/>
        <v>0</v>
      </c>
      <c r="P967" s="55">
        <f t="shared" si="361"/>
        <v>31</v>
      </c>
      <c r="Q967" s="68"/>
      <c r="T967">
        <f t="shared" si="382"/>
        <v>0</v>
      </c>
      <c r="U967">
        <f t="shared" si="382"/>
        <v>0</v>
      </c>
      <c r="V967">
        <f t="shared" si="358"/>
        <v>31</v>
      </c>
      <c r="W967">
        <f t="shared" si="381"/>
        <v>3</v>
      </c>
      <c r="X967">
        <f t="shared" si="362"/>
        <v>-5.2359877559829883E-2</v>
      </c>
      <c r="Y967">
        <f t="shared" si="363"/>
        <v>-5.2335956242943828E-2</v>
      </c>
      <c r="Z967">
        <f t="shared" si="364"/>
        <v>-5.2383818566763218E-2</v>
      </c>
      <c r="AA967">
        <f t="shared" si="365"/>
        <v>0</v>
      </c>
      <c r="AB967">
        <f t="shared" si="366"/>
        <v>6375585.7452000007</v>
      </c>
      <c r="AC967">
        <f t="shared" si="367"/>
        <v>9.2468067027179749E-6</v>
      </c>
      <c r="AD967">
        <f t="shared" si="368"/>
        <v>0</v>
      </c>
      <c r="AE967">
        <f t="shared" si="369"/>
        <v>0</v>
      </c>
      <c r="AF967">
        <f t="shared" si="370"/>
        <v>0</v>
      </c>
      <c r="AG967">
        <f t="shared" si="371"/>
        <v>0</v>
      </c>
      <c r="AH967">
        <f t="shared" si="372"/>
        <v>0</v>
      </c>
      <c r="AI967">
        <f t="shared" si="373"/>
        <v>5.0546225567071803E-3</v>
      </c>
      <c r="AJ967">
        <f t="shared" si="374"/>
        <v>4.2582015317955055E-5</v>
      </c>
      <c r="AK967">
        <f t="shared" si="375"/>
        <v>1.6740578955036711E-7</v>
      </c>
      <c r="AL967">
        <f t="shared" si="376"/>
        <v>0</v>
      </c>
      <c r="AM967">
        <v>6378137</v>
      </c>
      <c r="AN967">
        <v>6356752.3142451802</v>
      </c>
      <c r="AO967">
        <f t="shared" si="377"/>
        <v>8.1819190842620321E-2</v>
      </c>
      <c r="AP967">
        <f t="shared" si="378"/>
        <v>8.2094437949694496E-2</v>
      </c>
      <c r="AQ967">
        <f t="shared" si="379"/>
        <v>6.7394967422762398E-3</v>
      </c>
      <c r="AR967">
        <f t="shared" si="380"/>
        <v>6399593.6257584924</v>
      </c>
    </row>
    <row r="968" spans="13:44" x14ac:dyDescent="0.3">
      <c r="M968" s="52" t="s">
        <v>22</v>
      </c>
      <c r="N968" s="53">
        <f t="shared" si="359"/>
        <v>166021.44365805644</v>
      </c>
      <c r="O968" s="54">
        <f t="shared" si="360"/>
        <v>0</v>
      </c>
      <c r="P968" s="55">
        <f t="shared" si="361"/>
        <v>31</v>
      </c>
      <c r="Q968" s="68"/>
      <c r="T968">
        <f t="shared" si="382"/>
        <v>0</v>
      </c>
      <c r="U968">
        <f t="shared" si="382"/>
        <v>0</v>
      </c>
      <c r="V968">
        <f t="shared" si="358"/>
        <v>31</v>
      </c>
      <c r="W968">
        <f t="shared" si="381"/>
        <v>3</v>
      </c>
      <c r="X968">
        <f t="shared" si="362"/>
        <v>-5.2359877559829883E-2</v>
      </c>
      <c r="Y968">
        <f t="shared" si="363"/>
        <v>-5.2335956242943828E-2</v>
      </c>
      <c r="Z968">
        <f t="shared" si="364"/>
        <v>-5.2383818566763218E-2</v>
      </c>
      <c r="AA968">
        <f t="shared" si="365"/>
        <v>0</v>
      </c>
      <c r="AB968">
        <f t="shared" si="366"/>
        <v>6375585.7452000007</v>
      </c>
      <c r="AC968">
        <f t="shared" si="367"/>
        <v>9.2468067027179749E-6</v>
      </c>
      <c r="AD968">
        <f t="shared" si="368"/>
        <v>0</v>
      </c>
      <c r="AE968">
        <f t="shared" si="369"/>
        <v>0</v>
      </c>
      <c r="AF968">
        <f t="shared" si="370"/>
        <v>0</v>
      </c>
      <c r="AG968">
        <f t="shared" si="371"/>
        <v>0</v>
      </c>
      <c r="AH968">
        <f t="shared" si="372"/>
        <v>0</v>
      </c>
      <c r="AI968">
        <f t="shared" si="373"/>
        <v>5.0546225567071803E-3</v>
      </c>
      <c r="AJ968">
        <f t="shared" si="374"/>
        <v>4.2582015317955055E-5</v>
      </c>
      <c r="AK968">
        <f t="shared" si="375"/>
        <v>1.6740578955036711E-7</v>
      </c>
      <c r="AL968">
        <f t="shared" si="376"/>
        <v>0</v>
      </c>
      <c r="AM968">
        <v>6378137</v>
      </c>
      <c r="AN968">
        <v>6356752.3142451802</v>
      </c>
      <c r="AO968">
        <f t="shared" si="377"/>
        <v>8.1819190842620321E-2</v>
      </c>
      <c r="AP968">
        <f t="shared" si="378"/>
        <v>8.2094437949694496E-2</v>
      </c>
      <c r="AQ968">
        <f t="shared" si="379"/>
        <v>6.7394967422762398E-3</v>
      </c>
      <c r="AR968">
        <f t="shared" si="380"/>
        <v>6399593.6257584924</v>
      </c>
    </row>
    <row r="969" spans="13:44" x14ac:dyDescent="0.3">
      <c r="M969" s="52" t="s">
        <v>22</v>
      </c>
      <c r="N969" s="53">
        <f t="shared" si="359"/>
        <v>166021.44365805644</v>
      </c>
      <c r="O969" s="54">
        <f t="shared" si="360"/>
        <v>0</v>
      </c>
      <c r="P969" s="55">
        <f t="shared" si="361"/>
        <v>31</v>
      </c>
      <c r="Q969" s="68"/>
      <c r="T969">
        <f t="shared" si="382"/>
        <v>0</v>
      </c>
      <c r="U969">
        <f t="shared" si="382"/>
        <v>0</v>
      </c>
      <c r="V969">
        <f t="shared" si="358"/>
        <v>31</v>
      </c>
      <c r="W969">
        <f t="shared" si="381"/>
        <v>3</v>
      </c>
      <c r="X969">
        <f t="shared" si="362"/>
        <v>-5.2359877559829883E-2</v>
      </c>
      <c r="Y969">
        <f t="shared" si="363"/>
        <v>-5.2335956242943828E-2</v>
      </c>
      <c r="Z969">
        <f t="shared" si="364"/>
        <v>-5.2383818566763218E-2</v>
      </c>
      <c r="AA969">
        <f t="shared" si="365"/>
        <v>0</v>
      </c>
      <c r="AB969">
        <f t="shared" si="366"/>
        <v>6375585.7452000007</v>
      </c>
      <c r="AC969">
        <f t="shared" si="367"/>
        <v>9.2468067027179749E-6</v>
      </c>
      <c r="AD969">
        <f t="shared" si="368"/>
        <v>0</v>
      </c>
      <c r="AE969">
        <f t="shared" si="369"/>
        <v>0</v>
      </c>
      <c r="AF969">
        <f t="shared" si="370"/>
        <v>0</v>
      </c>
      <c r="AG969">
        <f t="shared" si="371"/>
        <v>0</v>
      </c>
      <c r="AH969">
        <f t="shared" si="372"/>
        <v>0</v>
      </c>
      <c r="AI969">
        <f t="shared" si="373"/>
        <v>5.0546225567071803E-3</v>
      </c>
      <c r="AJ969">
        <f t="shared" si="374"/>
        <v>4.2582015317955055E-5</v>
      </c>
      <c r="AK969">
        <f t="shared" si="375"/>
        <v>1.6740578955036711E-7</v>
      </c>
      <c r="AL969">
        <f t="shared" si="376"/>
        <v>0</v>
      </c>
      <c r="AM969">
        <v>6378137</v>
      </c>
      <c r="AN969">
        <v>6356752.3142451802</v>
      </c>
      <c r="AO969">
        <f t="shared" si="377"/>
        <v>8.1819190842620321E-2</v>
      </c>
      <c r="AP969">
        <f t="shared" si="378"/>
        <v>8.2094437949694496E-2</v>
      </c>
      <c r="AQ969">
        <f t="shared" si="379"/>
        <v>6.7394967422762398E-3</v>
      </c>
      <c r="AR969">
        <f t="shared" si="380"/>
        <v>6399593.6257584924</v>
      </c>
    </row>
    <row r="970" spans="13:44" x14ac:dyDescent="0.3">
      <c r="M970" s="52" t="s">
        <v>22</v>
      </c>
      <c r="N970" s="53">
        <f t="shared" si="359"/>
        <v>166021.44365805644</v>
      </c>
      <c r="O970" s="54">
        <f t="shared" si="360"/>
        <v>0</v>
      </c>
      <c r="P970" s="55">
        <f t="shared" si="361"/>
        <v>31</v>
      </c>
      <c r="Q970" s="68"/>
      <c r="T970">
        <f t="shared" si="382"/>
        <v>0</v>
      </c>
      <c r="U970">
        <f t="shared" si="382"/>
        <v>0</v>
      </c>
      <c r="V970">
        <f t="shared" si="358"/>
        <v>31</v>
      </c>
      <c r="W970">
        <f t="shared" si="381"/>
        <v>3</v>
      </c>
      <c r="X970">
        <f t="shared" si="362"/>
        <v>-5.2359877559829883E-2</v>
      </c>
      <c r="Y970">
        <f t="shared" si="363"/>
        <v>-5.2335956242943828E-2</v>
      </c>
      <c r="Z970">
        <f t="shared" si="364"/>
        <v>-5.2383818566763218E-2</v>
      </c>
      <c r="AA970">
        <f t="shared" si="365"/>
        <v>0</v>
      </c>
      <c r="AB970">
        <f t="shared" si="366"/>
        <v>6375585.7452000007</v>
      </c>
      <c r="AC970">
        <f t="shared" si="367"/>
        <v>9.2468067027179749E-6</v>
      </c>
      <c r="AD970">
        <f t="shared" si="368"/>
        <v>0</v>
      </c>
      <c r="AE970">
        <f t="shared" si="369"/>
        <v>0</v>
      </c>
      <c r="AF970">
        <f t="shared" si="370"/>
        <v>0</v>
      </c>
      <c r="AG970">
        <f t="shared" si="371"/>
        <v>0</v>
      </c>
      <c r="AH970">
        <f t="shared" si="372"/>
        <v>0</v>
      </c>
      <c r="AI970">
        <f t="shared" si="373"/>
        <v>5.0546225567071803E-3</v>
      </c>
      <c r="AJ970">
        <f t="shared" si="374"/>
        <v>4.2582015317955055E-5</v>
      </c>
      <c r="AK970">
        <f t="shared" si="375"/>
        <v>1.6740578955036711E-7</v>
      </c>
      <c r="AL970">
        <f t="shared" si="376"/>
        <v>0</v>
      </c>
      <c r="AM970">
        <v>6378137</v>
      </c>
      <c r="AN970">
        <v>6356752.3142451802</v>
      </c>
      <c r="AO970">
        <f t="shared" si="377"/>
        <v>8.1819190842620321E-2</v>
      </c>
      <c r="AP970">
        <f t="shared" si="378"/>
        <v>8.2094437949694496E-2</v>
      </c>
      <c r="AQ970">
        <f t="shared" si="379"/>
        <v>6.7394967422762398E-3</v>
      </c>
      <c r="AR970">
        <f t="shared" si="380"/>
        <v>6399593.6257584924</v>
      </c>
    </row>
    <row r="971" spans="13:44" x14ac:dyDescent="0.3">
      <c r="M971" s="52" t="s">
        <v>22</v>
      </c>
      <c r="N971" s="53">
        <f t="shared" si="359"/>
        <v>166021.44365805644</v>
      </c>
      <c r="O971" s="54">
        <f t="shared" si="360"/>
        <v>0</v>
      </c>
      <c r="P971" s="55">
        <f t="shared" si="361"/>
        <v>31</v>
      </c>
      <c r="Q971" s="68"/>
      <c r="T971">
        <f t="shared" si="382"/>
        <v>0</v>
      </c>
      <c r="U971">
        <f t="shared" si="382"/>
        <v>0</v>
      </c>
      <c r="V971">
        <f t="shared" si="358"/>
        <v>31</v>
      </c>
      <c r="W971">
        <f t="shared" si="381"/>
        <v>3</v>
      </c>
      <c r="X971">
        <f t="shared" si="362"/>
        <v>-5.2359877559829883E-2</v>
      </c>
      <c r="Y971">
        <f t="shared" si="363"/>
        <v>-5.2335956242943828E-2</v>
      </c>
      <c r="Z971">
        <f t="shared" si="364"/>
        <v>-5.2383818566763218E-2</v>
      </c>
      <c r="AA971">
        <f t="shared" si="365"/>
        <v>0</v>
      </c>
      <c r="AB971">
        <f t="shared" si="366"/>
        <v>6375585.7452000007</v>
      </c>
      <c r="AC971">
        <f t="shared" si="367"/>
        <v>9.2468067027179749E-6</v>
      </c>
      <c r="AD971">
        <f t="shared" si="368"/>
        <v>0</v>
      </c>
      <c r="AE971">
        <f t="shared" si="369"/>
        <v>0</v>
      </c>
      <c r="AF971">
        <f t="shared" si="370"/>
        <v>0</v>
      </c>
      <c r="AG971">
        <f t="shared" si="371"/>
        <v>0</v>
      </c>
      <c r="AH971">
        <f t="shared" si="372"/>
        <v>0</v>
      </c>
      <c r="AI971">
        <f t="shared" si="373"/>
        <v>5.0546225567071803E-3</v>
      </c>
      <c r="AJ971">
        <f t="shared" si="374"/>
        <v>4.2582015317955055E-5</v>
      </c>
      <c r="AK971">
        <f t="shared" si="375"/>
        <v>1.6740578955036711E-7</v>
      </c>
      <c r="AL971">
        <f t="shared" si="376"/>
        <v>0</v>
      </c>
      <c r="AM971">
        <v>6378137</v>
      </c>
      <c r="AN971">
        <v>6356752.3142451802</v>
      </c>
      <c r="AO971">
        <f t="shared" si="377"/>
        <v>8.1819190842620321E-2</v>
      </c>
      <c r="AP971">
        <f t="shared" si="378"/>
        <v>8.2094437949694496E-2</v>
      </c>
      <c r="AQ971">
        <f t="shared" si="379"/>
        <v>6.7394967422762398E-3</v>
      </c>
      <c r="AR971">
        <f t="shared" si="380"/>
        <v>6399593.6257584924</v>
      </c>
    </row>
    <row r="972" spans="13:44" x14ac:dyDescent="0.3">
      <c r="M972" s="52" t="s">
        <v>22</v>
      </c>
      <c r="N972" s="53">
        <f t="shared" si="359"/>
        <v>166021.44365805644</v>
      </c>
      <c r="O972" s="54">
        <f t="shared" si="360"/>
        <v>0</v>
      </c>
      <c r="P972" s="55">
        <f t="shared" si="361"/>
        <v>31</v>
      </c>
      <c r="Q972" s="68"/>
      <c r="T972">
        <f t="shared" si="382"/>
        <v>0</v>
      </c>
      <c r="U972">
        <f t="shared" si="382"/>
        <v>0</v>
      </c>
      <c r="V972">
        <f t="shared" si="358"/>
        <v>31</v>
      </c>
      <c r="W972">
        <f t="shared" si="381"/>
        <v>3</v>
      </c>
      <c r="X972">
        <f t="shared" si="362"/>
        <v>-5.2359877559829883E-2</v>
      </c>
      <c r="Y972">
        <f t="shared" si="363"/>
        <v>-5.2335956242943828E-2</v>
      </c>
      <c r="Z972">
        <f t="shared" si="364"/>
        <v>-5.2383818566763218E-2</v>
      </c>
      <c r="AA972">
        <f t="shared" si="365"/>
        <v>0</v>
      </c>
      <c r="AB972">
        <f t="shared" si="366"/>
        <v>6375585.7452000007</v>
      </c>
      <c r="AC972">
        <f t="shared" si="367"/>
        <v>9.2468067027179749E-6</v>
      </c>
      <c r="AD972">
        <f t="shared" si="368"/>
        <v>0</v>
      </c>
      <c r="AE972">
        <f t="shared" si="369"/>
        <v>0</v>
      </c>
      <c r="AF972">
        <f t="shared" si="370"/>
        <v>0</v>
      </c>
      <c r="AG972">
        <f t="shared" si="371"/>
        <v>0</v>
      </c>
      <c r="AH972">
        <f t="shared" si="372"/>
        <v>0</v>
      </c>
      <c r="AI972">
        <f t="shared" si="373"/>
        <v>5.0546225567071803E-3</v>
      </c>
      <c r="AJ972">
        <f t="shared" si="374"/>
        <v>4.2582015317955055E-5</v>
      </c>
      <c r="AK972">
        <f t="shared" si="375"/>
        <v>1.6740578955036711E-7</v>
      </c>
      <c r="AL972">
        <f t="shared" si="376"/>
        <v>0</v>
      </c>
      <c r="AM972">
        <v>6378137</v>
      </c>
      <c r="AN972">
        <v>6356752.3142451802</v>
      </c>
      <c r="AO972">
        <f t="shared" si="377"/>
        <v>8.1819190842620321E-2</v>
      </c>
      <c r="AP972">
        <f t="shared" si="378"/>
        <v>8.2094437949694496E-2</v>
      </c>
      <c r="AQ972">
        <f t="shared" si="379"/>
        <v>6.7394967422762398E-3</v>
      </c>
      <c r="AR972">
        <f t="shared" si="380"/>
        <v>6399593.6257584924</v>
      </c>
    </row>
    <row r="973" spans="13:44" x14ac:dyDescent="0.3">
      <c r="M973" s="52" t="s">
        <v>22</v>
      </c>
      <c r="N973" s="53">
        <f t="shared" si="359"/>
        <v>166021.44365805644</v>
      </c>
      <c r="O973" s="54">
        <f t="shared" si="360"/>
        <v>0</v>
      </c>
      <c r="P973" s="55">
        <f t="shared" si="361"/>
        <v>31</v>
      </c>
      <c r="Q973" s="68"/>
      <c r="T973">
        <f t="shared" si="382"/>
        <v>0</v>
      </c>
      <c r="U973">
        <f t="shared" si="382"/>
        <v>0</v>
      </c>
      <c r="V973">
        <f t="shared" si="358"/>
        <v>31</v>
      </c>
      <c r="W973">
        <f t="shared" si="381"/>
        <v>3</v>
      </c>
      <c r="X973">
        <f t="shared" si="362"/>
        <v>-5.2359877559829883E-2</v>
      </c>
      <c r="Y973">
        <f t="shared" si="363"/>
        <v>-5.2335956242943828E-2</v>
      </c>
      <c r="Z973">
        <f t="shared" si="364"/>
        <v>-5.2383818566763218E-2</v>
      </c>
      <c r="AA973">
        <f t="shared" si="365"/>
        <v>0</v>
      </c>
      <c r="AB973">
        <f t="shared" si="366"/>
        <v>6375585.7452000007</v>
      </c>
      <c r="AC973">
        <f t="shared" si="367"/>
        <v>9.2468067027179749E-6</v>
      </c>
      <c r="AD973">
        <f t="shared" si="368"/>
        <v>0</v>
      </c>
      <c r="AE973">
        <f t="shared" si="369"/>
        <v>0</v>
      </c>
      <c r="AF973">
        <f t="shared" si="370"/>
        <v>0</v>
      </c>
      <c r="AG973">
        <f t="shared" si="371"/>
        <v>0</v>
      </c>
      <c r="AH973">
        <f t="shared" si="372"/>
        <v>0</v>
      </c>
      <c r="AI973">
        <f t="shared" si="373"/>
        <v>5.0546225567071803E-3</v>
      </c>
      <c r="AJ973">
        <f t="shared" si="374"/>
        <v>4.2582015317955055E-5</v>
      </c>
      <c r="AK973">
        <f t="shared" si="375"/>
        <v>1.6740578955036711E-7</v>
      </c>
      <c r="AL973">
        <f t="shared" si="376"/>
        <v>0</v>
      </c>
      <c r="AM973">
        <v>6378137</v>
      </c>
      <c r="AN973">
        <v>6356752.3142451802</v>
      </c>
      <c r="AO973">
        <f t="shared" si="377"/>
        <v>8.1819190842620321E-2</v>
      </c>
      <c r="AP973">
        <f t="shared" si="378"/>
        <v>8.2094437949694496E-2</v>
      </c>
      <c r="AQ973">
        <f t="shared" si="379"/>
        <v>6.7394967422762398E-3</v>
      </c>
      <c r="AR973">
        <f t="shared" si="380"/>
        <v>6399593.6257584924</v>
      </c>
    </row>
    <row r="974" spans="13:44" x14ac:dyDescent="0.3">
      <c r="M974" s="52" t="s">
        <v>22</v>
      </c>
      <c r="N974" s="53">
        <f t="shared" si="359"/>
        <v>166021.44365805644</v>
      </c>
      <c r="O974" s="54">
        <f t="shared" si="360"/>
        <v>0</v>
      </c>
      <c r="P974" s="55">
        <f t="shared" si="361"/>
        <v>31</v>
      </c>
      <c r="Q974" s="68"/>
      <c r="T974">
        <f t="shared" si="382"/>
        <v>0</v>
      </c>
      <c r="U974">
        <f t="shared" si="382"/>
        <v>0</v>
      </c>
      <c r="V974">
        <f t="shared" si="358"/>
        <v>31</v>
      </c>
      <c r="W974">
        <f t="shared" si="381"/>
        <v>3</v>
      </c>
      <c r="X974">
        <f t="shared" si="362"/>
        <v>-5.2359877559829883E-2</v>
      </c>
      <c r="Y974">
        <f t="shared" si="363"/>
        <v>-5.2335956242943828E-2</v>
      </c>
      <c r="Z974">
        <f t="shared" si="364"/>
        <v>-5.2383818566763218E-2</v>
      </c>
      <c r="AA974">
        <f t="shared" si="365"/>
        <v>0</v>
      </c>
      <c r="AB974">
        <f t="shared" si="366"/>
        <v>6375585.7452000007</v>
      </c>
      <c r="AC974">
        <f t="shared" si="367"/>
        <v>9.2468067027179749E-6</v>
      </c>
      <c r="AD974">
        <f t="shared" si="368"/>
        <v>0</v>
      </c>
      <c r="AE974">
        <f t="shared" si="369"/>
        <v>0</v>
      </c>
      <c r="AF974">
        <f t="shared" si="370"/>
        <v>0</v>
      </c>
      <c r="AG974">
        <f t="shared" si="371"/>
        <v>0</v>
      </c>
      <c r="AH974">
        <f t="shared" si="372"/>
        <v>0</v>
      </c>
      <c r="AI974">
        <f t="shared" si="373"/>
        <v>5.0546225567071803E-3</v>
      </c>
      <c r="AJ974">
        <f t="shared" si="374"/>
        <v>4.2582015317955055E-5</v>
      </c>
      <c r="AK974">
        <f t="shared" si="375"/>
        <v>1.6740578955036711E-7</v>
      </c>
      <c r="AL974">
        <f t="shared" si="376"/>
        <v>0</v>
      </c>
      <c r="AM974">
        <v>6378137</v>
      </c>
      <c r="AN974">
        <v>6356752.3142451802</v>
      </c>
      <c r="AO974">
        <f t="shared" si="377"/>
        <v>8.1819190842620321E-2</v>
      </c>
      <c r="AP974">
        <f t="shared" si="378"/>
        <v>8.2094437949694496E-2</v>
      </c>
      <c r="AQ974">
        <f t="shared" si="379"/>
        <v>6.7394967422762398E-3</v>
      </c>
      <c r="AR974">
        <f t="shared" si="380"/>
        <v>6399593.6257584924</v>
      </c>
    </row>
    <row r="975" spans="13:44" x14ac:dyDescent="0.3">
      <c r="M975" s="52" t="s">
        <v>22</v>
      </c>
      <c r="N975" s="53">
        <f t="shared" si="359"/>
        <v>166021.44365805644</v>
      </c>
      <c r="O975" s="54">
        <f t="shared" si="360"/>
        <v>0</v>
      </c>
      <c r="P975" s="55">
        <f t="shared" si="361"/>
        <v>31</v>
      </c>
      <c r="Q975" s="68"/>
      <c r="T975">
        <f t="shared" si="382"/>
        <v>0</v>
      </c>
      <c r="U975">
        <f t="shared" si="382"/>
        <v>0</v>
      </c>
      <c r="V975">
        <f t="shared" si="358"/>
        <v>31</v>
      </c>
      <c r="W975">
        <f t="shared" si="381"/>
        <v>3</v>
      </c>
      <c r="X975">
        <f t="shared" si="362"/>
        <v>-5.2359877559829883E-2</v>
      </c>
      <c r="Y975">
        <f t="shared" si="363"/>
        <v>-5.2335956242943828E-2</v>
      </c>
      <c r="Z975">
        <f t="shared" si="364"/>
        <v>-5.2383818566763218E-2</v>
      </c>
      <c r="AA975">
        <f t="shared" si="365"/>
        <v>0</v>
      </c>
      <c r="AB975">
        <f t="shared" si="366"/>
        <v>6375585.7452000007</v>
      </c>
      <c r="AC975">
        <f t="shared" si="367"/>
        <v>9.2468067027179749E-6</v>
      </c>
      <c r="AD975">
        <f t="shared" si="368"/>
        <v>0</v>
      </c>
      <c r="AE975">
        <f t="shared" si="369"/>
        <v>0</v>
      </c>
      <c r="AF975">
        <f t="shared" si="370"/>
        <v>0</v>
      </c>
      <c r="AG975">
        <f t="shared" si="371"/>
        <v>0</v>
      </c>
      <c r="AH975">
        <f t="shared" si="372"/>
        <v>0</v>
      </c>
      <c r="AI975">
        <f t="shared" si="373"/>
        <v>5.0546225567071803E-3</v>
      </c>
      <c r="AJ975">
        <f t="shared" si="374"/>
        <v>4.2582015317955055E-5</v>
      </c>
      <c r="AK975">
        <f t="shared" si="375"/>
        <v>1.6740578955036711E-7</v>
      </c>
      <c r="AL975">
        <f t="shared" si="376"/>
        <v>0</v>
      </c>
      <c r="AM975">
        <v>6378137</v>
      </c>
      <c r="AN975">
        <v>6356752.3142451802</v>
      </c>
      <c r="AO975">
        <f t="shared" si="377"/>
        <v>8.1819190842620321E-2</v>
      </c>
      <c r="AP975">
        <f t="shared" si="378"/>
        <v>8.2094437949694496E-2</v>
      </c>
      <c r="AQ975">
        <f t="shared" si="379"/>
        <v>6.7394967422762398E-3</v>
      </c>
      <c r="AR975">
        <f t="shared" si="380"/>
        <v>6399593.6257584924</v>
      </c>
    </row>
    <row r="976" spans="13:44" x14ac:dyDescent="0.3">
      <c r="M976" s="52" t="s">
        <v>22</v>
      </c>
      <c r="N976" s="53">
        <f t="shared" si="359"/>
        <v>166021.44365805644</v>
      </c>
      <c r="O976" s="54">
        <f t="shared" si="360"/>
        <v>0</v>
      </c>
      <c r="P976" s="55">
        <f t="shared" si="361"/>
        <v>31</v>
      </c>
      <c r="Q976" s="68"/>
      <c r="T976">
        <f t="shared" si="382"/>
        <v>0</v>
      </c>
      <c r="U976">
        <f t="shared" si="382"/>
        <v>0</v>
      </c>
      <c r="V976">
        <f t="shared" si="358"/>
        <v>31</v>
      </c>
      <c r="W976">
        <f t="shared" si="381"/>
        <v>3</v>
      </c>
      <c r="X976">
        <f t="shared" si="362"/>
        <v>-5.2359877559829883E-2</v>
      </c>
      <c r="Y976">
        <f t="shared" si="363"/>
        <v>-5.2335956242943828E-2</v>
      </c>
      <c r="Z976">
        <f t="shared" si="364"/>
        <v>-5.2383818566763218E-2</v>
      </c>
      <c r="AA976">
        <f t="shared" si="365"/>
        <v>0</v>
      </c>
      <c r="AB976">
        <f t="shared" si="366"/>
        <v>6375585.7452000007</v>
      </c>
      <c r="AC976">
        <f t="shared" si="367"/>
        <v>9.2468067027179749E-6</v>
      </c>
      <c r="AD976">
        <f t="shared" si="368"/>
        <v>0</v>
      </c>
      <c r="AE976">
        <f t="shared" si="369"/>
        <v>0</v>
      </c>
      <c r="AF976">
        <f t="shared" si="370"/>
        <v>0</v>
      </c>
      <c r="AG976">
        <f t="shared" si="371"/>
        <v>0</v>
      </c>
      <c r="AH976">
        <f t="shared" si="372"/>
        <v>0</v>
      </c>
      <c r="AI976">
        <f t="shared" si="373"/>
        <v>5.0546225567071803E-3</v>
      </c>
      <c r="AJ976">
        <f t="shared" si="374"/>
        <v>4.2582015317955055E-5</v>
      </c>
      <c r="AK976">
        <f t="shared" si="375"/>
        <v>1.6740578955036711E-7</v>
      </c>
      <c r="AL976">
        <f t="shared" si="376"/>
        <v>0</v>
      </c>
      <c r="AM976">
        <v>6378137</v>
      </c>
      <c r="AN976">
        <v>6356752.3142451802</v>
      </c>
      <c r="AO976">
        <f t="shared" si="377"/>
        <v>8.1819190842620321E-2</v>
      </c>
      <c r="AP976">
        <f t="shared" si="378"/>
        <v>8.2094437949694496E-2</v>
      </c>
      <c r="AQ976">
        <f t="shared" si="379"/>
        <v>6.7394967422762398E-3</v>
      </c>
      <c r="AR976">
        <f t="shared" si="380"/>
        <v>6399593.6257584924</v>
      </c>
    </row>
    <row r="977" spans="13:44" x14ac:dyDescent="0.3">
      <c r="M977" s="52" t="s">
        <v>22</v>
      </c>
      <c r="N977" s="53">
        <f t="shared" si="359"/>
        <v>166021.44365805644</v>
      </c>
      <c r="O977" s="54">
        <f t="shared" si="360"/>
        <v>0</v>
      </c>
      <c r="P977" s="55">
        <f t="shared" si="361"/>
        <v>31</v>
      </c>
      <c r="Q977" s="68"/>
      <c r="T977">
        <f t="shared" si="382"/>
        <v>0</v>
      </c>
      <c r="U977">
        <f t="shared" si="382"/>
        <v>0</v>
      </c>
      <c r="V977">
        <f t="shared" si="358"/>
        <v>31</v>
      </c>
      <c r="W977">
        <f t="shared" si="381"/>
        <v>3</v>
      </c>
      <c r="X977">
        <f t="shared" si="362"/>
        <v>-5.2359877559829883E-2</v>
      </c>
      <c r="Y977">
        <f t="shared" si="363"/>
        <v>-5.2335956242943828E-2</v>
      </c>
      <c r="Z977">
        <f t="shared" si="364"/>
        <v>-5.2383818566763218E-2</v>
      </c>
      <c r="AA977">
        <f t="shared" si="365"/>
        <v>0</v>
      </c>
      <c r="AB977">
        <f t="shared" si="366"/>
        <v>6375585.7452000007</v>
      </c>
      <c r="AC977">
        <f t="shared" si="367"/>
        <v>9.2468067027179749E-6</v>
      </c>
      <c r="AD977">
        <f t="shared" si="368"/>
        <v>0</v>
      </c>
      <c r="AE977">
        <f t="shared" si="369"/>
        <v>0</v>
      </c>
      <c r="AF977">
        <f t="shared" si="370"/>
        <v>0</v>
      </c>
      <c r="AG977">
        <f t="shared" si="371"/>
        <v>0</v>
      </c>
      <c r="AH977">
        <f t="shared" si="372"/>
        <v>0</v>
      </c>
      <c r="AI977">
        <f t="shared" si="373"/>
        <v>5.0546225567071803E-3</v>
      </c>
      <c r="AJ977">
        <f t="shared" si="374"/>
        <v>4.2582015317955055E-5</v>
      </c>
      <c r="AK977">
        <f t="shared" si="375"/>
        <v>1.6740578955036711E-7</v>
      </c>
      <c r="AL977">
        <f t="shared" si="376"/>
        <v>0</v>
      </c>
      <c r="AM977">
        <v>6378137</v>
      </c>
      <c r="AN977">
        <v>6356752.3142451802</v>
      </c>
      <c r="AO977">
        <f t="shared" si="377"/>
        <v>8.1819190842620321E-2</v>
      </c>
      <c r="AP977">
        <f t="shared" si="378"/>
        <v>8.2094437949694496E-2</v>
      </c>
      <c r="AQ977">
        <f t="shared" si="379"/>
        <v>6.7394967422762398E-3</v>
      </c>
      <c r="AR977">
        <f t="shared" si="380"/>
        <v>6399593.6257584924</v>
      </c>
    </row>
    <row r="978" spans="13:44" x14ac:dyDescent="0.3">
      <c r="M978" s="52" t="s">
        <v>22</v>
      </c>
      <c r="N978" s="53">
        <f t="shared" si="359"/>
        <v>166021.44365805644</v>
      </c>
      <c r="O978" s="54">
        <f t="shared" si="360"/>
        <v>0</v>
      </c>
      <c r="P978" s="55">
        <f t="shared" si="361"/>
        <v>31</v>
      </c>
      <c r="Q978" s="68"/>
      <c r="T978">
        <f t="shared" si="382"/>
        <v>0</v>
      </c>
      <c r="U978">
        <f t="shared" si="382"/>
        <v>0</v>
      </c>
      <c r="V978">
        <f t="shared" si="358"/>
        <v>31</v>
      </c>
      <c r="W978">
        <f t="shared" si="381"/>
        <v>3</v>
      </c>
      <c r="X978">
        <f t="shared" si="362"/>
        <v>-5.2359877559829883E-2</v>
      </c>
      <c r="Y978">
        <f t="shared" si="363"/>
        <v>-5.2335956242943828E-2</v>
      </c>
      <c r="Z978">
        <f t="shared" si="364"/>
        <v>-5.2383818566763218E-2</v>
      </c>
      <c r="AA978">
        <f t="shared" si="365"/>
        <v>0</v>
      </c>
      <c r="AB978">
        <f t="shared" si="366"/>
        <v>6375585.7452000007</v>
      </c>
      <c r="AC978">
        <f t="shared" si="367"/>
        <v>9.2468067027179749E-6</v>
      </c>
      <c r="AD978">
        <f t="shared" si="368"/>
        <v>0</v>
      </c>
      <c r="AE978">
        <f t="shared" si="369"/>
        <v>0</v>
      </c>
      <c r="AF978">
        <f t="shared" si="370"/>
        <v>0</v>
      </c>
      <c r="AG978">
        <f t="shared" si="371"/>
        <v>0</v>
      </c>
      <c r="AH978">
        <f t="shared" si="372"/>
        <v>0</v>
      </c>
      <c r="AI978">
        <f t="shared" si="373"/>
        <v>5.0546225567071803E-3</v>
      </c>
      <c r="AJ978">
        <f t="shared" si="374"/>
        <v>4.2582015317955055E-5</v>
      </c>
      <c r="AK978">
        <f t="shared" si="375"/>
        <v>1.6740578955036711E-7</v>
      </c>
      <c r="AL978">
        <f t="shared" si="376"/>
        <v>0</v>
      </c>
      <c r="AM978">
        <v>6378137</v>
      </c>
      <c r="AN978">
        <v>6356752.3142451802</v>
      </c>
      <c r="AO978">
        <f t="shared" si="377"/>
        <v>8.1819190842620321E-2</v>
      </c>
      <c r="AP978">
        <f t="shared" si="378"/>
        <v>8.2094437949694496E-2</v>
      </c>
      <c r="AQ978">
        <f t="shared" si="379"/>
        <v>6.7394967422762398E-3</v>
      </c>
      <c r="AR978">
        <f t="shared" si="380"/>
        <v>6399593.6257584924</v>
      </c>
    </row>
    <row r="979" spans="13:44" x14ac:dyDescent="0.3">
      <c r="M979" s="52" t="s">
        <v>22</v>
      </c>
      <c r="N979" s="53">
        <f t="shared" si="359"/>
        <v>166021.44365805644</v>
      </c>
      <c r="O979" s="54">
        <f t="shared" si="360"/>
        <v>0</v>
      </c>
      <c r="P979" s="55">
        <f t="shared" si="361"/>
        <v>31</v>
      </c>
      <c r="Q979" s="68"/>
      <c r="T979">
        <f t="shared" si="382"/>
        <v>0</v>
      </c>
      <c r="U979">
        <f t="shared" si="382"/>
        <v>0</v>
      </c>
      <c r="V979">
        <f t="shared" si="358"/>
        <v>31</v>
      </c>
      <c r="W979">
        <f t="shared" si="381"/>
        <v>3</v>
      </c>
      <c r="X979">
        <f t="shared" si="362"/>
        <v>-5.2359877559829883E-2</v>
      </c>
      <c r="Y979">
        <f t="shared" si="363"/>
        <v>-5.2335956242943828E-2</v>
      </c>
      <c r="Z979">
        <f t="shared" si="364"/>
        <v>-5.2383818566763218E-2</v>
      </c>
      <c r="AA979">
        <f t="shared" si="365"/>
        <v>0</v>
      </c>
      <c r="AB979">
        <f t="shared" si="366"/>
        <v>6375585.7452000007</v>
      </c>
      <c r="AC979">
        <f t="shared" si="367"/>
        <v>9.2468067027179749E-6</v>
      </c>
      <c r="AD979">
        <f t="shared" si="368"/>
        <v>0</v>
      </c>
      <c r="AE979">
        <f t="shared" si="369"/>
        <v>0</v>
      </c>
      <c r="AF979">
        <f t="shared" si="370"/>
        <v>0</v>
      </c>
      <c r="AG979">
        <f t="shared" si="371"/>
        <v>0</v>
      </c>
      <c r="AH979">
        <f t="shared" si="372"/>
        <v>0</v>
      </c>
      <c r="AI979">
        <f t="shared" si="373"/>
        <v>5.0546225567071803E-3</v>
      </c>
      <c r="AJ979">
        <f t="shared" si="374"/>
        <v>4.2582015317955055E-5</v>
      </c>
      <c r="AK979">
        <f t="shared" si="375"/>
        <v>1.6740578955036711E-7</v>
      </c>
      <c r="AL979">
        <f t="shared" si="376"/>
        <v>0</v>
      </c>
      <c r="AM979">
        <v>6378137</v>
      </c>
      <c r="AN979">
        <v>6356752.3142451802</v>
      </c>
      <c r="AO979">
        <f t="shared" si="377"/>
        <v>8.1819190842620321E-2</v>
      </c>
      <c r="AP979">
        <f t="shared" si="378"/>
        <v>8.2094437949694496E-2</v>
      </c>
      <c r="AQ979">
        <f t="shared" si="379"/>
        <v>6.7394967422762398E-3</v>
      </c>
      <c r="AR979">
        <f t="shared" si="380"/>
        <v>6399593.6257584924</v>
      </c>
    </row>
    <row r="980" spans="13:44" x14ac:dyDescent="0.3">
      <c r="M980" s="52" t="s">
        <v>22</v>
      </c>
      <c r="N980" s="53">
        <f t="shared" si="359"/>
        <v>166021.44365805644</v>
      </c>
      <c r="O980" s="54">
        <f t="shared" si="360"/>
        <v>0</v>
      </c>
      <c r="P980" s="55">
        <f t="shared" si="361"/>
        <v>31</v>
      </c>
      <c r="Q980" s="68"/>
      <c r="T980">
        <f t="shared" si="382"/>
        <v>0</v>
      </c>
      <c r="U980">
        <f t="shared" si="382"/>
        <v>0</v>
      </c>
      <c r="V980">
        <f t="shared" si="358"/>
        <v>31</v>
      </c>
      <c r="W980">
        <f t="shared" si="381"/>
        <v>3</v>
      </c>
      <c r="X980">
        <f t="shared" si="362"/>
        <v>-5.2359877559829883E-2</v>
      </c>
      <c r="Y980">
        <f t="shared" si="363"/>
        <v>-5.2335956242943828E-2</v>
      </c>
      <c r="Z980">
        <f t="shared" si="364"/>
        <v>-5.2383818566763218E-2</v>
      </c>
      <c r="AA980">
        <f t="shared" si="365"/>
        <v>0</v>
      </c>
      <c r="AB980">
        <f t="shared" si="366"/>
        <v>6375585.7452000007</v>
      </c>
      <c r="AC980">
        <f t="shared" si="367"/>
        <v>9.2468067027179749E-6</v>
      </c>
      <c r="AD980">
        <f t="shared" si="368"/>
        <v>0</v>
      </c>
      <c r="AE980">
        <f t="shared" si="369"/>
        <v>0</v>
      </c>
      <c r="AF980">
        <f t="shared" si="370"/>
        <v>0</v>
      </c>
      <c r="AG980">
        <f t="shared" si="371"/>
        <v>0</v>
      </c>
      <c r="AH980">
        <f t="shared" si="372"/>
        <v>0</v>
      </c>
      <c r="AI980">
        <f t="shared" si="373"/>
        <v>5.0546225567071803E-3</v>
      </c>
      <c r="AJ980">
        <f t="shared" si="374"/>
        <v>4.2582015317955055E-5</v>
      </c>
      <c r="AK980">
        <f t="shared" si="375"/>
        <v>1.6740578955036711E-7</v>
      </c>
      <c r="AL980">
        <f t="shared" si="376"/>
        <v>0</v>
      </c>
      <c r="AM980">
        <v>6378137</v>
      </c>
      <c r="AN980">
        <v>6356752.3142451802</v>
      </c>
      <c r="AO980">
        <f t="shared" si="377"/>
        <v>8.1819190842620321E-2</v>
      </c>
      <c r="AP980">
        <f t="shared" si="378"/>
        <v>8.2094437949694496E-2</v>
      </c>
      <c r="AQ980">
        <f t="shared" si="379"/>
        <v>6.7394967422762398E-3</v>
      </c>
      <c r="AR980">
        <f t="shared" si="380"/>
        <v>6399593.6257584924</v>
      </c>
    </row>
    <row r="981" spans="13:44" x14ac:dyDescent="0.3">
      <c r="M981" s="52" t="s">
        <v>22</v>
      </c>
      <c r="N981" s="53">
        <f t="shared" si="359"/>
        <v>166021.44365805644</v>
      </c>
      <c r="O981" s="54">
        <f t="shared" si="360"/>
        <v>0</v>
      </c>
      <c r="P981" s="55">
        <f t="shared" si="361"/>
        <v>31</v>
      </c>
      <c r="Q981" s="68"/>
      <c r="T981">
        <f t="shared" si="382"/>
        <v>0</v>
      </c>
      <c r="U981">
        <f t="shared" si="382"/>
        <v>0</v>
      </c>
      <c r="V981">
        <f t="shared" si="358"/>
        <v>31</v>
      </c>
      <c r="W981">
        <f t="shared" si="381"/>
        <v>3</v>
      </c>
      <c r="X981">
        <f t="shared" si="362"/>
        <v>-5.2359877559829883E-2</v>
      </c>
      <c r="Y981">
        <f t="shared" si="363"/>
        <v>-5.2335956242943828E-2</v>
      </c>
      <c r="Z981">
        <f t="shared" si="364"/>
        <v>-5.2383818566763218E-2</v>
      </c>
      <c r="AA981">
        <f t="shared" si="365"/>
        <v>0</v>
      </c>
      <c r="AB981">
        <f t="shared" si="366"/>
        <v>6375585.7452000007</v>
      </c>
      <c r="AC981">
        <f t="shared" si="367"/>
        <v>9.2468067027179749E-6</v>
      </c>
      <c r="AD981">
        <f t="shared" si="368"/>
        <v>0</v>
      </c>
      <c r="AE981">
        <f t="shared" si="369"/>
        <v>0</v>
      </c>
      <c r="AF981">
        <f t="shared" si="370"/>
        <v>0</v>
      </c>
      <c r="AG981">
        <f t="shared" si="371"/>
        <v>0</v>
      </c>
      <c r="AH981">
        <f t="shared" si="372"/>
        <v>0</v>
      </c>
      <c r="AI981">
        <f t="shared" si="373"/>
        <v>5.0546225567071803E-3</v>
      </c>
      <c r="AJ981">
        <f t="shared" si="374"/>
        <v>4.2582015317955055E-5</v>
      </c>
      <c r="AK981">
        <f t="shared" si="375"/>
        <v>1.6740578955036711E-7</v>
      </c>
      <c r="AL981">
        <f t="shared" si="376"/>
        <v>0</v>
      </c>
      <c r="AM981">
        <v>6378137</v>
      </c>
      <c r="AN981">
        <v>6356752.3142451802</v>
      </c>
      <c r="AO981">
        <f t="shared" si="377"/>
        <v>8.1819190842620321E-2</v>
      </c>
      <c r="AP981">
        <f t="shared" si="378"/>
        <v>8.2094437949694496E-2</v>
      </c>
      <c r="AQ981">
        <f t="shared" si="379"/>
        <v>6.7394967422762398E-3</v>
      </c>
      <c r="AR981">
        <f t="shared" si="380"/>
        <v>6399593.6257584924</v>
      </c>
    </row>
    <row r="982" spans="13:44" x14ac:dyDescent="0.3">
      <c r="M982" s="52" t="s">
        <v>22</v>
      </c>
      <c r="N982" s="53">
        <f t="shared" si="359"/>
        <v>166021.44365805644</v>
      </c>
      <c r="O982" s="54">
        <f t="shared" si="360"/>
        <v>0</v>
      </c>
      <c r="P982" s="55">
        <f t="shared" si="361"/>
        <v>31</v>
      </c>
      <c r="Q982" s="68"/>
      <c r="T982">
        <f t="shared" si="382"/>
        <v>0</v>
      </c>
      <c r="U982">
        <f t="shared" si="382"/>
        <v>0</v>
      </c>
      <c r="V982">
        <f t="shared" si="358"/>
        <v>31</v>
      </c>
      <c r="W982">
        <f t="shared" si="381"/>
        <v>3</v>
      </c>
      <c r="X982">
        <f t="shared" si="362"/>
        <v>-5.2359877559829883E-2</v>
      </c>
      <c r="Y982">
        <f t="shared" si="363"/>
        <v>-5.2335956242943828E-2</v>
      </c>
      <c r="Z982">
        <f t="shared" si="364"/>
        <v>-5.2383818566763218E-2</v>
      </c>
      <c r="AA982">
        <f t="shared" si="365"/>
        <v>0</v>
      </c>
      <c r="AB982">
        <f t="shared" si="366"/>
        <v>6375585.7452000007</v>
      </c>
      <c r="AC982">
        <f t="shared" si="367"/>
        <v>9.2468067027179749E-6</v>
      </c>
      <c r="AD982">
        <f t="shared" si="368"/>
        <v>0</v>
      </c>
      <c r="AE982">
        <f t="shared" si="369"/>
        <v>0</v>
      </c>
      <c r="AF982">
        <f t="shared" si="370"/>
        <v>0</v>
      </c>
      <c r="AG982">
        <f t="shared" si="371"/>
        <v>0</v>
      </c>
      <c r="AH982">
        <f t="shared" si="372"/>
        <v>0</v>
      </c>
      <c r="AI982">
        <f t="shared" si="373"/>
        <v>5.0546225567071803E-3</v>
      </c>
      <c r="AJ982">
        <f t="shared" si="374"/>
        <v>4.2582015317955055E-5</v>
      </c>
      <c r="AK982">
        <f t="shared" si="375"/>
        <v>1.6740578955036711E-7</v>
      </c>
      <c r="AL982">
        <f t="shared" si="376"/>
        <v>0</v>
      </c>
      <c r="AM982">
        <v>6378137</v>
      </c>
      <c r="AN982">
        <v>6356752.3142451802</v>
      </c>
      <c r="AO982">
        <f t="shared" si="377"/>
        <v>8.1819190842620321E-2</v>
      </c>
      <c r="AP982">
        <f t="shared" si="378"/>
        <v>8.2094437949694496E-2</v>
      </c>
      <c r="AQ982">
        <f t="shared" si="379"/>
        <v>6.7394967422762398E-3</v>
      </c>
      <c r="AR982">
        <f t="shared" si="380"/>
        <v>6399593.6257584924</v>
      </c>
    </row>
    <row r="983" spans="13:44" x14ac:dyDescent="0.3">
      <c r="M983" s="52" t="s">
        <v>22</v>
      </c>
      <c r="N983" s="53">
        <f t="shared" si="359"/>
        <v>166021.44365805644</v>
      </c>
      <c r="O983" s="54">
        <f t="shared" si="360"/>
        <v>0</v>
      </c>
      <c r="P983" s="55">
        <f t="shared" si="361"/>
        <v>31</v>
      </c>
      <c r="Q983" s="68"/>
      <c r="T983">
        <f t="shared" si="382"/>
        <v>0</v>
      </c>
      <c r="U983">
        <f t="shared" si="382"/>
        <v>0</v>
      </c>
      <c r="V983">
        <f t="shared" si="358"/>
        <v>31</v>
      </c>
      <c r="W983">
        <f t="shared" si="381"/>
        <v>3</v>
      </c>
      <c r="X983">
        <f t="shared" si="362"/>
        <v>-5.2359877559829883E-2</v>
      </c>
      <c r="Y983">
        <f t="shared" si="363"/>
        <v>-5.2335956242943828E-2</v>
      </c>
      <c r="Z983">
        <f t="shared" si="364"/>
        <v>-5.2383818566763218E-2</v>
      </c>
      <c r="AA983">
        <f t="shared" si="365"/>
        <v>0</v>
      </c>
      <c r="AB983">
        <f t="shared" si="366"/>
        <v>6375585.7452000007</v>
      </c>
      <c r="AC983">
        <f t="shared" si="367"/>
        <v>9.2468067027179749E-6</v>
      </c>
      <c r="AD983">
        <f t="shared" si="368"/>
        <v>0</v>
      </c>
      <c r="AE983">
        <f t="shared" si="369"/>
        <v>0</v>
      </c>
      <c r="AF983">
        <f t="shared" si="370"/>
        <v>0</v>
      </c>
      <c r="AG983">
        <f t="shared" si="371"/>
        <v>0</v>
      </c>
      <c r="AH983">
        <f t="shared" si="372"/>
        <v>0</v>
      </c>
      <c r="AI983">
        <f t="shared" si="373"/>
        <v>5.0546225567071803E-3</v>
      </c>
      <c r="AJ983">
        <f t="shared" si="374"/>
        <v>4.2582015317955055E-5</v>
      </c>
      <c r="AK983">
        <f t="shared" si="375"/>
        <v>1.6740578955036711E-7</v>
      </c>
      <c r="AL983">
        <f t="shared" si="376"/>
        <v>0</v>
      </c>
      <c r="AM983">
        <v>6378137</v>
      </c>
      <c r="AN983">
        <v>6356752.3142451802</v>
      </c>
      <c r="AO983">
        <f t="shared" si="377"/>
        <v>8.1819190842620321E-2</v>
      </c>
      <c r="AP983">
        <f t="shared" si="378"/>
        <v>8.2094437949694496E-2</v>
      </c>
      <c r="AQ983">
        <f t="shared" si="379"/>
        <v>6.7394967422762398E-3</v>
      </c>
      <c r="AR983">
        <f t="shared" si="380"/>
        <v>6399593.6257584924</v>
      </c>
    </row>
    <row r="984" spans="13:44" x14ac:dyDescent="0.3">
      <c r="M984" s="52" t="s">
        <v>22</v>
      </c>
      <c r="N984" s="53">
        <f t="shared" si="359"/>
        <v>166021.44365805644</v>
      </c>
      <c r="O984" s="54">
        <f t="shared" si="360"/>
        <v>0</v>
      </c>
      <c r="P984" s="55">
        <f t="shared" si="361"/>
        <v>31</v>
      </c>
      <c r="Q984" s="68"/>
      <c r="T984">
        <f t="shared" si="382"/>
        <v>0</v>
      </c>
      <c r="U984">
        <f t="shared" si="382"/>
        <v>0</v>
      </c>
      <c r="V984">
        <f t="shared" si="358"/>
        <v>31</v>
      </c>
      <c r="W984">
        <f t="shared" si="381"/>
        <v>3</v>
      </c>
      <c r="X984">
        <f t="shared" si="362"/>
        <v>-5.2359877559829883E-2</v>
      </c>
      <c r="Y984">
        <f t="shared" si="363"/>
        <v>-5.2335956242943828E-2</v>
      </c>
      <c r="Z984">
        <f t="shared" si="364"/>
        <v>-5.2383818566763218E-2</v>
      </c>
      <c r="AA984">
        <f t="shared" si="365"/>
        <v>0</v>
      </c>
      <c r="AB984">
        <f t="shared" si="366"/>
        <v>6375585.7452000007</v>
      </c>
      <c r="AC984">
        <f t="shared" si="367"/>
        <v>9.2468067027179749E-6</v>
      </c>
      <c r="AD984">
        <f t="shared" si="368"/>
        <v>0</v>
      </c>
      <c r="AE984">
        <f t="shared" si="369"/>
        <v>0</v>
      </c>
      <c r="AF984">
        <f t="shared" si="370"/>
        <v>0</v>
      </c>
      <c r="AG984">
        <f t="shared" si="371"/>
        <v>0</v>
      </c>
      <c r="AH984">
        <f t="shared" si="372"/>
        <v>0</v>
      </c>
      <c r="AI984">
        <f t="shared" si="373"/>
        <v>5.0546225567071803E-3</v>
      </c>
      <c r="AJ984">
        <f t="shared" si="374"/>
        <v>4.2582015317955055E-5</v>
      </c>
      <c r="AK984">
        <f t="shared" si="375"/>
        <v>1.6740578955036711E-7</v>
      </c>
      <c r="AL984">
        <f t="shared" si="376"/>
        <v>0</v>
      </c>
      <c r="AM984">
        <v>6378137</v>
      </c>
      <c r="AN984">
        <v>6356752.3142451802</v>
      </c>
      <c r="AO984">
        <f t="shared" si="377"/>
        <v>8.1819190842620321E-2</v>
      </c>
      <c r="AP984">
        <f t="shared" si="378"/>
        <v>8.2094437949694496E-2</v>
      </c>
      <c r="AQ984">
        <f t="shared" si="379"/>
        <v>6.7394967422762398E-3</v>
      </c>
      <c r="AR984">
        <f t="shared" si="380"/>
        <v>6399593.6257584924</v>
      </c>
    </row>
    <row r="985" spans="13:44" x14ac:dyDescent="0.3">
      <c r="M985" s="52" t="s">
        <v>22</v>
      </c>
      <c r="N985" s="53">
        <f t="shared" si="359"/>
        <v>166021.44365805644</v>
      </c>
      <c r="O985" s="54">
        <f t="shared" si="360"/>
        <v>0</v>
      </c>
      <c r="P985" s="55">
        <f t="shared" si="361"/>
        <v>31</v>
      </c>
      <c r="Q985" s="68"/>
      <c r="T985">
        <f t="shared" si="382"/>
        <v>0</v>
      </c>
      <c r="U985">
        <f t="shared" si="382"/>
        <v>0</v>
      </c>
      <c r="V985">
        <f t="shared" si="358"/>
        <v>31</v>
      </c>
      <c r="W985">
        <f t="shared" si="381"/>
        <v>3</v>
      </c>
      <c r="X985">
        <f t="shared" si="362"/>
        <v>-5.2359877559829883E-2</v>
      </c>
      <c r="Y985">
        <f t="shared" si="363"/>
        <v>-5.2335956242943828E-2</v>
      </c>
      <c r="Z985">
        <f t="shared" si="364"/>
        <v>-5.2383818566763218E-2</v>
      </c>
      <c r="AA985">
        <f t="shared" si="365"/>
        <v>0</v>
      </c>
      <c r="AB985">
        <f t="shared" si="366"/>
        <v>6375585.7452000007</v>
      </c>
      <c r="AC985">
        <f t="shared" si="367"/>
        <v>9.2468067027179749E-6</v>
      </c>
      <c r="AD985">
        <f t="shared" si="368"/>
        <v>0</v>
      </c>
      <c r="AE985">
        <f t="shared" si="369"/>
        <v>0</v>
      </c>
      <c r="AF985">
        <f t="shared" si="370"/>
        <v>0</v>
      </c>
      <c r="AG985">
        <f t="shared" si="371"/>
        <v>0</v>
      </c>
      <c r="AH985">
        <f t="shared" si="372"/>
        <v>0</v>
      </c>
      <c r="AI985">
        <f t="shared" si="373"/>
        <v>5.0546225567071803E-3</v>
      </c>
      <c r="AJ985">
        <f t="shared" si="374"/>
        <v>4.2582015317955055E-5</v>
      </c>
      <c r="AK985">
        <f t="shared" si="375"/>
        <v>1.6740578955036711E-7</v>
      </c>
      <c r="AL985">
        <f t="shared" si="376"/>
        <v>0</v>
      </c>
      <c r="AM985">
        <v>6378137</v>
      </c>
      <c r="AN985">
        <v>6356752.3142451802</v>
      </c>
      <c r="AO985">
        <f t="shared" si="377"/>
        <v>8.1819190842620321E-2</v>
      </c>
      <c r="AP985">
        <f t="shared" si="378"/>
        <v>8.2094437949694496E-2</v>
      </c>
      <c r="AQ985">
        <f t="shared" si="379"/>
        <v>6.7394967422762398E-3</v>
      </c>
      <c r="AR985">
        <f t="shared" si="380"/>
        <v>6399593.6257584924</v>
      </c>
    </row>
    <row r="986" spans="13:44" x14ac:dyDescent="0.3">
      <c r="M986" s="52" t="s">
        <v>22</v>
      </c>
      <c r="N986" s="53">
        <f t="shared" si="359"/>
        <v>166021.44365805644</v>
      </c>
      <c r="O986" s="54">
        <f t="shared" si="360"/>
        <v>0</v>
      </c>
      <c r="P986" s="55">
        <f t="shared" si="361"/>
        <v>31</v>
      </c>
      <c r="Q986" s="68"/>
      <c r="T986">
        <f t="shared" si="382"/>
        <v>0</v>
      </c>
      <c r="U986">
        <f t="shared" si="382"/>
        <v>0</v>
      </c>
      <c r="V986">
        <f t="shared" ref="V986:V1049" si="383">TRUNC((R986/6)+31)</f>
        <v>31</v>
      </c>
      <c r="W986">
        <f t="shared" si="381"/>
        <v>3</v>
      </c>
      <c r="X986">
        <f t="shared" si="362"/>
        <v>-5.2359877559829883E-2</v>
      </c>
      <c r="Y986">
        <f t="shared" si="363"/>
        <v>-5.2335956242943828E-2</v>
      </c>
      <c r="Z986">
        <f t="shared" si="364"/>
        <v>-5.2383818566763218E-2</v>
      </c>
      <c r="AA986">
        <f t="shared" si="365"/>
        <v>0</v>
      </c>
      <c r="AB986">
        <f t="shared" si="366"/>
        <v>6375585.7452000007</v>
      </c>
      <c r="AC986">
        <f t="shared" si="367"/>
        <v>9.2468067027179749E-6</v>
      </c>
      <c r="AD986">
        <f t="shared" si="368"/>
        <v>0</v>
      </c>
      <c r="AE986">
        <f t="shared" si="369"/>
        <v>0</v>
      </c>
      <c r="AF986">
        <f t="shared" si="370"/>
        <v>0</v>
      </c>
      <c r="AG986">
        <f t="shared" si="371"/>
        <v>0</v>
      </c>
      <c r="AH986">
        <f t="shared" si="372"/>
        <v>0</v>
      </c>
      <c r="AI986">
        <f t="shared" si="373"/>
        <v>5.0546225567071803E-3</v>
      </c>
      <c r="AJ986">
        <f t="shared" si="374"/>
        <v>4.2582015317955055E-5</v>
      </c>
      <c r="AK986">
        <f t="shared" si="375"/>
        <v>1.6740578955036711E-7</v>
      </c>
      <c r="AL986">
        <f t="shared" si="376"/>
        <v>0</v>
      </c>
      <c r="AM986">
        <v>6378137</v>
      </c>
      <c r="AN986">
        <v>6356752.3142451802</v>
      </c>
      <c r="AO986">
        <f t="shared" si="377"/>
        <v>8.1819190842620321E-2</v>
      </c>
      <c r="AP986">
        <f t="shared" si="378"/>
        <v>8.2094437949694496E-2</v>
      </c>
      <c r="AQ986">
        <f t="shared" si="379"/>
        <v>6.7394967422762398E-3</v>
      </c>
      <c r="AR986">
        <f t="shared" si="380"/>
        <v>6399593.6257584924</v>
      </c>
    </row>
    <row r="987" spans="13:44" x14ac:dyDescent="0.3">
      <c r="M987" s="52" t="s">
        <v>22</v>
      </c>
      <c r="N987" s="53">
        <f t="shared" ref="N987:N1050" si="384">Z987*AB987*(1+AC987/3)+500000</f>
        <v>166021.44365805644</v>
      </c>
      <c r="O987" s="54">
        <f t="shared" ref="O987:O1050" si="385">IF(M987="S",AA987*AB987*(1+AC987)+AL987+10000000,AA987*AB987*(1+AC987)+AL987)</f>
        <v>0</v>
      </c>
      <c r="P987" s="55">
        <f t="shared" ref="P987:P1050" si="386">V987</f>
        <v>31</v>
      </c>
      <c r="Q987" s="68"/>
      <c r="T987">
        <f t="shared" si="382"/>
        <v>0</v>
      </c>
      <c r="U987">
        <f t="shared" si="382"/>
        <v>0</v>
      </c>
      <c r="V987">
        <f t="shared" si="383"/>
        <v>31</v>
      </c>
      <c r="W987">
        <f t="shared" si="381"/>
        <v>3</v>
      </c>
      <c r="X987">
        <f t="shared" ref="X987:X1050" si="387">+T987-((W987*PI())/180)</f>
        <v>-5.2359877559829883E-2</v>
      </c>
      <c r="Y987">
        <f t="shared" ref="Y987:Y1050" si="388">COS(U987)*SIN(X987)</f>
        <v>-5.2335956242943828E-2</v>
      </c>
      <c r="Z987">
        <f t="shared" ref="Z987:Z1050" si="389">(1/2)*LN((1+Y987)/(1-Y987))</f>
        <v>-5.2383818566763218E-2</v>
      </c>
      <c r="AA987">
        <f t="shared" ref="AA987:AA1050" si="390">ATAN((TAN(U987))/COS(X987))-U987</f>
        <v>0</v>
      </c>
      <c r="AB987">
        <f t="shared" ref="AB987:AB1050" si="391">(AR987/(1+AQ987*(COS(U987))^2)^(1/2))*0.9996</f>
        <v>6375585.7452000007</v>
      </c>
      <c r="AC987">
        <f t="shared" ref="AC987:AC1050" si="392">(AQ987/2)*Z987^2*(COS(U987))^2</f>
        <v>9.2468067027179749E-6</v>
      </c>
      <c r="AD987">
        <f t="shared" ref="AD987:AD1050" si="393">SIN(2*U987)</f>
        <v>0</v>
      </c>
      <c r="AE987">
        <f t="shared" ref="AE987:AE1050" si="394">+AD987*(COS(U987))^2</f>
        <v>0</v>
      </c>
      <c r="AF987">
        <f t="shared" ref="AF987:AF1050" si="395">U987+(AD987/2)</f>
        <v>0</v>
      </c>
      <c r="AG987">
        <f t="shared" ref="AG987:AG1050" si="396">((3*AF987)+AE987)/4</f>
        <v>0</v>
      </c>
      <c r="AH987">
        <f t="shared" ref="AH987:AH1050" si="397">(5*AG987+AE987*(COS(U987))^2)/3</f>
        <v>0</v>
      </c>
      <c r="AI987">
        <f t="shared" ref="AI987:AI1050" si="398">(3/4)*AQ987</f>
        <v>5.0546225567071803E-3</v>
      </c>
      <c r="AJ987">
        <f t="shared" ref="AJ987:AJ1050" si="399">(5/3)*AI987^2</f>
        <v>4.2582015317955055E-5</v>
      </c>
      <c r="AK987">
        <f t="shared" ref="AK987:AK1050" si="400">(35/27)*AI987^3</f>
        <v>1.6740578955036711E-7</v>
      </c>
      <c r="AL987">
        <f t="shared" ref="AL987:AL1050" si="401">0.9996*AR987*(U987-(AI987*AF987)+(AJ987*AG987)-(AK987*AH987))</f>
        <v>0</v>
      </c>
      <c r="AM987">
        <v>6378137</v>
      </c>
      <c r="AN987">
        <v>6356752.3142451802</v>
      </c>
      <c r="AO987">
        <f t="shared" ref="AO987:AO1050" si="402">SQRT(AM987^2-AN987^2)/AM987</f>
        <v>8.1819190842620321E-2</v>
      </c>
      <c r="AP987">
        <f t="shared" ref="AP987:AP1050" si="403">SQRT(AM987^2-AN987^2)/AN987</f>
        <v>8.2094437949694496E-2</v>
      </c>
      <c r="AQ987">
        <f t="shared" ref="AQ987:AQ1050" si="404">AP987^2</f>
        <v>6.7394967422762398E-3</v>
      </c>
      <c r="AR987">
        <f t="shared" ref="AR987:AR1050" si="405">+(AM987^2)/AN987</f>
        <v>6399593.6257584924</v>
      </c>
    </row>
    <row r="988" spans="13:44" x14ac:dyDescent="0.3">
      <c r="M988" s="52" t="s">
        <v>22</v>
      </c>
      <c r="N988" s="53">
        <f t="shared" si="384"/>
        <v>166021.44365805644</v>
      </c>
      <c r="O988" s="54">
        <f t="shared" si="385"/>
        <v>0</v>
      </c>
      <c r="P988" s="55">
        <f t="shared" si="386"/>
        <v>31</v>
      </c>
      <c r="Q988" s="68"/>
      <c r="T988">
        <f t="shared" si="382"/>
        <v>0</v>
      </c>
      <c r="U988">
        <f t="shared" si="382"/>
        <v>0</v>
      </c>
      <c r="V988">
        <f t="shared" si="383"/>
        <v>31</v>
      </c>
      <c r="W988">
        <f t="shared" ref="W988:W1051" si="406">6*V988-183</f>
        <v>3</v>
      </c>
      <c r="X988">
        <f t="shared" si="387"/>
        <v>-5.2359877559829883E-2</v>
      </c>
      <c r="Y988">
        <f t="shared" si="388"/>
        <v>-5.2335956242943828E-2</v>
      </c>
      <c r="Z988">
        <f t="shared" si="389"/>
        <v>-5.2383818566763218E-2</v>
      </c>
      <c r="AA988">
        <f t="shared" si="390"/>
        <v>0</v>
      </c>
      <c r="AB988">
        <f t="shared" si="391"/>
        <v>6375585.7452000007</v>
      </c>
      <c r="AC988">
        <f t="shared" si="392"/>
        <v>9.2468067027179749E-6</v>
      </c>
      <c r="AD988">
        <f t="shared" si="393"/>
        <v>0</v>
      </c>
      <c r="AE988">
        <f t="shared" si="394"/>
        <v>0</v>
      </c>
      <c r="AF988">
        <f t="shared" si="395"/>
        <v>0</v>
      </c>
      <c r="AG988">
        <f t="shared" si="396"/>
        <v>0</v>
      </c>
      <c r="AH988">
        <f t="shared" si="397"/>
        <v>0</v>
      </c>
      <c r="AI988">
        <f t="shared" si="398"/>
        <v>5.0546225567071803E-3</v>
      </c>
      <c r="AJ988">
        <f t="shared" si="399"/>
        <v>4.2582015317955055E-5</v>
      </c>
      <c r="AK988">
        <f t="shared" si="400"/>
        <v>1.6740578955036711E-7</v>
      </c>
      <c r="AL988">
        <f t="shared" si="401"/>
        <v>0</v>
      </c>
      <c r="AM988">
        <v>6378137</v>
      </c>
      <c r="AN988">
        <v>6356752.3142451802</v>
      </c>
      <c r="AO988">
        <f t="shared" si="402"/>
        <v>8.1819190842620321E-2</v>
      </c>
      <c r="AP988">
        <f t="shared" si="403"/>
        <v>8.2094437949694496E-2</v>
      </c>
      <c r="AQ988">
        <f t="shared" si="404"/>
        <v>6.7394967422762398E-3</v>
      </c>
      <c r="AR988">
        <f t="shared" si="405"/>
        <v>6399593.6257584924</v>
      </c>
    </row>
    <row r="989" spans="13:44" x14ac:dyDescent="0.3">
      <c r="M989" s="52" t="s">
        <v>22</v>
      </c>
      <c r="N989" s="53">
        <f t="shared" si="384"/>
        <v>166021.44365805644</v>
      </c>
      <c r="O989" s="54">
        <f t="shared" si="385"/>
        <v>0</v>
      </c>
      <c r="P989" s="55">
        <f t="shared" si="386"/>
        <v>31</v>
      </c>
      <c r="Q989" s="68"/>
      <c r="T989">
        <f t="shared" si="382"/>
        <v>0</v>
      </c>
      <c r="U989">
        <f t="shared" si="382"/>
        <v>0</v>
      </c>
      <c r="V989">
        <f t="shared" si="383"/>
        <v>31</v>
      </c>
      <c r="W989">
        <f t="shared" si="406"/>
        <v>3</v>
      </c>
      <c r="X989">
        <f t="shared" si="387"/>
        <v>-5.2359877559829883E-2</v>
      </c>
      <c r="Y989">
        <f t="shared" si="388"/>
        <v>-5.2335956242943828E-2</v>
      </c>
      <c r="Z989">
        <f t="shared" si="389"/>
        <v>-5.2383818566763218E-2</v>
      </c>
      <c r="AA989">
        <f t="shared" si="390"/>
        <v>0</v>
      </c>
      <c r="AB989">
        <f t="shared" si="391"/>
        <v>6375585.7452000007</v>
      </c>
      <c r="AC989">
        <f t="shared" si="392"/>
        <v>9.2468067027179749E-6</v>
      </c>
      <c r="AD989">
        <f t="shared" si="393"/>
        <v>0</v>
      </c>
      <c r="AE989">
        <f t="shared" si="394"/>
        <v>0</v>
      </c>
      <c r="AF989">
        <f t="shared" si="395"/>
        <v>0</v>
      </c>
      <c r="AG989">
        <f t="shared" si="396"/>
        <v>0</v>
      </c>
      <c r="AH989">
        <f t="shared" si="397"/>
        <v>0</v>
      </c>
      <c r="AI989">
        <f t="shared" si="398"/>
        <v>5.0546225567071803E-3</v>
      </c>
      <c r="AJ989">
        <f t="shared" si="399"/>
        <v>4.2582015317955055E-5</v>
      </c>
      <c r="AK989">
        <f t="shared" si="400"/>
        <v>1.6740578955036711E-7</v>
      </c>
      <c r="AL989">
        <f t="shared" si="401"/>
        <v>0</v>
      </c>
      <c r="AM989">
        <v>6378137</v>
      </c>
      <c r="AN989">
        <v>6356752.3142451802</v>
      </c>
      <c r="AO989">
        <f t="shared" si="402"/>
        <v>8.1819190842620321E-2</v>
      </c>
      <c r="AP989">
        <f t="shared" si="403"/>
        <v>8.2094437949694496E-2</v>
      </c>
      <c r="AQ989">
        <f t="shared" si="404"/>
        <v>6.7394967422762398E-3</v>
      </c>
      <c r="AR989">
        <f t="shared" si="405"/>
        <v>6399593.6257584924</v>
      </c>
    </row>
    <row r="990" spans="13:44" x14ac:dyDescent="0.3">
      <c r="M990" s="52" t="s">
        <v>22</v>
      </c>
      <c r="N990" s="53">
        <f t="shared" si="384"/>
        <v>166021.44365805644</v>
      </c>
      <c r="O990" s="54">
        <f t="shared" si="385"/>
        <v>0</v>
      </c>
      <c r="P990" s="55">
        <f t="shared" si="386"/>
        <v>31</v>
      </c>
      <c r="Q990" s="68"/>
      <c r="T990">
        <f t="shared" si="382"/>
        <v>0</v>
      </c>
      <c r="U990">
        <f t="shared" si="382"/>
        <v>0</v>
      </c>
      <c r="V990">
        <f t="shared" si="383"/>
        <v>31</v>
      </c>
      <c r="W990">
        <f t="shared" si="406"/>
        <v>3</v>
      </c>
      <c r="X990">
        <f t="shared" si="387"/>
        <v>-5.2359877559829883E-2</v>
      </c>
      <c r="Y990">
        <f t="shared" si="388"/>
        <v>-5.2335956242943828E-2</v>
      </c>
      <c r="Z990">
        <f t="shared" si="389"/>
        <v>-5.2383818566763218E-2</v>
      </c>
      <c r="AA990">
        <f t="shared" si="390"/>
        <v>0</v>
      </c>
      <c r="AB990">
        <f t="shared" si="391"/>
        <v>6375585.7452000007</v>
      </c>
      <c r="AC990">
        <f t="shared" si="392"/>
        <v>9.2468067027179749E-6</v>
      </c>
      <c r="AD990">
        <f t="shared" si="393"/>
        <v>0</v>
      </c>
      <c r="AE990">
        <f t="shared" si="394"/>
        <v>0</v>
      </c>
      <c r="AF990">
        <f t="shared" si="395"/>
        <v>0</v>
      </c>
      <c r="AG990">
        <f t="shared" si="396"/>
        <v>0</v>
      </c>
      <c r="AH990">
        <f t="shared" si="397"/>
        <v>0</v>
      </c>
      <c r="AI990">
        <f t="shared" si="398"/>
        <v>5.0546225567071803E-3</v>
      </c>
      <c r="AJ990">
        <f t="shared" si="399"/>
        <v>4.2582015317955055E-5</v>
      </c>
      <c r="AK990">
        <f t="shared" si="400"/>
        <v>1.6740578955036711E-7</v>
      </c>
      <c r="AL990">
        <f t="shared" si="401"/>
        <v>0</v>
      </c>
      <c r="AM990">
        <v>6378137</v>
      </c>
      <c r="AN990">
        <v>6356752.3142451802</v>
      </c>
      <c r="AO990">
        <f t="shared" si="402"/>
        <v>8.1819190842620321E-2</v>
      </c>
      <c r="AP990">
        <f t="shared" si="403"/>
        <v>8.2094437949694496E-2</v>
      </c>
      <c r="AQ990">
        <f t="shared" si="404"/>
        <v>6.7394967422762398E-3</v>
      </c>
      <c r="AR990">
        <f t="shared" si="405"/>
        <v>6399593.6257584924</v>
      </c>
    </row>
    <row r="991" spans="13:44" x14ac:dyDescent="0.3">
      <c r="M991" s="52" t="s">
        <v>22</v>
      </c>
      <c r="N991" s="53">
        <f t="shared" si="384"/>
        <v>166021.44365805644</v>
      </c>
      <c r="O991" s="54">
        <f t="shared" si="385"/>
        <v>0</v>
      </c>
      <c r="P991" s="55">
        <f t="shared" si="386"/>
        <v>31</v>
      </c>
      <c r="Q991" s="68"/>
      <c r="T991">
        <f t="shared" si="382"/>
        <v>0</v>
      </c>
      <c r="U991">
        <f t="shared" si="382"/>
        <v>0</v>
      </c>
      <c r="V991">
        <f t="shared" si="383"/>
        <v>31</v>
      </c>
      <c r="W991">
        <f t="shared" si="406"/>
        <v>3</v>
      </c>
      <c r="X991">
        <f t="shared" si="387"/>
        <v>-5.2359877559829883E-2</v>
      </c>
      <c r="Y991">
        <f t="shared" si="388"/>
        <v>-5.2335956242943828E-2</v>
      </c>
      <c r="Z991">
        <f t="shared" si="389"/>
        <v>-5.2383818566763218E-2</v>
      </c>
      <c r="AA991">
        <f t="shared" si="390"/>
        <v>0</v>
      </c>
      <c r="AB991">
        <f t="shared" si="391"/>
        <v>6375585.7452000007</v>
      </c>
      <c r="AC991">
        <f t="shared" si="392"/>
        <v>9.2468067027179749E-6</v>
      </c>
      <c r="AD991">
        <f t="shared" si="393"/>
        <v>0</v>
      </c>
      <c r="AE991">
        <f t="shared" si="394"/>
        <v>0</v>
      </c>
      <c r="AF991">
        <f t="shared" si="395"/>
        <v>0</v>
      </c>
      <c r="AG991">
        <f t="shared" si="396"/>
        <v>0</v>
      </c>
      <c r="AH991">
        <f t="shared" si="397"/>
        <v>0</v>
      </c>
      <c r="AI991">
        <f t="shared" si="398"/>
        <v>5.0546225567071803E-3</v>
      </c>
      <c r="AJ991">
        <f t="shared" si="399"/>
        <v>4.2582015317955055E-5</v>
      </c>
      <c r="AK991">
        <f t="shared" si="400"/>
        <v>1.6740578955036711E-7</v>
      </c>
      <c r="AL991">
        <f t="shared" si="401"/>
        <v>0</v>
      </c>
      <c r="AM991">
        <v>6378137</v>
      </c>
      <c r="AN991">
        <v>6356752.3142451802</v>
      </c>
      <c r="AO991">
        <f t="shared" si="402"/>
        <v>8.1819190842620321E-2</v>
      </c>
      <c r="AP991">
        <f t="shared" si="403"/>
        <v>8.2094437949694496E-2</v>
      </c>
      <c r="AQ991">
        <f t="shared" si="404"/>
        <v>6.7394967422762398E-3</v>
      </c>
      <c r="AR991">
        <f t="shared" si="405"/>
        <v>6399593.6257584924</v>
      </c>
    </row>
    <row r="992" spans="13:44" x14ac:dyDescent="0.3">
      <c r="M992" s="52" t="s">
        <v>22</v>
      </c>
      <c r="N992" s="53">
        <f t="shared" si="384"/>
        <v>166021.44365805644</v>
      </c>
      <c r="O992" s="54">
        <f t="shared" si="385"/>
        <v>0</v>
      </c>
      <c r="P992" s="55">
        <f t="shared" si="386"/>
        <v>31</v>
      </c>
      <c r="Q992" s="68"/>
      <c r="T992">
        <f t="shared" si="382"/>
        <v>0</v>
      </c>
      <c r="U992">
        <f t="shared" si="382"/>
        <v>0</v>
      </c>
      <c r="V992">
        <f t="shared" si="383"/>
        <v>31</v>
      </c>
      <c r="W992">
        <f t="shared" si="406"/>
        <v>3</v>
      </c>
      <c r="X992">
        <f t="shared" si="387"/>
        <v>-5.2359877559829883E-2</v>
      </c>
      <c r="Y992">
        <f t="shared" si="388"/>
        <v>-5.2335956242943828E-2</v>
      </c>
      <c r="Z992">
        <f t="shared" si="389"/>
        <v>-5.2383818566763218E-2</v>
      </c>
      <c r="AA992">
        <f t="shared" si="390"/>
        <v>0</v>
      </c>
      <c r="AB992">
        <f t="shared" si="391"/>
        <v>6375585.7452000007</v>
      </c>
      <c r="AC992">
        <f t="shared" si="392"/>
        <v>9.2468067027179749E-6</v>
      </c>
      <c r="AD992">
        <f t="shared" si="393"/>
        <v>0</v>
      </c>
      <c r="AE992">
        <f t="shared" si="394"/>
        <v>0</v>
      </c>
      <c r="AF992">
        <f t="shared" si="395"/>
        <v>0</v>
      </c>
      <c r="AG992">
        <f t="shared" si="396"/>
        <v>0</v>
      </c>
      <c r="AH992">
        <f t="shared" si="397"/>
        <v>0</v>
      </c>
      <c r="AI992">
        <f t="shared" si="398"/>
        <v>5.0546225567071803E-3</v>
      </c>
      <c r="AJ992">
        <f t="shared" si="399"/>
        <v>4.2582015317955055E-5</v>
      </c>
      <c r="AK992">
        <f t="shared" si="400"/>
        <v>1.6740578955036711E-7</v>
      </c>
      <c r="AL992">
        <f t="shared" si="401"/>
        <v>0</v>
      </c>
      <c r="AM992">
        <v>6378137</v>
      </c>
      <c r="AN992">
        <v>6356752.3142451802</v>
      </c>
      <c r="AO992">
        <f t="shared" si="402"/>
        <v>8.1819190842620321E-2</v>
      </c>
      <c r="AP992">
        <f t="shared" si="403"/>
        <v>8.2094437949694496E-2</v>
      </c>
      <c r="AQ992">
        <f t="shared" si="404"/>
        <v>6.7394967422762398E-3</v>
      </c>
      <c r="AR992">
        <f t="shared" si="405"/>
        <v>6399593.6257584924</v>
      </c>
    </row>
    <row r="993" spans="13:44" x14ac:dyDescent="0.3">
      <c r="M993" s="52" t="s">
        <v>22</v>
      </c>
      <c r="N993" s="53">
        <f t="shared" si="384"/>
        <v>166021.44365805644</v>
      </c>
      <c r="O993" s="54">
        <f t="shared" si="385"/>
        <v>0</v>
      </c>
      <c r="P993" s="55">
        <f t="shared" si="386"/>
        <v>31</v>
      </c>
      <c r="Q993" s="68"/>
      <c r="T993">
        <f t="shared" si="382"/>
        <v>0</v>
      </c>
      <c r="U993">
        <f t="shared" si="382"/>
        <v>0</v>
      </c>
      <c r="V993">
        <f t="shared" si="383"/>
        <v>31</v>
      </c>
      <c r="W993">
        <f t="shared" si="406"/>
        <v>3</v>
      </c>
      <c r="X993">
        <f t="shared" si="387"/>
        <v>-5.2359877559829883E-2</v>
      </c>
      <c r="Y993">
        <f t="shared" si="388"/>
        <v>-5.2335956242943828E-2</v>
      </c>
      <c r="Z993">
        <f t="shared" si="389"/>
        <v>-5.2383818566763218E-2</v>
      </c>
      <c r="AA993">
        <f t="shared" si="390"/>
        <v>0</v>
      </c>
      <c r="AB993">
        <f t="shared" si="391"/>
        <v>6375585.7452000007</v>
      </c>
      <c r="AC993">
        <f t="shared" si="392"/>
        <v>9.2468067027179749E-6</v>
      </c>
      <c r="AD993">
        <f t="shared" si="393"/>
        <v>0</v>
      </c>
      <c r="AE993">
        <f t="shared" si="394"/>
        <v>0</v>
      </c>
      <c r="AF993">
        <f t="shared" si="395"/>
        <v>0</v>
      </c>
      <c r="AG993">
        <f t="shared" si="396"/>
        <v>0</v>
      </c>
      <c r="AH993">
        <f t="shared" si="397"/>
        <v>0</v>
      </c>
      <c r="AI993">
        <f t="shared" si="398"/>
        <v>5.0546225567071803E-3</v>
      </c>
      <c r="AJ993">
        <f t="shared" si="399"/>
        <v>4.2582015317955055E-5</v>
      </c>
      <c r="AK993">
        <f t="shared" si="400"/>
        <v>1.6740578955036711E-7</v>
      </c>
      <c r="AL993">
        <f t="shared" si="401"/>
        <v>0</v>
      </c>
      <c r="AM993">
        <v>6378137</v>
      </c>
      <c r="AN993">
        <v>6356752.3142451802</v>
      </c>
      <c r="AO993">
        <f t="shared" si="402"/>
        <v>8.1819190842620321E-2</v>
      </c>
      <c r="AP993">
        <f t="shared" si="403"/>
        <v>8.2094437949694496E-2</v>
      </c>
      <c r="AQ993">
        <f t="shared" si="404"/>
        <v>6.7394967422762398E-3</v>
      </c>
      <c r="AR993">
        <f t="shared" si="405"/>
        <v>6399593.6257584924</v>
      </c>
    </row>
    <row r="994" spans="13:44" x14ac:dyDescent="0.3">
      <c r="M994" s="52" t="s">
        <v>22</v>
      </c>
      <c r="N994" s="53">
        <f t="shared" si="384"/>
        <v>166021.44365805644</v>
      </c>
      <c r="O994" s="54">
        <f t="shared" si="385"/>
        <v>0</v>
      </c>
      <c r="P994" s="55">
        <f t="shared" si="386"/>
        <v>31</v>
      </c>
      <c r="Q994" s="68"/>
      <c r="T994">
        <f t="shared" si="382"/>
        <v>0</v>
      </c>
      <c r="U994">
        <f t="shared" si="382"/>
        <v>0</v>
      </c>
      <c r="V994">
        <f t="shared" si="383"/>
        <v>31</v>
      </c>
      <c r="W994">
        <f t="shared" si="406"/>
        <v>3</v>
      </c>
      <c r="X994">
        <f t="shared" si="387"/>
        <v>-5.2359877559829883E-2</v>
      </c>
      <c r="Y994">
        <f t="shared" si="388"/>
        <v>-5.2335956242943828E-2</v>
      </c>
      <c r="Z994">
        <f t="shared" si="389"/>
        <v>-5.2383818566763218E-2</v>
      </c>
      <c r="AA994">
        <f t="shared" si="390"/>
        <v>0</v>
      </c>
      <c r="AB994">
        <f t="shared" si="391"/>
        <v>6375585.7452000007</v>
      </c>
      <c r="AC994">
        <f t="shared" si="392"/>
        <v>9.2468067027179749E-6</v>
      </c>
      <c r="AD994">
        <f t="shared" si="393"/>
        <v>0</v>
      </c>
      <c r="AE994">
        <f t="shared" si="394"/>
        <v>0</v>
      </c>
      <c r="AF994">
        <f t="shared" si="395"/>
        <v>0</v>
      </c>
      <c r="AG994">
        <f t="shared" si="396"/>
        <v>0</v>
      </c>
      <c r="AH994">
        <f t="shared" si="397"/>
        <v>0</v>
      </c>
      <c r="AI994">
        <f t="shared" si="398"/>
        <v>5.0546225567071803E-3</v>
      </c>
      <c r="AJ994">
        <f t="shared" si="399"/>
        <v>4.2582015317955055E-5</v>
      </c>
      <c r="AK994">
        <f t="shared" si="400"/>
        <v>1.6740578955036711E-7</v>
      </c>
      <c r="AL994">
        <f t="shared" si="401"/>
        <v>0</v>
      </c>
      <c r="AM994">
        <v>6378137</v>
      </c>
      <c r="AN994">
        <v>6356752.3142451802</v>
      </c>
      <c r="AO994">
        <f t="shared" si="402"/>
        <v>8.1819190842620321E-2</v>
      </c>
      <c r="AP994">
        <f t="shared" si="403"/>
        <v>8.2094437949694496E-2</v>
      </c>
      <c r="AQ994">
        <f t="shared" si="404"/>
        <v>6.7394967422762398E-3</v>
      </c>
      <c r="AR994">
        <f t="shared" si="405"/>
        <v>6399593.6257584924</v>
      </c>
    </row>
    <row r="995" spans="13:44" x14ac:dyDescent="0.3">
      <c r="M995" s="52" t="s">
        <v>22</v>
      </c>
      <c r="N995" s="53">
        <f t="shared" si="384"/>
        <v>166021.44365805644</v>
      </c>
      <c r="O995" s="54">
        <f t="shared" si="385"/>
        <v>0</v>
      </c>
      <c r="P995" s="55">
        <f t="shared" si="386"/>
        <v>31</v>
      </c>
      <c r="Q995" s="68"/>
      <c r="T995">
        <f t="shared" si="382"/>
        <v>0</v>
      </c>
      <c r="U995">
        <f t="shared" si="382"/>
        <v>0</v>
      </c>
      <c r="V995">
        <f t="shared" si="383"/>
        <v>31</v>
      </c>
      <c r="W995">
        <f t="shared" si="406"/>
        <v>3</v>
      </c>
      <c r="X995">
        <f t="shared" si="387"/>
        <v>-5.2359877559829883E-2</v>
      </c>
      <c r="Y995">
        <f t="shared" si="388"/>
        <v>-5.2335956242943828E-2</v>
      </c>
      <c r="Z995">
        <f t="shared" si="389"/>
        <v>-5.2383818566763218E-2</v>
      </c>
      <c r="AA995">
        <f t="shared" si="390"/>
        <v>0</v>
      </c>
      <c r="AB995">
        <f t="shared" si="391"/>
        <v>6375585.7452000007</v>
      </c>
      <c r="AC995">
        <f t="shared" si="392"/>
        <v>9.2468067027179749E-6</v>
      </c>
      <c r="AD995">
        <f t="shared" si="393"/>
        <v>0</v>
      </c>
      <c r="AE995">
        <f t="shared" si="394"/>
        <v>0</v>
      </c>
      <c r="AF995">
        <f t="shared" si="395"/>
        <v>0</v>
      </c>
      <c r="AG995">
        <f t="shared" si="396"/>
        <v>0</v>
      </c>
      <c r="AH995">
        <f t="shared" si="397"/>
        <v>0</v>
      </c>
      <c r="AI995">
        <f t="shared" si="398"/>
        <v>5.0546225567071803E-3</v>
      </c>
      <c r="AJ995">
        <f t="shared" si="399"/>
        <v>4.2582015317955055E-5</v>
      </c>
      <c r="AK995">
        <f t="shared" si="400"/>
        <v>1.6740578955036711E-7</v>
      </c>
      <c r="AL995">
        <f t="shared" si="401"/>
        <v>0</v>
      </c>
      <c r="AM995">
        <v>6378137</v>
      </c>
      <c r="AN995">
        <v>6356752.3142451802</v>
      </c>
      <c r="AO995">
        <f t="shared" si="402"/>
        <v>8.1819190842620321E-2</v>
      </c>
      <c r="AP995">
        <f t="shared" si="403"/>
        <v>8.2094437949694496E-2</v>
      </c>
      <c r="AQ995">
        <f t="shared" si="404"/>
        <v>6.7394967422762398E-3</v>
      </c>
      <c r="AR995">
        <f t="shared" si="405"/>
        <v>6399593.6257584924</v>
      </c>
    </row>
    <row r="996" spans="13:44" x14ac:dyDescent="0.3">
      <c r="M996" s="52" t="s">
        <v>22</v>
      </c>
      <c r="N996" s="53">
        <f t="shared" si="384"/>
        <v>166021.44365805644</v>
      </c>
      <c r="O996" s="54">
        <f t="shared" si="385"/>
        <v>0</v>
      </c>
      <c r="P996" s="55">
        <f t="shared" si="386"/>
        <v>31</v>
      </c>
      <c r="Q996" s="68"/>
      <c r="T996">
        <f t="shared" si="382"/>
        <v>0</v>
      </c>
      <c r="U996">
        <f t="shared" si="382"/>
        <v>0</v>
      </c>
      <c r="V996">
        <f t="shared" si="383"/>
        <v>31</v>
      </c>
      <c r="W996">
        <f t="shared" si="406"/>
        <v>3</v>
      </c>
      <c r="X996">
        <f t="shared" si="387"/>
        <v>-5.2359877559829883E-2</v>
      </c>
      <c r="Y996">
        <f t="shared" si="388"/>
        <v>-5.2335956242943828E-2</v>
      </c>
      <c r="Z996">
        <f t="shared" si="389"/>
        <v>-5.2383818566763218E-2</v>
      </c>
      <c r="AA996">
        <f t="shared" si="390"/>
        <v>0</v>
      </c>
      <c r="AB996">
        <f t="shared" si="391"/>
        <v>6375585.7452000007</v>
      </c>
      <c r="AC996">
        <f t="shared" si="392"/>
        <v>9.2468067027179749E-6</v>
      </c>
      <c r="AD996">
        <f t="shared" si="393"/>
        <v>0</v>
      </c>
      <c r="AE996">
        <f t="shared" si="394"/>
        <v>0</v>
      </c>
      <c r="AF996">
        <f t="shared" si="395"/>
        <v>0</v>
      </c>
      <c r="AG996">
        <f t="shared" si="396"/>
        <v>0</v>
      </c>
      <c r="AH996">
        <f t="shared" si="397"/>
        <v>0</v>
      </c>
      <c r="AI996">
        <f t="shared" si="398"/>
        <v>5.0546225567071803E-3</v>
      </c>
      <c r="AJ996">
        <f t="shared" si="399"/>
        <v>4.2582015317955055E-5</v>
      </c>
      <c r="AK996">
        <f t="shared" si="400"/>
        <v>1.6740578955036711E-7</v>
      </c>
      <c r="AL996">
        <f t="shared" si="401"/>
        <v>0</v>
      </c>
      <c r="AM996">
        <v>6378137</v>
      </c>
      <c r="AN996">
        <v>6356752.3142451802</v>
      </c>
      <c r="AO996">
        <f t="shared" si="402"/>
        <v>8.1819190842620321E-2</v>
      </c>
      <c r="AP996">
        <f t="shared" si="403"/>
        <v>8.2094437949694496E-2</v>
      </c>
      <c r="AQ996">
        <f t="shared" si="404"/>
        <v>6.7394967422762398E-3</v>
      </c>
      <c r="AR996">
        <f t="shared" si="405"/>
        <v>6399593.6257584924</v>
      </c>
    </row>
    <row r="997" spans="13:44" x14ac:dyDescent="0.3">
      <c r="M997" s="52" t="s">
        <v>22</v>
      </c>
      <c r="N997" s="53">
        <f t="shared" si="384"/>
        <v>166021.44365805644</v>
      </c>
      <c r="O997" s="54">
        <f t="shared" si="385"/>
        <v>0</v>
      </c>
      <c r="P997" s="55">
        <f t="shared" si="386"/>
        <v>31</v>
      </c>
      <c r="Q997" s="68"/>
      <c r="T997">
        <f t="shared" si="382"/>
        <v>0</v>
      </c>
      <c r="U997">
        <f t="shared" si="382"/>
        <v>0</v>
      </c>
      <c r="V997">
        <f t="shared" si="383"/>
        <v>31</v>
      </c>
      <c r="W997">
        <f t="shared" si="406"/>
        <v>3</v>
      </c>
      <c r="X997">
        <f t="shared" si="387"/>
        <v>-5.2359877559829883E-2</v>
      </c>
      <c r="Y997">
        <f t="shared" si="388"/>
        <v>-5.2335956242943828E-2</v>
      </c>
      <c r="Z997">
        <f t="shared" si="389"/>
        <v>-5.2383818566763218E-2</v>
      </c>
      <c r="AA997">
        <f t="shared" si="390"/>
        <v>0</v>
      </c>
      <c r="AB997">
        <f t="shared" si="391"/>
        <v>6375585.7452000007</v>
      </c>
      <c r="AC997">
        <f t="shared" si="392"/>
        <v>9.2468067027179749E-6</v>
      </c>
      <c r="AD997">
        <f t="shared" si="393"/>
        <v>0</v>
      </c>
      <c r="AE997">
        <f t="shared" si="394"/>
        <v>0</v>
      </c>
      <c r="AF997">
        <f t="shared" si="395"/>
        <v>0</v>
      </c>
      <c r="AG997">
        <f t="shared" si="396"/>
        <v>0</v>
      </c>
      <c r="AH997">
        <f t="shared" si="397"/>
        <v>0</v>
      </c>
      <c r="AI997">
        <f t="shared" si="398"/>
        <v>5.0546225567071803E-3</v>
      </c>
      <c r="AJ997">
        <f t="shared" si="399"/>
        <v>4.2582015317955055E-5</v>
      </c>
      <c r="AK997">
        <f t="shared" si="400"/>
        <v>1.6740578955036711E-7</v>
      </c>
      <c r="AL997">
        <f t="shared" si="401"/>
        <v>0</v>
      </c>
      <c r="AM997">
        <v>6378137</v>
      </c>
      <c r="AN997">
        <v>6356752.3142451802</v>
      </c>
      <c r="AO997">
        <f t="shared" si="402"/>
        <v>8.1819190842620321E-2</v>
      </c>
      <c r="AP997">
        <f t="shared" si="403"/>
        <v>8.2094437949694496E-2</v>
      </c>
      <c r="AQ997">
        <f t="shared" si="404"/>
        <v>6.7394967422762398E-3</v>
      </c>
      <c r="AR997">
        <f t="shared" si="405"/>
        <v>6399593.6257584924</v>
      </c>
    </row>
    <row r="998" spans="13:44" x14ac:dyDescent="0.3">
      <c r="M998" s="52" t="s">
        <v>22</v>
      </c>
      <c r="N998" s="53">
        <f t="shared" si="384"/>
        <v>166021.44365805644</v>
      </c>
      <c r="O998" s="54">
        <f t="shared" si="385"/>
        <v>0</v>
      </c>
      <c r="P998" s="55">
        <f t="shared" si="386"/>
        <v>31</v>
      </c>
      <c r="Q998" s="68"/>
      <c r="T998">
        <f t="shared" si="382"/>
        <v>0</v>
      </c>
      <c r="U998">
        <f t="shared" si="382"/>
        <v>0</v>
      </c>
      <c r="V998">
        <f t="shared" si="383"/>
        <v>31</v>
      </c>
      <c r="W998">
        <f t="shared" si="406"/>
        <v>3</v>
      </c>
      <c r="X998">
        <f t="shared" si="387"/>
        <v>-5.2359877559829883E-2</v>
      </c>
      <c r="Y998">
        <f t="shared" si="388"/>
        <v>-5.2335956242943828E-2</v>
      </c>
      <c r="Z998">
        <f t="shared" si="389"/>
        <v>-5.2383818566763218E-2</v>
      </c>
      <c r="AA998">
        <f t="shared" si="390"/>
        <v>0</v>
      </c>
      <c r="AB998">
        <f t="shared" si="391"/>
        <v>6375585.7452000007</v>
      </c>
      <c r="AC998">
        <f t="shared" si="392"/>
        <v>9.2468067027179749E-6</v>
      </c>
      <c r="AD998">
        <f t="shared" si="393"/>
        <v>0</v>
      </c>
      <c r="AE998">
        <f t="shared" si="394"/>
        <v>0</v>
      </c>
      <c r="AF998">
        <f t="shared" si="395"/>
        <v>0</v>
      </c>
      <c r="AG998">
        <f t="shared" si="396"/>
        <v>0</v>
      </c>
      <c r="AH998">
        <f t="shared" si="397"/>
        <v>0</v>
      </c>
      <c r="AI998">
        <f t="shared" si="398"/>
        <v>5.0546225567071803E-3</v>
      </c>
      <c r="AJ998">
        <f t="shared" si="399"/>
        <v>4.2582015317955055E-5</v>
      </c>
      <c r="AK998">
        <f t="shared" si="400"/>
        <v>1.6740578955036711E-7</v>
      </c>
      <c r="AL998">
        <f t="shared" si="401"/>
        <v>0</v>
      </c>
      <c r="AM998">
        <v>6378137</v>
      </c>
      <c r="AN998">
        <v>6356752.3142451802</v>
      </c>
      <c r="AO998">
        <f t="shared" si="402"/>
        <v>8.1819190842620321E-2</v>
      </c>
      <c r="AP998">
        <f t="shared" si="403"/>
        <v>8.2094437949694496E-2</v>
      </c>
      <c r="AQ998">
        <f t="shared" si="404"/>
        <v>6.7394967422762398E-3</v>
      </c>
      <c r="AR998">
        <f t="shared" si="405"/>
        <v>6399593.6257584924</v>
      </c>
    </row>
    <row r="999" spans="13:44" x14ac:dyDescent="0.3">
      <c r="M999" s="52" t="s">
        <v>22</v>
      </c>
      <c r="N999" s="53">
        <f t="shared" si="384"/>
        <v>166021.44365805644</v>
      </c>
      <c r="O999" s="54">
        <f t="shared" si="385"/>
        <v>0</v>
      </c>
      <c r="P999" s="55">
        <f t="shared" si="386"/>
        <v>31</v>
      </c>
      <c r="Q999" s="68"/>
      <c r="T999">
        <f t="shared" si="382"/>
        <v>0</v>
      </c>
      <c r="U999">
        <f t="shared" si="382"/>
        <v>0</v>
      </c>
      <c r="V999">
        <f t="shared" si="383"/>
        <v>31</v>
      </c>
      <c r="W999">
        <f t="shared" si="406"/>
        <v>3</v>
      </c>
      <c r="X999">
        <f t="shared" si="387"/>
        <v>-5.2359877559829883E-2</v>
      </c>
      <c r="Y999">
        <f t="shared" si="388"/>
        <v>-5.2335956242943828E-2</v>
      </c>
      <c r="Z999">
        <f t="shared" si="389"/>
        <v>-5.2383818566763218E-2</v>
      </c>
      <c r="AA999">
        <f t="shared" si="390"/>
        <v>0</v>
      </c>
      <c r="AB999">
        <f t="shared" si="391"/>
        <v>6375585.7452000007</v>
      </c>
      <c r="AC999">
        <f t="shared" si="392"/>
        <v>9.2468067027179749E-6</v>
      </c>
      <c r="AD999">
        <f t="shared" si="393"/>
        <v>0</v>
      </c>
      <c r="AE999">
        <f t="shared" si="394"/>
        <v>0</v>
      </c>
      <c r="AF999">
        <f t="shared" si="395"/>
        <v>0</v>
      </c>
      <c r="AG999">
        <f t="shared" si="396"/>
        <v>0</v>
      </c>
      <c r="AH999">
        <f t="shared" si="397"/>
        <v>0</v>
      </c>
      <c r="AI999">
        <f t="shared" si="398"/>
        <v>5.0546225567071803E-3</v>
      </c>
      <c r="AJ999">
        <f t="shared" si="399"/>
        <v>4.2582015317955055E-5</v>
      </c>
      <c r="AK999">
        <f t="shared" si="400"/>
        <v>1.6740578955036711E-7</v>
      </c>
      <c r="AL999">
        <f t="shared" si="401"/>
        <v>0</v>
      </c>
      <c r="AM999">
        <v>6378137</v>
      </c>
      <c r="AN999">
        <v>6356752.3142451802</v>
      </c>
      <c r="AO999">
        <f t="shared" si="402"/>
        <v>8.1819190842620321E-2</v>
      </c>
      <c r="AP999">
        <f t="shared" si="403"/>
        <v>8.2094437949694496E-2</v>
      </c>
      <c r="AQ999">
        <f t="shared" si="404"/>
        <v>6.7394967422762398E-3</v>
      </c>
      <c r="AR999">
        <f t="shared" si="405"/>
        <v>6399593.6257584924</v>
      </c>
    </row>
    <row r="1000" spans="13:44" x14ac:dyDescent="0.3">
      <c r="M1000" s="52" t="s">
        <v>22</v>
      </c>
      <c r="N1000" s="53">
        <f t="shared" si="384"/>
        <v>166021.44365805644</v>
      </c>
      <c r="O1000" s="54">
        <f t="shared" si="385"/>
        <v>0</v>
      </c>
      <c r="P1000" s="55">
        <f t="shared" si="386"/>
        <v>31</v>
      </c>
      <c r="Q1000" s="68"/>
      <c r="T1000">
        <f t="shared" si="382"/>
        <v>0</v>
      </c>
      <c r="U1000">
        <f t="shared" si="382"/>
        <v>0</v>
      </c>
      <c r="V1000">
        <f t="shared" si="383"/>
        <v>31</v>
      </c>
      <c r="W1000">
        <f t="shared" si="406"/>
        <v>3</v>
      </c>
      <c r="X1000">
        <f t="shared" si="387"/>
        <v>-5.2359877559829883E-2</v>
      </c>
      <c r="Y1000">
        <f t="shared" si="388"/>
        <v>-5.2335956242943828E-2</v>
      </c>
      <c r="Z1000">
        <f t="shared" si="389"/>
        <v>-5.2383818566763218E-2</v>
      </c>
      <c r="AA1000">
        <f t="shared" si="390"/>
        <v>0</v>
      </c>
      <c r="AB1000">
        <f t="shared" si="391"/>
        <v>6375585.7452000007</v>
      </c>
      <c r="AC1000">
        <f t="shared" si="392"/>
        <v>9.2468067027179749E-6</v>
      </c>
      <c r="AD1000">
        <f t="shared" si="393"/>
        <v>0</v>
      </c>
      <c r="AE1000">
        <f t="shared" si="394"/>
        <v>0</v>
      </c>
      <c r="AF1000">
        <f t="shared" si="395"/>
        <v>0</v>
      </c>
      <c r="AG1000">
        <f t="shared" si="396"/>
        <v>0</v>
      </c>
      <c r="AH1000">
        <f t="shared" si="397"/>
        <v>0</v>
      </c>
      <c r="AI1000">
        <f t="shared" si="398"/>
        <v>5.0546225567071803E-3</v>
      </c>
      <c r="AJ1000">
        <f t="shared" si="399"/>
        <v>4.2582015317955055E-5</v>
      </c>
      <c r="AK1000">
        <f t="shared" si="400"/>
        <v>1.6740578955036711E-7</v>
      </c>
      <c r="AL1000">
        <f t="shared" si="401"/>
        <v>0</v>
      </c>
      <c r="AM1000">
        <v>6378137</v>
      </c>
      <c r="AN1000">
        <v>6356752.3142451802</v>
      </c>
      <c r="AO1000">
        <f t="shared" si="402"/>
        <v>8.1819190842620321E-2</v>
      </c>
      <c r="AP1000">
        <f t="shared" si="403"/>
        <v>8.2094437949694496E-2</v>
      </c>
      <c r="AQ1000">
        <f t="shared" si="404"/>
        <v>6.7394967422762398E-3</v>
      </c>
      <c r="AR1000">
        <f t="shared" si="405"/>
        <v>6399593.6257584924</v>
      </c>
    </row>
    <row r="1001" spans="13:44" x14ac:dyDescent="0.3">
      <c r="M1001" s="52" t="s">
        <v>22</v>
      </c>
      <c r="N1001" s="53">
        <f t="shared" si="384"/>
        <v>166021.44365805644</v>
      </c>
      <c r="O1001" s="54">
        <f t="shared" si="385"/>
        <v>0</v>
      </c>
      <c r="P1001" s="55">
        <f t="shared" si="386"/>
        <v>31</v>
      </c>
      <c r="Q1001" s="68"/>
      <c r="T1001">
        <f t="shared" si="382"/>
        <v>0</v>
      </c>
      <c r="U1001">
        <f t="shared" si="382"/>
        <v>0</v>
      </c>
      <c r="V1001">
        <f t="shared" si="383"/>
        <v>31</v>
      </c>
      <c r="W1001">
        <f t="shared" si="406"/>
        <v>3</v>
      </c>
      <c r="X1001">
        <f t="shared" si="387"/>
        <v>-5.2359877559829883E-2</v>
      </c>
      <c r="Y1001">
        <f t="shared" si="388"/>
        <v>-5.2335956242943828E-2</v>
      </c>
      <c r="Z1001">
        <f t="shared" si="389"/>
        <v>-5.2383818566763218E-2</v>
      </c>
      <c r="AA1001">
        <f t="shared" si="390"/>
        <v>0</v>
      </c>
      <c r="AB1001">
        <f t="shared" si="391"/>
        <v>6375585.7452000007</v>
      </c>
      <c r="AC1001">
        <f t="shared" si="392"/>
        <v>9.2468067027179749E-6</v>
      </c>
      <c r="AD1001">
        <f t="shared" si="393"/>
        <v>0</v>
      </c>
      <c r="AE1001">
        <f t="shared" si="394"/>
        <v>0</v>
      </c>
      <c r="AF1001">
        <f t="shared" si="395"/>
        <v>0</v>
      </c>
      <c r="AG1001">
        <f t="shared" si="396"/>
        <v>0</v>
      </c>
      <c r="AH1001">
        <f t="shared" si="397"/>
        <v>0</v>
      </c>
      <c r="AI1001">
        <f t="shared" si="398"/>
        <v>5.0546225567071803E-3</v>
      </c>
      <c r="AJ1001">
        <f t="shared" si="399"/>
        <v>4.2582015317955055E-5</v>
      </c>
      <c r="AK1001">
        <f t="shared" si="400"/>
        <v>1.6740578955036711E-7</v>
      </c>
      <c r="AL1001">
        <f t="shared" si="401"/>
        <v>0</v>
      </c>
      <c r="AM1001">
        <v>6378137</v>
      </c>
      <c r="AN1001">
        <v>6356752.3142451802</v>
      </c>
      <c r="AO1001">
        <f t="shared" si="402"/>
        <v>8.1819190842620321E-2</v>
      </c>
      <c r="AP1001">
        <f t="shared" si="403"/>
        <v>8.2094437949694496E-2</v>
      </c>
      <c r="AQ1001">
        <f t="shared" si="404"/>
        <v>6.7394967422762398E-3</v>
      </c>
      <c r="AR1001">
        <f t="shared" si="405"/>
        <v>6399593.6257584924</v>
      </c>
    </row>
    <row r="1002" spans="13:44" x14ac:dyDescent="0.3">
      <c r="M1002" s="52" t="s">
        <v>22</v>
      </c>
      <c r="N1002" s="53">
        <f t="shared" si="384"/>
        <v>166021.44365805644</v>
      </c>
      <c r="O1002" s="54">
        <f t="shared" si="385"/>
        <v>0</v>
      </c>
      <c r="P1002" s="55">
        <f t="shared" si="386"/>
        <v>31</v>
      </c>
      <c r="Q1002" s="68"/>
      <c r="T1002">
        <f t="shared" ref="T1002:U1065" si="407">R1002*PI()/180</f>
        <v>0</v>
      </c>
      <c r="U1002">
        <f t="shared" si="407"/>
        <v>0</v>
      </c>
      <c r="V1002">
        <f t="shared" si="383"/>
        <v>31</v>
      </c>
      <c r="W1002">
        <f t="shared" si="406"/>
        <v>3</v>
      </c>
      <c r="X1002">
        <f t="shared" si="387"/>
        <v>-5.2359877559829883E-2</v>
      </c>
      <c r="Y1002">
        <f t="shared" si="388"/>
        <v>-5.2335956242943828E-2</v>
      </c>
      <c r="Z1002">
        <f t="shared" si="389"/>
        <v>-5.2383818566763218E-2</v>
      </c>
      <c r="AA1002">
        <f t="shared" si="390"/>
        <v>0</v>
      </c>
      <c r="AB1002">
        <f t="shared" si="391"/>
        <v>6375585.7452000007</v>
      </c>
      <c r="AC1002">
        <f t="shared" si="392"/>
        <v>9.2468067027179749E-6</v>
      </c>
      <c r="AD1002">
        <f t="shared" si="393"/>
        <v>0</v>
      </c>
      <c r="AE1002">
        <f t="shared" si="394"/>
        <v>0</v>
      </c>
      <c r="AF1002">
        <f t="shared" si="395"/>
        <v>0</v>
      </c>
      <c r="AG1002">
        <f t="shared" si="396"/>
        <v>0</v>
      </c>
      <c r="AH1002">
        <f t="shared" si="397"/>
        <v>0</v>
      </c>
      <c r="AI1002">
        <f t="shared" si="398"/>
        <v>5.0546225567071803E-3</v>
      </c>
      <c r="AJ1002">
        <f t="shared" si="399"/>
        <v>4.2582015317955055E-5</v>
      </c>
      <c r="AK1002">
        <f t="shared" si="400"/>
        <v>1.6740578955036711E-7</v>
      </c>
      <c r="AL1002">
        <f t="shared" si="401"/>
        <v>0</v>
      </c>
      <c r="AM1002">
        <v>6378137</v>
      </c>
      <c r="AN1002">
        <v>6356752.3142451802</v>
      </c>
      <c r="AO1002">
        <f t="shared" si="402"/>
        <v>8.1819190842620321E-2</v>
      </c>
      <c r="AP1002">
        <f t="shared" si="403"/>
        <v>8.2094437949694496E-2</v>
      </c>
      <c r="AQ1002">
        <f t="shared" si="404"/>
        <v>6.7394967422762398E-3</v>
      </c>
      <c r="AR1002">
        <f t="shared" si="405"/>
        <v>6399593.6257584924</v>
      </c>
    </row>
    <row r="1003" spans="13:44" x14ac:dyDescent="0.3">
      <c r="M1003" s="52" t="s">
        <v>22</v>
      </c>
      <c r="N1003" s="53">
        <f t="shared" si="384"/>
        <v>166021.44365805644</v>
      </c>
      <c r="O1003" s="54">
        <f t="shared" si="385"/>
        <v>0</v>
      </c>
      <c r="P1003" s="55">
        <f t="shared" si="386"/>
        <v>31</v>
      </c>
      <c r="Q1003" s="68"/>
      <c r="T1003">
        <f t="shared" si="407"/>
        <v>0</v>
      </c>
      <c r="U1003">
        <f t="shared" si="407"/>
        <v>0</v>
      </c>
      <c r="V1003">
        <f t="shared" si="383"/>
        <v>31</v>
      </c>
      <c r="W1003">
        <f t="shared" si="406"/>
        <v>3</v>
      </c>
      <c r="X1003">
        <f t="shared" si="387"/>
        <v>-5.2359877559829883E-2</v>
      </c>
      <c r="Y1003">
        <f t="shared" si="388"/>
        <v>-5.2335956242943828E-2</v>
      </c>
      <c r="Z1003">
        <f t="shared" si="389"/>
        <v>-5.2383818566763218E-2</v>
      </c>
      <c r="AA1003">
        <f t="shared" si="390"/>
        <v>0</v>
      </c>
      <c r="AB1003">
        <f t="shared" si="391"/>
        <v>6375585.7452000007</v>
      </c>
      <c r="AC1003">
        <f t="shared" si="392"/>
        <v>9.2468067027179749E-6</v>
      </c>
      <c r="AD1003">
        <f t="shared" si="393"/>
        <v>0</v>
      </c>
      <c r="AE1003">
        <f t="shared" si="394"/>
        <v>0</v>
      </c>
      <c r="AF1003">
        <f t="shared" si="395"/>
        <v>0</v>
      </c>
      <c r="AG1003">
        <f t="shared" si="396"/>
        <v>0</v>
      </c>
      <c r="AH1003">
        <f t="shared" si="397"/>
        <v>0</v>
      </c>
      <c r="AI1003">
        <f t="shared" si="398"/>
        <v>5.0546225567071803E-3</v>
      </c>
      <c r="AJ1003">
        <f t="shared" si="399"/>
        <v>4.2582015317955055E-5</v>
      </c>
      <c r="AK1003">
        <f t="shared" si="400"/>
        <v>1.6740578955036711E-7</v>
      </c>
      <c r="AL1003">
        <f t="shared" si="401"/>
        <v>0</v>
      </c>
      <c r="AM1003">
        <v>6378137</v>
      </c>
      <c r="AN1003">
        <v>6356752.3142451802</v>
      </c>
      <c r="AO1003">
        <f t="shared" si="402"/>
        <v>8.1819190842620321E-2</v>
      </c>
      <c r="AP1003">
        <f t="shared" si="403"/>
        <v>8.2094437949694496E-2</v>
      </c>
      <c r="AQ1003">
        <f t="shared" si="404"/>
        <v>6.7394967422762398E-3</v>
      </c>
      <c r="AR1003">
        <f t="shared" si="405"/>
        <v>6399593.6257584924</v>
      </c>
    </row>
    <row r="1004" spans="13:44" x14ac:dyDescent="0.3">
      <c r="M1004" s="52" t="s">
        <v>22</v>
      </c>
      <c r="N1004" s="53">
        <f t="shared" si="384"/>
        <v>166021.44365805644</v>
      </c>
      <c r="O1004" s="54">
        <f t="shared" si="385"/>
        <v>0</v>
      </c>
      <c r="P1004" s="55">
        <f t="shared" si="386"/>
        <v>31</v>
      </c>
      <c r="Q1004" s="68"/>
      <c r="T1004">
        <f t="shared" si="407"/>
        <v>0</v>
      </c>
      <c r="U1004">
        <f t="shared" si="407"/>
        <v>0</v>
      </c>
      <c r="V1004">
        <f t="shared" si="383"/>
        <v>31</v>
      </c>
      <c r="W1004">
        <f t="shared" si="406"/>
        <v>3</v>
      </c>
      <c r="X1004">
        <f t="shared" si="387"/>
        <v>-5.2359877559829883E-2</v>
      </c>
      <c r="Y1004">
        <f t="shared" si="388"/>
        <v>-5.2335956242943828E-2</v>
      </c>
      <c r="Z1004">
        <f t="shared" si="389"/>
        <v>-5.2383818566763218E-2</v>
      </c>
      <c r="AA1004">
        <f t="shared" si="390"/>
        <v>0</v>
      </c>
      <c r="AB1004">
        <f t="shared" si="391"/>
        <v>6375585.7452000007</v>
      </c>
      <c r="AC1004">
        <f t="shared" si="392"/>
        <v>9.2468067027179749E-6</v>
      </c>
      <c r="AD1004">
        <f t="shared" si="393"/>
        <v>0</v>
      </c>
      <c r="AE1004">
        <f t="shared" si="394"/>
        <v>0</v>
      </c>
      <c r="AF1004">
        <f t="shared" si="395"/>
        <v>0</v>
      </c>
      <c r="AG1004">
        <f t="shared" si="396"/>
        <v>0</v>
      </c>
      <c r="AH1004">
        <f t="shared" si="397"/>
        <v>0</v>
      </c>
      <c r="AI1004">
        <f t="shared" si="398"/>
        <v>5.0546225567071803E-3</v>
      </c>
      <c r="AJ1004">
        <f t="shared" si="399"/>
        <v>4.2582015317955055E-5</v>
      </c>
      <c r="AK1004">
        <f t="shared" si="400"/>
        <v>1.6740578955036711E-7</v>
      </c>
      <c r="AL1004">
        <f t="shared" si="401"/>
        <v>0</v>
      </c>
      <c r="AM1004">
        <v>6378137</v>
      </c>
      <c r="AN1004">
        <v>6356752.3142451802</v>
      </c>
      <c r="AO1004">
        <f t="shared" si="402"/>
        <v>8.1819190842620321E-2</v>
      </c>
      <c r="AP1004">
        <f t="shared" si="403"/>
        <v>8.2094437949694496E-2</v>
      </c>
      <c r="AQ1004">
        <f t="shared" si="404"/>
        <v>6.7394967422762398E-3</v>
      </c>
      <c r="AR1004">
        <f t="shared" si="405"/>
        <v>6399593.6257584924</v>
      </c>
    </row>
    <row r="1005" spans="13:44" x14ac:dyDescent="0.3">
      <c r="M1005" s="52" t="s">
        <v>22</v>
      </c>
      <c r="N1005" s="53">
        <f t="shared" si="384"/>
        <v>166021.44365805644</v>
      </c>
      <c r="O1005" s="54">
        <f t="shared" si="385"/>
        <v>0</v>
      </c>
      <c r="P1005" s="55">
        <f t="shared" si="386"/>
        <v>31</v>
      </c>
      <c r="Q1005" s="68"/>
      <c r="T1005">
        <f t="shared" si="407"/>
        <v>0</v>
      </c>
      <c r="U1005">
        <f t="shared" si="407"/>
        <v>0</v>
      </c>
      <c r="V1005">
        <f t="shared" si="383"/>
        <v>31</v>
      </c>
      <c r="W1005">
        <f t="shared" si="406"/>
        <v>3</v>
      </c>
      <c r="X1005">
        <f t="shared" si="387"/>
        <v>-5.2359877559829883E-2</v>
      </c>
      <c r="Y1005">
        <f t="shared" si="388"/>
        <v>-5.2335956242943828E-2</v>
      </c>
      <c r="Z1005">
        <f t="shared" si="389"/>
        <v>-5.2383818566763218E-2</v>
      </c>
      <c r="AA1005">
        <f t="shared" si="390"/>
        <v>0</v>
      </c>
      <c r="AB1005">
        <f t="shared" si="391"/>
        <v>6375585.7452000007</v>
      </c>
      <c r="AC1005">
        <f t="shared" si="392"/>
        <v>9.2468067027179749E-6</v>
      </c>
      <c r="AD1005">
        <f t="shared" si="393"/>
        <v>0</v>
      </c>
      <c r="AE1005">
        <f t="shared" si="394"/>
        <v>0</v>
      </c>
      <c r="AF1005">
        <f t="shared" si="395"/>
        <v>0</v>
      </c>
      <c r="AG1005">
        <f t="shared" si="396"/>
        <v>0</v>
      </c>
      <c r="AH1005">
        <f t="shared" si="397"/>
        <v>0</v>
      </c>
      <c r="AI1005">
        <f t="shared" si="398"/>
        <v>5.0546225567071803E-3</v>
      </c>
      <c r="AJ1005">
        <f t="shared" si="399"/>
        <v>4.2582015317955055E-5</v>
      </c>
      <c r="AK1005">
        <f t="shared" si="400"/>
        <v>1.6740578955036711E-7</v>
      </c>
      <c r="AL1005">
        <f t="shared" si="401"/>
        <v>0</v>
      </c>
      <c r="AM1005">
        <v>6378137</v>
      </c>
      <c r="AN1005">
        <v>6356752.3142451802</v>
      </c>
      <c r="AO1005">
        <f t="shared" si="402"/>
        <v>8.1819190842620321E-2</v>
      </c>
      <c r="AP1005">
        <f t="shared" si="403"/>
        <v>8.2094437949694496E-2</v>
      </c>
      <c r="AQ1005">
        <f t="shared" si="404"/>
        <v>6.7394967422762398E-3</v>
      </c>
      <c r="AR1005">
        <f t="shared" si="405"/>
        <v>6399593.6257584924</v>
      </c>
    </row>
    <row r="1006" spans="13:44" x14ac:dyDescent="0.3">
      <c r="M1006" s="52" t="s">
        <v>22</v>
      </c>
      <c r="N1006" s="53">
        <f t="shared" si="384"/>
        <v>166021.44365805644</v>
      </c>
      <c r="O1006" s="54">
        <f t="shared" si="385"/>
        <v>0</v>
      </c>
      <c r="P1006" s="55">
        <f t="shared" si="386"/>
        <v>31</v>
      </c>
      <c r="Q1006" s="68"/>
      <c r="T1006">
        <f t="shared" si="407"/>
        <v>0</v>
      </c>
      <c r="U1006">
        <f t="shared" si="407"/>
        <v>0</v>
      </c>
      <c r="V1006">
        <f t="shared" si="383"/>
        <v>31</v>
      </c>
      <c r="W1006">
        <f t="shared" si="406"/>
        <v>3</v>
      </c>
      <c r="X1006">
        <f t="shared" si="387"/>
        <v>-5.2359877559829883E-2</v>
      </c>
      <c r="Y1006">
        <f t="shared" si="388"/>
        <v>-5.2335956242943828E-2</v>
      </c>
      <c r="Z1006">
        <f t="shared" si="389"/>
        <v>-5.2383818566763218E-2</v>
      </c>
      <c r="AA1006">
        <f t="shared" si="390"/>
        <v>0</v>
      </c>
      <c r="AB1006">
        <f t="shared" si="391"/>
        <v>6375585.7452000007</v>
      </c>
      <c r="AC1006">
        <f t="shared" si="392"/>
        <v>9.2468067027179749E-6</v>
      </c>
      <c r="AD1006">
        <f t="shared" si="393"/>
        <v>0</v>
      </c>
      <c r="AE1006">
        <f t="shared" si="394"/>
        <v>0</v>
      </c>
      <c r="AF1006">
        <f t="shared" si="395"/>
        <v>0</v>
      </c>
      <c r="AG1006">
        <f t="shared" si="396"/>
        <v>0</v>
      </c>
      <c r="AH1006">
        <f t="shared" si="397"/>
        <v>0</v>
      </c>
      <c r="AI1006">
        <f t="shared" si="398"/>
        <v>5.0546225567071803E-3</v>
      </c>
      <c r="AJ1006">
        <f t="shared" si="399"/>
        <v>4.2582015317955055E-5</v>
      </c>
      <c r="AK1006">
        <f t="shared" si="400"/>
        <v>1.6740578955036711E-7</v>
      </c>
      <c r="AL1006">
        <f t="shared" si="401"/>
        <v>0</v>
      </c>
      <c r="AM1006">
        <v>6378137</v>
      </c>
      <c r="AN1006">
        <v>6356752.3142451802</v>
      </c>
      <c r="AO1006">
        <f t="shared" si="402"/>
        <v>8.1819190842620321E-2</v>
      </c>
      <c r="AP1006">
        <f t="shared" si="403"/>
        <v>8.2094437949694496E-2</v>
      </c>
      <c r="AQ1006">
        <f t="shared" si="404"/>
        <v>6.7394967422762398E-3</v>
      </c>
      <c r="AR1006">
        <f t="shared" si="405"/>
        <v>6399593.6257584924</v>
      </c>
    </row>
    <row r="1007" spans="13:44" x14ac:dyDescent="0.3">
      <c r="M1007" s="52" t="s">
        <v>22</v>
      </c>
      <c r="N1007" s="53">
        <f t="shared" si="384"/>
        <v>166021.44365805644</v>
      </c>
      <c r="O1007" s="54">
        <f t="shared" si="385"/>
        <v>0</v>
      </c>
      <c r="P1007" s="55">
        <f t="shared" si="386"/>
        <v>31</v>
      </c>
      <c r="Q1007" s="68"/>
      <c r="T1007">
        <f t="shared" si="407"/>
        <v>0</v>
      </c>
      <c r="U1007">
        <f t="shared" si="407"/>
        <v>0</v>
      </c>
      <c r="V1007">
        <f t="shared" si="383"/>
        <v>31</v>
      </c>
      <c r="W1007">
        <f t="shared" si="406"/>
        <v>3</v>
      </c>
      <c r="X1007">
        <f t="shared" si="387"/>
        <v>-5.2359877559829883E-2</v>
      </c>
      <c r="Y1007">
        <f t="shared" si="388"/>
        <v>-5.2335956242943828E-2</v>
      </c>
      <c r="Z1007">
        <f t="shared" si="389"/>
        <v>-5.2383818566763218E-2</v>
      </c>
      <c r="AA1007">
        <f t="shared" si="390"/>
        <v>0</v>
      </c>
      <c r="AB1007">
        <f t="shared" si="391"/>
        <v>6375585.7452000007</v>
      </c>
      <c r="AC1007">
        <f t="shared" si="392"/>
        <v>9.2468067027179749E-6</v>
      </c>
      <c r="AD1007">
        <f t="shared" si="393"/>
        <v>0</v>
      </c>
      <c r="AE1007">
        <f t="shared" si="394"/>
        <v>0</v>
      </c>
      <c r="AF1007">
        <f t="shared" si="395"/>
        <v>0</v>
      </c>
      <c r="AG1007">
        <f t="shared" si="396"/>
        <v>0</v>
      </c>
      <c r="AH1007">
        <f t="shared" si="397"/>
        <v>0</v>
      </c>
      <c r="AI1007">
        <f t="shared" si="398"/>
        <v>5.0546225567071803E-3</v>
      </c>
      <c r="AJ1007">
        <f t="shared" si="399"/>
        <v>4.2582015317955055E-5</v>
      </c>
      <c r="AK1007">
        <f t="shared" si="400"/>
        <v>1.6740578955036711E-7</v>
      </c>
      <c r="AL1007">
        <f t="shared" si="401"/>
        <v>0</v>
      </c>
      <c r="AM1007">
        <v>6378137</v>
      </c>
      <c r="AN1007">
        <v>6356752.3142451802</v>
      </c>
      <c r="AO1007">
        <f t="shared" si="402"/>
        <v>8.1819190842620321E-2</v>
      </c>
      <c r="AP1007">
        <f t="shared" si="403"/>
        <v>8.2094437949694496E-2</v>
      </c>
      <c r="AQ1007">
        <f t="shared" si="404"/>
        <v>6.7394967422762398E-3</v>
      </c>
      <c r="AR1007">
        <f t="shared" si="405"/>
        <v>6399593.6257584924</v>
      </c>
    </row>
    <row r="1008" spans="13:44" x14ac:dyDescent="0.3">
      <c r="M1008" s="52" t="s">
        <v>22</v>
      </c>
      <c r="N1008" s="53">
        <f t="shared" si="384"/>
        <v>166021.44365805644</v>
      </c>
      <c r="O1008" s="54">
        <f t="shared" si="385"/>
        <v>0</v>
      </c>
      <c r="P1008" s="55">
        <f t="shared" si="386"/>
        <v>31</v>
      </c>
      <c r="Q1008" s="68"/>
      <c r="T1008">
        <f t="shared" si="407"/>
        <v>0</v>
      </c>
      <c r="U1008">
        <f t="shared" si="407"/>
        <v>0</v>
      </c>
      <c r="V1008">
        <f t="shared" si="383"/>
        <v>31</v>
      </c>
      <c r="W1008">
        <f t="shared" si="406"/>
        <v>3</v>
      </c>
      <c r="X1008">
        <f t="shared" si="387"/>
        <v>-5.2359877559829883E-2</v>
      </c>
      <c r="Y1008">
        <f t="shared" si="388"/>
        <v>-5.2335956242943828E-2</v>
      </c>
      <c r="Z1008">
        <f t="shared" si="389"/>
        <v>-5.2383818566763218E-2</v>
      </c>
      <c r="AA1008">
        <f t="shared" si="390"/>
        <v>0</v>
      </c>
      <c r="AB1008">
        <f t="shared" si="391"/>
        <v>6375585.7452000007</v>
      </c>
      <c r="AC1008">
        <f t="shared" si="392"/>
        <v>9.2468067027179749E-6</v>
      </c>
      <c r="AD1008">
        <f t="shared" si="393"/>
        <v>0</v>
      </c>
      <c r="AE1008">
        <f t="shared" si="394"/>
        <v>0</v>
      </c>
      <c r="AF1008">
        <f t="shared" si="395"/>
        <v>0</v>
      </c>
      <c r="AG1008">
        <f t="shared" si="396"/>
        <v>0</v>
      </c>
      <c r="AH1008">
        <f t="shared" si="397"/>
        <v>0</v>
      </c>
      <c r="AI1008">
        <f t="shared" si="398"/>
        <v>5.0546225567071803E-3</v>
      </c>
      <c r="AJ1008">
        <f t="shared" si="399"/>
        <v>4.2582015317955055E-5</v>
      </c>
      <c r="AK1008">
        <f t="shared" si="400"/>
        <v>1.6740578955036711E-7</v>
      </c>
      <c r="AL1008">
        <f t="shared" si="401"/>
        <v>0</v>
      </c>
      <c r="AM1008">
        <v>6378137</v>
      </c>
      <c r="AN1008">
        <v>6356752.3142451802</v>
      </c>
      <c r="AO1008">
        <f t="shared" si="402"/>
        <v>8.1819190842620321E-2</v>
      </c>
      <c r="AP1008">
        <f t="shared" si="403"/>
        <v>8.2094437949694496E-2</v>
      </c>
      <c r="AQ1008">
        <f t="shared" si="404"/>
        <v>6.7394967422762398E-3</v>
      </c>
      <c r="AR1008">
        <f t="shared" si="405"/>
        <v>6399593.6257584924</v>
      </c>
    </row>
    <row r="1009" spans="13:44" x14ac:dyDescent="0.3">
      <c r="M1009" s="52" t="s">
        <v>22</v>
      </c>
      <c r="N1009" s="53">
        <f t="shared" si="384"/>
        <v>166021.44365805644</v>
      </c>
      <c r="O1009" s="54">
        <f t="shared" si="385"/>
        <v>0</v>
      </c>
      <c r="P1009" s="55">
        <f t="shared" si="386"/>
        <v>31</v>
      </c>
      <c r="Q1009" s="68"/>
      <c r="T1009">
        <f t="shared" si="407"/>
        <v>0</v>
      </c>
      <c r="U1009">
        <f t="shared" si="407"/>
        <v>0</v>
      </c>
      <c r="V1009">
        <f t="shared" si="383"/>
        <v>31</v>
      </c>
      <c r="W1009">
        <f t="shared" si="406"/>
        <v>3</v>
      </c>
      <c r="X1009">
        <f t="shared" si="387"/>
        <v>-5.2359877559829883E-2</v>
      </c>
      <c r="Y1009">
        <f t="shared" si="388"/>
        <v>-5.2335956242943828E-2</v>
      </c>
      <c r="Z1009">
        <f t="shared" si="389"/>
        <v>-5.2383818566763218E-2</v>
      </c>
      <c r="AA1009">
        <f t="shared" si="390"/>
        <v>0</v>
      </c>
      <c r="AB1009">
        <f t="shared" si="391"/>
        <v>6375585.7452000007</v>
      </c>
      <c r="AC1009">
        <f t="shared" si="392"/>
        <v>9.2468067027179749E-6</v>
      </c>
      <c r="AD1009">
        <f t="shared" si="393"/>
        <v>0</v>
      </c>
      <c r="AE1009">
        <f t="shared" si="394"/>
        <v>0</v>
      </c>
      <c r="AF1009">
        <f t="shared" si="395"/>
        <v>0</v>
      </c>
      <c r="AG1009">
        <f t="shared" si="396"/>
        <v>0</v>
      </c>
      <c r="AH1009">
        <f t="shared" si="397"/>
        <v>0</v>
      </c>
      <c r="AI1009">
        <f t="shared" si="398"/>
        <v>5.0546225567071803E-3</v>
      </c>
      <c r="AJ1009">
        <f t="shared" si="399"/>
        <v>4.2582015317955055E-5</v>
      </c>
      <c r="AK1009">
        <f t="shared" si="400"/>
        <v>1.6740578955036711E-7</v>
      </c>
      <c r="AL1009">
        <f t="shared" si="401"/>
        <v>0</v>
      </c>
      <c r="AM1009">
        <v>6378137</v>
      </c>
      <c r="AN1009">
        <v>6356752.3142451802</v>
      </c>
      <c r="AO1009">
        <f t="shared" si="402"/>
        <v>8.1819190842620321E-2</v>
      </c>
      <c r="AP1009">
        <f t="shared" si="403"/>
        <v>8.2094437949694496E-2</v>
      </c>
      <c r="AQ1009">
        <f t="shared" si="404"/>
        <v>6.7394967422762398E-3</v>
      </c>
      <c r="AR1009">
        <f t="shared" si="405"/>
        <v>6399593.6257584924</v>
      </c>
    </row>
    <row r="1010" spans="13:44" x14ac:dyDescent="0.3">
      <c r="M1010" s="52" t="s">
        <v>22</v>
      </c>
      <c r="N1010" s="53">
        <f t="shared" si="384"/>
        <v>166021.44365805644</v>
      </c>
      <c r="O1010" s="54">
        <f t="shared" si="385"/>
        <v>0</v>
      </c>
      <c r="P1010" s="55">
        <f t="shared" si="386"/>
        <v>31</v>
      </c>
      <c r="Q1010" s="68"/>
      <c r="T1010">
        <f t="shared" si="407"/>
        <v>0</v>
      </c>
      <c r="U1010">
        <f t="shared" si="407"/>
        <v>0</v>
      </c>
      <c r="V1010">
        <f t="shared" si="383"/>
        <v>31</v>
      </c>
      <c r="W1010">
        <f t="shared" si="406"/>
        <v>3</v>
      </c>
      <c r="X1010">
        <f t="shared" si="387"/>
        <v>-5.2359877559829883E-2</v>
      </c>
      <c r="Y1010">
        <f t="shared" si="388"/>
        <v>-5.2335956242943828E-2</v>
      </c>
      <c r="Z1010">
        <f t="shared" si="389"/>
        <v>-5.2383818566763218E-2</v>
      </c>
      <c r="AA1010">
        <f t="shared" si="390"/>
        <v>0</v>
      </c>
      <c r="AB1010">
        <f t="shared" si="391"/>
        <v>6375585.7452000007</v>
      </c>
      <c r="AC1010">
        <f t="shared" si="392"/>
        <v>9.2468067027179749E-6</v>
      </c>
      <c r="AD1010">
        <f t="shared" si="393"/>
        <v>0</v>
      </c>
      <c r="AE1010">
        <f t="shared" si="394"/>
        <v>0</v>
      </c>
      <c r="AF1010">
        <f t="shared" si="395"/>
        <v>0</v>
      </c>
      <c r="AG1010">
        <f t="shared" si="396"/>
        <v>0</v>
      </c>
      <c r="AH1010">
        <f t="shared" si="397"/>
        <v>0</v>
      </c>
      <c r="AI1010">
        <f t="shared" si="398"/>
        <v>5.0546225567071803E-3</v>
      </c>
      <c r="AJ1010">
        <f t="shared" si="399"/>
        <v>4.2582015317955055E-5</v>
      </c>
      <c r="AK1010">
        <f t="shared" si="400"/>
        <v>1.6740578955036711E-7</v>
      </c>
      <c r="AL1010">
        <f t="shared" si="401"/>
        <v>0</v>
      </c>
      <c r="AM1010">
        <v>6378137</v>
      </c>
      <c r="AN1010">
        <v>6356752.3142451802</v>
      </c>
      <c r="AO1010">
        <f t="shared" si="402"/>
        <v>8.1819190842620321E-2</v>
      </c>
      <c r="AP1010">
        <f t="shared" si="403"/>
        <v>8.2094437949694496E-2</v>
      </c>
      <c r="AQ1010">
        <f t="shared" si="404"/>
        <v>6.7394967422762398E-3</v>
      </c>
      <c r="AR1010">
        <f t="shared" si="405"/>
        <v>6399593.6257584924</v>
      </c>
    </row>
    <row r="1011" spans="13:44" x14ac:dyDescent="0.3">
      <c r="M1011" s="52" t="s">
        <v>22</v>
      </c>
      <c r="N1011" s="53">
        <f t="shared" si="384"/>
        <v>166021.44365805644</v>
      </c>
      <c r="O1011" s="54">
        <f t="shared" si="385"/>
        <v>0</v>
      </c>
      <c r="P1011" s="55">
        <f t="shared" si="386"/>
        <v>31</v>
      </c>
      <c r="Q1011" s="68"/>
      <c r="T1011">
        <f t="shared" si="407"/>
        <v>0</v>
      </c>
      <c r="U1011">
        <f t="shared" si="407"/>
        <v>0</v>
      </c>
      <c r="V1011">
        <f t="shared" si="383"/>
        <v>31</v>
      </c>
      <c r="W1011">
        <f t="shared" si="406"/>
        <v>3</v>
      </c>
      <c r="X1011">
        <f t="shared" si="387"/>
        <v>-5.2359877559829883E-2</v>
      </c>
      <c r="Y1011">
        <f t="shared" si="388"/>
        <v>-5.2335956242943828E-2</v>
      </c>
      <c r="Z1011">
        <f t="shared" si="389"/>
        <v>-5.2383818566763218E-2</v>
      </c>
      <c r="AA1011">
        <f t="shared" si="390"/>
        <v>0</v>
      </c>
      <c r="AB1011">
        <f t="shared" si="391"/>
        <v>6375585.7452000007</v>
      </c>
      <c r="AC1011">
        <f t="shared" si="392"/>
        <v>9.2468067027179749E-6</v>
      </c>
      <c r="AD1011">
        <f t="shared" si="393"/>
        <v>0</v>
      </c>
      <c r="AE1011">
        <f t="shared" si="394"/>
        <v>0</v>
      </c>
      <c r="AF1011">
        <f t="shared" si="395"/>
        <v>0</v>
      </c>
      <c r="AG1011">
        <f t="shared" si="396"/>
        <v>0</v>
      </c>
      <c r="AH1011">
        <f t="shared" si="397"/>
        <v>0</v>
      </c>
      <c r="AI1011">
        <f t="shared" si="398"/>
        <v>5.0546225567071803E-3</v>
      </c>
      <c r="AJ1011">
        <f t="shared" si="399"/>
        <v>4.2582015317955055E-5</v>
      </c>
      <c r="AK1011">
        <f t="shared" si="400"/>
        <v>1.6740578955036711E-7</v>
      </c>
      <c r="AL1011">
        <f t="shared" si="401"/>
        <v>0</v>
      </c>
      <c r="AM1011">
        <v>6378137</v>
      </c>
      <c r="AN1011">
        <v>6356752.3142451802</v>
      </c>
      <c r="AO1011">
        <f t="shared" si="402"/>
        <v>8.1819190842620321E-2</v>
      </c>
      <c r="AP1011">
        <f t="shared" si="403"/>
        <v>8.2094437949694496E-2</v>
      </c>
      <c r="AQ1011">
        <f t="shared" si="404"/>
        <v>6.7394967422762398E-3</v>
      </c>
      <c r="AR1011">
        <f t="shared" si="405"/>
        <v>6399593.6257584924</v>
      </c>
    </row>
    <row r="1012" spans="13:44" x14ac:dyDescent="0.3">
      <c r="M1012" s="52" t="s">
        <v>22</v>
      </c>
      <c r="N1012" s="53">
        <f t="shared" si="384"/>
        <v>166021.44365805644</v>
      </c>
      <c r="O1012" s="54">
        <f t="shared" si="385"/>
        <v>0</v>
      </c>
      <c r="P1012" s="55">
        <f t="shared" si="386"/>
        <v>31</v>
      </c>
      <c r="Q1012" s="68"/>
      <c r="T1012">
        <f t="shared" si="407"/>
        <v>0</v>
      </c>
      <c r="U1012">
        <f t="shared" si="407"/>
        <v>0</v>
      </c>
      <c r="V1012">
        <f t="shared" si="383"/>
        <v>31</v>
      </c>
      <c r="W1012">
        <f t="shared" si="406"/>
        <v>3</v>
      </c>
      <c r="X1012">
        <f t="shared" si="387"/>
        <v>-5.2359877559829883E-2</v>
      </c>
      <c r="Y1012">
        <f t="shared" si="388"/>
        <v>-5.2335956242943828E-2</v>
      </c>
      <c r="Z1012">
        <f t="shared" si="389"/>
        <v>-5.2383818566763218E-2</v>
      </c>
      <c r="AA1012">
        <f t="shared" si="390"/>
        <v>0</v>
      </c>
      <c r="AB1012">
        <f t="shared" si="391"/>
        <v>6375585.7452000007</v>
      </c>
      <c r="AC1012">
        <f t="shared" si="392"/>
        <v>9.2468067027179749E-6</v>
      </c>
      <c r="AD1012">
        <f t="shared" si="393"/>
        <v>0</v>
      </c>
      <c r="AE1012">
        <f t="shared" si="394"/>
        <v>0</v>
      </c>
      <c r="AF1012">
        <f t="shared" si="395"/>
        <v>0</v>
      </c>
      <c r="AG1012">
        <f t="shared" si="396"/>
        <v>0</v>
      </c>
      <c r="AH1012">
        <f t="shared" si="397"/>
        <v>0</v>
      </c>
      <c r="AI1012">
        <f t="shared" si="398"/>
        <v>5.0546225567071803E-3</v>
      </c>
      <c r="AJ1012">
        <f t="shared" si="399"/>
        <v>4.2582015317955055E-5</v>
      </c>
      <c r="AK1012">
        <f t="shared" si="400"/>
        <v>1.6740578955036711E-7</v>
      </c>
      <c r="AL1012">
        <f t="shared" si="401"/>
        <v>0</v>
      </c>
      <c r="AM1012">
        <v>6378137</v>
      </c>
      <c r="AN1012">
        <v>6356752.3142451802</v>
      </c>
      <c r="AO1012">
        <f t="shared" si="402"/>
        <v>8.1819190842620321E-2</v>
      </c>
      <c r="AP1012">
        <f t="shared" si="403"/>
        <v>8.2094437949694496E-2</v>
      </c>
      <c r="AQ1012">
        <f t="shared" si="404"/>
        <v>6.7394967422762398E-3</v>
      </c>
      <c r="AR1012">
        <f t="shared" si="405"/>
        <v>6399593.6257584924</v>
      </c>
    </row>
    <row r="1013" spans="13:44" x14ac:dyDescent="0.3">
      <c r="M1013" s="52" t="s">
        <v>22</v>
      </c>
      <c r="N1013" s="53">
        <f t="shared" si="384"/>
        <v>166021.44365805644</v>
      </c>
      <c r="O1013" s="54">
        <f t="shared" si="385"/>
        <v>0</v>
      </c>
      <c r="P1013" s="55">
        <f t="shared" si="386"/>
        <v>31</v>
      </c>
      <c r="Q1013" s="68"/>
      <c r="T1013">
        <f t="shared" si="407"/>
        <v>0</v>
      </c>
      <c r="U1013">
        <f t="shared" si="407"/>
        <v>0</v>
      </c>
      <c r="V1013">
        <f t="shared" si="383"/>
        <v>31</v>
      </c>
      <c r="W1013">
        <f t="shared" si="406"/>
        <v>3</v>
      </c>
      <c r="X1013">
        <f t="shared" si="387"/>
        <v>-5.2359877559829883E-2</v>
      </c>
      <c r="Y1013">
        <f t="shared" si="388"/>
        <v>-5.2335956242943828E-2</v>
      </c>
      <c r="Z1013">
        <f t="shared" si="389"/>
        <v>-5.2383818566763218E-2</v>
      </c>
      <c r="AA1013">
        <f t="shared" si="390"/>
        <v>0</v>
      </c>
      <c r="AB1013">
        <f t="shared" si="391"/>
        <v>6375585.7452000007</v>
      </c>
      <c r="AC1013">
        <f t="shared" si="392"/>
        <v>9.2468067027179749E-6</v>
      </c>
      <c r="AD1013">
        <f t="shared" si="393"/>
        <v>0</v>
      </c>
      <c r="AE1013">
        <f t="shared" si="394"/>
        <v>0</v>
      </c>
      <c r="AF1013">
        <f t="shared" si="395"/>
        <v>0</v>
      </c>
      <c r="AG1013">
        <f t="shared" si="396"/>
        <v>0</v>
      </c>
      <c r="AH1013">
        <f t="shared" si="397"/>
        <v>0</v>
      </c>
      <c r="AI1013">
        <f t="shared" si="398"/>
        <v>5.0546225567071803E-3</v>
      </c>
      <c r="AJ1013">
        <f t="shared" si="399"/>
        <v>4.2582015317955055E-5</v>
      </c>
      <c r="AK1013">
        <f t="shared" si="400"/>
        <v>1.6740578955036711E-7</v>
      </c>
      <c r="AL1013">
        <f t="shared" si="401"/>
        <v>0</v>
      </c>
      <c r="AM1013">
        <v>6378137</v>
      </c>
      <c r="AN1013">
        <v>6356752.3142451802</v>
      </c>
      <c r="AO1013">
        <f t="shared" si="402"/>
        <v>8.1819190842620321E-2</v>
      </c>
      <c r="AP1013">
        <f t="shared" si="403"/>
        <v>8.2094437949694496E-2</v>
      </c>
      <c r="AQ1013">
        <f t="shared" si="404"/>
        <v>6.7394967422762398E-3</v>
      </c>
      <c r="AR1013">
        <f t="shared" si="405"/>
        <v>6399593.6257584924</v>
      </c>
    </row>
    <row r="1014" spans="13:44" x14ac:dyDescent="0.3">
      <c r="M1014" s="52" t="s">
        <v>22</v>
      </c>
      <c r="N1014" s="53">
        <f t="shared" si="384"/>
        <v>166021.44365805644</v>
      </c>
      <c r="O1014" s="54">
        <f t="shared" si="385"/>
        <v>0</v>
      </c>
      <c r="P1014" s="55">
        <f t="shared" si="386"/>
        <v>31</v>
      </c>
      <c r="Q1014" s="68"/>
      <c r="T1014">
        <f t="shared" si="407"/>
        <v>0</v>
      </c>
      <c r="U1014">
        <f t="shared" si="407"/>
        <v>0</v>
      </c>
      <c r="V1014">
        <f t="shared" si="383"/>
        <v>31</v>
      </c>
      <c r="W1014">
        <f t="shared" si="406"/>
        <v>3</v>
      </c>
      <c r="X1014">
        <f t="shared" si="387"/>
        <v>-5.2359877559829883E-2</v>
      </c>
      <c r="Y1014">
        <f t="shared" si="388"/>
        <v>-5.2335956242943828E-2</v>
      </c>
      <c r="Z1014">
        <f t="shared" si="389"/>
        <v>-5.2383818566763218E-2</v>
      </c>
      <c r="AA1014">
        <f t="shared" si="390"/>
        <v>0</v>
      </c>
      <c r="AB1014">
        <f t="shared" si="391"/>
        <v>6375585.7452000007</v>
      </c>
      <c r="AC1014">
        <f t="shared" si="392"/>
        <v>9.2468067027179749E-6</v>
      </c>
      <c r="AD1014">
        <f t="shared" si="393"/>
        <v>0</v>
      </c>
      <c r="AE1014">
        <f t="shared" si="394"/>
        <v>0</v>
      </c>
      <c r="AF1014">
        <f t="shared" si="395"/>
        <v>0</v>
      </c>
      <c r="AG1014">
        <f t="shared" si="396"/>
        <v>0</v>
      </c>
      <c r="AH1014">
        <f t="shared" si="397"/>
        <v>0</v>
      </c>
      <c r="AI1014">
        <f t="shared" si="398"/>
        <v>5.0546225567071803E-3</v>
      </c>
      <c r="AJ1014">
        <f t="shared" si="399"/>
        <v>4.2582015317955055E-5</v>
      </c>
      <c r="AK1014">
        <f t="shared" si="400"/>
        <v>1.6740578955036711E-7</v>
      </c>
      <c r="AL1014">
        <f t="shared" si="401"/>
        <v>0</v>
      </c>
      <c r="AM1014">
        <v>6378137</v>
      </c>
      <c r="AN1014">
        <v>6356752.3142451802</v>
      </c>
      <c r="AO1014">
        <f t="shared" si="402"/>
        <v>8.1819190842620321E-2</v>
      </c>
      <c r="AP1014">
        <f t="shared" si="403"/>
        <v>8.2094437949694496E-2</v>
      </c>
      <c r="AQ1014">
        <f t="shared" si="404"/>
        <v>6.7394967422762398E-3</v>
      </c>
      <c r="AR1014">
        <f t="shared" si="405"/>
        <v>6399593.6257584924</v>
      </c>
    </row>
    <row r="1015" spans="13:44" x14ac:dyDescent="0.3">
      <c r="M1015" s="52" t="s">
        <v>22</v>
      </c>
      <c r="N1015" s="53">
        <f t="shared" si="384"/>
        <v>166021.44365805644</v>
      </c>
      <c r="O1015" s="54">
        <f t="shared" si="385"/>
        <v>0</v>
      </c>
      <c r="P1015" s="55">
        <f t="shared" si="386"/>
        <v>31</v>
      </c>
      <c r="Q1015" s="68"/>
      <c r="T1015">
        <f t="shared" si="407"/>
        <v>0</v>
      </c>
      <c r="U1015">
        <f t="shared" si="407"/>
        <v>0</v>
      </c>
      <c r="V1015">
        <f t="shared" si="383"/>
        <v>31</v>
      </c>
      <c r="W1015">
        <f t="shared" si="406"/>
        <v>3</v>
      </c>
      <c r="X1015">
        <f t="shared" si="387"/>
        <v>-5.2359877559829883E-2</v>
      </c>
      <c r="Y1015">
        <f t="shared" si="388"/>
        <v>-5.2335956242943828E-2</v>
      </c>
      <c r="Z1015">
        <f t="shared" si="389"/>
        <v>-5.2383818566763218E-2</v>
      </c>
      <c r="AA1015">
        <f t="shared" si="390"/>
        <v>0</v>
      </c>
      <c r="AB1015">
        <f t="shared" si="391"/>
        <v>6375585.7452000007</v>
      </c>
      <c r="AC1015">
        <f t="shared" si="392"/>
        <v>9.2468067027179749E-6</v>
      </c>
      <c r="AD1015">
        <f t="shared" si="393"/>
        <v>0</v>
      </c>
      <c r="AE1015">
        <f t="shared" si="394"/>
        <v>0</v>
      </c>
      <c r="AF1015">
        <f t="shared" si="395"/>
        <v>0</v>
      </c>
      <c r="AG1015">
        <f t="shared" si="396"/>
        <v>0</v>
      </c>
      <c r="AH1015">
        <f t="shared" si="397"/>
        <v>0</v>
      </c>
      <c r="AI1015">
        <f t="shared" si="398"/>
        <v>5.0546225567071803E-3</v>
      </c>
      <c r="AJ1015">
        <f t="shared" si="399"/>
        <v>4.2582015317955055E-5</v>
      </c>
      <c r="AK1015">
        <f t="shared" si="400"/>
        <v>1.6740578955036711E-7</v>
      </c>
      <c r="AL1015">
        <f t="shared" si="401"/>
        <v>0</v>
      </c>
      <c r="AM1015">
        <v>6378137</v>
      </c>
      <c r="AN1015">
        <v>6356752.3142451802</v>
      </c>
      <c r="AO1015">
        <f t="shared" si="402"/>
        <v>8.1819190842620321E-2</v>
      </c>
      <c r="AP1015">
        <f t="shared" si="403"/>
        <v>8.2094437949694496E-2</v>
      </c>
      <c r="AQ1015">
        <f t="shared" si="404"/>
        <v>6.7394967422762398E-3</v>
      </c>
      <c r="AR1015">
        <f t="shared" si="405"/>
        <v>6399593.6257584924</v>
      </c>
    </row>
    <row r="1016" spans="13:44" x14ac:dyDescent="0.3">
      <c r="M1016" s="52" t="s">
        <v>22</v>
      </c>
      <c r="N1016" s="53">
        <f t="shared" si="384"/>
        <v>166021.44365805644</v>
      </c>
      <c r="O1016" s="54">
        <f t="shared" si="385"/>
        <v>0</v>
      </c>
      <c r="P1016" s="55">
        <f t="shared" si="386"/>
        <v>31</v>
      </c>
      <c r="Q1016" s="68"/>
      <c r="T1016">
        <f t="shared" si="407"/>
        <v>0</v>
      </c>
      <c r="U1016">
        <f t="shared" si="407"/>
        <v>0</v>
      </c>
      <c r="V1016">
        <f t="shared" si="383"/>
        <v>31</v>
      </c>
      <c r="W1016">
        <f t="shared" si="406"/>
        <v>3</v>
      </c>
      <c r="X1016">
        <f t="shared" si="387"/>
        <v>-5.2359877559829883E-2</v>
      </c>
      <c r="Y1016">
        <f t="shared" si="388"/>
        <v>-5.2335956242943828E-2</v>
      </c>
      <c r="Z1016">
        <f t="shared" si="389"/>
        <v>-5.2383818566763218E-2</v>
      </c>
      <c r="AA1016">
        <f t="shared" si="390"/>
        <v>0</v>
      </c>
      <c r="AB1016">
        <f t="shared" si="391"/>
        <v>6375585.7452000007</v>
      </c>
      <c r="AC1016">
        <f t="shared" si="392"/>
        <v>9.2468067027179749E-6</v>
      </c>
      <c r="AD1016">
        <f t="shared" si="393"/>
        <v>0</v>
      </c>
      <c r="AE1016">
        <f t="shared" si="394"/>
        <v>0</v>
      </c>
      <c r="AF1016">
        <f t="shared" si="395"/>
        <v>0</v>
      </c>
      <c r="AG1016">
        <f t="shared" si="396"/>
        <v>0</v>
      </c>
      <c r="AH1016">
        <f t="shared" si="397"/>
        <v>0</v>
      </c>
      <c r="AI1016">
        <f t="shared" si="398"/>
        <v>5.0546225567071803E-3</v>
      </c>
      <c r="AJ1016">
        <f t="shared" si="399"/>
        <v>4.2582015317955055E-5</v>
      </c>
      <c r="AK1016">
        <f t="shared" si="400"/>
        <v>1.6740578955036711E-7</v>
      </c>
      <c r="AL1016">
        <f t="shared" si="401"/>
        <v>0</v>
      </c>
      <c r="AM1016">
        <v>6378137</v>
      </c>
      <c r="AN1016">
        <v>6356752.3142451802</v>
      </c>
      <c r="AO1016">
        <f t="shared" si="402"/>
        <v>8.1819190842620321E-2</v>
      </c>
      <c r="AP1016">
        <f t="shared" si="403"/>
        <v>8.2094437949694496E-2</v>
      </c>
      <c r="AQ1016">
        <f t="shared" si="404"/>
        <v>6.7394967422762398E-3</v>
      </c>
      <c r="AR1016">
        <f t="shared" si="405"/>
        <v>6399593.6257584924</v>
      </c>
    </row>
    <row r="1017" spans="13:44" x14ac:dyDescent="0.3">
      <c r="M1017" s="52" t="s">
        <v>22</v>
      </c>
      <c r="N1017" s="53">
        <f t="shared" si="384"/>
        <v>166021.44365805644</v>
      </c>
      <c r="O1017" s="54">
        <f t="shared" si="385"/>
        <v>0</v>
      </c>
      <c r="P1017" s="55">
        <f t="shared" si="386"/>
        <v>31</v>
      </c>
      <c r="Q1017" s="68"/>
      <c r="T1017">
        <f t="shared" si="407"/>
        <v>0</v>
      </c>
      <c r="U1017">
        <f t="shared" si="407"/>
        <v>0</v>
      </c>
      <c r="V1017">
        <f t="shared" si="383"/>
        <v>31</v>
      </c>
      <c r="W1017">
        <f t="shared" si="406"/>
        <v>3</v>
      </c>
      <c r="X1017">
        <f t="shared" si="387"/>
        <v>-5.2359877559829883E-2</v>
      </c>
      <c r="Y1017">
        <f t="shared" si="388"/>
        <v>-5.2335956242943828E-2</v>
      </c>
      <c r="Z1017">
        <f t="shared" si="389"/>
        <v>-5.2383818566763218E-2</v>
      </c>
      <c r="AA1017">
        <f t="shared" si="390"/>
        <v>0</v>
      </c>
      <c r="AB1017">
        <f t="shared" si="391"/>
        <v>6375585.7452000007</v>
      </c>
      <c r="AC1017">
        <f t="shared" si="392"/>
        <v>9.2468067027179749E-6</v>
      </c>
      <c r="AD1017">
        <f t="shared" si="393"/>
        <v>0</v>
      </c>
      <c r="AE1017">
        <f t="shared" si="394"/>
        <v>0</v>
      </c>
      <c r="AF1017">
        <f t="shared" si="395"/>
        <v>0</v>
      </c>
      <c r="AG1017">
        <f t="shared" si="396"/>
        <v>0</v>
      </c>
      <c r="AH1017">
        <f t="shared" si="397"/>
        <v>0</v>
      </c>
      <c r="AI1017">
        <f t="shared" si="398"/>
        <v>5.0546225567071803E-3</v>
      </c>
      <c r="AJ1017">
        <f t="shared" si="399"/>
        <v>4.2582015317955055E-5</v>
      </c>
      <c r="AK1017">
        <f t="shared" si="400"/>
        <v>1.6740578955036711E-7</v>
      </c>
      <c r="AL1017">
        <f t="shared" si="401"/>
        <v>0</v>
      </c>
      <c r="AM1017">
        <v>6378137</v>
      </c>
      <c r="AN1017">
        <v>6356752.3142451802</v>
      </c>
      <c r="AO1017">
        <f t="shared" si="402"/>
        <v>8.1819190842620321E-2</v>
      </c>
      <c r="AP1017">
        <f t="shared" si="403"/>
        <v>8.2094437949694496E-2</v>
      </c>
      <c r="AQ1017">
        <f t="shared" si="404"/>
        <v>6.7394967422762398E-3</v>
      </c>
      <c r="AR1017">
        <f t="shared" si="405"/>
        <v>6399593.6257584924</v>
      </c>
    </row>
    <row r="1018" spans="13:44" x14ac:dyDescent="0.3">
      <c r="M1018" s="52" t="s">
        <v>22</v>
      </c>
      <c r="N1018" s="53">
        <f t="shared" si="384"/>
        <v>166021.44365805644</v>
      </c>
      <c r="O1018" s="54">
        <f t="shared" si="385"/>
        <v>0</v>
      </c>
      <c r="P1018" s="55">
        <f t="shared" si="386"/>
        <v>31</v>
      </c>
      <c r="Q1018" s="68"/>
      <c r="T1018">
        <f t="shared" si="407"/>
        <v>0</v>
      </c>
      <c r="U1018">
        <f t="shared" si="407"/>
        <v>0</v>
      </c>
      <c r="V1018">
        <f t="shared" si="383"/>
        <v>31</v>
      </c>
      <c r="W1018">
        <f t="shared" si="406"/>
        <v>3</v>
      </c>
      <c r="X1018">
        <f t="shared" si="387"/>
        <v>-5.2359877559829883E-2</v>
      </c>
      <c r="Y1018">
        <f t="shared" si="388"/>
        <v>-5.2335956242943828E-2</v>
      </c>
      <c r="Z1018">
        <f t="shared" si="389"/>
        <v>-5.2383818566763218E-2</v>
      </c>
      <c r="AA1018">
        <f t="shared" si="390"/>
        <v>0</v>
      </c>
      <c r="AB1018">
        <f t="shared" si="391"/>
        <v>6375585.7452000007</v>
      </c>
      <c r="AC1018">
        <f t="shared" si="392"/>
        <v>9.2468067027179749E-6</v>
      </c>
      <c r="AD1018">
        <f t="shared" si="393"/>
        <v>0</v>
      </c>
      <c r="AE1018">
        <f t="shared" si="394"/>
        <v>0</v>
      </c>
      <c r="AF1018">
        <f t="shared" si="395"/>
        <v>0</v>
      </c>
      <c r="AG1018">
        <f t="shared" si="396"/>
        <v>0</v>
      </c>
      <c r="AH1018">
        <f t="shared" si="397"/>
        <v>0</v>
      </c>
      <c r="AI1018">
        <f t="shared" si="398"/>
        <v>5.0546225567071803E-3</v>
      </c>
      <c r="AJ1018">
        <f t="shared" si="399"/>
        <v>4.2582015317955055E-5</v>
      </c>
      <c r="AK1018">
        <f t="shared" si="400"/>
        <v>1.6740578955036711E-7</v>
      </c>
      <c r="AL1018">
        <f t="shared" si="401"/>
        <v>0</v>
      </c>
      <c r="AM1018">
        <v>6378137</v>
      </c>
      <c r="AN1018">
        <v>6356752.3142451802</v>
      </c>
      <c r="AO1018">
        <f t="shared" si="402"/>
        <v>8.1819190842620321E-2</v>
      </c>
      <c r="AP1018">
        <f t="shared" si="403"/>
        <v>8.2094437949694496E-2</v>
      </c>
      <c r="AQ1018">
        <f t="shared" si="404"/>
        <v>6.7394967422762398E-3</v>
      </c>
      <c r="AR1018">
        <f t="shared" si="405"/>
        <v>6399593.6257584924</v>
      </c>
    </row>
    <row r="1019" spans="13:44" x14ac:dyDescent="0.3">
      <c r="M1019" s="52" t="s">
        <v>22</v>
      </c>
      <c r="N1019" s="53">
        <f t="shared" si="384"/>
        <v>166021.44365805644</v>
      </c>
      <c r="O1019" s="54">
        <f t="shared" si="385"/>
        <v>0</v>
      </c>
      <c r="P1019" s="55">
        <f t="shared" si="386"/>
        <v>31</v>
      </c>
      <c r="Q1019" s="68"/>
      <c r="T1019">
        <f t="shared" si="407"/>
        <v>0</v>
      </c>
      <c r="U1019">
        <f t="shared" si="407"/>
        <v>0</v>
      </c>
      <c r="V1019">
        <f t="shared" si="383"/>
        <v>31</v>
      </c>
      <c r="W1019">
        <f t="shared" si="406"/>
        <v>3</v>
      </c>
      <c r="X1019">
        <f t="shared" si="387"/>
        <v>-5.2359877559829883E-2</v>
      </c>
      <c r="Y1019">
        <f t="shared" si="388"/>
        <v>-5.2335956242943828E-2</v>
      </c>
      <c r="Z1019">
        <f t="shared" si="389"/>
        <v>-5.2383818566763218E-2</v>
      </c>
      <c r="AA1019">
        <f t="shared" si="390"/>
        <v>0</v>
      </c>
      <c r="AB1019">
        <f t="shared" si="391"/>
        <v>6375585.7452000007</v>
      </c>
      <c r="AC1019">
        <f t="shared" si="392"/>
        <v>9.2468067027179749E-6</v>
      </c>
      <c r="AD1019">
        <f t="shared" si="393"/>
        <v>0</v>
      </c>
      <c r="AE1019">
        <f t="shared" si="394"/>
        <v>0</v>
      </c>
      <c r="AF1019">
        <f t="shared" si="395"/>
        <v>0</v>
      </c>
      <c r="AG1019">
        <f t="shared" si="396"/>
        <v>0</v>
      </c>
      <c r="AH1019">
        <f t="shared" si="397"/>
        <v>0</v>
      </c>
      <c r="AI1019">
        <f t="shared" si="398"/>
        <v>5.0546225567071803E-3</v>
      </c>
      <c r="AJ1019">
        <f t="shared" si="399"/>
        <v>4.2582015317955055E-5</v>
      </c>
      <c r="AK1019">
        <f t="shared" si="400"/>
        <v>1.6740578955036711E-7</v>
      </c>
      <c r="AL1019">
        <f t="shared" si="401"/>
        <v>0</v>
      </c>
      <c r="AM1019">
        <v>6378137</v>
      </c>
      <c r="AN1019">
        <v>6356752.3142451802</v>
      </c>
      <c r="AO1019">
        <f t="shared" si="402"/>
        <v>8.1819190842620321E-2</v>
      </c>
      <c r="AP1019">
        <f t="shared" si="403"/>
        <v>8.2094437949694496E-2</v>
      </c>
      <c r="AQ1019">
        <f t="shared" si="404"/>
        <v>6.7394967422762398E-3</v>
      </c>
      <c r="AR1019">
        <f t="shared" si="405"/>
        <v>6399593.6257584924</v>
      </c>
    </row>
    <row r="1020" spans="13:44" x14ac:dyDescent="0.3">
      <c r="M1020" s="52" t="s">
        <v>22</v>
      </c>
      <c r="N1020" s="53">
        <f t="shared" si="384"/>
        <v>166021.44365805644</v>
      </c>
      <c r="O1020" s="54">
        <f t="shared" si="385"/>
        <v>0</v>
      </c>
      <c r="P1020" s="55">
        <f t="shared" si="386"/>
        <v>31</v>
      </c>
      <c r="Q1020" s="68"/>
      <c r="T1020">
        <f t="shared" si="407"/>
        <v>0</v>
      </c>
      <c r="U1020">
        <f t="shared" si="407"/>
        <v>0</v>
      </c>
      <c r="V1020">
        <f t="shared" si="383"/>
        <v>31</v>
      </c>
      <c r="W1020">
        <f t="shared" si="406"/>
        <v>3</v>
      </c>
      <c r="X1020">
        <f t="shared" si="387"/>
        <v>-5.2359877559829883E-2</v>
      </c>
      <c r="Y1020">
        <f t="shared" si="388"/>
        <v>-5.2335956242943828E-2</v>
      </c>
      <c r="Z1020">
        <f t="shared" si="389"/>
        <v>-5.2383818566763218E-2</v>
      </c>
      <c r="AA1020">
        <f t="shared" si="390"/>
        <v>0</v>
      </c>
      <c r="AB1020">
        <f t="shared" si="391"/>
        <v>6375585.7452000007</v>
      </c>
      <c r="AC1020">
        <f t="shared" si="392"/>
        <v>9.2468067027179749E-6</v>
      </c>
      <c r="AD1020">
        <f t="shared" si="393"/>
        <v>0</v>
      </c>
      <c r="AE1020">
        <f t="shared" si="394"/>
        <v>0</v>
      </c>
      <c r="AF1020">
        <f t="shared" si="395"/>
        <v>0</v>
      </c>
      <c r="AG1020">
        <f t="shared" si="396"/>
        <v>0</v>
      </c>
      <c r="AH1020">
        <f t="shared" si="397"/>
        <v>0</v>
      </c>
      <c r="AI1020">
        <f t="shared" si="398"/>
        <v>5.0546225567071803E-3</v>
      </c>
      <c r="AJ1020">
        <f t="shared" si="399"/>
        <v>4.2582015317955055E-5</v>
      </c>
      <c r="AK1020">
        <f t="shared" si="400"/>
        <v>1.6740578955036711E-7</v>
      </c>
      <c r="AL1020">
        <f t="shared" si="401"/>
        <v>0</v>
      </c>
      <c r="AM1020">
        <v>6378137</v>
      </c>
      <c r="AN1020">
        <v>6356752.3142451802</v>
      </c>
      <c r="AO1020">
        <f t="shared" si="402"/>
        <v>8.1819190842620321E-2</v>
      </c>
      <c r="AP1020">
        <f t="shared" si="403"/>
        <v>8.2094437949694496E-2</v>
      </c>
      <c r="AQ1020">
        <f t="shared" si="404"/>
        <v>6.7394967422762398E-3</v>
      </c>
      <c r="AR1020">
        <f t="shared" si="405"/>
        <v>6399593.6257584924</v>
      </c>
    </row>
    <row r="1021" spans="13:44" x14ac:dyDescent="0.3">
      <c r="M1021" s="52" t="s">
        <v>22</v>
      </c>
      <c r="N1021" s="53">
        <f t="shared" si="384"/>
        <v>166021.44365805644</v>
      </c>
      <c r="O1021" s="54">
        <f t="shared" si="385"/>
        <v>0</v>
      </c>
      <c r="P1021" s="55">
        <f t="shared" si="386"/>
        <v>31</v>
      </c>
      <c r="Q1021" s="68"/>
      <c r="T1021">
        <f t="shared" si="407"/>
        <v>0</v>
      </c>
      <c r="U1021">
        <f t="shared" si="407"/>
        <v>0</v>
      </c>
      <c r="V1021">
        <f t="shared" si="383"/>
        <v>31</v>
      </c>
      <c r="W1021">
        <f t="shared" si="406"/>
        <v>3</v>
      </c>
      <c r="X1021">
        <f t="shared" si="387"/>
        <v>-5.2359877559829883E-2</v>
      </c>
      <c r="Y1021">
        <f t="shared" si="388"/>
        <v>-5.2335956242943828E-2</v>
      </c>
      <c r="Z1021">
        <f t="shared" si="389"/>
        <v>-5.2383818566763218E-2</v>
      </c>
      <c r="AA1021">
        <f t="shared" si="390"/>
        <v>0</v>
      </c>
      <c r="AB1021">
        <f t="shared" si="391"/>
        <v>6375585.7452000007</v>
      </c>
      <c r="AC1021">
        <f t="shared" si="392"/>
        <v>9.2468067027179749E-6</v>
      </c>
      <c r="AD1021">
        <f t="shared" si="393"/>
        <v>0</v>
      </c>
      <c r="AE1021">
        <f t="shared" si="394"/>
        <v>0</v>
      </c>
      <c r="AF1021">
        <f t="shared" si="395"/>
        <v>0</v>
      </c>
      <c r="AG1021">
        <f t="shared" si="396"/>
        <v>0</v>
      </c>
      <c r="AH1021">
        <f t="shared" si="397"/>
        <v>0</v>
      </c>
      <c r="AI1021">
        <f t="shared" si="398"/>
        <v>5.0546225567071803E-3</v>
      </c>
      <c r="AJ1021">
        <f t="shared" si="399"/>
        <v>4.2582015317955055E-5</v>
      </c>
      <c r="AK1021">
        <f t="shared" si="400"/>
        <v>1.6740578955036711E-7</v>
      </c>
      <c r="AL1021">
        <f t="shared" si="401"/>
        <v>0</v>
      </c>
      <c r="AM1021">
        <v>6378137</v>
      </c>
      <c r="AN1021">
        <v>6356752.3142451802</v>
      </c>
      <c r="AO1021">
        <f t="shared" si="402"/>
        <v>8.1819190842620321E-2</v>
      </c>
      <c r="AP1021">
        <f t="shared" si="403"/>
        <v>8.2094437949694496E-2</v>
      </c>
      <c r="AQ1021">
        <f t="shared" si="404"/>
        <v>6.7394967422762398E-3</v>
      </c>
      <c r="AR1021">
        <f t="shared" si="405"/>
        <v>6399593.6257584924</v>
      </c>
    </row>
    <row r="1022" spans="13:44" x14ac:dyDescent="0.3">
      <c r="M1022" s="52" t="s">
        <v>22</v>
      </c>
      <c r="N1022" s="53">
        <f t="shared" si="384"/>
        <v>166021.44365805644</v>
      </c>
      <c r="O1022" s="54">
        <f t="shared" si="385"/>
        <v>0</v>
      </c>
      <c r="P1022" s="55">
        <f t="shared" si="386"/>
        <v>31</v>
      </c>
      <c r="Q1022" s="68"/>
      <c r="T1022">
        <f t="shared" si="407"/>
        <v>0</v>
      </c>
      <c r="U1022">
        <f t="shared" si="407"/>
        <v>0</v>
      </c>
      <c r="V1022">
        <f t="shared" si="383"/>
        <v>31</v>
      </c>
      <c r="W1022">
        <f t="shared" si="406"/>
        <v>3</v>
      </c>
      <c r="X1022">
        <f t="shared" si="387"/>
        <v>-5.2359877559829883E-2</v>
      </c>
      <c r="Y1022">
        <f t="shared" si="388"/>
        <v>-5.2335956242943828E-2</v>
      </c>
      <c r="Z1022">
        <f t="shared" si="389"/>
        <v>-5.2383818566763218E-2</v>
      </c>
      <c r="AA1022">
        <f t="shared" si="390"/>
        <v>0</v>
      </c>
      <c r="AB1022">
        <f t="shared" si="391"/>
        <v>6375585.7452000007</v>
      </c>
      <c r="AC1022">
        <f t="shared" si="392"/>
        <v>9.2468067027179749E-6</v>
      </c>
      <c r="AD1022">
        <f t="shared" si="393"/>
        <v>0</v>
      </c>
      <c r="AE1022">
        <f t="shared" si="394"/>
        <v>0</v>
      </c>
      <c r="AF1022">
        <f t="shared" si="395"/>
        <v>0</v>
      </c>
      <c r="AG1022">
        <f t="shared" si="396"/>
        <v>0</v>
      </c>
      <c r="AH1022">
        <f t="shared" si="397"/>
        <v>0</v>
      </c>
      <c r="AI1022">
        <f t="shared" si="398"/>
        <v>5.0546225567071803E-3</v>
      </c>
      <c r="AJ1022">
        <f t="shared" si="399"/>
        <v>4.2582015317955055E-5</v>
      </c>
      <c r="AK1022">
        <f t="shared" si="400"/>
        <v>1.6740578955036711E-7</v>
      </c>
      <c r="AL1022">
        <f t="shared" si="401"/>
        <v>0</v>
      </c>
      <c r="AM1022">
        <v>6378137</v>
      </c>
      <c r="AN1022">
        <v>6356752.3142451802</v>
      </c>
      <c r="AO1022">
        <f t="shared" si="402"/>
        <v>8.1819190842620321E-2</v>
      </c>
      <c r="AP1022">
        <f t="shared" si="403"/>
        <v>8.2094437949694496E-2</v>
      </c>
      <c r="AQ1022">
        <f t="shared" si="404"/>
        <v>6.7394967422762398E-3</v>
      </c>
      <c r="AR1022">
        <f t="shared" si="405"/>
        <v>6399593.6257584924</v>
      </c>
    </row>
    <row r="1023" spans="13:44" x14ac:dyDescent="0.3">
      <c r="M1023" s="52" t="s">
        <v>22</v>
      </c>
      <c r="N1023" s="53">
        <f t="shared" si="384"/>
        <v>166021.44365805644</v>
      </c>
      <c r="O1023" s="54">
        <f t="shared" si="385"/>
        <v>0</v>
      </c>
      <c r="P1023" s="55">
        <f t="shared" si="386"/>
        <v>31</v>
      </c>
      <c r="Q1023" s="68"/>
      <c r="T1023">
        <f t="shared" si="407"/>
        <v>0</v>
      </c>
      <c r="U1023">
        <f t="shared" si="407"/>
        <v>0</v>
      </c>
      <c r="V1023">
        <f t="shared" si="383"/>
        <v>31</v>
      </c>
      <c r="W1023">
        <f t="shared" si="406"/>
        <v>3</v>
      </c>
      <c r="X1023">
        <f t="shared" si="387"/>
        <v>-5.2359877559829883E-2</v>
      </c>
      <c r="Y1023">
        <f t="shared" si="388"/>
        <v>-5.2335956242943828E-2</v>
      </c>
      <c r="Z1023">
        <f t="shared" si="389"/>
        <v>-5.2383818566763218E-2</v>
      </c>
      <c r="AA1023">
        <f t="shared" si="390"/>
        <v>0</v>
      </c>
      <c r="AB1023">
        <f t="shared" si="391"/>
        <v>6375585.7452000007</v>
      </c>
      <c r="AC1023">
        <f t="shared" si="392"/>
        <v>9.2468067027179749E-6</v>
      </c>
      <c r="AD1023">
        <f t="shared" si="393"/>
        <v>0</v>
      </c>
      <c r="AE1023">
        <f t="shared" si="394"/>
        <v>0</v>
      </c>
      <c r="AF1023">
        <f t="shared" si="395"/>
        <v>0</v>
      </c>
      <c r="AG1023">
        <f t="shared" si="396"/>
        <v>0</v>
      </c>
      <c r="AH1023">
        <f t="shared" si="397"/>
        <v>0</v>
      </c>
      <c r="AI1023">
        <f t="shared" si="398"/>
        <v>5.0546225567071803E-3</v>
      </c>
      <c r="AJ1023">
        <f t="shared" si="399"/>
        <v>4.2582015317955055E-5</v>
      </c>
      <c r="AK1023">
        <f t="shared" si="400"/>
        <v>1.6740578955036711E-7</v>
      </c>
      <c r="AL1023">
        <f t="shared" si="401"/>
        <v>0</v>
      </c>
      <c r="AM1023">
        <v>6378137</v>
      </c>
      <c r="AN1023">
        <v>6356752.3142451802</v>
      </c>
      <c r="AO1023">
        <f t="shared" si="402"/>
        <v>8.1819190842620321E-2</v>
      </c>
      <c r="AP1023">
        <f t="shared" si="403"/>
        <v>8.2094437949694496E-2</v>
      </c>
      <c r="AQ1023">
        <f t="shared" si="404"/>
        <v>6.7394967422762398E-3</v>
      </c>
      <c r="AR1023">
        <f t="shared" si="405"/>
        <v>6399593.6257584924</v>
      </c>
    </row>
    <row r="1024" spans="13:44" x14ac:dyDescent="0.3">
      <c r="M1024" s="52" t="s">
        <v>22</v>
      </c>
      <c r="N1024" s="53">
        <f t="shared" si="384"/>
        <v>166021.44365805644</v>
      </c>
      <c r="O1024" s="54">
        <f t="shared" si="385"/>
        <v>0</v>
      </c>
      <c r="P1024" s="55">
        <f t="shared" si="386"/>
        <v>31</v>
      </c>
      <c r="Q1024" s="68"/>
      <c r="T1024">
        <f t="shared" si="407"/>
        <v>0</v>
      </c>
      <c r="U1024">
        <f t="shared" si="407"/>
        <v>0</v>
      </c>
      <c r="V1024">
        <f t="shared" si="383"/>
        <v>31</v>
      </c>
      <c r="W1024">
        <f t="shared" si="406"/>
        <v>3</v>
      </c>
      <c r="X1024">
        <f t="shared" si="387"/>
        <v>-5.2359877559829883E-2</v>
      </c>
      <c r="Y1024">
        <f t="shared" si="388"/>
        <v>-5.2335956242943828E-2</v>
      </c>
      <c r="Z1024">
        <f t="shared" si="389"/>
        <v>-5.2383818566763218E-2</v>
      </c>
      <c r="AA1024">
        <f t="shared" si="390"/>
        <v>0</v>
      </c>
      <c r="AB1024">
        <f t="shared" si="391"/>
        <v>6375585.7452000007</v>
      </c>
      <c r="AC1024">
        <f t="shared" si="392"/>
        <v>9.2468067027179749E-6</v>
      </c>
      <c r="AD1024">
        <f t="shared" si="393"/>
        <v>0</v>
      </c>
      <c r="AE1024">
        <f t="shared" si="394"/>
        <v>0</v>
      </c>
      <c r="AF1024">
        <f t="shared" si="395"/>
        <v>0</v>
      </c>
      <c r="AG1024">
        <f t="shared" si="396"/>
        <v>0</v>
      </c>
      <c r="AH1024">
        <f t="shared" si="397"/>
        <v>0</v>
      </c>
      <c r="AI1024">
        <f t="shared" si="398"/>
        <v>5.0546225567071803E-3</v>
      </c>
      <c r="AJ1024">
        <f t="shared" si="399"/>
        <v>4.2582015317955055E-5</v>
      </c>
      <c r="AK1024">
        <f t="shared" si="400"/>
        <v>1.6740578955036711E-7</v>
      </c>
      <c r="AL1024">
        <f t="shared" si="401"/>
        <v>0</v>
      </c>
      <c r="AM1024">
        <v>6378137</v>
      </c>
      <c r="AN1024">
        <v>6356752.3142451802</v>
      </c>
      <c r="AO1024">
        <f t="shared" si="402"/>
        <v>8.1819190842620321E-2</v>
      </c>
      <c r="AP1024">
        <f t="shared" si="403"/>
        <v>8.2094437949694496E-2</v>
      </c>
      <c r="AQ1024">
        <f t="shared" si="404"/>
        <v>6.7394967422762398E-3</v>
      </c>
      <c r="AR1024">
        <f t="shared" si="405"/>
        <v>6399593.6257584924</v>
      </c>
    </row>
    <row r="1025" spans="13:44" x14ac:dyDescent="0.3">
      <c r="M1025" s="52" t="s">
        <v>22</v>
      </c>
      <c r="N1025" s="53">
        <f t="shared" si="384"/>
        <v>166021.44365805644</v>
      </c>
      <c r="O1025" s="54">
        <f t="shared" si="385"/>
        <v>0</v>
      </c>
      <c r="P1025" s="55">
        <f t="shared" si="386"/>
        <v>31</v>
      </c>
      <c r="Q1025" s="68"/>
      <c r="T1025">
        <f t="shared" si="407"/>
        <v>0</v>
      </c>
      <c r="U1025">
        <f t="shared" si="407"/>
        <v>0</v>
      </c>
      <c r="V1025">
        <f t="shared" si="383"/>
        <v>31</v>
      </c>
      <c r="W1025">
        <f t="shared" si="406"/>
        <v>3</v>
      </c>
      <c r="X1025">
        <f t="shared" si="387"/>
        <v>-5.2359877559829883E-2</v>
      </c>
      <c r="Y1025">
        <f t="shared" si="388"/>
        <v>-5.2335956242943828E-2</v>
      </c>
      <c r="Z1025">
        <f t="shared" si="389"/>
        <v>-5.2383818566763218E-2</v>
      </c>
      <c r="AA1025">
        <f t="shared" si="390"/>
        <v>0</v>
      </c>
      <c r="AB1025">
        <f t="shared" si="391"/>
        <v>6375585.7452000007</v>
      </c>
      <c r="AC1025">
        <f t="shared" si="392"/>
        <v>9.2468067027179749E-6</v>
      </c>
      <c r="AD1025">
        <f t="shared" si="393"/>
        <v>0</v>
      </c>
      <c r="AE1025">
        <f t="shared" si="394"/>
        <v>0</v>
      </c>
      <c r="AF1025">
        <f t="shared" si="395"/>
        <v>0</v>
      </c>
      <c r="AG1025">
        <f t="shared" si="396"/>
        <v>0</v>
      </c>
      <c r="AH1025">
        <f t="shared" si="397"/>
        <v>0</v>
      </c>
      <c r="AI1025">
        <f t="shared" si="398"/>
        <v>5.0546225567071803E-3</v>
      </c>
      <c r="AJ1025">
        <f t="shared" si="399"/>
        <v>4.2582015317955055E-5</v>
      </c>
      <c r="AK1025">
        <f t="shared" si="400"/>
        <v>1.6740578955036711E-7</v>
      </c>
      <c r="AL1025">
        <f t="shared" si="401"/>
        <v>0</v>
      </c>
      <c r="AM1025">
        <v>6378137</v>
      </c>
      <c r="AN1025">
        <v>6356752.3142451802</v>
      </c>
      <c r="AO1025">
        <f t="shared" si="402"/>
        <v>8.1819190842620321E-2</v>
      </c>
      <c r="AP1025">
        <f t="shared" si="403"/>
        <v>8.2094437949694496E-2</v>
      </c>
      <c r="AQ1025">
        <f t="shared" si="404"/>
        <v>6.7394967422762398E-3</v>
      </c>
      <c r="AR1025">
        <f t="shared" si="405"/>
        <v>6399593.6257584924</v>
      </c>
    </row>
    <row r="1026" spans="13:44" x14ac:dyDescent="0.3">
      <c r="M1026" s="52" t="s">
        <v>22</v>
      </c>
      <c r="N1026" s="53">
        <f t="shared" si="384"/>
        <v>166021.44365805644</v>
      </c>
      <c r="O1026" s="54">
        <f t="shared" si="385"/>
        <v>0</v>
      </c>
      <c r="P1026" s="55">
        <f t="shared" si="386"/>
        <v>31</v>
      </c>
      <c r="Q1026" s="68"/>
      <c r="T1026">
        <f t="shared" si="407"/>
        <v>0</v>
      </c>
      <c r="U1026">
        <f t="shared" si="407"/>
        <v>0</v>
      </c>
      <c r="V1026">
        <f t="shared" si="383"/>
        <v>31</v>
      </c>
      <c r="W1026">
        <f t="shared" si="406"/>
        <v>3</v>
      </c>
      <c r="X1026">
        <f t="shared" si="387"/>
        <v>-5.2359877559829883E-2</v>
      </c>
      <c r="Y1026">
        <f t="shared" si="388"/>
        <v>-5.2335956242943828E-2</v>
      </c>
      <c r="Z1026">
        <f t="shared" si="389"/>
        <v>-5.2383818566763218E-2</v>
      </c>
      <c r="AA1026">
        <f t="shared" si="390"/>
        <v>0</v>
      </c>
      <c r="AB1026">
        <f t="shared" si="391"/>
        <v>6375585.7452000007</v>
      </c>
      <c r="AC1026">
        <f t="shared" si="392"/>
        <v>9.2468067027179749E-6</v>
      </c>
      <c r="AD1026">
        <f t="shared" si="393"/>
        <v>0</v>
      </c>
      <c r="AE1026">
        <f t="shared" si="394"/>
        <v>0</v>
      </c>
      <c r="AF1026">
        <f t="shared" si="395"/>
        <v>0</v>
      </c>
      <c r="AG1026">
        <f t="shared" si="396"/>
        <v>0</v>
      </c>
      <c r="AH1026">
        <f t="shared" si="397"/>
        <v>0</v>
      </c>
      <c r="AI1026">
        <f t="shared" si="398"/>
        <v>5.0546225567071803E-3</v>
      </c>
      <c r="AJ1026">
        <f t="shared" si="399"/>
        <v>4.2582015317955055E-5</v>
      </c>
      <c r="AK1026">
        <f t="shared" si="400"/>
        <v>1.6740578955036711E-7</v>
      </c>
      <c r="AL1026">
        <f t="shared" si="401"/>
        <v>0</v>
      </c>
      <c r="AM1026">
        <v>6378137</v>
      </c>
      <c r="AN1026">
        <v>6356752.3142451802</v>
      </c>
      <c r="AO1026">
        <f t="shared" si="402"/>
        <v>8.1819190842620321E-2</v>
      </c>
      <c r="AP1026">
        <f t="shared" si="403"/>
        <v>8.2094437949694496E-2</v>
      </c>
      <c r="AQ1026">
        <f t="shared" si="404"/>
        <v>6.7394967422762398E-3</v>
      </c>
      <c r="AR1026">
        <f t="shared" si="405"/>
        <v>6399593.6257584924</v>
      </c>
    </row>
    <row r="1027" spans="13:44" x14ac:dyDescent="0.3">
      <c r="M1027" s="52" t="s">
        <v>22</v>
      </c>
      <c r="N1027" s="53">
        <f t="shared" si="384"/>
        <v>166021.44365805644</v>
      </c>
      <c r="O1027" s="54">
        <f t="shared" si="385"/>
        <v>0</v>
      </c>
      <c r="P1027" s="55">
        <f t="shared" si="386"/>
        <v>31</v>
      </c>
      <c r="Q1027" s="68"/>
      <c r="T1027">
        <f t="shared" si="407"/>
        <v>0</v>
      </c>
      <c r="U1027">
        <f t="shared" si="407"/>
        <v>0</v>
      </c>
      <c r="V1027">
        <f t="shared" si="383"/>
        <v>31</v>
      </c>
      <c r="W1027">
        <f t="shared" si="406"/>
        <v>3</v>
      </c>
      <c r="X1027">
        <f t="shared" si="387"/>
        <v>-5.2359877559829883E-2</v>
      </c>
      <c r="Y1027">
        <f t="shared" si="388"/>
        <v>-5.2335956242943828E-2</v>
      </c>
      <c r="Z1027">
        <f t="shared" si="389"/>
        <v>-5.2383818566763218E-2</v>
      </c>
      <c r="AA1027">
        <f t="shared" si="390"/>
        <v>0</v>
      </c>
      <c r="AB1027">
        <f t="shared" si="391"/>
        <v>6375585.7452000007</v>
      </c>
      <c r="AC1027">
        <f t="shared" si="392"/>
        <v>9.2468067027179749E-6</v>
      </c>
      <c r="AD1027">
        <f t="shared" si="393"/>
        <v>0</v>
      </c>
      <c r="AE1027">
        <f t="shared" si="394"/>
        <v>0</v>
      </c>
      <c r="AF1027">
        <f t="shared" si="395"/>
        <v>0</v>
      </c>
      <c r="AG1027">
        <f t="shared" si="396"/>
        <v>0</v>
      </c>
      <c r="AH1027">
        <f t="shared" si="397"/>
        <v>0</v>
      </c>
      <c r="AI1027">
        <f t="shared" si="398"/>
        <v>5.0546225567071803E-3</v>
      </c>
      <c r="AJ1027">
        <f t="shared" si="399"/>
        <v>4.2582015317955055E-5</v>
      </c>
      <c r="AK1027">
        <f t="shared" si="400"/>
        <v>1.6740578955036711E-7</v>
      </c>
      <c r="AL1027">
        <f t="shared" si="401"/>
        <v>0</v>
      </c>
      <c r="AM1027">
        <v>6378137</v>
      </c>
      <c r="AN1027">
        <v>6356752.3142451802</v>
      </c>
      <c r="AO1027">
        <f t="shared" si="402"/>
        <v>8.1819190842620321E-2</v>
      </c>
      <c r="AP1027">
        <f t="shared" si="403"/>
        <v>8.2094437949694496E-2</v>
      </c>
      <c r="AQ1027">
        <f t="shared" si="404"/>
        <v>6.7394967422762398E-3</v>
      </c>
      <c r="AR1027">
        <f t="shared" si="405"/>
        <v>6399593.6257584924</v>
      </c>
    </row>
    <row r="1028" spans="13:44" x14ac:dyDescent="0.3">
      <c r="M1028" s="52" t="s">
        <v>22</v>
      </c>
      <c r="N1028" s="53">
        <f t="shared" si="384"/>
        <v>166021.44365805644</v>
      </c>
      <c r="O1028" s="54">
        <f t="shared" si="385"/>
        <v>0</v>
      </c>
      <c r="P1028" s="55">
        <f t="shared" si="386"/>
        <v>31</v>
      </c>
      <c r="Q1028" s="68"/>
      <c r="T1028">
        <f t="shared" si="407"/>
        <v>0</v>
      </c>
      <c r="U1028">
        <f t="shared" si="407"/>
        <v>0</v>
      </c>
      <c r="V1028">
        <f t="shared" si="383"/>
        <v>31</v>
      </c>
      <c r="W1028">
        <f t="shared" si="406"/>
        <v>3</v>
      </c>
      <c r="X1028">
        <f t="shared" si="387"/>
        <v>-5.2359877559829883E-2</v>
      </c>
      <c r="Y1028">
        <f t="shared" si="388"/>
        <v>-5.2335956242943828E-2</v>
      </c>
      <c r="Z1028">
        <f t="shared" si="389"/>
        <v>-5.2383818566763218E-2</v>
      </c>
      <c r="AA1028">
        <f t="shared" si="390"/>
        <v>0</v>
      </c>
      <c r="AB1028">
        <f t="shared" si="391"/>
        <v>6375585.7452000007</v>
      </c>
      <c r="AC1028">
        <f t="shared" si="392"/>
        <v>9.2468067027179749E-6</v>
      </c>
      <c r="AD1028">
        <f t="shared" si="393"/>
        <v>0</v>
      </c>
      <c r="AE1028">
        <f t="shared" si="394"/>
        <v>0</v>
      </c>
      <c r="AF1028">
        <f t="shared" si="395"/>
        <v>0</v>
      </c>
      <c r="AG1028">
        <f t="shared" si="396"/>
        <v>0</v>
      </c>
      <c r="AH1028">
        <f t="shared" si="397"/>
        <v>0</v>
      </c>
      <c r="AI1028">
        <f t="shared" si="398"/>
        <v>5.0546225567071803E-3</v>
      </c>
      <c r="AJ1028">
        <f t="shared" si="399"/>
        <v>4.2582015317955055E-5</v>
      </c>
      <c r="AK1028">
        <f t="shared" si="400"/>
        <v>1.6740578955036711E-7</v>
      </c>
      <c r="AL1028">
        <f t="shared" si="401"/>
        <v>0</v>
      </c>
      <c r="AM1028">
        <v>6378137</v>
      </c>
      <c r="AN1028">
        <v>6356752.3142451802</v>
      </c>
      <c r="AO1028">
        <f t="shared" si="402"/>
        <v>8.1819190842620321E-2</v>
      </c>
      <c r="AP1028">
        <f t="shared" si="403"/>
        <v>8.2094437949694496E-2</v>
      </c>
      <c r="AQ1028">
        <f t="shared" si="404"/>
        <v>6.7394967422762398E-3</v>
      </c>
      <c r="AR1028">
        <f t="shared" si="405"/>
        <v>6399593.6257584924</v>
      </c>
    </row>
    <row r="1029" spans="13:44" x14ac:dyDescent="0.3">
      <c r="M1029" s="52" t="s">
        <v>22</v>
      </c>
      <c r="N1029" s="53">
        <f t="shared" si="384"/>
        <v>166021.44365805644</v>
      </c>
      <c r="O1029" s="54">
        <f t="shared" si="385"/>
        <v>0</v>
      </c>
      <c r="P1029" s="55">
        <f t="shared" si="386"/>
        <v>31</v>
      </c>
      <c r="Q1029" s="68"/>
      <c r="T1029">
        <f t="shared" si="407"/>
        <v>0</v>
      </c>
      <c r="U1029">
        <f t="shared" si="407"/>
        <v>0</v>
      </c>
      <c r="V1029">
        <f t="shared" si="383"/>
        <v>31</v>
      </c>
      <c r="W1029">
        <f t="shared" si="406"/>
        <v>3</v>
      </c>
      <c r="X1029">
        <f t="shared" si="387"/>
        <v>-5.2359877559829883E-2</v>
      </c>
      <c r="Y1029">
        <f t="shared" si="388"/>
        <v>-5.2335956242943828E-2</v>
      </c>
      <c r="Z1029">
        <f t="shared" si="389"/>
        <v>-5.2383818566763218E-2</v>
      </c>
      <c r="AA1029">
        <f t="shared" si="390"/>
        <v>0</v>
      </c>
      <c r="AB1029">
        <f t="shared" si="391"/>
        <v>6375585.7452000007</v>
      </c>
      <c r="AC1029">
        <f t="shared" si="392"/>
        <v>9.2468067027179749E-6</v>
      </c>
      <c r="AD1029">
        <f t="shared" si="393"/>
        <v>0</v>
      </c>
      <c r="AE1029">
        <f t="shared" si="394"/>
        <v>0</v>
      </c>
      <c r="AF1029">
        <f t="shared" si="395"/>
        <v>0</v>
      </c>
      <c r="AG1029">
        <f t="shared" si="396"/>
        <v>0</v>
      </c>
      <c r="AH1029">
        <f t="shared" si="397"/>
        <v>0</v>
      </c>
      <c r="AI1029">
        <f t="shared" si="398"/>
        <v>5.0546225567071803E-3</v>
      </c>
      <c r="AJ1029">
        <f t="shared" si="399"/>
        <v>4.2582015317955055E-5</v>
      </c>
      <c r="AK1029">
        <f t="shared" si="400"/>
        <v>1.6740578955036711E-7</v>
      </c>
      <c r="AL1029">
        <f t="shared" si="401"/>
        <v>0</v>
      </c>
      <c r="AM1029">
        <v>6378137</v>
      </c>
      <c r="AN1029">
        <v>6356752.3142451802</v>
      </c>
      <c r="AO1029">
        <f t="shared" si="402"/>
        <v>8.1819190842620321E-2</v>
      </c>
      <c r="AP1029">
        <f t="shared" si="403"/>
        <v>8.2094437949694496E-2</v>
      </c>
      <c r="AQ1029">
        <f t="shared" si="404"/>
        <v>6.7394967422762398E-3</v>
      </c>
      <c r="AR1029">
        <f t="shared" si="405"/>
        <v>6399593.6257584924</v>
      </c>
    </row>
    <row r="1030" spans="13:44" x14ac:dyDescent="0.3">
      <c r="M1030" s="52" t="s">
        <v>22</v>
      </c>
      <c r="N1030" s="53">
        <f t="shared" si="384"/>
        <v>166021.44365805644</v>
      </c>
      <c r="O1030" s="54">
        <f t="shared" si="385"/>
        <v>0</v>
      </c>
      <c r="P1030" s="55">
        <f t="shared" si="386"/>
        <v>31</v>
      </c>
      <c r="Q1030" s="68"/>
      <c r="T1030">
        <f t="shared" si="407"/>
        <v>0</v>
      </c>
      <c r="U1030">
        <f t="shared" si="407"/>
        <v>0</v>
      </c>
      <c r="V1030">
        <f t="shared" si="383"/>
        <v>31</v>
      </c>
      <c r="W1030">
        <f t="shared" si="406"/>
        <v>3</v>
      </c>
      <c r="X1030">
        <f t="shared" si="387"/>
        <v>-5.2359877559829883E-2</v>
      </c>
      <c r="Y1030">
        <f t="shared" si="388"/>
        <v>-5.2335956242943828E-2</v>
      </c>
      <c r="Z1030">
        <f t="shared" si="389"/>
        <v>-5.2383818566763218E-2</v>
      </c>
      <c r="AA1030">
        <f t="shared" si="390"/>
        <v>0</v>
      </c>
      <c r="AB1030">
        <f t="shared" si="391"/>
        <v>6375585.7452000007</v>
      </c>
      <c r="AC1030">
        <f t="shared" si="392"/>
        <v>9.2468067027179749E-6</v>
      </c>
      <c r="AD1030">
        <f t="shared" si="393"/>
        <v>0</v>
      </c>
      <c r="AE1030">
        <f t="shared" si="394"/>
        <v>0</v>
      </c>
      <c r="AF1030">
        <f t="shared" si="395"/>
        <v>0</v>
      </c>
      <c r="AG1030">
        <f t="shared" si="396"/>
        <v>0</v>
      </c>
      <c r="AH1030">
        <f t="shared" si="397"/>
        <v>0</v>
      </c>
      <c r="AI1030">
        <f t="shared" si="398"/>
        <v>5.0546225567071803E-3</v>
      </c>
      <c r="AJ1030">
        <f t="shared" si="399"/>
        <v>4.2582015317955055E-5</v>
      </c>
      <c r="AK1030">
        <f t="shared" si="400"/>
        <v>1.6740578955036711E-7</v>
      </c>
      <c r="AL1030">
        <f t="shared" si="401"/>
        <v>0</v>
      </c>
      <c r="AM1030">
        <v>6378137</v>
      </c>
      <c r="AN1030">
        <v>6356752.3142451802</v>
      </c>
      <c r="AO1030">
        <f t="shared" si="402"/>
        <v>8.1819190842620321E-2</v>
      </c>
      <c r="AP1030">
        <f t="shared" si="403"/>
        <v>8.2094437949694496E-2</v>
      </c>
      <c r="AQ1030">
        <f t="shared" si="404"/>
        <v>6.7394967422762398E-3</v>
      </c>
      <c r="AR1030">
        <f t="shared" si="405"/>
        <v>6399593.6257584924</v>
      </c>
    </row>
    <row r="1031" spans="13:44" x14ac:dyDescent="0.3">
      <c r="M1031" s="52" t="s">
        <v>22</v>
      </c>
      <c r="N1031" s="53">
        <f t="shared" si="384"/>
        <v>166021.44365805644</v>
      </c>
      <c r="O1031" s="54">
        <f t="shared" si="385"/>
        <v>0</v>
      </c>
      <c r="P1031" s="55">
        <f t="shared" si="386"/>
        <v>31</v>
      </c>
      <c r="Q1031" s="68"/>
      <c r="T1031">
        <f t="shared" si="407"/>
        <v>0</v>
      </c>
      <c r="U1031">
        <f t="shared" si="407"/>
        <v>0</v>
      </c>
      <c r="V1031">
        <f t="shared" si="383"/>
        <v>31</v>
      </c>
      <c r="W1031">
        <f t="shared" si="406"/>
        <v>3</v>
      </c>
      <c r="X1031">
        <f t="shared" si="387"/>
        <v>-5.2359877559829883E-2</v>
      </c>
      <c r="Y1031">
        <f t="shared" si="388"/>
        <v>-5.2335956242943828E-2</v>
      </c>
      <c r="Z1031">
        <f t="shared" si="389"/>
        <v>-5.2383818566763218E-2</v>
      </c>
      <c r="AA1031">
        <f t="shared" si="390"/>
        <v>0</v>
      </c>
      <c r="AB1031">
        <f t="shared" si="391"/>
        <v>6375585.7452000007</v>
      </c>
      <c r="AC1031">
        <f t="shared" si="392"/>
        <v>9.2468067027179749E-6</v>
      </c>
      <c r="AD1031">
        <f t="shared" si="393"/>
        <v>0</v>
      </c>
      <c r="AE1031">
        <f t="shared" si="394"/>
        <v>0</v>
      </c>
      <c r="AF1031">
        <f t="shared" si="395"/>
        <v>0</v>
      </c>
      <c r="AG1031">
        <f t="shared" si="396"/>
        <v>0</v>
      </c>
      <c r="AH1031">
        <f t="shared" si="397"/>
        <v>0</v>
      </c>
      <c r="AI1031">
        <f t="shared" si="398"/>
        <v>5.0546225567071803E-3</v>
      </c>
      <c r="AJ1031">
        <f t="shared" si="399"/>
        <v>4.2582015317955055E-5</v>
      </c>
      <c r="AK1031">
        <f t="shared" si="400"/>
        <v>1.6740578955036711E-7</v>
      </c>
      <c r="AL1031">
        <f t="shared" si="401"/>
        <v>0</v>
      </c>
      <c r="AM1031">
        <v>6378137</v>
      </c>
      <c r="AN1031">
        <v>6356752.3142451802</v>
      </c>
      <c r="AO1031">
        <f t="shared" si="402"/>
        <v>8.1819190842620321E-2</v>
      </c>
      <c r="AP1031">
        <f t="shared" si="403"/>
        <v>8.2094437949694496E-2</v>
      </c>
      <c r="AQ1031">
        <f t="shared" si="404"/>
        <v>6.7394967422762398E-3</v>
      </c>
      <c r="AR1031">
        <f t="shared" si="405"/>
        <v>6399593.6257584924</v>
      </c>
    </row>
    <row r="1032" spans="13:44" x14ac:dyDescent="0.3">
      <c r="M1032" s="52" t="s">
        <v>22</v>
      </c>
      <c r="N1032" s="53">
        <f t="shared" si="384"/>
        <v>166021.44365805644</v>
      </c>
      <c r="O1032" s="54">
        <f t="shared" si="385"/>
        <v>0</v>
      </c>
      <c r="P1032" s="55">
        <f t="shared" si="386"/>
        <v>31</v>
      </c>
      <c r="Q1032" s="68"/>
      <c r="T1032">
        <f t="shared" si="407"/>
        <v>0</v>
      </c>
      <c r="U1032">
        <f t="shared" si="407"/>
        <v>0</v>
      </c>
      <c r="V1032">
        <f t="shared" si="383"/>
        <v>31</v>
      </c>
      <c r="W1032">
        <f t="shared" si="406"/>
        <v>3</v>
      </c>
      <c r="X1032">
        <f t="shared" si="387"/>
        <v>-5.2359877559829883E-2</v>
      </c>
      <c r="Y1032">
        <f t="shared" si="388"/>
        <v>-5.2335956242943828E-2</v>
      </c>
      <c r="Z1032">
        <f t="shared" si="389"/>
        <v>-5.2383818566763218E-2</v>
      </c>
      <c r="AA1032">
        <f t="shared" si="390"/>
        <v>0</v>
      </c>
      <c r="AB1032">
        <f t="shared" si="391"/>
        <v>6375585.7452000007</v>
      </c>
      <c r="AC1032">
        <f t="shared" si="392"/>
        <v>9.2468067027179749E-6</v>
      </c>
      <c r="AD1032">
        <f t="shared" si="393"/>
        <v>0</v>
      </c>
      <c r="AE1032">
        <f t="shared" si="394"/>
        <v>0</v>
      </c>
      <c r="AF1032">
        <f t="shared" si="395"/>
        <v>0</v>
      </c>
      <c r="AG1032">
        <f t="shared" si="396"/>
        <v>0</v>
      </c>
      <c r="AH1032">
        <f t="shared" si="397"/>
        <v>0</v>
      </c>
      <c r="AI1032">
        <f t="shared" si="398"/>
        <v>5.0546225567071803E-3</v>
      </c>
      <c r="AJ1032">
        <f t="shared" si="399"/>
        <v>4.2582015317955055E-5</v>
      </c>
      <c r="AK1032">
        <f t="shared" si="400"/>
        <v>1.6740578955036711E-7</v>
      </c>
      <c r="AL1032">
        <f t="shared" si="401"/>
        <v>0</v>
      </c>
      <c r="AM1032">
        <v>6378137</v>
      </c>
      <c r="AN1032">
        <v>6356752.3142451802</v>
      </c>
      <c r="AO1032">
        <f t="shared" si="402"/>
        <v>8.1819190842620321E-2</v>
      </c>
      <c r="AP1032">
        <f t="shared" si="403"/>
        <v>8.2094437949694496E-2</v>
      </c>
      <c r="AQ1032">
        <f t="shared" si="404"/>
        <v>6.7394967422762398E-3</v>
      </c>
      <c r="AR1032">
        <f t="shared" si="405"/>
        <v>6399593.6257584924</v>
      </c>
    </row>
    <row r="1033" spans="13:44" x14ac:dyDescent="0.3">
      <c r="M1033" s="52" t="s">
        <v>22</v>
      </c>
      <c r="N1033" s="53">
        <f t="shared" si="384"/>
        <v>166021.44365805644</v>
      </c>
      <c r="O1033" s="54">
        <f t="shared" si="385"/>
        <v>0</v>
      </c>
      <c r="P1033" s="55">
        <f t="shared" si="386"/>
        <v>31</v>
      </c>
      <c r="Q1033" s="68"/>
      <c r="T1033">
        <f t="shared" si="407"/>
        <v>0</v>
      </c>
      <c r="U1033">
        <f t="shared" si="407"/>
        <v>0</v>
      </c>
      <c r="V1033">
        <f t="shared" si="383"/>
        <v>31</v>
      </c>
      <c r="W1033">
        <f t="shared" si="406"/>
        <v>3</v>
      </c>
      <c r="X1033">
        <f t="shared" si="387"/>
        <v>-5.2359877559829883E-2</v>
      </c>
      <c r="Y1033">
        <f t="shared" si="388"/>
        <v>-5.2335956242943828E-2</v>
      </c>
      <c r="Z1033">
        <f t="shared" si="389"/>
        <v>-5.2383818566763218E-2</v>
      </c>
      <c r="AA1033">
        <f t="shared" si="390"/>
        <v>0</v>
      </c>
      <c r="AB1033">
        <f t="shared" si="391"/>
        <v>6375585.7452000007</v>
      </c>
      <c r="AC1033">
        <f t="shared" si="392"/>
        <v>9.2468067027179749E-6</v>
      </c>
      <c r="AD1033">
        <f t="shared" si="393"/>
        <v>0</v>
      </c>
      <c r="AE1033">
        <f t="shared" si="394"/>
        <v>0</v>
      </c>
      <c r="AF1033">
        <f t="shared" si="395"/>
        <v>0</v>
      </c>
      <c r="AG1033">
        <f t="shared" si="396"/>
        <v>0</v>
      </c>
      <c r="AH1033">
        <f t="shared" si="397"/>
        <v>0</v>
      </c>
      <c r="AI1033">
        <f t="shared" si="398"/>
        <v>5.0546225567071803E-3</v>
      </c>
      <c r="AJ1033">
        <f t="shared" si="399"/>
        <v>4.2582015317955055E-5</v>
      </c>
      <c r="AK1033">
        <f t="shared" si="400"/>
        <v>1.6740578955036711E-7</v>
      </c>
      <c r="AL1033">
        <f t="shared" si="401"/>
        <v>0</v>
      </c>
      <c r="AM1033">
        <v>6378137</v>
      </c>
      <c r="AN1033">
        <v>6356752.3142451802</v>
      </c>
      <c r="AO1033">
        <f t="shared" si="402"/>
        <v>8.1819190842620321E-2</v>
      </c>
      <c r="AP1033">
        <f t="shared" si="403"/>
        <v>8.2094437949694496E-2</v>
      </c>
      <c r="AQ1033">
        <f t="shared" si="404"/>
        <v>6.7394967422762398E-3</v>
      </c>
      <c r="AR1033">
        <f t="shared" si="405"/>
        <v>6399593.6257584924</v>
      </c>
    </row>
    <row r="1034" spans="13:44" x14ac:dyDescent="0.3">
      <c r="M1034" s="52" t="s">
        <v>22</v>
      </c>
      <c r="N1034" s="53">
        <f t="shared" si="384"/>
        <v>166021.44365805644</v>
      </c>
      <c r="O1034" s="54">
        <f t="shared" si="385"/>
        <v>0</v>
      </c>
      <c r="P1034" s="55">
        <f t="shared" si="386"/>
        <v>31</v>
      </c>
      <c r="Q1034" s="68"/>
      <c r="T1034">
        <f t="shared" si="407"/>
        <v>0</v>
      </c>
      <c r="U1034">
        <f t="shared" si="407"/>
        <v>0</v>
      </c>
      <c r="V1034">
        <f t="shared" si="383"/>
        <v>31</v>
      </c>
      <c r="W1034">
        <f t="shared" si="406"/>
        <v>3</v>
      </c>
      <c r="X1034">
        <f t="shared" si="387"/>
        <v>-5.2359877559829883E-2</v>
      </c>
      <c r="Y1034">
        <f t="shared" si="388"/>
        <v>-5.2335956242943828E-2</v>
      </c>
      <c r="Z1034">
        <f t="shared" si="389"/>
        <v>-5.2383818566763218E-2</v>
      </c>
      <c r="AA1034">
        <f t="shared" si="390"/>
        <v>0</v>
      </c>
      <c r="AB1034">
        <f t="shared" si="391"/>
        <v>6375585.7452000007</v>
      </c>
      <c r="AC1034">
        <f t="shared" si="392"/>
        <v>9.2468067027179749E-6</v>
      </c>
      <c r="AD1034">
        <f t="shared" si="393"/>
        <v>0</v>
      </c>
      <c r="AE1034">
        <f t="shared" si="394"/>
        <v>0</v>
      </c>
      <c r="AF1034">
        <f t="shared" si="395"/>
        <v>0</v>
      </c>
      <c r="AG1034">
        <f t="shared" si="396"/>
        <v>0</v>
      </c>
      <c r="AH1034">
        <f t="shared" si="397"/>
        <v>0</v>
      </c>
      <c r="AI1034">
        <f t="shared" si="398"/>
        <v>5.0546225567071803E-3</v>
      </c>
      <c r="AJ1034">
        <f t="shared" si="399"/>
        <v>4.2582015317955055E-5</v>
      </c>
      <c r="AK1034">
        <f t="shared" si="400"/>
        <v>1.6740578955036711E-7</v>
      </c>
      <c r="AL1034">
        <f t="shared" si="401"/>
        <v>0</v>
      </c>
      <c r="AM1034">
        <v>6378137</v>
      </c>
      <c r="AN1034">
        <v>6356752.3142451802</v>
      </c>
      <c r="AO1034">
        <f t="shared" si="402"/>
        <v>8.1819190842620321E-2</v>
      </c>
      <c r="AP1034">
        <f t="shared" si="403"/>
        <v>8.2094437949694496E-2</v>
      </c>
      <c r="AQ1034">
        <f t="shared" si="404"/>
        <v>6.7394967422762398E-3</v>
      </c>
      <c r="AR1034">
        <f t="shared" si="405"/>
        <v>6399593.6257584924</v>
      </c>
    </row>
    <row r="1035" spans="13:44" x14ac:dyDescent="0.3">
      <c r="M1035" s="52" t="s">
        <v>22</v>
      </c>
      <c r="N1035" s="53">
        <f t="shared" si="384"/>
        <v>166021.44365805644</v>
      </c>
      <c r="O1035" s="54">
        <f t="shared" si="385"/>
        <v>0</v>
      </c>
      <c r="P1035" s="55">
        <f t="shared" si="386"/>
        <v>31</v>
      </c>
      <c r="Q1035" s="68"/>
      <c r="T1035">
        <f t="shared" si="407"/>
        <v>0</v>
      </c>
      <c r="U1035">
        <f t="shared" si="407"/>
        <v>0</v>
      </c>
      <c r="V1035">
        <f t="shared" si="383"/>
        <v>31</v>
      </c>
      <c r="W1035">
        <f t="shared" si="406"/>
        <v>3</v>
      </c>
      <c r="X1035">
        <f t="shared" si="387"/>
        <v>-5.2359877559829883E-2</v>
      </c>
      <c r="Y1035">
        <f t="shared" si="388"/>
        <v>-5.2335956242943828E-2</v>
      </c>
      <c r="Z1035">
        <f t="shared" si="389"/>
        <v>-5.2383818566763218E-2</v>
      </c>
      <c r="AA1035">
        <f t="shared" si="390"/>
        <v>0</v>
      </c>
      <c r="AB1035">
        <f t="shared" si="391"/>
        <v>6375585.7452000007</v>
      </c>
      <c r="AC1035">
        <f t="shared" si="392"/>
        <v>9.2468067027179749E-6</v>
      </c>
      <c r="AD1035">
        <f t="shared" si="393"/>
        <v>0</v>
      </c>
      <c r="AE1035">
        <f t="shared" si="394"/>
        <v>0</v>
      </c>
      <c r="AF1035">
        <f t="shared" si="395"/>
        <v>0</v>
      </c>
      <c r="AG1035">
        <f t="shared" si="396"/>
        <v>0</v>
      </c>
      <c r="AH1035">
        <f t="shared" si="397"/>
        <v>0</v>
      </c>
      <c r="AI1035">
        <f t="shared" si="398"/>
        <v>5.0546225567071803E-3</v>
      </c>
      <c r="AJ1035">
        <f t="shared" si="399"/>
        <v>4.2582015317955055E-5</v>
      </c>
      <c r="AK1035">
        <f t="shared" si="400"/>
        <v>1.6740578955036711E-7</v>
      </c>
      <c r="AL1035">
        <f t="shared" si="401"/>
        <v>0</v>
      </c>
      <c r="AM1035">
        <v>6378137</v>
      </c>
      <c r="AN1035">
        <v>6356752.3142451802</v>
      </c>
      <c r="AO1035">
        <f t="shared" si="402"/>
        <v>8.1819190842620321E-2</v>
      </c>
      <c r="AP1035">
        <f t="shared" si="403"/>
        <v>8.2094437949694496E-2</v>
      </c>
      <c r="AQ1035">
        <f t="shared" si="404"/>
        <v>6.7394967422762398E-3</v>
      </c>
      <c r="AR1035">
        <f t="shared" si="405"/>
        <v>6399593.6257584924</v>
      </c>
    </row>
    <row r="1036" spans="13:44" x14ac:dyDescent="0.3">
      <c r="M1036" s="52" t="s">
        <v>22</v>
      </c>
      <c r="N1036" s="53">
        <f t="shared" si="384"/>
        <v>166021.44365805644</v>
      </c>
      <c r="O1036" s="54">
        <f t="shared" si="385"/>
        <v>0</v>
      </c>
      <c r="P1036" s="55">
        <f t="shared" si="386"/>
        <v>31</v>
      </c>
      <c r="Q1036" s="68"/>
      <c r="T1036">
        <f t="shared" si="407"/>
        <v>0</v>
      </c>
      <c r="U1036">
        <f t="shared" si="407"/>
        <v>0</v>
      </c>
      <c r="V1036">
        <f t="shared" si="383"/>
        <v>31</v>
      </c>
      <c r="W1036">
        <f t="shared" si="406"/>
        <v>3</v>
      </c>
      <c r="X1036">
        <f t="shared" si="387"/>
        <v>-5.2359877559829883E-2</v>
      </c>
      <c r="Y1036">
        <f t="shared" si="388"/>
        <v>-5.2335956242943828E-2</v>
      </c>
      <c r="Z1036">
        <f t="shared" si="389"/>
        <v>-5.2383818566763218E-2</v>
      </c>
      <c r="AA1036">
        <f t="shared" si="390"/>
        <v>0</v>
      </c>
      <c r="AB1036">
        <f t="shared" si="391"/>
        <v>6375585.7452000007</v>
      </c>
      <c r="AC1036">
        <f t="shared" si="392"/>
        <v>9.2468067027179749E-6</v>
      </c>
      <c r="AD1036">
        <f t="shared" si="393"/>
        <v>0</v>
      </c>
      <c r="AE1036">
        <f t="shared" si="394"/>
        <v>0</v>
      </c>
      <c r="AF1036">
        <f t="shared" si="395"/>
        <v>0</v>
      </c>
      <c r="AG1036">
        <f t="shared" si="396"/>
        <v>0</v>
      </c>
      <c r="AH1036">
        <f t="shared" si="397"/>
        <v>0</v>
      </c>
      <c r="AI1036">
        <f t="shared" si="398"/>
        <v>5.0546225567071803E-3</v>
      </c>
      <c r="AJ1036">
        <f t="shared" si="399"/>
        <v>4.2582015317955055E-5</v>
      </c>
      <c r="AK1036">
        <f t="shared" si="400"/>
        <v>1.6740578955036711E-7</v>
      </c>
      <c r="AL1036">
        <f t="shared" si="401"/>
        <v>0</v>
      </c>
      <c r="AM1036">
        <v>6378137</v>
      </c>
      <c r="AN1036">
        <v>6356752.3142451802</v>
      </c>
      <c r="AO1036">
        <f t="shared" si="402"/>
        <v>8.1819190842620321E-2</v>
      </c>
      <c r="AP1036">
        <f t="shared" si="403"/>
        <v>8.2094437949694496E-2</v>
      </c>
      <c r="AQ1036">
        <f t="shared" si="404"/>
        <v>6.7394967422762398E-3</v>
      </c>
      <c r="AR1036">
        <f t="shared" si="405"/>
        <v>6399593.6257584924</v>
      </c>
    </row>
    <row r="1037" spans="13:44" x14ac:dyDescent="0.3">
      <c r="M1037" s="52" t="s">
        <v>22</v>
      </c>
      <c r="N1037" s="53">
        <f t="shared" si="384"/>
        <v>166021.44365805644</v>
      </c>
      <c r="O1037" s="54">
        <f t="shared" si="385"/>
        <v>0</v>
      </c>
      <c r="P1037" s="55">
        <f t="shared" si="386"/>
        <v>31</v>
      </c>
      <c r="Q1037" s="68"/>
      <c r="T1037">
        <f t="shared" si="407"/>
        <v>0</v>
      </c>
      <c r="U1037">
        <f t="shared" si="407"/>
        <v>0</v>
      </c>
      <c r="V1037">
        <f t="shared" si="383"/>
        <v>31</v>
      </c>
      <c r="W1037">
        <f t="shared" si="406"/>
        <v>3</v>
      </c>
      <c r="X1037">
        <f t="shared" si="387"/>
        <v>-5.2359877559829883E-2</v>
      </c>
      <c r="Y1037">
        <f t="shared" si="388"/>
        <v>-5.2335956242943828E-2</v>
      </c>
      <c r="Z1037">
        <f t="shared" si="389"/>
        <v>-5.2383818566763218E-2</v>
      </c>
      <c r="AA1037">
        <f t="shared" si="390"/>
        <v>0</v>
      </c>
      <c r="AB1037">
        <f t="shared" si="391"/>
        <v>6375585.7452000007</v>
      </c>
      <c r="AC1037">
        <f t="shared" si="392"/>
        <v>9.2468067027179749E-6</v>
      </c>
      <c r="AD1037">
        <f t="shared" si="393"/>
        <v>0</v>
      </c>
      <c r="AE1037">
        <f t="shared" si="394"/>
        <v>0</v>
      </c>
      <c r="AF1037">
        <f t="shared" si="395"/>
        <v>0</v>
      </c>
      <c r="AG1037">
        <f t="shared" si="396"/>
        <v>0</v>
      </c>
      <c r="AH1037">
        <f t="shared" si="397"/>
        <v>0</v>
      </c>
      <c r="AI1037">
        <f t="shared" si="398"/>
        <v>5.0546225567071803E-3</v>
      </c>
      <c r="AJ1037">
        <f t="shared" si="399"/>
        <v>4.2582015317955055E-5</v>
      </c>
      <c r="AK1037">
        <f t="shared" si="400"/>
        <v>1.6740578955036711E-7</v>
      </c>
      <c r="AL1037">
        <f t="shared" si="401"/>
        <v>0</v>
      </c>
      <c r="AM1037">
        <v>6378137</v>
      </c>
      <c r="AN1037">
        <v>6356752.3142451802</v>
      </c>
      <c r="AO1037">
        <f t="shared" si="402"/>
        <v>8.1819190842620321E-2</v>
      </c>
      <c r="AP1037">
        <f t="shared" si="403"/>
        <v>8.2094437949694496E-2</v>
      </c>
      <c r="AQ1037">
        <f t="shared" si="404"/>
        <v>6.7394967422762398E-3</v>
      </c>
      <c r="AR1037">
        <f t="shared" si="405"/>
        <v>6399593.6257584924</v>
      </c>
    </row>
    <row r="1038" spans="13:44" x14ac:dyDescent="0.3">
      <c r="M1038" s="52" t="s">
        <v>22</v>
      </c>
      <c r="N1038" s="53">
        <f t="shared" si="384"/>
        <v>166021.44365805644</v>
      </c>
      <c r="O1038" s="54">
        <f t="shared" si="385"/>
        <v>0</v>
      </c>
      <c r="P1038" s="55">
        <f t="shared" si="386"/>
        <v>31</v>
      </c>
      <c r="Q1038" s="68"/>
      <c r="T1038">
        <f t="shared" si="407"/>
        <v>0</v>
      </c>
      <c r="U1038">
        <f t="shared" si="407"/>
        <v>0</v>
      </c>
      <c r="V1038">
        <f t="shared" si="383"/>
        <v>31</v>
      </c>
      <c r="W1038">
        <f t="shared" si="406"/>
        <v>3</v>
      </c>
      <c r="X1038">
        <f t="shared" si="387"/>
        <v>-5.2359877559829883E-2</v>
      </c>
      <c r="Y1038">
        <f t="shared" si="388"/>
        <v>-5.2335956242943828E-2</v>
      </c>
      <c r="Z1038">
        <f t="shared" si="389"/>
        <v>-5.2383818566763218E-2</v>
      </c>
      <c r="AA1038">
        <f t="shared" si="390"/>
        <v>0</v>
      </c>
      <c r="AB1038">
        <f t="shared" si="391"/>
        <v>6375585.7452000007</v>
      </c>
      <c r="AC1038">
        <f t="shared" si="392"/>
        <v>9.2468067027179749E-6</v>
      </c>
      <c r="AD1038">
        <f t="shared" si="393"/>
        <v>0</v>
      </c>
      <c r="AE1038">
        <f t="shared" si="394"/>
        <v>0</v>
      </c>
      <c r="AF1038">
        <f t="shared" si="395"/>
        <v>0</v>
      </c>
      <c r="AG1038">
        <f t="shared" si="396"/>
        <v>0</v>
      </c>
      <c r="AH1038">
        <f t="shared" si="397"/>
        <v>0</v>
      </c>
      <c r="AI1038">
        <f t="shared" si="398"/>
        <v>5.0546225567071803E-3</v>
      </c>
      <c r="AJ1038">
        <f t="shared" si="399"/>
        <v>4.2582015317955055E-5</v>
      </c>
      <c r="AK1038">
        <f t="shared" si="400"/>
        <v>1.6740578955036711E-7</v>
      </c>
      <c r="AL1038">
        <f t="shared" si="401"/>
        <v>0</v>
      </c>
      <c r="AM1038">
        <v>6378137</v>
      </c>
      <c r="AN1038">
        <v>6356752.3142451802</v>
      </c>
      <c r="AO1038">
        <f t="shared" si="402"/>
        <v>8.1819190842620321E-2</v>
      </c>
      <c r="AP1038">
        <f t="shared" si="403"/>
        <v>8.2094437949694496E-2</v>
      </c>
      <c r="AQ1038">
        <f t="shared" si="404"/>
        <v>6.7394967422762398E-3</v>
      </c>
      <c r="AR1038">
        <f t="shared" si="405"/>
        <v>6399593.6257584924</v>
      </c>
    </row>
    <row r="1039" spans="13:44" x14ac:dyDescent="0.3">
      <c r="M1039" s="52" t="s">
        <v>22</v>
      </c>
      <c r="N1039" s="53">
        <f t="shared" si="384"/>
        <v>166021.44365805644</v>
      </c>
      <c r="O1039" s="54">
        <f t="shared" si="385"/>
        <v>0</v>
      </c>
      <c r="P1039" s="55">
        <f t="shared" si="386"/>
        <v>31</v>
      </c>
      <c r="Q1039" s="68"/>
      <c r="T1039">
        <f t="shared" si="407"/>
        <v>0</v>
      </c>
      <c r="U1039">
        <f t="shared" si="407"/>
        <v>0</v>
      </c>
      <c r="V1039">
        <f t="shared" si="383"/>
        <v>31</v>
      </c>
      <c r="W1039">
        <f t="shared" si="406"/>
        <v>3</v>
      </c>
      <c r="X1039">
        <f t="shared" si="387"/>
        <v>-5.2359877559829883E-2</v>
      </c>
      <c r="Y1039">
        <f t="shared" si="388"/>
        <v>-5.2335956242943828E-2</v>
      </c>
      <c r="Z1039">
        <f t="shared" si="389"/>
        <v>-5.2383818566763218E-2</v>
      </c>
      <c r="AA1039">
        <f t="shared" si="390"/>
        <v>0</v>
      </c>
      <c r="AB1039">
        <f t="shared" si="391"/>
        <v>6375585.7452000007</v>
      </c>
      <c r="AC1039">
        <f t="shared" si="392"/>
        <v>9.2468067027179749E-6</v>
      </c>
      <c r="AD1039">
        <f t="shared" si="393"/>
        <v>0</v>
      </c>
      <c r="AE1039">
        <f t="shared" si="394"/>
        <v>0</v>
      </c>
      <c r="AF1039">
        <f t="shared" si="395"/>
        <v>0</v>
      </c>
      <c r="AG1039">
        <f t="shared" si="396"/>
        <v>0</v>
      </c>
      <c r="AH1039">
        <f t="shared" si="397"/>
        <v>0</v>
      </c>
      <c r="AI1039">
        <f t="shared" si="398"/>
        <v>5.0546225567071803E-3</v>
      </c>
      <c r="AJ1039">
        <f t="shared" si="399"/>
        <v>4.2582015317955055E-5</v>
      </c>
      <c r="AK1039">
        <f t="shared" si="400"/>
        <v>1.6740578955036711E-7</v>
      </c>
      <c r="AL1039">
        <f t="shared" si="401"/>
        <v>0</v>
      </c>
      <c r="AM1039">
        <v>6378137</v>
      </c>
      <c r="AN1039">
        <v>6356752.3142451802</v>
      </c>
      <c r="AO1039">
        <f t="shared" si="402"/>
        <v>8.1819190842620321E-2</v>
      </c>
      <c r="AP1039">
        <f t="shared" si="403"/>
        <v>8.2094437949694496E-2</v>
      </c>
      <c r="AQ1039">
        <f t="shared" si="404"/>
        <v>6.7394967422762398E-3</v>
      </c>
      <c r="AR1039">
        <f t="shared" si="405"/>
        <v>6399593.6257584924</v>
      </c>
    </row>
    <row r="1040" spans="13:44" x14ac:dyDescent="0.3">
      <c r="M1040" s="52" t="s">
        <v>22</v>
      </c>
      <c r="N1040" s="53">
        <f t="shared" si="384"/>
        <v>166021.44365805644</v>
      </c>
      <c r="O1040" s="54">
        <f t="shared" si="385"/>
        <v>0</v>
      </c>
      <c r="P1040" s="55">
        <f t="shared" si="386"/>
        <v>31</v>
      </c>
      <c r="Q1040" s="68"/>
      <c r="T1040">
        <f t="shared" si="407"/>
        <v>0</v>
      </c>
      <c r="U1040">
        <f t="shared" si="407"/>
        <v>0</v>
      </c>
      <c r="V1040">
        <f t="shared" si="383"/>
        <v>31</v>
      </c>
      <c r="W1040">
        <f t="shared" si="406"/>
        <v>3</v>
      </c>
      <c r="X1040">
        <f t="shared" si="387"/>
        <v>-5.2359877559829883E-2</v>
      </c>
      <c r="Y1040">
        <f t="shared" si="388"/>
        <v>-5.2335956242943828E-2</v>
      </c>
      <c r="Z1040">
        <f t="shared" si="389"/>
        <v>-5.2383818566763218E-2</v>
      </c>
      <c r="AA1040">
        <f t="shared" si="390"/>
        <v>0</v>
      </c>
      <c r="AB1040">
        <f t="shared" si="391"/>
        <v>6375585.7452000007</v>
      </c>
      <c r="AC1040">
        <f t="shared" si="392"/>
        <v>9.2468067027179749E-6</v>
      </c>
      <c r="AD1040">
        <f t="shared" si="393"/>
        <v>0</v>
      </c>
      <c r="AE1040">
        <f t="shared" si="394"/>
        <v>0</v>
      </c>
      <c r="AF1040">
        <f t="shared" si="395"/>
        <v>0</v>
      </c>
      <c r="AG1040">
        <f t="shared" si="396"/>
        <v>0</v>
      </c>
      <c r="AH1040">
        <f t="shared" si="397"/>
        <v>0</v>
      </c>
      <c r="AI1040">
        <f t="shared" si="398"/>
        <v>5.0546225567071803E-3</v>
      </c>
      <c r="AJ1040">
        <f t="shared" si="399"/>
        <v>4.2582015317955055E-5</v>
      </c>
      <c r="AK1040">
        <f t="shared" si="400"/>
        <v>1.6740578955036711E-7</v>
      </c>
      <c r="AL1040">
        <f t="shared" si="401"/>
        <v>0</v>
      </c>
      <c r="AM1040">
        <v>6378137</v>
      </c>
      <c r="AN1040">
        <v>6356752.3142451802</v>
      </c>
      <c r="AO1040">
        <f t="shared" si="402"/>
        <v>8.1819190842620321E-2</v>
      </c>
      <c r="AP1040">
        <f t="shared" si="403"/>
        <v>8.2094437949694496E-2</v>
      </c>
      <c r="AQ1040">
        <f t="shared" si="404"/>
        <v>6.7394967422762398E-3</v>
      </c>
      <c r="AR1040">
        <f t="shared" si="405"/>
        <v>6399593.6257584924</v>
      </c>
    </row>
    <row r="1041" spans="13:44" x14ac:dyDescent="0.3">
      <c r="M1041" s="52" t="s">
        <v>22</v>
      </c>
      <c r="N1041" s="53">
        <f t="shared" si="384"/>
        <v>166021.44365805644</v>
      </c>
      <c r="O1041" s="54">
        <f t="shared" si="385"/>
        <v>0</v>
      </c>
      <c r="P1041" s="55">
        <f t="shared" si="386"/>
        <v>31</v>
      </c>
      <c r="Q1041" s="68"/>
      <c r="T1041">
        <f t="shared" si="407"/>
        <v>0</v>
      </c>
      <c r="U1041">
        <f t="shared" si="407"/>
        <v>0</v>
      </c>
      <c r="V1041">
        <f t="shared" si="383"/>
        <v>31</v>
      </c>
      <c r="W1041">
        <f t="shared" si="406"/>
        <v>3</v>
      </c>
      <c r="X1041">
        <f t="shared" si="387"/>
        <v>-5.2359877559829883E-2</v>
      </c>
      <c r="Y1041">
        <f t="shared" si="388"/>
        <v>-5.2335956242943828E-2</v>
      </c>
      <c r="Z1041">
        <f t="shared" si="389"/>
        <v>-5.2383818566763218E-2</v>
      </c>
      <c r="AA1041">
        <f t="shared" si="390"/>
        <v>0</v>
      </c>
      <c r="AB1041">
        <f t="shared" si="391"/>
        <v>6375585.7452000007</v>
      </c>
      <c r="AC1041">
        <f t="shared" si="392"/>
        <v>9.2468067027179749E-6</v>
      </c>
      <c r="AD1041">
        <f t="shared" si="393"/>
        <v>0</v>
      </c>
      <c r="AE1041">
        <f t="shared" si="394"/>
        <v>0</v>
      </c>
      <c r="AF1041">
        <f t="shared" si="395"/>
        <v>0</v>
      </c>
      <c r="AG1041">
        <f t="shared" si="396"/>
        <v>0</v>
      </c>
      <c r="AH1041">
        <f t="shared" si="397"/>
        <v>0</v>
      </c>
      <c r="AI1041">
        <f t="shared" si="398"/>
        <v>5.0546225567071803E-3</v>
      </c>
      <c r="AJ1041">
        <f t="shared" si="399"/>
        <v>4.2582015317955055E-5</v>
      </c>
      <c r="AK1041">
        <f t="shared" si="400"/>
        <v>1.6740578955036711E-7</v>
      </c>
      <c r="AL1041">
        <f t="shared" si="401"/>
        <v>0</v>
      </c>
      <c r="AM1041">
        <v>6378137</v>
      </c>
      <c r="AN1041">
        <v>6356752.3142451802</v>
      </c>
      <c r="AO1041">
        <f t="shared" si="402"/>
        <v>8.1819190842620321E-2</v>
      </c>
      <c r="AP1041">
        <f t="shared" si="403"/>
        <v>8.2094437949694496E-2</v>
      </c>
      <c r="AQ1041">
        <f t="shared" si="404"/>
        <v>6.7394967422762398E-3</v>
      </c>
      <c r="AR1041">
        <f t="shared" si="405"/>
        <v>6399593.6257584924</v>
      </c>
    </row>
    <row r="1042" spans="13:44" x14ac:dyDescent="0.3">
      <c r="M1042" s="52" t="s">
        <v>22</v>
      </c>
      <c r="N1042" s="53">
        <f t="shared" si="384"/>
        <v>166021.44365805644</v>
      </c>
      <c r="O1042" s="54">
        <f t="shared" si="385"/>
        <v>0</v>
      </c>
      <c r="P1042" s="55">
        <f t="shared" si="386"/>
        <v>31</v>
      </c>
      <c r="Q1042" s="68"/>
      <c r="T1042">
        <f t="shared" si="407"/>
        <v>0</v>
      </c>
      <c r="U1042">
        <f t="shared" si="407"/>
        <v>0</v>
      </c>
      <c r="V1042">
        <f t="shared" si="383"/>
        <v>31</v>
      </c>
      <c r="W1042">
        <f t="shared" si="406"/>
        <v>3</v>
      </c>
      <c r="X1042">
        <f t="shared" si="387"/>
        <v>-5.2359877559829883E-2</v>
      </c>
      <c r="Y1042">
        <f t="shared" si="388"/>
        <v>-5.2335956242943828E-2</v>
      </c>
      <c r="Z1042">
        <f t="shared" si="389"/>
        <v>-5.2383818566763218E-2</v>
      </c>
      <c r="AA1042">
        <f t="shared" si="390"/>
        <v>0</v>
      </c>
      <c r="AB1042">
        <f t="shared" si="391"/>
        <v>6375585.7452000007</v>
      </c>
      <c r="AC1042">
        <f t="shared" si="392"/>
        <v>9.2468067027179749E-6</v>
      </c>
      <c r="AD1042">
        <f t="shared" si="393"/>
        <v>0</v>
      </c>
      <c r="AE1042">
        <f t="shared" si="394"/>
        <v>0</v>
      </c>
      <c r="AF1042">
        <f t="shared" si="395"/>
        <v>0</v>
      </c>
      <c r="AG1042">
        <f t="shared" si="396"/>
        <v>0</v>
      </c>
      <c r="AH1042">
        <f t="shared" si="397"/>
        <v>0</v>
      </c>
      <c r="AI1042">
        <f t="shared" si="398"/>
        <v>5.0546225567071803E-3</v>
      </c>
      <c r="AJ1042">
        <f t="shared" si="399"/>
        <v>4.2582015317955055E-5</v>
      </c>
      <c r="AK1042">
        <f t="shared" si="400"/>
        <v>1.6740578955036711E-7</v>
      </c>
      <c r="AL1042">
        <f t="shared" si="401"/>
        <v>0</v>
      </c>
      <c r="AM1042">
        <v>6378137</v>
      </c>
      <c r="AN1042">
        <v>6356752.3142451802</v>
      </c>
      <c r="AO1042">
        <f t="shared" si="402"/>
        <v>8.1819190842620321E-2</v>
      </c>
      <c r="AP1042">
        <f t="shared" si="403"/>
        <v>8.2094437949694496E-2</v>
      </c>
      <c r="AQ1042">
        <f t="shared" si="404"/>
        <v>6.7394967422762398E-3</v>
      </c>
      <c r="AR1042">
        <f t="shared" si="405"/>
        <v>6399593.6257584924</v>
      </c>
    </row>
    <row r="1043" spans="13:44" x14ac:dyDescent="0.3">
      <c r="M1043" s="52" t="s">
        <v>22</v>
      </c>
      <c r="N1043" s="53">
        <f t="shared" si="384"/>
        <v>166021.44365805644</v>
      </c>
      <c r="O1043" s="54">
        <f t="shared" si="385"/>
        <v>0</v>
      </c>
      <c r="P1043" s="55">
        <f t="shared" si="386"/>
        <v>31</v>
      </c>
      <c r="Q1043" s="68"/>
      <c r="T1043">
        <f t="shared" si="407"/>
        <v>0</v>
      </c>
      <c r="U1043">
        <f t="shared" si="407"/>
        <v>0</v>
      </c>
      <c r="V1043">
        <f t="shared" si="383"/>
        <v>31</v>
      </c>
      <c r="W1043">
        <f t="shared" si="406"/>
        <v>3</v>
      </c>
      <c r="X1043">
        <f t="shared" si="387"/>
        <v>-5.2359877559829883E-2</v>
      </c>
      <c r="Y1043">
        <f t="shared" si="388"/>
        <v>-5.2335956242943828E-2</v>
      </c>
      <c r="Z1043">
        <f t="shared" si="389"/>
        <v>-5.2383818566763218E-2</v>
      </c>
      <c r="AA1043">
        <f t="shared" si="390"/>
        <v>0</v>
      </c>
      <c r="AB1043">
        <f t="shared" si="391"/>
        <v>6375585.7452000007</v>
      </c>
      <c r="AC1043">
        <f t="shared" si="392"/>
        <v>9.2468067027179749E-6</v>
      </c>
      <c r="AD1043">
        <f t="shared" si="393"/>
        <v>0</v>
      </c>
      <c r="AE1043">
        <f t="shared" si="394"/>
        <v>0</v>
      </c>
      <c r="AF1043">
        <f t="shared" si="395"/>
        <v>0</v>
      </c>
      <c r="AG1043">
        <f t="shared" si="396"/>
        <v>0</v>
      </c>
      <c r="AH1043">
        <f t="shared" si="397"/>
        <v>0</v>
      </c>
      <c r="AI1043">
        <f t="shared" si="398"/>
        <v>5.0546225567071803E-3</v>
      </c>
      <c r="AJ1043">
        <f t="shared" si="399"/>
        <v>4.2582015317955055E-5</v>
      </c>
      <c r="AK1043">
        <f t="shared" si="400"/>
        <v>1.6740578955036711E-7</v>
      </c>
      <c r="AL1043">
        <f t="shared" si="401"/>
        <v>0</v>
      </c>
      <c r="AM1043">
        <v>6378137</v>
      </c>
      <c r="AN1043">
        <v>6356752.3142451802</v>
      </c>
      <c r="AO1043">
        <f t="shared" si="402"/>
        <v>8.1819190842620321E-2</v>
      </c>
      <c r="AP1043">
        <f t="shared" si="403"/>
        <v>8.2094437949694496E-2</v>
      </c>
      <c r="AQ1043">
        <f t="shared" si="404"/>
        <v>6.7394967422762398E-3</v>
      </c>
      <c r="AR1043">
        <f t="shared" si="405"/>
        <v>6399593.6257584924</v>
      </c>
    </row>
    <row r="1044" spans="13:44" x14ac:dyDescent="0.3">
      <c r="M1044" s="52" t="s">
        <v>22</v>
      </c>
      <c r="N1044" s="53">
        <f t="shared" si="384"/>
        <v>166021.44365805644</v>
      </c>
      <c r="O1044" s="54">
        <f t="shared" si="385"/>
        <v>0</v>
      </c>
      <c r="P1044" s="55">
        <f t="shared" si="386"/>
        <v>31</v>
      </c>
      <c r="Q1044" s="68"/>
      <c r="T1044">
        <f t="shared" si="407"/>
        <v>0</v>
      </c>
      <c r="U1044">
        <f t="shared" si="407"/>
        <v>0</v>
      </c>
      <c r="V1044">
        <f t="shared" si="383"/>
        <v>31</v>
      </c>
      <c r="W1044">
        <f t="shared" si="406"/>
        <v>3</v>
      </c>
      <c r="X1044">
        <f t="shared" si="387"/>
        <v>-5.2359877559829883E-2</v>
      </c>
      <c r="Y1044">
        <f t="shared" si="388"/>
        <v>-5.2335956242943828E-2</v>
      </c>
      <c r="Z1044">
        <f t="shared" si="389"/>
        <v>-5.2383818566763218E-2</v>
      </c>
      <c r="AA1044">
        <f t="shared" si="390"/>
        <v>0</v>
      </c>
      <c r="AB1044">
        <f t="shared" si="391"/>
        <v>6375585.7452000007</v>
      </c>
      <c r="AC1044">
        <f t="shared" si="392"/>
        <v>9.2468067027179749E-6</v>
      </c>
      <c r="AD1044">
        <f t="shared" si="393"/>
        <v>0</v>
      </c>
      <c r="AE1044">
        <f t="shared" si="394"/>
        <v>0</v>
      </c>
      <c r="AF1044">
        <f t="shared" si="395"/>
        <v>0</v>
      </c>
      <c r="AG1044">
        <f t="shared" si="396"/>
        <v>0</v>
      </c>
      <c r="AH1044">
        <f t="shared" si="397"/>
        <v>0</v>
      </c>
      <c r="AI1044">
        <f t="shared" si="398"/>
        <v>5.0546225567071803E-3</v>
      </c>
      <c r="AJ1044">
        <f t="shared" si="399"/>
        <v>4.2582015317955055E-5</v>
      </c>
      <c r="AK1044">
        <f t="shared" si="400"/>
        <v>1.6740578955036711E-7</v>
      </c>
      <c r="AL1044">
        <f t="shared" si="401"/>
        <v>0</v>
      </c>
      <c r="AM1044">
        <v>6378137</v>
      </c>
      <c r="AN1044">
        <v>6356752.3142451802</v>
      </c>
      <c r="AO1044">
        <f t="shared" si="402"/>
        <v>8.1819190842620321E-2</v>
      </c>
      <c r="AP1044">
        <f t="shared" si="403"/>
        <v>8.2094437949694496E-2</v>
      </c>
      <c r="AQ1044">
        <f t="shared" si="404"/>
        <v>6.7394967422762398E-3</v>
      </c>
      <c r="AR1044">
        <f t="shared" si="405"/>
        <v>6399593.6257584924</v>
      </c>
    </row>
    <row r="1045" spans="13:44" x14ac:dyDescent="0.3">
      <c r="M1045" s="52" t="s">
        <v>22</v>
      </c>
      <c r="N1045" s="53">
        <f t="shared" si="384"/>
        <v>166021.44365805644</v>
      </c>
      <c r="O1045" s="54">
        <f t="shared" si="385"/>
        <v>0</v>
      </c>
      <c r="P1045" s="55">
        <f t="shared" si="386"/>
        <v>31</v>
      </c>
      <c r="Q1045" s="68"/>
      <c r="T1045">
        <f t="shared" si="407"/>
        <v>0</v>
      </c>
      <c r="U1045">
        <f t="shared" si="407"/>
        <v>0</v>
      </c>
      <c r="V1045">
        <f t="shared" si="383"/>
        <v>31</v>
      </c>
      <c r="W1045">
        <f t="shared" si="406"/>
        <v>3</v>
      </c>
      <c r="X1045">
        <f t="shared" si="387"/>
        <v>-5.2359877559829883E-2</v>
      </c>
      <c r="Y1045">
        <f t="shared" si="388"/>
        <v>-5.2335956242943828E-2</v>
      </c>
      <c r="Z1045">
        <f t="shared" si="389"/>
        <v>-5.2383818566763218E-2</v>
      </c>
      <c r="AA1045">
        <f t="shared" si="390"/>
        <v>0</v>
      </c>
      <c r="AB1045">
        <f t="shared" si="391"/>
        <v>6375585.7452000007</v>
      </c>
      <c r="AC1045">
        <f t="shared" si="392"/>
        <v>9.2468067027179749E-6</v>
      </c>
      <c r="AD1045">
        <f t="shared" si="393"/>
        <v>0</v>
      </c>
      <c r="AE1045">
        <f t="shared" si="394"/>
        <v>0</v>
      </c>
      <c r="AF1045">
        <f t="shared" si="395"/>
        <v>0</v>
      </c>
      <c r="AG1045">
        <f t="shared" si="396"/>
        <v>0</v>
      </c>
      <c r="AH1045">
        <f t="shared" si="397"/>
        <v>0</v>
      </c>
      <c r="AI1045">
        <f t="shared" si="398"/>
        <v>5.0546225567071803E-3</v>
      </c>
      <c r="AJ1045">
        <f t="shared" si="399"/>
        <v>4.2582015317955055E-5</v>
      </c>
      <c r="AK1045">
        <f t="shared" si="400"/>
        <v>1.6740578955036711E-7</v>
      </c>
      <c r="AL1045">
        <f t="shared" si="401"/>
        <v>0</v>
      </c>
      <c r="AM1045">
        <v>6378137</v>
      </c>
      <c r="AN1045">
        <v>6356752.3142451802</v>
      </c>
      <c r="AO1045">
        <f t="shared" si="402"/>
        <v>8.1819190842620321E-2</v>
      </c>
      <c r="AP1045">
        <f t="shared" si="403"/>
        <v>8.2094437949694496E-2</v>
      </c>
      <c r="AQ1045">
        <f t="shared" si="404"/>
        <v>6.7394967422762398E-3</v>
      </c>
      <c r="AR1045">
        <f t="shared" si="405"/>
        <v>6399593.6257584924</v>
      </c>
    </row>
    <row r="1046" spans="13:44" x14ac:dyDescent="0.3">
      <c r="M1046" s="52" t="s">
        <v>22</v>
      </c>
      <c r="N1046" s="53">
        <f t="shared" si="384"/>
        <v>166021.44365805644</v>
      </c>
      <c r="O1046" s="54">
        <f t="shared" si="385"/>
        <v>0</v>
      </c>
      <c r="P1046" s="55">
        <f t="shared" si="386"/>
        <v>31</v>
      </c>
      <c r="Q1046" s="68"/>
      <c r="T1046">
        <f t="shared" si="407"/>
        <v>0</v>
      </c>
      <c r="U1046">
        <f t="shared" si="407"/>
        <v>0</v>
      </c>
      <c r="V1046">
        <f t="shared" si="383"/>
        <v>31</v>
      </c>
      <c r="W1046">
        <f t="shared" si="406"/>
        <v>3</v>
      </c>
      <c r="X1046">
        <f t="shared" si="387"/>
        <v>-5.2359877559829883E-2</v>
      </c>
      <c r="Y1046">
        <f t="shared" si="388"/>
        <v>-5.2335956242943828E-2</v>
      </c>
      <c r="Z1046">
        <f t="shared" si="389"/>
        <v>-5.2383818566763218E-2</v>
      </c>
      <c r="AA1046">
        <f t="shared" si="390"/>
        <v>0</v>
      </c>
      <c r="AB1046">
        <f t="shared" si="391"/>
        <v>6375585.7452000007</v>
      </c>
      <c r="AC1046">
        <f t="shared" si="392"/>
        <v>9.2468067027179749E-6</v>
      </c>
      <c r="AD1046">
        <f t="shared" si="393"/>
        <v>0</v>
      </c>
      <c r="AE1046">
        <f t="shared" si="394"/>
        <v>0</v>
      </c>
      <c r="AF1046">
        <f t="shared" si="395"/>
        <v>0</v>
      </c>
      <c r="AG1046">
        <f t="shared" si="396"/>
        <v>0</v>
      </c>
      <c r="AH1046">
        <f t="shared" si="397"/>
        <v>0</v>
      </c>
      <c r="AI1046">
        <f t="shared" si="398"/>
        <v>5.0546225567071803E-3</v>
      </c>
      <c r="AJ1046">
        <f t="shared" si="399"/>
        <v>4.2582015317955055E-5</v>
      </c>
      <c r="AK1046">
        <f t="shared" si="400"/>
        <v>1.6740578955036711E-7</v>
      </c>
      <c r="AL1046">
        <f t="shared" si="401"/>
        <v>0</v>
      </c>
      <c r="AM1046">
        <v>6378137</v>
      </c>
      <c r="AN1046">
        <v>6356752.3142451802</v>
      </c>
      <c r="AO1046">
        <f t="shared" si="402"/>
        <v>8.1819190842620321E-2</v>
      </c>
      <c r="AP1046">
        <f t="shared" si="403"/>
        <v>8.2094437949694496E-2</v>
      </c>
      <c r="AQ1046">
        <f t="shared" si="404"/>
        <v>6.7394967422762398E-3</v>
      </c>
      <c r="AR1046">
        <f t="shared" si="405"/>
        <v>6399593.6257584924</v>
      </c>
    </row>
    <row r="1047" spans="13:44" x14ac:dyDescent="0.3">
      <c r="M1047" s="52" t="s">
        <v>22</v>
      </c>
      <c r="N1047" s="53">
        <f t="shared" si="384"/>
        <v>166021.44365805644</v>
      </c>
      <c r="O1047" s="54">
        <f t="shared" si="385"/>
        <v>0</v>
      </c>
      <c r="P1047" s="55">
        <f t="shared" si="386"/>
        <v>31</v>
      </c>
      <c r="Q1047" s="68"/>
      <c r="T1047">
        <f t="shared" si="407"/>
        <v>0</v>
      </c>
      <c r="U1047">
        <f t="shared" si="407"/>
        <v>0</v>
      </c>
      <c r="V1047">
        <f t="shared" si="383"/>
        <v>31</v>
      </c>
      <c r="W1047">
        <f t="shared" si="406"/>
        <v>3</v>
      </c>
      <c r="X1047">
        <f t="shared" si="387"/>
        <v>-5.2359877559829883E-2</v>
      </c>
      <c r="Y1047">
        <f t="shared" si="388"/>
        <v>-5.2335956242943828E-2</v>
      </c>
      <c r="Z1047">
        <f t="shared" si="389"/>
        <v>-5.2383818566763218E-2</v>
      </c>
      <c r="AA1047">
        <f t="shared" si="390"/>
        <v>0</v>
      </c>
      <c r="AB1047">
        <f t="shared" si="391"/>
        <v>6375585.7452000007</v>
      </c>
      <c r="AC1047">
        <f t="shared" si="392"/>
        <v>9.2468067027179749E-6</v>
      </c>
      <c r="AD1047">
        <f t="shared" si="393"/>
        <v>0</v>
      </c>
      <c r="AE1047">
        <f t="shared" si="394"/>
        <v>0</v>
      </c>
      <c r="AF1047">
        <f t="shared" si="395"/>
        <v>0</v>
      </c>
      <c r="AG1047">
        <f t="shared" si="396"/>
        <v>0</v>
      </c>
      <c r="AH1047">
        <f t="shared" si="397"/>
        <v>0</v>
      </c>
      <c r="AI1047">
        <f t="shared" si="398"/>
        <v>5.0546225567071803E-3</v>
      </c>
      <c r="AJ1047">
        <f t="shared" si="399"/>
        <v>4.2582015317955055E-5</v>
      </c>
      <c r="AK1047">
        <f t="shared" si="400"/>
        <v>1.6740578955036711E-7</v>
      </c>
      <c r="AL1047">
        <f t="shared" si="401"/>
        <v>0</v>
      </c>
      <c r="AM1047">
        <v>6378137</v>
      </c>
      <c r="AN1047">
        <v>6356752.3142451802</v>
      </c>
      <c r="AO1047">
        <f t="shared" si="402"/>
        <v>8.1819190842620321E-2</v>
      </c>
      <c r="AP1047">
        <f t="shared" si="403"/>
        <v>8.2094437949694496E-2</v>
      </c>
      <c r="AQ1047">
        <f t="shared" si="404"/>
        <v>6.7394967422762398E-3</v>
      </c>
      <c r="AR1047">
        <f t="shared" si="405"/>
        <v>6399593.6257584924</v>
      </c>
    </row>
    <row r="1048" spans="13:44" x14ac:dyDescent="0.3">
      <c r="M1048" s="52" t="s">
        <v>22</v>
      </c>
      <c r="N1048" s="53">
        <f t="shared" si="384"/>
        <v>166021.44365805644</v>
      </c>
      <c r="O1048" s="54">
        <f t="shared" si="385"/>
        <v>0</v>
      </c>
      <c r="P1048" s="55">
        <f t="shared" si="386"/>
        <v>31</v>
      </c>
      <c r="Q1048" s="68"/>
      <c r="T1048">
        <f t="shared" si="407"/>
        <v>0</v>
      </c>
      <c r="U1048">
        <f t="shared" si="407"/>
        <v>0</v>
      </c>
      <c r="V1048">
        <f t="shared" si="383"/>
        <v>31</v>
      </c>
      <c r="W1048">
        <f t="shared" si="406"/>
        <v>3</v>
      </c>
      <c r="X1048">
        <f t="shared" si="387"/>
        <v>-5.2359877559829883E-2</v>
      </c>
      <c r="Y1048">
        <f t="shared" si="388"/>
        <v>-5.2335956242943828E-2</v>
      </c>
      <c r="Z1048">
        <f t="shared" si="389"/>
        <v>-5.2383818566763218E-2</v>
      </c>
      <c r="AA1048">
        <f t="shared" si="390"/>
        <v>0</v>
      </c>
      <c r="AB1048">
        <f t="shared" si="391"/>
        <v>6375585.7452000007</v>
      </c>
      <c r="AC1048">
        <f t="shared" si="392"/>
        <v>9.2468067027179749E-6</v>
      </c>
      <c r="AD1048">
        <f t="shared" si="393"/>
        <v>0</v>
      </c>
      <c r="AE1048">
        <f t="shared" si="394"/>
        <v>0</v>
      </c>
      <c r="AF1048">
        <f t="shared" si="395"/>
        <v>0</v>
      </c>
      <c r="AG1048">
        <f t="shared" si="396"/>
        <v>0</v>
      </c>
      <c r="AH1048">
        <f t="shared" si="397"/>
        <v>0</v>
      </c>
      <c r="AI1048">
        <f t="shared" si="398"/>
        <v>5.0546225567071803E-3</v>
      </c>
      <c r="AJ1048">
        <f t="shared" si="399"/>
        <v>4.2582015317955055E-5</v>
      </c>
      <c r="AK1048">
        <f t="shared" si="400"/>
        <v>1.6740578955036711E-7</v>
      </c>
      <c r="AL1048">
        <f t="shared" si="401"/>
        <v>0</v>
      </c>
      <c r="AM1048">
        <v>6378137</v>
      </c>
      <c r="AN1048">
        <v>6356752.3142451802</v>
      </c>
      <c r="AO1048">
        <f t="shared" si="402"/>
        <v>8.1819190842620321E-2</v>
      </c>
      <c r="AP1048">
        <f t="shared" si="403"/>
        <v>8.2094437949694496E-2</v>
      </c>
      <c r="AQ1048">
        <f t="shared" si="404"/>
        <v>6.7394967422762398E-3</v>
      </c>
      <c r="AR1048">
        <f t="shared" si="405"/>
        <v>6399593.6257584924</v>
      </c>
    </row>
    <row r="1049" spans="13:44" x14ac:dyDescent="0.3">
      <c r="M1049" s="52" t="s">
        <v>22</v>
      </c>
      <c r="N1049" s="53">
        <f t="shared" si="384"/>
        <v>166021.44365805644</v>
      </c>
      <c r="O1049" s="54">
        <f t="shared" si="385"/>
        <v>0</v>
      </c>
      <c r="P1049" s="55">
        <f t="shared" si="386"/>
        <v>31</v>
      </c>
      <c r="Q1049" s="68"/>
      <c r="T1049">
        <f t="shared" si="407"/>
        <v>0</v>
      </c>
      <c r="U1049">
        <f t="shared" si="407"/>
        <v>0</v>
      </c>
      <c r="V1049">
        <f t="shared" si="383"/>
        <v>31</v>
      </c>
      <c r="W1049">
        <f t="shared" si="406"/>
        <v>3</v>
      </c>
      <c r="X1049">
        <f t="shared" si="387"/>
        <v>-5.2359877559829883E-2</v>
      </c>
      <c r="Y1049">
        <f t="shared" si="388"/>
        <v>-5.2335956242943828E-2</v>
      </c>
      <c r="Z1049">
        <f t="shared" si="389"/>
        <v>-5.2383818566763218E-2</v>
      </c>
      <c r="AA1049">
        <f t="shared" si="390"/>
        <v>0</v>
      </c>
      <c r="AB1049">
        <f t="shared" si="391"/>
        <v>6375585.7452000007</v>
      </c>
      <c r="AC1049">
        <f t="shared" si="392"/>
        <v>9.2468067027179749E-6</v>
      </c>
      <c r="AD1049">
        <f t="shared" si="393"/>
        <v>0</v>
      </c>
      <c r="AE1049">
        <f t="shared" si="394"/>
        <v>0</v>
      </c>
      <c r="AF1049">
        <f t="shared" si="395"/>
        <v>0</v>
      </c>
      <c r="AG1049">
        <f t="shared" si="396"/>
        <v>0</v>
      </c>
      <c r="AH1049">
        <f t="shared" si="397"/>
        <v>0</v>
      </c>
      <c r="AI1049">
        <f t="shared" si="398"/>
        <v>5.0546225567071803E-3</v>
      </c>
      <c r="AJ1049">
        <f t="shared" si="399"/>
        <v>4.2582015317955055E-5</v>
      </c>
      <c r="AK1049">
        <f t="shared" si="400"/>
        <v>1.6740578955036711E-7</v>
      </c>
      <c r="AL1049">
        <f t="shared" si="401"/>
        <v>0</v>
      </c>
      <c r="AM1049">
        <v>6378137</v>
      </c>
      <c r="AN1049">
        <v>6356752.3142451802</v>
      </c>
      <c r="AO1049">
        <f t="shared" si="402"/>
        <v>8.1819190842620321E-2</v>
      </c>
      <c r="AP1049">
        <f t="shared" si="403"/>
        <v>8.2094437949694496E-2</v>
      </c>
      <c r="AQ1049">
        <f t="shared" si="404"/>
        <v>6.7394967422762398E-3</v>
      </c>
      <c r="AR1049">
        <f t="shared" si="405"/>
        <v>6399593.6257584924</v>
      </c>
    </row>
    <row r="1050" spans="13:44" x14ac:dyDescent="0.3">
      <c r="M1050" s="52" t="s">
        <v>22</v>
      </c>
      <c r="N1050" s="53">
        <f t="shared" si="384"/>
        <v>166021.44365805644</v>
      </c>
      <c r="O1050" s="54">
        <f t="shared" si="385"/>
        <v>0</v>
      </c>
      <c r="P1050" s="55">
        <f t="shared" si="386"/>
        <v>31</v>
      </c>
      <c r="Q1050" s="68"/>
      <c r="T1050">
        <f t="shared" si="407"/>
        <v>0</v>
      </c>
      <c r="U1050">
        <f t="shared" si="407"/>
        <v>0</v>
      </c>
      <c r="V1050">
        <f t="shared" ref="V1050:V1113" si="408">TRUNC((R1050/6)+31)</f>
        <v>31</v>
      </c>
      <c r="W1050">
        <f t="shared" si="406"/>
        <v>3</v>
      </c>
      <c r="X1050">
        <f t="shared" si="387"/>
        <v>-5.2359877559829883E-2</v>
      </c>
      <c r="Y1050">
        <f t="shared" si="388"/>
        <v>-5.2335956242943828E-2</v>
      </c>
      <c r="Z1050">
        <f t="shared" si="389"/>
        <v>-5.2383818566763218E-2</v>
      </c>
      <c r="AA1050">
        <f t="shared" si="390"/>
        <v>0</v>
      </c>
      <c r="AB1050">
        <f t="shared" si="391"/>
        <v>6375585.7452000007</v>
      </c>
      <c r="AC1050">
        <f t="shared" si="392"/>
        <v>9.2468067027179749E-6</v>
      </c>
      <c r="AD1050">
        <f t="shared" si="393"/>
        <v>0</v>
      </c>
      <c r="AE1050">
        <f t="shared" si="394"/>
        <v>0</v>
      </c>
      <c r="AF1050">
        <f t="shared" si="395"/>
        <v>0</v>
      </c>
      <c r="AG1050">
        <f t="shared" si="396"/>
        <v>0</v>
      </c>
      <c r="AH1050">
        <f t="shared" si="397"/>
        <v>0</v>
      </c>
      <c r="AI1050">
        <f t="shared" si="398"/>
        <v>5.0546225567071803E-3</v>
      </c>
      <c r="AJ1050">
        <f t="shared" si="399"/>
        <v>4.2582015317955055E-5</v>
      </c>
      <c r="AK1050">
        <f t="shared" si="400"/>
        <v>1.6740578955036711E-7</v>
      </c>
      <c r="AL1050">
        <f t="shared" si="401"/>
        <v>0</v>
      </c>
      <c r="AM1050">
        <v>6378137</v>
      </c>
      <c r="AN1050">
        <v>6356752.3142451802</v>
      </c>
      <c r="AO1050">
        <f t="shared" si="402"/>
        <v>8.1819190842620321E-2</v>
      </c>
      <c r="AP1050">
        <f t="shared" si="403"/>
        <v>8.2094437949694496E-2</v>
      </c>
      <c r="AQ1050">
        <f t="shared" si="404"/>
        <v>6.7394967422762398E-3</v>
      </c>
      <c r="AR1050">
        <f t="shared" si="405"/>
        <v>6399593.6257584924</v>
      </c>
    </row>
    <row r="1051" spans="13:44" x14ac:dyDescent="0.3">
      <c r="M1051" s="52" t="s">
        <v>22</v>
      </c>
      <c r="N1051" s="53">
        <f t="shared" ref="N1051:N1114" si="409">Z1051*AB1051*(1+AC1051/3)+500000</f>
        <v>166021.44365805644</v>
      </c>
      <c r="O1051" s="54">
        <f t="shared" ref="O1051:O1114" si="410">IF(M1051="S",AA1051*AB1051*(1+AC1051)+AL1051+10000000,AA1051*AB1051*(1+AC1051)+AL1051)</f>
        <v>0</v>
      </c>
      <c r="P1051" s="55">
        <f t="shared" ref="P1051:P1114" si="411">V1051</f>
        <v>31</v>
      </c>
      <c r="Q1051" s="68"/>
      <c r="T1051">
        <f t="shared" si="407"/>
        <v>0</v>
      </c>
      <c r="U1051">
        <f t="shared" si="407"/>
        <v>0</v>
      </c>
      <c r="V1051">
        <f t="shared" si="408"/>
        <v>31</v>
      </c>
      <c r="W1051">
        <f t="shared" si="406"/>
        <v>3</v>
      </c>
      <c r="X1051">
        <f t="shared" ref="X1051:X1114" si="412">+T1051-((W1051*PI())/180)</f>
        <v>-5.2359877559829883E-2</v>
      </c>
      <c r="Y1051">
        <f t="shared" ref="Y1051:Y1114" si="413">COS(U1051)*SIN(X1051)</f>
        <v>-5.2335956242943828E-2</v>
      </c>
      <c r="Z1051">
        <f t="shared" ref="Z1051:Z1114" si="414">(1/2)*LN((1+Y1051)/(1-Y1051))</f>
        <v>-5.2383818566763218E-2</v>
      </c>
      <c r="AA1051">
        <f t="shared" ref="AA1051:AA1114" si="415">ATAN((TAN(U1051))/COS(X1051))-U1051</f>
        <v>0</v>
      </c>
      <c r="AB1051">
        <f t="shared" ref="AB1051:AB1114" si="416">(AR1051/(1+AQ1051*(COS(U1051))^2)^(1/2))*0.9996</f>
        <v>6375585.7452000007</v>
      </c>
      <c r="AC1051">
        <f t="shared" ref="AC1051:AC1114" si="417">(AQ1051/2)*Z1051^2*(COS(U1051))^2</f>
        <v>9.2468067027179749E-6</v>
      </c>
      <c r="AD1051">
        <f t="shared" ref="AD1051:AD1114" si="418">SIN(2*U1051)</f>
        <v>0</v>
      </c>
      <c r="AE1051">
        <f t="shared" ref="AE1051:AE1114" si="419">+AD1051*(COS(U1051))^2</f>
        <v>0</v>
      </c>
      <c r="AF1051">
        <f t="shared" ref="AF1051:AF1114" si="420">U1051+(AD1051/2)</f>
        <v>0</v>
      </c>
      <c r="AG1051">
        <f t="shared" ref="AG1051:AG1114" si="421">((3*AF1051)+AE1051)/4</f>
        <v>0</v>
      </c>
      <c r="AH1051">
        <f t="shared" ref="AH1051:AH1114" si="422">(5*AG1051+AE1051*(COS(U1051))^2)/3</f>
        <v>0</v>
      </c>
      <c r="AI1051">
        <f t="shared" ref="AI1051:AI1114" si="423">(3/4)*AQ1051</f>
        <v>5.0546225567071803E-3</v>
      </c>
      <c r="AJ1051">
        <f t="shared" ref="AJ1051:AJ1114" si="424">(5/3)*AI1051^2</f>
        <v>4.2582015317955055E-5</v>
      </c>
      <c r="AK1051">
        <f t="shared" ref="AK1051:AK1114" si="425">(35/27)*AI1051^3</f>
        <v>1.6740578955036711E-7</v>
      </c>
      <c r="AL1051">
        <f t="shared" ref="AL1051:AL1114" si="426">0.9996*AR1051*(U1051-(AI1051*AF1051)+(AJ1051*AG1051)-(AK1051*AH1051))</f>
        <v>0</v>
      </c>
      <c r="AM1051">
        <v>6378137</v>
      </c>
      <c r="AN1051">
        <v>6356752.3142451802</v>
      </c>
      <c r="AO1051">
        <f t="shared" ref="AO1051:AO1114" si="427">SQRT(AM1051^2-AN1051^2)/AM1051</f>
        <v>8.1819190842620321E-2</v>
      </c>
      <c r="AP1051">
        <f t="shared" ref="AP1051:AP1114" si="428">SQRT(AM1051^2-AN1051^2)/AN1051</f>
        <v>8.2094437949694496E-2</v>
      </c>
      <c r="AQ1051">
        <f t="shared" ref="AQ1051:AQ1114" si="429">AP1051^2</f>
        <v>6.7394967422762398E-3</v>
      </c>
      <c r="AR1051">
        <f t="shared" ref="AR1051:AR1114" si="430">+(AM1051^2)/AN1051</f>
        <v>6399593.6257584924</v>
      </c>
    </row>
    <row r="1052" spans="13:44" x14ac:dyDescent="0.3">
      <c r="M1052" s="52" t="s">
        <v>22</v>
      </c>
      <c r="N1052" s="53">
        <f t="shared" si="409"/>
        <v>166021.44365805644</v>
      </c>
      <c r="O1052" s="54">
        <f t="shared" si="410"/>
        <v>0</v>
      </c>
      <c r="P1052" s="55">
        <f t="shared" si="411"/>
        <v>31</v>
      </c>
      <c r="Q1052" s="68"/>
      <c r="T1052">
        <f t="shared" si="407"/>
        <v>0</v>
      </c>
      <c r="U1052">
        <f t="shared" si="407"/>
        <v>0</v>
      </c>
      <c r="V1052">
        <f t="shared" si="408"/>
        <v>31</v>
      </c>
      <c r="W1052">
        <f t="shared" ref="W1052:W1115" si="431">6*V1052-183</f>
        <v>3</v>
      </c>
      <c r="X1052">
        <f t="shared" si="412"/>
        <v>-5.2359877559829883E-2</v>
      </c>
      <c r="Y1052">
        <f t="shared" si="413"/>
        <v>-5.2335956242943828E-2</v>
      </c>
      <c r="Z1052">
        <f t="shared" si="414"/>
        <v>-5.2383818566763218E-2</v>
      </c>
      <c r="AA1052">
        <f t="shared" si="415"/>
        <v>0</v>
      </c>
      <c r="AB1052">
        <f t="shared" si="416"/>
        <v>6375585.7452000007</v>
      </c>
      <c r="AC1052">
        <f t="shared" si="417"/>
        <v>9.2468067027179749E-6</v>
      </c>
      <c r="AD1052">
        <f t="shared" si="418"/>
        <v>0</v>
      </c>
      <c r="AE1052">
        <f t="shared" si="419"/>
        <v>0</v>
      </c>
      <c r="AF1052">
        <f t="shared" si="420"/>
        <v>0</v>
      </c>
      <c r="AG1052">
        <f t="shared" si="421"/>
        <v>0</v>
      </c>
      <c r="AH1052">
        <f t="shared" si="422"/>
        <v>0</v>
      </c>
      <c r="AI1052">
        <f t="shared" si="423"/>
        <v>5.0546225567071803E-3</v>
      </c>
      <c r="AJ1052">
        <f t="shared" si="424"/>
        <v>4.2582015317955055E-5</v>
      </c>
      <c r="AK1052">
        <f t="shared" si="425"/>
        <v>1.6740578955036711E-7</v>
      </c>
      <c r="AL1052">
        <f t="shared" si="426"/>
        <v>0</v>
      </c>
      <c r="AM1052">
        <v>6378137</v>
      </c>
      <c r="AN1052">
        <v>6356752.3142451802</v>
      </c>
      <c r="AO1052">
        <f t="shared" si="427"/>
        <v>8.1819190842620321E-2</v>
      </c>
      <c r="AP1052">
        <f t="shared" si="428"/>
        <v>8.2094437949694496E-2</v>
      </c>
      <c r="AQ1052">
        <f t="shared" si="429"/>
        <v>6.7394967422762398E-3</v>
      </c>
      <c r="AR1052">
        <f t="shared" si="430"/>
        <v>6399593.6257584924</v>
      </c>
    </row>
    <row r="1053" spans="13:44" x14ac:dyDescent="0.3">
      <c r="M1053" s="52" t="s">
        <v>22</v>
      </c>
      <c r="N1053" s="53">
        <f t="shared" si="409"/>
        <v>166021.44365805644</v>
      </c>
      <c r="O1053" s="54">
        <f t="shared" si="410"/>
        <v>0</v>
      </c>
      <c r="P1053" s="55">
        <f t="shared" si="411"/>
        <v>31</v>
      </c>
      <c r="Q1053" s="68"/>
      <c r="T1053">
        <f t="shared" si="407"/>
        <v>0</v>
      </c>
      <c r="U1053">
        <f t="shared" si="407"/>
        <v>0</v>
      </c>
      <c r="V1053">
        <f t="shared" si="408"/>
        <v>31</v>
      </c>
      <c r="W1053">
        <f t="shared" si="431"/>
        <v>3</v>
      </c>
      <c r="X1053">
        <f t="shared" si="412"/>
        <v>-5.2359877559829883E-2</v>
      </c>
      <c r="Y1053">
        <f t="shared" si="413"/>
        <v>-5.2335956242943828E-2</v>
      </c>
      <c r="Z1053">
        <f t="shared" si="414"/>
        <v>-5.2383818566763218E-2</v>
      </c>
      <c r="AA1053">
        <f t="shared" si="415"/>
        <v>0</v>
      </c>
      <c r="AB1053">
        <f t="shared" si="416"/>
        <v>6375585.7452000007</v>
      </c>
      <c r="AC1053">
        <f t="shared" si="417"/>
        <v>9.2468067027179749E-6</v>
      </c>
      <c r="AD1053">
        <f t="shared" si="418"/>
        <v>0</v>
      </c>
      <c r="AE1053">
        <f t="shared" si="419"/>
        <v>0</v>
      </c>
      <c r="AF1053">
        <f t="shared" si="420"/>
        <v>0</v>
      </c>
      <c r="AG1053">
        <f t="shared" si="421"/>
        <v>0</v>
      </c>
      <c r="AH1053">
        <f t="shared" si="422"/>
        <v>0</v>
      </c>
      <c r="AI1053">
        <f t="shared" si="423"/>
        <v>5.0546225567071803E-3</v>
      </c>
      <c r="AJ1053">
        <f t="shared" si="424"/>
        <v>4.2582015317955055E-5</v>
      </c>
      <c r="AK1053">
        <f t="shared" si="425"/>
        <v>1.6740578955036711E-7</v>
      </c>
      <c r="AL1053">
        <f t="shared" si="426"/>
        <v>0</v>
      </c>
      <c r="AM1053">
        <v>6378137</v>
      </c>
      <c r="AN1053">
        <v>6356752.3142451802</v>
      </c>
      <c r="AO1053">
        <f t="shared" si="427"/>
        <v>8.1819190842620321E-2</v>
      </c>
      <c r="AP1053">
        <f t="shared" si="428"/>
        <v>8.2094437949694496E-2</v>
      </c>
      <c r="AQ1053">
        <f t="shared" si="429"/>
        <v>6.7394967422762398E-3</v>
      </c>
      <c r="AR1053">
        <f t="shared" si="430"/>
        <v>6399593.6257584924</v>
      </c>
    </row>
    <row r="1054" spans="13:44" x14ac:dyDescent="0.3">
      <c r="M1054" s="52" t="s">
        <v>22</v>
      </c>
      <c r="N1054" s="53">
        <f t="shared" si="409"/>
        <v>166021.44365805644</v>
      </c>
      <c r="O1054" s="54">
        <f t="shared" si="410"/>
        <v>0</v>
      </c>
      <c r="P1054" s="55">
        <f t="shared" si="411"/>
        <v>31</v>
      </c>
      <c r="Q1054" s="68"/>
      <c r="T1054">
        <f t="shared" si="407"/>
        <v>0</v>
      </c>
      <c r="U1054">
        <f t="shared" si="407"/>
        <v>0</v>
      </c>
      <c r="V1054">
        <f t="shared" si="408"/>
        <v>31</v>
      </c>
      <c r="W1054">
        <f t="shared" si="431"/>
        <v>3</v>
      </c>
      <c r="X1054">
        <f t="shared" si="412"/>
        <v>-5.2359877559829883E-2</v>
      </c>
      <c r="Y1054">
        <f t="shared" si="413"/>
        <v>-5.2335956242943828E-2</v>
      </c>
      <c r="Z1054">
        <f t="shared" si="414"/>
        <v>-5.2383818566763218E-2</v>
      </c>
      <c r="AA1054">
        <f t="shared" si="415"/>
        <v>0</v>
      </c>
      <c r="AB1054">
        <f t="shared" si="416"/>
        <v>6375585.7452000007</v>
      </c>
      <c r="AC1054">
        <f t="shared" si="417"/>
        <v>9.2468067027179749E-6</v>
      </c>
      <c r="AD1054">
        <f t="shared" si="418"/>
        <v>0</v>
      </c>
      <c r="AE1054">
        <f t="shared" si="419"/>
        <v>0</v>
      </c>
      <c r="AF1054">
        <f t="shared" si="420"/>
        <v>0</v>
      </c>
      <c r="AG1054">
        <f t="shared" si="421"/>
        <v>0</v>
      </c>
      <c r="AH1054">
        <f t="shared" si="422"/>
        <v>0</v>
      </c>
      <c r="AI1054">
        <f t="shared" si="423"/>
        <v>5.0546225567071803E-3</v>
      </c>
      <c r="AJ1054">
        <f t="shared" si="424"/>
        <v>4.2582015317955055E-5</v>
      </c>
      <c r="AK1054">
        <f t="shared" si="425"/>
        <v>1.6740578955036711E-7</v>
      </c>
      <c r="AL1054">
        <f t="shared" si="426"/>
        <v>0</v>
      </c>
      <c r="AM1054">
        <v>6378137</v>
      </c>
      <c r="AN1054">
        <v>6356752.3142451802</v>
      </c>
      <c r="AO1054">
        <f t="shared" si="427"/>
        <v>8.1819190842620321E-2</v>
      </c>
      <c r="AP1054">
        <f t="shared" si="428"/>
        <v>8.2094437949694496E-2</v>
      </c>
      <c r="AQ1054">
        <f t="shared" si="429"/>
        <v>6.7394967422762398E-3</v>
      </c>
      <c r="AR1054">
        <f t="shared" si="430"/>
        <v>6399593.6257584924</v>
      </c>
    </row>
    <row r="1055" spans="13:44" x14ac:dyDescent="0.3">
      <c r="M1055" s="52" t="s">
        <v>22</v>
      </c>
      <c r="N1055" s="53">
        <f t="shared" si="409"/>
        <v>166021.44365805644</v>
      </c>
      <c r="O1055" s="54">
        <f t="shared" si="410"/>
        <v>0</v>
      </c>
      <c r="P1055" s="55">
        <f t="shared" si="411"/>
        <v>31</v>
      </c>
      <c r="Q1055" s="68"/>
      <c r="T1055">
        <f t="shared" si="407"/>
        <v>0</v>
      </c>
      <c r="U1055">
        <f t="shared" si="407"/>
        <v>0</v>
      </c>
      <c r="V1055">
        <f t="shared" si="408"/>
        <v>31</v>
      </c>
      <c r="W1055">
        <f t="shared" si="431"/>
        <v>3</v>
      </c>
      <c r="X1055">
        <f t="shared" si="412"/>
        <v>-5.2359877559829883E-2</v>
      </c>
      <c r="Y1055">
        <f t="shared" si="413"/>
        <v>-5.2335956242943828E-2</v>
      </c>
      <c r="Z1055">
        <f t="shared" si="414"/>
        <v>-5.2383818566763218E-2</v>
      </c>
      <c r="AA1055">
        <f t="shared" si="415"/>
        <v>0</v>
      </c>
      <c r="AB1055">
        <f t="shared" si="416"/>
        <v>6375585.7452000007</v>
      </c>
      <c r="AC1055">
        <f t="shared" si="417"/>
        <v>9.2468067027179749E-6</v>
      </c>
      <c r="AD1055">
        <f t="shared" si="418"/>
        <v>0</v>
      </c>
      <c r="AE1055">
        <f t="shared" si="419"/>
        <v>0</v>
      </c>
      <c r="AF1055">
        <f t="shared" si="420"/>
        <v>0</v>
      </c>
      <c r="AG1055">
        <f t="shared" si="421"/>
        <v>0</v>
      </c>
      <c r="AH1055">
        <f t="shared" si="422"/>
        <v>0</v>
      </c>
      <c r="AI1055">
        <f t="shared" si="423"/>
        <v>5.0546225567071803E-3</v>
      </c>
      <c r="AJ1055">
        <f t="shared" si="424"/>
        <v>4.2582015317955055E-5</v>
      </c>
      <c r="AK1055">
        <f t="shared" si="425"/>
        <v>1.6740578955036711E-7</v>
      </c>
      <c r="AL1055">
        <f t="shared" si="426"/>
        <v>0</v>
      </c>
      <c r="AM1055">
        <v>6378137</v>
      </c>
      <c r="AN1055">
        <v>6356752.3142451802</v>
      </c>
      <c r="AO1055">
        <f t="shared" si="427"/>
        <v>8.1819190842620321E-2</v>
      </c>
      <c r="AP1055">
        <f t="shared" si="428"/>
        <v>8.2094437949694496E-2</v>
      </c>
      <c r="AQ1055">
        <f t="shared" si="429"/>
        <v>6.7394967422762398E-3</v>
      </c>
      <c r="AR1055">
        <f t="shared" si="430"/>
        <v>6399593.6257584924</v>
      </c>
    </row>
    <row r="1056" spans="13:44" x14ac:dyDescent="0.3">
      <c r="M1056" s="52" t="s">
        <v>22</v>
      </c>
      <c r="N1056" s="53">
        <f t="shared" si="409"/>
        <v>166021.44365805644</v>
      </c>
      <c r="O1056" s="54">
        <f t="shared" si="410"/>
        <v>0</v>
      </c>
      <c r="P1056" s="55">
        <f t="shared" si="411"/>
        <v>31</v>
      </c>
      <c r="Q1056" s="68"/>
      <c r="T1056">
        <f t="shared" si="407"/>
        <v>0</v>
      </c>
      <c r="U1056">
        <f t="shared" si="407"/>
        <v>0</v>
      </c>
      <c r="V1056">
        <f t="shared" si="408"/>
        <v>31</v>
      </c>
      <c r="W1056">
        <f t="shared" si="431"/>
        <v>3</v>
      </c>
      <c r="X1056">
        <f t="shared" si="412"/>
        <v>-5.2359877559829883E-2</v>
      </c>
      <c r="Y1056">
        <f t="shared" si="413"/>
        <v>-5.2335956242943828E-2</v>
      </c>
      <c r="Z1056">
        <f t="shared" si="414"/>
        <v>-5.2383818566763218E-2</v>
      </c>
      <c r="AA1056">
        <f t="shared" si="415"/>
        <v>0</v>
      </c>
      <c r="AB1056">
        <f t="shared" si="416"/>
        <v>6375585.7452000007</v>
      </c>
      <c r="AC1056">
        <f t="shared" si="417"/>
        <v>9.2468067027179749E-6</v>
      </c>
      <c r="AD1056">
        <f t="shared" si="418"/>
        <v>0</v>
      </c>
      <c r="AE1056">
        <f t="shared" si="419"/>
        <v>0</v>
      </c>
      <c r="AF1056">
        <f t="shared" si="420"/>
        <v>0</v>
      </c>
      <c r="AG1056">
        <f t="shared" si="421"/>
        <v>0</v>
      </c>
      <c r="AH1056">
        <f t="shared" si="422"/>
        <v>0</v>
      </c>
      <c r="AI1056">
        <f t="shared" si="423"/>
        <v>5.0546225567071803E-3</v>
      </c>
      <c r="AJ1056">
        <f t="shared" si="424"/>
        <v>4.2582015317955055E-5</v>
      </c>
      <c r="AK1056">
        <f t="shared" si="425"/>
        <v>1.6740578955036711E-7</v>
      </c>
      <c r="AL1056">
        <f t="shared" si="426"/>
        <v>0</v>
      </c>
      <c r="AM1056">
        <v>6378137</v>
      </c>
      <c r="AN1056">
        <v>6356752.3142451802</v>
      </c>
      <c r="AO1056">
        <f t="shared" si="427"/>
        <v>8.1819190842620321E-2</v>
      </c>
      <c r="AP1056">
        <f t="shared" si="428"/>
        <v>8.2094437949694496E-2</v>
      </c>
      <c r="AQ1056">
        <f t="shared" si="429"/>
        <v>6.7394967422762398E-3</v>
      </c>
      <c r="AR1056">
        <f t="shared" si="430"/>
        <v>6399593.6257584924</v>
      </c>
    </row>
    <row r="1057" spans="13:44" x14ac:dyDescent="0.3">
      <c r="M1057" s="52" t="s">
        <v>22</v>
      </c>
      <c r="N1057" s="53">
        <f t="shared" si="409"/>
        <v>166021.44365805644</v>
      </c>
      <c r="O1057" s="54">
        <f t="shared" si="410"/>
        <v>0</v>
      </c>
      <c r="P1057" s="55">
        <f t="shared" si="411"/>
        <v>31</v>
      </c>
      <c r="Q1057" s="68"/>
      <c r="T1057">
        <f t="shared" si="407"/>
        <v>0</v>
      </c>
      <c r="U1057">
        <f t="shared" si="407"/>
        <v>0</v>
      </c>
      <c r="V1057">
        <f t="shared" si="408"/>
        <v>31</v>
      </c>
      <c r="W1057">
        <f t="shared" si="431"/>
        <v>3</v>
      </c>
      <c r="X1057">
        <f t="shared" si="412"/>
        <v>-5.2359877559829883E-2</v>
      </c>
      <c r="Y1057">
        <f t="shared" si="413"/>
        <v>-5.2335956242943828E-2</v>
      </c>
      <c r="Z1057">
        <f t="shared" si="414"/>
        <v>-5.2383818566763218E-2</v>
      </c>
      <c r="AA1057">
        <f t="shared" si="415"/>
        <v>0</v>
      </c>
      <c r="AB1057">
        <f t="shared" si="416"/>
        <v>6375585.7452000007</v>
      </c>
      <c r="AC1057">
        <f t="shared" si="417"/>
        <v>9.2468067027179749E-6</v>
      </c>
      <c r="AD1057">
        <f t="shared" si="418"/>
        <v>0</v>
      </c>
      <c r="AE1057">
        <f t="shared" si="419"/>
        <v>0</v>
      </c>
      <c r="AF1057">
        <f t="shared" si="420"/>
        <v>0</v>
      </c>
      <c r="AG1057">
        <f t="shared" si="421"/>
        <v>0</v>
      </c>
      <c r="AH1057">
        <f t="shared" si="422"/>
        <v>0</v>
      </c>
      <c r="AI1057">
        <f t="shared" si="423"/>
        <v>5.0546225567071803E-3</v>
      </c>
      <c r="AJ1057">
        <f t="shared" si="424"/>
        <v>4.2582015317955055E-5</v>
      </c>
      <c r="AK1057">
        <f t="shared" si="425"/>
        <v>1.6740578955036711E-7</v>
      </c>
      <c r="AL1057">
        <f t="shared" si="426"/>
        <v>0</v>
      </c>
      <c r="AM1057">
        <v>6378137</v>
      </c>
      <c r="AN1057">
        <v>6356752.3142451802</v>
      </c>
      <c r="AO1057">
        <f t="shared" si="427"/>
        <v>8.1819190842620321E-2</v>
      </c>
      <c r="AP1057">
        <f t="shared" si="428"/>
        <v>8.2094437949694496E-2</v>
      </c>
      <c r="AQ1057">
        <f t="shared" si="429"/>
        <v>6.7394967422762398E-3</v>
      </c>
      <c r="AR1057">
        <f t="shared" si="430"/>
        <v>6399593.6257584924</v>
      </c>
    </row>
    <row r="1058" spans="13:44" x14ac:dyDescent="0.3">
      <c r="M1058" s="52" t="s">
        <v>22</v>
      </c>
      <c r="N1058" s="53">
        <f t="shared" si="409"/>
        <v>166021.44365805644</v>
      </c>
      <c r="O1058" s="54">
        <f t="shared" si="410"/>
        <v>0</v>
      </c>
      <c r="P1058" s="55">
        <f t="shared" si="411"/>
        <v>31</v>
      </c>
      <c r="Q1058" s="68"/>
      <c r="T1058">
        <f t="shared" si="407"/>
        <v>0</v>
      </c>
      <c r="U1058">
        <f t="shared" si="407"/>
        <v>0</v>
      </c>
      <c r="V1058">
        <f t="shared" si="408"/>
        <v>31</v>
      </c>
      <c r="W1058">
        <f t="shared" si="431"/>
        <v>3</v>
      </c>
      <c r="X1058">
        <f t="shared" si="412"/>
        <v>-5.2359877559829883E-2</v>
      </c>
      <c r="Y1058">
        <f t="shared" si="413"/>
        <v>-5.2335956242943828E-2</v>
      </c>
      <c r="Z1058">
        <f t="shared" si="414"/>
        <v>-5.2383818566763218E-2</v>
      </c>
      <c r="AA1058">
        <f t="shared" si="415"/>
        <v>0</v>
      </c>
      <c r="AB1058">
        <f t="shared" si="416"/>
        <v>6375585.7452000007</v>
      </c>
      <c r="AC1058">
        <f t="shared" si="417"/>
        <v>9.2468067027179749E-6</v>
      </c>
      <c r="AD1058">
        <f t="shared" si="418"/>
        <v>0</v>
      </c>
      <c r="AE1058">
        <f t="shared" si="419"/>
        <v>0</v>
      </c>
      <c r="AF1058">
        <f t="shared" si="420"/>
        <v>0</v>
      </c>
      <c r="AG1058">
        <f t="shared" si="421"/>
        <v>0</v>
      </c>
      <c r="AH1058">
        <f t="shared" si="422"/>
        <v>0</v>
      </c>
      <c r="AI1058">
        <f t="shared" si="423"/>
        <v>5.0546225567071803E-3</v>
      </c>
      <c r="AJ1058">
        <f t="shared" si="424"/>
        <v>4.2582015317955055E-5</v>
      </c>
      <c r="AK1058">
        <f t="shared" si="425"/>
        <v>1.6740578955036711E-7</v>
      </c>
      <c r="AL1058">
        <f t="shared" si="426"/>
        <v>0</v>
      </c>
      <c r="AM1058">
        <v>6378137</v>
      </c>
      <c r="AN1058">
        <v>6356752.3142451802</v>
      </c>
      <c r="AO1058">
        <f t="shared" si="427"/>
        <v>8.1819190842620321E-2</v>
      </c>
      <c r="AP1058">
        <f t="shared" si="428"/>
        <v>8.2094437949694496E-2</v>
      </c>
      <c r="AQ1058">
        <f t="shared" si="429"/>
        <v>6.7394967422762398E-3</v>
      </c>
      <c r="AR1058">
        <f t="shared" si="430"/>
        <v>6399593.6257584924</v>
      </c>
    </row>
    <row r="1059" spans="13:44" x14ac:dyDescent="0.3">
      <c r="M1059" s="52" t="s">
        <v>22</v>
      </c>
      <c r="N1059" s="53">
        <f t="shared" si="409"/>
        <v>166021.44365805644</v>
      </c>
      <c r="O1059" s="54">
        <f t="shared" si="410"/>
        <v>0</v>
      </c>
      <c r="P1059" s="55">
        <f t="shared" si="411"/>
        <v>31</v>
      </c>
      <c r="Q1059" s="68"/>
      <c r="T1059">
        <f t="shared" si="407"/>
        <v>0</v>
      </c>
      <c r="U1059">
        <f t="shared" si="407"/>
        <v>0</v>
      </c>
      <c r="V1059">
        <f t="shared" si="408"/>
        <v>31</v>
      </c>
      <c r="W1059">
        <f t="shared" si="431"/>
        <v>3</v>
      </c>
      <c r="X1059">
        <f t="shared" si="412"/>
        <v>-5.2359877559829883E-2</v>
      </c>
      <c r="Y1059">
        <f t="shared" si="413"/>
        <v>-5.2335956242943828E-2</v>
      </c>
      <c r="Z1059">
        <f t="shared" si="414"/>
        <v>-5.2383818566763218E-2</v>
      </c>
      <c r="AA1059">
        <f t="shared" si="415"/>
        <v>0</v>
      </c>
      <c r="AB1059">
        <f t="shared" si="416"/>
        <v>6375585.7452000007</v>
      </c>
      <c r="AC1059">
        <f t="shared" si="417"/>
        <v>9.2468067027179749E-6</v>
      </c>
      <c r="AD1059">
        <f t="shared" si="418"/>
        <v>0</v>
      </c>
      <c r="AE1059">
        <f t="shared" si="419"/>
        <v>0</v>
      </c>
      <c r="AF1059">
        <f t="shared" si="420"/>
        <v>0</v>
      </c>
      <c r="AG1059">
        <f t="shared" si="421"/>
        <v>0</v>
      </c>
      <c r="AH1059">
        <f t="shared" si="422"/>
        <v>0</v>
      </c>
      <c r="AI1059">
        <f t="shared" si="423"/>
        <v>5.0546225567071803E-3</v>
      </c>
      <c r="AJ1059">
        <f t="shared" si="424"/>
        <v>4.2582015317955055E-5</v>
      </c>
      <c r="AK1059">
        <f t="shared" si="425"/>
        <v>1.6740578955036711E-7</v>
      </c>
      <c r="AL1059">
        <f t="shared" si="426"/>
        <v>0</v>
      </c>
      <c r="AM1059">
        <v>6378137</v>
      </c>
      <c r="AN1059">
        <v>6356752.3142451802</v>
      </c>
      <c r="AO1059">
        <f t="shared" si="427"/>
        <v>8.1819190842620321E-2</v>
      </c>
      <c r="AP1059">
        <f t="shared" si="428"/>
        <v>8.2094437949694496E-2</v>
      </c>
      <c r="AQ1059">
        <f t="shared" si="429"/>
        <v>6.7394967422762398E-3</v>
      </c>
      <c r="AR1059">
        <f t="shared" si="430"/>
        <v>6399593.6257584924</v>
      </c>
    </row>
    <row r="1060" spans="13:44" x14ac:dyDescent="0.3">
      <c r="M1060" s="52" t="s">
        <v>22</v>
      </c>
      <c r="N1060" s="53">
        <f t="shared" si="409"/>
        <v>166021.44365805644</v>
      </c>
      <c r="O1060" s="54">
        <f t="shared" si="410"/>
        <v>0</v>
      </c>
      <c r="P1060" s="55">
        <f t="shared" si="411"/>
        <v>31</v>
      </c>
      <c r="Q1060" s="68"/>
      <c r="T1060">
        <f t="shared" si="407"/>
        <v>0</v>
      </c>
      <c r="U1060">
        <f t="shared" si="407"/>
        <v>0</v>
      </c>
      <c r="V1060">
        <f t="shared" si="408"/>
        <v>31</v>
      </c>
      <c r="W1060">
        <f t="shared" si="431"/>
        <v>3</v>
      </c>
      <c r="X1060">
        <f t="shared" si="412"/>
        <v>-5.2359877559829883E-2</v>
      </c>
      <c r="Y1060">
        <f t="shared" si="413"/>
        <v>-5.2335956242943828E-2</v>
      </c>
      <c r="Z1060">
        <f t="shared" si="414"/>
        <v>-5.2383818566763218E-2</v>
      </c>
      <c r="AA1060">
        <f t="shared" si="415"/>
        <v>0</v>
      </c>
      <c r="AB1060">
        <f t="shared" si="416"/>
        <v>6375585.7452000007</v>
      </c>
      <c r="AC1060">
        <f t="shared" si="417"/>
        <v>9.2468067027179749E-6</v>
      </c>
      <c r="AD1060">
        <f t="shared" si="418"/>
        <v>0</v>
      </c>
      <c r="AE1060">
        <f t="shared" si="419"/>
        <v>0</v>
      </c>
      <c r="AF1060">
        <f t="shared" si="420"/>
        <v>0</v>
      </c>
      <c r="AG1060">
        <f t="shared" si="421"/>
        <v>0</v>
      </c>
      <c r="AH1060">
        <f t="shared" si="422"/>
        <v>0</v>
      </c>
      <c r="AI1060">
        <f t="shared" si="423"/>
        <v>5.0546225567071803E-3</v>
      </c>
      <c r="AJ1060">
        <f t="shared" si="424"/>
        <v>4.2582015317955055E-5</v>
      </c>
      <c r="AK1060">
        <f t="shared" si="425"/>
        <v>1.6740578955036711E-7</v>
      </c>
      <c r="AL1060">
        <f t="shared" si="426"/>
        <v>0</v>
      </c>
      <c r="AM1060">
        <v>6378137</v>
      </c>
      <c r="AN1060">
        <v>6356752.3142451802</v>
      </c>
      <c r="AO1060">
        <f t="shared" si="427"/>
        <v>8.1819190842620321E-2</v>
      </c>
      <c r="AP1060">
        <f t="shared" si="428"/>
        <v>8.2094437949694496E-2</v>
      </c>
      <c r="AQ1060">
        <f t="shared" si="429"/>
        <v>6.7394967422762398E-3</v>
      </c>
      <c r="AR1060">
        <f t="shared" si="430"/>
        <v>6399593.6257584924</v>
      </c>
    </row>
    <row r="1061" spans="13:44" x14ac:dyDescent="0.3">
      <c r="M1061" s="52" t="s">
        <v>22</v>
      </c>
      <c r="N1061" s="53">
        <f t="shared" si="409"/>
        <v>166021.44365805644</v>
      </c>
      <c r="O1061" s="54">
        <f t="shared" si="410"/>
        <v>0</v>
      </c>
      <c r="P1061" s="55">
        <f t="shared" si="411"/>
        <v>31</v>
      </c>
      <c r="Q1061" s="68"/>
      <c r="T1061">
        <f t="shared" si="407"/>
        <v>0</v>
      </c>
      <c r="U1061">
        <f t="shared" si="407"/>
        <v>0</v>
      </c>
      <c r="V1061">
        <f t="shared" si="408"/>
        <v>31</v>
      </c>
      <c r="W1061">
        <f t="shared" si="431"/>
        <v>3</v>
      </c>
      <c r="X1061">
        <f t="shared" si="412"/>
        <v>-5.2359877559829883E-2</v>
      </c>
      <c r="Y1061">
        <f t="shared" si="413"/>
        <v>-5.2335956242943828E-2</v>
      </c>
      <c r="Z1061">
        <f t="shared" si="414"/>
        <v>-5.2383818566763218E-2</v>
      </c>
      <c r="AA1061">
        <f t="shared" si="415"/>
        <v>0</v>
      </c>
      <c r="AB1061">
        <f t="shared" si="416"/>
        <v>6375585.7452000007</v>
      </c>
      <c r="AC1061">
        <f t="shared" si="417"/>
        <v>9.2468067027179749E-6</v>
      </c>
      <c r="AD1061">
        <f t="shared" si="418"/>
        <v>0</v>
      </c>
      <c r="AE1061">
        <f t="shared" si="419"/>
        <v>0</v>
      </c>
      <c r="AF1061">
        <f t="shared" si="420"/>
        <v>0</v>
      </c>
      <c r="AG1061">
        <f t="shared" si="421"/>
        <v>0</v>
      </c>
      <c r="AH1061">
        <f t="shared" si="422"/>
        <v>0</v>
      </c>
      <c r="AI1061">
        <f t="shared" si="423"/>
        <v>5.0546225567071803E-3</v>
      </c>
      <c r="AJ1061">
        <f t="shared" si="424"/>
        <v>4.2582015317955055E-5</v>
      </c>
      <c r="AK1061">
        <f t="shared" si="425"/>
        <v>1.6740578955036711E-7</v>
      </c>
      <c r="AL1061">
        <f t="shared" si="426"/>
        <v>0</v>
      </c>
      <c r="AM1061">
        <v>6378137</v>
      </c>
      <c r="AN1061">
        <v>6356752.3142451802</v>
      </c>
      <c r="AO1061">
        <f t="shared" si="427"/>
        <v>8.1819190842620321E-2</v>
      </c>
      <c r="AP1061">
        <f t="shared" si="428"/>
        <v>8.2094437949694496E-2</v>
      </c>
      <c r="AQ1061">
        <f t="shared" si="429"/>
        <v>6.7394967422762398E-3</v>
      </c>
      <c r="AR1061">
        <f t="shared" si="430"/>
        <v>6399593.6257584924</v>
      </c>
    </row>
    <row r="1062" spans="13:44" x14ac:dyDescent="0.3">
      <c r="M1062" s="52" t="s">
        <v>22</v>
      </c>
      <c r="N1062" s="53">
        <f t="shared" si="409"/>
        <v>166021.44365805644</v>
      </c>
      <c r="O1062" s="54">
        <f t="shared" si="410"/>
        <v>0</v>
      </c>
      <c r="P1062" s="55">
        <f t="shared" si="411"/>
        <v>31</v>
      </c>
      <c r="Q1062" s="68"/>
      <c r="T1062">
        <f t="shared" si="407"/>
        <v>0</v>
      </c>
      <c r="U1062">
        <f t="shared" si="407"/>
        <v>0</v>
      </c>
      <c r="V1062">
        <f t="shared" si="408"/>
        <v>31</v>
      </c>
      <c r="W1062">
        <f t="shared" si="431"/>
        <v>3</v>
      </c>
      <c r="X1062">
        <f t="shared" si="412"/>
        <v>-5.2359877559829883E-2</v>
      </c>
      <c r="Y1062">
        <f t="shared" si="413"/>
        <v>-5.2335956242943828E-2</v>
      </c>
      <c r="Z1062">
        <f t="shared" si="414"/>
        <v>-5.2383818566763218E-2</v>
      </c>
      <c r="AA1062">
        <f t="shared" si="415"/>
        <v>0</v>
      </c>
      <c r="AB1062">
        <f t="shared" si="416"/>
        <v>6375585.7452000007</v>
      </c>
      <c r="AC1062">
        <f t="shared" si="417"/>
        <v>9.2468067027179749E-6</v>
      </c>
      <c r="AD1062">
        <f t="shared" si="418"/>
        <v>0</v>
      </c>
      <c r="AE1062">
        <f t="shared" si="419"/>
        <v>0</v>
      </c>
      <c r="AF1062">
        <f t="shared" si="420"/>
        <v>0</v>
      </c>
      <c r="AG1062">
        <f t="shared" si="421"/>
        <v>0</v>
      </c>
      <c r="AH1062">
        <f t="shared" si="422"/>
        <v>0</v>
      </c>
      <c r="AI1062">
        <f t="shared" si="423"/>
        <v>5.0546225567071803E-3</v>
      </c>
      <c r="AJ1062">
        <f t="shared" si="424"/>
        <v>4.2582015317955055E-5</v>
      </c>
      <c r="AK1062">
        <f t="shared" si="425"/>
        <v>1.6740578955036711E-7</v>
      </c>
      <c r="AL1062">
        <f t="shared" si="426"/>
        <v>0</v>
      </c>
      <c r="AM1062">
        <v>6378137</v>
      </c>
      <c r="AN1062">
        <v>6356752.3142451802</v>
      </c>
      <c r="AO1062">
        <f t="shared" si="427"/>
        <v>8.1819190842620321E-2</v>
      </c>
      <c r="AP1062">
        <f t="shared" si="428"/>
        <v>8.2094437949694496E-2</v>
      </c>
      <c r="AQ1062">
        <f t="shared" si="429"/>
        <v>6.7394967422762398E-3</v>
      </c>
      <c r="AR1062">
        <f t="shared" si="430"/>
        <v>6399593.6257584924</v>
      </c>
    </row>
    <row r="1063" spans="13:44" x14ac:dyDescent="0.3">
      <c r="M1063" s="52" t="s">
        <v>22</v>
      </c>
      <c r="N1063" s="53">
        <f t="shared" si="409"/>
        <v>166021.44365805644</v>
      </c>
      <c r="O1063" s="54">
        <f t="shared" si="410"/>
        <v>0</v>
      </c>
      <c r="P1063" s="55">
        <f t="shared" si="411"/>
        <v>31</v>
      </c>
      <c r="Q1063" s="68"/>
      <c r="T1063">
        <f t="shared" si="407"/>
        <v>0</v>
      </c>
      <c r="U1063">
        <f t="shared" si="407"/>
        <v>0</v>
      </c>
      <c r="V1063">
        <f t="shared" si="408"/>
        <v>31</v>
      </c>
      <c r="W1063">
        <f t="shared" si="431"/>
        <v>3</v>
      </c>
      <c r="X1063">
        <f t="shared" si="412"/>
        <v>-5.2359877559829883E-2</v>
      </c>
      <c r="Y1063">
        <f t="shared" si="413"/>
        <v>-5.2335956242943828E-2</v>
      </c>
      <c r="Z1063">
        <f t="shared" si="414"/>
        <v>-5.2383818566763218E-2</v>
      </c>
      <c r="AA1063">
        <f t="shared" si="415"/>
        <v>0</v>
      </c>
      <c r="AB1063">
        <f t="shared" si="416"/>
        <v>6375585.7452000007</v>
      </c>
      <c r="AC1063">
        <f t="shared" si="417"/>
        <v>9.2468067027179749E-6</v>
      </c>
      <c r="AD1063">
        <f t="shared" si="418"/>
        <v>0</v>
      </c>
      <c r="AE1063">
        <f t="shared" si="419"/>
        <v>0</v>
      </c>
      <c r="AF1063">
        <f t="shared" si="420"/>
        <v>0</v>
      </c>
      <c r="AG1063">
        <f t="shared" si="421"/>
        <v>0</v>
      </c>
      <c r="AH1063">
        <f t="shared" si="422"/>
        <v>0</v>
      </c>
      <c r="AI1063">
        <f t="shared" si="423"/>
        <v>5.0546225567071803E-3</v>
      </c>
      <c r="AJ1063">
        <f t="shared" si="424"/>
        <v>4.2582015317955055E-5</v>
      </c>
      <c r="AK1063">
        <f t="shared" si="425"/>
        <v>1.6740578955036711E-7</v>
      </c>
      <c r="AL1063">
        <f t="shared" si="426"/>
        <v>0</v>
      </c>
      <c r="AM1063">
        <v>6378137</v>
      </c>
      <c r="AN1063">
        <v>6356752.3142451802</v>
      </c>
      <c r="AO1063">
        <f t="shared" si="427"/>
        <v>8.1819190842620321E-2</v>
      </c>
      <c r="AP1063">
        <f t="shared" si="428"/>
        <v>8.2094437949694496E-2</v>
      </c>
      <c r="AQ1063">
        <f t="shared" si="429"/>
        <v>6.7394967422762398E-3</v>
      </c>
      <c r="AR1063">
        <f t="shared" si="430"/>
        <v>6399593.6257584924</v>
      </c>
    </row>
    <row r="1064" spans="13:44" x14ac:dyDescent="0.3">
      <c r="M1064" s="52" t="s">
        <v>22</v>
      </c>
      <c r="N1064" s="53">
        <f t="shared" si="409"/>
        <v>166021.44365805644</v>
      </c>
      <c r="O1064" s="54">
        <f t="shared" si="410"/>
        <v>0</v>
      </c>
      <c r="P1064" s="55">
        <f t="shared" si="411"/>
        <v>31</v>
      </c>
      <c r="Q1064" s="68"/>
      <c r="T1064">
        <f t="shared" si="407"/>
        <v>0</v>
      </c>
      <c r="U1064">
        <f t="shared" si="407"/>
        <v>0</v>
      </c>
      <c r="V1064">
        <f t="shared" si="408"/>
        <v>31</v>
      </c>
      <c r="W1064">
        <f t="shared" si="431"/>
        <v>3</v>
      </c>
      <c r="X1064">
        <f t="shared" si="412"/>
        <v>-5.2359877559829883E-2</v>
      </c>
      <c r="Y1064">
        <f t="shared" si="413"/>
        <v>-5.2335956242943828E-2</v>
      </c>
      <c r="Z1064">
        <f t="shared" si="414"/>
        <v>-5.2383818566763218E-2</v>
      </c>
      <c r="AA1064">
        <f t="shared" si="415"/>
        <v>0</v>
      </c>
      <c r="AB1064">
        <f t="shared" si="416"/>
        <v>6375585.7452000007</v>
      </c>
      <c r="AC1064">
        <f t="shared" si="417"/>
        <v>9.2468067027179749E-6</v>
      </c>
      <c r="AD1064">
        <f t="shared" si="418"/>
        <v>0</v>
      </c>
      <c r="AE1064">
        <f t="shared" si="419"/>
        <v>0</v>
      </c>
      <c r="AF1064">
        <f t="shared" si="420"/>
        <v>0</v>
      </c>
      <c r="AG1064">
        <f t="shared" si="421"/>
        <v>0</v>
      </c>
      <c r="AH1064">
        <f t="shared" si="422"/>
        <v>0</v>
      </c>
      <c r="AI1064">
        <f t="shared" si="423"/>
        <v>5.0546225567071803E-3</v>
      </c>
      <c r="AJ1064">
        <f t="shared" si="424"/>
        <v>4.2582015317955055E-5</v>
      </c>
      <c r="AK1064">
        <f t="shared" si="425"/>
        <v>1.6740578955036711E-7</v>
      </c>
      <c r="AL1064">
        <f t="shared" si="426"/>
        <v>0</v>
      </c>
      <c r="AM1064">
        <v>6378137</v>
      </c>
      <c r="AN1064">
        <v>6356752.3142451802</v>
      </c>
      <c r="AO1064">
        <f t="shared" si="427"/>
        <v>8.1819190842620321E-2</v>
      </c>
      <c r="AP1064">
        <f t="shared" si="428"/>
        <v>8.2094437949694496E-2</v>
      </c>
      <c r="AQ1064">
        <f t="shared" si="429"/>
        <v>6.7394967422762398E-3</v>
      </c>
      <c r="AR1064">
        <f t="shared" si="430"/>
        <v>6399593.6257584924</v>
      </c>
    </row>
    <row r="1065" spans="13:44" x14ac:dyDescent="0.3">
      <c r="M1065" s="52" t="s">
        <v>22</v>
      </c>
      <c r="N1065" s="53">
        <f t="shared" si="409"/>
        <v>166021.44365805644</v>
      </c>
      <c r="O1065" s="54">
        <f t="shared" si="410"/>
        <v>0</v>
      </c>
      <c r="P1065" s="55">
        <f t="shared" si="411"/>
        <v>31</v>
      </c>
      <c r="Q1065" s="68"/>
      <c r="T1065">
        <f t="shared" si="407"/>
        <v>0</v>
      </c>
      <c r="U1065">
        <f t="shared" si="407"/>
        <v>0</v>
      </c>
      <c r="V1065">
        <f t="shared" si="408"/>
        <v>31</v>
      </c>
      <c r="W1065">
        <f t="shared" si="431"/>
        <v>3</v>
      </c>
      <c r="X1065">
        <f t="shared" si="412"/>
        <v>-5.2359877559829883E-2</v>
      </c>
      <c r="Y1065">
        <f t="shared" si="413"/>
        <v>-5.2335956242943828E-2</v>
      </c>
      <c r="Z1065">
        <f t="shared" si="414"/>
        <v>-5.2383818566763218E-2</v>
      </c>
      <c r="AA1065">
        <f t="shared" si="415"/>
        <v>0</v>
      </c>
      <c r="AB1065">
        <f t="shared" si="416"/>
        <v>6375585.7452000007</v>
      </c>
      <c r="AC1065">
        <f t="shared" si="417"/>
        <v>9.2468067027179749E-6</v>
      </c>
      <c r="AD1065">
        <f t="shared" si="418"/>
        <v>0</v>
      </c>
      <c r="AE1065">
        <f t="shared" si="419"/>
        <v>0</v>
      </c>
      <c r="AF1065">
        <f t="shared" si="420"/>
        <v>0</v>
      </c>
      <c r="AG1065">
        <f t="shared" si="421"/>
        <v>0</v>
      </c>
      <c r="AH1065">
        <f t="shared" si="422"/>
        <v>0</v>
      </c>
      <c r="AI1065">
        <f t="shared" si="423"/>
        <v>5.0546225567071803E-3</v>
      </c>
      <c r="AJ1065">
        <f t="shared" si="424"/>
        <v>4.2582015317955055E-5</v>
      </c>
      <c r="AK1065">
        <f t="shared" si="425"/>
        <v>1.6740578955036711E-7</v>
      </c>
      <c r="AL1065">
        <f t="shared" si="426"/>
        <v>0</v>
      </c>
      <c r="AM1065">
        <v>6378137</v>
      </c>
      <c r="AN1065">
        <v>6356752.3142451802</v>
      </c>
      <c r="AO1065">
        <f t="shared" si="427"/>
        <v>8.1819190842620321E-2</v>
      </c>
      <c r="AP1065">
        <f t="shared" si="428"/>
        <v>8.2094437949694496E-2</v>
      </c>
      <c r="AQ1065">
        <f t="shared" si="429"/>
        <v>6.7394967422762398E-3</v>
      </c>
      <c r="AR1065">
        <f t="shared" si="430"/>
        <v>6399593.6257584924</v>
      </c>
    </row>
    <row r="1066" spans="13:44" x14ac:dyDescent="0.3">
      <c r="M1066" s="52" t="s">
        <v>22</v>
      </c>
      <c r="N1066" s="53">
        <f t="shared" si="409"/>
        <v>166021.44365805644</v>
      </c>
      <c r="O1066" s="54">
        <f t="shared" si="410"/>
        <v>0</v>
      </c>
      <c r="P1066" s="55">
        <f t="shared" si="411"/>
        <v>31</v>
      </c>
      <c r="Q1066" s="68"/>
      <c r="T1066">
        <f t="shared" ref="T1066:U1129" si="432">R1066*PI()/180</f>
        <v>0</v>
      </c>
      <c r="U1066">
        <f t="shared" si="432"/>
        <v>0</v>
      </c>
      <c r="V1066">
        <f t="shared" si="408"/>
        <v>31</v>
      </c>
      <c r="W1066">
        <f t="shared" si="431"/>
        <v>3</v>
      </c>
      <c r="X1066">
        <f t="shared" si="412"/>
        <v>-5.2359877559829883E-2</v>
      </c>
      <c r="Y1066">
        <f t="shared" si="413"/>
        <v>-5.2335956242943828E-2</v>
      </c>
      <c r="Z1066">
        <f t="shared" si="414"/>
        <v>-5.2383818566763218E-2</v>
      </c>
      <c r="AA1066">
        <f t="shared" si="415"/>
        <v>0</v>
      </c>
      <c r="AB1066">
        <f t="shared" si="416"/>
        <v>6375585.7452000007</v>
      </c>
      <c r="AC1066">
        <f t="shared" si="417"/>
        <v>9.2468067027179749E-6</v>
      </c>
      <c r="AD1066">
        <f t="shared" si="418"/>
        <v>0</v>
      </c>
      <c r="AE1066">
        <f t="shared" si="419"/>
        <v>0</v>
      </c>
      <c r="AF1066">
        <f t="shared" si="420"/>
        <v>0</v>
      </c>
      <c r="AG1066">
        <f t="shared" si="421"/>
        <v>0</v>
      </c>
      <c r="AH1066">
        <f t="shared" si="422"/>
        <v>0</v>
      </c>
      <c r="AI1066">
        <f t="shared" si="423"/>
        <v>5.0546225567071803E-3</v>
      </c>
      <c r="AJ1066">
        <f t="shared" si="424"/>
        <v>4.2582015317955055E-5</v>
      </c>
      <c r="AK1066">
        <f t="shared" si="425"/>
        <v>1.6740578955036711E-7</v>
      </c>
      <c r="AL1066">
        <f t="shared" si="426"/>
        <v>0</v>
      </c>
      <c r="AM1066">
        <v>6378137</v>
      </c>
      <c r="AN1066">
        <v>6356752.3142451802</v>
      </c>
      <c r="AO1066">
        <f t="shared" si="427"/>
        <v>8.1819190842620321E-2</v>
      </c>
      <c r="AP1066">
        <f t="shared" si="428"/>
        <v>8.2094437949694496E-2</v>
      </c>
      <c r="AQ1066">
        <f t="shared" si="429"/>
        <v>6.7394967422762398E-3</v>
      </c>
      <c r="AR1066">
        <f t="shared" si="430"/>
        <v>6399593.6257584924</v>
      </c>
    </row>
    <row r="1067" spans="13:44" x14ac:dyDescent="0.3">
      <c r="M1067" s="52" t="s">
        <v>22</v>
      </c>
      <c r="N1067" s="53">
        <f t="shared" si="409"/>
        <v>166021.44365805644</v>
      </c>
      <c r="O1067" s="54">
        <f t="shared" si="410"/>
        <v>0</v>
      </c>
      <c r="P1067" s="55">
        <f t="shared" si="411"/>
        <v>31</v>
      </c>
      <c r="Q1067" s="68"/>
      <c r="T1067">
        <f t="shared" si="432"/>
        <v>0</v>
      </c>
      <c r="U1067">
        <f t="shared" si="432"/>
        <v>0</v>
      </c>
      <c r="V1067">
        <f t="shared" si="408"/>
        <v>31</v>
      </c>
      <c r="W1067">
        <f t="shared" si="431"/>
        <v>3</v>
      </c>
      <c r="X1067">
        <f t="shared" si="412"/>
        <v>-5.2359877559829883E-2</v>
      </c>
      <c r="Y1067">
        <f t="shared" si="413"/>
        <v>-5.2335956242943828E-2</v>
      </c>
      <c r="Z1067">
        <f t="shared" si="414"/>
        <v>-5.2383818566763218E-2</v>
      </c>
      <c r="AA1067">
        <f t="shared" si="415"/>
        <v>0</v>
      </c>
      <c r="AB1067">
        <f t="shared" si="416"/>
        <v>6375585.7452000007</v>
      </c>
      <c r="AC1067">
        <f t="shared" si="417"/>
        <v>9.2468067027179749E-6</v>
      </c>
      <c r="AD1067">
        <f t="shared" si="418"/>
        <v>0</v>
      </c>
      <c r="AE1067">
        <f t="shared" si="419"/>
        <v>0</v>
      </c>
      <c r="AF1067">
        <f t="shared" si="420"/>
        <v>0</v>
      </c>
      <c r="AG1067">
        <f t="shared" si="421"/>
        <v>0</v>
      </c>
      <c r="AH1067">
        <f t="shared" si="422"/>
        <v>0</v>
      </c>
      <c r="AI1067">
        <f t="shared" si="423"/>
        <v>5.0546225567071803E-3</v>
      </c>
      <c r="AJ1067">
        <f t="shared" si="424"/>
        <v>4.2582015317955055E-5</v>
      </c>
      <c r="AK1067">
        <f t="shared" si="425"/>
        <v>1.6740578955036711E-7</v>
      </c>
      <c r="AL1067">
        <f t="shared" si="426"/>
        <v>0</v>
      </c>
      <c r="AM1067">
        <v>6378137</v>
      </c>
      <c r="AN1067">
        <v>6356752.3142451802</v>
      </c>
      <c r="AO1067">
        <f t="shared" si="427"/>
        <v>8.1819190842620321E-2</v>
      </c>
      <c r="AP1067">
        <f t="shared" si="428"/>
        <v>8.2094437949694496E-2</v>
      </c>
      <c r="AQ1067">
        <f t="shared" si="429"/>
        <v>6.7394967422762398E-3</v>
      </c>
      <c r="AR1067">
        <f t="shared" si="430"/>
        <v>6399593.6257584924</v>
      </c>
    </row>
    <row r="1068" spans="13:44" x14ac:dyDescent="0.3">
      <c r="M1068" s="52" t="s">
        <v>22</v>
      </c>
      <c r="N1068" s="53">
        <f t="shared" si="409"/>
        <v>166021.44365805644</v>
      </c>
      <c r="O1068" s="54">
        <f t="shared" si="410"/>
        <v>0</v>
      </c>
      <c r="P1068" s="55">
        <f t="shared" si="411"/>
        <v>31</v>
      </c>
      <c r="Q1068" s="68"/>
      <c r="T1068">
        <f t="shared" si="432"/>
        <v>0</v>
      </c>
      <c r="U1068">
        <f t="shared" si="432"/>
        <v>0</v>
      </c>
      <c r="V1068">
        <f t="shared" si="408"/>
        <v>31</v>
      </c>
      <c r="W1068">
        <f t="shared" si="431"/>
        <v>3</v>
      </c>
      <c r="X1068">
        <f t="shared" si="412"/>
        <v>-5.2359877559829883E-2</v>
      </c>
      <c r="Y1068">
        <f t="shared" si="413"/>
        <v>-5.2335956242943828E-2</v>
      </c>
      <c r="Z1068">
        <f t="shared" si="414"/>
        <v>-5.2383818566763218E-2</v>
      </c>
      <c r="AA1068">
        <f t="shared" si="415"/>
        <v>0</v>
      </c>
      <c r="AB1068">
        <f t="shared" si="416"/>
        <v>6375585.7452000007</v>
      </c>
      <c r="AC1068">
        <f t="shared" si="417"/>
        <v>9.2468067027179749E-6</v>
      </c>
      <c r="AD1068">
        <f t="shared" si="418"/>
        <v>0</v>
      </c>
      <c r="AE1068">
        <f t="shared" si="419"/>
        <v>0</v>
      </c>
      <c r="AF1068">
        <f t="shared" si="420"/>
        <v>0</v>
      </c>
      <c r="AG1068">
        <f t="shared" si="421"/>
        <v>0</v>
      </c>
      <c r="AH1068">
        <f t="shared" si="422"/>
        <v>0</v>
      </c>
      <c r="AI1068">
        <f t="shared" si="423"/>
        <v>5.0546225567071803E-3</v>
      </c>
      <c r="AJ1068">
        <f t="shared" si="424"/>
        <v>4.2582015317955055E-5</v>
      </c>
      <c r="AK1068">
        <f t="shared" si="425"/>
        <v>1.6740578955036711E-7</v>
      </c>
      <c r="AL1068">
        <f t="shared" si="426"/>
        <v>0</v>
      </c>
      <c r="AM1068">
        <v>6378137</v>
      </c>
      <c r="AN1068">
        <v>6356752.3142451802</v>
      </c>
      <c r="AO1068">
        <f t="shared" si="427"/>
        <v>8.1819190842620321E-2</v>
      </c>
      <c r="AP1068">
        <f t="shared" si="428"/>
        <v>8.2094437949694496E-2</v>
      </c>
      <c r="AQ1068">
        <f t="shared" si="429"/>
        <v>6.7394967422762398E-3</v>
      </c>
      <c r="AR1068">
        <f t="shared" si="430"/>
        <v>6399593.6257584924</v>
      </c>
    </row>
    <row r="1069" spans="13:44" x14ac:dyDescent="0.3">
      <c r="M1069" s="52" t="s">
        <v>22</v>
      </c>
      <c r="N1069" s="53">
        <f t="shared" si="409"/>
        <v>166021.44365805644</v>
      </c>
      <c r="O1069" s="54">
        <f t="shared" si="410"/>
        <v>0</v>
      </c>
      <c r="P1069" s="55">
        <f t="shared" si="411"/>
        <v>31</v>
      </c>
      <c r="Q1069" s="68"/>
      <c r="T1069">
        <f t="shared" si="432"/>
        <v>0</v>
      </c>
      <c r="U1069">
        <f t="shared" si="432"/>
        <v>0</v>
      </c>
      <c r="V1069">
        <f t="shared" si="408"/>
        <v>31</v>
      </c>
      <c r="W1069">
        <f t="shared" si="431"/>
        <v>3</v>
      </c>
      <c r="X1069">
        <f t="shared" si="412"/>
        <v>-5.2359877559829883E-2</v>
      </c>
      <c r="Y1069">
        <f t="shared" si="413"/>
        <v>-5.2335956242943828E-2</v>
      </c>
      <c r="Z1069">
        <f t="shared" si="414"/>
        <v>-5.2383818566763218E-2</v>
      </c>
      <c r="AA1069">
        <f t="shared" si="415"/>
        <v>0</v>
      </c>
      <c r="AB1069">
        <f t="shared" si="416"/>
        <v>6375585.7452000007</v>
      </c>
      <c r="AC1069">
        <f t="shared" si="417"/>
        <v>9.2468067027179749E-6</v>
      </c>
      <c r="AD1069">
        <f t="shared" si="418"/>
        <v>0</v>
      </c>
      <c r="AE1069">
        <f t="shared" si="419"/>
        <v>0</v>
      </c>
      <c r="AF1069">
        <f t="shared" si="420"/>
        <v>0</v>
      </c>
      <c r="AG1069">
        <f t="shared" si="421"/>
        <v>0</v>
      </c>
      <c r="AH1069">
        <f t="shared" si="422"/>
        <v>0</v>
      </c>
      <c r="AI1069">
        <f t="shared" si="423"/>
        <v>5.0546225567071803E-3</v>
      </c>
      <c r="AJ1069">
        <f t="shared" si="424"/>
        <v>4.2582015317955055E-5</v>
      </c>
      <c r="AK1069">
        <f t="shared" si="425"/>
        <v>1.6740578955036711E-7</v>
      </c>
      <c r="AL1069">
        <f t="shared" si="426"/>
        <v>0</v>
      </c>
      <c r="AM1069">
        <v>6378137</v>
      </c>
      <c r="AN1069">
        <v>6356752.3142451802</v>
      </c>
      <c r="AO1069">
        <f t="shared" si="427"/>
        <v>8.1819190842620321E-2</v>
      </c>
      <c r="AP1069">
        <f t="shared" si="428"/>
        <v>8.2094437949694496E-2</v>
      </c>
      <c r="AQ1069">
        <f t="shared" si="429"/>
        <v>6.7394967422762398E-3</v>
      </c>
      <c r="AR1069">
        <f t="shared" si="430"/>
        <v>6399593.6257584924</v>
      </c>
    </row>
    <row r="1070" spans="13:44" x14ac:dyDescent="0.3">
      <c r="M1070" s="52" t="s">
        <v>22</v>
      </c>
      <c r="N1070" s="53">
        <f t="shared" si="409"/>
        <v>166021.44365805644</v>
      </c>
      <c r="O1070" s="54">
        <f t="shared" si="410"/>
        <v>0</v>
      </c>
      <c r="P1070" s="55">
        <f t="shared" si="411"/>
        <v>31</v>
      </c>
      <c r="Q1070" s="68"/>
      <c r="T1070">
        <f t="shared" si="432"/>
        <v>0</v>
      </c>
      <c r="U1070">
        <f t="shared" si="432"/>
        <v>0</v>
      </c>
      <c r="V1070">
        <f t="shared" si="408"/>
        <v>31</v>
      </c>
      <c r="W1070">
        <f t="shared" si="431"/>
        <v>3</v>
      </c>
      <c r="X1070">
        <f t="shared" si="412"/>
        <v>-5.2359877559829883E-2</v>
      </c>
      <c r="Y1070">
        <f t="shared" si="413"/>
        <v>-5.2335956242943828E-2</v>
      </c>
      <c r="Z1070">
        <f t="shared" si="414"/>
        <v>-5.2383818566763218E-2</v>
      </c>
      <c r="AA1070">
        <f t="shared" si="415"/>
        <v>0</v>
      </c>
      <c r="AB1070">
        <f t="shared" si="416"/>
        <v>6375585.7452000007</v>
      </c>
      <c r="AC1070">
        <f t="shared" si="417"/>
        <v>9.2468067027179749E-6</v>
      </c>
      <c r="AD1070">
        <f t="shared" si="418"/>
        <v>0</v>
      </c>
      <c r="AE1070">
        <f t="shared" si="419"/>
        <v>0</v>
      </c>
      <c r="AF1070">
        <f t="shared" si="420"/>
        <v>0</v>
      </c>
      <c r="AG1070">
        <f t="shared" si="421"/>
        <v>0</v>
      </c>
      <c r="AH1070">
        <f t="shared" si="422"/>
        <v>0</v>
      </c>
      <c r="AI1070">
        <f t="shared" si="423"/>
        <v>5.0546225567071803E-3</v>
      </c>
      <c r="AJ1070">
        <f t="shared" si="424"/>
        <v>4.2582015317955055E-5</v>
      </c>
      <c r="AK1070">
        <f t="shared" si="425"/>
        <v>1.6740578955036711E-7</v>
      </c>
      <c r="AL1070">
        <f t="shared" si="426"/>
        <v>0</v>
      </c>
      <c r="AM1070">
        <v>6378137</v>
      </c>
      <c r="AN1070">
        <v>6356752.3142451802</v>
      </c>
      <c r="AO1070">
        <f t="shared" si="427"/>
        <v>8.1819190842620321E-2</v>
      </c>
      <c r="AP1070">
        <f t="shared" si="428"/>
        <v>8.2094437949694496E-2</v>
      </c>
      <c r="AQ1070">
        <f t="shared" si="429"/>
        <v>6.7394967422762398E-3</v>
      </c>
      <c r="AR1070">
        <f t="shared" si="430"/>
        <v>6399593.6257584924</v>
      </c>
    </row>
    <row r="1071" spans="13:44" x14ac:dyDescent="0.3">
      <c r="M1071" s="52" t="s">
        <v>22</v>
      </c>
      <c r="N1071" s="53">
        <f t="shared" si="409"/>
        <v>166021.44365805644</v>
      </c>
      <c r="O1071" s="54">
        <f t="shared" si="410"/>
        <v>0</v>
      </c>
      <c r="P1071" s="55">
        <f t="shared" si="411"/>
        <v>31</v>
      </c>
      <c r="Q1071" s="68"/>
      <c r="T1071">
        <f t="shared" si="432"/>
        <v>0</v>
      </c>
      <c r="U1071">
        <f t="shared" si="432"/>
        <v>0</v>
      </c>
      <c r="V1071">
        <f t="shared" si="408"/>
        <v>31</v>
      </c>
      <c r="W1071">
        <f t="shared" si="431"/>
        <v>3</v>
      </c>
      <c r="X1071">
        <f t="shared" si="412"/>
        <v>-5.2359877559829883E-2</v>
      </c>
      <c r="Y1071">
        <f t="shared" si="413"/>
        <v>-5.2335956242943828E-2</v>
      </c>
      <c r="Z1071">
        <f t="shared" si="414"/>
        <v>-5.2383818566763218E-2</v>
      </c>
      <c r="AA1071">
        <f t="shared" si="415"/>
        <v>0</v>
      </c>
      <c r="AB1071">
        <f t="shared" si="416"/>
        <v>6375585.7452000007</v>
      </c>
      <c r="AC1071">
        <f t="shared" si="417"/>
        <v>9.2468067027179749E-6</v>
      </c>
      <c r="AD1071">
        <f t="shared" si="418"/>
        <v>0</v>
      </c>
      <c r="AE1071">
        <f t="shared" si="419"/>
        <v>0</v>
      </c>
      <c r="AF1071">
        <f t="shared" si="420"/>
        <v>0</v>
      </c>
      <c r="AG1071">
        <f t="shared" si="421"/>
        <v>0</v>
      </c>
      <c r="AH1071">
        <f t="shared" si="422"/>
        <v>0</v>
      </c>
      <c r="AI1071">
        <f t="shared" si="423"/>
        <v>5.0546225567071803E-3</v>
      </c>
      <c r="AJ1071">
        <f t="shared" si="424"/>
        <v>4.2582015317955055E-5</v>
      </c>
      <c r="AK1071">
        <f t="shared" si="425"/>
        <v>1.6740578955036711E-7</v>
      </c>
      <c r="AL1071">
        <f t="shared" si="426"/>
        <v>0</v>
      </c>
      <c r="AM1071">
        <v>6378137</v>
      </c>
      <c r="AN1071">
        <v>6356752.3142451802</v>
      </c>
      <c r="AO1071">
        <f t="shared" si="427"/>
        <v>8.1819190842620321E-2</v>
      </c>
      <c r="AP1071">
        <f t="shared" si="428"/>
        <v>8.2094437949694496E-2</v>
      </c>
      <c r="AQ1071">
        <f t="shared" si="429"/>
        <v>6.7394967422762398E-3</v>
      </c>
      <c r="AR1071">
        <f t="shared" si="430"/>
        <v>6399593.6257584924</v>
      </c>
    </row>
    <row r="1072" spans="13:44" x14ac:dyDescent="0.3">
      <c r="M1072" s="52" t="s">
        <v>22</v>
      </c>
      <c r="N1072" s="53">
        <f t="shared" si="409"/>
        <v>166021.44365805644</v>
      </c>
      <c r="O1072" s="54">
        <f t="shared" si="410"/>
        <v>0</v>
      </c>
      <c r="P1072" s="55">
        <f t="shared" si="411"/>
        <v>31</v>
      </c>
      <c r="Q1072" s="68"/>
      <c r="T1072">
        <f t="shared" si="432"/>
        <v>0</v>
      </c>
      <c r="U1072">
        <f t="shared" si="432"/>
        <v>0</v>
      </c>
      <c r="V1072">
        <f t="shared" si="408"/>
        <v>31</v>
      </c>
      <c r="W1072">
        <f t="shared" si="431"/>
        <v>3</v>
      </c>
      <c r="X1072">
        <f t="shared" si="412"/>
        <v>-5.2359877559829883E-2</v>
      </c>
      <c r="Y1072">
        <f t="shared" si="413"/>
        <v>-5.2335956242943828E-2</v>
      </c>
      <c r="Z1072">
        <f t="shared" si="414"/>
        <v>-5.2383818566763218E-2</v>
      </c>
      <c r="AA1072">
        <f t="shared" si="415"/>
        <v>0</v>
      </c>
      <c r="AB1072">
        <f t="shared" si="416"/>
        <v>6375585.7452000007</v>
      </c>
      <c r="AC1072">
        <f t="shared" si="417"/>
        <v>9.2468067027179749E-6</v>
      </c>
      <c r="AD1072">
        <f t="shared" si="418"/>
        <v>0</v>
      </c>
      <c r="AE1072">
        <f t="shared" si="419"/>
        <v>0</v>
      </c>
      <c r="AF1072">
        <f t="shared" si="420"/>
        <v>0</v>
      </c>
      <c r="AG1072">
        <f t="shared" si="421"/>
        <v>0</v>
      </c>
      <c r="AH1072">
        <f t="shared" si="422"/>
        <v>0</v>
      </c>
      <c r="AI1072">
        <f t="shared" si="423"/>
        <v>5.0546225567071803E-3</v>
      </c>
      <c r="AJ1072">
        <f t="shared" si="424"/>
        <v>4.2582015317955055E-5</v>
      </c>
      <c r="AK1072">
        <f t="shared" si="425"/>
        <v>1.6740578955036711E-7</v>
      </c>
      <c r="AL1072">
        <f t="shared" si="426"/>
        <v>0</v>
      </c>
      <c r="AM1072">
        <v>6378137</v>
      </c>
      <c r="AN1072">
        <v>6356752.3142451802</v>
      </c>
      <c r="AO1072">
        <f t="shared" si="427"/>
        <v>8.1819190842620321E-2</v>
      </c>
      <c r="AP1072">
        <f t="shared" si="428"/>
        <v>8.2094437949694496E-2</v>
      </c>
      <c r="AQ1072">
        <f t="shared" si="429"/>
        <v>6.7394967422762398E-3</v>
      </c>
      <c r="AR1072">
        <f t="shared" si="430"/>
        <v>6399593.6257584924</v>
      </c>
    </row>
    <row r="1073" spans="13:44" x14ac:dyDescent="0.3">
      <c r="M1073" s="52" t="s">
        <v>22</v>
      </c>
      <c r="N1073" s="53">
        <f t="shared" si="409"/>
        <v>166021.44365805644</v>
      </c>
      <c r="O1073" s="54">
        <f t="shared" si="410"/>
        <v>0</v>
      </c>
      <c r="P1073" s="55">
        <f t="shared" si="411"/>
        <v>31</v>
      </c>
      <c r="Q1073" s="68"/>
      <c r="T1073">
        <f t="shared" si="432"/>
        <v>0</v>
      </c>
      <c r="U1073">
        <f t="shared" si="432"/>
        <v>0</v>
      </c>
      <c r="V1073">
        <f t="shared" si="408"/>
        <v>31</v>
      </c>
      <c r="W1073">
        <f t="shared" si="431"/>
        <v>3</v>
      </c>
      <c r="X1073">
        <f t="shared" si="412"/>
        <v>-5.2359877559829883E-2</v>
      </c>
      <c r="Y1073">
        <f t="shared" si="413"/>
        <v>-5.2335956242943828E-2</v>
      </c>
      <c r="Z1073">
        <f t="shared" si="414"/>
        <v>-5.2383818566763218E-2</v>
      </c>
      <c r="AA1073">
        <f t="shared" si="415"/>
        <v>0</v>
      </c>
      <c r="AB1073">
        <f t="shared" si="416"/>
        <v>6375585.7452000007</v>
      </c>
      <c r="AC1073">
        <f t="shared" si="417"/>
        <v>9.2468067027179749E-6</v>
      </c>
      <c r="AD1073">
        <f t="shared" si="418"/>
        <v>0</v>
      </c>
      <c r="AE1073">
        <f t="shared" si="419"/>
        <v>0</v>
      </c>
      <c r="AF1073">
        <f t="shared" si="420"/>
        <v>0</v>
      </c>
      <c r="AG1073">
        <f t="shared" si="421"/>
        <v>0</v>
      </c>
      <c r="AH1073">
        <f t="shared" si="422"/>
        <v>0</v>
      </c>
      <c r="AI1073">
        <f t="shared" si="423"/>
        <v>5.0546225567071803E-3</v>
      </c>
      <c r="AJ1073">
        <f t="shared" si="424"/>
        <v>4.2582015317955055E-5</v>
      </c>
      <c r="AK1073">
        <f t="shared" si="425"/>
        <v>1.6740578955036711E-7</v>
      </c>
      <c r="AL1073">
        <f t="shared" si="426"/>
        <v>0</v>
      </c>
      <c r="AM1073">
        <v>6378137</v>
      </c>
      <c r="AN1073">
        <v>6356752.3142451802</v>
      </c>
      <c r="AO1073">
        <f t="shared" si="427"/>
        <v>8.1819190842620321E-2</v>
      </c>
      <c r="AP1073">
        <f t="shared" si="428"/>
        <v>8.2094437949694496E-2</v>
      </c>
      <c r="AQ1073">
        <f t="shared" si="429"/>
        <v>6.7394967422762398E-3</v>
      </c>
      <c r="AR1073">
        <f t="shared" si="430"/>
        <v>6399593.6257584924</v>
      </c>
    </row>
    <row r="1074" spans="13:44" x14ac:dyDescent="0.3">
      <c r="M1074" s="52" t="s">
        <v>22</v>
      </c>
      <c r="N1074" s="53">
        <f t="shared" si="409"/>
        <v>166021.44365805644</v>
      </c>
      <c r="O1074" s="54">
        <f t="shared" si="410"/>
        <v>0</v>
      </c>
      <c r="P1074" s="55">
        <f t="shared" si="411"/>
        <v>31</v>
      </c>
      <c r="Q1074" s="68"/>
      <c r="T1074">
        <f t="shared" si="432"/>
        <v>0</v>
      </c>
      <c r="U1074">
        <f t="shared" si="432"/>
        <v>0</v>
      </c>
      <c r="V1074">
        <f t="shared" si="408"/>
        <v>31</v>
      </c>
      <c r="W1074">
        <f t="shared" si="431"/>
        <v>3</v>
      </c>
      <c r="X1074">
        <f t="shared" si="412"/>
        <v>-5.2359877559829883E-2</v>
      </c>
      <c r="Y1074">
        <f t="shared" si="413"/>
        <v>-5.2335956242943828E-2</v>
      </c>
      <c r="Z1074">
        <f t="shared" si="414"/>
        <v>-5.2383818566763218E-2</v>
      </c>
      <c r="AA1074">
        <f t="shared" si="415"/>
        <v>0</v>
      </c>
      <c r="AB1074">
        <f t="shared" si="416"/>
        <v>6375585.7452000007</v>
      </c>
      <c r="AC1074">
        <f t="shared" si="417"/>
        <v>9.2468067027179749E-6</v>
      </c>
      <c r="AD1074">
        <f t="shared" si="418"/>
        <v>0</v>
      </c>
      <c r="AE1074">
        <f t="shared" si="419"/>
        <v>0</v>
      </c>
      <c r="AF1074">
        <f t="shared" si="420"/>
        <v>0</v>
      </c>
      <c r="AG1074">
        <f t="shared" si="421"/>
        <v>0</v>
      </c>
      <c r="AH1074">
        <f t="shared" si="422"/>
        <v>0</v>
      </c>
      <c r="AI1074">
        <f t="shared" si="423"/>
        <v>5.0546225567071803E-3</v>
      </c>
      <c r="AJ1074">
        <f t="shared" si="424"/>
        <v>4.2582015317955055E-5</v>
      </c>
      <c r="AK1074">
        <f t="shared" si="425"/>
        <v>1.6740578955036711E-7</v>
      </c>
      <c r="AL1074">
        <f t="shared" si="426"/>
        <v>0</v>
      </c>
      <c r="AM1074">
        <v>6378137</v>
      </c>
      <c r="AN1074">
        <v>6356752.3142451802</v>
      </c>
      <c r="AO1074">
        <f t="shared" si="427"/>
        <v>8.1819190842620321E-2</v>
      </c>
      <c r="AP1074">
        <f t="shared" si="428"/>
        <v>8.2094437949694496E-2</v>
      </c>
      <c r="AQ1074">
        <f t="shared" si="429"/>
        <v>6.7394967422762398E-3</v>
      </c>
      <c r="AR1074">
        <f t="shared" si="430"/>
        <v>6399593.6257584924</v>
      </c>
    </row>
    <row r="1075" spans="13:44" x14ac:dyDescent="0.3">
      <c r="M1075" s="52" t="s">
        <v>22</v>
      </c>
      <c r="N1075" s="53">
        <f t="shared" si="409"/>
        <v>166021.44365805644</v>
      </c>
      <c r="O1075" s="54">
        <f t="shared" si="410"/>
        <v>0</v>
      </c>
      <c r="P1075" s="55">
        <f t="shared" si="411"/>
        <v>31</v>
      </c>
      <c r="Q1075" s="68"/>
      <c r="T1075">
        <f t="shared" si="432"/>
        <v>0</v>
      </c>
      <c r="U1075">
        <f t="shared" si="432"/>
        <v>0</v>
      </c>
      <c r="V1075">
        <f t="shared" si="408"/>
        <v>31</v>
      </c>
      <c r="W1075">
        <f t="shared" si="431"/>
        <v>3</v>
      </c>
      <c r="X1075">
        <f t="shared" si="412"/>
        <v>-5.2359877559829883E-2</v>
      </c>
      <c r="Y1075">
        <f t="shared" si="413"/>
        <v>-5.2335956242943828E-2</v>
      </c>
      <c r="Z1075">
        <f t="shared" si="414"/>
        <v>-5.2383818566763218E-2</v>
      </c>
      <c r="AA1075">
        <f t="shared" si="415"/>
        <v>0</v>
      </c>
      <c r="AB1075">
        <f t="shared" si="416"/>
        <v>6375585.7452000007</v>
      </c>
      <c r="AC1075">
        <f t="shared" si="417"/>
        <v>9.2468067027179749E-6</v>
      </c>
      <c r="AD1075">
        <f t="shared" si="418"/>
        <v>0</v>
      </c>
      <c r="AE1075">
        <f t="shared" si="419"/>
        <v>0</v>
      </c>
      <c r="AF1075">
        <f t="shared" si="420"/>
        <v>0</v>
      </c>
      <c r="AG1075">
        <f t="shared" si="421"/>
        <v>0</v>
      </c>
      <c r="AH1075">
        <f t="shared" si="422"/>
        <v>0</v>
      </c>
      <c r="AI1075">
        <f t="shared" si="423"/>
        <v>5.0546225567071803E-3</v>
      </c>
      <c r="AJ1075">
        <f t="shared" si="424"/>
        <v>4.2582015317955055E-5</v>
      </c>
      <c r="AK1075">
        <f t="shared" si="425"/>
        <v>1.6740578955036711E-7</v>
      </c>
      <c r="AL1075">
        <f t="shared" si="426"/>
        <v>0</v>
      </c>
      <c r="AM1075">
        <v>6378137</v>
      </c>
      <c r="AN1075">
        <v>6356752.3142451802</v>
      </c>
      <c r="AO1075">
        <f t="shared" si="427"/>
        <v>8.1819190842620321E-2</v>
      </c>
      <c r="AP1075">
        <f t="shared" si="428"/>
        <v>8.2094437949694496E-2</v>
      </c>
      <c r="AQ1075">
        <f t="shared" si="429"/>
        <v>6.7394967422762398E-3</v>
      </c>
      <c r="AR1075">
        <f t="shared" si="430"/>
        <v>6399593.6257584924</v>
      </c>
    </row>
    <row r="1076" spans="13:44" x14ac:dyDescent="0.3">
      <c r="M1076" s="52" t="s">
        <v>22</v>
      </c>
      <c r="N1076" s="53">
        <f t="shared" si="409"/>
        <v>166021.44365805644</v>
      </c>
      <c r="O1076" s="54">
        <f t="shared" si="410"/>
        <v>0</v>
      </c>
      <c r="P1076" s="55">
        <f t="shared" si="411"/>
        <v>31</v>
      </c>
      <c r="Q1076" s="68"/>
      <c r="T1076">
        <f t="shared" si="432"/>
        <v>0</v>
      </c>
      <c r="U1076">
        <f t="shared" si="432"/>
        <v>0</v>
      </c>
      <c r="V1076">
        <f t="shared" si="408"/>
        <v>31</v>
      </c>
      <c r="W1076">
        <f t="shared" si="431"/>
        <v>3</v>
      </c>
      <c r="X1076">
        <f t="shared" si="412"/>
        <v>-5.2359877559829883E-2</v>
      </c>
      <c r="Y1076">
        <f t="shared" si="413"/>
        <v>-5.2335956242943828E-2</v>
      </c>
      <c r="Z1076">
        <f t="shared" si="414"/>
        <v>-5.2383818566763218E-2</v>
      </c>
      <c r="AA1076">
        <f t="shared" si="415"/>
        <v>0</v>
      </c>
      <c r="AB1076">
        <f t="shared" si="416"/>
        <v>6375585.7452000007</v>
      </c>
      <c r="AC1076">
        <f t="shared" si="417"/>
        <v>9.2468067027179749E-6</v>
      </c>
      <c r="AD1076">
        <f t="shared" si="418"/>
        <v>0</v>
      </c>
      <c r="AE1076">
        <f t="shared" si="419"/>
        <v>0</v>
      </c>
      <c r="AF1076">
        <f t="shared" si="420"/>
        <v>0</v>
      </c>
      <c r="AG1076">
        <f t="shared" si="421"/>
        <v>0</v>
      </c>
      <c r="AH1076">
        <f t="shared" si="422"/>
        <v>0</v>
      </c>
      <c r="AI1076">
        <f t="shared" si="423"/>
        <v>5.0546225567071803E-3</v>
      </c>
      <c r="AJ1076">
        <f t="shared" si="424"/>
        <v>4.2582015317955055E-5</v>
      </c>
      <c r="AK1076">
        <f t="shared" si="425"/>
        <v>1.6740578955036711E-7</v>
      </c>
      <c r="AL1076">
        <f t="shared" si="426"/>
        <v>0</v>
      </c>
      <c r="AM1076">
        <v>6378137</v>
      </c>
      <c r="AN1076">
        <v>6356752.3142451802</v>
      </c>
      <c r="AO1076">
        <f t="shared" si="427"/>
        <v>8.1819190842620321E-2</v>
      </c>
      <c r="AP1076">
        <f t="shared" si="428"/>
        <v>8.2094437949694496E-2</v>
      </c>
      <c r="AQ1076">
        <f t="shared" si="429"/>
        <v>6.7394967422762398E-3</v>
      </c>
      <c r="AR1076">
        <f t="shared" si="430"/>
        <v>6399593.6257584924</v>
      </c>
    </row>
    <row r="1077" spans="13:44" x14ac:dyDescent="0.3">
      <c r="M1077" s="52" t="s">
        <v>22</v>
      </c>
      <c r="N1077" s="53">
        <f t="shared" si="409"/>
        <v>166021.44365805644</v>
      </c>
      <c r="O1077" s="54">
        <f t="shared" si="410"/>
        <v>0</v>
      </c>
      <c r="P1077" s="55">
        <f t="shared" si="411"/>
        <v>31</v>
      </c>
      <c r="Q1077" s="68"/>
      <c r="T1077">
        <f t="shared" si="432"/>
        <v>0</v>
      </c>
      <c r="U1077">
        <f t="shared" si="432"/>
        <v>0</v>
      </c>
      <c r="V1077">
        <f t="shared" si="408"/>
        <v>31</v>
      </c>
      <c r="W1077">
        <f t="shared" si="431"/>
        <v>3</v>
      </c>
      <c r="X1077">
        <f t="shared" si="412"/>
        <v>-5.2359877559829883E-2</v>
      </c>
      <c r="Y1077">
        <f t="shared" si="413"/>
        <v>-5.2335956242943828E-2</v>
      </c>
      <c r="Z1077">
        <f t="shared" si="414"/>
        <v>-5.2383818566763218E-2</v>
      </c>
      <c r="AA1077">
        <f t="shared" si="415"/>
        <v>0</v>
      </c>
      <c r="AB1077">
        <f t="shared" si="416"/>
        <v>6375585.7452000007</v>
      </c>
      <c r="AC1077">
        <f t="shared" si="417"/>
        <v>9.2468067027179749E-6</v>
      </c>
      <c r="AD1077">
        <f t="shared" si="418"/>
        <v>0</v>
      </c>
      <c r="AE1077">
        <f t="shared" si="419"/>
        <v>0</v>
      </c>
      <c r="AF1077">
        <f t="shared" si="420"/>
        <v>0</v>
      </c>
      <c r="AG1077">
        <f t="shared" si="421"/>
        <v>0</v>
      </c>
      <c r="AH1077">
        <f t="shared" si="422"/>
        <v>0</v>
      </c>
      <c r="AI1077">
        <f t="shared" si="423"/>
        <v>5.0546225567071803E-3</v>
      </c>
      <c r="AJ1077">
        <f t="shared" si="424"/>
        <v>4.2582015317955055E-5</v>
      </c>
      <c r="AK1077">
        <f t="shared" si="425"/>
        <v>1.6740578955036711E-7</v>
      </c>
      <c r="AL1077">
        <f t="shared" si="426"/>
        <v>0</v>
      </c>
      <c r="AM1077">
        <v>6378137</v>
      </c>
      <c r="AN1077">
        <v>6356752.3142451802</v>
      </c>
      <c r="AO1077">
        <f t="shared" si="427"/>
        <v>8.1819190842620321E-2</v>
      </c>
      <c r="AP1077">
        <f t="shared" si="428"/>
        <v>8.2094437949694496E-2</v>
      </c>
      <c r="AQ1077">
        <f t="shared" si="429"/>
        <v>6.7394967422762398E-3</v>
      </c>
      <c r="AR1077">
        <f t="shared" si="430"/>
        <v>6399593.6257584924</v>
      </c>
    </row>
    <row r="1078" spans="13:44" x14ac:dyDescent="0.3">
      <c r="M1078" s="52" t="s">
        <v>22</v>
      </c>
      <c r="N1078" s="53">
        <f t="shared" si="409"/>
        <v>166021.44365805644</v>
      </c>
      <c r="O1078" s="54">
        <f t="shared" si="410"/>
        <v>0</v>
      </c>
      <c r="P1078" s="55">
        <f t="shared" si="411"/>
        <v>31</v>
      </c>
      <c r="Q1078" s="68"/>
      <c r="T1078">
        <f t="shared" si="432"/>
        <v>0</v>
      </c>
      <c r="U1078">
        <f t="shared" si="432"/>
        <v>0</v>
      </c>
      <c r="V1078">
        <f t="shared" si="408"/>
        <v>31</v>
      </c>
      <c r="W1078">
        <f t="shared" si="431"/>
        <v>3</v>
      </c>
      <c r="X1078">
        <f t="shared" si="412"/>
        <v>-5.2359877559829883E-2</v>
      </c>
      <c r="Y1078">
        <f t="shared" si="413"/>
        <v>-5.2335956242943828E-2</v>
      </c>
      <c r="Z1078">
        <f t="shared" si="414"/>
        <v>-5.2383818566763218E-2</v>
      </c>
      <c r="AA1078">
        <f t="shared" si="415"/>
        <v>0</v>
      </c>
      <c r="AB1078">
        <f t="shared" si="416"/>
        <v>6375585.7452000007</v>
      </c>
      <c r="AC1078">
        <f t="shared" si="417"/>
        <v>9.2468067027179749E-6</v>
      </c>
      <c r="AD1078">
        <f t="shared" si="418"/>
        <v>0</v>
      </c>
      <c r="AE1078">
        <f t="shared" si="419"/>
        <v>0</v>
      </c>
      <c r="AF1078">
        <f t="shared" si="420"/>
        <v>0</v>
      </c>
      <c r="AG1078">
        <f t="shared" si="421"/>
        <v>0</v>
      </c>
      <c r="AH1078">
        <f t="shared" si="422"/>
        <v>0</v>
      </c>
      <c r="AI1078">
        <f t="shared" si="423"/>
        <v>5.0546225567071803E-3</v>
      </c>
      <c r="AJ1078">
        <f t="shared" si="424"/>
        <v>4.2582015317955055E-5</v>
      </c>
      <c r="AK1078">
        <f t="shared" si="425"/>
        <v>1.6740578955036711E-7</v>
      </c>
      <c r="AL1078">
        <f t="shared" si="426"/>
        <v>0</v>
      </c>
      <c r="AM1078">
        <v>6378137</v>
      </c>
      <c r="AN1078">
        <v>6356752.3142451802</v>
      </c>
      <c r="AO1078">
        <f t="shared" si="427"/>
        <v>8.1819190842620321E-2</v>
      </c>
      <c r="AP1078">
        <f t="shared" si="428"/>
        <v>8.2094437949694496E-2</v>
      </c>
      <c r="AQ1078">
        <f t="shared" si="429"/>
        <v>6.7394967422762398E-3</v>
      </c>
      <c r="AR1078">
        <f t="shared" si="430"/>
        <v>6399593.6257584924</v>
      </c>
    </row>
    <row r="1079" spans="13:44" x14ac:dyDescent="0.3">
      <c r="M1079" s="52" t="s">
        <v>22</v>
      </c>
      <c r="N1079" s="53">
        <f t="shared" si="409"/>
        <v>166021.44365805644</v>
      </c>
      <c r="O1079" s="54">
        <f t="shared" si="410"/>
        <v>0</v>
      </c>
      <c r="P1079" s="55">
        <f t="shared" si="411"/>
        <v>31</v>
      </c>
      <c r="Q1079" s="68"/>
      <c r="T1079">
        <f t="shared" si="432"/>
        <v>0</v>
      </c>
      <c r="U1079">
        <f t="shared" si="432"/>
        <v>0</v>
      </c>
      <c r="V1079">
        <f t="shared" si="408"/>
        <v>31</v>
      </c>
      <c r="W1079">
        <f t="shared" si="431"/>
        <v>3</v>
      </c>
      <c r="X1079">
        <f t="shared" si="412"/>
        <v>-5.2359877559829883E-2</v>
      </c>
      <c r="Y1079">
        <f t="shared" si="413"/>
        <v>-5.2335956242943828E-2</v>
      </c>
      <c r="Z1079">
        <f t="shared" si="414"/>
        <v>-5.2383818566763218E-2</v>
      </c>
      <c r="AA1079">
        <f t="shared" si="415"/>
        <v>0</v>
      </c>
      <c r="AB1079">
        <f t="shared" si="416"/>
        <v>6375585.7452000007</v>
      </c>
      <c r="AC1079">
        <f t="shared" si="417"/>
        <v>9.2468067027179749E-6</v>
      </c>
      <c r="AD1079">
        <f t="shared" si="418"/>
        <v>0</v>
      </c>
      <c r="AE1079">
        <f t="shared" si="419"/>
        <v>0</v>
      </c>
      <c r="AF1079">
        <f t="shared" si="420"/>
        <v>0</v>
      </c>
      <c r="AG1079">
        <f t="shared" si="421"/>
        <v>0</v>
      </c>
      <c r="AH1079">
        <f t="shared" si="422"/>
        <v>0</v>
      </c>
      <c r="AI1079">
        <f t="shared" si="423"/>
        <v>5.0546225567071803E-3</v>
      </c>
      <c r="AJ1079">
        <f t="shared" si="424"/>
        <v>4.2582015317955055E-5</v>
      </c>
      <c r="AK1079">
        <f t="shared" si="425"/>
        <v>1.6740578955036711E-7</v>
      </c>
      <c r="AL1079">
        <f t="shared" si="426"/>
        <v>0</v>
      </c>
      <c r="AM1079">
        <v>6378137</v>
      </c>
      <c r="AN1079">
        <v>6356752.3142451802</v>
      </c>
      <c r="AO1079">
        <f t="shared" si="427"/>
        <v>8.1819190842620321E-2</v>
      </c>
      <c r="AP1079">
        <f t="shared" si="428"/>
        <v>8.2094437949694496E-2</v>
      </c>
      <c r="AQ1079">
        <f t="shared" si="429"/>
        <v>6.7394967422762398E-3</v>
      </c>
      <c r="AR1079">
        <f t="shared" si="430"/>
        <v>6399593.6257584924</v>
      </c>
    </row>
    <row r="1080" spans="13:44" x14ac:dyDescent="0.3">
      <c r="M1080" s="52" t="s">
        <v>22</v>
      </c>
      <c r="N1080" s="53">
        <f t="shared" si="409"/>
        <v>166021.44365805644</v>
      </c>
      <c r="O1080" s="54">
        <f t="shared" si="410"/>
        <v>0</v>
      </c>
      <c r="P1080" s="55">
        <f t="shared" si="411"/>
        <v>31</v>
      </c>
      <c r="Q1080" s="68"/>
      <c r="T1080">
        <f t="shared" si="432"/>
        <v>0</v>
      </c>
      <c r="U1080">
        <f t="shared" si="432"/>
        <v>0</v>
      </c>
      <c r="V1080">
        <f t="shared" si="408"/>
        <v>31</v>
      </c>
      <c r="W1080">
        <f t="shared" si="431"/>
        <v>3</v>
      </c>
      <c r="X1080">
        <f t="shared" si="412"/>
        <v>-5.2359877559829883E-2</v>
      </c>
      <c r="Y1080">
        <f t="shared" si="413"/>
        <v>-5.2335956242943828E-2</v>
      </c>
      <c r="Z1080">
        <f t="shared" si="414"/>
        <v>-5.2383818566763218E-2</v>
      </c>
      <c r="AA1080">
        <f t="shared" si="415"/>
        <v>0</v>
      </c>
      <c r="AB1080">
        <f t="shared" si="416"/>
        <v>6375585.7452000007</v>
      </c>
      <c r="AC1080">
        <f t="shared" si="417"/>
        <v>9.2468067027179749E-6</v>
      </c>
      <c r="AD1080">
        <f t="shared" si="418"/>
        <v>0</v>
      </c>
      <c r="AE1080">
        <f t="shared" si="419"/>
        <v>0</v>
      </c>
      <c r="AF1080">
        <f t="shared" si="420"/>
        <v>0</v>
      </c>
      <c r="AG1080">
        <f t="shared" si="421"/>
        <v>0</v>
      </c>
      <c r="AH1080">
        <f t="shared" si="422"/>
        <v>0</v>
      </c>
      <c r="AI1080">
        <f t="shared" si="423"/>
        <v>5.0546225567071803E-3</v>
      </c>
      <c r="AJ1080">
        <f t="shared" si="424"/>
        <v>4.2582015317955055E-5</v>
      </c>
      <c r="AK1080">
        <f t="shared" si="425"/>
        <v>1.6740578955036711E-7</v>
      </c>
      <c r="AL1080">
        <f t="shared" si="426"/>
        <v>0</v>
      </c>
      <c r="AM1080">
        <v>6378137</v>
      </c>
      <c r="AN1080">
        <v>6356752.3142451802</v>
      </c>
      <c r="AO1080">
        <f t="shared" si="427"/>
        <v>8.1819190842620321E-2</v>
      </c>
      <c r="AP1080">
        <f t="shared" si="428"/>
        <v>8.2094437949694496E-2</v>
      </c>
      <c r="AQ1080">
        <f t="shared" si="429"/>
        <v>6.7394967422762398E-3</v>
      </c>
      <c r="AR1080">
        <f t="shared" si="430"/>
        <v>6399593.6257584924</v>
      </c>
    </row>
    <row r="1081" spans="13:44" x14ac:dyDescent="0.3">
      <c r="M1081" s="52" t="s">
        <v>22</v>
      </c>
      <c r="N1081" s="53">
        <f t="shared" si="409"/>
        <v>166021.44365805644</v>
      </c>
      <c r="O1081" s="54">
        <f t="shared" si="410"/>
        <v>0</v>
      </c>
      <c r="P1081" s="55">
        <f t="shared" si="411"/>
        <v>31</v>
      </c>
      <c r="Q1081" s="68"/>
      <c r="T1081">
        <f t="shared" si="432"/>
        <v>0</v>
      </c>
      <c r="U1081">
        <f t="shared" si="432"/>
        <v>0</v>
      </c>
      <c r="V1081">
        <f t="shared" si="408"/>
        <v>31</v>
      </c>
      <c r="W1081">
        <f t="shared" si="431"/>
        <v>3</v>
      </c>
      <c r="X1081">
        <f t="shared" si="412"/>
        <v>-5.2359877559829883E-2</v>
      </c>
      <c r="Y1081">
        <f t="shared" si="413"/>
        <v>-5.2335956242943828E-2</v>
      </c>
      <c r="Z1081">
        <f t="shared" si="414"/>
        <v>-5.2383818566763218E-2</v>
      </c>
      <c r="AA1081">
        <f t="shared" si="415"/>
        <v>0</v>
      </c>
      <c r="AB1081">
        <f t="shared" si="416"/>
        <v>6375585.7452000007</v>
      </c>
      <c r="AC1081">
        <f t="shared" si="417"/>
        <v>9.2468067027179749E-6</v>
      </c>
      <c r="AD1081">
        <f t="shared" si="418"/>
        <v>0</v>
      </c>
      <c r="AE1081">
        <f t="shared" si="419"/>
        <v>0</v>
      </c>
      <c r="AF1081">
        <f t="shared" si="420"/>
        <v>0</v>
      </c>
      <c r="AG1081">
        <f t="shared" si="421"/>
        <v>0</v>
      </c>
      <c r="AH1081">
        <f t="shared" si="422"/>
        <v>0</v>
      </c>
      <c r="AI1081">
        <f t="shared" si="423"/>
        <v>5.0546225567071803E-3</v>
      </c>
      <c r="AJ1081">
        <f t="shared" si="424"/>
        <v>4.2582015317955055E-5</v>
      </c>
      <c r="AK1081">
        <f t="shared" si="425"/>
        <v>1.6740578955036711E-7</v>
      </c>
      <c r="AL1081">
        <f t="shared" si="426"/>
        <v>0</v>
      </c>
      <c r="AM1081">
        <v>6378137</v>
      </c>
      <c r="AN1081">
        <v>6356752.3142451802</v>
      </c>
      <c r="AO1081">
        <f t="shared" si="427"/>
        <v>8.1819190842620321E-2</v>
      </c>
      <c r="AP1081">
        <f t="shared" si="428"/>
        <v>8.2094437949694496E-2</v>
      </c>
      <c r="AQ1081">
        <f t="shared" si="429"/>
        <v>6.7394967422762398E-3</v>
      </c>
      <c r="AR1081">
        <f t="shared" si="430"/>
        <v>6399593.6257584924</v>
      </c>
    </row>
    <row r="1082" spans="13:44" x14ac:dyDescent="0.3">
      <c r="M1082" s="52" t="s">
        <v>22</v>
      </c>
      <c r="N1082" s="53">
        <f t="shared" si="409"/>
        <v>166021.44365805644</v>
      </c>
      <c r="O1082" s="54">
        <f t="shared" si="410"/>
        <v>0</v>
      </c>
      <c r="P1082" s="55">
        <f t="shared" si="411"/>
        <v>31</v>
      </c>
      <c r="Q1082" s="68"/>
      <c r="T1082">
        <f t="shared" si="432"/>
        <v>0</v>
      </c>
      <c r="U1082">
        <f t="shared" si="432"/>
        <v>0</v>
      </c>
      <c r="V1082">
        <f t="shared" si="408"/>
        <v>31</v>
      </c>
      <c r="W1082">
        <f t="shared" si="431"/>
        <v>3</v>
      </c>
      <c r="X1082">
        <f t="shared" si="412"/>
        <v>-5.2359877559829883E-2</v>
      </c>
      <c r="Y1082">
        <f t="shared" si="413"/>
        <v>-5.2335956242943828E-2</v>
      </c>
      <c r="Z1082">
        <f t="shared" si="414"/>
        <v>-5.2383818566763218E-2</v>
      </c>
      <c r="AA1082">
        <f t="shared" si="415"/>
        <v>0</v>
      </c>
      <c r="AB1082">
        <f t="shared" si="416"/>
        <v>6375585.7452000007</v>
      </c>
      <c r="AC1082">
        <f t="shared" si="417"/>
        <v>9.2468067027179749E-6</v>
      </c>
      <c r="AD1082">
        <f t="shared" si="418"/>
        <v>0</v>
      </c>
      <c r="AE1082">
        <f t="shared" si="419"/>
        <v>0</v>
      </c>
      <c r="AF1082">
        <f t="shared" si="420"/>
        <v>0</v>
      </c>
      <c r="AG1082">
        <f t="shared" si="421"/>
        <v>0</v>
      </c>
      <c r="AH1082">
        <f t="shared" si="422"/>
        <v>0</v>
      </c>
      <c r="AI1082">
        <f t="shared" si="423"/>
        <v>5.0546225567071803E-3</v>
      </c>
      <c r="AJ1082">
        <f t="shared" si="424"/>
        <v>4.2582015317955055E-5</v>
      </c>
      <c r="AK1082">
        <f t="shared" si="425"/>
        <v>1.6740578955036711E-7</v>
      </c>
      <c r="AL1082">
        <f t="shared" si="426"/>
        <v>0</v>
      </c>
      <c r="AM1082">
        <v>6378137</v>
      </c>
      <c r="AN1082">
        <v>6356752.3142451802</v>
      </c>
      <c r="AO1082">
        <f t="shared" si="427"/>
        <v>8.1819190842620321E-2</v>
      </c>
      <c r="AP1082">
        <f t="shared" si="428"/>
        <v>8.2094437949694496E-2</v>
      </c>
      <c r="AQ1082">
        <f t="shared" si="429"/>
        <v>6.7394967422762398E-3</v>
      </c>
      <c r="AR1082">
        <f t="shared" si="430"/>
        <v>6399593.6257584924</v>
      </c>
    </row>
    <row r="1083" spans="13:44" x14ac:dyDescent="0.3">
      <c r="M1083" s="52" t="s">
        <v>22</v>
      </c>
      <c r="N1083" s="53">
        <f t="shared" si="409"/>
        <v>166021.44365805644</v>
      </c>
      <c r="O1083" s="54">
        <f t="shared" si="410"/>
        <v>0</v>
      </c>
      <c r="P1083" s="55">
        <f t="shared" si="411"/>
        <v>31</v>
      </c>
      <c r="Q1083" s="68"/>
      <c r="T1083">
        <f t="shared" si="432"/>
        <v>0</v>
      </c>
      <c r="U1083">
        <f t="shared" si="432"/>
        <v>0</v>
      </c>
      <c r="V1083">
        <f t="shared" si="408"/>
        <v>31</v>
      </c>
      <c r="W1083">
        <f t="shared" si="431"/>
        <v>3</v>
      </c>
      <c r="X1083">
        <f t="shared" si="412"/>
        <v>-5.2359877559829883E-2</v>
      </c>
      <c r="Y1083">
        <f t="shared" si="413"/>
        <v>-5.2335956242943828E-2</v>
      </c>
      <c r="Z1083">
        <f t="shared" si="414"/>
        <v>-5.2383818566763218E-2</v>
      </c>
      <c r="AA1083">
        <f t="shared" si="415"/>
        <v>0</v>
      </c>
      <c r="AB1083">
        <f t="shared" si="416"/>
        <v>6375585.7452000007</v>
      </c>
      <c r="AC1083">
        <f t="shared" si="417"/>
        <v>9.2468067027179749E-6</v>
      </c>
      <c r="AD1083">
        <f t="shared" si="418"/>
        <v>0</v>
      </c>
      <c r="AE1083">
        <f t="shared" si="419"/>
        <v>0</v>
      </c>
      <c r="AF1083">
        <f t="shared" si="420"/>
        <v>0</v>
      </c>
      <c r="AG1083">
        <f t="shared" si="421"/>
        <v>0</v>
      </c>
      <c r="AH1083">
        <f t="shared" si="422"/>
        <v>0</v>
      </c>
      <c r="AI1083">
        <f t="shared" si="423"/>
        <v>5.0546225567071803E-3</v>
      </c>
      <c r="AJ1083">
        <f t="shared" si="424"/>
        <v>4.2582015317955055E-5</v>
      </c>
      <c r="AK1083">
        <f t="shared" si="425"/>
        <v>1.6740578955036711E-7</v>
      </c>
      <c r="AL1083">
        <f t="shared" si="426"/>
        <v>0</v>
      </c>
      <c r="AM1083">
        <v>6378137</v>
      </c>
      <c r="AN1083">
        <v>6356752.3142451802</v>
      </c>
      <c r="AO1083">
        <f t="shared" si="427"/>
        <v>8.1819190842620321E-2</v>
      </c>
      <c r="AP1083">
        <f t="shared" si="428"/>
        <v>8.2094437949694496E-2</v>
      </c>
      <c r="AQ1083">
        <f t="shared" si="429"/>
        <v>6.7394967422762398E-3</v>
      </c>
      <c r="AR1083">
        <f t="shared" si="430"/>
        <v>6399593.6257584924</v>
      </c>
    </row>
    <row r="1084" spans="13:44" x14ac:dyDescent="0.3">
      <c r="M1084" s="52" t="s">
        <v>22</v>
      </c>
      <c r="N1084" s="53">
        <f t="shared" si="409"/>
        <v>166021.44365805644</v>
      </c>
      <c r="O1084" s="54">
        <f t="shared" si="410"/>
        <v>0</v>
      </c>
      <c r="P1084" s="55">
        <f t="shared" si="411"/>
        <v>31</v>
      </c>
      <c r="Q1084" s="68"/>
      <c r="T1084">
        <f t="shared" si="432"/>
        <v>0</v>
      </c>
      <c r="U1084">
        <f t="shared" si="432"/>
        <v>0</v>
      </c>
      <c r="V1084">
        <f t="shared" si="408"/>
        <v>31</v>
      </c>
      <c r="W1084">
        <f t="shared" si="431"/>
        <v>3</v>
      </c>
      <c r="X1084">
        <f t="shared" si="412"/>
        <v>-5.2359877559829883E-2</v>
      </c>
      <c r="Y1084">
        <f t="shared" si="413"/>
        <v>-5.2335956242943828E-2</v>
      </c>
      <c r="Z1084">
        <f t="shared" si="414"/>
        <v>-5.2383818566763218E-2</v>
      </c>
      <c r="AA1084">
        <f t="shared" si="415"/>
        <v>0</v>
      </c>
      <c r="AB1084">
        <f t="shared" si="416"/>
        <v>6375585.7452000007</v>
      </c>
      <c r="AC1084">
        <f t="shared" si="417"/>
        <v>9.2468067027179749E-6</v>
      </c>
      <c r="AD1084">
        <f t="shared" si="418"/>
        <v>0</v>
      </c>
      <c r="AE1084">
        <f t="shared" si="419"/>
        <v>0</v>
      </c>
      <c r="AF1084">
        <f t="shared" si="420"/>
        <v>0</v>
      </c>
      <c r="AG1084">
        <f t="shared" si="421"/>
        <v>0</v>
      </c>
      <c r="AH1084">
        <f t="shared" si="422"/>
        <v>0</v>
      </c>
      <c r="AI1084">
        <f t="shared" si="423"/>
        <v>5.0546225567071803E-3</v>
      </c>
      <c r="AJ1084">
        <f t="shared" si="424"/>
        <v>4.2582015317955055E-5</v>
      </c>
      <c r="AK1084">
        <f t="shared" si="425"/>
        <v>1.6740578955036711E-7</v>
      </c>
      <c r="AL1084">
        <f t="shared" si="426"/>
        <v>0</v>
      </c>
      <c r="AM1084">
        <v>6378137</v>
      </c>
      <c r="AN1084">
        <v>6356752.3142451802</v>
      </c>
      <c r="AO1084">
        <f t="shared" si="427"/>
        <v>8.1819190842620321E-2</v>
      </c>
      <c r="AP1084">
        <f t="shared" si="428"/>
        <v>8.2094437949694496E-2</v>
      </c>
      <c r="AQ1084">
        <f t="shared" si="429"/>
        <v>6.7394967422762398E-3</v>
      </c>
      <c r="AR1084">
        <f t="shared" si="430"/>
        <v>6399593.6257584924</v>
      </c>
    </row>
    <row r="1085" spans="13:44" x14ac:dyDescent="0.3">
      <c r="M1085" s="52" t="s">
        <v>22</v>
      </c>
      <c r="N1085" s="53">
        <f t="shared" si="409"/>
        <v>166021.44365805644</v>
      </c>
      <c r="O1085" s="54">
        <f t="shared" si="410"/>
        <v>0</v>
      </c>
      <c r="P1085" s="55">
        <f t="shared" si="411"/>
        <v>31</v>
      </c>
      <c r="Q1085" s="68"/>
      <c r="T1085">
        <f t="shared" si="432"/>
        <v>0</v>
      </c>
      <c r="U1085">
        <f t="shared" si="432"/>
        <v>0</v>
      </c>
      <c r="V1085">
        <f t="shared" si="408"/>
        <v>31</v>
      </c>
      <c r="W1085">
        <f t="shared" si="431"/>
        <v>3</v>
      </c>
      <c r="X1085">
        <f t="shared" si="412"/>
        <v>-5.2359877559829883E-2</v>
      </c>
      <c r="Y1085">
        <f t="shared" si="413"/>
        <v>-5.2335956242943828E-2</v>
      </c>
      <c r="Z1085">
        <f t="shared" si="414"/>
        <v>-5.2383818566763218E-2</v>
      </c>
      <c r="AA1085">
        <f t="shared" si="415"/>
        <v>0</v>
      </c>
      <c r="AB1085">
        <f t="shared" si="416"/>
        <v>6375585.7452000007</v>
      </c>
      <c r="AC1085">
        <f t="shared" si="417"/>
        <v>9.2468067027179749E-6</v>
      </c>
      <c r="AD1085">
        <f t="shared" si="418"/>
        <v>0</v>
      </c>
      <c r="AE1085">
        <f t="shared" si="419"/>
        <v>0</v>
      </c>
      <c r="AF1085">
        <f t="shared" si="420"/>
        <v>0</v>
      </c>
      <c r="AG1085">
        <f t="shared" si="421"/>
        <v>0</v>
      </c>
      <c r="AH1085">
        <f t="shared" si="422"/>
        <v>0</v>
      </c>
      <c r="AI1085">
        <f t="shared" si="423"/>
        <v>5.0546225567071803E-3</v>
      </c>
      <c r="AJ1085">
        <f t="shared" si="424"/>
        <v>4.2582015317955055E-5</v>
      </c>
      <c r="AK1085">
        <f t="shared" si="425"/>
        <v>1.6740578955036711E-7</v>
      </c>
      <c r="AL1085">
        <f t="shared" si="426"/>
        <v>0</v>
      </c>
      <c r="AM1085">
        <v>6378137</v>
      </c>
      <c r="AN1085">
        <v>6356752.3142451802</v>
      </c>
      <c r="AO1085">
        <f t="shared" si="427"/>
        <v>8.1819190842620321E-2</v>
      </c>
      <c r="AP1085">
        <f t="shared" si="428"/>
        <v>8.2094437949694496E-2</v>
      </c>
      <c r="AQ1085">
        <f t="shared" si="429"/>
        <v>6.7394967422762398E-3</v>
      </c>
      <c r="AR1085">
        <f t="shared" si="430"/>
        <v>6399593.6257584924</v>
      </c>
    </row>
    <row r="1086" spans="13:44" x14ac:dyDescent="0.3">
      <c r="M1086" s="52" t="s">
        <v>22</v>
      </c>
      <c r="N1086" s="53">
        <f t="shared" si="409"/>
        <v>166021.44365805644</v>
      </c>
      <c r="O1086" s="54">
        <f t="shared" si="410"/>
        <v>0</v>
      </c>
      <c r="P1086" s="55">
        <f t="shared" si="411"/>
        <v>31</v>
      </c>
      <c r="Q1086" s="68"/>
      <c r="T1086">
        <f t="shared" si="432"/>
        <v>0</v>
      </c>
      <c r="U1086">
        <f t="shared" si="432"/>
        <v>0</v>
      </c>
      <c r="V1086">
        <f t="shared" si="408"/>
        <v>31</v>
      </c>
      <c r="W1086">
        <f t="shared" si="431"/>
        <v>3</v>
      </c>
      <c r="X1086">
        <f t="shared" si="412"/>
        <v>-5.2359877559829883E-2</v>
      </c>
      <c r="Y1086">
        <f t="shared" si="413"/>
        <v>-5.2335956242943828E-2</v>
      </c>
      <c r="Z1086">
        <f t="shared" si="414"/>
        <v>-5.2383818566763218E-2</v>
      </c>
      <c r="AA1086">
        <f t="shared" si="415"/>
        <v>0</v>
      </c>
      <c r="AB1086">
        <f t="shared" si="416"/>
        <v>6375585.7452000007</v>
      </c>
      <c r="AC1086">
        <f t="shared" si="417"/>
        <v>9.2468067027179749E-6</v>
      </c>
      <c r="AD1086">
        <f t="shared" si="418"/>
        <v>0</v>
      </c>
      <c r="AE1086">
        <f t="shared" si="419"/>
        <v>0</v>
      </c>
      <c r="AF1086">
        <f t="shared" si="420"/>
        <v>0</v>
      </c>
      <c r="AG1086">
        <f t="shared" si="421"/>
        <v>0</v>
      </c>
      <c r="AH1086">
        <f t="shared" si="422"/>
        <v>0</v>
      </c>
      <c r="AI1086">
        <f t="shared" si="423"/>
        <v>5.0546225567071803E-3</v>
      </c>
      <c r="AJ1086">
        <f t="shared" si="424"/>
        <v>4.2582015317955055E-5</v>
      </c>
      <c r="AK1086">
        <f t="shared" si="425"/>
        <v>1.6740578955036711E-7</v>
      </c>
      <c r="AL1086">
        <f t="shared" si="426"/>
        <v>0</v>
      </c>
      <c r="AM1086">
        <v>6378137</v>
      </c>
      <c r="AN1086">
        <v>6356752.3142451802</v>
      </c>
      <c r="AO1086">
        <f t="shared" si="427"/>
        <v>8.1819190842620321E-2</v>
      </c>
      <c r="AP1086">
        <f t="shared" si="428"/>
        <v>8.2094437949694496E-2</v>
      </c>
      <c r="AQ1086">
        <f t="shared" si="429"/>
        <v>6.7394967422762398E-3</v>
      </c>
      <c r="AR1086">
        <f t="shared" si="430"/>
        <v>6399593.6257584924</v>
      </c>
    </row>
    <row r="1087" spans="13:44" x14ac:dyDescent="0.3">
      <c r="M1087" s="52" t="s">
        <v>22</v>
      </c>
      <c r="N1087" s="53">
        <f t="shared" si="409"/>
        <v>166021.44365805644</v>
      </c>
      <c r="O1087" s="54">
        <f t="shared" si="410"/>
        <v>0</v>
      </c>
      <c r="P1087" s="55">
        <f t="shared" si="411"/>
        <v>31</v>
      </c>
      <c r="Q1087" s="68"/>
      <c r="T1087">
        <f t="shared" si="432"/>
        <v>0</v>
      </c>
      <c r="U1087">
        <f t="shared" si="432"/>
        <v>0</v>
      </c>
      <c r="V1087">
        <f t="shared" si="408"/>
        <v>31</v>
      </c>
      <c r="W1087">
        <f t="shared" si="431"/>
        <v>3</v>
      </c>
      <c r="X1087">
        <f t="shared" si="412"/>
        <v>-5.2359877559829883E-2</v>
      </c>
      <c r="Y1087">
        <f t="shared" si="413"/>
        <v>-5.2335956242943828E-2</v>
      </c>
      <c r="Z1087">
        <f t="shared" si="414"/>
        <v>-5.2383818566763218E-2</v>
      </c>
      <c r="AA1087">
        <f t="shared" si="415"/>
        <v>0</v>
      </c>
      <c r="AB1087">
        <f t="shared" si="416"/>
        <v>6375585.7452000007</v>
      </c>
      <c r="AC1087">
        <f t="shared" si="417"/>
        <v>9.2468067027179749E-6</v>
      </c>
      <c r="AD1087">
        <f t="shared" si="418"/>
        <v>0</v>
      </c>
      <c r="AE1087">
        <f t="shared" si="419"/>
        <v>0</v>
      </c>
      <c r="AF1087">
        <f t="shared" si="420"/>
        <v>0</v>
      </c>
      <c r="AG1087">
        <f t="shared" si="421"/>
        <v>0</v>
      </c>
      <c r="AH1087">
        <f t="shared" si="422"/>
        <v>0</v>
      </c>
      <c r="AI1087">
        <f t="shared" si="423"/>
        <v>5.0546225567071803E-3</v>
      </c>
      <c r="AJ1087">
        <f t="shared" si="424"/>
        <v>4.2582015317955055E-5</v>
      </c>
      <c r="AK1087">
        <f t="shared" si="425"/>
        <v>1.6740578955036711E-7</v>
      </c>
      <c r="AL1087">
        <f t="shared" si="426"/>
        <v>0</v>
      </c>
      <c r="AM1087">
        <v>6378137</v>
      </c>
      <c r="AN1087">
        <v>6356752.3142451802</v>
      </c>
      <c r="AO1087">
        <f t="shared" si="427"/>
        <v>8.1819190842620321E-2</v>
      </c>
      <c r="AP1087">
        <f t="shared" si="428"/>
        <v>8.2094437949694496E-2</v>
      </c>
      <c r="AQ1087">
        <f t="shared" si="429"/>
        <v>6.7394967422762398E-3</v>
      </c>
      <c r="AR1087">
        <f t="shared" si="430"/>
        <v>6399593.6257584924</v>
      </c>
    </row>
    <row r="1088" spans="13:44" x14ac:dyDescent="0.3">
      <c r="M1088" s="52" t="s">
        <v>22</v>
      </c>
      <c r="N1088" s="53">
        <f t="shared" si="409"/>
        <v>166021.44365805644</v>
      </c>
      <c r="O1088" s="54">
        <f t="shared" si="410"/>
        <v>0</v>
      </c>
      <c r="P1088" s="55">
        <f t="shared" si="411"/>
        <v>31</v>
      </c>
      <c r="Q1088" s="68"/>
      <c r="T1088">
        <f t="shared" si="432"/>
        <v>0</v>
      </c>
      <c r="U1088">
        <f t="shared" si="432"/>
        <v>0</v>
      </c>
      <c r="V1088">
        <f t="shared" si="408"/>
        <v>31</v>
      </c>
      <c r="W1088">
        <f t="shared" si="431"/>
        <v>3</v>
      </c>
      <c r="X1088">
        <f t="shared" si="412"/>
        <v>-5.2359877559829883E-2</v>
      </c>
      <c r="Y1088">
        <f t="shared" si="413"/>
        <v>-5.2335956242943828E-2</v>
      </c>
      <c r="Z1088">
        <f t="shared" si="414"/>
        <v>-5.2383818566763218E-2</v>
      </c>
      <c r="AA1088">
        <f t="shared" si="415"/>
        <v>0</v>
      </c>
      <c r="AB1088">
        <f t="shared" si="416"/>
        <v>6375585.7452000007</v>
      </c>
      <c r="AC1088">
        <f t="shared" si="417"/>
        <v>9.2468067027179749E-6</v>
      </c>
      <c r="AD1088">
        <f t="shared" si="418"/>
        <v>0</v>
      </c>
      <c r="AE1088">
        <f t="shared" si="419"/>
        <v>0</v>
      </c>
      <c r="AF1088">
        <f t="shared" si="420"/>
        <v>0</v>
      </c>
      <c r="AG1088">
        <f t="shared" si="421"/>
        <v>0</v>
      </c>
      <c r="AH1088">
        <f t="shared" si="422"/>
        <v>0</v>
      </c>
      <c r="AI1088">
        <f t="shared" si="423"/>
        <v>5.0546225567071803E-3</v>
      </c>
      <c r="AJ1088">
        <f t="shared" si="424"/>
        <v>4.2582015317955055E-5</v>
      </c>
      <c r="AK1088">
        <f t="shared" si="425"/>
        <v>1.6740578955036711E-7</v>
      </c>
      <c r="AL1088">
        <f t="shared" si="426"/>
        <v>0</v>
      </c>
      <c r="AM1088">
        <v>6378137</v>
      </c>
      <c r="AN1088">
        <v>6356752.3142451802</v>
      </c>
      <c r="AO1088">
        <f t="shared" si="427"/>
        <v>8.1819190842620321E-2</v>
      </c>
      <c r="AP1088">
        <f t="shared" si="428"/>
        <v>8.2094437949694496E-2</v>
      </c>
      <c r="AQ1088">
        <f t="shared" si="429"/>
        <v>6.7394967422762398E-3</v>
      </c>
      <c r="AR1088">
        <f t="shared" si="430"/>
        <v>6399593.6257584924</v>
      </c>
    </row>
    <row r="1089" spans="13:44" x14ac:dyDescent="0.3">
      <c r="M1089" s="52" t="s">
        <v>22</v>
      </c>
      <c r="N1089" s="53">
        <f t="shared" si="409"/>
        <v>166021.44365805644</v>
      </c>
      <c r="O1089" s="54">
        <f t="shared" si="410"/>
        <v>0</v>
      </c>
      <c r="P1089" s="55">
        <f t="shared" si="411"/>
        <v>31</v>
      </c>
      <c r="Q1089" s="68"/>
      <c r="T1089">
        <f t="shared" si="432"/>
        <v>0</v>
      </c>
      <c r="U1089">
        <f t="shared" si="432"/>
        <v>0</v>
      </c>
      <c r="V1089">
        <f t="shared" si="408"/>
        <v>31</v>
      </c>
      <c r="W1089">
        <f t="shared" si="431"/>
        <v>3</v>
      </c>
      <c r="X1089">
        <f t="shared" si="412"/>
        <v>-5.2359877559829883E-2</v>
      </c>
      <c r="Y1089">
        <f t="shared" si="413"/>
        <v>-5.2335956242943828E-2</v>
      </c>
      <c r="Z1089">
        <f t="shared" si="414"/>
        <v>-5.2383818566763218E-2</v>
      </c>
      <c r="AA1089">
        <f t="shared" si="415"/>
        <v>0</v>
      </c>
      <c r="AB1089">
        <f t="shared" si="416"/>
        <v>6375585.7452000007</v>
      </c>
      <c r="AC1089">
        <f t="shared" si="417"/>
        <v>9.2468067027179749E-6</v>
      </c>
      <c r="AD1089">
        <f t="shared" si="418"/>
        <v>0</v>
      </c>
      <c r="AE1089">
        <f t="shared" si="419"/>
        <v>0</v>
      </c>
      <c r="AF1089">
        <f t="shared" si="420"/>
        <v>0</v>
      </c>
      <c r="AG1089">
        <f t="shared" si="421"/>
        <v>0</v>
      </c>
      <c r="AH1089">
        <f t="shared" si="422"/>
        <v>0</v>
      </c>
      <c r="AI1089">
        <f t="shared" si="423"/>
        <v>5.0546225567071803E-3</v>
      </c>
      <c r="AJ1089">
        <f t="shared" si="424"/>
        <v>4.2582015317955055E-5</v>
      </c>
      <c r="AK1089">
        <f t="shared" si="425"/>
        <v>1.6740578955036711E-7</v>
      </c>
      <c r="AL1089">
        <f t="shared" si="426"/>
        <v>0</v>
      </c>
      <c r="AM1089">
        <v>6378137</v>
      </c>
      <c r="AN1089">
        <v>6356752.3142451802</v>
      </c>
      <c r="AO1089">
        <f t="shared" si="427"/>
        <v>8.1819190842620321E-2</v>
      </c>
      <c r="AP1089">
        <f t="shared" si="428"/>
        <v>8.2094437949694496E-2</v>
      </c>
      <c r="AQ1089">
        <f t="shared" si="429"/>
        <v>6.7394967422762398E-3</v>
      </c>
      <c r="AR1089">
        <f t="shared" si="430"/>
        <v>6399593.6257584924</v>
      </c>
    </row>
    <row r="1090" spans="13:44" x14ac:dyDescent="0.3">
      <c r="M1090" s="52" t="s">
        <v>22</v>
      </c>
      <c r="N1090" s="53">
        <f t="shared" si="409"/>
        <v>166021.44365805644</v>
      </c>
      <c r="O1090" s="54">
        <f t="shared" si="410"/>
        <v>0</v>
      </c>
      <c r="P1090" s="55">
        <f t="shared" si="411"/>
        <v>31</v>
      </c>
      <c r="Q1090" s="68"/>
      <c r="T1090">
        <f t="shared" si="432"/>
        <v>0</v>
      </c>
      <c r="U1090">
        <f t="shared" si="432"/>
        <v>0</v>
      </c>
      <c r="V1090">
        <f t="shared" si="408"/>
        <v>31</v>
      </c>
      <c r="W1090">
        <f t="shared" si="431"/>
        <v>3</v>
      </c>
      <c r="X1090">
        <f t="shared" si="412"/>
        <v>-5.2359877559829883E-2</v>
      </c>
      <c r="Y1090">
        <f t="shared" si="413"/>
        <v>-5.2335956242943828E-2</v>
      </c>
      <c r="Z1090">
        <f t="shared" si="414"/>
        <v>-5.2383818566763218E-2</v>
      </c>
      <c r="AA1090">
        <f t="shared" si="415"/>
        <v>0</v>
      </c>
      <c r="AB1090">
        <f t="shared" si="416"/>
        <v>6375585.7452000007</v>
      </c>
      <c r="AC1090">
        <f t="shared" si="417"/>
        <v>9.2468067027179749E-6</v>
      </c>
      <c r="AD1090">
        <f t="shared" si="418"/>
        <v>0</v>
      </c>
      <c r="AE1090">
        <f t="shared" si="419"/>
        <v>0</v>
      </c>
      <c r="AF1090">
        <f t="shared" si="420"/>
        <v>0</v>
      </c>
      <c r="AG1090">
        <f t="shared" si="421"/>
        <v>0</v>
      </c>
      <c r="AH1090">
        <f t="shared" si="422"/>
        <v>0</v>
      </c>
      <c r="AI1090">
        <f t="shared" si="423"/>
        <v>5.0546225567071803E-3</v>
      </c>
      <c r="AJ1090">
        <f t="shared" si="424"/>
        <v>4.2582015317955055E-5</v>
      </c>
      <c r="AK1090">
        <f t="shared" si="425"/>
        <v>1.6740578955036711E-7</v>
      </c>
      <c r="AL1090">
        <f t="shared" si="426"/>
        <v>0</v>
      </c>
      <c r="AM1090">
        <v>6378137</v>
      </c>
      <c r="AN1090">
        <v>6356752.3142451802</v>
      </c>
      <c r="AO1090">
        <f t="shared" si="427"/>
        <v>8.1819190842620321E-2</v>
      </c>
      <c r="AP1090">
        <f t="shared" si="428"/>
        <v>8.2094437949694496E-2</v>
      </c>
      <c r="AQ1090">
        <f t="shared" si="429"/>
        <v>6.7394967422762398E-3</v>
      </c>
      <c r="AR1090">
        <f t="shared" si="430"/>
        <v>6399593.6257584924</v>
      </c>
    </row>
    <row r="1091" spans="13:44" x14ac:dyDescent="0.3">
      <c r="M1091" s="52" t="s">
        <v>22</v>
      </c>
      <c r="N1091" s="53">
        <f t="shared" si="409"/>
        <v>166021.44365805644</v>
      </c>
      <c r="O1091" s="54">
        <f t="shared" si="410"/>
        <v>0</v>
      </c>
      <c r="P1091" s="55">
        <f t="shared" si="411"/>
        <v>31</v>
      </c>
      <c r="Q1091" s="68"/>
      <c r="T1091">
        <f t="shared" si="432"/>
        <v>0</v>
      </c>
      <c r="U1091">
        <f t="shared" si="432"/>
        <v>0</v>
      </c>
      <c r="V1091">
        <f t="shared" si="408"/>
        <v>31</v>
      </c>
      <c r="W1091">
        <f t="shared" si="431"/>
        <v>3</v>
      </c>
      <c r="X1091">
        <f t="shared" si="412"/>
        <v>-5.2359877559829883E-2</v>
      </c>
      <c r="Y1091">
        <f t="shared" si="413"/>
        <v>-5.2335956242943828E-2</v>
      </c>
      <c r="Z1091">
        <f t="shared" si="414"/>
        <v>-5.2383818566763218E-2</v>
      </c>
      <c r="AA1091">
        <f t="shared" si="415"/>
        <v>0</v>
      </c>
      <c r="AB1091">
        <f t="shared" si="416"/>
        <v>6375585.7452000007</v>
      </c>
      <c r="AC1091">
        <f t="shared" si="417"/>
        <v>9.2468067027179749E-6</v>
      </c>
      <c r="AD1091">
        <f t="shared" si="418"/>
        <v>0</v>
      </c>
      <c r="AE1091">
        <f t="shared" si="419"/>
        <v>0</v>
      </c>
      <c r="AF1091">
        <f t="shared" si="420"/>
        <v>0</v>
      </c>
      <c r="AG1091">
        <f t="shared" si="421"/>
        <v>0</v>
      </c>
      <c r="AH1091">
        <f t="shared" si="422"/>
        <v>0</v>
      </c>
      <c r="AI1091">
        <f t="shared" si="423"/>
        <v>5.0546225567071803E-3</v>
      </c>
      <c r="AJ1091">
        <f t="shared" si="424"/>
        <v>4.2582015317955055E-5</v>
      </c>
      <c r="AK1091">
        <f t="shared" si="425"/>
        <v>1.6740578955036711E-7</v>
      </c>
      <c r="AL1091">
        <f t="shared" si="426"/>
        <v>0</v>
      </c>
      <c r="AM1091">
        <v>6378137</v>
      </c>
      <c r="AN1091">
        <v>6356752.3142451802</v>
      </c>
      <c r="AO1091">
        <f t="shared" si="427"/>
        <v>8.1819190842620321E-2</v>
      </c>
      <c r="AP1091">
        <f t="shared" si="428"/>
        <v>8.2094437949694496E-2</v>
      </c>
      <c r="AQ1091">
        <f t="shared" si="429"/>
        <v>6.7394967422762398E-3</v>
      </c>
      <c r="AR1091">
        <f t="shared" si="430"/>
        <v>6399593.6257584924</v>
      </c>
    </row>
    <row r="1092" spans="13:44" x14ac:dyDescent="0.3">
      <c r="M1092" s="52" t="s">
        <v>22</v>
      </c>
      <c r="N1092" s="53">
        <f t="shared" si="409"/>
        <v>166021.44365805644</v>
      </c>
      <c r="O1092" s="54">
        <f t="shared" si="410"/>
        <v>0</v>
      </c>
      <c r="P1092" s="55">
        <f t="shared" si="411"/>
        <v>31</v>
      </c>
      <c r="Q1092" s="68"/>
      <c r="T1092">
        <f t="shared" si="432"/>
        <v>0</v>
      </c>
      <c r="U1092">
        <f t="shared" si="432"/>
        <v>0</v>
      </c>
      <c r="V1092">
        <f t="shared" si="408"/>
        <v>31</v>
      </c>
      <c r="W1092">
        <f t="shared" si="431"/>
        <v>3</v>
      </c>
      <c r="X1092">
        <f t="shared" si="412"/>
        <v>-5.2359877559829883E-2</v>
      </c>
      <c r="Y1092">
        <f t="shared" si="413"/>
        <v>-5.2335956242943828E-2</v>
      </c>
      <c r="Z1092">
        <f t="shared" si="414"/>
        <v>-5.2383818566763218E-2</v>
      </c>
      <c r="AA1092">
        <f t="shared" si="415"/>
        <v>0</v>
      </c>
      <c r="AB1092">
        <f t="shared" si="416"/>
        <v>6375585.7452000007</v>
      </c>
      <c r="AC1092">
        <f t="shared" si="417"/>
        <v>9.2468067027179749E-6</v>
      </c>
      <c r="AD1092">
        <f t="shared" si="418"/>
        <v>0</v>
      </c>
      <c r="AE1092">
        <f t="shared" si="419"/>
        <v>0</v>
      </c>
      <c r="AF1092">
        <f t="shared" si="420"/>
        <v>0</v>
      </c>
      <c r="AG1092">
        <f t="shared" si="421"/>
        <v>0</v>
      </c>
      <c r="AH1092">
        <f t="shared" si="422"/>
        <v>0</v>
      </c>
      <c r="AI1092">
        <f t="shared" si="423"/>
        <v>5.0546225567071803E-3</v>
      </c>
      <c r="AJ1092">
        <f t="shared" si="424"/>
        <v>4.2582015317955055E-5</v>
      </c>
      <c r="AK1092">
        <f t="shared" si="425"/>
        <v>1.6740578955036711E-7</v>
      </c>
      <c r="AL1092">
        <f t="shared" si="426"/>
        <v>0</v>
      </c>
      <c r="AM1092">
        <v>6378137</v>
      </c>
      <c r="AN1092">
        <v>6356752.3142451802</v>
      </c>
      <c r="AO1092">
        <f t="shared" si="427"/>
        <v>8.1819190842620321E-2</v>
      </c>
      <c r="AP1092">
        <f t="shared" si="428"/>
        <v>8.2094437949694496E-2</v>
      </c>
      <c r="AQ1092">
        <f t="shared" si="429"/>
        <v>6.7394967422762398E-3</v>
      </c>
      <c r="AR1092">
        <f t="shared" si="430"/>
        <v>6399593.6257584924</v>
      </c>
    </row>
    <row r="1093" spans="13:44" x14ac:dyDescent="0.3">
      <c r="M1093" s="52" t="s">
        <v>22</v>
      </c>
      <c r="N1093" s="53">
        <f t="shared" si="409"/>
        <v>166021.44365805644</v>
      </c>
      <c r="O1093" s="54">
        <f t="shared" si="410"/>
        <v>0</v>
      </c>
      <c r="P1093" s="55">
        <f t="shared" si="411"/>
        <v>31</v>
      </c>
      <c r="Q1093" s="68"/>
      <c r="T1093">
        <f t="shared" si="432"/>
        <v>0</v>
      </c>
      <c r="U1093">
        <f t="shared" si="432"/>
        <v>0</v>
      </c>
      <c r="V1093">
        <f t="shared" si="408"/>
        <v>31</v>
      </c>
      <c r="W1093">
        <f t="shared" si="431"/>
        <v>3</v>
      </c>
      <c r="X1093">
        <f t="shared" si="412"/>
        <v>-5.2359877559829883E-2</v>
      </c>
      <c r="Y1093">
        <f t="shared" si="413"/>
        <v>-5.2335956242943828E-2</v>
      </c>
      <c r="Z1093">
        <f t="shared" si="414"/>
        <v>-5.2383818566763218E-2</v>
      </c>
      <c r="AA1093">
        <f t="shared" si="415"/>
        <v>0</v>
      </c>
      <c r="AB1093">
        <f t="shared" si="416"/>
        <v>6375585.7452000007</v>
      </c>
      <c r="AC1093">
        <f t="shared" si="417"/>
        <v>9.2468067027179749E-6</v>
      </c>
      <c r="AD1093">
        <f t="shared" si="418"/>
        <v>0</v>
      </c>
      <c r="AE1093">
        <f t="shared" si="419"/>
        <v>0</v>
      </c>
      <c r="AF1093">
        <f t="shared" si="420"/>
        <v>0</v>
      </c>
      <c r="AG1093">
        <f t="shared" si="421"/>
        <v>0</v>
      </c>
      <c r="AH1093">
        <f t="shared" si="422"/>
        <v>0</v>
      </c>
      <c r="AI1093">
        <f t="shared" si="423"/>
        <v>5.0546225567071803E-3</v>
      </c>
      <c r="AJ1093">
        <f t="shared" si="424"/>
        <v>4.2582015317955055E-5</v>
      </c>
      <c r="AK1093">
        <f t="shared" si="425"/>
        <v>1.6740578955036711E-7</v>
      </c>
      <c r="AL1093">
        <f t="shared" si="426"/>
        <v>0</v>
      </c>
      <c r="AM1093">
        <v>6378137</v>
      </c>
      <c r="AN1093">
        <v>6356752.3142451802</v>
      </c>
      <c r="AO1093">
        <f t="shared" si="427"/>
        <v>8.1819190842620321E-2</v>
      </c>
      <c r="AP1093">
        <f t="shared" si="428"/>
        <v>8.2094437949694496E-2</v>
      </c>
      <c r="AQ1093">
        <f t="shared" si="429"/>
        <v>6.7394967422762398E-3</v>
      </c>
      <c r="AR1093">
        <f t="shared" si="430"/>
        <v>6399593.6257584924</v>
      </c>
    </row>
    <row r="1094" spans="13:44" x14ac:dyDescent="0.3">
      <c r="M1094" s="52" t="s">
        <v>22</v>
      </c>
      <c r="N1094" s="53">
        <f t="shared" si="409"/>
        <v>166021.44365805644</v>
      </c>
      <c r="O1094" s="54">
        <f t="shared" si="410"/>
        <v>0</v>
      </c>
      <c r="P1094" s="55">
        <f t="shared" si="411"/>
        <v>31</v>
      </c>
      <c r="Q1094" s="68"/>
      <c r="T1094">
        <f t="shared" si="432"/>
        <v>0</v>
      </c>
      <c r="U1094">
        <f t="shared" si="432"/>
        <v>0</v>
      </c>
      <c r="V1094">
        <f t="shared" si="408"/>
        <v>31</v>
      </c>
      <c r="W1094">
        <f t="shared" si="431"/>
        <v>3</v>
      </c>
      <c r="X1094">
        <f t="shared" si="412"/>
        <v>-5.2359877559829883E-2</v>
      </c>
      <c r="Y1094">
        <f t="shared" si="413"/>
        <v>-5.2335956242943828E-2</v>
      </c>
      <c r="Z1094">
        <f t="shared" si="414"/>
        <v>-5.2383818566763218E-2</v>
      </c>
      <c r="AA1094">
        <f t="shared" si="415"/>
        <v>0</v>
      </c>
      <c r="AB1094">
        <f t="shared" si="416"/>
        <v>6375585.7452000007</v>
      </c>
      <c r="AC1094">
        <f t="shared" si="417"/>
        <v>9.2468067027179749E-6</v>
      </c>
      <c r="AD1094">
        <f t="shared" si="418"/>
        <v>0</v>
      </c>
      <c r="AE1094">
        <f t="shared" si="419"/>
        <v>0</v>
      </c>
      <c r="AF1094">
        <f t="shared" si="420"/>
        <v>0</v>
      </c>
      <c r="AG1094">
        <f t="shared" si="421"/>
        <v>0</v>
      </c>
      <c r="AH1094">
        <f t="shared" si="422"/>
        <v>0</v>
      </c>
      <c r="AI1094">
        <f t="shared" si="423"/>
        <v>5.0546225567071803E-3</v>
      </c>
      <c r="AJ1094">
        <f t="shared" si="424"/>
        <v>4.2582015317955055E-5</v>
      </c>
      <c r="AK1094">
        <f t="shared" si="425"/>
        <v>1.6740578955036711E-7</v>
      </c>
      <c r="AL1094">
        <f t="shared" si="426"/>
        <v>0</v>
      </c>
      <c r="AM1094">
        <v>6378137</v>
      </c>
      <c r="AN1094">
        <v>6356752.3142451802</v>
      </c>
      <c r="AO1094">
        <f t="shared" si="427"/>
        <v>8.1819190842620321E-2</v>
      </c>
      <c r="AP1094">
        <f t="shared" si="428"/>
        <v>8.2094437949694496E-2</v>
      </c>
      <c r="AQ1094">
        <f t="shared" si="429"/>
        <v>6.7394967422762398E-3</v>
      </c>
      <c r="AR1094">
        <f t="shared" si="430"/>
        <v>6399593.6257584924</v>
      </c>
    </row>
    <row r="1095" spans="13:44" x14ac:dyDescent="0.3">
      <c r="M1095" s="52" t="s">
        <v>22</v>
      </c>
      <c r="N1095" s="53">
        <f t="shared" si="409"/>
        <v>166021.44365805644</v>
      </c>
      <c r="O1095" s="54">
        <f t="shared" si="410"/>
        <v>0</v>
      </c>
      <c r="P1095" s="55">
        <f t="shared" si="411"/>
        <v>31</v>
      </c>
      <c r="Q1095" s="68"/>
      <c r="T1095">
        <f t="shared" si="432"/>
        <v>0</v>
      </c>
      <c r="U1095">
        <f t="shared" si="432"/>
        <v>0</v>
      </c>
      <c r="V1095">
        <f t="shared" si="408"/>
        <v>31</v>
      </c>
      <c r="W1095">
        <f t="shared" si="431"/>
        <v>3</v>
      </c>
      <c r="X1095">
        <f t="shared" si="412"/>
        <v>-5.2359877559829883E-2</v>
      </c>
      <c r="Y1095">
        <f t="shared" si="413"/>
        <v>-5.2335956242943828E-2</v>
      </c>
      <c r="Z1095">
        <f t="shared" si="414"/>
        <v>-5.2383818566763218E-2</v>
      </c>
      <c r="AA1095">
        <f t="shared" si="415"/>
        <v>0</v>
      </c>
      <c r="AB1095">
        <f t="shared" si="416"/>
        <v>6375585.7452000007</v>
      </c>
      <c r="AC1095">
        <f t="shared" si="417"/>
        <v>9.2468067027179749E-6</v>
      </c>
      <c r="AD1095">
        <f t="shared" si="418"/>
        <v>0</v>
      </c>
      <c r="AE1095">
        <f t="shared" si="419"/>
        <v>0</v>
      </c>
      <c r="AF1095">
        <f t="shared" si="420"/>
        <v>0</v>
      </c>
      <c r="AG1095">
        <f t="shared" si="421"/>
        <v>0</v>
      </c>
      <c r="AH1095">
        <f t="shared" si="422"/>
        <v>0</v>
      </c>
      <c r="AI1095">
        <f t="shared" si="423"/>
        <v>5.0546225567071803E-3</v>
      </c>
      <c r="AJ1095">
        <f t="shared" si="424"/>
        <v>4.2582015317955055E-5</v>
      </c>
      <c r="AK1095">
        <f t="shared" si="425"/>
        <v>1.6740578955036711E-7</v>
      </c>
      <c r="AL1095">
        <f t="shared" si="426"/>
        <v>0</v>
      </c>
      <c r="AM1095">
        <v>6378137</v>
      </c>
      <c r="AN1095">
        <v>6356752.3142451802</v>
      </c>
      <c r="AO1095">
        <f t="shared" si="427"/>
        <v>8.1819190842620321E-2</v>
      </c>
      <c r="AP1095">
        <f t="shared" si="428"/>
        <v>8.2094437949694496E-2</v>
      </c>
      <c r="AQ1095">
        <f t="shared" si="429"/>
        <v>6.7394967422762398E-3</v>
      </c>
      <c r="AR1095">
        <f t="shared" si="430"/>
        <v>6399593.6257584924</v>
      </c>
    </row>
    <row r="1096" spans="13:44" x14ac:dyDescent="0.3">
      <c r="M1096" s="52" t="s">
        <v>22</v>
      </c>
      <c r="N1096" s="53">
        <f t="shared" si="409"/>
        <v>166021.44365805644</v>
      </c>
      <c r="O1096" s="54">
        <f t="shared" si="410"/>
        <v>0</v>
      </c>
      <c r="P1096" s="55">
        <f t="shared" si="411"/>
        <v>31</v>
      </c>
      <c r="Q1096" s="68"/>
      <c r="T1096">
        <f t="shared" si="432"/>
        <v>0</v>
      </c>
      <c r="U1096">
        <f t="shared" si="432"/>
        <v>0</v>
      </c>
      <c r="V1096">
        <f t="shared" si="408"/>
        <v>31</v>
      </c>
      <c r="W1096">
        <f t="shared" si="431"/>
        <v>3</v>
      </c>
      <c r="X1096">
        <f t="shared" si="412"/>
        <v>-5.2359877559829883E-2</v>
      </c>
      <c r="Y1096">
        <f t="shared" si="413"/>
        <v>-5.2335956242943828E-2</v>
      </c>
      <c r="Z1096">
        <f t="shared" si="414"/>
        <v>-5.2383818566763218E-2</v>
      </c>
      <c r="AA1096">
        <f t="shared" si="415"/>
        <v>0</v>
      </c>
      <c r="AB1096">
        <f t="shared" si="416"/>
        <v>6375585.7452000007</v>
      </c>
      <c r="AC1096">
        <f t="shared" si="417"/>
        <v>9.2468067027179749E-6</v>
      </c>
      <c r="AD1096">
        <f t="shared" si="418"/>
        <v>0</v>
      </c>
      <c r="AE1096">
        <f t="shared" si="419"/>
        <v>0</v>
      </c>
      <c r="AF1096">
        <f t="shared" si="420"/>
        <v>0</v>
      </c>
      <c r="AG1096">
        <f t="shared" si="421"/>
        <v>0</v>
      </c>
      <c r="AH1096">
        <f t="shared" si="422"/>
        <v>0</v>
      </c>
      <c r="AI1096">
        <f t="shared" si="423"/>
        <v>5.0546225567071803E-3</v>
      </c>
      <c r="AJ1096">
        <f t="shared" si="424"/>
        <v>4.2582015317955055E-5</v>
      </c>
      <c r="AK1096">
        <f t="shared" si="425"/>
        <v>1.6740578955036711E-7</v>
      </c>
      <c r="AL1096">
        <f t="shared" si="426"/>
        <v>0</v>
      </c>
      <c r="AM1096">
        <v>6378137</v>
      </c>
      <c r="AN1096">
        <v>6356752.3142451802</v>
      </c>
      <c r="AO1096">
        <f t="shared" si="427"/>
        <v>8.1819190842620321E-2</v>
      </c>
      <c r="AP1096">
        <f t="shared" si="428"/>
        <v>8.2094437949694496E-2</v>
      </c>
      <c r="AQ1096">
        <f t="shared" si="429"/>
        <v>6.7394967422762398E-3</v>
      </c>
      <c r="AR1096">
        <f t="shared" si="430"/>
        <v>6399593.6257584924</v>
      </c>
    </row>
    <row r="1097" spans="13:44" x14ac:dyDescent="0.3">
      <c r="M1097" s="52" t="s">
        <v>22</v>
      </c>
      <c r="N1097" s="53">
        <f t="shared" si="409"/>
        <v>166021.44365805644</v>
      </c>
      <c r="O1097" s="54">
        <f t="shared" si="410"/>
        <v>0</v>
      </c>
      <c r="P1097" s="55">
        <f t="shared" si="411"/>
        <v>31</v>
      </c>
      <c r="Q1097" s="68"/>
      <c r="T1097">
        <f t="shared" si="432"/>
        <v>0</v>
      </c>
      <c r="U1097">
        <f t="shared" si="432"/>
        <v>0</v>
      </c>
      <c r="V1097">
        <f t="shared" si="408"/>
        <v>31</v>
      </c>
      <c r="W1097">
        <f t="shared" si="431"/>
        <v>3</v>
      </c>
      <c r="X1097">
        <f t="shared" si="412"/>
        <v>-5.2359877559829883E-2</v>
      </c>
      <c r="Y1097">
        <f t="shared" si="413"/>
        <v>-5.2335956242943828E-2</v>
      </c>
      <c r="Z1097">
        <f t="shared" si="414"/>
        <v>-5.2383818566763218E-2</v>
      </c>
      <c r="AA1097">
        <f t="shared" si="415"/>
        <v>0</v>
      </c>
      <c r="AB1097">
        <f t="shared" si="416"/>
        <v>6375585.7452000007</v>
      </c>
      <c r="AC1097">
        <f t="shared" si="417"/>
        <v>9.2468067027179749E-6</v>
      </c>
      <c r="AD1097">
        <f t="shared" si="418"/>
        <v>0</v>
      </c>
      <c r="AE1097">
        <f t="shared" si="419"/>
        <v>0</v>
      </c>
      <c r="AF1097">
        <f t="shared" si="420"/>
        <v>0</v>
      </c>
      <c r="AG1097">
        <f t="shared" si="421"/>
        <v>0</v>
      </c>
      <c r="AH1097">
        <f t="shared" si="422"/>
        <v>0</v>
      </c>
      <c r="AI1097">
        <f t="shared" si="423"/>
        <v>5.0546225567071803E-3</v>
      </c>
      <c r="AJ1097">
        <f t="shared" si="424"/>
        <v>4.2582015317955055E-5</v>
      </c>
      <c r="AK1097">
        <f t="shared" si="425"/>
        <v>1.6740578955036711E-7</v>
      </c>
      <c r="AL1097">
        <f t="shared" si="426"/>
        <v>0</v>
      </c>
      <c r="AM1097">
        <v>6378137</v>
      </c>
      <c r="AN1097">
        <v>6356752.3142451802</v>
      </c>
      <c r="AO1097">
        <f t="shared" si="427"/>
        <v>8.1819190842620321E-2</v>
      </c>
      <c r="AP1097">
        <f t="shared" si="428"/>
        <v>8.2094437949694496E-2</v>
      </c>
      <c r="AQ1097">
        <f t="shared" si="429"/>
        <v>6.7394967422762398E-3</v>
      </c>
      <c r="AR1097">
        <f t="shared" si="430"/>
        <v>6399593.6257584924</v>
      </c>
    </row>
    <row r="1098" spans="13:44" x14ac:dyDescent="0.3">
      <c r="M1098" s="52" t="s">
        <v>22</v>
      </c>
      <c r="N1098" s="53">
        <f t="shared" si="409"/>
        <v>166021.44365805644</v>
      </c>
      <c r="O1098" s="54">
        <f t="shared" si="410"/>
        <v>0</v>
      </c>
      <c r="P1098" s="55">
        <f t="shared" si="411"/>
        <v>31</v>
      </c>
      <c r="Q1098" s="68"/>
      <c r="T1098">
        <f t="shared" si="432"/>
        <v>0</v>
      </c>
      <c r="U1098">
        <f t="shared" si="432"/>
        <v>0</v>
      </c>
      <c r="V1098">
        <f t="shared" si="408"/>
        <v>31</v>
      </c>
      <c r="W1098">
        <f t="shared" si="431"/>
        <v>3</v>
      </c>
      <c r="X1098">
        <f t="shared" si="412"/>
        <v>-5.2359877559829883E-2</v>
      </c>
      <c r="Y1098">
        <f t="shared" si="413"/>
        <v>-5.2335956242943828E-2</v>
      </c>
      <c r="Z1098">
        <f t="shared" si="414"/>
        <v>-5.2383818566763218E-2</v>
      </c>
      <c r="AA1098">
        <f t="shared" si="415"/>
        <v>0</v>
      </c>
      <c r="AB1098">
        <f t="shared" si="416"/>
        <v>6375585.7452000007</v>
      </c>
      <c r="AC1098">
        <f t="shared" si="417"/>
        <v>9.2468067027179749E-6</v>
      </c>
      <c r="AD1098">
        <f t="shared" si="418"/>
        <v>0</v>
      </c>
      <c r="AE1098">
        <f t="shared" si="419"/>
        <v>0</v>
      </c>
      <c r="AF1098">
        <f t="shared" si="420"/>
        <v>0</v>
      </c>
      <c r="AG1098">
        <f t="shared" si="421"/>
        <v>0</v>
      </c>
      <c r="AH1098">
        <f t="shared" si="422"/>
        <v>0</v>
      </c>
      <c r="AI1098">
        <f t="shared" si="423"/>
        <v>5.0546225567071803E-3</v>
      </c>
      <c r="AJ1098">
        <f t="shared" si="424"/>
        <v>4.2582015317955055E-5</v>
      </c>
      <c r="AK1098">
        <f t="shared" si="425"/>
        <v>1.6740578955036711E-7</v>
      </c>
      <c r="AL1098">
        <f t="shared" si="426"/>
        <v>0</v>
      </c>
      <c r="AM1098">
        <v>6378137</v>
      </c>
      <c r="AN1098">
        <v>6356752.3142451802</v>
      </c>
      <c r="AO1098">
        <f t="shared" si="427"/>
        <v>8.1819190842620321E-2</v>
      </c>
      <c r="AP1098">
        <f t="shared" si="428"/>
        <v>8.2094437949694496E-2</v>
      </c>
      <c r="AQ1098">
        <f t="shared" si="429"/>
        <v>6.7394967422762398E-3</v>
      </c>
      <c r="AR1098">
        <f t="shared" si="430"/>
        <v>6399593.6257584924</v>
      </c>
    </row>
    <row r="1099" spans="13:44" x14ac:dyDescent="0.3">
      <c r="M1099" s="52" t="s">
        <v>22</v>
      </c>
      <c r="N1099" s="53">
        <f t="shared" si="409"/>
        <v>166021.44365805644</v>
      </c>
      <c r="O1099" s="54">
        <f t="shared" si="410"/>
        <v>0</v>
      </c>
      <c r="P1099" s="55">
        <f t="shared" si="411"/>
        <v>31</v>
      </c>
      <c r="Q1099" s="68"/>
      <c r="T1099">
        <f t="shared" si="432"/>
        <v>0</v>
      </c>
      <c r="U1099">
        <f t="shared" si="432"/>
        <v>0</v>
      </c>
      <c r="V1099">
        <f t="shared" si="408"/>
        <v>31</v>
      </c>
      <c r="W1099">
        <f t="shared" si="431"/>
        <v>3</v>
      </c>
      <c r="X1099">
        <f t="shared" si="412"/>
        <v>-5.2359877559829883E-2</v>
      </c>
      <c r="Y1099">
        <f t="shared" si="413"/>
        <v>-5.2335956242943828E-2</v>
      </c>
      <c r="Z1099">
        <f t="shared" si="414"/>
        <v>-5.2383818566763218E-2</v>
      </c>
      <c r="AA1099">
        <f t="shared" si="415"/>
        <v>0</v>
      </c>
      <c r="AB1099">
        <f t="shared" si="416"/>
        <v>6375585.7452000007</v>
      </c>
      <c r="AC1099">
        <f t="shared" si="417"/>
        <v>9.2468067027179749E-6</v>
      </c>
      <c r="AD1099">
        <f t="shared" si="418"/>
        <v>0</v>
      </c>
      <c r="AE1099">
        <f t="shared" si="419"/>
        <v>0</v>
      </c>
      <c r="AF1099">
        <f t="shared" si="420"/>
        <v>0</v>
      </c>
      <c r="AG1099">
        <f t="shared" si="421"/>
        <v>0</v>
      </c>
      <c r="AH1099">
        <f t="shared" si="422"/>
        <v>0</v>
      </c>
      <c r="AI1099">
        <f t="shared" si="423"/>
        <v>5.0546225567071803E-3</v>
      </c>
      <c r="AJ1099">
        <f t="shared" si="424"/>
        <v>4.2582015317955055E-5</v>
      </c>
      <c r="AK1099">
        <f t="shared" si="425"/>
        <v>1.6740578955036711E-7</v>
      </c>
      <c r="AL1099">
        <f t="shared" si="426"/>
        <v>0</v>
      </c>
      <c r="AM1099">
        <v>6378137</v>
      </c>
      <c r="AN1099">
        <v>6356752.3142451802</v>
      </c>
      <c r="AO1099">
        <f t="shared" si="427"/>
        <v>8.1819190842620321E-2</v>
      </c>
      <c r="AP1099">
        <f t="shared" si="428"/>
        <v>8.2094437949694496E-2</v>
      </c>
      <c r="AQ1099">
        <f t="shared" si="429"/>
        <v>6.7394967422762398E-3</v>
      </c>
      <c r="AR1099">
        <f t="shared" si="430"/>
        <v>6399593.6257584924</v>
      </c>
    </row>
    <row r="1100" spans="13:44" x14ac:dyDescent="0.3">
      <c r="M1100" s="52" t="s">
        <v>22</v>
      </c>
      <c r="N1100" s="53">
        <f t="shared" si="409"/>
        <v>166021.44365805644</v>
      </c>
      <c r="O1100" s="54">
        <f t="shared" si="410"/>
        <v>0</v>
      </c>
      <c r="P1100" s="55">
        <f t="shared" si="411"/>
        <v>31</v>
      </c>
      <c r="Q1100" s="68"/>
      <c r="T1100">
        <f t="shared" si="432"/>
        <v>0</v>
      </c>
      <c r="U1100">
        <f t="shared" si="432"/>
        <v>0</v>
      </c>
      <c r="V1100">
        <f t="shared" si="408"/>
        <v>31</v>
      </c>
      <c r="W1100">
        <f t="shared" si="431"/>
        <v>3</v>
      </c>
      <c r="X1100">
        <f t="shared" si="412"/>
        <v>-5.2359877559829883E-2</v>
      </c>
      <c r="Y1100">
        <f t="shared" si="413"/>
        <v>-5.2335956242943828E-2</v>
      </c>
      <c r="Z1100">
        <f t="shared" si="414"/>
        <v>-5.2383818566763218E-2</v>
      </c>
      <c r="AA1100">
        <f t="shared" si="415"/>
        <v>0</v>
      </c>
      <c r="AB1100">
        <f t="shared" si="416"/>
        <v>6375585.7452000007</v>
      </c>
      <c r="AC1100">
        <f t="shared" si="417"/>
        <v>9.2468067027179749E-6</v>
      </c>
      <c r="AD1100">
        <f t="shared" si="418"/>
        <v>0</v>
      </c>
      <c r="AE1100">
        <f t="shared" si="419"/>
        <v>0</v>
      </c>
      <c r="AF1100">
        <f t="shared" si="420"/>
        <v>0</v>
      </c>
      <c r="AG1100">
        <f t="shared" si="421"/>
        <v>0</v>
      </c>
      <c r="AH1100">
        <f t="shared" si="422"/>
        <v>0</v>
      </c>
      <c r="AI1100">
        <f t="shared" si="423"/>
        <v>5.0546225567071803E-3</v>
      </c>
      <c r="AJ1100">
        <f t="shared" si="424"/>
        <v>4.2582015317955055E-5</v>
      </c>
      <c r="AK1100">
        <f t="shared" si="425"/>
        <v>1.6740578955036711E-7</v>
      </c>
      <c r="AL1100">
        <f t="shared" si="426"/>
        <v>0</v>
      </c>
      <c r="AM1100">
        <v>6378137</v>
      </c>
      <c r="AN1100">
        <v>6356752.3142451802</v>
      </c>
      <c r="AO1100">
        <f t="shared" si="427"/>
        <v>8.1819190842620321E-2</v>
      </c>
      <c r="AP1100">
        <f t="shared" si="428"/>
        <v>8.2094437949694496E-2</v>
      </c>
      <c r="AQ1100">
        <f t="shared" si="429"/>
        <v>6.7394967422762398E-3</v>
      </c>
      <c r="AR1100">
        <f t="shared" si="430"/>
        <v>6399593.6257584924</v>
      </c>
    </row>
    <row r="1101" spans="13:44" x14ac:dyDescent="0.3">
      <c r="M1101" s="52" t="s">
        <v>22</v>
      </c>
      <c r="N1101" s="53">
        <f t="shared" si="409"/>
        <v>166021.44365805644</v>
      </c>
      <c r="O1101" s="54">
        <f t="shared" si="410"/>
        <v>0</v>
      </c>
      <c r="P1101" s="55">
        <f t="shared" si="411"/>
        <v>31</v>
      </c>
      <c r="Q1101" s="68"/>
      <c r="T1101">
        <f t="shared" si="432"/>
        <v>0</v>
      </c>
      <c r="U1101">
        <f t="shared" si="432"/>
        <v>0</v>
      </c>
      <c r="V1101">
        <f t="shared" si="408"/>
        <v>31</v>
      </c>
      <c r="W1101">
        <f t="shared" si="431"/>
        <v>3</v>
      </c>
      <c r="X1101">
        <f t="shared" si="412"/>
        <v>-5.2359877559829883E-2</v>
      </c>
      <c r="Y1101">
        <f t="shared" si="413"/>
        <v>-5.2335956242943828E-2</v>
      </c>
      <c r="Z1101">
        <f t="shared" si="414"/>
        <v>-5.2383818566763218E-2</v>
      </c>
      <c r="AA1101">
        <f t="shared" si="415"/>
        <v>0</v>
      </c>
      <c r="AB1101">
        <f t="shared" si="416"/>
        <v>6375585.7452000007</v>
      </c>
      <c r="AC1101">
        <f t="shared" si="417"/>
        <v>9.2468067027179749E-6</v>
      </c>
      <c r="AD1101">
        <f t="shared" si="418"/>
        <v>0</v>
      </c>
      <c r="AE1101">
        <f t="shared" si="419"/>
        <v>0</v>
      </c>
      <c r="AF1101">
        <f t="shared" si="420"/>
        <v>0</v>
      </c>
      <c r="AG1101">
        <f t="shared" si="421"/>
        <v>0</v>
      </c>
      <c r="AH1101">
        <f t="shared" si="422"/>
        <v>0</v>
      </c>
      <c r="AI1101">
        <f t="shared" si="423"/>
        <v>5.0546225567071803E-3</v>
      </c>
      <c r="AJ1101">
        <f t="shared" si="424"/>
        <v>4.2582015317955055E-5</v>
      </c>
      <c r="AK1101">
        <f t="shared" si="425"/>
        <v>1.6740578955036711E-7</v>
      </c>
      <c r="AL1101">
        <f t="shared" si="426"/>
        <v>0</v>
      </c>
      <c r="AM1101">
        <v>6378137</v>
      </c>
      <c r="AN1101">
        <v>6356752.3142451802</v>
      </c>
      <c r="AO1101">
        <f t="shared" si="427"/>
        <v>8.1819190842620321E-2</v>
      </c>
      <c r="AP1101">
        <f t="shared" si="428"/>
        <v>8.2094437949694496E-2</v>
      </c>
      <c r="AQ1101">
        <f t="shared" si="429"/>
        <v>6.7394967422762398E-3</v>
      </c>
      <c r="AR1101">
        <f t="shared" si="430"/>
        <v>6399593.6257584924</v>
      </c>
    </row>
    <row r="1102" spans="13:44" x14ac:dyDescent="0.3">
      <c r="M1102" s="52" t="s">
        <v>22</v>
      </c>
      <c r="N1102" s="53">
        <f t="shared" si="409"/>
        <v>166021.44365805644</v>
      </c>
      <c r="O1102" s="54">
        <f t="shared" si="410"/>
        <v>0</v>
      </c>
      <c r="P1102" s="55">
        <f t="shared" si="411"/>
        <v>31</v>
      </c>
      <c r="Q1102" s="68"/>
      <c r="T1102">
        <f t="shared" si="432"/>
        <v>0</v>
      </c>
      <c r="U1102">
        <f t="shared" si="432"/>
        <v>0</v>
      </c>
      <c r="V1102">
        <f t="shared" si="408"/>
        <v>31</v>
      </c>
      <c r="W1102">
        <f t="shared" si="431"/>
        <v>3</v>
      </c>
      <c r="X1102">
        <f t="shared" si="412"/>
        <v>-5.2359877559829883E-2</v>
      </c>
      <c r="Y1102">
        <f t="shared" si="413"/>
        <v>-5.2335956242943828E-2</v>
      </c>
      <c r="Z1102">
        <f t="shared" si="414"/>
        <v>-5.2383818566763218E-2</v>
      </c>
      <c r="AA1102">
        <f t="shared" si="415"/>
        <v>0</v>
      </c>
      <c r="AB1102">
        <f t="shared" si="416"/>
        <v>6375585.7452000007</v>
      </c>
      <c r="AC1102">
        <f t="shared" si="417"/>
        <v>9.2468067027179749E-6</v>
      </c>
      <c r="AD1102">
        <f t="shared" si="418"/>
        <v>0</v>
      </c>
      <c r="AE1102">
        <f t="shared" si="419"/>
        <v>0</v>
      </c>
      <c r="AF1102">
        <f t="shared" si="420"/>
        <v>0</v>
      </c>
      <c r="AG1102">
        <f t="shared" si="421"/>
        <v>0</v>
      </c>
      <c r="AH1102">
        <f t="shared" si="422"/>
        <v>0</v>
      </c>
      <c r="AI1102">
        <f t="shared" si="423"/>
        <v>5.0546225567071803E-3</v>
      </c>
      <c r="AJ1102">
        <f t="shared" si="424"/>
        <v>4.2582015317955055E-5</v>
      </c>
      <c r="AK1102">
        <f t="shared" si="425"/>
        <v>1.6740578955036711E-7</v>
      </c>
      <c r="AL1102">
        <f t="shared" si="426"/>
        <v>0</v>
      </c>
      <c r="AM1102">
        <v>6378137</v>
      </c>
      <c r="AN1102">
        <v>6356752.3142451802</v>
      </c>
      <c r="AO1102">
        <f t="shared" si="427"/>
        <v>8.1819190842620321E-2</v>
      </c>
      <c r="AP1102">
        <f t="shared" si="428"/>
        <v>8.2094437949694496E-2</v>
      </c>
      <c r="AQ1102">
        <f t="shared" si="429"/>
        <v>6.7394967422762398E-3</v>
      </c>
      <c r="AR1102">
        <f t="shared" si="430"/>
        <v>6399593.6257584924</v>
      </c>
    </row>
    <row r="1103" spans="13:44" x14ac:dyDescent="0.3">
      <c r="M1103" s="52" t="s">
        <v>22</v>
      </c>
      <c r="N1103" s="53">
        <f t="shared" si="409"/>
        <v>166021.44365805644</v>
      </c>
      <c r="O1103" s="54">
        <f t="shared" si="410"/>
        <v>0</v>
      </c>
      <c r="P1103" s="55">
        <f t="shared" si="411"/>
        <v>31</v>
      </c>
      <c r="Q1103" s="68"/>
      <c r="T1103">
        <f t="shared" si="432"/>
        <v>0</v>
      </c>
      <c r="U1103">
        <f t="shared" si="432"/>
        <v>0</v>
      </c>
      <c r="V1103">
        <f t="shared" si="408"/>
        <v>31</v>
      </c>
      <c r="W1103">
        <f t="shared" si="431"/>
        <v>3</v>
      </c>
      <c r="X1103">
        <f t="shared" si="412"/>
        <v>-5.2359877559829883E-2</v>
      </c>
      <c r="Y1103">
        <f t="shared" si="413"/>
        <v>-5.2335956242943828E-2</v>
      </c>
      <c r="Z1103">
        <f t="shared" si="414"/>
        <v>-5.2383818566763218E-2</v>
      </c>
      <c r="AA1103">
        <f t="shared" si="415"/>
        <v>0</v>
      </c>
      <c r="AB1103">
        <f t="shared" si="416"/>
        <v>6375585.7452000007</v>
      </c>
      <c r="AC1103">
        <f t="shared" si="417"/>
        <v>9.2468067027179749E-6</v>
      </c>
      <c r="AD1103">
        <f t="shared" si="418"/>
        <v>0</v>
      </c>
      <c r="AE1103">
        <f t="shared" si="419"/>
        <v>0</v>
      </c>
      <c r="AF1103">
        <f t="shared" si="420"/>
        <v>0</v>
      </c>
      <c r="AG1103">
        <f t="shared" si="421"/>
        <v>0</v>
      </c>
      <c r="AH1103">
        <f t="shared" si="422"/>
        <v>0</v>
      </c>
      <c r="AI1103">
        <f t="shared" si="423"/>
        <v>5.0546225567071803E-3</v>
      </c>
      <c r="AJ1103">
        <f t="shared" si="424"/>
        <v>4.2582015317955055E-5</v>
      </c>
      <c r="AK1103">
        <f t="shared" si="425"/>
        <v>1.6740578955036711E-7</v>
      </c>
      <c r="AL1103">
        <f t="shared" si="426"/>
        <v>0</v>
      </c>
      <c r="AM1103">
        <v>6378137</v>
      </c>
      <c r="AN1103">
        <v>6356752.3142451802</v>
      </c>
      <c r="AO1103">
        <f t="shared" si="427"/>
        <v>8.1819190842620321E-2</v>
      </c>
      <c r="AP1103">
        <f t="shared" si="428"/>
        <v>8.2094437949694496E-2</v>
      </c>
      <c r="AQ1103">
        <f t="shared" si="429"/>
        <v>6.7394967422762398E-3</v>
      </c>
      <c r="AR1103">
        <f t="shared" si="430"/>
        <v>6399593.6257584924</v>
      </c>
    </row>
    <row r="1104" spans="13:44" x14ac:dyDescent="0.3">
      <c r="M1104" s="52" t="s">
        <v>22</v>
      </c>
      <c r="N1104" s="53">
        <f t="shared" si="409"/>
        <v>166021.44365805644</v>
      </c>
      <c r="O1104" s="54">
        <f t="shared" si="410"/>
        <v>0</v>
      </c>
      <c r="P1104" s="55">
        <f t="shared" si="411"/>
        <v>31</v>
      </c>
      <c r="Q1104" s="68"/>
      <c r="T1104">
        <f t="shared" si="432"/>
        <v>0</v>
      </c>
      <c r="U1104">
        <f t="shared" si="432"/>
        <v>0</v>
      </c>
      <c r="V1104">
        <f t="shared" si="408"/>
        <v>31</v>
      </c>
      <c r="W1104">
        <f t="shared" si="431"/>
        <v>3</v>
      </c>
      <c r="X1104">
        <f t="shared" si="412"/>
        <v>-5.2359877559829883E-2</v>
      </c>
      <c r="Y1104">
        <f t="shared" si="413"/>
        <v>-5.2335956242943828E-2</v>
      </c>
      <c r="Z1104">
        <f t="shared" si="414"/>
        <v>-5.2383818566763218E-2</v>
      </c>
      <c r="AA1104">
        <f t="shared" si="415"/>
        <v>0</v>
      </c>
      <c r="AB1104">
        <f t="shared" si="416"/>
        <v>6375585.7452000007</v>
      </c>
      <c r="AC1104">
        <f t="shared" si="417"/>
        <v>9.2468067027179749E-6</v>
      </c>
      <c r="AD1104">
        <f t="shared" si="418"/>
        <v>0</v>
      </c>
      <c r="AE1104">
        <f t="shared" si="419"/>
        <v>0</v>
      </c>
      <c r="AF1104">
        <f t="shared" si="420"/>
        <v>0</v>
      </c>
      <c r="AG1104">
        <f t="shared" si="421"/>
        <v>0</v>
      </c>
      <c r="AH1104">
        <f t="shared" si="422"/>
        <v>0</v>
      </c>
      <c r="AI1104">
        <f t="shared" si="423"/>
        <v>5.0546225567071803E-3</v>
      </c>
      <c r="AJ1104">
        <f t="shared" si="424"/>
        <v>4.2582015317955055E-5</v>
      </c>
      <c r="AK1104">
        <f t="shared" si="425"/>
        <v>1.6740578955036711E-7</v>
      </c>
      <c r="AL1104">
        <f t="shared" si="426"/>
        <v>0</v>
      </c>
      <c r="AM1104">
        <v>6378137</v>
      </c>
      <c r="AN1104">
        <v>6356752.3142451802</v>
      </c>
      <c r="AO1104">
        <f t="shared" si="427"/>
        <v>8.1819190842620321E-2</v>
      </c>
      <c r="AP1104">
        <f t="shared" si="428"/>
        <v>8.2094437949694496E-2</v>
      </c>
      <c r="AQ1104">
        <f t="shared" si="429"/>
        <v>6.7394967422762398E-3</v>
      </c>
      <c r="AR1104">
        <f t="shared" si="430"/>
        <v>6399593.6257584924</v>
      </c>
    </row>
    <row r="1105" spans="13:44" x14ac:dyDescent="0.3">
      <c r="M1105" s="52" t="s">
        <v>22</v>
      </c>
      <c r="N1105" s="53">
        <f t="shared" si="409"/>
        <v>166021.44365805644</v>
      </c>
      <c r="O1105" s="54">
        <f t="shared" si="410"/>
        <v>0</v>
      </c>
      <c r="P1105" s="55">
        <f t="shared" si="411"/>
        <v>31</v>
      </c>
      <c r="Q1105" s="68"/>
      <c r="T1105">
        <f t="shared" si="432"/>
        <v>0</v>
      </c>
      <c r="U1105">
        <f t="shared" si="432"/>
        <v>0</v>
      </c>
      <c r="V1105">
        <f t="shared" si="408"/>
        <v>31</v>
      </c>
      <c r="W1105">
        <f t="shared" si="431"/>
        <v>3</v>
      </c>
      <c r="X1105">
        <f t="shared" si="412"/>
        <v>-5.2359877559829883E-2</v>
      </c>
      <c r="Y1105">
        <f t="shared" si="413"/>
        <v>-5.2335956242943828E-2</v>
      </c>
      <c r="Z1105">
        <f t="shared" si="414"/>
        <v>-5.2383818566763218E-2</v>
      </c>
      <c r="AA1105">
        <f t="shared" si="415"/>
        <v>0</v>
      </c>
      <c r="AB1105">
        <f t="shared" si="416"/>
        <v>6375585.7452000007</v>
      </c>
      <c r="AC1105">
        <f t="shared" si="417"/>
        <v>9.2468067027179749E-6</v>
      </c>
      <c r="AD1105">
        <f t="shared" si="418"/>
        <v>0</v>
      </c>
      <c r="AE1105">
        <f t="shared" si="419"/>
        <v>0</v>
      </c>
      <c r="AF1105">
        <f t="shared" si="420"/>
        <v>0</v>
      </c>
      <c r="AG1105">
        <f t="shared" si="421"/>
        <v>0</v>
      </c>
      <c r="AH1105">
        <f t="shared" si="422"/>
        <v>0</v>
      </c>
      <c r="AI1105">
        <f t="shared" si="423"/>
        <v>5.0546225567071803E-3</v>
      </c>
      <c r="AJ1105">
        <f t="shared" si="424"/>
        <v>4.2582015317955055E-5</v>
      </c>
      <c r="AK1105">
        <f t="shared" si="425"/>
        <v>1.6740578955036711E-7</v>
      </c>
      <c r="AL1105">
        <f t="shared" si="426"/>
        <v>0</v>
      </c>
      <c r="AM1105">
        <v>6378137</v>
      </c>
      <c r="AN1105">
        <v>6356752.3142451802</v>
      </c>
      <c r="AO1105">
        <f t="shared" si="427"/>
        <v>8.1819190842620321E-2</v>
      </c>
      <c r="AP1105">
        <f t="shared" si="428"/>
        <v>8.2094437949694496E-2</v>
      </c>
      <c r="AQ1105">
        <f t="shared" si="429"/>
        <v>6.7394967422762398E-3</v>
      </c>
      <c r="AR1105">
        <f t="shared" si="430"/>
        <v>6399593.6257584924</v>
      </c>
    </row>
    <row r="1106" spans="13:44" x14ac:dyDescent="0.3">
      <c r="M1106" s="52" t="s">
        <v>22</v>
      </c>
      <c r="N1106" s="53">
        <f t="shared" si="409"/>
        <v>166021.44365805644</v>
      </c>
      <c r="O1106" s="54">
        <f t="shared" si="410"/>
        <v>0</v>
      </c>
      <c r="P1106" s="55">
        <f t="shared" si="411"/>
        <v>31</v>
      </c>
      <c r="Q1106" s="68"/>
      <c r="T1106">
        <f t="shared" si="432"/>
        <v>0</v>
      </c>
      <c r="U1106">
        <f t="shared" si="432"/>
        <v>0</v>
      </c>
      <c r="V1106">
        <f t="shared" si="408"/>
        <v>31</v>
      </c>
      <c r="W1106">
        <f t="shared" si="431"/>
        <v>3</v>
      </c>
      <c r="X1106">
        <f t="shared" si="412"/>
        <v>-5.2359877559829883E-2</v>
      </c>
      <c r="Y1106">
        <f t="shared" si="413"/>
        <v>-5.2335956242943828E-2</v>
      </c>
      <c r="Z1106">
        <f t="shared" si="414"/>
        <v>-5.2383818566763218E-2</v>
      </c>
      <c r="AA1106">
        <f t="shared" si="415"/>
        <v>0</v>
      </c>
      <c r="AB1106">
        <f t="shared" si="416"/>
        <v>6375585.7452000007</v>
      </c>
      <c r="AC1106">
        <f t="shared" si="417"/>
        <v>9.2468067027179749E-6</v>
      </c>
      <c r="AD1106">
        <f t="shared" si="418"/>
        <v>0</v>
      </c>
      <c r="AE1106">
        <f t="shared" si="419"/>
        <v>0</v>
      </c>
      <c r="AF1106">
        <f t="shared" si="420"/>
        <v>0</v>
      </c>
      <c r="AG1106">
        <f t="shared" si="421"/>
        <v>0</v>
      </c>
      <c r="AH1106">
        <f t="shared" si="422"/>
        <v>0</v>
      </c>
      <c r="AI1106">
        <f t="shared" si="423"/>
        <v>5.0546225567071803E-3</v>
      </c>
      <c r="AJ1106">
        <f t="shared" si="424"/>
        <v>4.2582015317955055E-5</v>
      </c>
      <c r="AK1106">
        <f t="shared" si="425"/>
        <v>1.6740578955036711E-7</v>
      </c>
      <c r="AL1106">
        <f t="shared" si="426"/>
        <v>0</v>
      </c>
      <c r="AM1106">
        <v>6378137</v>
      </c>
      <c r="AN1106">
        <v>6356752.3142451802</v>
      </c>
      <c r="AO1106">
        <f t="shared" si="427"/>
        <v>8.1819190842620321E-2</v>
      </c>
      <c r="AP1106">
        <f t="shared" si="428"/>
        <v>8.2094437949694496E-2</v>
      </c>
      <c r="AQ1106">
        <f t="shared" si="429"/>
        <v>6.7394967422762398E-3</v>
      </c>
      <c r="AR1106">
        <f t="shared" si="430"/>
        <v>6399593.6257584924</v>
      </c>
    </row>
    <row r="1107" spans="13:44" x14ac:dyDescent="0.3">
      <c r="M1107" s="52" t="s">
        <v>22</v>
      </c>
      <c r="N1107" s="53">
        <f t="shared" si="409"/>
        <v>166021.44365805644</v>
      </c>
      <c r="O1107" s="54">
        <f t="shared" si="410"/>
        <v>0</v>
      </c>
      <c r="P1107" s="55">
        <f t="shared" si="411"/>
        <v>31</v>
      </c>
      <c r="Q1107" s="68"/>
      <c r="T1107">
        <f t="shared" si="432"/>
        <v>0</v>
      </c>
      <c r="U1107">
        <f t="shared" si="432"/>
        <v>0</v>
      </c>
      <c r="V1107">
        <f t="shared" si="408"/>
        <v>31</v>
      </c>
      <c r="W1107">
        <f t="shared" si="431"/>
        <v>3</v>
      </c>
      <c r="X1107">
        <f t="shared" si="412"/>
        <v>-5.2359877559829883E-2</v>
      </c>
      <c r="Y1107">
        <f t="shared" si="413"/>
        <v>-5.2335956242943828E-2</v>
      </c>
      <c r="Z1107">
        <f t="shared" si="414"/>
        <v>-5.2383818566763218E-2</v>
      </c>
      <c r="AA1107">
        <f t="shared" si="415"/>
        <v>0</v>
      </c>
      <c r="AB1107">
        <f t="shared" si="416"/>
        <v>6375585.7452000007</v>
      </c>
      <c r="AC1107">
        <f t="shared" si="417"/>
        <v>9.2468067027179749E-6</v>
      </c>
      <c r="AD1107">
        <f t="shared" si="418"/>
        <v>0</v>
      </c>
      <c r="AE1107">
        <f t="shared" si="419"/>
        <v>0</v>
      </c>
      <c r="AF1107">
        <f t="shared" si="420"/>
        <v>0</v>
      </c>
      <c r="AG1107">
        <f t="shared" si="421"/>
        <v>0</v>
      </c>
      <c r="AH1107">
        <f t="shared" si="422"/>
        <v>0</v>
      </c>
      <c r="AI1107">
        <f t="shared" si="423"/>
        <v>5.0546225567071803E-3</v>
      </c>
      <c r="AJ1107">
        <f t="shared" si="424"/>
        <v>4.2582015317955055E-5</v>
      </c>
      <c r="AK1107">
        <f t="shared" si="425"/>
        <v>1.6740578955036711E-7</v>
      </c>
      <c r="AL1107">
        <f t="shared" si="426"/>
        <v>0</v>
      </c>
      <c r="AM1107">
        <v>6378137</v>
      </c>
      <c r="AN1107">
        <v>6356752.3142451802</v>
      </c>
      <c r="AO1107">
        <f t="shared" si="427"/>
        <v>8.1819190842620321E-2</v>
      </c>
      <c r="AP1107">
        <f t="shared" si="428"/>
        <v>8.2094437949694496E-2</v>
      </c>
      <c r="AQ1107">
        <f t="shared" si="429"/>
        <v>6.7394967422762398E-3</v>
      </c>
      <c r="AR1107">
        <f t="shared" si="430"/>
        <v>6399593.6257584924</v>
      </c>
    </row>
    <row r="1108" spans="13:44" x14ac:dyDescent="0.3">
      <c r="M1108" s="52" t="s">
        <v>22</v>
      </c>
      <c r="N1108" s="53">
        <f t="shared" si="409"/>
        <v>166021.44365805644</v>
      </c>
      <c r="O1108" s="54">
        <f t="shared" si="410"/>
        <v>0</v>
      </c>
      <c r="P1108" s="55">
        <f t="shared" si="411"/>
        <v>31</v>
      </c>
      <c r="Q1108" s="68"/>
      <c r="T1108">
        <f t="shared" si="432"/>
        <v>0</v>
      </c>
      <c r="U1108">
        <f t="shared" si="432"/>
        <v>0</v>
      </c>
      <c r="V1108">
        <f t="shared" si="408"/>
        <v>31</v>
      </c>
      <c r="W1108">
        <f t="shared" si="431"/>
        <v>3</v>
      </c>
      <c r="X1108">
        <f t="shared" si="412"/>
        <v>-5.2359877559829883E-2</v>
      </c>
      <c r="Y1108">
        <f t="shared" si="413"/>
        <v>-5.2335956242943828E-2</v>
      </c>
      <c r="Z1108">
        <f t="shared" si="414"/>
        <v>-5.2383818566763218E-2</v>
      </c>
      <c r="AA1108">
        <f t="shared" si="415"/>
        <v>0</v>
      </c>
      <c r="AB1108">
        <f t="shared" si="416"/>
        <v>6375585.7452000007</v>
      </c>
      <c r="AC1108">
        <f t="shared" si="417"/>
        <v>9.2468067027179749E-6</v>
      </c>
      <c r="AD1108">
        <f t="shared" si="418"/>
        <v>0</v>
      </c>
      <c r="AE1108">
        <f t="shared" si="419"/>
        <v>0</v>
      </c>
      <c r="AF1108">
        <f t="shared" si="420"/>
        <v>0</v>
      </c>
      <c r="AG1108">
        <f t="shared" si="421"/>
        <v>0</v>
      </c>
      <c r="AH1108">
        <f t="shared" si="422"/>
        <v>0</v>
      </c>
      <c r="AI1108">
        <f t="shared" si="423"/>
        <v>5.0546225567071803E-3</v>
      </c>
      <c r="AJ1108">
        <f t="shared" si="424"/>
        <v>4.2582015317955055E-5</v>
      </c>
      <c r="AK1108">
        <f t="shared" si="425"/>
        <v>1.6740578955036711E-7</v>
      </c>
      <c r="AL1108">
        <f t="shared" si="426"/>
        <v>0</v>
      </c>
      <c r="AM1108">
        <v>6378137</v>
      </c>
      <c r="AN1108">
        <v>6356752.3142451802</v>
      </c>
      <c r="AO1108">
        <f t="shared" si="427"/>
        <v>8.1819190842620321E-2</v>
      </c>
      <c r="AP1108">
        <f t="shared" si="428"/>
        <v>8.2094437949694496E-2</v>
      </c>
      <c r="AQ1108">
        <f t="shared" si="429"/>
        <v>6.7394967422762398E-3</v>
      </c>
      <c r="AR1108">
        <f t="shared" si="430"/>
        <v>6399593.6257584924</v>
      </c>
    </row>
    <row r="1109" spans="13:44" x14ac:dyDescent="0.3">
      <c r="M1109" s="52" t="s">
        <v>22</v>
      </c>
      <c r="N1109" s="53">
        <f t="shared" si="409"/>
        <v>166021.44365805644</v>
      </c>
      <c r="O1109" s="54">
        <f t="shared" si="410"/>
        <v>0</v>
      </c>
      <c r="P1109" s="55">
        <f t="shared" si="411"/>
        <v>31</v>
      </c>
      <c r="Q1109" s="68"/>
      <c r="T1109">
        <f t="shared" si="432"/>
        <v>0</v>
      </c>
      <c r="U1109">
        <f t="shared" si="432"/>
        <v>0</v>
      </c>
      <c r="V1109">
        <f t="shared" si="408"/>
        <v>31</v>
      </c>
      <c r="W1109">
        <f t="shared" si="431"/>
        <v>3</v>
      </c>
      <c r="X1109">
        <f t="shared" si="412"/>
        <v>-5.2359877559829883E-2</v>
      </c>
      <c r="Y1109">
        <f t="shared" si="413"/>
        <v>-5.2335956242943828E-2</v>
      </c>
      <c r="Z1109">
        <f t="shared" si="414"/>
        <v>-5.2383818566763218E-2</v>
      </c>
      <c r="AA1109">
        <f t="shared" si="415"/>
        <v>0</v>
      </c>
      <c r="AB1109">
        <f t="shared" si="416"/>
        <v>6375585.7452000007</v>
      </c>
      <c r="AC1109">
        <f t="shared" si="417"/>
        <v>9.2468067027179749E-6</v>
      </c>
      <c r="AD1109">
        <f t="shared" si="418"/>
        <v>0</v>
      </c>
      <c r="AE1109">
        <f t="shared" si="419"/>
        <v>0</v>
      </c>
      <c r="AF1109">
        <f t="shared" si="420"/>
        <v>0</v>
      </c>
      <c r="AG1109">
        <f t="shared" si="421"/>
        <v>0</v>
      </c>
      <c r="AH1109">
        <f t="shared" si="422"/>
        <v>0</v>
      </c>
      <c r="AI1109">
        <f t="shared" si="423"/>
        <v>5.0546225567071803E-3</v>
      </c>
      <c r="AJ1109">
        <f t="shared" si="424"/>
        <v>4.2582015317955055E-5</v>
      </c>
      <c r="AK1109">
        <f t="shared" si="425"/>
        <v>1.6740578955036711E-7</v>
      </c>
      <c r="AL1109">
        <f t="shared" si="426"/>
        <v>0</v>
      </c>
      <c r="AM1109">
        <v>6378137</v>
      </c>
      <c r="AN1109">
        <v>6356752.3142451802</v>
      </c>
      <c r="AO1109">
        <f t="shared" si="427"/>
        <v>8.1819190842620321E-2</v>
      </c>
      <c r="AP1109">
        <f t="shared" si="428"/>
        <v>8.2094437949694496E-2</v>
      </c>
      <c r="AQ1109">
        <f t="shared" si="429"/>
        <v>6.7394967422762398E-3</v>
      </c>
      <c r="AR1109">
        <f t="shared" si="430"/>
        <v>6399593.6257584924</v>
      </c>
    </row>
    <row r="1110" spans="13:44" x14ac:dyDescent="0.3">
      <c r="M1110" s="52" t="s">
        <v>22</v>
      </c>
      <c r="N1110" s="53">
        <f t="shared" si="409"/>
        <v>166021.44365805644</v>
      </c>
      <c r="O1110" s="54">
        <f t="shared" si="410"/>
        <v>0</v>
      </c>
      <c r="P1110" s="55">
        <f t="shared" si="411"/>
        <v>31</v>
      </c>
      <c r="Q1110" s="68"/>
      <c r="T1110">
        <f t="shared" si="432"/>
        <v>0</v>
      </c>
      <c r="U1110">
        <f t="shared" si="432"/>
        <v>0</v>
      </c>
      <c r="V1110">
        <f t="shared" si="408"/>
        <v>31</v>
      </c>
      <c r="W1110">
        <f t="shared" si="431"/>
        <v>3</v>
      </c>
      <c r="X1110">
        <f t="shared" si="412"/>
        <v>-5.2359877559829883E-2</v>
      </c>
      <c r="Y1110">
        <f t="shared" si="413"/>
        <v>-5.2335956242943828E-2</v>
      </c>
      <c r="Z1110">
        <f t="shared" si="414"/>
        <v>-5.2383818566763218E-2</v>
      </c>
      <c r="AA1110">
        <f t="shared" si="415"/>
        <v>0</v>
      </c>
      <c r="AB1110">
        <f t="shared" si="416"/>
        <v>6375585.7452000007</v>
      </c>
      <c r="AC1110">
        <f t="shared" si="417"/>
        <v>9.2468067027179749E-6</v>
      </c>
      <c r="AD1110">
        <f t="shared" si="418"/>
        <v>0</v>
      </c>
      <c r="AE1110">
        <f t="shared" si="419"/>
        <v>0</v>
      </c>
      <c r="AF1110">
        <f t="shared" si="420"/>
        <v>0</v>
      </c>
      <c r="AG1110">
        <f t="shared" si="421"/>
        <v>0</v>
      </c>
      <c r="AH1110">
        <f t="shared" si="422"/>
        <v>0</v>
      </c>
      <c r="AI1110">
        <f t="shared" si="423"/>
        <v>5.0546225567071803E-3</v>
      </c>
      <c r="AJ1110">
        <f t="shared" si="424"/>
        <v>4.2582015317955055E-5</v>
      </c>
      <c r="AK1110">
        <f t="shared" si="425"/>
        <v>1.6740578955036711E-7</v>
      </c>
      <c r="AL1110">
        <f t="shared" si="426"/>
        <v>0</v>
      </c>
      <c r="AM1110">
        <v>6378137</v>
      </c>
      <c r="AN1110">
        <v>6356752.3142451802</v>
      </c>
      <c r="AO1110">
        <f t="shared" si="427"/>
        <v>8.1819190842620321E-2</v>
      </c>
      <c r="AP1110">
        <f t="shared" si="428"/>
        <v>8.2094437949694496E-2</v>
      </c>
      <c r="AQ1110">
        <f t="shared" si="429"/>
        <v>6.7394967422762398E-3</v>
      </c>
      <c r="AR1110">
        <f t="shared" si="430"/>
        <v>6399593.6257584924</v>
      </c>
    </row>
    <row r="1111" spans="13:44" x14ac:dyDescent="0.3">
      <c r="M1111" s="52" t="s">
        <v>22</v>
      </c>
      <c r="N1111" s="53">
        <f t="shared" si="409"/>
        <v>166021.44365805644</v>
      </c>
      <c r="O1111" s="54">
        <f t="shared" si="410"/>
        <v>0</v>
      </c>
      <c r="P1111" s="55">
        <f t="shared" si="411"/>
        <v>31</v>
      </c>
      <c r="Q1111" s="68"/>
      <c r="T1111">
        <f t="shared" si="432"/>
        <v>0</v>
      </c>
      <c r="U1111">
        <f t="shared" si="432"/>
        <v>0</v>
      </c>
      <c r="V1111">
        <f t="shared" si="408"/>
        <v>31</v>
      </c>
      <c r="W1111">
        <f t="shared" si="431"/>
        <v>3</v>
      </c>
      <c r="X1111">
        <f t="shared" si="412"/>
        <v>-5.2359877559829883E-2</v>
      </c>
      <c r="Y1111">
        <f t="shared" si="413"/>
        <v>-5.2335956242943828E-2</v>
      </c>
      <c r="Z1111">
        <f t="shared" si="414"/>
        <v>-5.2383818566763218E-2</v>
      </c>
      <c r="AA1111">
        <f t="shared" si="415"/>
        <v>0</v>
      </c>
      <c r="AB1111">
        <f t="shared" si="416"/>
        <v>6375585.7452000007</v>
      </c>
      <c r="AC1111">
        <f t="shared" si="417"/>
        <v>9.2468067027179749E-6</v>
      </c>
      <c r="AD1111">
        <f t="shared" si="418"/>
        <v>0</v>
      </c>
      <c r="AE1111">
        <f t="shared" si="419"/>
        <v>0</v>
      </c>
      <c r="AF1111">
        <f t="shared" si="420"/>
        <v>0</v>
      </c>
      <c r="AG1111">
        <f t="shared" si="421"/>
        <v>0</v>
      </c>
      <c r="AH1111">
        <f t="shared" si="422"/>
        <v>0</v>
      </c>
      <c r="AI1111">
        <f t="shared" si="423"/>
        <v>5.0546225567071803E-3</v>
      </c>
      <c r="AJ1111">
        <f t="shared" si="424"/>
        <v>4.2582015317955055E-5</v>
      </c>
      <c r="AK1111">
        <f t="shared" si="425"/>
        <v>1.6740578955036711E-7</v>
      </c>
      <c r="AL1111">
        <f t="shared" si="426"/>
        <v>0</v>
      </c>
      <c r="AM1111">
        <v>6378137</v>
      </c>
      <c r="AN1111">
        <v>6356752.3142451802</v>
      </c>
      <c r="AO1111">
        <f t="shared" si="427"/>
        <v>8.1819190842620321E-2</v>
      </c>
      <c r="AP1111">
        <f t="shared" si="428"/>
        <v>8.2094437949694496E-2</v>
      </c>
      <c r="AQ1111">
        <f t="shared" si="429"/>
        <v>6.7394967422762398E-3</v>
      </c>
      <c r="AR1111">
        <f t="shared" si="430"/>
        <v>6399593.6257584924</v>
      </c>
    </row>
    <row r="1112" spans="13:44" x14ac:dyDescent="0.3">
      <c r="M1112" s="52" t="s">
        <v>22</v>
      </c>
      <c r="N1112" s="53">
        <f t="shared" si="409"/>
        <v>166021.44365805644</v>
      </c>
      <c r="O1112" s="54">
        <f t="shared" si="410"/>
        <v>0</v>
      </c>
      <c r="P1112" s="55">
        <f t="shared" si="411"/>
        <v>31</v>
      </c>
      <c r="Q1112" s="68"/>
      <c r="T1112">
        <f t="shared" si="432"/>
        <v>0</v>
      </c>
      <c r="U1112">
        <f t="shared" si="432"/>
        <v>0</v>
      </c>
      <c r="V1112">
        <f t="shared" si="408"/>
        <v>31</v>
      </c>
      <c r="W1112">
        <f t="shared" si="431"/>
        <v>3</v>
      </c>
      <c r="X1112">
        <f t="shared" si="412"/>
        <v>-5.2359877559829883E-2</v>
      </c>
      <c r="Y1112">
        <f t="shared" si="413"/>
        <v>-5.2335956242943828E-2</v>
      </c>
      <c r="Z1112">
        <f t="shared" si="414"/>
        <v>-5.2383818566763218E-2</v>
      </c>
      <c r="AA1112">
        <f t="shared" si="415"/>
        <v>0</v>
      </c>
      <c r="AB1112">
        <f t="shared" si="416"/>
        <v>6375585.7452000007</v>
      </c>
      <c r="AC1112">
        <f t="shared" si="417"/>
        <v>9.2468067027179749E-6</v>
      </c>
      <c r="AD1112">
        <f t="shared" si="418"/>
        <v>0</v>
      </c>
      <c r="AE1112">
        <f t="shared" si="419"/>
        <v>0</v>
      </c>
      <c r="AF1112">
        <f t="shared" si="420"/>
        <v>0</v>
      </c>
      <c r="AG1112">
        <f t="shared" si="421"/>
        <v>0</v>
      </c>
      <c r="AH1112">
        <f t="shared" si="422"/>
        <v>0</v>
      </c>
      <c r="AI1112">
        <f t="shared" si="423"/>
        <v>5.0546225567071803E-3</v>
      </c>
      <c r="AJ1112">
        <f t="shared" si="424"/>
        <v>4.2582015317955055E-5</v>
      </c>
      <c r="AK1112">
        <f t="shared" si="425"/>
        <v>1.6740578955036711E-7</v>
      </c>
      <c r="AL1112">
        <f t="shared" si="426"/>
        <v>0</v>
      </c>
      <c r="AM1112">
        <v>6378137</v>
      </c>
      <c r="AN1112">
        <v>6356752.3142451802</v>
      </c>
      <c r="AO1112">
        <f t="shared" si="427"/>
        <v>8.1819190842620321E-2</v>
      </c>
      <c r="AP1112">
        <f t="shared" si="428"/>
        <v>8.2094437949694496E-2</v>
      </c>
      <c r="AQ1112">
        <f t="shared" si="429"/>
        <v>6.7394967422762398E-3</v>
      </c>
      <c r="AR1112">
        <f t="shared" si="430"/>
        <v>6399593.6257584924</v>
      </c>
    </row>
    <row r="1113" spans="13:44" x14ac:dyDescent="0.3">
      <c r="M1113" s="52" t="s">
        <v>22</v>
      </c>
      <c r="N1113" s="53">
        <f t="shared" si="409"/>
        <v>166021.44365805644</v>
      </c>
      <c r="O1113" s="54">
        <f t="shared" si="410"/>
        <v>0</v>
      </c>
      <c r="P1113" s="55">
        <f t="shared" si="411"/>
        <v>31</v>
      </c>
      <c r="Q1113" s="68"/>
      <c r="T1113">
        <f t="shared" si="432"/>
        <v>0</v>
      </c>
      <c r="U1113">
        <f t="shared" si="432"/>
        <v>0</v>
      </c>
      <c r="V1113">
        <f t="shared" si="408"/>
        <v>31</v>
      </c>
      <c r="W1113">
        <f t="shared" si="431"/>
        <v>3</v>
      </c>
      <c r="X1113">
        <f t="shared" si="412"/>
        <v>-5.2359877559829883E-2</v>
      </c>
      <c r="Y1113">
        <f t="shared" si="413"/>
        <v>-5.2335956242943828E-2</v>
      </c>
      <c r="Z1113">
        <f t="shared" si="414"/>
        <v>-5.2383818566763218E-2</v>
      </c>
      <c r="AA1113">
        <f t="shared" si="415"/>
        <v>0</v>
      </c>
      <c r="AB1113">
        <f t="shared" si="416"/>
        <v>6375585.7452000007</v>
      </c>
      <c r="AC1113">
        <f t="shared" si="417"/>
        <v>9.2468067027179749E-6</v>
      </c>
      <c r="AD1113">
        <f t="shared" si="418"/>
        <v>0</v>
      </c>
      <c r="AE1113">
        <f t="shared" si="419"/>
        <v>0</v>
      </c>
      <c r="AF1113">
        <f t="shared" si="420"/>
        <v>0</v>
      </c>
      <c r="AG1113">
        <f t="shared" si="421"/>
        <v>0</v>
      </c>
      <c r="AH1113">
        <f t="shared" si="422"/>
        <v>0</v>
      </c>
      <c r="AI1113">
        <f t="shared" si="423"/>
        <v>5.0546225567071803E-3</v>
      </c>
      <c r="AJ1113">
        <f t="shared" si="424"/>
        <v>4.2582015317955055E-5</v>
      </c>
      <c r="AK1113">
        <f t="shared" si="425"/>
        <v>1.6740578955036711E-7</v>
      </c>
      <c r="AL1113">
        <f t="shared" si="426"/>
        <v>0</v>
      </c>
      <c r="AM1113">
        <v>6378137</v>
      </c>
      <c r="AN1113">
        <v>6356752.3142451802</v>
      </c>
      <c r="AO1113">
        <f t="shared" si="427"/>
        <v>8.1819190842620321E-2</v>
      </c>
      <c r="AP1113">
        <f t="shared" si="428"/>
        <v>8.2094437949694496E-2</v>
      </c>
      <c r="AQ1113">
        <f t="shared" si="429"/>
        <v>6.7394967422762398E-3</v>
      </c>
      <c r="AR1113">
        <f t="shared" si="430"/>
        <v>6399593.6257584924</v>
      </c>
    </row>
    <row r="1114" spans="13:44" x14ac:dyDescent="0.3">
      <c r="M1114" s="52" t="s">
        <v>22</v>
      </c>
      <c r="N1114" s="53">
        <f t="shared" si="409"/>
        <v>166021.44365805644</v>
      </c>
      <c r="O1114" s="54">
        <f t="shared" si="410"/>
        <v>0</v>
      </c>
      <c r="P1114" s="55">
        <f t="shared" si="411"/>
        <v>31</v>
      </c>
      <c r="Q1114" s="68"/>
      <c r="T1114">
        <f t="shared" si="432"/>
        <v>0</v>
      </c>
      <c r="U1114">
        <f t="shared" si="432"/>
        <v>0</v>
      </c>
      <c r="V1114">
        <f t="shared" ref="V1114:V1177" si="433">TRUNC((R1114/6)+31)</f>
        <v>31</v>
      </c>
      <c r="W1114">
        <f t="shared" si="431"/>
        <v>3</v>
      </c>
      <c r="X1114">
        <f t="shared" si="412"/>
        <v>-5.2359877559829883E-2</v>
      </c>
      <c r="Y1114">
        <f t="shared" si="413"/>
        <v>-5.2335956242943828E-2</v>
      </c>
      <c r="Z1114">
        <f t="shared" si="414"/>
        <v>-5.2383818566763218E-2</v>
      </c>
      <c r="AA1114">
        <f t="shared" si="415"/>
        <v>0</v>
      </c>
      <c r="AB1114">
        <f t="shared" si="416"/>
        <v>6375585.7452000007</v>
      </c>
      <c r="AC1114">
        <f t="shared" si="417"/>
        <v>9.2468067027179749E-6</v>
      </c>
      <c r="AD1114">
        <f t="shared" si="418"/>
        <v>0</v>
      </c>
      <c r="AE1114">
        <f t="shared" si="419"/>
        <v>0</v>
      </c>
      <c r="AF1114">
        <f t="shared" si="420"/>
        <v>0</v>
      </c>
      <c r="AG1114">
        <f t="shared" si="421"/>
        <v>0</v>
      </c>
      <c r="AH1114">
        <f t="shared" si="422"/>
        <v>0</v>
      </c>
      <c r="AI1114">
        <f t="shared" si="423"/>
        <v>5.0546225567071803E-3</v>
      </c>
      <c r="AJ1114">
        <f t="shared" si="424"/>
        <v>4.2582015317955055E-5</v>
      </c>
      <c r="AK1114">
        <f t="shared" si="425"/>
        <v>1.6740578955036711E-7</v>
      </c>
      <c r="AL1114">
        <f t="shared" si="426"/>
        <v>0</v>
      </c>
      <c r="AM1114">
        <v>6378137</v>
      </c>
      <c r="AN1114">
        <v>6356752.3142451802</v>
      </c>
      <c r="AO1114">
        <f t="shared" si="427"/>
        <v>8.1819190842620321E-2</v>
      </c>
      <c r="AP1114">
        <f t="shared" si="428"/>
        <v>8.2094437949694496E-2</v>
      </c>
      <c r="AQ1114">
        <f t="shared" si="429"/>
        <v>6.7394967422762398E-3</v>
      </c>
      <c r="AR1114">
        <f t="shared" si="430"/>
        <v>6399593.6257584924</v>
      </c>
    </row>
    <row r="1115" spans="13:44" x14ac:dyDescent="0.3">
      <c r="M1115" s="52" t="s">
        <v>22</v>
      </c>
      <c r="N1115" s="53">
        <f t="shared" ref="N1115:N1178" si="434">Z1115*AB1115*(1+AC1115/3)+500000</f>
        <v>166021.44365805644</v>
      </c>
      <c r="O1115" s="54">
        <f t="shared" ref="O1115:O1178" si="435">IF(M1115="S",AA1115*AB1115*(1+AC1115)+AL1115+10000000,AA1115*AB1115*(1+AC1115)+AL1115)</f>
        <v>0</v>
      </c>
      <c r="P1115" s="55">
        <f t="shared" ref="P1115:P1178" si="436">V1115</f>
        <v>31</v>
      </c>
      <c r="Q1115" s="68"/>
      <c r="T1115">
        <f t="shared" si="432"/>
        <v>0</v>
      </c>
      <c r="U1115">
        <f t="shared" si="432"/>
        <v>0</v>
      </c>
      <c r="V1115">
        <f t="shared" si="433"/>
        <v>31</v>
      </c>
      <c r="W1115">
        <f t="shared" si="431"/>
        <v>3</v>
      </c>
      <c r="X1115">
        <f t="shared" ref="X1115:X1178" si="437">+T1115-((W1115*PI())/180)</f>
        <v>-5.2359877559829883E-2</v>
      </c>
      <c r="Y1115">
        <f t="shared" ref="Y1115:Y1178" si="438">COS(U1115)*SIN(X1115)</f>
        <v>-5.2335956242943828E-2</v>
      </c>
      <c r="Z1115">
        <f t="shared" ref="Z1115:Z1178" si="439">(1/2)*LN((1+Y1115)/(1-Y1115))</f>
        <v>-5.2383818566763218E-2</v>
      </c>
      <c r="AA1115">
        <f t="shared" ref="AA1115:AA1178" si="440">ATAN((TAN(U1115))/COS(X1115))-U1115</f>
        <v>0</v>
      </c>
      <c r="AB1115">
        <f t="shared" ref="AB1115:AB1178" si="441">(AR1115/(1+AQ1115*(COS(U1115))^2)^(1/2))*0.9996</f>
        <v>6375585.7452000007</v>
      </c>
      <c r="AC1115">
        <f t="shared" ref="AC1115:AC1178" si="442">(AQ1115/2)*Z1115^2*(COS(U1115))^2</f>
        <v>9.2468067027179749E-6</v>
      </c>
      <c r="AD1115">
        <f t="shared" ref="AD1115:AD1178" si="443">SIN(2*U1115)</f>
        <v>0</v>
      </c>
      <c r="AE1115">
        <f t="shared" ref="AE1115:AE1178" si="444">+AD1115*(COS(U1115))^2</f>
        <v>0</v>
      </c>
      <c r="AF1115">
        <f t="shared" ref="AF1115:AF1178" si="445">U1115+(AD1115/2)</f>
        <v>0</v>
      </c>
      <c r="AG1115">
        <f t="shared" ref="AG1115:AG1178" si="446">((3*AF1115)+AE1115)/4</f>
        <v>0</v>
      </c>
      <c r="AH1115">
        <f t="shared" ref="AH1115:AH1178" si="447">(5*AG1115+AE1115*(COS(U1115))^2)/3</f>
        <v>0</v>
      </c>
      <c r="AI1115">
        <f t="shared" ref="AI1115:AI1178" si="448">(3/4)*AQ1115</f>
        <v>5.0546225567071803E-3</v>
      </c>
      <c r="AJ1115">
        <f t="shared" ref="AJ1115:AJ1178" si="449">(5/3)*AI1115^2</f>
        <v>4.2582015317955055E-5</v>
      </c>
      <c r="AK1115">
        <f t="shared" ref="AK1115:AK1178" si="450">(35/27)*AI1115^3</f>
        <v>1.6740578955036711E-7</v>
      </c>
      <c r="AL1115">
        <f t="shared" ref="AL1115:AL1178" si="451">0.9996*AR1115*(U1115-(AI1115*AF1115)+(AJ1115*AG1115)-(AK1115*AH1115))</f>
        <v>0</v>
      </c>
      <c r="AM1115">
        <v>6378137</v>
      </c>
      <c r="AN1115">
        <v>6356752.3142451802</v>
      </c>
      <c r="AO1115">
        <f t="shared" ref="AO1115:AO1178" si="452">SQRT(AM1115^2-AN1115^2)/AM1115</f>
        <v>8.1819190842620321E-2</v>
      </c>
      <c r="AP1115">
        <f t="shared" ref="AP1115:AP1178" si="453">SQRT(AM1115^2-AN1115^2)/AN1115</f>
        <v>8.2094437949694496E-2</v>
      </c>
      <c r="AQ1115">
        <f t="shared" ref="AQ1115:AQ1178" si="454">AP1115^2</f>
        <v>6.7394967422762398E-3</v>
      </c>
      <c r="AR1115">
        <f t="shared" ref="AR1115:AR1178" si="455">+(AM1115^2)/AN1115</f>
        <v>6399593.6257584924</v>
      </c>
    </row>
    <row r="1116" spans="13:44" x14ac:dyDescent="0.3">
      <c r="M1116" s="52" t="s">
        <v>22</v>
      </c>
      <c r="N1116" s="53">
        <f t="shared" si="434"/>
        <v>166021.44365805644</v>
      </c>
      <c r="O1116" s="54">
        <f t="shared" si="435"/>
        <v>0</v>
      </c>
      <c r="P1116" s="55">
        <f t="shared" si="436"/>
        <v>31</v>
      </c>
      <c r="Q1116" s="68"/>
      <c r="T1116">
        <f t="shared" si="432"/>
        <v>0</v>
      </c>
      <c r="U1116">
        <f t="shared" si="432"/>
        <v>0</v>
      </c>
      <c r="V1116">
        <f t="shared" si="433"/>
        <v>31</v>
      </c>
      <c r="W1116">
        <f t="shared" ref="W1116:W1179" si="456">6*V1116-183</f>
        <v>3</v>
      </c>
      <c r="X1116">
        <f t="shared" si="437"/>
        <v>-5.2359877559829883E-2</v>
      </c>
      <c r="Y1116">
        <f t="shared" si="438"/>
        <v>-5.2335956242943828E-2</v>
      </c>
      <c r="Z1116">
        <f t="shared" si="439"/>
        <v>-5.2383818566763218E-2</v>
      </c>
      <c r="AA1116">
        <f t="shared" si="440"/>
        <v>0</v>
      </c>
      <c r="AB1116">
        <f t="shared" si="441"/>
        <v>6375585.7452000007</v>
      </c>
      <c r="AC1116">
        <f t="shared" si="442"/>
        <v>9.2468067027179749E-6</v>
      </c>
      <c r="AD1116">
        <f t="shared" si="443"/>
        <v>0</v>
      </c>
      <c r="AE1116">
        <f t="shared" si="444"/>
        <v>0</v>
      </c>
      <c r="AF1116">
        <f t="shared" si="445"/>
        <v>0</v>
      </c>
      <c r="AG1116">
        <f t="shared" si="446"/>
        <v>0</v>
      </c>
      <c r="AH1116">
        <f t="shared" si="447"/>
        <v>0</v>
      </c>
      <c r="AI1116">
        <f t="shared" si="448"/>
        <v>5.0546225567071803E-3</v>
      </c>
      <c r="AJ1116">
        <f t="shared" si="449"/>
        <v>4.2582015317955055E-5</v>
      </c>
      <c r="AK1116">
        <f t="shared" si="450"/>
        <v>1.6740578955036711E-7</v>
      </c>
      <c r="AL1116">
        <f t="shared" si="451"/>
        <v>0</v>
      </c>
      <c r="AM1116">
        <v>6378137</v>
      </c>
      <c r="AN1116">
        <v>6356752.3142451802</v>
      </c>
      <c r="AO1116">
        <f t="shared" si="452"/>
        <v>8.1819190842620321E-2</v>
      </c>
      <c r="AP1116">
        <f t="shared" si="453"/>
        <v>8.2094437949694496E-2</v>
      </c>
      <c r="AQ1116">
        <f t="shared" si="454"/>
        <v>6.7394967422762398E-3</v>
      </c>
      <c r="AR1116">
        <f t="shared" si="455"/>
        <v>6399593.6257584924</v>
      </c>
    </row>
    <row r="1117" spans="13:44" x14ac:dyDescent="0.3">
      <c r="M1117" s="52" t="s">
        <v>22</v>
      </c>
      <c r="N1117" s="53">
        <f t="shared" si="434"/>
        <v>166021.44365805644</v>
      </c>
      <c r="O1117" s="54">
        <f t="shared" si="435"/>
        <v>0</v>
      </c>
      <c r="P1117" s="55">
        <f t="shared" si="436"/>
        <v>31</v>
      </c>
      <c r="Q1117" s="68"/>
      <c r="T1117">
        <f t="shared" si="432"/>
        <v>0</v>
      </c>
      <c r="U1117">
        <f t="shared" si="432"/>
        <v>0</v>
      </c>
      <c r="V1117">
        <f t="shared" si="433"/>
        <v>31</v>
      </c>
      <c r="W1117">
        <f t="shared" si="456"/>
        <v>3</v>
      </c>
      <c r="X1117">
        <f t="shared" si="437"/>
        <v>-5.2359877559829883E-2</v>
      </c>
      <c r="Y1117">
        <f t="shared" si="438"/>
        <v>-5.2335956242943828E-2</v>
      </c>
      <c r="Z1117">
        <f t="shared" si="439"/>
        <v>-5.2383818566763218E-2</v>
      </c>
      <c r="AA1117">
        <f t="shared" si="440"/>
        <v>0</v>
      </c>
      <c r="AB1117">
        <f t="shared" si="441"/>
        <v>6375585.7452000007</v>
      </c>
      <c r="AC1117">
        <f t="shared" si="442"/>
        <v>9.2468067027179749E-6</v>
      </c>
      <c r="AD1117">
        <f t="shared" si="443"/>
        <v>0</v>
      </c>
      <c r="AE1117">
        <f t="shared" si="444"/>
        <v>0</v>
      </c>
      <c r="AF1117">
        <f t="shared" si="445"/>
        <v>0</v>
      </c>
      <c r="AG1117">
        <f t="shared" si="446"/>
        <v>0</v>
      </c>
      <c r="AH1117">
        <f t="shared" si="447"/>
        <v>0</v>
      </c>
      <c r="AI1117">
        <f t="shared" si="448"/>
        <v>5.0546225567071803E-3</v>
      </c>
      <c r="AJ1117">
        <f t="shared" si="449"/>
        <v>4.2582015317955055E-5</v>
      </c>
      <c r="AK1117">
        <f t="shared" si="450"/>
        <v>1.6740578955036711E-7</v>
      </c>
      <c r="AL1117">
        <f t="shared" si="451"/>
        <v>0</v>
      </c>
      <c r="AM1117">
        <v>6378137</v>
      </c>
      <c r="AN1117">
        <v>6356752.3142451802</v>
      </c>
      <c r="AO1117">
        <f t="shared" si="452"/>
        <v>8.1819190842620321E-2</v>
      </c>
      <c r="AP1117">
        <f t="shared" si="453"/>
        <v>8.2094437949694496E-2</v>
      </c>
      <c r="AQ1117">
        <f t="shared" si="454"/>
        <v>6.7394967422762398E-3</v>
      </c>
      <c r="AR1117">
        <f t="shared" si="455"/>
        <v>6399593.6257584924</v>
      </c>
    </row>
    <row r="1118" spans="13:44" x14ac:dyDescent="0.3">
      <c r="M1118" s="52" t="s">
        <v>22</v>
      </c>
      <c r="N1118" s="53">
        <f t="shared" si="434"/>
        <v>166021.44365805644</v>
      </c>
      <c r="O1118" s="54">
        <f t="shared" si="435"/>
        <v>0</v>
      </c>
      <c r="P1118" s="55">
        <f t="shared" si="436"/>
        <v>31</v>
      </c>
      <c r="Q1118" s="68"/>
      <c r="T1118">
        <f t="shared" si="432"/>
        <v>0</v>
      </c>
      <c r="U1118">
        <f t="shared" si="432"/>
        <v>0</v>
      </c>
      <c r="V1118">
        <f t="shared" si="433"/>
        <v>31</v>
      </c>
      <c r="W1118">
        <f t="shared" si="456"/>
        <v>3</v>
      </c>
      <c r="X1118">
        <f t="shared" si="437"/>
        <v>-5.2359877559829883E-2</v>
      </c>
      <c r="Y1118">
        <f t="shared" si="438"/>
        <v>-5.2335956242943828E-2</v>
      </c>
      <c r="Z1118">
        <f t="shared" si="439"/>
        <v>-5.2383818566763218E-2</v>
      </c>
      <c r="AA1118">
        <f t="shared" si="440"/>
        <v>0</v>
      </c>
      <c r="AB1118">
        <f t="shared" si="441"/>
        <v>6375585.7452000007</v>
      </c>
      <c r="AC1118">
        <f t="shared" si="442"/>
        <v>9.2468067027179749E-6</v>
      </c>
      <c r="AD1118">
        <f t="shared" si="443"/>
        <v>0</v>
      </c>
      <c r="AE1118">
        <f t="shared" si="444"/>
        <v>0</v>
      </c>
      <c r="AF1118">
        <f t="shared" si="445"/>
        <v>0</v>
      </c>
      <c r="AG1118">
        <f t="shared" si="446"/>
        <v>0</v>
      </c>
      <c r="AH1118">
        <f t="shared" si="447"/>
        <v>0</v>
      </c>
      <c r="AI1118">
        <f t="shared" si="448"/>
        <v>5.0546225567071803E-3</v>
      </c>
      <c r="AJ1118">
        <f t="shared" si="449"/>
        <v>4.2582015317955055E-5</v>
      </c>
      <c r="AK1118">
        <f t="shared" si="450"/>
        <v>1.6740578955036711E-7</v>
      </c>
      <c r="AL1118">
        <f t="shared" si="451"/>
        <v>0</v>
      </c>
      <c r="AM1118">
        <v>6378137</v>
      </c>
      <c r="AN1118">
        <v>6356752.3142451802</v>
      </c>
      <c r="AO1118">
        <f t="shared" si="452"/>
        <v>8.1819190842620321E-2</v>
      </c>
      <c r="AP1118">
        <f t="shared" si="453"/>
        <v>8.2094437949694496E-2</v>
      </c>
      <c r="AQ1118">
        <f t="shared" si="454"/>
        <v>6.7394967422762398E-3</v>
      </c>
      <c r="AR1118">
        <f t="shared" si="455"/>
        <v>6399593.6257584924</v>
      </c>
    </row>
    <row r="1119" spans="13:44" x14ac:dyDescent="0.3">
      <c r="M1119" s="52" t="s">
        <v>22</v>
      </c>
      <c r="N1119" s="53">
        <f t="shared" si="434"/>
        <v>166021.44365805644</v>
      </c>
      <c r="O1119" s="54">
        <f t="shared" si="435"/>
        <v>0</v>
      </c>
      <c r="P1119" s="55">
        <f t="shared" si="436"/>
        <v>31</v>
      </c>
      <c r="Q1119" s="68"/>
      <c r="T1119">
        <f t="shared" si="432"/>
        <v>0</v>
      </c>
      <c r="U1119">
        <f t="shared" si="432"/>
        <v>0</v>
      </c>
      <c r="V1119">
        <f t="shared" si="433"/>
        <v>31</v>
      </c>
      <c r="W1119">
        <f t="shared" si="456"/>
        <v>3</v>
      </c>
      <c r="X1119">
        <f t="shared" si="437"/>
        <v>-5.2359877559829883E-2</v>
      </c>
      <c r="Y1119">
        <f t="shared" si="438"/>
        <v>-5.2335956242943828E-2</v>
      </c>
      <c r="Z1119">
        <f t="shared" si="439"/>
        <v>-5.2383818566763218E-2</v>
      </c>
      <c r="AA1119">
        <f t="shared" si="440"/>
        <v>0</v>
      </c>
      <c r="AB1119">
        <f t="shared" si="441"/>
        <v>6375585.7452000007</v>
      </c>
      <c r="AC1119">
        <f t="shared" si="442"/>
        <v>9.2468067027179749E-6</v>
      </c>
      <c r="AD1119">
        <f t="shared" si="443"/>
        <v>0</v>
      </c>
      <c r="AE1119">
        <f t="shared" si="444"/>
        <v>0</v>
      </c>
      <c r="AF1119">
        <f t="shared" si="445"/>
        <v>0</v>
      </c>
      <c r="AG1119">
        <f t="shared" si="446"/>
        <v>0</v>
      </c>
      <c r="AH1119">
        <f t="shared" si="447"/>
        <v>0</v>
      </c>
      <c r="AI1119">
        <f t="shared" si="448"/>
        <v>5.0546225567071803E-3</v>
      </c>
      <c r="AJ1119">
        <f t="shared" si="449"/>
        <v>4.2582015317955055E-5</v>
      </c>
      <c r="AK1119">
        <f t="shared" si="450"/>
        <v>1.6740578955036711E-7</v>
      </c>
      <c r="AL1119">
        <f t="shared" si="451"/>
        <v>0</v>
      </c>
      <c r="AM1119">
        <v>6378137</v>
      </c>
      <c r="AN1119">
        <v>6356752.3142451802</v>
      </c>
      <c r="AO1119">
        <f t="shared" si="452"/>
        <v>8.1819190842620321E-2</v>
      </c>
      <c r="AP1119">
        <f t="shared" si="453"/>
        <v>8.2094437949694496E-2</v>
      </c>
      <c r="AQ1119">
        <f t="shared" si="454"/>
        <v>6.7394967422762398E-3</v>
      </c>
      <c r="AR1119">
        <f t="shared" si="455"/>
        <v>6399593.6257584924</v>
      </c>
    </row>
    <row r="1120" spans="13:44" x14ac:dyDescent="0.3">
      <c r="M1120" s="52" t="s">
        <v>22</v>
      </c>
      <c r="N1120" s="53">
        <f t="shared" si="434"/>
        <v>166021.44365805644</v>
      </c>
      <c r="O1120" s="54">
        <f t="shared" si="435"/>
        <v>0</v>
      </c>
      <c r="P1120" s="55">
        <f t="shared" si="436"/>
        <v>31</v>
      </c>
      <c r="Q1120" s="68"/>
      <c r="T1120">
        <f t="shared" si="432"/>
        <v>0</v>
      </c>
      <c r="U1120">
        <f t="shared" si="432"/>
        <v>0</v>
      </c>
      <c r="V1120">
        <f t="shared" si="433"/>
        <v>31</v>
      </c>
      <c r="W1120">
        <f t="shared" si="456"/>
        <v>3</v>
      </c>
      <c r="X1120">
        <f t="shared" si="437"/>
        <v>-5.2359877559829883E-2</v>
      </c>
      <c r="Y1120">
        <f t="shared" si="438"/>
        <v>-5.2335956242943828E-2</v>
      </c>
      <c r="Z1120">
        <f t="shared" si="439"/>
        <v>-5.2383818566763218E-2</v>
      </c>
      <c r="AA1120">
        <f t="shared" si="440"/>
        <v>0</v>
      </c>
      <c r="AB1120">
        <f t="shared" si="441"/>
        <v>6375585.7452000007</v>
      </c>
      <c r="AC1120">
        <f t="shared" si="442"/>
        <v>9.2468067027179749E-6</v>
      </c>
      <c r="AD1120">
        <f t="shared" si="443"/>
        <v>0</v>
      </c>
      <c r="AE1120">
        <f t="shared" si="444"/>
        <v>0</v>
      </c>
      <c r="AF1120">
        <f t="shared" si="445"/>
        <v>0</v>
      </c>
      <c r="AG1120">
        <f t="shared" si="446"/>
        <v>0</v>
      </c>
      <c r="AH1120">
        <f t="shared" si="447"/>
        <v>0</v>
      </c>
      <c r="AI1120">
        <f t="shared" si="448"/>
        <v>5.0546225567071803E-3</v>
      </c>
      <c r="AJ1120">
        <f t="shared" si="449"/>
        <v>4.2582015317955055E-5</v>
      </c>
      <c r="AK1120">
        <f t="shared" si="450"/>
        <v>1.6740578955036711E-7</v>
      </c>
      <c r="AL1120">
        <f t="shared" si="451"/>
        <v>0</v>
      </c>
      <c r="AM1120">
        <v>6378137</v>
      </c>
      <c r="AN1120">
        <v>6356752.3142451802</v>
      </c>
      <c r="AO1120">
        <f t="shared" si="452"/>
        <v>8.1819190842620321E-2</v>
      </c>
      <c r="AP1120">
        <f t="shared" si="453"/>
        <v>8.2094437949694496E-2</v>
      </c>
      <c r="AQ1120">
        <f t="shared" si="454"/>
        <v>6.7394967422762398E-3</v>
      </c>
      <c r="AR1120">
        <f t="shared" si="455"/>
        <v>6399593.6257584924</v>
      </c>
    </row>
    <row r="1121" spans="13:44" x14ac:dyDescent="0.3">
      <c r="M1121" s="52" t="s">
        <v>22</v>
      </c>
      <c r="N1121" s="53">
        <f t="shared" si="434"/>
        <v>166021.44365805644</v>
      </c>
      <c r="O1121" s="54">
        <f t="shared" si="435"/>
        <v>0</v>
      </c>
      <c r="P1121" s="55">
        <f t="shared" si="436"/>
        <v>31</v>
      </c>
      <c r="Q1121" s="68"/>
      <c r="T1121">
        <f t="shared" si="432"/>
        <v>0</v>
      </c>
      <c r="U1121">
        <f t="shared" si="432"/>
        <v>0</v>
      </c>
      <c r="V1121">
        <f t="shared" si="433"/>
        <v>31</v>
      </c>
      <c r="W1121">
        <f t="shared" si="456"/>
        <v>3</v>
      </c>
      <c r="X1121">
        <f t="shared" si="437"/>
        <v>-5.2359877559829883E-2</v>
      </c>
      <c r="Y1121">
        <f t="shared" si="438"/>
        <v>-5.2335956242943828E-2</v>
      </c>
      <c r="Z1121">
        <f t="shared" si="439"/>
        <v>-5.2383818566763218E-2</v>
      </c>
      <c r="AA1121">
        <f t="shared" si="440"/>
        <v>0</v>
      </c>
      <c r="AB1121">
        <f t="shared" si="441"/>
        <v>6375585.7452000007</v>
      </c>
      <c r="AC1121">
        <f t="shared" si="442"/>
        <v>9.2468067027179749E-6</v>
      </c>
      <c r="AD1121">
        <f t="shared" si="443"/>
        <v>0</v>
      </c>
      <c r="AE1121">
        <f t="shared" si="444"/>
        <v>0</v>
      </c>
      <c r="AF1121">
        <f t="shared" si="445"/>
        <v>0</v>
      </c>
      <c r="AG1121">
        <f t="shared" si="446"/>
        <v>0</v>
      </c>
      <c r="AH1121">
        <f t="shared" si="447"/>
        <v>0</v>
      </c>
      <c r="AI1121">
        <f t="shared" si="448"/>
        <v>5.0546225567071803E-3</v>
      </c>
      <c r="AJ1121">
        <f t="shared" si="449"/>
        <v>4.2582015317955055E-5</v>
      </c>
      <c r="AK1121">
        <f t="shared" si="450"/>
        <v>1.6740578955036711E-7</v>
      </c>
      <c r="AL1121">
        <f t="shared" si="451"/>
        <v>0</v>
      </c>
      <c r="AM1121">
        <v>6378137</v>
      </c>
      <c r="AN1121">
        <v>6356752.3142451802</v>
      </c>
      <c r="AO1121">
        <f t="shared" si="452"/>
        <v>8.1819190842620321E-2</v>
      </c>
      <c r="AP1121">
        <f t="shared" si="453"/>
        <v>8.2094437949694496E-2</v>
      </c>
      <c r="AQ1121">
        <f t="shared" si="454"/>
        <v>6.7394967422762398E-3</v>
      </c>
      <c r="AR1121">
        <f t="shared" si="455"/>
        <v>6399593.6257584924</v>
      </c>
    </row>
    <row r="1122" spans="13:44" x14ac:dyDescent="0.3">
      <c r="M1122" s="52" t="s">
        <v>22</v>
      </c>
      <c r="N1122" s="53">
        <f t="shared" si="434"/>
        <v>166021.44365805644</v>
      </c>
      <c r="O1122" s="54">
        <f t="shared" si="435"/>
        <v>0</v>
      </c>
      <c r="P1122" s="55">
        <f t="shared" si="436"/>
        <v>31</v>
      </c>
      <c r="Q1122" s="68"/>
      <c r="T1122">
        <f t="shared" si="432"/>
        <v>0</v>
      </c>
      <c r="U1122">
        <f t="shared" si="432"/>
        <v>0</v>
      </c>
      <c r="V1122">
        <f t="shared" si="433"/>
        <v>31</v>
      </c>
      <c r="W1122">
        <f t="shared" si="456"/>
        <v>3</v>
      </c>
      <c r="X1122">
        <f t="shared" si="437"/>
        <v>-5.2359877559829883E-2</v>
      </c>
      <c r="Y1122">
        <f t="shared" si="438"/>
        <v>-5.2335956242943828E-2</v>
      </c>
      <c r="Z1122">
        <f t="shared" si="439"/>
        <v>-5.2383818566763218E-2</v>
      </c>
      <c r="AA1122">
        <f t="shared" si="440"/>
        <v>0</v>
      </c>
      <c r="AB1122">
        <f t="shared" si="441"/>
        <v>6375585.7452000007</v>
      </c>
      <c r="AC1122">
        <f t="shared" si="442"/>
        <v>9.2468067027179749E-6</v>
      </c>
      <c r="AD1122">
        <f t="shared" si="443"/>
        <v>0</v>
      </c>
      <c r="AE1122">
        <f t="shared" si="444"/>
        <v>0</v>
      </c>
      <c r="AF1122">
        <f t="shared" si="445"/>
        <v>0</v>
      </c>
      <c r="AG1122">
        <f t="shared" si="446"/>
        <v>0</v>
      </c>
      <c r="AH1122">
        <f t="shared" si="447"/>
        <v>0</v>
      </c>
      <c r="AI1122">
        <f t="shared" si="448"/>
        <v>5.0546225567071803E-3</v>
      </c>
      <c r="AJ1122">
        <f t="shared" si="449"/>
        <v>4.2582015317955055E-5</v>
      </c>
      <c r="AK1122">
        <f t="shared" si="450"/>
        <v>1.6740578955036711E-7</v>
      </c>
      <c r="AL1122">
        <f t="shared" si="451"/>
        <v>0</v>
      </c>
      <c r="AM1122">
        <v>6378137</v>
      </c>
      <c r="AN1122">
        <v>6356752.3142451802</v>
      </c>
      <c r="AO1122">
        <f t="shared" si="452"/>
        <v>8.1819190842620321E-2</v>
      </c>
      <c r="AP1122">
        <f t="shared" si="453"/>
        <v>8.2094437949694496E-2</v>
      </c>
      <c r="AQ1122">
        <f t="shared" si="454"/>
        <v>6.7394967422762398E-3</v>
      </c>
      <c r="AR1122">
        <f t="shared" si="455"/>
        <v>6399593.6257584924</v>
      </c>
    </row>
    <row r="1123" spans="13:44" x14ac:dyDescent="0.3">
      <c r="M1123" s="52" t="s">
        <v>22</v>
      </c>
      <c r="N1123" s="53">
        <f t="shared" si="434"/>
        <v>166021.44365805644</v>
      </c>
      <c r="O1123" s="54">
        <f t="shared" si="435"/>
        <v>0</v>
      </c>
      <c r="P1123" s="55">
        <f t="shared" si="436"/>
        <v>31</v>
      </c>
      <c r="Q1123" s="68"/>
      <c r="T1123">
        <f t="shared" si="432"/>
        <v>0</v>
      </c>
      <c r="U1123">
        <f t="shared" si="432"/>
        <v>0</v>
      </c>
      <c r="V1123">
        <f t="shared" si="433"/>
        <v>31</v>
      </c>
      <c r="W1123">
        <f t="shared" si="456"/>
        <v>3</v>
      </c>
      <c r="X1123">
        <f t="shared" si="437"/>
        <v>-5.2359877559829883E-2</v>
      </c>
      <c r="Y1123">
        <f t="shared" si="438"/>
        <v>-5.2335956242943828E-2</v>
      </c>
      <c r="Z1123">
        <f t="shared" si="439"/>
        <v>-5.2383818566763218E-2</v>
      </c>
      <c r="AA1123">
        <f t="shared" si="440"/>
        <v>0</v>
      </c>
      <c r="AB1123">
        <f t="shared" si="441"/>
        <v>6375585.7452000007</v>
      </c>
      <c r="AC1123">
        <f t="shared" si="442"/>
        <v>9.2468067027179749E-6</v>
      </c>
      <c r="AD1123">
        <f t="shared" si="443"/>
        <v>0</v>
      </c>
      <c r="AE1123">
        <f t="shared" si="444"/>
        <v>0</v>
      </c>
      <c r="AF1123">
        <f t="shared" si="445"/>
        <v>0</v>
      </c>
      <c r="AG1123">
        <f t="shared" si="446"/>
        <v>0</v>
      </c>
      <c r="AH1123">
        <f t="shared" si="447"/>
        <v>0</v>
      </c>
      <c r="AI1123">
        <f t="shared" si="448"/>
        <v>5.0546225567071803E-3</v>
      </c>
      <c r="AJ1123">
        <f t="shared" si="449"/>
        <v>4.2582015317955055E-5</v>
      </c>
      <c r="AK1123">
        <f t="shared" si="450"/>
        <v>1.6740578955036711E-7</v>
      </c>
      <c r="AL1123">
        <f t="shared" si="451"/>
        <v>0</v>
      </c>
      <c r="AM1123">
        <v>6378137</v>
      </c>
      <c r="AN1123">
        <v>6356752.3142451802</v>
      </c>
      <c r="AO1123">
        <f t="shared" si="452"/>
        <v>8.1819190842620321E-2</v>
      </c>
      <c r="AP1123">
        <f t="shared" si="453"/>
        <v>8.2094437949694496E-2</v>
      </c>
      <c r="AQ1123">
        <f t="shared" si="454"/>
        <v>6.7394967422762398E-3</v>
      </c>
      <c r="AR1123">
        <f t="shared" si="455"/>
        <v>6399593.6257584924</v>
      </c>
    </row>
    <row r="1124" spans="13:44" x14ac:dyDescent="0.3">
      <c r="M1124" s="52" t="s">
        <v>22</v>
      </c>
      <c r="N1124" s="53">
        <f t="shared" si="434"/>
        <v>166021.44365805644</v>
      </c>
      <c r="O1124" s="54">
        <f t="shared" si="435"/>
        <v>0</v>
      </c>
      <c r="P1124" s="55">
        <f t="shared" si="436"/>
        <v>31</v>
      </c>
      <c r="Q1124" s="68"/>
      <c r="T1124">
        <f t="shared" si="432"/>
        <v>0</v>
      </c>
      <c r="U1124">
        <f t="shared" si="432"/>
        <v>0</v>
      </c>
      <c r="V1124">
        <f t="shared" si="433"/>
        <v>31</v>
      </c>
      <c r="W1124">
        <f t="shared" si="456"/>
        <v>3</v>
      </c>
      <c r="X1124">
        <f t="shared" si="437"/>
        <v>-5.2359877559829883E-2</v>
      </c>
      <c r="Y1124">
        <f t="shared" si="438"/>
        <v>-5.2335956242943828E-2</v>
      </c>
      <c r="Z1124">
        <f t="shared" si="439"/>
        <v>-5.2383818566763218E-2</v>
      </c>
      <c r="AA1124">
        <f t="shared" si="440"/>
        <v>0</v>
      </c>
      <c r="AB1124">
        <f t="shared" si="441"/>
        <v>6375585.7452000007</v>
      </c>
      <c r="AC1124">
        <f t="shared" si="442"/>
        <v>9.2468067027179749E-6</v>
      </c>
      <c r="AD1124">
        <f t="shared" si="443"/>
        <v>0</v>
      </c>
      <c r="AE1124">
        <f t="shared" si="444"/>
        <v>0</v>
      </c>
      <c r="AF1124">
        <f t="shared" si="445"/>
        <v>0</v>
      </c>
      <c r="AG1124">
        <f t="shared" si="446"/>
        <v>0</v>
      </c>
      <c r="AH1124">
        <f t="shared" si="447"/>
        <v>0</v>
      </c>
      <c r="AI1124">
        <f t="shared" si="448"/>
        <v>5.0546225567071803E-3</v>
      </c>
      <c r="AJ1124">
        <f t="shared" si="449"/>
        <v>4.2582015317955055E-5</v>
      </c>
      <c r="AK1124">
        <f t="shared" si="450"/>
        <v>1.6740578955036711E-7</v>
      </c>
      <c r="AL1124">
        <f t="shared" si="451"/>
        <v>0</v>
      </c>
      <c r="AM1124">
        <v>6378137</v>
      </c>
      <c r="AN1124">
        <v>6356752.3142451802</v>
      </c>
      <c r="AO1124">
        <f t="shared" si="452"/>
        <v>8.1819190842620321E-2</v>
      </c>
      <c r="AP1124">
        <f t="shared" si="453"/>
        <v>8.2094437949694496E-2</v>
      </c>
      <c r="AQ1124">
        <f t="shared" si="454"/>
        <v>6.7394967422762398E-3</v>
      </c>
      <c r="AR1124">
        <f t="shared" si="455"/>
        <v>6399593.6257584924</v>
      </c>
    </row>
    <row r="1125" spans="13:44" x14ac:dyDescent="0.3">
      <c r="M1125" s="52" t="s">
        <v>22</v>
      </c>
      <c r="N1125" s="53">
        <f t="shared" si="434"/>
        <v>166021.44365805644</v>
      </c>
      <c r="O1125" s="54">
        <f t="shared" si="435"/>
        <v>0</v>
      </c>
      <c r="P1125" s="55">
        <f t="shared" si="436"/>
        <v>31</v>
      </c>
      <c r="Q1125" s="68"/>
      <c r="T1125">
        <f t="shared" si="432"/>
        <v>0</v>
      </c>
      <c r="U1125">
        <f t="shared" si="432"/>
        <v>0</v>
      </c>
      <c r="V1125">
        <f t="shared" si="433"/>
        <v>31</v>
      </c>
      <c r="W1125">
        <f t="shared" si="456"/>
        <v>3</v>
      </c>
      <c r="X1125">
        <f t="shared" si="437"/>
        <v>-5.2359877559829883E-2</v>
      </c>
      <c r="Y1125">
        <f t="shared" si="438"/>
        <v>-5.2335956242943828E-2</v>
      </c>
      <c r="Z1125">
        <f t="shared" si="439"/>
        <v>-5.2383818566763218E-2</v>
      </c>
      <c r="AA1125">
        <f t="shared" si="440"/>
        <v>0</v>
      </c>
      <c r="AB1125">
        <f t="shared" si="441"/>
        <v>6375585.7452000007</v>
      </c>
      <c r="AC1125">
        <f t="shared" si="442"/>
        <v>9.2468067027179749E-6</v>
      </c>
      <c r="AD1125">
        <f t="shared" si="443"/>
        <v>0</v>
      </c>
      <c r="AE1125">
        <f t="shared" si="444"/>
        <v>0</v>
      </c>
      <c r="AF1125">
        <f t="shared" si="445"/>
        <v>0</v>
      </c>
      <c r="AG1125">
        <f t="shared" si="446"/>
        <v>0</v>
      </c>
      <c r="AH1125">
        <f t="shared" si="447"/>
        <v>0</v>
      </c>
      <c r="AI1125">
        <f t="shared" si="448"/>
        <v>5.0546225567071803E-3</v>
      </c>
      <c r="AJ1125">
        <f t="shared" si="449"/>
        <v>4.2582015317955055E-5</v>
      </c>
      <c r="AK1125">
        <f t="shared" si="450"/>
        <v>1.6740578955036711E-7</v>
      </c>
      <c r="AL1125">
        <f t="shared" si="451"/>
        <v>0</v>
      </c>
      <c r="AM1125">
        <v>6378137</v>
      </c>
      <c r="AN1125">
        <v>6356752.3142451802</v>
      </c>
      <c r="AO1125">
        <f t="shared" si="452"/>
        <v>8.1819190842620321E-2</v>
      </c>
      <c r="AP1125">
        <f t="shared" si="453"/>
        <v>8.2094437949694496E-2</v>
      </c>
      <c r="AQ1125">
        <f t="shared" si="454"/>
        <v>6.7394967422762398E-3</v>
      </c>
      <c r="AR1125">
        <f t="shared" si="455"/>
        <v>6399593.6257584924</v>
      </c>
    </row>
    <row r="1126" spans="13:44" x14ac:dyDescent="0.3">
      <c r="M1126" s="52" t="s">
        <v>22</v>
      </c>
      <c r="N1126" s="53">
        <f t="shared" si="434"/>
        <v>166021.44365805644</v>
      </c>
      <c r="O1126" s="54">
        <f t="shared" si="435"/>
        <v>0</v>
      </c>
      <c r="P1126" s="55">
        <f t="shared" si="436"/>
        <v>31</v>
      </c>
      <c r="Q1126" s="68"/>
      <c r="T1126">
        <f t="shared" si="432"/>
        <v>0</v>
      </c>
      <c r="U1126">
        <f t="shared" si="432"/>
        <v>0</v>
      </c>
      <c r="V1126">
        <f t="shared" si="433"/>
        <v>31</v>
      </c>
      <c r="W1126">
        <f t="shared" si="456"/>
        <v>3</v>
      </c>
      <c r="X1126">
        <f t="shared" si="437"/>
        <v>-5.2359877559829883E-2</v>
      </c>
      <c r="Y1126">
        <f t="shared" si="438"/>
        <v>-5.2335956242943828E-2</v>
      </c>
      <c r="Z1126">
        <f t="shared" si="439"/>
        <v>-5.2383818566763218E-2</v>
      </c>
      <c r="AA1126">
        <f t="shared" si="440"/>
        <v>0</v>
      </c>
      <c r="AB1126">
        <f t="shared" si="441"/>
        <v>6375585.7452000007</v>
      </c>
      <c r="AC1126">
        <f t="shared" si="442"/>
        <v>9.2468067027179749E-6</v>
      </c>
      <c r="AD1126">
        <f t="shared" si="443"/>
        <v>0</v>
      </c>
      <c r="AE1126">
        <f t="shared" si="444"/>
        <v>0</v>
      </c>
      <c r="AF1126">
        <f t="shared" si="445"/>
        <v>0</v>
      </c>
      <c r="AG1126">
        <f t="shared" si="446"/>
        <v>0</v>
      </c>
      <c r="AH1126">
        <f t="shared" si="447"/>
        <v>0</v>
      </c>
      <c r="AI1126">
        <f t="shared" si="448"/>
        <v>5.0546225567071803E-3</v>
      </c>
      <c r="AJ1126">
        <f t="shared" si="449"/>
        <v>4.2582015317955055E-5</v>
      </c>
      <c r="AK1126">
        <f t="shared" si="450"/>
        <v>1.6740578955036711E-7</v>
      </c>
      <c r="AL1126">
        <f t="shared" si="451"/>
        <v>0</v>
      </c>
      <c r="AM1126">
        <v>6378137</v>
      </c>
      <c r="AN1126">
        <v>6356752.3142451802</v>
      </c>
      <c r="AO1126">
        <f t="shared" si="452"/>
        <v>8.1819190842620321E-2</v>
      </c>
      <c r="AP1126">
        <f t="shared" si="453"/>
        <v>8.2094437949694496E-2</v>
      </c>
      <c r="AQ1126">
        <f t="shared" si="454"/>
        <v>6.7394967422762398E-3</v>
      </c>
      <c r="AR1126">
        <f t="shared" si="455"/>
        <v>6399593.6257584924</v>
      </c>
    </row>
    <row r="1127" spans="13:44" x14ac:dyDescent="0.3">
      <c r="M1127" s="52" t="s">
        <v>22</v>
      </c>
      <c r="N1127" s="53">
        <f t="shared" si="434"/>
        <v>166021.44365805644</v>
      </c>
      <c r="O1127" s="54">
        <f t="shared" si="435"/>
        <v>0</v>
      </c>
      <c r="P1127" s="55">
        <f t="shared" si="436"/>
        <v>31</v>
      </c>
      <c r="Q1127" s="68"/>
      <c r="T1127">
        <f t="shared" si="432"/>
        <v>0</v>
      </c>
      <c r="U1127">
        <f t="shared" si="432"/>
        <v>0</v>
      </c>
      <c r="V1127">
        <f t="shared" si="433"/>
        <v>31</v>
      </c>
      <c r="W1127">
        <f t="shared" si="456"/>
        <v>3</v>
      </c>
      <c r="X1127">
        <f t="shared" si="437"/>
        <v>-5.2359877559829883E-2</v>
      </c>
      <c r="Y1127">
        <f t="shared" si="438"/>
        <v>-5.2335956242943828E-2</v>
      </c>
      <c r="Z1127">
        <f t="shared" si="439"/>
        <v>-5.2383818566763218E-2</v>
      </c>
      <c r="AA1127">
        <f t="shared" si="440"/>
        <v>0</v>
      </c>
      <c r="AB1127">
        <f t="shared" si="441"/>
        <v>6375585.7452000007</v>
      </c>
      <c r="AC1127">
        <f t="shared" si="442"/>
        <v>9.2468067027179749E-6</v>
      </c>
      <c r="AD1127">
        <f t="shared" si="443"/>
        <v>0</v>
      </c>
      <c r="AE1127">
        <f t="shared" si="444"/>
        <v>0</v>
      </c>
      <c r="AF1127">
        <f t="shared" si="445"/>
        <v>0</v>
      </c>
      <c r="AG1127">
        <f t="shared" si="446"/>
        <v>0</v>
      </c>
      <c r="AH1127">
        <f t="shared" si="447"/>
        <v>0</v>
      </c>
      <c r="AI1127">
        <f t="shared" si="448"/>
        <v>5.0546225567071803E-3</v>
      </c>
      <c r="AJ1127">
        <f t="shared" si="449"/>
        <v>4.2582015317955055E-5</v>
      </c>
      <c r="AK1127">
        <f t="shared" si="450"/>
        <v>1.6740578955036711E-7</v>
      </c>
      <c r="AL1127">
        <f t="shared" si="451"/>
        <v>0</v>
      </c>
      <c r="AM1127">
        <v>6378137</v>
      </c>
      <c r="AN1127">
        <v>6356752.3142451802</v>
      </c>
      <c r="AO1127">
        <f t="shared" si="452"/>
        <v>8.1819190842620321E-2</v>
      </c>
      <c r="AP1127">
        <f t="shared" si="453"/>
        <v>8.2094437949694496E-2</v>
      </c>
      <c r="AQ1127">
        <f t="shared" si="454"/>
        <v>6.7394967422762398E-3</v>
      </c>
      <c r="AR1127">
        <f t="shared" si="455"/>
        <v>6399593.6257584924</v>
      </c>
    </row>
    <row r="1128" spans="13:44" x14ac:dyDescent="0.3">
      <c r="M1128" s="52" t="s">
        <v>22</v>
      </c>
      <c r="N1128" s="53">
        <f t="shared" si="434"/>
        <v>166021.44365805644</v>
      </c>
      <c r="O1128" s="54">
        <f t="shared" si="435"/>
        <v>0</v>
      </c>
      <c r="P1128" s="55">
        <f t="shared" si="436"/>
        <v>31</v>
      </c>
      <c r="Q1128" s="68"/>
      <c r="T1128">
        <f t="shared" si="432"/>
        <v>0</v>
      </c>
      <c r="U1128">
        <f t="shared" si="432"/>
        <v>0</v>
      </c>
      <c r="V1128">
        <f t="shared" si="433"/>
        <v>31</v>
      </c>
      <c r="W1128">
        <f t="shared" si="456"/>
        <v>3</v>
      </c>
      <c r="X1128">
        <f t="shared" si="437"/>
        <v>-5.2359877559829883E-2</v>
      </c>
      <c r="Y1128">
        <f t="shared" si="438"/>
        <v>-5.2335956242943828E-2</v>
      </c>
      <c r="Z1128">
        <f t="shared" si="439"/>
        <v>-5.2383818566763218E-2</v>
      </c>
      <c r="AA1128">
        <f t="shared" si="440"/>
        <v>0</v>
      </c>
      <c r="AB1128">
        <f t="shared" si="441"/>
        <v>6375585.7452000007</v>
      </c>
      <c r="AC1128">
        <f t="shared" si="442"/>
        <v>9.2468067027179749E-6</v>
      </c>
      <c r="AD1128">
        <f t="shared" si="443"/>
        <v>0</v>
      </c>
      <c r="AE1128">
        <f t="shared" si="444"/>
        <v>0</v>
      </c>
      <c r="AF1128">
        <f t="shared" si="445"/>
        <v>0</v>
      </c>
      <c r="AG1128">
        <f t="shared" si="446"/>
        <v>0</v>
      </c>
      <c r="AH1128">
        <f t="shared" si="447"/>
        <v>0</v>
      </c>
      <c r="AI1128">
        <f t="shared" si="448"/>
        <v>5.0546225567071803E-3</v>
      </c>
      <c r="AJ1128">
        <f t="shared" si="449"/>
        <v>4.2582015317955055E-5</v>
      </c>
      <c r="AK1128">
        <f t="shared" si="450"/>
        <v>1.6740578955036711E-7</v>
      </c>
      <c r="AL1128">
        <f t="shared" si="451"/>
        <v>0</v>
      </c>
      <c r="AM1128">
        <v>6378137</v>
      </c>
      <c r="AN1128">
        <v>6356752.3142451802</v>
      </c>
      <c r="AO1128">
        <f t="shared" si="452"/>
        <v>8.1819190842620321E-2</v>
      </c>
      <c r="AP1128">
        <f t="shared" si="453"/>
        <v>8.2094437949694496E-2</v>
      </c>
      <c r="AQ1128">
        <f t="shared" si="454"/>
        <v>6.7394967422762398E-3</v>
      </c>
      <c r="AR1128">
        <f t="shared" si="455"/>
        <v>6399593.6257584924</v>
      </c>
    </row>
    <row r="1129" spans="13:44" x14ac:dyDescent="0.3">
      <c r="M1129" s="52" t="s">
        <v>22</v>
      </c>
      <c r="N1129" s="53">
        <f t="shared" si="434"/>
        <v>166021.44365805644</v>
      </c>
      <c r="O1129" s="54">
        <f t="shared" si="435"/>
        <v>0</v>
      </c>
      <c r="P1129" s="55">
        <f t="shared" si="436"/>
        <v>31</v>
      </c>
      <c r="Q1129" s="68"/>
      <c r="T1129">
        <f t="shared" si="432"/>
        <v>0</v>
      </c>
      <c r="U1129">
        <f t="shared" si="432"/>
        <v>0</v>
      </c>
      <c r="V1129">
        <f t="shared" si="433"/>
        <v>31</v>
      </c>
      <c r="W1129">
        <f t="shared" si="456"/>
        <v>3</v>
      </c>
      <c r="X1129">
        <f t="shared" si="437"/>
        <v>-5.2359877559829883E-2</v>
      </c>
      <c r="Y1129">
        <f t="shared" si="438"/>
        <v>-5.2335956242943828E-2</v>
      </c>
      <c r="Z1129">
        <f t="shared" si="439"/>
        <v>-5.2383818566763218E-2</v>
      </c>
      <c r="AA1129">
        <f t="shared" si="440"/>
        <v>0</v>
      </c>
      <c r="AB1129">
        <f t="shared" si="441"/>
        <v>6375585.7452000007</v>
      </c>
      <c r="AC1129">
        <f t="shared" si="442"/>
        <v>9.2468067027179749E-6</v>
      </c>
      <c r="AD1129">
        <f t="shared" si="443"/>
        <v>0</v>
      </c>
      <c r="AE1129">
        <f t="shared" si="444"/>
        <v>0</v>
      </c>
      <c r="AF1129">
        <f t="shared" si="445"/>
        <v>0</v>
      </c>
      <c r="AG1129">
        <f t="shared" si="446"/>
        <v>0</v>
      </c>
      <c r="AH1129">
        <f t="shared" si="447"/>
        <v>0</v>
      </c>
      <c r="AI1129">
        <f t="shared" si="448"/>
        <v>5.0546225567071803E-3</v>
      </c>
      <c r="AJ1129">
        <f t="shared" si="449"/>
        <v>4.2582015317955055E-5</v>
      </c>
      <c r="AK1129">
        <f t="shared" si="450"/>
        <v>1.6740578955036711E-7</v>
      </c>
      <c r="AL1129">
        <f t="shared" si="451"/>
        <v>0</v>
      </c>
      <c r="AM1129">
        <v>6378137</v>
      </c>
      <c r="AN1129">
        <v>6356752.3142451802</v>
      </c>
      <c r="AO1129">
        <f t="shared" si="452"/>
        <v>8.1819190842620321E-2</v>
      </c>
      <c r="AP1129">
        <f t="shared" si="453"/>
        <v>8.2094437949694496E-2</v>
      </c>
      <c r="AQ1129">
        <f t="shared" si="454"/>
        <v>6.7394967422762398E-3</v>
      </c>
      <c r="AR1129">
        <f t="shared" si="455"/>
        <v>6399593.6257584924</v>
      </c>
    </row>
    <row r="1130" spans="13:44" x14ac:dyDescent="0.3">
      <c r="M1130" s="52" t="s">
        <v>22</v>
      </c>
      <c r="N1130" s="53">
        <f t="shared" si="434"/>
        <v>166021.44365805644</v>
      </c>
      <c r="O1130" s="54">
        <f t="shared" si="435"/>
        <v>0</v>
      </c>
      <c r="P1130" s="55">
        <f t="shared" si="436"/>
        <v>31</v>
      </c>
      <c r="Q1130" s="68"/>
      <c r="T1130">
        <f t="shared" ref="T1130:U1193" si="457">R1130*PI()/180</f>
        <v>0</v>
      </c>
      <c r="U1130">
        <f t="shared" si="457"/>
        <v>0</v>
      </c>
      <c r="V1130">
        <f t="shared" si="433"/>
        <v>31</v>
      </c>
      <c r="W1130">
        <f t="shared" si="456"/>
        <v>3</v>
      </c>
      <c r="X1130">
        <f t="shared" si="437"/>
        <v>-5.2359877559829883E-2</v>
      </c>
      <c r="Y1130">
        <f t="shared" si="438"/>
        <v>-5.2335956242943828E-2</v>
      </c>
      <c r="Z1130">
        <f t="shared" si="439"/>
        <v>-5.2383818566763218E-2</v>
      </c>
      <c r="AA1130">
        <f t="shared" si="440"/>
        <v>0</v>
      </c>
      <c r="AB1130">
        <f t="shared" si="441"/>
        <v>6375585.7452000007</v>
      </c>
      <c r="AC1130">
        <f t="shared" si="442"/>
        <v>9.2468067027179749E-6</v>
      </c>
      <c r="AD1130">
        <f t="shared" si="443"/>
        <v>0</v>
      </c>
      <c r="AE1130">
        <f t="shared" si="444"/>
        <v>0</v>
      </c>
      <c r="AF1130">
        <f t="shared" si="445"/>
        <v>0</v>
      </c>
      <c r="AG1130">
        <f t="shared" si="446"/>
        <v>0</v>
      </c>
      <c r="AH1130">
        <f t="shared" si="447"/>
        <v>0</v>
      </c>
      <c r="AI1130">
        <f t="shared" si="448"/>
        <v>5.0546225567071803E-3</v>
      </c>
      <c r="AJ1130">
        <f t="shared" si="449"/>
        <v>4.2582015317955055E-5</v>
      </c>
      <c r="AK1130">
        <f t="shared" si="450"/>
        <v>1.6740578955036711E-7</v>
      </c>
      <c r="AL1130">
        <f t="shared" si="451"/>
        <v>0</v>
      </c>
      <c r="AM1130">
        <v>6378137</v>
      </c>
      <c r="AN1130">
        <v>6356752.3142451802</v>
      </c>
      <c r="AO1130">
        <f t="shared" si="452"/>
        <v>8.1819190842620321E-2</v>
      </c>
      <c r="AP1130">
        <f t="shared" si="453"/>
        <v>8.2094437949694496E-2</v>
      </c>
      <c r="AQ1130">
        <f t="shared" si="454"/>
        <v>6.7394967422762398E-3</v>
      </c>
      <c r="AR1130">
        <f t="shared" si="455"/>
        <v>6399593.6257584924</v>
      </c>
    </row>
    <row r="1131" spans="13:44" x14ac:dyDescent="0.3">
      <c r="M1131" s="52" t="s">
        <v>22</v>
      </c>
      <c r="N1131" s="53">
        <f t="shared" si="434"/>
        <v>166021.44365805644</v>
      </c>
      <c r="O1131" s="54">
        <f t="shared" si="435"/>
        <v>0</v>
      </c>
      <c r="P1131" s="55">
        <f t="shared" si="436"/>
        <v>31</v>
      </c>
      <c r="Q1131" s="68"/>
      <c r="T1131">
        <f t="shared" si="457"/>
        <v>0</v>
      </c>
      <c r="U1131">
        <f t="shared" si="457"/>
        <v>0</v>
      </c>
      <c r="V1131">
        <f t="shared" si="433"/>
        <v>31</v>
      </c>
      <c r="W1131">
        <f t="shared" si="456"/>
        <v>3</v>
      </c>
      <c r="X1131">
        <f t="shared" si="437"/>
        <v>-5.2359877559829883E-2</v>
      </c>
      <c r="Y1131">
        <f t="shared" si="438"/>
        <v>-5.2335956242943828E-2</v>
      </c>
      <c r="Z1131">
        <f t="shared" si="439"/>
        <v>-5.2383818566763218E-2</v>
      </c>
      <c r="AA1131">
        <f t="shared" si="440"/>
        <v>0</v>
      </c>
      <c r="AB1131">
        <f t="shared" si="441"/>
        <v>6375585.7452000007</v>
      </c>
      <c r="AC1131">
        <f t="shared" si="442"/>
        <v>9.2468067027179749E-6</v>
      </c>
      <c r="AD1131">
        <f t="shared" si="443"/>
        <v>0</v>
      </c>
      <c r="AE1131">
        <f t="shared" si="444"/>
        <v>0</v>
      </c>
      <c r="AF1131">
        <f t="shared" si="445"/>
        <v>0</v>
      </c>
      <c r="AG1131">
        <f t="shared" si="446"/>
        <v>0</v>
      </c>
      <c r="AH1131">
        <f t="shared" si="447"/>
        <v>0</v>
      </c>
      <c r="AI1131">
        <f t="shared" si="448"/>
        <v>5.0546225567071803E-3</v>
      </c>
      <c r="AJ1131">
        <f t="shared" si="449"/>
        <v>4.2582015317955055E-5</v>
      </c>
      <c r="AK1131">
        <f t="shared" si="450"/>
        <v>1.6740578955036711E-7</v>
      </c>
      <c r="AL1131">
        <f t="shared" si="451"/>
        <v>0</v>
      </c>
      <c r="AM1131">
        <v>6378137</v>
      </c>
      <c r="AN1131">
        <v>6356752.3142451802</v>
      </c>
      <c r="AO1131">
        <f t="shared" si="452"/>
        <v>8.1819190842620321E-2</v>
      </c>
      <c r="AP1131">
        <f t="shared" si="453"/>
        <v>8.2094437949694496E-2</v>
      </c>
      <c r="AQ1131">
        <f t="shared" si="454"/>
        <v>6.7394967422762398E-3</v>
      </c>
      <c r="AR1131">
        <f t="shared" si="455"/>
        <v>6399593.6257584924</v>
      </c>
    </row>
    <row r="1132" spans="13:44" x14ac:dyDescent="0.3">
      <c r="M1132" s="52" t="s">
        <v>22</v>
      </c>
      <c r="N1132" s="53">
        <f t="shared" si="434"/>
        <v>166021.44365805644</v>
      </c>
      <c r="O1132" s="54">
        <f t="shared" si="435"/>
        <v>0</v>
      </c>
      <c r="P1132" s="55">
        <f t="shared" si="436"/>
        <v>31</v>
      </c>
      <c r="Q1132" s="68"/>
      <c r="T1132">
        <f t="shared" si="457"/>
        <v>0</v>
      </c>
      <c r="U1132">
        <f t="shared" si="457"/>
        <v>0</v>
      </c>
      <c r="V1132">
        <f t="shared" si="433"/>
        <v>31</v>
      </c>
      <c r="W1132">
        <f t="shared" si="456"/>
        <v>3</v>
      </c>
      <c r="X1132">
        <f t="shared" si="437"/>
        <v>-5.2359877559829883E-2</v>
      </c>
      <c r="Y1132">
        <f t="shared" si="438"/>
        <v>-5.2335956242943828E-2</v>
      </c>
      <c r="Z1132">
        <f t="shared" si="439"/>
        <v>-5.2383818566763218E-2</v>
      </c>
      <c r="AA1132">
        <f t="shared" si="440"/>
        <v>0</v>
      </c>
      <c r="AB1132">
        <f t="shared" si="441"/>
        <v>6375585.7452000007</v>
      </c>
      <c r="AC1132">
        <f t="shared" si="442"/>
        <v>9.2468067027179749E-6</v>
      </c>
      <c r="AD1132">
        <f t="shared" si="443"/>
        <v>0</v>
      </c>
      <c r="AE1132">
        <f t="shared" si="444"/>
        <v>0</v>
      </c>
      <c r="AF1132">
        <f t="shared" si="445"/>
        <v>0</v>
      </c>
      <c r="AG1132">
        <f t="shared" si="446"/>
        <v>0</v>
      </c>
      <c r="AH1132">
        <f t="shared" si="447"/>
        <v>0</v>
      </c>
      <c r="AI1132">
        <f t="shared" si="448"/>
        <v>5.0546225567071803E-3</v>
      </c>
      <c r="AJ1132">
        <f t="shared" si="449"/>
        <v>4.2582015317955055E-5</v>
      </c>
      <c r="AK1132">
        <f t="shared" si="450"/>
        <v>1.6740578955036711E-7</v>
      </c>
      <c r="AL1132">
        <f t="shared" si="451"/>
        <v>0</v>
      </c>
      <c r="AM1132">
        <v>6378137</v>
      </c>
      <c r="AN1132">
        <v>6356752.3142451802</v>
      </c>
      <c r="AO1132">
        <f t="shared" si="452"/>
        <v>8.1819190842620321E-2</v>
      </c>
      <c r="AP1132">
        <f t="shared" si="453"/>
        <v>8.2094437949694496E-2</v>
      </c>
      <c r="AQ1132">
        <f t="shared" si="454"/>
        <v>6.7394967422762398E-3</v>
      </c>
      <c r="AR1132">
        <f t="shared" si="455"/>
        <v>6399593.6257584924</v>
      </c>
    </row>
    <row r="1133" spans="13:44" x14ac:dyDescent="0.3">
      <c r="M1133" s="52" t="s">
        <v>22</v>
      </c>
      <c r="N1133" s="53">
        <f t="shared" si="434"/>
        <v>166021.44365805644</v>
      </c>
      <c r="O1133" s="54">
        <f t="shared" si="435"/>
        <v>0</v>
      </c>
      <c r="P1133" s="55">
        <f t="shared" si="436"/>
        <v>31</v>
      </c>
      <c r="Q1133" s="68"/>
      <c r="T1133">
        <f t="shared" si="457"/>
        <v>0</v>
      </c>
      <c r="U1133">
        <f t="shared" si="457"/>
        <v>0</v>
      </c>
      <c r="V1133">
        <f t="shared" si="433"/>
        <v>31</v>
      </c>
      <c r="W1133">
        <f t="shared" si="456"/>
        <v>3</v>
      </c>
      <c r="X1133">
        <f t="shared" si="437"/>
        <v>-5.2359877559829883E-2</v>
      </c>
      <c r="Y1133">
        <f t="shared" si="438"/>
        <v>-5.2335956242943828E-2</v>
      </c>
      <c r="Z1133">
        <f t="shared" si="439"/>
        <v>-5.2383818566763218E-2</v>
      </c>
      <c r="AA1133">
        <f t="shared" si="440"/>
        <v>0</v>
      </c>
      <c r="AB1133">
        <f t="shared" si="441"/>
        <v>6375585.7452000007</v>
      </c>
      <c r="AC1133">
        <f t="shared" si="442"/>
        <v>9.2468067027179749E-6</v>
      </c>
      <c r="AD1133">
        <f t="shared" si="443"/>
        <v>0</v>
      </c>
      <c r="AE1133">
        <f t="shared" si="444"/>
        <v>0</v>
      </c>
      <c r="AF1133">
        <f t="shared" si="445"/>
        <v>0</v>
      </c>
      <c r="AG1133">
        <f t="shared" si="446"/>
        <v>0</v>
      </c>
      <c r="AH1133">
        <f t="shared" si="447"/>
        <v>0</v>
      </c>
      <c r="AI1133">
        <f t="shared" si="448"/>
        <v>5.0546225567071803E-3</v>
      </c>
      <c r="AJ1133">
        <f t="shared" si="449"/>
        <v>4.2582015317955055E-5</v>
      </c>
      <c r="AK1133">
        <f t="shared" si="450"/>
        <v>1.6740578955036711E-7</v>
      </c>
      <c r="AL1133">
        <f t="shared" si="451"/>
        <v>0</v>
      </c>
      <c r="AM1133">
        <v>6378137</v>
      </c>
      <c r="AN1133">
        <v>6356752.3142451802</v>
      </c>
      <c r="AO1133">
        <f t="shared" si="452"/>
        <v>8.1819190842620321E-2</v>
      </c>
      <c r="AP1133">
        <f t="shared" si="453"/>
        <v>8.2094437949694496E-2</v>
      </c>
      <c r="AQ1133">
        <f t="shared" si="454"/>
        <v>6.7394967422762398E-3</v>
      </c>
      <c r="AR1133">
        <f t="shared" si="455"/>
        <v>6399593.6257584924</v>
      </c>
    </row>
    <row r="1134" spans="13:44" x14ac:dyDescent="0.3">
      <c r="M1134" s="52" t="s">
        <v>22</v>
      </c>
      <c r="N1134" s="53">
        <f t="shared" si="434"/>
        <v>166021.44365805644</v>
      </c>
      <c r="O1134" s="54">
        <f t="shared" si="435"/>
        <v>0</v>
      </c>
      <c r="P1134" s="55">
        <f t="shared" si="436"/>
        <v>31</v>
      </c>
      <c r="Q1134" s="68"/>
      <c r="T1134">
        <f t="shared" si="457"/>
        <v>0</v>
      </c>
      <c r="U1134">
        <f t="shared" si="457"/>
        <v>0</v>
      </c>
      <c r="V1134">
        <f t="shared" si="433"/>
        <v>31</v>
      </c>
      <c r="W1134">
        <f t="shared" si="456"/>
        <v>3</v>
      </c>
      <c r="X1134">
        <f t="shared" si="437"/>
        <v>-5.2359877559829883E-2</v>
      </c>
      <c r="Y1134">
        <f t="shared" si="438"/>
        <v>-5.2335956242943828E-2</v>
      </c>
      <c r="Z1134">
        <f t="shared" si="439"/>
        <v>-5.2383818566763218E-2</v>
      </c>
      <c r="AA1134">
        <f t="shared" si="440"/>
        <v>0</v>
      </c>
      <c r="AB1134">
        <f t="shared" si="441"/>
        <v>6375585.7452000007</v>
      </c>
      <c r="AC1134">
        <f t="shared" si="442"/>
        <v>9.2468067027179749E-6</v>
      </c>
      <c r="AD1134">
        <f t="shared" si="443"/>
        <v>0</v>
      </c>
      <c r="AE1134">
        <f t="shared" si="444"/>
        <v>0</v>
      </c>
      <c r="AF1134">
        <f t="shared" si="445"/>
        <v>0</v>
      </c>
      <c r="AG1134">
        <f t="shared" si="446"/>
        <v>0</v>
      </c>
      <c r="AH1134">
        <f t="shared" si="447"/>
        <v>0</v>
      </c>
      <c r="AI1134">
        <f t="shared" si="448"/>
        <v>5.0546225567071803E-3</v>
      </c>
      <c r="AJ1134">
        <f t="shared" si="449"/>
        <v>4.2582015317955055E-5</v>
      </c>
      <c r="AK1134">
        <f t="shared" si="450"/>
        <v>1.6740578955036711E-7</v>
      </c>
      <c r="AL1134">
        <f t="shared" si="451"/>
        <v>0</v>
      </c>
      <c r="AM1134">
        <v>6378137</v>
      </c>
      <c r="AN1134">
        <v>6356752.3142451802</v>
      </c>
      <c r="AO1134">
        <f t="shared" si="452"/>
        <v>8.1819190842620321E-2</v>
      </c>
      <c r="AP1134">
        <f t="shared" si="453"/>
        <v>8.2094437949694496E-2</v>
      </c>
      <c r="AQ1134">
        <f t="shared" si="454"/>
        <v>6.7394967422762398E-3</v>
      </c>
      <c r="AR1134">
        <f t="shared" si="455"/>
        <v>6399593.6257584924</v>
      </c>
    </row>
    <row r="1135" spans="13:44" x14ac:dyDescent="0.3">
      <c r="M1135" s="52" t="s">
        <v>22</v>
      </c>
      <c r="N1135" s="53">
        <f t="shared" si="434"/>
        <v>166021.44365805644</v>
      </c>
      <c r="O1135" s="54">
        <f t="shared" si="435"/>
        <v>0</v>
      </c>
      <c r="P1135" s="55">
        <f t="shared" si="436"/>
        <v>31</v>
      </c>
      <c r="Q1135" s="68"/>
      <c r="T1135">
        <f t="shared" si="457"/>
        <v>0</v>
      </c>
      <c r="U1135">
        <f t="shared" si="457"/>
        <v>0</v>
      </c>
      <c r="V1135">
        <f t="shared" si="433"/>
        <v>31</v>
      </c>
      <c r="W1135">
        <f t="shared" si="456"/>
        <v>3</v>
      </c>
      <c r="X1135">
        <f t="shared" si="437"/>
        <v>-5.2359877559829883E-2</v>
      </c>
      <c r="Y1135">
        <f t="shared" si="438"/>
        <v>-5.2335956242943828E-2</v>
      </c>
      <c r="Z1135">
        <f t="shared" si="439"/>
        <v>-5.2383818566763218E-2</v>
      </c>
      <c r="AA1135">
        <f t="shared" si="440"/>
        <v>0</v>
      </c>
      <c r="AB1135">
        <f t="shared" si="441"/>
        <v>6375585.7452000007</v>
      </c>
      <c r="AC1135">
        <f t="shared" si="442"/>
        <v>9.2468067027179749E-6</v>
      </c>
      <c r="AD1135">
        <f t="shared" si="443"/>
        <v>0</v>
      </c>
      <c r="AE1135">
        <f t="shared" si="444"/>
        <v>0</v>
      </c>
      <c r="AF1135">
        <f t="shared" si="445"/>
        <v>0</v>
      </c>
      <c r="AG1135">
        <f t="shared" si="446"/>
        <v>0</v>
      </c>
      <c r="AH1135">
        <f t="shared" si="447"/>
        <v>0</v>
      </c>
      <c r="AI1135">
        <f t="shared" si="448"/>
        <v>5.0546225567071803E-3</v>
      </c>
      <c r="AJ1135">
        <f t="shared" si="449"/>
        <v>4.2582015317955055E-5</v>
      </c>
      <c r="AK1135">
        <f t="shared" si="450"/>
        <v>1.6740578955036711E-7</v>
      </c>
      <c r="AL1135">
        <f t="shared" si="451"/>
        <v>0</v>
      </c>
      <c r="AM1135">
        <v>6378137</v>
      </c>
      <c r="AN1135">
        <v>6356752.3142451802</v>
      </c>
      <c r="AO1135">
        <f t="shared" si="452"/>
        <v>8.1819190842620321E-2</v>
      </c>
      <c r="AP1135">
        <f t="shared" si="453"/>
        <v>8.2094437949694496E-2</v>
      </c>
      <c r="AQ1135">
        <f t="shared" si="454"/>
        <v>6.7394967422762398E-3</v>
      </c>
      <c r="AR1135">
        <f t="shared" si="455"/>
        <v>6399593.6257584924</v>
      </c>
    </row>
    <row r="1136" spans="13:44" x14ac:dyDescent="0.3">
      <c r="M1136" s="52" t="s">
        <v>22</v>
      </c>
      <c r="N1136" s="53">
        <f t="shared" si="434"/>
        <v>166021.44365805644</v>
      </c>
      <c r="O1136" s="54">
        <f t="shared" si="435"/>
        <v>0</v>
      </c>
      <c r="P1136" s="55">
        <f t="shared" si="436"/>
        <v>31</v>
      </c>
      <c r="Q1136" s="68"/>
      <c r="T1136">
        <f t="shared" si="457"/>
        <v>0</v>
      </c>
      <c r="U1136">
        <f t="shared" si="457"/>
        <v>0</v>
      </c>
      <c r="V1136">
        <f t="shared" si="433"/>
        <v>31</v>
      </c>
      <c r="W1136">
        <f t="shared" si="456"/>
        <v>3</v>
      </c>
      <c r="X1136">
        <f t="shared" si="437"/>
        <v>-5.2359877559829883E-2</v>
      </c>
      <c r="Y1136">
        <f t="shared" si="438"/>
        <v>-5.2335956242943828E-2</v>
      </c>
      <c r="Z1136">
        <f t="shared" si="439"/>
        <v>-5.2383818566763218E-2</v>
      </c>
      <c r="AA1136">
        <f t="shared" si="440"/>
        <v>0</v>
      </c>
      <c r="AB1136">
        <f t="shared" si="441"/>
        <v>6375585.7452000007</v>
      </c>
      <c r="AC1136">
        <f t="shared" si="442"/>
        <v>9.2468067027179749E-6</v>
      </c>
      <c r="AD1136">
        <f t="shared" si="443"/>
        <v>0</v>
      </c>
      <c r="AE1136">
        <f t="shared" si="444"/>
        <v>0</v>
      </c>
      <c r="AF1136">
        <f t="shared" si="445"/>
        <v>0</v>
      </c>
      <c r="AG1136">
        <f t="shared" si="446"/>
        <v>0</v>
      </c>
      <c r="AH1136">
        <f t="shared" si="447"/>
        <v>0</v>
      </c>
      <c r="AI1136">
        <f t="shared" si="448"/>
        <v>5.0546225567071803E-3</v>
      </c>
      <c r="AJ1136">
        <f t="shared" si="449"/>
        <v>4.2582015317955055E-5</v>
      </c>
      <c r="AK1136">
        <f t="shared" si="450"/>
        <v>1.6740578955036711E-7</v>
      </c>
      <c r="AL1136">
        <f t="shared" si="451"/>
        <v>0</v>
      </c>
      <c r="AM1136">
        <v>6378137</v>
      </c>
      <c r="AN1136">
        <v>6356752.3142451802</v>
      </c>
      <c r="AO1136">
        <f t="shared" si="452"/>
        <v>8.1819190842620321E-2</v>
      </c>
      <c r="AP1136">
        <f t="shared" si="453"/>
        <v>8.2094437949694496E-2</v>
      </c>
      <c r="AQ1136">
        <f t="shared" si="454"/>
        <v>6.7394967422762398E-3</v>
      </c>
      <c r="AR1136">
        <f t="shared" si="455"/>
        <v>6399593.6257584924</v>
      </c>
    </row>
    <row r="1137" spans="13:44" x14ac:dyDescent="0.3">
      <c r="M1137" s="52" t="s">
        <v>22</v>
      </c>
      <c r="N1137" s="53">
        <f t="shared" si="434"/>
        <v>166021.44365805644</v>
      </c>
      <c r="O1137" s="54">
        <f t="shared" si="435"/>
        <v>0</v>
      </c>
      <c r="P1137" s="55">
        <f t="shared" si="436"/>
        <v>31</v>
      </c>
      <c r="Q1137" s="68"/>
      <c r="T1137">
        <f t="shared" si="457"/>
        <v>0</v>
      </c>
      <c r="U1137">
        <f t="shared" si="457"/>
        <v>0</v>
      </c>
      <c r="V1137">
        <f t="shared" si="433"/>
        <v>31</v>
      </c>
      <c r="W1137">
        <f t="shared" si="456"/>
        <v>3</v>
      </c>
      <c r="X1137">
        <f t="shared" si="437"/>
        <v>-5.2359877559829883E-2</v>
      </c>
      <c r="Y1137">
        <f t="shared" si="438"/>
        <v>-5.2335956242943828E-2</v>
      </c>
      <c r="Z1137">
        <f t="shared" si="439"/>
        <v>-5.2383818566763218E-2</v>
      </c>
      <c r="AA1137">
        <f t="shared" si="440"/>
        <v>0</v>
      </c>
      <c r="AB1137">
        <f t="shared" si="441"/>
        <v>6375585.7452000007</v>
      </c>
      <c r="AC1137">
        <f t="shared" si="442"/>
        <v>9.2468067027179749E-6</v>
      </c>
      <c r="AD1137">
        <f t="shared" si="443"/>
        <v>0</v>
      </c>
      <c r="AE1137">
        <f t="shared" si="444"/>
        <v>0</v>
      </c>
      <c r="AF1137">
        <f t="shared" si="445"/>
        <v>0</v>
      </c>
      <c r="AG1137">
        <f t="shared" si="446"/>
        <v>0</v>
      </c>
      <c r="AH1137">
        <f t="shared" si="447"/>
        <v>0</v>
      </c>
      <c r="AI1137">
        <f t="shared" si="448"/>
        <v>5.0546225567071803E-3</v>
      </c>
      <c r="AJ1137">
        <f t="shared" si="449"/>
        <v>4.2582015317955055E-5</v>
      </c>
      <c r="AK1137">
        <f t="shared" si="450"/>
        <v>1.6740578955036711E-7</v>
      </c>
      <c r="AL1137">
        <f t="shared" si="451"/>
        <v>0</v>
      </c>
      <c r="AM1137">
        <v>6378137</v>
      </c>
      <c r="AN1137">
        <v>6356752.3142451802</v>
      </c>
      <c r="AO1137">
        <f t="shared" si="452"/>
        <v>8.1819190842620321E-2</v>
      </c>
      <c r="AP1137">
        <f t="shared" si="453"/>
        <v>8.2094437949694496E-2</v>
      </c>
      <c r="AQ1137">
        <f t="shared" si="454"/>
        <v>6.7394967422762398E-3</v>
      </c>
      <c r="AR1137">
        <f t="shared" si="455"/>
        <v>6399593.6257584924</v>
      </c>
    </row>
    <row r="1138" spans="13:44" x14ac:dyDescent="0.3">
      <c r="M1138" s="52" t="s">
        <v>22</v>
      </c>
      <c r="N1138" s="53">
        <f t="shared" si="434"/>
        <v>166021.44365805644</v>
      </c>
      <c r="O1138" s="54">
        <f t="shared" si="435"/>
        <v>0</v>
      </c>
      <c r="P1138" s="55">
        <f t="shared" si="436"/>
        <v>31</v>
      </c>
      <c r="Q1138" s="68"/>
      <c r="T1138">
        <f t="shared" si="457"/>
        <v>0</v>
      </c>
      <c r="U1138">
        <f t="shared" si="457"/>
        <v>0</v>
      </c>
      <c r="V1138">
        <f t="shared" si="433"/>
        <v>31</v>
      </c>
      <c r="W1138">
        <f t="shared" si="456"/>
        <v>3</v>
      </c>
      <c r="X1138">
        <f t="shared" si="437"/>
        <v>-5.2359877559829883E-2</v>
      </c>
      <c r="Y1138">
        <f t="shared" si="438"/>
        <v>-5.2335956242943828E-2</v>
      </c>
      <c r="Z1138">
        <f t="shared" si="439"/>
        <v>-5.2383818566763218E-2</v>
      </c>
      <c r="AA1138">
        <f t="shared" si="440"/>
        <v>0</v>
      </c>
      <c r="AB1138">
        <f t="shared" si="441"/>
        <v>6375585.7452000007</v>
      </c>
      <c r="AC1138">
        <f t="shared" si="442"/>
        <v>9.2468067027179749E-6</v>
      </c>
      <c r="AD1138">
        <f t="shared" si="443"/>
        <v>0</v>
      </c>
      <c r="AE1138">
        <f t="shared" si="444"/>
        <v>0</v>
      </c>
      <c r="AF1138">
        <f t="shared" si="445"/>
        <v>0</v>
      </c>
      <c r="AG1138">
        <f t="shared" si="446"/>
        <v>0</v>
      </c>
      <c r="AH1138">
        <f t="shared" si="447"/>
        <v>0</v>
      </c>
      <c r="AI1138">
        <f t="shared" si="448"/>
        <v>5.0546225567071803E-3</v>
      </c>
      <c r="AJ1138">
        <f t="shared" si="449"/>
        <v>4.2582015317955055E-5</v>
      </c>
      <c r="AK1138">
        <f t="shared" si="450"/>
        <v>1.6740578955036711E-7</v>
      </c>
      <c r="AL1138">
        <f t="shared" si="451"/>
        <v>0</v>
      </c>
      <c r="AM1138">
        <v>6378137</v>
      </c>
      <c r="AN1138">
        <v>6356752.3142451802</v>
      </c>
      <c r="AO1138">
        <f t="shared" si="452"/>
        <v>8.1819190842620321E-2</v>
      </c>
      <c r="AP1138">
        <f t="shared" si="453"/>
        <v>8.2094437949694496E-2</v>
      </c>
      <c r="AQ1138">
        <f t="shared" si="454"/>
        <v>6.7394967422762398E-3</v>
      </c>
      <c r="AR1138">
        <f t="shared" si="455"/>
        <v>6399593.6257584924</v>
      </c>
    </row>
    <row r="1139" spans="13:44" x14ac:dyDescent="0.3">
      <c r="M1139" s="52" t="s">
        <v>22</v>
      </c>
      <c r="N1139" s="53">
        <f t="shared" si="434"/>
        <v>166021.44365805644</v>
      </c>
      <c r="O1139" s="54">
        <f t="shared" si="435"/>
        <v>0</v>
      </c>
      <c r="P1139" s="55">
        <f t="shared" si="436"/>
        <v>31</v>
      </c>
      <c r="Q1139" s="68"/>
      <c r="T1139">
        <f t="shared" si="457"/>
        <v>0</v>
      </c>
      <c r="U1139">
        <f t="shared" si="457"/>
        <v>0</v>
      </c>
      <c r="V1139">
        <f t="shared" si="433"/>
        <v>31</v>
      </c>
      <c r="W1139">
        <f t="shared" si="456"/>
        <v>3</v>
      </c>
      <c r="X1139">
        <f t="shared" si="437"/>
        <v>-5.2359877559829883E-2</v>
      </c>
      <c r="Y1139">
        <f t="shared" si="438"/>
        <v>-5.2335956242943828E-2</v>
      </c>
      <c r="Z1139">
        <f t="shared" si="439"/>
        <v>-5.2383818566763218E-2</v>
      </c>
      <c r="AA1139">
        <f t="shared" si="440"/>
        <v>0</v>
      </c>
      <c r="AB1139">
        <f t="shared" si="441"/>
        <v>6375585.7452000007</v>
      </c>
      <c r="AC1139">
        <f t="shared" si="442"/>
        <v>9.2468067027179749E-6</v>
      </c>
      <c r="AD1139">
        <f t="shared" si="443"/>
        <v>0</v>
      </c>
      <c r="AE1139">
        <f t="shared" si="444"/>
        <v>0</v>
      </c>
      <c r="AF1139">
        <f t="shared" si="445"/>
        <v>0</v>
      </c>
      <c r="AG1139">
        <f t="shared" si="446"/>
        <v>0</v>
      </c>
      <c r="AH1139">
        <f t="shared" si="447"/>
        <v>0</v>
      </c>
      <c r="AI1139">
        <f t="shared" si="448"/>
        <v>5.0546225567071803E-3</v>
      </c>
      <c r="AJ1139">
        <f t="shared" si="449"/>
        <v>4.2582015317955055E-5</v>
      </c>
      <c r="AK1139">
        <f t="shared" si="450"/>
        <v>1.6740578955036711E-7</v>
      </c>
      <c r="AL1139">
        <f t="shared" si="451"/>
        <v>0</v>
      </c>
      <c r="AM1139">
        <v>6378137</v>
      </c>
      <c r="AN1139">
        <v>6356752.3142451802</v>
      </c>
      <c r="AO1139">
        <f t="shared" si="452"/>
        <v>8.1819190842620321E-2</v>
      </c>
      <c r="AP1139">
        <f t="shared" si="453"/>
        <v>8.2094437949694496E-2</v>
      </c>
      <c r="AQ1139">
        <f t="shared" si="454"/>
        <v>6.7394967422762398E-3</v>
      </c>
      <c r="AR1139">
        <f t="shared" si="455"/>
        <v>6399593.6257584924</v>
      </c>
    </row>
    <row r="1140" spans="13:44" x14ac:dyDescent="0.3">
      <c r="M1140" s="52" t="s">
        <v>22</v>
      </c>
      <c r="N1140" s="53">
        <f t="shared" si="434"/>
        <v>166021.44365805644</v>
      </c>
      <c r="O1140" s="54">
        <f t="shared" si="435"/>
        <v>0</v>
      </c>
      <c r="P1140" s="55">
        <f t="shared" si="436"/>
        <v>31</v>
      </c>
      <c r="Q1140" s="68"/>
      <c r="T1140">
        <f t="shared" si="457"/>
        <v>0</v>
      </c>
      <c r="U1140">
        <f t="shared" si="457"/>
        <v>0</v>
      </c>
      <c r="V1140">
        <f t="shared" si="433"/>
        <v>31</v>
      </c>
      <c r="W1140">
        <f t="shared" si="456"/>
        <v>3</v>
      </c>
      <c r="X1140">
        <f t="shared" si="437"/>
        <v>-5.2359877559829883E-2</v>
      </c>
      <c r="Y1140">
        <f t="shared" si="438"/>
        <v>-5.2335956242943828E-2</v>
      </c>
      <c r="Z1140">
        <f t="shared" si="439"/>
        <v>-5.2383818566763218E-2</v>
      </c>
      <c r="AA1140">
        <f t="shared" si="440"/>
        <v>0</v>
      </c>
      <c r="AB1140">
        <f t="shared" si="441"/>
        <v>6375585.7452000007</v>
      </c>
      <c r="AC1140">
        <f t="shared" si="442"/>
        <v>9.2468067027179749E-6</v>
      </c>
      <c r="AD1140">
        <f t="shared" si="443"/>
        <v>0</v>
      </c>
      <c r="AE1140">
        <f t="shared" si="444"/>
        <v>0</v>
      </c>
      <c r="AF1140">
        <f t="shared" si="445"/>
        <v>0</v>
      </c>
      <c r="AG1140">
        <f t="shared" si="446"/>
        <v>0</v>
      </c>
      <c r="AH1140">
        <f t="shared" si="447"/>
        <v>0</v>
      </c>
      <c r="AI1140">
        <f t="shared" si="448"/>
        <v>5.0546225567071803E-3</v>
      </c>
      <c r="AJ1140">
        <f t="shared" si="449"/>
        <v>4.2582015317955055E-5</v>
      </c>
      <c r="AK1140">
        <f t="shared" si="450"/>
        <v>1.6740578955036711E-7</v>
      </c>
      <c r="AL1140">
        <f t="shared" si="451"/>
        <v>0</v>
      </c>
      <c r="AM1140">
        <v>6378137</v>
      </c>
      <c r="AN1140">
        <v>6356752.3142451802</v>
      </c>
      <c r="AO1140">
        <f t="shared" si="452"/>
        <v>8.1819190842620321E-2</v>
      </c>
      <c r="AP1140">
        <f t="shared" si="453"/>
        <v>8.2094437949694496E-2</v>
      </c>
      <c r="AQ1140">
        <f t="shared" si="454"/>
        <v>6.7394967422762398E-3</v>
      </c>
      <c r="AR1140">
        <f t="shared" si="455"/>
        <v>6399593.6257584924</v>
      </c>
    </row>
    <row r="1141" spans="13:44" x14ac:dyDescent="0.3">
      <c r="M1141" s="52" t="s">
        <v>22</v>
      </c>
      <c r="N1141" s="53">
        <f t="shared" si="434"/>
        <v>166021.44365805644</v>
      </c>
      <c r="O1141" s="54">
        <f t="shared" si="435"/>
        <v>0</v>
      </c>
      <c r="P1141" s="55">
        <f t="shared" si="436"/>
        <v>31</v>
      </c>
      <c r="Q1141" s="68"/>
      <c r="T1141">
        <f t="shared" si="457"/>
        <v>0</v>
      </c>
      <c r="U1141">
        <f t="shared" si="457"/>
        <v>0</v>
      </c>
      <c r="V1141">
        <f t="shared" si="433"/>
        <v>31</v>
      </c>
      <c r="W1141">
        <f t="shared" si="456"/>
        <v>3</v>
      </c>
      <c r="X1141">
        <f t="shared" si="437"/>
        <v>-5.2359877559829883E-2</v>
      </c>
      <c r="Y1141">
        <f t="shared" si="438"/>
        <v>-5.2335956242943828E-2</v>
      </c>
      <c r="Z1141">
        <f t="shared" si="439"/>
        <v>-5.2383818566763218E-2</v>
      </c>
      <c r="AA1141">
        <f t="shared" si="440"/>
        <v>0</v>
      </c>
      <c r="AB1141">
        <f t="shared" si="441"/>
        <v>6375585.7452000007</v>
      </c>
      <c r="AC1141">
        <f t="shared" si="442"/>
        <v>9.2468067027179749E-6</v>
      </c>
      <c r="AD1141">
        <f t="shared" si="443"/>
        <v>0</v>
      </c>
      <c r="AE1141">
        <f t="shared" si="444"/>
        <v>0</v>
      </c>
      <c r="AF1141">
        <f t="shared" si="445"/>
        <v>0</v>
      </c>
      <c r="AG1141">
        <f t="shared" si="446"/>
        <v>0</v>
      </c>
      <c r="AH1141">
        <f t="shared" si="447"/>
        <v>0</v>
      </c>
      <c r="AI1141">
        <f t="shared" si="448"/>
        <v>5.0546225567071803E-3</v>
      </c>
      <c r="AJ1141">
        <f t="shared" si="449"/>
        <v>4.2582015317955055E-5</v>
      </c>
      <c r="AK1141">
        <f t="shared" si="450"/>
        <v>1.6740578955036711E-7</v>
      </c>
      <c r="AL1141">
        <f t="shared" si="451"/>
        <v>0</v>
      </c>
      <c r="AM1141">
        <v>6378137</v>
      </c>
      <c r="AN1141">
        <v>6356752.3142451802</v>
      </c>
      <c r="AO1141">
        <f t="shared" si="452"/>
        <v>8.1819190842620321E-2</v>
      </c>
      <c r="AP1141">
        <f t="shared" si="453"/>
        <v>8.2094437949694496E-2</v>
      </c>
      <c r="AQ1141">
        <f t="shared" si="454"/>
        <v>6.7394967422762398E-3</v>
      </c>
      <c r="AR1141">
        <f t="shared" si="455"/>
        <v>6399593.6257584924</v>
      </c>
    </row>
    <row r="1142" spans="13:44" x14ac:dyDescent="0.3">
      <c r="M1142" s="52" t="s">
        <v>22</v>
      </c>
      <c r="N1142" s="53">
        <f t="shared" si="434"/>
        <v>166021.44365805644</v>
      </c>
      <c r="O1142" s="54">
        <f t="shared" si="435"/>
        <v>0</v>
      </c>
      <c r="P1142" s="55">
        <f t="shared" si="436"/>
        <v>31</v>
      </c>
      <c r="Q1142" s="68"/>
      <c r="T1142">
        <f t="shared" si="457"/>
        <v>0</v>
      </c>
      <c r="U1142">
        <f t="shared" si="457"/>
        <v>0</v>
      </c>
      <c r="V1142">
        <f t="shared" si="433"/>
        <v>31</v>
      </c>
      <c r="W1142">
        <f t="shared" si="456"/>
        <v>3</v>
      </c>
      <c r="X1142">
        <f t="shared" si="437"/>
        <v>-5.2359877559829883E-2</v>
      </c>
      <c r="Y1142">
        <f t="shared" si="438"/>
        <v>-5.2335956242943828E-2</v>
      </c>
      <c r="Z1142">
        <f t="shared" si="439"/>
        <v>-5.2383818566763218E-2</v>
      </c>
      <c r="AA1142">
        <f t="shared" si="440"/>
        <v>0</v>
      </c>
      <c r="AB1142">
        <f t="shared" si="441"/>
        <v>6375585.7452000007</v>
      </c>
      <c r="AC1142">
        <f t="shared" si="442"/>
        <v>9.2468067027179749E-6</v>
      </c>
      <c r="AD1142">
        <f t="shared" si="443"/>
        <v>0</v>
      </c>
      <c r="AE1142">
        <f t="shared" si="444"/>
        <v>0</v>
      </c>
      <c r="AF1142">
        <f t="shared" si="445"/>
        <v>0</v>
      </c>
      <c r="AG1142">
        <f t="shared" si="446"/>
        <v>0</v>
      </c>
      <c r="AH1142">
        <f t="shared" si="447"/>
        <v>0</v>
      </c>
      <c r="AI1142">
        <f t="shared" si="448"/>
        <v>5.0546225567071803E-3</v>
      </c>
      <c r="AJ1142">
        <f t="shared" si="449"/>
        <v>4.2582015317955055E-5</v>
      </c>
      <c r="AK1142">
        <f t="shared" si="450"/>
        <v>1.6740578955036711E-7</v>
      </c>
      <c r="AL1142">
        <f t="shared" si="451"/>
        <v>0</v>
      </c>
      <c r="AM1142">
        <v>6378137</v>
      </c>
      <c r="AN1142">
        <v>6356752.3142451802</v>
      </c>
      <c r="AO1142">
        <f t="shared" si="452"/>
        <v>8.1819190842620321E-2</v>
      </c>
      <c r="AP1142">
        <f t="shared" si="453"/>
        <v>8.2094437949694496E-2</v>
      </c>
      <c r="AQ1142">
        <f t="shared" si="454"/>
        <v>6.7394967422762398E-3</v>
      </c>
      <c r="AR1142">
        <f t="shared" si="455"/>
        <v>6399593.6257584924</v>
      </c>
    </row>
    <row r="1143" spans="13:44" x14ac:dyDescent="0.3">
      <c r="M1143" s="52" t="s">
        <v>22</v>
      </c>
      <c r="N1143" s="53">
        <f t="shared" si="434"/>
        <v>166021.44365805644</v>
      </c>
      <c r="O1143" s="54">
        <f t="shared" si="435"/>
        <v>0</v>
      </c>
      <c r="P1143" s="55">
        <f t="shared" si="436"/>
        <v>31</v>
      </c>
      <c r="Q1143" s="68"/>
      <c r="T1143">
        <f t="shared" si="457"/>
        <v>0</v>
      </c>
      <c r="U1143">
        <f t="shared" si="457"/>
        <v>0</v>
      </c>
      <c r="V1143">
        <f t="shared" si="433"/>
        <v>31</v>
      </c>
      <c r="W1143">
        <f t="shared" si="456"/>
        <v>3</v>
      </c>
      <c r="X1143">
        <f t="shared" si="437"/>
        <v>-5.2359877559829883E-2</v>
      </c>
      <c r="Y1143">
        <f t="shared" si="438"/>
        <v>-5.2335956242943828E-2</v>
      </c>
      <c r="Z1143">
        <f t="shared" si="439"/>
        <v>-5.2383818566763218E-2</v>
      </c>
      <c r="AA1143">
        <f t="shared" si="440"/>
        <v>0</v>
      </c>
      <c r="AB1143">
        <f t="shared" si="441"/>
        <v>6375585.7452000007</v>
      </c>
      <c r="AC1143">
        <f t="shared" si="442"/>
        <v>9.2468067027179749E-6</v>
      </c>
      <c r="AD1143">
        <f t="shared" si="443"/>
        <v>0</v>
      </c>
      <c r="AE1143">
        <f t="shared" si="444"/>
        <v>0</v>
      </c>
      <c r="AF1143">
        <f t="shared" si="445"/>
        <v>0</v>
      </c>
      <c r="AG1143">
        <f t="shared" si="446"/>
        <v>0</v>
      </c>
      <c r="AH1143">
        <f t="shared" si="447"/>
        <v>0</v>
      </c>
      <c r="AI1143">
        <f t="shared" si="448"/>
        <v>5.0546225567071803E-3</v>
      </c>
      <c r="AJ1143">
        <f t="shared" si="449"/>
        <v>4.2582015317955055E-5</v>
      </c>
      <c r="AK1143">
        <f t="shared" si="450"/>
        <v>1.6740578955036711E-7</v>
      </c>
      <c r="AL1143">
        <f t="shared" si="451"/>
        <v>0</v>
      </c>
      <c r="AM1143">
        <v>6378137</v>
      </c>
      <c r="AN1143">
        <v>6356752.3142451802</v>
      </c>
      <c r="AO1143">
        <f t="shared" si="452"/>
        <v>8.1819190842620321E-2</v>
      </c>
      <c r="AP1143">
        <f t="shared" si="453"/>
        <v>8.2094437949694496E-2</v>
      </c>
      <c r="AQ1143">
        <f t="shared" si="454"/>
        <v>6.7394967422762398E-3</v>
      </c>
      <c r="AR1143">
        <f t="shared" si="455"/>
        <v>6399593.6257584924</v>
      </c>
    </row>
    <row r="1144" spans="13:44" x14ac:dyDescent="0.3">
      <c r="M1144" s="52" t="s">
        <v>22</v>
      </c>
      <c r="N1144" s="53">
        <f t="shared" si="434"/>
        <v>166021.44365805644</v>
      </c>
      <c r="O1144" s="54">
        <f t="shared" si="435"/>
        <v>0</v>
      </c>
      <c r="P1144" s="55">
        <f t="shared" si="436"/>
        <v>31</v>
      </c>
      <c r="Q1144" s="68"/>
      <c r="T1144">
        <f t="shared" si="457"/>
        <v>0</v>
      </c>
      <c r="U1144">
        <f t="shared" si="457"/>
        <v>0</v>
      </c>
      <c r="V1144">
        <f t="shared" si="433"/>
        <v>31</v>
      </c>
      <c r="W1144">
        <f t="shared" si="456"/>
        <v>3</v>
      </c>
      <c r="X1144">
        <f t="shared" si="437"/>
        <v>-5.2359877559829883E-2</v>
      </c>
      <c r="Y1144">
        <f t="shared" si="438"/>
        <v>-5.2335956242943828E-2</v>
      </c>
      <c r="Z1144">
        <f t="shared" si="439"/>
        <v>-5.2383818566763218E-2</v>
      </c>
      <c r="AA1144">
        <f t="shared" si="440"/>
        <v>0</v>
      </c>
      <c r="AB1144">
        <f t="shared" si="441"/>
        <v>6375585.7452000007</v>
      </c>
      <c r="AC1144">
        <f t="shared" si="442"/>
        <v>9.2468067027179749E-6</v>
      </c>
      <c r="AD1144">
        <f t="shared" si="443"/>
        <v>0</v>
      </c>
      <c r="AE1144">
        <f t="shared" si="444"/>
        <v>0</v>
      </c>
      <c r="AF1144">
        <f t="shared" si="445"/>
        <v>0</v>
      </c>
      <c r="AG1144">
        <f t="shared" si="446"/>
        <v>0</v>
      </c>
      <c r="AH1144">
        <f t="shared" si="447"/>
        <v>0</v>
      </c>
      <c r="AI1144">
        <f t="shared" si="448"/>
        <v>5.0546225567071803E-3</v>
      </c>
      <c r="AJ1144">
        <f t="shared" si="449"/>
        <v>4.2582015317955055E-5</v>
      </c>
      <c r="AK1144">
        <f t="shared" si="450"/>
        <v>1.6740578955036711E-7</v>
      </c>
      <c r="AL1144">
        <f t="shared" si="451"/>
        <v>0</v>
      </c>
      <c r="AM1144">
        <v>6378137</v>
      </c>
      <c r="AN1144">
        <v>6356752.3142451802</v>
      </c>
      <c r="AO1144">
        <f t="shared" si="452"/>
        <v>8.1819190842620321E-2</v>
      </c>
      <c r="AP1144">
        <f t="shared" si="453"/>
        <v>8.2094437949694496E-2</v>
      </c>
      <c r="AQ1144">
        <f t="shared" si="454"/>
        <v>6.7394967422762398E-3</v>
      </c>
      <c r="AR1144">
        <f t="shared" si="455"/>
        <v>6399593.6257584924</v>
      </c>
    </row>
    <row r="1145" spans="13:44" x14ac:dyDescent="0.3">
      <c r="M1145" s="52" t="s">
        <v>22</v>
      </c>
      <c r="N1145" s="53">
        <f t="shared" si="434"/>
        <v>166021.44365805644</v>
      </c>
      <c r="O1145" s="54">
        <f t="shared" si="435"/>
        <v>0</v>
      </c>
      <c r="P1145" s="55">
        <f t="shared" si="436"/>
        <v>31</v>
      </c>
      <c r="Q1145" s="68"/>
      <c r="T1145">
        <f t="shared" si="457"/>
        <v>0</v>
      </c>
      <c r="U1145">
        <f t="shared" si="457"/>
        <v>0</v>
      </c>
      <c r="V1145">
        <f t="shared" si="433"/>
        <v>31</v>
      </c>
      <c r="W1145">
        <f t="shared" si="456"/>
        <v>3</v>
      </c>
      <c r="X1145">
        <f t="shared" si="437"/>
        <v>-5.2359877559829883E-2</v>
      </c>
      <c r="Y1145">
        <f t="shared" si="438"/>
        <v>-5.2335956242943828E-2</v>
      </c>
      <c r="Z1145">
        <f t="shared" si="439"/>
        <v>-5.2383818566763218E-2</v>
      </c>
      <c r="AA1145">
        <f t="shared" si="440"/>
        <v>0</v>
      </c>
      <c r="AB1145">
        <f t="shared" si="441"/>
        <v>6375585.7452000007</v>
      </c>
      <c r="AC1145">
        <f t="shared" si="442"/>
        <v>9.2468067027179749E-6</v>
      </c>
      <c r="AD1145">
        <f t="shared" si="443"/>
        <v>0</v>
      </c>
      <c r="AE1145">
        <f t="shared" si="444"/>
        <v>0</v>
      </c>
      <c r="AF1145">
        <f t="shared" si="445"/>
        <v>0</v>
      </c>
      <c r="AG1145">
        <f t="shared" si="446"/>
        <v>0</v>
      </c>
      <c r="AH1145">
        <f t="shared" si="447"/>
        <v>0</v>
      </c>
      <c r="AI1145">
        <f t="shared" si="448"/>
        <v>5.0546225567071803E-3</v>
      </c>
      <c r="AJ1145">
        <f t="shared" si="449"/>
        <v>4.2582015317955055E-5</v>
      </c>
      <c r="AK1145">
        <f t="shared" si="450"/>
        <v>1.6740578955036711E-7</v>
      </c>
      <c r="AL1145">
        <f t="shared" si="451"/>
        <v>0</v>
      </c>
      <c r="AM1145">
        <v>6378137</v>
      </c>
      <c r="AN1145">
        <v>6356752.3142451802</v>
      </c>
      <c r="AO1145">
        <f t="shared" si="452"/>
        <v>8.1819190842620321E-2</v>
      </c>
      <c r="AP1145">
        <f t="shared" si="453"/>
        <v>8.2094437949694496E-2</v>
      </c>
      <c r="AQ1145">
        <f t="shared" si="454"/>
        <v>6.7394967422762398E-3</v>
      </c>
      <c r="AR1145">
        <f t="shared" si="455"/>
        <v>6399593.6257584924</v>
      </c>
    </row>
    <row r="1146" spans="13:44" x14ac:dyDescent="0.3">
      <c r="M1146" s="52" t="s">
        <v>22</v>
      </c>
      <c r="N1146" s="53">
        <f t="shared" si="434"/>
        <v>166021.44365805644</v>
      </c>
      <c r="O1146" s="54">
        <f t="shared" si="435"/>
        <v>0</v>
      </c>
      <c r="P1146" s="55">
        <f t="shared" si="436"/>
        <v>31</v>
      </c>
      <c r="Q1146" s="68"/>
      <c r="T1146">
        <f t="shared" si="457"/>
        <v>0</v>
      </c>
      <c r="U1146">
        <f t="shared" si="457"/>
        <v>0</v>
      </c>
      <c r="V1146">
        <f t="shared" si="433"/>
        <v>31</v>
      </c>
      <c r="W1146">
        <f t="shared" si="456"/>
        <v>3</v>
      </c>
      <c r="X1146">
        <f t="shared" si="437"/>
        <v>-5.2359877559829883E-2</v>
      </c>
      <c r="Y1146">
        <f t="shared" si="438"/>
        <v>-5.2335956242943828E-2</v>
      </c>
      <c r="Z1146">
        <f t="shared" si="439"/>
        <v>-5.2383818566763218E-2</v>
      </c>
      <c r="AA1146">
        <f t="shared" si="440"/>
        <v>0</v>
      </c>
      <c r="AB1146">
        <f t="shared" si="441"/>
        <v>6375585.7452000007</v>
      </c>
      <c r="AC1146">
        <f t="shared" si="442"/>
        <v>9.2468067027179749E-6</v>
      </c>
      <c r="AD1146">
        <f t="shared" si="443"/>
        <v>0</v>
      </c>
      <c r="AE1146">
        <f t="shared" si="444"/>
        <v>0</v>
      </c>
      <c r="AF1146">
        <f t="shared" si="445"/>
        <v>0</v>
      </c>
      <c r="AG1146">
        <f t="shared" si="446"/>
        <v>0</v>
      </c>
      <c r="AH1146">
        <f t="shared" si="447"/>
        <v>0</v>
      </c>
      <c r="AI1146">
        <f t="shared" si="448"/>
        <v>5.0546225567071803E-3</v>
      </c>
      <c r="AJ1146">
        <f t="shared" si="449"/>
        <v>4.2582015317955055E-5</v>
      </c>
      <c r="AK1146">
        <f t="shared" si="450"/>
        <v>1.6740578955036711E-7</v>
      </c>
      <c r="AL1146">
        <f t="shared" si="451"/>
        <v>0</v>
      </c>
      <c r="AM1146">
        <v>6378137</v>
      </c>
      <c r="AN1146">
        <v>6356752.3142451802</v>
      </c>
      <c r="AO1146">
        <f t="shared" si="452"/>
        <v>8.1819190842620321E-2</v>
      </c>
      <c r="AP1146">
        <f t="shared" si="453"/>
        <v>8.2094437949694496E-2</v>
      </c>
      <c r="AQ1146">
        <f t="shared" si="454"/>
        <v>6.7394967422762398E-3</v>
      </c>
      <c r="AR1146">
        <f t="shared" si="455"/>
        <v>6399593.6257584924</v>
      </c>
    </row>
    <row r="1147" spans="13:44" x14ac:dyDescent="0.3">
      <c r="M1147" s="52" t="s">
        <v>22</v>
      </c>
      <c r="N1147" s="53">
        <f t="shared" si="434"/>
        <v>166021.44365805644</v>
      </c>
      <c r="O1147" s="54">
        <f t="shared" si="435"/>
        <v>0</v>
      </c>
      <c r="P1147" s="55">
        <f t="shared" si="436"/>
        <v>31</v>
      </c>
      <c r="Q1147" s="68"/>
      <c r="T1147">
        <f t="shared" si="457"/>
        <v>0</v>
      </c>
      <c r="U1147">
        <f t="shared" si="457"/>
        <v>0</v>
      </c>
      <c r="V1147">
        <f t="shared" si="433"/>
        <v>31</v>
      </c>
      <c r="W1147">
        <f t="shared" si="456"/>
        <v>3</v>
      </c>
      <c r="X1147">
        <f t="shared" si="437"/>
        <v>-5.2359877559829883E-2</v>
      </c>
      <c r="Y1147">
        <f t="shared" si="438"/>
        <v>-5.2335956242943828E-2</v>
      </c>
      <c r="Z1147">
        <f t="shared" si="439"/>
        <v>-5.2383818566763218E-2</v>
      </c>
      <c r="AA1147">
        <f t="shared" si="440"/>
        <v>0</v>
      </c>
      <c r="AB1147">
        <f t="shared" si="441"/>
        <v>6375585.7452000007</v>
      </c>
      <c r="AC1147">
        <f t="shared" si="442"/>
        <v>9.2468067027179749E-6</v>
      </c>
      <c r="AD1147">
        <f t="shared" si="443"/>
        <v>0</v>
      </c>
      <c r="AE1147">
        <f t="shared" si="444"/>
        <v>0</v>
      </c>
      <c r="AF1147">
        <f t="shared" si="445"/>
        <v>0</v>
      </c>
      <c r="AG1147">
        <f t="shared" si="446"/>
        <v>0</v>
      </c>
      <c r="AH1147">
        <f t="shared" si="447"/>
        <v>0</v>
      </c>
      <c r="AI1147">
        <f t="shared" si="448"/>
        <v>5.0546225567071803E-3</v>
      </c>
      <c r="AJ1147">
        <f t="shared" si="449"/>
        <v>4.2582015317955055E-5</v>
      </c>
      <c r="AK1147">
        <f t="shared" si="450"/>
        <v>1.6740578955036711E-7</v>
      </c>
      <c r="AL1147">
        <f t="shared" si="451"/>
        <v>0</v>
      </c>
      <c r="AM1147">
        <v>6378137</v>
      </c>
      <c r="AN1147">
        <v>6356752.3142451802</v>
      </c>
      <c r="AO1147">
        <f t="shared" si="452"/>
        <v>8.1819190842620321E-2</v>
      </c>
      <c r="AP1147">
        <f t="shared" si="453"/>
        <v>8.2094437949694496E-2</v>
      </c>
      <c r="AQ1147">
        <f t="shared" si="454"/>
        <v>6.7394967422762398E-3</v>
      </c>
      <c r="AR1147">
        <f t="shared" si="455"/>
        <v>6399593.6257584924</v>
      </c>
    </row>
    <row r="1148" spans="13:44" x14ac:dyDescent="0.3">
      <c r="M1148" s="52" t="s">
        <v>22</v>
      </c>
      <c r="N1148" s="53">
        <f t="shared" si="434"/>
        <v>166021.44365805644</v>
      </c>
      <c r="O1148" s="54">
        <f t="shared" si="435"/>
        <v>0</v>
      </c>
      <c r="P1148" s="55">
        <f t="shared" si="436"/>
        <v>31</v>
      </c>
      <c r="Q1148" s="68"/>
      <c r="T1148">
        <f t="shared" si="457"/>
        <v>0</v>
      </c>
      <c r="U1148">
        <f t="shared" si="457"/>
        <v>0</v>
      </c>
      <c r="V1148">
        <f t="shared" si="433"/>
        <v>31</v>
      </c>
      <c r="W1148">
        <f t="shared" si="456"/>
        <v>3</v>
      </c>
      <c r="X1148">
        <f t="shared" si="437"/>
        <v>-5.2359877559829883E-2</v>
      </c>
      <c r="Y1148">
        <f t="shared" si="438"/>
        <v>-5.2335956242943828E-2</v>
      </c>
      <c r="Z1148">
        <f t="shared" si="439"/>
        <v>-5.2383818566763218E-2</v>
      </c>
      <c r="AA1148">
        <f t="shared" si="440"/>
        <v>0</v>
      </c>
      <c r="AB1148">
        <f t="shared" si="441"/>
        <v>6375585.7452000007</v>
      </c>
      <c r="AC1148">
        <f t="shared" si="442"/>
        <v>9.2468067027179749E-6</v>
      </c>
      <c r="AD1148">
        <f t="shared" si="443"/>
        <v>0</v>
      </c>
      <c r="AE1148">
        <f t="shared" si="444"/>
        <v>0</v>
      </c>
      <c r="AF1148">
        <f t="shared" si="445"/>
        <v>0</v>
      </c>
      <c r="AG1148">
        <f t="shared" si="446"/>
        <v>0</v>
      </c>
      <c r="AH1148">
        <f t="shared" si="447"/>
        <v>0</v>
      </c>
      <c r="AI1148">
        <f t="shared" si="448"/>
        <v>5.0546225567071803E-3</v>
      </c>
      <c r="AJ1148">
        <f t="shared" si="449"/>
        <v>4.2582015317955055E-5</v>
      </c>
      <c r="AK1148">
        <f t="shared" si="450"/>
        <v>1.6740578955036711E-7</v>
      </c>
      <c r="AL1148">
        <f t="shared" si="451"/>
        <v>0</v>
      </c>
      <c r="AM1148">
        <v>6378137</v>
      </c>
      <c r="AN1148">
        <v>6356752.3142451802</v>
      </c>
      <c r="AO1148">
        <f t="shared" si="452"/>
        <v>8.1819190842620321E-2</v>
      </c>
      <c r="AP1148">
        <f t="shared" si="453"/>
        <v>8.2094437949694496E-2</v>
      </c>
      <c r="AQ1148">
        <f t="shared" si="454"/>
        <v>6.7394967422762398E-3</v>
      </c>
      <c r="AR1148">
        <f t="shared" si="455"/>
        <v>6399593.6257584924</v>
      </c>
    </row>
    <row r="1149" spans="13:44" x14ac:dyDescent="0.3">
      <c r="M1149" s="52" t="s">
        <v>22</v>
      </c>
      <c r="N1149" s="53">
        <f t="shared" si="434"/>
        <v>166021.44365805644</v>
      </c>
      <c r="O1149" s="54">
        <f t="shared" si="435"/>
        <v>0</v>
      </c>
      <c r="P1149" s="55">
        <f t="shared" si="436"/>
        <v>31</v>
      </c>
      <c r="Q1149" s="68"/>
      <c r="T1149">
        <f t="shared" si="457"/>
        <v>0</v>
      </c>
      <c r="U1149">
        <f t="shared" si="457"/>
        <v>0</v>
      </c>
      <c r="V1149">
        <f t="shared" si="433"/>
        <v>31</v>
      </c>
      <c r="W1149">
        <f t="shared" si="456"/>
        <v>3</v>
      </c>
      <c r="X1149">
        <f t="shared" si="437"/>
        <v>-5.2359877559829883E-2</v>
      </c>
      <c r="Y1149">
        <f t="shared" si="438"/>
        <v>-5.2335956242943828E-2</v>
      </c>
      <c r="Z1149">
        <f t="shared" si="439"/>
        <v>-5.2383818566763218E-2</v>
      </c>
      <c r="AA1149">
        <f t="shared" si="440"/>
        <v>0</v>
      </c>
      <c r="AB1149">
        <f t="shared" si="441"/>
        <v>6375585.7452000007</v>
      </c>
      <c r="AC1149">
        <f t="shared" si="442"/>
        <v>9.2468067027179749E-6</v>
      </c>
      <c r="AD1149">
        <f t="shared" si="443"/>
        <v>0</v>
      </c>
      <c r="AE1149">
        <f t="shared" si="444"/>
        <v>0</v>
      </c>
      <c r="AF1149">
        <f t="shared" si="445"/>
        <v>0</v>
      </c>
      <c r="AG1149">
        <f t="shared" si="446"/>
        <v>0</v>
      </c>
      <c r="AH1149">
        <f t="shared" si="447"/>
        <v>0</v>
      </c>
      <c r="AI1149">
        <f t="shared" si="448"/>
        <v>5.0546225567071803E-3</v>
      </c>
      <c r="AJ1149">
        <f t="shared" si="449"/>
        <v>4.2582015317955055E-5</v>
      </c>
      <c r="AK1149">
        <f t="shared" si="450"/>
        <v>1.6740578955036711E-7</v>
      </c>
      <c r="AL1149">
        <f t="shared" si="451"/>
        <v>0</v>
      </c>
      <c r="AM1149">
        <v>6378137</v>
      </c>
      <c r="AN1149">
        <v>6356752.3142451802</v>
      </c>
      <c r="AO1149">
        <f t="shared" si="452"/>
        <v>8.1819190842620321E-2</v>
      </c>
      <c r="AP1149">
        <f t="shared" si="453"/>
        <v>8.2094437949694496E-2</v>
      </c>
      <c r="AQ1149">
        <f t="shared" si="454"/>
        <v>6.7394967422762398E-3</v>
      </c>
      <c r="AR1149">
        <f t="shared" si="455"/>
        <v>6399593.6257584924</v>
      </c>
    </row>
    <row r="1150" spans="13:44" x14ac:dyDescent="0.3">
      <c r="M1150" s="52" t="s">
        <v>22</v>
      </c>
      <c r="N1150" s="53">
        <f t="shared" si="434"/>
        <v>166021.44365805644</v>
      </c>
      <c r="O1150" s="54">
        <f t="shared" si="435"/>
        <v>0</v>
      </c>
      <c r="P1150" s="55">
        <f t="shared" si="436"/>
        <v>31</v>
      </c>
      <c r="Q1150" s="68"/>
      <c r="T1150">
        <f t="shared" si="457"/>
        <v>0</v>
      </c>
      <c r="U1150">
        <f t="shared" si="457"/>
        <v>0</v>
      </c>
      <c r="V1150">
        <f t="shared" si="433"/>
        <v>31</v>
      </c>
      <c r="W1150">
        <f t="shared" si="456"/>
        <v>3</v>
      </c>
      <c r="X1150">
        <f t="shared" si="437"/>
        <v>-5.2359877559829883E-2</v>
      </c>
      <c r="Y1150">
        <f t="shared" si="438"/>
        <v>-5.2335956242943828E-2</v>
      </c>
      <c r="Z1150">
        <f t="shared" si="439"/>
        <v>-5.2383818566763218E-2</v>
      </c>
      <c r="AA1150">
        <f t="shared" si="440"/>
        <v>0</v>
      </c>
      <c r="AB1150">
        <f t="shared" si="441"/>
        <v>6375585.7452000007</v>
      </c>
      <c r="AC1150">
        <f t="shared" si="442"/>
        <v>9.2468067027179749E-6</v>
      </c>
      <c r="AD1150">
        <f t="shared" si="443"/>
        <v>0</v>
      </c>
      <c r="AE1150">
        <f t="shared" si="444"/>
        <v>0</v>
      </c>
      <c r="AF1150">
        <f t="shared" si="445"/>
        <v>0</v>
      </c>
      <c r="AG1150">
        <f t="shared" si="446"/>
        <v>0</v>
      </c>
      <c r="AH1150">
        <f t="shared" si="447"/>
        <v>0</v>
      </c>
      <c r="AI1150">
        <f t="shared" si="448"/>
        <v>5.0546225567071803E-3</v>
      </c>
      <c r="AJ1150">
        <f t="shared" si="449"/>
        <v>4.2582015317955055E-5</v>
      </c>
      <c r="AK1150">
        <f t="shared" si="450"/>
        <v>1.6740578955036711E-7</v>
      </c>
      <c r="AL1150">
        <f t="shared" si="451"/>
        <v>0</v>
      </c>
      <c r="AM1150">
        <v>6378137</v>
      </c>
      <c r="AN1150">
        <v>6356752.3142451802</v>
      </c>
      <c r="AO1150">
        <f t="shared" si="452"/>
        <v>8.1819190842620321E-2</v>
      </c>
      <c r="AP1150">
        <f t="shared" si="453"/>
        <v>8.2094437949694496E-2</v>
      </c>
      <c r="AQ1150">
        <f t="shared" si="454"/>
        <v>6.7394967422762398E-3</v>
      </c>
      <c r="AR1150">
        <f t="shared" si="455"/>
        <v>6399593.6257584924</v>
      </c>
    </row>
    <row r="1151" spans="13:44" x14ac:dyDescent="0.3">
      <c r="M1151" s="52" t="s">
        <v>22</v>
      </c>
      <c r="N1151" s="53">
        <f t="shared" si="434"/>
        <v>166021.44365805644</v>
      </c>
      <c r="O1151" s="54">
        <f t="shared" si="435"/>
        <v>0</v>
      </c>
      <c r="P1151" s="55">
        <f t="shared" si="436"/>
        <v>31</v>
      </c>
      <c r="Q1151" s="68"/>
      <c r="T1151">
        <f t="shared" si="457"/>
        <v>0</v>
      </c>
      <c r="U1151">
        <f t="shared" si="457"/>
        <v>0</v>
      </c>
      <c r="V1151">
        <f t="shared" si="433"/>
        <v>31</v>
      </c>
      <c r="W1151">
        <f t="shared" si="456"/>
        <v>3</v>
      </c>
      <c r="X1151">
        <f t="shared" si="437"/>
        <v>-5.2359877559829883E-2</v>
      </c>
      <c r="Y1151">
        <f t="shared" si="438"/>
        <v>-5.2335956242943828E-2</v>
      </c>
      <c r="Z1151">
        <f t="shared" si="439"/>
        <v>-5.2383818566763218E-2</v>
      </c>
      <c r="AA1151">
        <f t="shared" si="440"/>
        <v>0</v>
      </c>
      <c r="AB1151">
        <f t="shared" si="441"/>
        <v>6375585.7452000007</v>
      </c>
      <c r="AC1151">
        <f t="shared" si="442"/>
        <v>9.2468067027179749E-6</v>
      </c>
      <c r="AD1151">
        <f t="shared" si="443"/>
        <v>0</v>
      </c>
      <c r="AE1151">
        <f t="shared" si="444"/>
        <v>0</v>
      </c>
      <c r="AF1151">
        <f t="shared" si="445"/>
        <v>0</v>
      </c>
      <c r="AG1151">
        <f t="shared" si="446"/>
        <v>0</v>
      </c>
      <c r="AH1151">
        <f t="shared" si="447"/>
        <v>0</v>
      </c>
      <c r="AI1151">
        <f t="shared" si="448"/>
        <v>5.0546225567071803E-3</v>
      </c>
      <c r="AJ1151">
        <f t="shared" si="449"/>
        <v>4.2582015317955055E-5</v>
      </c>
      <c r="AK1151">
        <f t="shared" si="450"/>
        <v>1.6740578955036711E-7</v>
      </c>
      <c r="AL1151">
        <f t="shared" si="451"/>
        <v>0</v>
      </c>
      <c r="AM1151">
        <v>6378137</v>
      </c>
      <c r="AN1151">
        <v>6356752.3142451802</v>
      </c>
      <c r="AO1151">
        <f t="shared" si="452"/>
        <v>8.1819190842620321E-2</v>
      </c>
      <c r="AP1151">
        <f t="shared" si="453"/>
        <v>8.2094437949694496E-2</v>
      </c>
      <c r="AQ1151">
        <f t="shared" si="454"/>
        <v>6.7394967422762398E-3</v>
      </c>
      <c r="AR1151">
        <f t="shared" si="455"/>
        <v>6399593.6257584924</v>
      </c>
    </row>
    <row r="1152" spans="13:44" x14ac:dyDescent="0.3">
      <c r="M1152" s="52" t="s">
        <v>22</v>
      </c>
      <c r="N1152" s="53">
        <f t="shared" si="434"/>
        <v>166021.44365805644</v>
      </c>
      <c r="O1152" s="54">
        <f t="shared" si="435"/>
        <v>0</v>
      </c>
      <c r="P1152" s="55">
        <f t="shared" si="436"/>
        <v>31</v>
      </c>
      <c r="Q1152" s="68"/>
      <c r="T1152">
        <f t="shared" si="457"/>
        <v>0</v>
      </c>
      <c r="U1152">
        <f t="shared" si="457"/>
        <v>0</v>
      </c>
      <c r="V1152">
        <f t="shared" si="433"/>
        <v>31</v>
      </c>
      <c r="W1152">
        <f t="shared" si="456"/>
        <v>3</v>
      </c>
      <c r="X1152">
        <f t="shared" si="437"/>
        <v>-5.2359877559829883E-2</v>
      </c>
      <c r="Y1152">
        <f t="shared" si="438"/>
        <v>-5.2335956242943828E-2</v>
      </c>
      <c r="Z1152">
        <f t="shared" si="439"/>
        <v>-5.2383818566763218E-2</v>
      </c>
      <c r="AA1152">
        <f t="shared" si="440"/>
        <v>0</v>
      </c>
      <c r="AB1152">
        <f t="shared" si="441"/>
        <v>6375585.7452000007</v>
      </c>
      <c r="AC1152">
        <f t="shared" si="442"/>
        <v>9.2468067027179749E-6</v>
      </c>
      <c r="AD1152">
        <f t="shared" si="443"/>
        <v>0</v>
      </c>
      <c r="AE1152">
        <f t="shared" si="444"/>
        <v>0</v>
      </c>
      <c r="AF1152">
        <f t="shared" si="445"/>
        <v>0</v>
      </c>
      <c r="AG1152">
        <f t="shared" si="446"/>
        <v>0</v>
      </c>
      <c r="AH1152">
        <f t="shared" si="447"/>
        <v>0</v>
      </c>
      <c r="AI1152">
        <f t="shared" si="448"/>
        <v>5.0546225567071803E-3</v>
      </c>
      <c r="AJ1152">
        <f t="shared" si="449"/>
        <v>4.2582015317955055E-5</v>
      </c>
      <c r="AK1152">
        <f t="shared" si="450"/>
        <v>1.6740578955036711E-7</v>
      </c>
      <c r="AL1152">
        <f t="shared" si="451"/>
        <v>0</v>
      </c>
      <c r="AM1152">
        <v>6378137</v>
      </c>
      <c r="AN1152">
        <v>6356752.3142451802</v>
      </c>
      <c r="AO1152">
        <f t="shared" si="452"/>
        <v>8.1819190842620321E-2</v>
      </c>
      <c r="AP1152">
        <f t="shared" si="453"/>
        <v>8.2094437949694496E-2</v>
      </c>
      <c r="AQ1152">
        <f t="shared" si="454"/>
        <v>6.7394967422762398E-3</v>
      </c>
      <c r="AR1152">
        <f t="shared" si="455"/>
        <v>6399593.6257584924</v>
      </c>
    </row>
    <row r="1153" spans="13:44" x14ac:dyDescent="0.3">
      <c r="M1153" s="52" t="s">
        <v>22</v>
      </c>
      <c r="N1153" s="53">
        <f t="shared" si="434"/>
        <v>166021.44365805644</v>
      </c>
      <c r="O1153" s="54">
        <f t="shared" si="435"/>
        <v>0</v>
      </c>
      <c r="P1153" s="55">
        <f t="shared" si="436"/>
        <v>31</v>
      </c>
      <c r="Q1153" s="68"/>
      <c r="T1153">
        <f t="shared" si="457"/>
        <v>0</v>
      </c>
      <c r="U1153">
        <f t="shared" si="457"/>
        <v>0</v>
      </c>
      <c r="V1153">
        <f t="shared" si="433"/>
        <v>31</v>
      </c>
      <c r="W1153">
        <f t="shared" si="456"/>
        <v>3</v>
      </c>
      <c r="X1153">
        <f t="shared" si="437"/>
        <v>-5.2359877559829883E-2</v>
      </c>
      <c r="Y1153">
        <f t="shared" si="438"/>
        <v>-5.2335956242943828E-2</v>
      </c>
      <c r="Z1153">
        <f t="shared" si="439"/>
        <v>-5.2383818566763218E-2</v>
      </c>
      <c r="AA1153">
        <f t="shared" si="440"/>
        <v>0</v>
      </c>
      <c r="AB1153">
        <f t="shared" si="441"/>
        <v>6375585.7452000007</v>
      </c>
      <c r="AC1153">
        <f t="shared" si="442"/>
        <v>9.2468067027179749E-6</v>
      </c>
      <c r="AD1153">
        <f t="shared" si="443"/>
        <v>0</v>
      </c>
      <c r="AE1153">
        <f t="shared" si="444"/>
        <v>0</v>
      </c>
      <c r="AF1153">
        <f t="shared" si="445"/>
        <v>0</v>
      </c>
      <c r="AG1153">
        <f t="shared" si="446"/>
        <v>0</v>
      </c>
      <c r="AH1153">
        <f t="shared" si="447"/>
        <v>0</v>
      </c>
      <c r="AI1153">
        <f t="shared" si="448"/>
        <v>5.0546225567071803E-3</v>
      </c>
      <c r="AJ1153">
        <f t="shared" si="449"/>
        <v>4.2582015317955055E-5</v>
      </c>
      <c r="AK1153">
        <f t="shared" si="450"/>
        <v>1.6740578955036711E-7</v>
      </c>
      <c r="AL1153">
        <f t="shared" si="451"/>
        <v>0</v>
      </c>
      <c r="AM1153">
        <v>6378137</v>
      </c>
      <c r="AN1153">
        <v>6356752.3142451802</v>
      </c>
      <c r="AO1153">
        <f t="shared" si="452"/>
        <v>8.1819190842620321E-2</v>
      </c>
      <c r="AP1153">
        <f t="shared" si="453"/>
        <v>8.2094437949694496E-2</v>
      </c>
      <c r="AQ1153">
        <f t="shared" si="454"/>
        <v>6.7394967422762398E-3</v>
      </c>
      <c r="AR1153">
        <f t="shared" si="455"/>
        <v>6399593.6257584924</v>
      </c>
    </row>
    <row r="1154" spans="13:44" x14ac:dyDescent="0.3">
      <c r="M1154" s="52" t="s">
        <v>22</v>
      </c>
      <c r="N1154" s="53">
        <f t="shared" si="434"/>
        <v>166021.44365805644</v>
      </c>
      <c r="O1154" s="54">
        <f t="shared" si="435"/>
        <v>0</v>
      </c>
      <c r="P1154" s="55">
        <f t="shared" si="436"/>
        <v>31</v>
      </c>
      <c r="Q1154" s="68"/>
      <c r="T1154">
        <f t="shared" si="457"/>
        <v>0</v>
      </c>
      <c r="U1154">
        <f t="shared" si="457"/>
        <v>0</v>
      </c>
      <c r="V1154">
        <f t="shared" si="433"/>
        <v>31</v>
      </c>
      <c r="W1154">
        <f t="shared" si="456"/>
        <v>3</v>
      </c>
      <c r="X1154">
        <f t="shared" si="437"/>
        <v>-5.2359877559829883E-2</v>
      </c>
      <c r="Y1154">
        <f t="shared" si="438"/>
        <v>-5.2335956242943828E-2</v>
      </c>
      <c r="Z1154">
        <f t="shared" si="439"/>
        <v>-5.2383818566763218E-2</v>
      </c>
      <c r="AA1154">
        <f t="shared" si="440"/>
        <v>0</v>
      </c>
      <c r="AB1154">
        <f t="shared" si="441"/>
        <v>6375585.7452000007</v>
      </c>
      <c r="AC1154">
        <f t="shared" si="442"/>
        <v>9.2468067027179749E-6</v>
      </c>
      <c r="AD1154">
        <f t="shared" si="443"/>
        <v>0</v>
      </c>
      <c r="AE1154">
        <f t="shared" si="444"/>
        <v>0</v>
      </c>
      <c r="AF1154">
        <f t="shared" si="445"/>
        <v>0</v>
      </c>
      <c r="AG1154">
        <f t="shared" si="446"/>
        <v>0</v>
      </c>
      <c r="AH1154">
        <f t="shared" si="447"/>
        <v>0</v>
      </c>
      <c r="AI1154">
        <f t="shared" si="448"/>
        <v>5.0546225567071803E-3</v>
      </c>
      <c r="AJ1154">
        <f t="shared" si="449"/>
        <v>4.2582015317955055E-5</v>
      </c>
      <c r="AK1154">
        <f t="shared" si="450"/>
        <v>1.6740578955036711E-7</v>
      </c>
      <c r="AL1154">
        <f t="shared" si="451"/>
        <v>0</v>
      </c>
      <c r="AM1154">
        <v>6378137</v>
      </c>
      <c r="AN1154">
        <v>6356752.3142451802</v>
      </c>
      <c r="AO1154">
        <f t="shared" si="452"/>
        <v>8.1819190842620321E-2</v>
      </c>
      <c r="AP1154">
        <f t="shared" si="453"/>
        <v>8.2094437949694496E-2</v>
      </c>
      <c r="AQ1154">
        <f t="shared" si="454"/>
        <v>6.7394967422762398E-3</v>
      </c>
      <c r="AR1154">
        <f t="shared" si="455"/>
        <v>6399593.6257584924</v>
      </c>
    </row>
    <row r="1155" spans="13:44" x14ac:dyDescent="0.3">
      <c r="M1155" s="52" t="s">
        <v>22</v>
      </c>
      <c r="N1155" s="53">
        <f t="shared" si="434"/>
        <v>166021.44365805644</v>
      </c>
      <c r="O1155" s="54">
        <f t="shared" si="435"/>
        <v>0</v>
      </c>
      <c r="P1155" s="55">
        <f t="shared" si="436"/>
        <v>31</v>
      </c>
      <c r="Q1155" s="68"/>
      <c r="T1155">
        <f t="shared" si="457"/>
        <v>0</v>
      </c>
      <c r="U1155">
        <f t="shared" si="457"/>
        <v>0</v>
      </c>
      <c r="V1155">
        <f t="shared" si="433"/>
        <v>31</v>
      </c>
      <c r="W1155">
        <f t="shared" si="456"/>
        <v>3</v>
      </c>
      <c r="X1155">
        <f t="shared" si="437"/>
        <v>-5.2359877559829883E-2</v>
      </c>
      <c r="Y1155">
        <f t="shared" si="438"/>
        <v>-5.2335956242943828E-2</v>
      </c>
      <c r="Z1155">
        <f t="shared" si="439"/>
        <v>-5.2383818566763218E-2</v>
      </c>
      <c r="AA1155">
        <f t="shared" si="440"/>
        <v>0</v>
      </c>
      <c r="AB1155">
        <f t="shared" si="441"/>
        <v>6375585.7452000007</v>
      </c>
      <c r="AC1155">
        <f t="shared" si="442"/>
        <v>9.2468067027179749E-6</v>
      </c>
      <c r="AD1155">
        <f t="shared" si="443"/>
        <v>0</v>
      </c>
      <c r="AE1155">
        <f t="shared" si="444"/>
        <v>0</v>
      </c>
      <c r="AF1155">
        <f t="shared" si="445"/>
        <v>0</v>
      </c>
      <c r="AG1155">
        <f t="shared" si="446"/>
        <v>0</v>
      </c>
      <c r="AH1155">
        <f t="shared" si="447"/>
        <v>0</v>
      </c>
      <c r="AI1155">
        <f t="shared" si="448"/>
        <v>5.0546225567071803E-3</v>
      </c>
      <c r="AJ1155">
        <f t="shared" si="449"/>
        <v>4.2582015317955055E-5</v>
      </c>
      <c r="AK1155">
        <f t="shared" si="450"/>
        <v>1.6740578955036711E-7</v>
      </c>
      <c r="AL1155">
        <f t="shared" si="451"/>
        <v>0</v>
      </c>
      <c r="AM1155">
        <v>6378137</v>
      </c>
      <c r="AN1155">
        <v>6356752.3142451802</v>
      </c>
      <c r="AO1155">
        <f t="shared" si="452"/>
        <v>8.1819190842620321E-2</v>
      </c>
      <c r="AP1155">
        <f t="shared" si="453"/>
        <v>8.2094437949694496E-2</v>
      </c>
      <c r="AQ1155">
        <f t="shared" si="454"/>
        <v>6.7394967422762398E-3</v>
      </c>
      <c r="AR1155">
        <f t="shared" si="455"/>
        <v>6399593.6257584924</v>
      </c>
    </row>
    <row r="1156" spans="13:44" x14ac:dyDescent="0.3">
      <c r="M1156" s="52" t="s">
        <v>22</v>
      </c>
      <c r="N1156" s="53">
        <f t="shared" si="434"/>
        <v>166021.44365805644</v>
      </c>
      <c r="O1156" s="54">
        <f t="shared" si="435"/>
        <v>0</v>
      </c>
      <c r="P1156" s="55">
        <f t="shared" si="436"/>
        <v>31</v>
      </c>
      <c r="Q1156" s="68"/>
      <c r="T1156">
        <f t="shared" si="457"/>
        <v>0</v>
      </c>
      <c r="U1156">
        <f t="shared" si="457"/>
        <v>0</v>
      </c>
      <c r="V1156">
        <f t="shared" si="433"/>
        <v>31</v>
      </c>
      <c r="W1156">
        <f t="shared" si="456"/>
        <v>3</v>
      </c>
      <c r="X1156">
        <f t="shared" si="437"/>
        <v>-5.2359877559829883E-2</v>
      </c>
      <c r="Y1156">
        <f t="shared" si="438"/>
        <v>-5.2335956242943828E-2</v>
      </c>
      <c r="Z1156">
        <f t="shared" si="439"/>
        <v>-5.2383818566763218E-2</v>
      </c>
      <c r="AA1156">
        <f t="shared" si="440"/>
        <v>0</v>
      </c>
      <c r="AB1156">
        <f t="shared" si="441"/>
        <v>6375585.7452000007</v>
      </c>
      <c r="AC1156">
        <f t="shared" si="442"/>
        <v>9.2468067027179749E-6</v>
      </c>
      <c r="AD1156">
        <f t="shared" si="443"/>
        <v>0</v>
      </c>
      <c r="AE1156">
        <f t="shared" si="444"/>
        <v>0</v>
      </c>
      <c r="AF1156">
        <f t="shared" si="445"/>
        <v>0</v>
      </c>
      <c r="AG1156">
        <f t="shared" si="446"/>
        <v>0</v>
      </c>
      <c r="AH1156">
        <f t="shared" si="447"/>
        <v>0</v>
      </c>
      <c r="AI1156">
        <f t="shared" si="448"/>
        <v>5.0546225567071803E-3</v>
      </c>
      <c r="AJ1156">
        <f t="shared" si="449"/>
        <v>4.2582015317955055E-5</v>
      </c>
      <c r="AK1156">
        <f t="shared" si="450"/>
        <v>1.6740578955036711E-7</v>
      </c>
      <c r="AL1156">
        <f t="shared" si="451"/>
        <v>0</v>
      </c>
      <c r="AM1156">
        <v>6378137</v>
      </c>
      <c r="AN1156">
        <v>6356752.3142451802</v>
      </c>
      <c r="AO1156">
        <f t="shared" si="452"/>
        <v>8.1819190842620321E-2</v>
      </c>
      <c r="AP1156">
        <f t="shared" si="453"/>
        <v>8.2094437949694496E-2</v>
      </c>
      <c r="AQ1156">
        <f t="shared" si="454"/>
        <v>6.7394967422762398E-3</v>
      </c>
      <c r="AR1156">
        <f t="shared" si="455"/>
        <v>6399593.6257584924</v>
      </c>
    </row>
    <row r="1157" spans="13:44" x14ac:dyDescent="0.3">
      <c r="M1157" s="52" t="s">
        <v>22</v>
      </c>
      <c r="N1157" s="53">
        <f t="shared" si="434"/>
        <v>166021.44365805644</v>
      </c>
      <c r="O1157" s="54">
        <f t="shared" si="435"/>
        <v>0</v>
      </c>
      <c r="P1157" s="55">
        <f t="shared" si="436"/>
        <v>31</v>
      </c>
      <c r="Q1157" s="68"/>
      <c r="T1157">
        <f t="shared" si="457"/>
        <v>0</v>
      </c>
      <c r="U1157">
        <f t="shared" si="457"/>
        <v>0</v>
      </c>
      <c r="V1157">
        <f t="shared" si="433"/>
        <v>31</v>
      </c>
      <c r="W1157">
        <f t="shared" si="456"/>
        <v>3</v>
      </c>
      <c r="X1157">
        <f t="shared" si="437"/>
        <v>-5.2359877559829883E-2</v>
      </c>
      <c r="Y1157">
        <f t="shared" si="438"/>
        <v>-5.2335956242943828E-2</v>
      </c>
      <c r="Z1157">
        <f t="shared" si="439"/>
        <v>-5.2383818566763218E-2</v>
      </c>
      <c r="AA1157">
        <f t="shared" si="440"/>
        <v>0</v>
      </c>
      <c r="AB1157">
        <f t="shared" si="441"/>
        <v>6375585.7452000007</v>
      </c>
      <c r="AC1157">
        <f t="shared" si="442"/>
        <v>9.2468067027179749E-6</v>
      </c>
      <c r="AD1157">
        <f t="shared" si="443"/>
        <v>0</v>
      </c>
      <c r="AE1157">
        <f t="shared" si="444"/>
        <v>0</v>
      </c>
      <c r="AF1157">
        <f t="shared" si="445"/>
        <v>0</v>
      </c>
      <c r="AG1157">
        <f t="shared" si="446"/>
        <v>0</v>
      </c>
      <c r="AH1157">
        <f t="shared" si="447"/>
        <v>0</v>
      </c>
      <c r="AI1157">
        <f t="shared" si="448"/>
        <v>5.0546225567071803E-3</v>
      </c>
      <c r="AJ1157">
        <f t="shared" si="449"/>
        <v>4.2582015317955055E-5</v>
      </c>
      <c r="AK1157">
        <f t="shared" si="450"/>
        <v>1.6740578955036711E-7</v>
      </c>
      <c r="AL1157">
        <f t="shared" si="451"/>
        <v>0</v>
      </c>
      <c r="AM1157">
        <v>6378137</v>
      </c>
      <c r="AN1157">
        <v>6356752.3142451802</v>
      </c>
      <c r="AO1157">
        <f t="shared" si="452"/>
        <v>8.1819190842620321E-2</v>
      </c>
      <c r="AP1157">
        <f t="shared" si="453"/>
        <v>8.2094437949694496E-2</v>
      </c>
      <c r="AQ1157">
        <f t="shared" si="454"/>
        <v>6.7394967422762398E-3</v>
      </c>
      <c r="AR1157">
        <f t="shared" si="455"/>
        <v>6399593.6257584924</v>
      </c>
    </row>
    <row r="1158" spans="13:44" x14ac:dyDescent="0.3">
      <c r="M1158" s="52" t="s">
        <v>22</v>
      </c>
      <c r="N1158" s="53">
        <f t="shared" si="434"/>
        <v>166021.44365805644</v>
      </c>
      <c r="O1158" s="54">
        <f t="shared" si="435"/>
        <v>0</v>
      </c>
      <c r="P1158" s="55">
        <f t="shared" si="436"/>
        <v>31</v>
      </c>
      <c r="Q1158" s="68"/>
      <c r="T1158">
        <f t="shared" si="457"/>
        <v>0</v>
      </c>
      <c r="U1158">
        <f t="shared" si="457"/>
        <v>0</v>
      </c>
      <c r="V1158">
        <f t="shared" si="433"/>
        <v>31</v>
      </c>
      <c r="W1158">
        <f t="shared" si="456"/>
        <v>3</v>
      </c>
      <c r="X1158">
        <f t="shared" si="437"/>
        <v>-5.2359877559829883E-2</v>
      </c>
      <c r="Y1158">
        <f t="shared" si="438"/>
        <v>-5.2335956242943828E-2</v>
      </c>
      <c r="Z1158">
        <f t="shared" si="439"/>
        <v>-5.2383818566763218E-2</v>
      </c>
      <c r="AA1158">
        <f t="shared" si="440"/>
        <v>0</v>
      </c>
      <c r="AB1158">
        <f t="shared" si="441"/>
        <v>6375585.7452000007</v>
      </c>
      <c r="AC1158">
        <f t="shared" si="442"/>
        <v>9.2468067027179749E-6</v>
      </c>
      <c r="AD1158">
        <f t="shared" si="443"/>
        <v>0</v>
      </c>
      <c r="AE1158">
        <f t="shared" si="444"/>
        <v>0</v>
      </c>
      <c r="AF1158">
        <f t="shared" si="445"/>
        <v>0</v>
      </c>
      <c r="AG1158">
        <f t="shared" si="446"/>
        <v>0</v>
      </c>
      <c r="AH1158">
        <f t="shared" si="447"/>
        <v>0</v>
      </c>
      <c r="AI1158">
        <f t="shared" si="448"/>
        <v>5.0546225567071803E-3</v>
      </c>
      <c r="AJ1158">
        <f t="shared" si="449"/>
        <v>4.2582015317955055E-5</v>
      </c>
      <c r="AK1158">
        <f t="shared" si="450"/>
        <v>1.6740578955036711E-7</v>
      </c>
      <c r="AL1158">
        <f t="shared" si="451"/>
        <v>0</v>
      </c>
      <c r="AM1158">
        <v>6378137</v>
      </c>
      <c r="AN1158">
        <v>6356752.3142451802</v>
      </c>
      <c r="AO1158">
        <f t="shared" si="452"/>
        <v>8.1819190842620321E-2</v>
      </c>
      <c r="AP1158">
        <f t="shared" si="453"/>
        <v>8.2094437949694496E-2</v>
      </c>
      <c r="AQ1158">
        <f t="shared" si="454"/>
        <v>6.7394967422762398E-3</v>
      </c>
      <c r="AR1158">
        <f t="shared" si="455"/>
        <v>6399593.6257584924</v>
      </c>
    </row>
    <row r="1159" spans="13:44" x14ac:dyDescent="0.3">
      <c r="M1159" s="52" t="s">
        <v>22</v>
      </c>
      <c r="N1159" s="53">
        <f t="shared" si="434"/>
        <v>166021.44365805644</v>
      </c>
      <c r="O1159" s="54">
        <f t="shared" si="435"/>
        <v>0</v>
      </c>
      <c r="P1159" s="55">
        <f t="shared" si="436"/>
        <v>31</v>
      </c>
      <c r="Q1159" s="68"/>
      <c r="T1159">
        <f t="shared" si="457"/>
        <v>0</v>
      </c>
      <c r="U1159">
        <f t="shared" si="457"/>
        <v>0</v>
      </c>
      <c r="V1159">
        <f t="shared" si="433"/>
        <v>31</v>
      </c>
      <c r="W1159">
        <f t="shared" si="456"/>
        <v>3</v>
      </c>
      <c r="X1159">
        <f t="shared" si="437"/>
        <v>-5.2359877559829883E-2</v>
      </c>
      <c r="Y1159">
        <f t="shared" si="438"/>
        <v>-5.2335956242943828E-2</v>
      </c>
      <c r="Z1159">
        <f t="shared" si="439"/>
        <v>-5.2383818566763218E-2</v>
      </c>
      <c r="AA1159">
        <f t="shared" si="440"/>
        <v>0</v>
      </c>
      <c r="AB1159">
        <f t="shared" si="441"/>
        <v>6375585.7452000007</v>
      </c>
      <c r="AC1159">
        <f t="shared" si="442"/>
        <v>9.2468067027179749E-6</v>
      </c>
      <c r="AD1159">
        <f t="shared" si="443"/>
        <v>0</v>
      </c>
      <c r="AE1159">
        <f t="shared" si="444"/>
        <v>0</v>
      </c>
      <c r="AF1159">
        <f t="shared" si="445"/>
        <v>0</v>
      </c>
      <c r="AG1159">
        <f t="shared" si="446"/>
        <v>0</v>
      </c>
      <c r="AH1159">
        <f t="shared" si="447"/>
        <v>0</v>
      </c>
      <c r="AI1159">
        <f t="shared" si="448"/>
        <v>5.0546225567071803E-3</v>
      </c>
      <c r="AJ1159">
        <f t="shared" si="449"/>
        <v>4.2582015317955055E-5</v>
      </c>
      <c r="AK1159">
        <f t="shared" si="450"/>
        <v>1.6740578955036711E-7</v>
      </c>
      <c r="AL1159">
        <f t="shared" si="451"/>
        <v>0</v>
      </c>
      <c r="AM1159">
        <v>6378137</v>
      </c>
      <c r="AN1159">
        <v>6356752.3142451802</v>
      </c>
      <c r="AO1159">
        <f t="shared" si="452"/>
        <v>8.1819190842620321E-2</v>
      </c>
      <c r="AP1159">
        <f t="shared" si="453"/>
        <v>8.2094437949694496E-2</v>
      </c>
      <c r="AQ1159">
        <f t="shared" si="454"/>
        <v>6.7394967422762398E-3</v>
      </c>
      <c r="AR1159">
        <f t="shared" si="455"/>
        <v>6399593.6257584924</v>
      </c>
    </row>
    <row r="1160" spans="13:44" x14ac:dyDescent="0.3">
      <c r="M1160" s="52" t="s">
        <v>22</v>
      </c>
      <c r="N1160" s="53">
        <f t="shared" si="434"/>
        <v>166021.44365805644</v>
      </c>
      <c r="O1160" s="54">
        <f t="shared" si="435"/>
        <v>0</v>
      </c>
      <c r="P1160" s="55">
        <f t="shared" si="436"/>
        <v>31</v>
      </c>
      <c r="Q1160" s="68"/>
      <c r="T1160">
        <f t="shared" si="457"/>
        <v>0</v>
      </c>
      <c r="U1160">
        <f t="shared" si="457"/>
        <v>0</v>
      </c>
      <c r="V1160">
        <f t="shared" si="433"/>
        <v>31</v>
      </c>
      <c r="W1160">
        <f t="shared" si="456"/>
        <v>3</v>
      </c>
      <c r="X1160">
        <f t="shared" si="437"/>
        <v>-5.2359877559829883E-2</v>
      </c>
      <c r="Y1160">
        <f t="shared" si="438"/>
        <v>-5.2335956242943828E-2</v>
      </c>
      <c r="Z1160">
        <f t="shared" si="439"/>
        <v>-5.2383818566763218E-2</v>
      </c>
      <c r="AA1160">
        <f t="shared" si="440"/>
        <v>0</v>
      </c>
      <c r="AB1160">
        <f t="shared" si="441"/>
        <v>6375585.7452000007</v>
      </c>
      <c r="AC1160">
        <f t="shared" si="442"/>
        <v>9.2468067027179749E-6</v>
      </c>
      <c r="AD1160">
        <f t="shared" si="443"/>
        <v>0</v>
      </c>
      <c r="AE1160">
        <f t="shared" si="444"/>
        <v>0</v>
      </c>
      <c r="AF1160">
        <f t="shared" si="445"/>
        <v>0</v>
      </c>
      <c r="AG1160">
        <f t="shared" si="446"/>
        <v>0</v>
      </c>
      <c r="AH1160">
        <f t="shared" si="447"/>
        <v>0</v>
      </c>
      <c r="AI1160">
        <f t="shared" si="448"/>
        <v>5.0546225567071803E-3</v>
      </c>
      <c r="AJ1160">
        <f t="shared" si="449"/>
        <v>4.2582015317955055E-5</v>
      </c>
      <c r="AK1160">
        <f t="shared" si="450"/>
        <v>1.6740578955036711E-7</v>
      </c>
      <c r="AL1160">
        <f t="shared" si="451"/>
        <v>0</v>
      </c>
      <c r="AM1160">
        <v>6378137</v>
      </c>
      <c r="AN1160">
        <v>6356752.3142451802</v>
      </c>
      <c r="AO1160">
        <f t="shared" si="452"/>
        <v>8.1819190842620321E-2</v>
      </c>
      <c r="AP1160">
        <f t="shared" si="453"/>
        <v>8.2094437949694496E-2</v>
      </c>
      <c r="AQ1160">
        <f t="shared" si="454"/>
        <v>6.7394967422762398E-3</v>
      </c>
      <c r="AR1160">
        <f t="shared" si="455"/>
        <v>6399593.6257584924</v>
      </c>
    </row>
    <row r="1161" spans="13:44" x14ac:dyDescent="0.3">
      <c r="M1161" s="52" t="s">
        <v>22</v>
      </c>
      <c r="N1161" s="53">
        <f t="shared" si="434"/>
        <v>166021.44365805644</v>
      </c>
      <c r="O1161" s="54">
        <f t="shared" si="435"/>
        <v>0</v>
      </c>
      <c r="P1161" s="55">
        <f t="shared" si="436"/>
        <v>31</v>
      </c>
      <c r="Q1161" s="68"/>
      <c r="T1161">
        <f t="shared" si="457"/>
        <v>0</v>
      </c>
      <c r="U1161">
        <f t="shared" si="457"/>
        <v>0</v>
      </c>
      <c r="V1161">
        <f t="shared" si="433"/>
        <v>31</v>
      </c>
      <c r="W1161">
        <f t="shared" si="456"/>
        <v>3</v>
      </c>
      <c r="X1161">
        <f t="shared" si="437"/>
        <v>-5.2359877559829883E-2</v>
      </c>
      <c r="Y1161">
        <f t="shared" si="438"/>
        <v>-5.2335956242943828E-2</v>
      </c>
      <c r="Z1161">
        <f t="shared" si="439"/>
        <v>-5.2383818566763218E-2</v>
      </c>
      <c r="AA1161">
        <f t="shared" si="440"/>
        <v>0</v>
      </c>
      <c r="AB1161">
        <f t="shared" si="441"/>
        <v>6375585.7452000007</v>
      </c>
      <c r="AC1161">
        <f t="shared" si="442"/>
        <v>9.2468067027179749E-6</v>
      </c>
      <c r="AD1161">
        <f t="shared" si="443"/>
        <v>0</v>
      </c>
      <c r="AE1161">
        <f t="shared" si="444"/>
        <v>0</v>
      </c>
      <c r="AF1161">
        <f t="shared" si="445"/>
        <v>0</v>
      </c>
      <c r="AG1161">
        <f t="shared" si="446"/>
        <v>0</v>
      </c>
      <c r="AH1161">
        <f t="shared" si="447"/>
        <v>0</v>
      </c>
      <c r="AI1161">
        <f t="shared" si="448"/>
        <v>5.0546225567071803E-3</v>
      </c>
      <c r="AJ1161">
        <f t="shared" si="449"/>
        <v>4.2582015317955055E-5</v>
      </c>
      <c r="AK1161">
        <f t="shared" si="450"/>
        <v>1.6740578955036711E-7</v>
      </c>
      <c r="AL1161">
        <f t="shared" si="451"/>
        <v>0</v>
      </c>
      <c r="AM1161">
        <v>6378137</v>
      </c>
      <c r="AN1161">
        <v>6356752.3142451802</v>
      </c>
      <c r="AO1161">
        <f t="shared" si="452"/>
        <v>8.1819190842620321E-2</v>
      </c>
      <c r="AP1161">
        <f t="shared" si="453"/>
        <v>8.2094437949694496E-2</v>
      </c>
      <c r="AQ1161">
        <f t="shared" si="454"/>
        <v>6.7394967422762398E-3</v>
      </c>
      <c r="AR1161">
        <f t="shared" si="455"/>
        <v>6399593.6257584924</v>
      </c>
    </row>
    <row r="1162" spans="13:44" x14ac:dyDescent="0.3">
      <c r="M1162" s="52" t="s">
        <v>22</v>
      </c>
      <c r="N1162" s="53">
        <f t="shared" si="434"/>
        <v>166021.44365805644</v>
      </c>
      <c r="O1162" s="54">
        <f t="shared" si="435"/>
        <v>0</v>
      </c>
      <c r="P1162" s="55">
        <f t="shared" si="436"/>
        <v>31</v>
      </c>
      <c r="Q1162" s="68"/>
      <c r="T1162">
        <f t="shared" si="457"/>
        <v>0</v>
      </c>
      <c r="U1162">
        <f t="shared" si="457"/>
        <v>0</v>
      </c>
      <c r="V1162">
        <f t="shared" si="433"/>
        <v>31</v>
      </c>
      <c r="W1162">
        <f t="shared" si="456"/>
        <v>3</v>
      </c>
      <c r="X1162">
        <f t="shared" si="437"/>
        <v>-5.2359877559829883E-2</v>
      </c>
      <c r="Y1162">
        <f t="shared" si="438"/>
        <v>-5.2335956242943828E-2</v>
      </c>
      <c r="Z1162">
        <f t="shared" si="439"/>
        <v>-5.2383818566763218E-2</v>
      </c>
      <c r="AA1162">
        <f t="shared" si="440"/>
        <v>0</v>
      </c>
      <c r="AB1162">
        <f t="shared" si="441"/>
        <v>6375585.7452000007</v>
      </c>
      <c r="AC1162">
        <f t="shared" si="442"/>
        <v>9.2468067027179749E-6</v>
      </c>
      <c r="AD1162">
        <f t="shared" si="443"/>
        <v>0</v>
      </c>
      <c r="AE1162">
        <f t="shared" si="444"/>
        <v>0</v>
      </c>
      <c r="AF1162">
        <f t="shared" si="445"/>
        <v>0</v>
      </c>
      <c r="AG1162">
        <f t="shared" si="446"/>
        <v>0</v>
      </c>
      <c r="AH1162">
        <f t="shared" si="447"/>
        <v>0</v>
      </c>
      <c r="AI1162">
        <f t="shared" si="448"/>
        <v>5.0546225567071803E-3</v>
      </c>
      <c r="AJ1162">
        <f t="shared" si="449"/>
        <v>4.2582015317955055E-5</v>
      </c>
      <c r="AK1162">
        <f t="shared" si="450"/>
        <v>1.6740578955036711E-7</v>
      </c>
      <c r="AL1162">
        <f t="shared" si="451"/>
        <v>0</v>
      </c>
      <c r="AM1162">
        <v>6378137</v>
      </c>
      <c r="AN1162">
        <v>6356752.3142451802</v>
      </c>
      <c r="AO1162">
        <f t="shared" si="452"/>
        <v>8.1819190842620321E-2</v>
      </c>
      <c r="AP1162">
        <f t="shared" si="453"/>
        <v>8.2094437949694496E-2</v>
      </c>
      <c r="AQ1162">
        <f t="shared" si="454"/>
        <v>6.7394967422762398E-3</v>
      </c>
      <c r="AR1162">
        <f t="shared" si="455"/>
        <v>6399593.6257584924</v>
      </c>
    </row>
    <row r="1163" spans="13:44" x14ac:dyDescent="0.3">
      <c r="M1163" s="52" t="s">
        <v>22</v>
      </c>
      <c r="N1163" s="53">
        <f t="shared" si="434"/>
        <v>166021.44365805644</v>
      </c>
      <c r="O1163" s="54">
        <f t="shared" si="435"/>
        <v>0</v>
      </c>
      <c r="P1163" s="55">
        <f t="shared" si="436"/>
        <v>31</v>
      </c>
      <c r="Q1163" s="68"/>
      <c r="T1163">
        <f t="shared" si="457"/>
        <v>0</v>
      </c>
      <c r="U1163">
        <f t="shared" si="457"/>
        <v>0</v>
      </c>
      <c r="V1163">
        <f t="shared" si="433"/>
        <v>31</v>
      </c>
      <c r="W1163">
        <f t="shared" si="456"/>
        <v>3</v>
      </c>
      <c r="X1163">
        <f t="shared" si="437"/>
        <v>-5.2359877559829883E-2</v>
      </c>
      <c r="Y1163">
        <f t="shared" si="438"/>
        <v>-5.2335956242943828E-2</v>
      </c>
      <c r="Z1163">
        <f t="shared" si="439"/>
        <v>-5.2383818566763218E-2</v>
      </c>
      <c r="AA1163">
        <f t="shared" si="440"/>
        <v>0</v>
      </c>
      <c r="AB1163">
        <f t="shared" si="441"/>
        <v>6375585.7452000007</v>
      </c>
      <c r="AC1163">
        <f t="shared" si="442"/>
        <v>9.2468067027179749E-6</v>
      </c>
      <c r="AD1163">
        <f t="shared" si="443"/>
        <v>0</v>
      </c>
      <c r="AE1163">
        <f t="shared" si="444"/>
        <v>0</v>
      </c>
      <c r="AF1163">
        <f t="shared" si="445"/>
        <v>0</v>
      </c>
      <c r="AG1163">
        <f t="shared" si="446"/>
        <v>0</v>
      </c>
      <c r="AH1163">
        <f t="shared" si="447"/>
        <v>0</v>
      </c>
      <c r="AI1163">
        <f t="shared" si="448"/>
        <v>5.0546225567071803E-3</v>
      </c>
      <c r="AJ1163">
        <f t="shared" si="449"/>
        <v>4.2582015317955055E-5</v>
      </c>
      <c r="AK1163">
        <f t="shared" si="450"/>
        <v>1.6740578955036711E-7</v>
      </c>
      <c r="AL1163">
        <f t="shared" si="451"/>
        <v>0</v>
      </c>
      <c r="AM1163">
        <v>6378137</v>
      </c>
      <c r="AN1163">
        <v>6356752.3142451802</v>
      </c>
      <c r="AO1163">
        <f t="shared" si="452"/>
        <v>8.1819190842620321E-2</v>
      </c>
      <c r="AP1163">
        <f t="shared" si="453"/>
        <v>8.2094437949694496E-2</v>
      </c>
      <c r="AQ1163">
        <f t="shared" si="454"/>
        <v>6.7394967422762398E-3</v>
      </c>
      <c r="AR1163">
        <f t="shared" si="455"/>
        <v>6399593.6257584924</v>
      </c>
    </row>
    <row r="1164" spans="13:44" x14ac:dyDescent="0.3">
      <c r="M1164" s="52" t="s">
        <v>22</v>
      </c>
      <c r="N1164" s="53">
        <f t="shared" si="434"/>
        <v>166021.44365805644</v>
      </c>
      <c r="O1164" s="54">
        <f t="shared" si="435"/>
        <v>0</v>
      </c>
      <c r="P1164" s="55">
        <f t="shared" si="436"/>
        <v>31</v>
      </c>
      <c r="Q1164" s="68"/>
      <c r="T1164">
        <f t="shared" si="457"/>
        <v>0</v>
      </c>
      <c r="U1164">
        <f t="shared" si="457"/>
        <v>0</v>
      </c>
      <c r="V1164">
        <f t="shared" si="433"/>
        <v>31</v>
      </c>
      <c r="W1164">
        <f t="shared" si="456"/>
        <v>3</v>
      </c>
      <c r="X1164">
        <f t="shared" si="437"/>
        <v>-5.2359877559829883E-2</v>
      </c>
      <c r="Y1164">
        <f t="shared" si="438"/>
        <v>-5.2335956242943828E-2</v>
      </c>
      <c r="Z1164">
        <f t="shared" si="439"/>
        <v>-5.2383818566763218E-2</v>
      </c>
      <c r="AA1164">
        <f t="shared" si="440"/>
        <v>0</v>
      </c>
      <c r="AB1164">
        <f t="shared" si="441"/>
        <v>6375585.7452000007</v>
      </c>
      <c r="AC1164">
        <f t="shared" si="442"/>
        <v>9.2468067027179749E-6</v>
      </c>
      <c r="AD1164">
        <f t="shared" si="443"/>
        <v>0</v>
      </c>
      <c r="AE1164">
        <f t="shared" si="444"/>
        <v>0</v>
      </c>
      <c r="AF1164">
        <f t="shared" si="445"/>
        <v>0</v>
      </c>
      <c r="AG1164">
        <f t="shared" si="446"/>
        <v>0</v>
      </c>
      <c r="AH1164">
        <f t="shared" si="447"/>
        <v>0</v>
      </c>
      <c r="AI1164">
        <f t="shared" si="448"/>
        <v>5.0546225567071803E-3</v>
      </c>
      <c r="AJ1164">
        <f t="shared" si="449"/>
        <v>4.2582015317955055E-5</v>
      </c>
      <c r="AK1164">
        <f t="shared" si="450"/>
        <v>1.6740578955036711E-7</v>
      </c>
      <c r="AL1164">
        <f t="shared" si="451"/>
        <v>0</v>
      </c>
      <c r="AM1164">
        <v>6378137</v>
      </c>
      <c r="AN1164">
        <v>6356752.3142451802</v>
      </c>
      <c r="AO1164">
        <f t="shared" si="452"/>
        <v>8.1819190842620321E-2</v>
      </c>
      <c r="AP1164">
        <f t="shared" si="453"/>
        <v>8.2094437949694496E-2</v>
      </c>
      <c r="AQ1164">
        <f t="shared" si="454"/>
        <v>6.7394967422762398E-3</v>
      </c>
      <c r="AR1164">
        <f t="shared" si="455"/>
        <v>6399593.6257584924</v>
      </c>
    </row>
    <row r="1165" spans="13:44" x14ac:dyDescent="0.3">
      <c r="M1165" s="52" t="s">
        <v>22</v>
      </c>
      <c r="N1165" s="53">
        <f t="shared" si="434"/>
        <v>166021.44365805644</v>
      </c>
      <c r="O1165" s="54">
        <f t="shared" si="435"/>
        <v>0</v>
      </c>
      <c r="P1165" s="55">
        <f t="shared" si="436"/>
        <v>31</v>
      </c>
      <c r="Q1165" s="68"/>
      <c r="T1165">
        <f t="shared" si="457"/>
        <v>0</v>
      </c>
      <c r="U1165">
        <f t="shared" si="457"/>
        <v>0</v>
      </c>
      <c r="V1165">
        <f t="shared" si="433"/>
        <v>31</v>
      </c>
      <c r="W1165">
        <f t="shared" si="456"/>
        <v>3</v>
      </c>
      <c r="X1165">
        <f t="shared" si="437"/>
        <v>-5.2359877559829883E-2</v>
      </c>
      <c r="Y1165">
        <f t="shared" si="438"/>
        <v>-5.2335956242943828E-2</v>
      </c>
      <c r="Z1165">
        <f t="shared" si="439"/>
        <v>-5.2383818566763218E-2</v>
      </c>
      <c r="AA1165">
        <f t="shared" si="440"/>
        <v>0</v>
      </c>
      <c r="AB1165">
        <f t="shared" si="441"/>
        <v>6375585.7452000007</v>
      </c>
      <c r="AC1165">
        <f t="shared" si="442"/>
        <v>9.2468067027179749E-6</v>
      </c>
      <c r="AD1165">
        <f t="shared" si="443"/>
        <v>0</v>
      </c>
      <c r="AE1165">
        <f t="shared" si="444"/>
        <v>0</v>
      </c>
      <c r="AF1165">
        <f t="shared" si="445"/>
        <v>0</v>
      </c>
      <c r="AG1165">
        <f t="shared" si="446"/>
        <v>0</v>
      </c>
      <c r="AH1165">
        <f t="shared" si="447"/>
        <v>0</v>
      </c>
      <c r="AI1165">
        <f t="shared" si="448"/>
        <v>5.0546225567071803E-3</v>
      </c>
      <c r="AJ1165">
        <f t="shared" si="449"/>
        <v>4.2582015317955055E-5</v>
      </c>
      <c r="AK1165">
        <f t="shared" si="450"/>
        <v>1.6740578955036711E-7</v>
      </c>
      <c r="AL1165">
        <f t="shared" si="451"/>
        <v>0</v>
      </c>
      <c r="AM1165">
        <v>6378137</v>
      </c>
      <c r="AN1165">
        <v>6356752.3142451802</v>
      </c>
      <c r="AO1165">
        <f t="shared" si="452"/>
        <v>8.1819190842620321E-2</v>
      </c>
      <c r="AP1165">
        <f t="shared" si="453"/>
        <v>8.2094437949694496E-2</v>
      </c>
      <c r="AQ1165">
        <f t="shared" si="454"/>
        <v>6.7394967422762398E-3</v>
      </c>
      <c r="AR1165">
        <f t="shared" si="455"/>
        <v>6399593.6257584924</v>
      </c>
    </row>
    <row r="1166" spans="13:44" x14ac:dyDescent="0.3">
      <c r="M1166" s="52" t="s">
        <v>22</v>
      </c>
      <c r="N1166" s="53">
        <f t="shared" si="434"/>
        <v>166021.44365805644</v>
      </c>
      <c r="O1166" s="54">
        <f t="shared" si="435"/>
        <v>0</v>
      </c>
      <c r="P1166" s="55">
        <f t="shared" si="436"/>
        <v>31</v>
      </c>
      <c r="Q1166" s="68"/>
      <c r="T1166">
        <f t="shared" si="457"/>
        <v>0</v>
      </c>
      <c r="U1166">
        <f t="shared" si="457"/>
        <v>0</v>
      </c>
      <c r="V1166">
        <f t="shared" si="433"/>
        <v>31</v>
      </c>
      <c r="W1166">
        <f t="shared" si="456"/>
        <v>3</v>
      </c>
      <c r="X1166">
        <f t="shared" si="437"/>
        <v>-5.2359877559829883E-2</v>
      </c>
      <c r="Y1166">
        <f t="shared" si="438"/>
        <v>-5.2335956242943828E-2</v>
      </c>
      <c r="Z1166">
        <f t="shared" si="439"/>
        <v>-5.2383818566763218E-2</v>
      </c>
      <c r="AA1166">
        <f t="shared" si="440"/>
        <v>0</v>
      </c>
      <c r="AB1166">
        <f t="shared" si="441"/>
        <v>6375585.7452000007</v>
      </c>
      <c r="AC1166">
        <f t="shared" si="442"/>
        <v>9.2468067027179749E-6</v>
      </c>
      <c r="AD1166">
        <f t="shared" si="443"/>
        <v>0</v>
      </c>
      <c r="AE1166">
        <f t="shared" si="444"/>
        <v>0</v>
      </c>
      <c r="AF1166">
        <f t="shared" si="445"/>
        <v>0</v>
      </c>
      <c r="AG1166">
        <f t="shared" si="446"/>
        <v>0</v>
      </c>
      <c r="AH1166">
        <f t="shared" si="447"/>
        <v>0</v>
      </c>
      <c r="AI1166">
        <f t="shared" si="448"/>
        <v>5.0546225567071803E-3</v>
      </c>
      <c r="AJ1166">
        <f t="shared" si="449"/>
        <v>4.2582015317955055E-5</v>
      </c>
      <c r="AK1166">
        <f t="shared" si="450"/>
        <v>1.6740578955036711E-7</v>
      </c>
      <c r="AL1166">
        <f t="shared" si="451"/>
        <v>0</v>
      </c>
      <c r="AM1166">
        <v>6378137</v>
      </c>
      <c r="AN1166">
        <v>6356752.3142451802</v>
      </c>
      <c r="AO1166">
        <f t="shared" si="452"/>
        <v>8.1819190842620321E-2</v>
      </c>
      <c r="AP1166">
        <f t="shared" si="453"/>
        <v>8.2094437949694496E-2</v>
      </c>
      <c r="AQ1166">
        <f t="shared" si="454"/>
        <v>6.7394967422762398E-3</v>
      </c>
      <c r="AR1166">
        <f t="shared" si="455"/>
        <v>6399593.6257584924</v>
      </c>
    </row>
    <row r="1167" spans="13:44" x14ac:dyDescent="0.3">
      <c r="M1167" s="52" t="s">
        <v>22</v>
      </c>
      <c r="N1167" s="53">
        <f t="shared" si="434"/>
        <v>166021.44365805644</v>
      </c>
      <c r="O1167" s="54">
        <f t="shared" si="435"/>
        <v>0</v>
      </c>
      <c r="P1167" s="55">
        <f t="shared" si="436"/>
        <v>31</v>
      </c>
      <c r="Q1167" s="68"/>
      <c r="T1167">
        <f t="shared" si="457"/>
        <v>0</v>
      </c>
      <c r="U1167">
        <f t="shared" si="457"/>
        <v>0</v>
      </c>
      <c r="V1167">
        <f t="shared" si="433"/>
        <v>31</v>
      </c>
      <c r="W1167">
        <f t="shared" si="456"/>
        <v>3</v>
      </c>
      <c r="X1167">
        <f t="shared" si="437"/>
        <v>-5.2359877559829883E-2</v>
      </c>
      <c r="Y1167">
        <f t="shared" si="438"/>
        <v>-5.2335956242943828E-2</v>
      </c>
      <c r="Z1167">
        <f t="shared" si="439"/>
        <v>-5.2383818566763218E-2</v>
      </c>
      <c r="AA1167">
        <f t="shared" si="440"/>
        <v>0</v>
      </c>
      <c r="AB1167">
        <f t="shared" si="441"/>
        <v>6375585.7452000007</v>
      </c>
      <c r="AC1167">
        <f t="shared" si="442"/>
        <v>9.2468067027179749E-6</v>
      </c>
      <c r="AD1167">
        <f t="shared" si="443"/>
        <v>0</v>
      </c>
      <c r="AE1167">
        <f t="shared" si="444"/>
        <v>0</v>
      </c>
      <c r="AF1167">
        <f t="shared" si="445"/>
        <v>0</v>
      </c>
      <c r="AG1167">
        <f t="shared" si="446"/>
        <v>0</v>
      </c>
      <c r="AH1167">
        <f t="shared" si="447"/>
        <v>0</v>
      </c>
      <c r="AI1167">
        <f t="shared" si="448"/>
        <v>5.0546225567071803E-3</v>
      </c>
      <c r="AJ1167">
        <f t="shared" si="449"/>
        <v>4.2582015317955055E-5</v>
      </c>
      <c r="AK1167">
        <f t="shared" si="450"/>
        <v>1.6740578955036711E-7</v>
      </c>
      <c r="AL1167">
        <f t="shared" si="451"/>
        <v>0</v>
      </c>
      <c r="AM1167">
        <v>6378137</v>
      </c>
      <c r="AN1167">
        <v>6356752.3142451802</v>
      </c>
      <c r="AO1167">
        <f t="shared" si="452"/>
        <v>8.1819190842620321E-2</v>
      </c>
      <c r="AP1167">
        <f t="shared" si="453"/>
        <v>8.2094437949694496E-2</v>
      </c>
      <c r="AQ1167">
        <f t="shared" si="454"/>
        <v>6.7394967422762398E-3</v>
      </c>
      <c r="AR1167">
        <f t="shared" si="455"/>
        <v>6399593.6257584924</v>
      </c>
    </row>
    <row r="1168" spans="13:44" x14ac:dyDescent="0.3">
      <c r="M1168" s="52" t="s">
        <v>22</v>
      </c>
      <c r="N1168" s="53">
        <f t="shared" si="434"/>
        <v>166021.44365805644</v>
      </c>
      <c r="O1168" s="54">
        <f t="shared" si="435"/>
        <v>0</v>
      </c>
      <c r="P1168" s="55">
        <f t="shared" si="436"/>
        <v>31</v>
      </c>
      <c r="Q1168" s="68"/>
      <c r="T1168">
        <f t="shared" si="457"/>
        <v>0</v>
      </c>
      <c r="U1168">
        <f t="shared" si="457"/>
        <v>0</v>
      </c>
      <c r="V1168">
        <f t="shared" si="433"/>
        <v>31</v>
      </c>
      <c r="W1168">
        <f t="shared" si="456"/>
        <v>3</v>
      </c>
      <c r="X1168">
        <f t="shared" si="437"/>
        <v>-5.2359877559829883E-2</v>
      </c>
      <c r="Y1168">
        <f t="shared" si="438"/>
        <v>-5.2335956242943828E-2</v>
      </c>
      <c r="Z1168">
        <f t="shared" si="439"/>
        <v>-5.2383818566763218E-2</v>
      </c>
      <c r="AA1168">
        <f t="shared" si="440"/>
        <v>0</v>
      </c>
      <c r="AB1168">
        <f t="shared" si="441"/>
        <v>6375585.7452000007</v>
      </c>
      <c r="AC1168">
        <f t="shared" si="442"/>
        <v>9.2468067027179749E-6</v>
      </c>
      <c r="AD1168">
        <f t="shared" si="443"/>
        <v>0</v>
      </c>
      <c r="AE1168">
        <f t="shared" si="444"/>
        <v>0</v>
      </c>
      <c r="AF1168">
        <f t="shared" si="445"/>
        <v>0</v>
      </c>
      <c r="AG1168">
        <f t="shared" si="446"/>
        <v>0</v>
      </c>
      <c r="AH1168">
        <f t="shared" si="447"/>
        <v>0</v>
      </c>
      <c r="AI1168">
        <f t="shared" si="448"/>
        <v>5.0546225567071803E-3</v>
      </c>
      <c r="AJ1168">
        <f t="shared" si="449"/>
        <v>4.2582015317955055E-5</v>
      </c>
      <c r="AK1168">
        <f t="shared" si="450"/>
        <v>1.6740578955036711E-7</v>
      </c>
      <c r="AL1168">
        <f t="shared" si="451"/>
        <v>0</v>
      </c>
      <c r="AM1168">
        <v>6378137</v>
      </c>
      <c r="AN1168">
        <v>6356752.3142451802</v>
      </c>
      <c r="AO1168">
        <f t="shared" si="452"/>
        <v>8.1819190842620321E-2</v>
      </c>
      <c r="AP1168">
        <f t="shared" si="453"/>
        <v>8.2094437949694496E-2</v>
      </c>
      <c r="AQ1168">
        <f t="shared" si="454"/>
        <v>6.7394967422762398E-3</v>
      </c>
      <c r="AR1168">
        <f t="shared" si="455"/>
        <v>6399593.6257584924</v>
      </c>
    </row>
    <row r="1169" spans="13:44" x14ac:dyDescent="0.3">
      <c r="M1169" s="52" t="s">
        <v>22</v>
      </c>
      <c r="N1169" s="53">
        <f t="shared" si="434"/>
        <v>166021.44365805644</v>
      </c>
      <c r="O1169" s="54">
        <f t="shared" si="435"/>
        <v>0</v>
      </c>
      <c r="P1169" s="55">
        <f t="shared" si="436"/>
        <v>31</v>
      </c>
      <c r="Q1169" s="68"/>
      <c r="T1169">
        <f t="shared" si="457"/>
        <v>0</v>
      </c>
      <c r="U1169">
        <f t="shared" si="457"/>
        <v>0</v>
      </c>
      <c r="V1169">
        <f t="shared" si="433"/>
        <v>31</v>
      </c>
      <c r="W1169">
        <f t="shared" si="456"/>
        <v>3</v>
      </c>
      <c r="X1169">
        <f t="shared" si="437"/>
        <v>-5.2359877559829883E-2</v>
      </c>
      <c r="Y1169">
        <f t="shared" si="438"/>
        <v>-5.2335956242943828E-2</v>
      </c>
      <c r="Z1169">
        <f t="shared" si="439"/>
        <v>-5.2383818566763218E-2</v>
      </c>
      <c r="AA1169">
        <f t="shared" si="440"/>
        <v>0</v>
      </c>
      <c r="AB1169">
        <f t="shared" si="441"/>
        <v>6375585.7452000007</v>
      </c>
      <c r="AC1169">
        <f t="shared" si="442"/>
        <v>9.2468067027179749E-6</v>
      </c>
      <c r="AD1169">
        <f t="shared" si="443"/>
        <v>0</v>
      </c>
      <c r="AE1169">
        <f t="shared" si="444"/>
        <v>0</v>
      </c>
      <c r="AF1169">
        <f t="shared" si="445"/>
        <v>0</v>
      </c>
      <c r="AG1169">
        <f t="shared" si="446"/>
        <v>0</v>
      </c>
      <c r="AH1169">
        <f t="shared" si="447"/>
        <v>0</v>
      </c>
      <c r="AI1169">
        <f t="shared" si="448"/>
        <v>5.0546225567071803E-3</v>
      </c>
      <c r="AJ1169">
        <f t="shared" si="449"/>
        <v>4.2582015317955055E-5</v>
      </c>
      <c r="AK1169">
        <f t="shared" si="450"/>
        <v>1.6740578955036711E-7</v>
      </c>
      <c r="AL1169">
        <f t="shared" si="451"/>
        <v>0</v>
      </c>
      <c r="AM1169">
        <v>6378137</v>
      </c>
      <c r="AN1169">
        <v>6356752.3142451802</v>
      </c>
      <c r="AO1169">
        <f t="shared" si="452"/>
        <v>8.1819190842620321E-2</v>
      </c>
      <c r="AP1169">
        <f t="shared" si="453"/>
        <v>8.2094437949694496E-2</v>
      </c>
      <c r="AQ1169">
        <f t="shared" si="454"/>
        <v>6.7394967422762398E-3</v>
      </c>
      <c r="AR1169">
        <f t="shared" si="455"/>
        <v>6399593.6257584924</v>
      </c>
    </row>
    <row r="1170" spans="13:44" x14ac:dyDescent="0.3">
      <c r="M1170" s="52" t="s">
        <v>22</v>
      </c>
      <c r="N1170" s="53">
        <f t="shared" si="434"/>
        <v>166021.44365805644</v>
      </c>
      <c r="O1170" s="54">
        <f t="shared" si="435"/>
        <v>0</v>
      </c>
      <c r="P1170" s="55">
        <f t="shared" si="436"/>
        <v>31</v>
      </c>
      <c r="Q1170" s="68"/>
      <c r="T1170">
        <f t="shared" si="457"/>
        <v>0</v>
      </c>
      <c r="U1170">
        <f t="shared" si="457"/>
        <v>0</v>
      </c>
      <c r="V1170">
        <f t="shared" si="433"/>
        <v>31</v>
      </c>
      <c r="W1170">
        <f t="shared" si="456"/>
        <v>3</v>
      </c>
      <c r="X1170">
        <f t="shared" si="437"/>
        <v>-5.2359877559829883E-2</v>
      </c>
      <c r="Y1170">
        <f t="shared" si="438"/>
        <v>-5.2335956242943828E-2</v>
      </c>
      <c r="Z1170">
        <f t="shared" si="439"/>
        <v>-5.2383818566763218E-2</v>
      </c>
      <c r="AA1170">
        <f t="shared" si="440"/>
        <v>0</v>
      </c>
      <c r="AB1170">
        <f t="shared" si="441"/>
        <v>6375585.7452000007</v>
      </c>
      <c r="AC1170">
        <f t="shared" si="442"/>
        <v>9.2468067027179749E-6</v>
      </c>
      <c r="AD1170">
        <f t="shared" si="443"/>
        <v>0</v>
      </c>
      <c r="AE1170">
        <f t="shared" si="444"/>
        <v>0</v>
      </c>
      <c r="AF1170">
        <f t="shared" si="445"/>
        <v>0</v>
      </c>
      <c r="AG1170">
        <f t="shared" si="446"/>
        <v>0</v>
      </c>
      <c r="AH1170">
        <f t="shared" si="447"/>
        <v>0</v>
      </c>
      <c r="AI1170">
        <f t="shared" si="448"/>
        <v>5.0546225567071803E-3</v>
      </c>
      <c r="AJ1170">
        <f t="shared" si="449"/>
        <v>4.2582015317955055E-5</v>
      </c>
      <c r="AK1170">
        <f t="shared" si="450"/>
        <v>1.6740578955036711E-7</v>
      </c>
      <c r="AL1170">
        <f t="shared" si="451"/>
        <v>0</v>
      </c>
      <c r="AM1170">
        <v>6378137</v>
      </c>
      <c r="AN1170">
        <v>6356752.3142451802</v>
      </c>
      <c r="AO1170">
        <f t="shared" si="452"/>
        <v>8.1819190842620321E-2</v>
      </c>
      <c r="AP1170">
        <f t="shared" si="453"/>
        <v>8.2094437949694496E-2</v>
      </c>
      <c r="AQ1170">
        <f t="shared" si="454"/>
        <v>6.7394967422762398E-3</v>
      </c>
      <c r="AR1170">
        <f t="shared" si="455"/>
        <v>6399593.6257584924</v>
      </c>
    </row>
    <row r="1171" spans="13:44" x14ac:dyDescent="0.3">
      <c r="M1171" s="52" t="s">
        <v>22</v>
      </c>
      <c r="N1171" s="53">
        <f t="shared" si="434"/>
        <v>166021.44365805644</v>
      </c>
      <c r="O1171" s="54">
        <f t="shared" si="435"/>
        <v>0</v>
      </c>
      <c r="P1171" s="55">
        <f t="shared" si="436"/>
        <v>31</v>
      </c>
      <c r="Q1171" s="68"/>
      <c r="T1171">
        <f t="shared" si="457"/>
        <v>0</v>
      </c>
      <c r="U1171">
        <f t="shared" si="457"/>
        <v>0</v>
      </c>
      <c r="V1171">
        <f t="shared" si="433"/>
        <v>31</v>
      </c>
      <c r="W1171">
        <f t="shared" si="456"/>
        <v>3</v>
      </c>
      <c r="X1171">
        <f t="shared" si="437"/>
        <v>-5.2359877559829883E-2</v>
      </c>
      <c r="Y1171">
        <f t="shared" si="438"/>
        <v>-5.2335956242943828E-2</v>
      </c>
      <c r="Z1171">
        <f t="shared" si="439"/>
        <v>-5.2383818566763218E-2</v>
      </c>
      <c r="AA1171">
        <f t="shared" si="440"/>
        <v>0</v>
      </c>
      <c r="AB1171">
        <f t="shared" si="441"/>
        <v>6375585.7452000007</v>
      </c>
      <c r="AC1171">
        <f t="shared" si="442"/>
        <v>9.2468067027179749E-6</v>
      </c>
      <c r="AD1171">
        <f t="shared" si="443"/>
        <v>0</v>
      </c>
      <c r="AE1171">
        <f t="shared" si="444"/>
        <v>0</v>
      </c>
      <c r="AF1171">
        <f t="shared" si="445"/>
        <v>0</v>
      </c>
      <c r="AG1171">
        <f t="shared" si="446"/>
        <v>0</v>
      </c>
      <c r="AH1171">
        <f t="shared" si="447"/>
        <v>0</v>
      </c>
      <c r="AI1171">
        <f t="shared" si="448"/>
        <v>5.0546225567071803E-3</v>
      </c>
      <c r="AJ1171">
        <f t="shared" si="449"/>
        <v>4.2582015317955055E-5</v>
      </c>
      <c r="AK1171">
        <f t="shared" si="450"/>
        <v>1.6740578955036711E-7</v>
      </c>
      <c r="AL1171">
        <f t="shared" si="451"/>
        <v>0</v>
      </c>
      <c r="AM1171">
        <v>6378137</v>
      </c>
      <c r="AN1171">
        <v>6356752.3142451802</v>
      </c>
      <c r="AO1171">
        <f t="shared" si="452"/>
        <v>8.1819190842620321E-2</v>
      </c>
      <c r="AP1171">
        <f t="shared" si="453"/>
        <v>8.2094437949694496E-2</v>
      </c>
      <c r="AQ1171">
        <f t="shared" si="454"/>
        <v>6.7394967422762398E-3</v>
      </c>
      <c r="AR1171">
        <f t="shared" si="455"/>
        <v>6399593.6257584924</v>
      </c>
    </row>
    <row r="1172" spans="13:44" x14ac:dyDescent="0.3">
      <c r="M1172" s="52" t="s">
        <v>22</v>
      </c>
      <c r="N1172" s="53">
        <f t="shared" si="434"/>
        <v>166021.44365805644</v>
      </c>
      <c r="O1172" s="54">
        <f t="shared" si="435"/>
        <v>0</v>
      </c>
      <c r="P1172" s="55">
        <f t="shared" si="436"/>
        <v>31</v>
      </c>
      <c r="Q1172" s="68"/>
      <c r="T1172">
        <f t="shared" si="457"/>
        <v>0</v>
      </c>
      <c r="U1172">
        <f t="shared" si="457"/>
        <v>0</v>
      </c>
      <c r="V1172">
        <f t="shared" si="433"/>
        <v>31</v>
      </c>
      <c r="W1172">
        <f t="shared" si="456"/>
        <v>3</v>
      </c>
      <c r="X1172">
        <f t="shared" si="437"/>
        <v>-5.2359877559829883E-2</v>
      </c>
      <c r="Y1172">
        <f t="shared" si="438"/>
        <v>-5.2335956242943828E-2</v>
      </c>
      <c r="Z1172">
        <f t="shared" si="439"/>
        <v>-5.2383818566763218E-2</v>
      </c>
      <c r="AA1172">
        <f t="shared" si="440"/>
        <v>0</v>
      </c>
      <c r="AB1172">
        <f t="shared" si="441"/>
        <v>6375585.7452000007</v>
      </c>
      <c r="AC1172">
        <f t="shared" si="442"/>
        <v>9.2468067027179749E-6</v>
      </c>
      <c r="AD1172">
        <f t="shared" si="443"/>
        <v>0</v>
      </c>
      <c r="AE1172">
        <f t="shared" si="444"/>
        <v>0</v>
      </c>
      <c r="AF1172">
        <f t="shared" si="445"/>
        <v>0</v>
      </c>
      <c r="AG1172">
        <f t="shared" si="446"/>
        <v>0</v>
      </c>
      <c r="AH1172">
        <f t="shared" si="447"/>
        <v>0</v>
      </c>
      <c r="AI1172">
        <f t="shared" si="448"/>
        <v>5.0546225567071803E-3</v>
      </c>
      <c r="AJ1172">
        <f t="shared" si="449"/>
        <v>4.2582015317955055E-5</v>
      </c>
      <c r="AK1172">
        <f t="shared" si="450"/>
        <v>1.6740578955036711E-7</v>
      </c>
      <c r="AL1172">
        <f t="shared" si="451"/>
        <v>0</v>
      </c>
      <c r="AM1172">
        <v>6378137</v>
      </c>
      <c r="AN1172">
        <v>6356752.3142451802</v>
      </c>
      <c r="AO1172">
        <f t="shared" si="452"/>
        <v>8.1819190842620321E-2</v>
      </c>
      <c r="AP1172">
        <f t="shared" si="453"/>
        <v>8.2094437949694496E-2</v>
      </c>
      <c r="AQ1172">
        <f t="shared" si="454"/>
        <v>6.7394967422762398E-3</v>
      </c>
      <c r="AR1172">
        <f t="shared" si="455"/>
        <v>6399593.6257584924</v>
      </c>
    </row>
    <row r="1173" spans="13:44" x14ac:dyDescent="0.3">
      <c r="M1173" s="52" t="s">
        <v>22</v>
      </c>
      <c r="N1173" s="53">
        <f t="shared" si="434"/>
        <v>166021.44365805644</v>
      </c>
      <c r="O1173" s="54">
        <f t="shared" si="435"/>
        <v>0</v>
      </c>
      <c r="P1173" s="55">
        <f t="shared" si="436"/>
        <v>31</v>
      </c>
      <c r="Q1173" s="68"/>
      <c r="T1173">
        <f t="shared" si="457"/>
        <v>0</v>
      </c>
      <c r="U1173">
        <f t="shared" si="457"/>
        <v>0</v>
      </c>
      <c r="V1173">
        <f t="shared" si="433"/>
        <v>31</v>
      </c>
      <c r="W1173">
        <f t="shared" si="456"/>
        <v>3</v>
      </c>
      <c r="X1173">
        <f t="shared" si="437"/>
        <v>-5.2359877559829883E-2</v>
      </c>
      <c r="Y1173">
        <f t="shared" si="438"/>
        <v>-5.2335956242943828E-2</v>
      </c>
      <c r="Z1173">
        <f t="shared" si="439"/>
        <v>-5.2383818566763218E-2</v>
      </c>
      <c r="AA1173">
        <f t="shared" si="440"/>
        <v>0</v>
      </c>
      <c r="AB1173">
        <f t="shared" si="441"/>
        <v>6375585.7452000007</v>
      </c>
      <c r="AC1173">
        <f t="shared" si="442"/>
        <v>9.2468067027179749E-6</v>
      </c>
      <c r="AD1173">
        <f t="shared" si="443"/>
        <v>0</v>
      </c>
      <c r="AE1173">
        <f t="shared" si="444"/>
        <v>0</v>
      </c>
      <c r="AF1173">
        <f t="shared" si="445"/>
        <v>0</v>
      </c>
      <c r="AG1173">
        <f t="shared" si="446"/>
        <v>0</v>
      </c>
      <c r="AH1173">
        <f t="shared" si="447"/>
        <v>0</v>
      </c>
      <c r="AI1173">
        <f t="shared" si="448"/>
        <v>5.0546225567071803E-3</v>
      </c>
      <c r="AJ1173">
        <f t="shared" si="449"/>
        <v>4.2582015317955055E-5</v>
      </c>
      <c r="AK1173">
        <f t="shared" si="450"/>
        <v>1.6740578955036711E-7</v>
      </c>
      <c r="AL1173">
        <f t="shared" si="451"/>
        <v>0</v>
      </c>
      <c r="AM1173">
        <v>6378137</v>
      </c>
      <c r="AN1173">
        <v>6356752.3142451802</v>
      </c>
      <c r="AO1173">
        <f t="shared" si="452"/>
        <v>8.1819190842620321E-2</v>
      </c>
      <c r="AP1173">
        <f t="shared" si="453"/>
        <v>8.2094437949694496E-2</v>
      </c>
      <c r="AQ1173">
        <f t="shared" si="454"/>
        <v>6.7394967422762398E-3</v>
      </c>
      <c r="AR1173">
        <f t="shared" si="455"/>
        <v>6399593.6257584924</v>
      </c>
    </row>
    <row r="1174" spans="13:44" x14ac:dyDescent="0.3">
      <c r="M1174" s="52" t="s">
        <v>22</v>
      </c>
      <c r="N1174" s="53">
        <f t="shared" si="434"/>
        <v>166021.44365805644</v>
      </c>
      <c r="O1174" s="54">
        <f t="shared" si="435"/>
        <v>0</v>
      </c>
      <c r="P1174" s="55">
        <f t="shared" si="436"/>
        <v>31</v>
      </c>
      <c r="Q1174" s="68"/>
      <c r="T1174">
        <f t="shared" si="457"/>
        <v>0</v>
      </c>
      <c r="U1174">
        <f t="shared" si="457"/>
        <v>0</v>
      </c>
      <c r="V1174">
        <f t="shared" si="433"/>
        <v>31</v>
      </c>
      <c r="W1174">
        <f t="shared" si="456"/>
        <v>3</v>
      </c>
      <c r="X1174">
        <f t="shared" si="437"/>
        <v>-5.2359877559829883E-2</v>
      </c>
      <c r="Y1174">
        <f t="shared" si="438"/>
        <v>-5.2335956242943828E-2</v>
      </c>
      <c r="Z1174">
        <f t="shared" si="439"/>
        <v>-5.2383818566763218E-2</v>
      </c>
      <c r="AA1174">
        <f t="shared" si="440"/>
        <v>0</v>
      </c>
      <c r="AB1174">
        <f t="shared" si="441"/>
        <v>6375585.7452000007</v>
      </c>
      <c r="AC1174">
        <f t="shared" si="442"/>
        <v>9.2468067027179749E-6</v>
      </c>
      <c r="AD1174">
        <f t="shared" si="443"/>
        <v>0</v>
      </c>
      <c r="AE1174">
        <f t="shared" si="444"/>
        <v>0</v>
      </c>
      <c r="AF1174">
        <f t="shared" si="445"/>
        <v>0</v>
      </c>
      <c r="AG1174">
        <f t="shared" si="446"/>
        <v>0</v>
      </c>
      <c r="AH1174">
        <f t="shared" si="447"/>
        <v>0</v>
      </c>
      <c r="AI1174">
        <f t="shared" si="448"/>
        <v>5.0546225567071803E-3</v>
      </c>
      <c r="AJ1174">
        <f t="shared" si="449"/>
        <v>4.2582015317955055E-5</v>
      </c>
      <c r="AK1174">
        <f t="shared" si="450"/>
        <v>1.6740578955036711E-7</v>
      </c>
      <c r="AL1174">
        <f t="shared" si="451"/>
        <v>0</v>
      </c>
      <c r="AM1174">
        <v>6378137</v>
      </c>
      <c r="AN1174">
        <v>6356752.3142451802</v>
      </c>
      <c r="AO1174">
        <f t="shared" si="452"/>
        <v>8.1819190842620321E-2</v>
      </c>
      <c r="AP1174">
        <f t="shared" si="453"/>
        <v>8.2094437949694496E-2</v>
      </c>
      <c r="AQ1174">
        <f t="shared" si="454"/>
        <v>6.7394967422762398E-3</v>
      </c>
      <c r="AR1174">
        <f t="shared" si="455"/>
        <v>6399593.6257584924</v>
      </c>
    </row>
    <row r="1175" spans="13:44" x14ac:dyDescent="0.3">
      <c r="M1175" s="52" t="s">
        <v>22</v>
      </c>
      <c r="N1175" s="53">
        <f t="shared" si="434"/>
        <v>166021.44365805644</v>
      </c>
      <c r="O1175" s="54">
        <f t="shared" si="435"/>
        <v>0</v>
      </c>
      <c r="P1175" s="55">
        <f t="shared" si="436"/>
        <v>31</v>
      </c>
      <c r="Q1175" s="68"/>
      <c r="T1175">
        <f t="shared" si="457"/>
        <v>0</v>
      </c>
      <c r="U1175">
        <f t="shared" si="457"/>
        <v>0</v>
      </c>
      <c r="V1175">
        <f t="shared" si="433"/>
        <v>31</v>
      </c>
      <c r="W1175">
        <f t="shared" si="456"/>
        <v>3</v>
      </c>
      <c r="X1175">
        <f t="shared" si="437"/>
        <v>-5.2359877559829883E-2</v>
      </c>
      <c r="Y1175">
        <f t="shared" si="438"/>
        <v>-5.2335956242943828E-2</v>
      </c>
      <c r="Z1175">
        <f t="shared" si="439"/>
        <v>-5.2383818566763218E-2</v>
      </c>
      <c r="AA1175">
        <f t="shared" si="440"/>
        <v>0</v>
      </c>
      <c r="AB1175">
        <f t="shared" si="441"/>
        <v>6375585.7452000007</v>
      </c>
      <c r="AC1175">
        <f t="shared" si="442"/>
        <v>9.2468067027179749E-6</v>
      </c>
      <c r="AD1175">
        <f t="shared" si="443"/>
        <v>0</v>
      </c>
      <c r="AE1175">
        <f t="shared" si="444"/>
        <v>0</v>
      </c>
      <c r="AF1175">
        <f t="shared" si="445"/>
        <v>0</v>
      </c>
      <c r="AG1175">
        <f t="shared" si="446"/>
        <v>0</v>
      </c>
      <c r="AH1175">
        <f t="shared" si="447"/>
        <v>0</v>
      </c>
      <c r="AI1175">
        <f t="shared" si="448"/>
        <v>5.0546225567071803E-3</v>
      </c>
      <c r="AJ1175">
        <f t="shared" si="449"/>
        <v>4.2582015317955055E-5</v>
      </c>
      <c r="AK1175">
        <f t="shared" si="450"/>
        <v>1.6740578955036711E-7</v>
      </c>
      <c r="AL1175">
        <f t="shared" si="451"/>
        <v>0</v>
      </c>
      <c r="AM1175">
        <v>6378137</v>
      </c>
      <c r="AN1175">
        <v>6356752.3142451802</v>
      </c>
      <c r="AO1175">
        <f t="shared" si="452"/>
        <v>8.1819190842620321E-2</v>
      </c>
      <c r="AP1175">
        <f t="shared" si="453"/>
        <v>8.2094437949694496E-2</v>
      </c>
      <c r="AQ1175">
        <f t="shared" si="454"/>
        <v>6.7394967422762398E-3</v>
      </c>
      <c r="AR1175">
        <f t="shared" si="455"/>
        <v>6399593.6257584924</v>
      </c>
    </row>
    <row r="1176" spans="13:44" x14ac:dyDescent="0.3">
      <c r="M1176" s="52" t="s">
        <v>22</v>
      </c>
      <c r="N1176" s="53">
        <f t="shared" si="434"/>
        <v>166021.44365805644</v>
      </c>
      <c r="O1176" s="54">
        <f t="shared" si="435"/>
        <v>0</v>
      </c>
      <c r="P1176" s="55">
        <f t="shared" si="436"/>
        <v>31</v>
      </c>
      <c r="Q1176" s="68"/>
      <c r="T1176">
        <f t="shared" si="457"/>
        <v>0</v>
      </c>
      <c r="U1176">
        <f t="shared" si="457"/>
        <v>0</v>
      </c>
      <c r="V1176">
        <f t="shared" si="433"/>
        <v>31</v>
      </c>
      <c r="W1176">
        <f t="shared" si="456"/>
        <v>3</v>
      </c>
      <c r="X1176">
        <f t="shared" si="437"/>
        <v>-5.2359877559829883E-2</v>
      </c>
      <c r="Y1176">
        <f t="shared" si="438"/>
        <v>-5.2335956242943828E-2</v>
      </c>
      <c r="Z1176">
        <f t="shared" si="439"/>
        <v>-5.2383818566763218E-2</v>
      </c>
      <c r="AA1176">
        <f t="shared" si="440"/>
        <v>0</v>
      </c>
      <c r="AB1176">
        <f t="shared" si="441"/>
        <v>6375585.7452000007</v>
      </c>
      <c r="AC1176">
        <f t="shared" si="442"/>
        <v>9.2468067027179749E-6</v>
      </c>
      <c r="AD1176">
        <f t="shared" si="443"/>
        <v>0</v>
      </c>
      <c r="AE1176">
        <f t="shared" si="444"/>
        <v>0</v>
      </c>
      <c r="AF1176">
        <f t="shared" si="445"/>
        <v>0</v>
      </c>
      <c r="AG1176">
        <f t="shared" si="446"/>
        <v>0</v>
      </c>
      <c r="AH1176">
        <f t="shared" si="447"/>
        <v>0</v>
      </c>
      <c r="AI1176">
        <f t="shared" si="448"/>
        <v>5.0546225567071803E-3</v>
      </c>
      <c r="AJ1176">
        <f t="shared" si="449"/>
        <v>4.2582015317955055E-5</v>
      </c>
      <c r="AK1176">
        <f t="shared" si="450"/>
        <v>1.6740578955036711E-7</v>
      </c>
      <c r="AL1176">
        <f t="shared" si="451"/>
        <v>0</v>
      </c>
      <c r="AM1176">
        <v>6378137</v>
      </c>
      <c r="AN1176">
        <v>6356752.3142451802</v>
      </c>
      <c r="AO1176">
        <f t="shared" si="452"/>
        <v>8.1819190842620321E-2</v>
      </c>
      <c r="AP1176">
        <f t="shared" si="453"/>
        <v>8.2094437949694496E-2</v>
      </c>
      <c r="AQ1176">
        <f t="shared" si="454"/>
        <v>6.7394967422762398E-3</v>
      </c>
      <c r="AR1176">
        <f t="shared" si="455"/>
        <v>6399593.6257584924</v>
      </c>
    </row>
    <row r="1177" spans="13:44" x14ac:dyDescent="0.3">
      <c r="M1177" s="52" t="s">
        <v>22</v>
      </c>
      <c r="N1177" s="53">
        <f t="shared" si="434"/>
        <v>166021.44365805644</v>
      </c>
      <c r="O1177" s="54">
        <f t="shared" si="435"/>
        <v>0</v>
      </c>
      <c r="P1177" s="55">
        <f t="shared" si="436"/>
        <v>31</v>
      </c>
      <c r="Q1177" s="68"/>
      <c r="T1177">
        <f t="shared" si="457"/>
        <v>0</v>
      </c>
      <c r="U1177">
        <f t="shared" si="457"/>
        <v>0</v>
      </c>
      <c r="V1177">
        <f t="shared" si="433"/>
        <v>31</v>
      </c>
      <c r="W1177">
        <f t="shared" si="456"/>
        <v>3</v>
      </c>
      <c r="X1177">
        <f t="shared" si="437"/>
        <v>-5.2359877559829883E-2</v>
      </c>
      <c r="Y1177">
        <f t="shared" si="438"/>
        <v>-5.2335956242943828E-2</v>
      </c>
      <c r="Z1177">
        <f t="shared" si="439"/>
        <v>-5.2383818566763218E-2</v>
      </c>
      <c r="AA1177">
        <f t="shared" si="440"/>
        <v>0</v>
      </c>
      <c r="AB1177">
        <f t="shared" si="441"/>
        <v>6375585.7452000007</v>
      </c>
      <c r="AC1177">
        <f t="shared" si="442"/>
        <v>9.2468067027179749E-6</v>
      </c>
      <c r="AD1177">
        <f t="shared" si="443"/>
        <v>0</v>
      </c>
      <c r="AE1177">
        <f t="shared" si="444"/>
        <v>0</v>
      </c>
      <c r="AF1177">
        <f t="shared" si="445"/>
        <v>0</v>
      </c>
      <c r="AG1177">
        <f t="shared" si="446"/>
        <v>0</v>
      </c>
      <c r="AH1177">
        <f t="shared" si="447"/>
        <v>0</v>
      </c>
      <c r="AI1177">
        <f t="shared" si="448"/>
        <v>5.0546225567071803E-3</v>
      </c>
      <c r="AJ1177">
        <f t="shared" si="449"/>
        <v>4.2582015317955055E-5</v>
      </c>
      <c r="AK1177">
        <f t="shared" si="450"/>
        <v>1.6740578955036711E-7</v>
      </c>
      <c r="AL1177">
        <f t="shared" si="451"/>
        <v>0</v>
      </c>
      <c r="AM1177">
        <v>6378137</v>
      </c>
      <c r="AN1177">
        <v>6356752.3142451802</v>
      </c>
      <c r="AO1177">
        <f t="shared" si="452"/>
        <v>8.1819190842620321E-2</v>
      </c>
      <c r="AP1177">
        <f t="shared" si="453"/>
        <v>8.2094437949694496E-2</v>
      </c>
      <c r="AQ1177">
        <f t="shared" si="454"/>
        <v>6.7394967422762398E-3</v>
      </c>
      <c r="AR1177">
        <f t="shared" si="455"/>
        <v>6399593.6257584924</v>
      </c>
    </row>
    <row r="1178" spans="13:44" x14ac:dyDescent="0.3">
      <c r="M1178" s="52" t="s">
        <v>22</v>
      </c>
      <c r="N1178" s="53">
        <f t="shared" si="434"/>
        <v>166021.44365805644</v>
      </c>
      <c r="O1178" s="54">
        <f t="shared" si="435"/>
        <v>0</v>
      </c>
      <c r="P1178" s="55">
        <f t="shared" si="436"/>
        <v>31</v>
      </c>
      <c r="Q1178" s="68"/>
      <c r="T1178">
        <f t="shared" si="457"/>
        <v>0</v>
      </c>
      <c r="U1178">
        <f t="shared" si="457"/>
        <v>0</v>
      </c>
      <c r="V1178">
        <f t="shared" ref="V1178:V1241" si="458">TRUNC((R1178/6)+31)</f>
        <v>31</v>
      </c>
      <c r="W1178">
        <f t="shared" si="456"/>
        <v>3</v>
      </c>
      <c r="X1178">
        <f t="shared" si="437"/>
        <v>-5.2359877559829883E-2</v>
      </c>
      <c r="Y1178">
        <f t="shared" si="438"/>
        <v>-5.2335956242943828E-2</v>
      </c>
      <c r="Z1178">
        <f t="shared" si="439"/>
        <v>-5.2383818566763218E-2</v>
      </c>
      <c r="AA1178">
        <f t="shared" si="440"/>
        <v>0</v>
      </c>
      <c r="AB1178">
        <f t="shared" si="441"/>
        <v>6375585.7452000007</v>
      </c>
      <c r="AC1178">
        <f t="shared" si="442"/>
        <v>9.2468067027179749E-6</v>
      </c>
      <c r="AD1178">
        <f t="shared" si="443"/>
        <v>0</v>
      </c>
      <c r="AE1178">
        <f t="shared" si="444"/>
        <v>0</v>
      </c>
      <c r="AF1178">
        <f t="shared" si="445"/>
        <v>0</v>
      </c>
      <c r="AG1178">
        <f t="shared" si="446"/>
        <v>0</v>
      </c>
      <c r="AH1178">
        <f t="shared" si="447"/>
        <v>0</v>
      </c>
      <c r="AI1178">
        <f t="shared" si="448"/>
        <v>5.0546225567071803E-3</v>
      </c>
      <c r="AJ1178">
        <f t="shared" si="449"/>
        <v>4.2582015317955055E-5</v>
      </c>
      <c r="AK1178">
        <f t="shared" si="450"/>
        <v>1.6740578955036711E-7</v>
      </c>
      <c r="AL1178">
        <f t="shared" si="451"/>
        <v>0</v>
      </c>
      <c r="AM1178">
        <v>6378137</v>
      </c>
      <c r="AN1178">
        <v>6356752.3142451802</v>
      </c>
      <c r="AO1178">
        <f t="shared" si="452"/>
        <v>8.1819190842620321E-2</v>
      </c>
      <c r="AP1178">
        <f t="shared" si="453"/>
        <v>8.2094437949694496E-2</v>
      </c>
      <c r="AQ1178">
        <f t="shared" si="454"/>
        <v>6.7394967422762398E-3</v>
      </c>
      <c r="AR1178">
        <f t="shared" si="455"/>
        <v>6399593.6257584924</v>
      </c>
    </row>
    <row r="1179" spans="13:44" x14ac:dyDescent="0.3">
      <c r="M1179" s="52" t="s">
        <v>22</v>
      </c>
      <c r="N1179" s="53">
        <f t="shared" ref="N1179:N1242" si="459">Z1179*AB1179*(1+AC1179/3)+500000</f>
        <v>166021.44365805644</v>
      </c>
      <c r="O1179" s="54">
        <f t="shared" ref="O1179:O1242" si="460">IF(M1179="S",AA1179*AB1179*(1+AC1179)+AL1179+10000000,AA1179*AB1179*(1+AC1179)+AL1179)</f>
        <v>0</v>
      </c>
      <c r="P1179" s="55">
        <f t="shared" ref="P1179:P1242" si="461">V1179</f>
        <v>31</v>
      </c>
      <c r="Q1179" s="68"/>
      <c r="T1179">
        <f t="shared" si="457"/>
        <v>0</v>
      </c>
      <c r="U1179">
        <f t="shared" si="457"/>
        <v>0</v>
      </c>
      <c r="V1179">
        <f t="shared" si="458"/>
        <v>31</v>
      </c>
      <c r="W1179">
        <f t="shared" si="456"/>
        <v>3</v>
      </c>
      <c r="X1179">
        <f t="shared" ref="X1179:X1242" si="462">+T1179-((W1179*PI())/180)</f>
        <v>-5.2359877559829883E-2</v>
      </c>
      <c r="Y1179">
        <f t="shared" ref="Y1179:Y1242" si="463">COS(U1179)*SIN(X1179)</f>
        <v>-5.2335956242943828E-2</v>
      </c>
      <c r="Z1179">
        <f t="shared" ref="Z1179:Z1242" si="464">(1/2)*LN((1+Y1179)/(1-Y1179))</f>
        <v>-5.2383818566763218E-2</v>
      </c>
      <c r="AA1179">
        <f t="shared" ref="AA1179:AA1242" si="465">ATAN((TAN(U1179))/COS(X1179))-U1179</f>
        <v>0</v>
      </c>
      <c r="AB1179">
        <f t="shared" ref="AB1179:AB1242" si="466">(AR1179/(1+AQ1179*(COS(U1179))^2)^(1/2))*0.9996</f>
        <v>6375585.7452000007</v>
      </c>
      <c r="AC1179">
        <f t="shared" ref="AC1179:AC1242" si="467">(AQ1179/2)*Z1179^2*(COS(U1179))^2</f>
        <v>9.2468067027179749E-6</v>
      </c>
      <c r="AD1179">
        <f t="shared" ref="AD1179:AD1242" si="468">SIN(2*U1179)</f>
        <v>0</v>
      </c>
      <c r="AE1179">
        <f t="shared" ref="AE1179:AE1242" si="469">+AD1179*(COS(U1179))^2</f>
        <v>0</v>
      </c>
      <c r="AF1179">
        <f t="shared" ref="AF1179:AF1242" si="470">U1179+(AD1179/2)</f>
        <v>0</v>
      </c>
      <c r="AG1179">
        <f t="shared" ref="AG1179:AG1242" si="471">((3*AF1179)+AE1179)/4</f>
        <v>0</v>
      </c>
      <c r="AH1179">
        <f t="shared" ref="AH1179:AH1242" si="472">(5*AG1179+AE1179*(COS(U1179))^2)/3</f>
        <v>0</v>
      </c>
      <c r="AI1179">
        <f t="shared" ref="AI1179:AI1242" si="473">(3/4)*AQ1179</f>
        <v>5.0546225567071803E-3</v>
      </c>
      <c r="AJ1179">
        <f t="shared" ref="AJ1179:AJ1242" si="474">(5/3)*AI1179^2</f>
        <v>4.2582015317955055E-5</v>
      </c>
      <c r="AK1179">
        <f t="shared" ref="AK1179:AK1242" si="475">(35/27)*AI1179^3</f>
        <v>1.6740578955036711E-7</v>
      </c>
      <c r="AL1179">
        <f t="shared" ref="AL1179:AL1242" si="476">0.9996*AR1179*(U1179-(AI1179*AF1179)+(AJ1179*AG1179)-(AK1179*AH1179))</f>
        <v>0</v>
      </c>
      <c r="AM1179">
        <v>6378137</v>
      </c>
      <c r="AN1179">
        <v>6356752.3142451802</v>
      </c>
      <c r="AO1179">
        <f t="shared" ref="AO1179:AO1242" si="477">SQRT(AM1179^2-AN1179^2)/AM1179</f>
        <v>8.1819190842620321E-2</v>
      </c>
      <c r="AP1179">
        <f t="shared" ref="AP1179:AP1242" si="478">SQRT(AM1179^2-AN1179^2)/AN1179</f>
        <v>8.2094437949694496E-2</v>
      </c>
      <c r="AQ1179">
        <f t="shared" ref="AQ1179:AQ1242" si="479">AP1179^2</f>
        <v>6.7394967422762398E-3</v>
      </c>
      <c r="AR1179">
        <f t="shared" ref="AR1179:AR1242" si="480">+(AM1179^2)/AN1179</f>
        <v>6399593.6257584924</v>
      </c>
    </row>
    <row r="1180" spans="13:44" x14ac:dyDescent="0.3">
      <c r="M1180" s="52" t="s">
        <v>22</v>
      </c>
      <c r="N1180" s="53">
        <f t="shared" si="459"/>
        <v>166021.44365805644</v>
      </c>
      <c r="O1180" s="54">
        <f t="shared" si="460"/>
        <v>0</v>
      </c>
      <c r="P1180" s="55">
        <f t="shared" si="461"/>
        <v>31</v>
      </c>
      <c r="Q1180" s="68"/>
      <c r="T1180">
        <f t="shared" si="457"/>
        <v>0</v>
      </c>
      <c r="U1180">
        <f t="shared" si="457"/>
        <v>0</v>
      </c>
      <c r="V1180">
        <f t="shared" si="458"/>
        <v>31</v>
      </c>
      <c r="W1180">
        <f t="shared" ref="W1180:W1243" si="481">6*V1180-183</f>
        <v>3</v>
      </c>
      <c r="X1180">
        <f t="shared" si="462"/>
        <v>-5.2359877559829883E-2</v>
      </c>
      <c r="Y1180">
        <f t="shared" si="463"/>
        <v>-5.2335956242943828E-2</v>
      </c>
      <c r="Z1180">
        <f t="shared" si="464"/>
        <v>-5.2383818566763218E-2</v>
      </c>
      <c r="AA1180">
        <f t="shared" si="465"/>
        <v>0</v>
      </c>
      <c r="AB1180">
        <f t="shared" si="466"/>
        <v>6375585.7452000007</v>
      </c>
      <c r="AC1180">
        <f t="shared" si="467"/>
        <v>9.2468067027179749E-6</v>
      </c>
      <c r="AD1180">
        <f t="shared" si="468"/>
        <v>0</v>
      </c>
      <c r="AE1180">
        <f t="shared" si="469"/>
        <v>0</v>
      </c>
      <c r="AF1180">
        <f t="shared" si="470"/>
        <v>0</v>
      </c>
      <c r="AG1180">
        <f t="shared" si="471"/>
        <v>0</v>
      </c>
      <c r="AH1180">
        <f t="shared" si="472"/>
        <v>0</v>
      </c>
      <c r="AI1180">
        <f t="shared" si="473"/>
        <v>5.0546225567071803E-3</v>
      </c>
      <c r="AJ1180">
        <f t="shared" si="474"/>
        <v>4.2582015317955055E-5</v>
      </c>
      <c r="AK1180">
        <f t="shared" si="475"/>
        <v>1.6740578955036711E-7</v>
      </c>
      <c r="AL1180">
        <f t="shared" si="476"/>
        <v>0</v>
      </c>
      <c r="AM1180">
        <v>6378137</v>
      </c>
      <c r="AN1180">
        <v>6356752.3142451802</v>
      </c>
      <c r="AO1180">
        <f t="shared" si="477"/>
        <v>8.1819190842620321E-2</v>
      </c>
      <c r="AP1180">
        <f t="shared" si="478"/>
        <v>8.2094437949694496E-2</v>
      </c>
      <c r="AQ1180">
        <f t="shared" si="479"/>
        <v>6.7394967422762398E-3</v>
      </c>
      <c r="AR1180">
        <f t="shared" si="480"/>
        <v>6399593.6257584924</v>
      </c>
    </row>
    <row r="1181" spans="13:44" x14ac:dyDescent="0.3">
      <c r="M1181" s="52" t="s">
        <v>22</v>
      </c>
      <c r="N1181" s="53">
        <f t="shared" si="459"/>
        <v>166021.44365805644</v>
      </c>
      <c r="O1181" s="54">
        <f t="shared" si="460"/>
        <v>0</v>
      </c>
      <c r="P1181" s="55">
        <f t="shared" si="461"/>
        <v>31</v>
      </c>
      <c r="Q1181" s="68"/>
      <c r="T1181">
        <f t="shared" si="457"/>
        <v>0</v>
      </c>
      <c r="U1181">
        <f t="shared" si="457"/>
        <v>0</v>
      </c>
      <c r="V1181">
        <f t="shared" si="458"/>
        <v>31</v>
      </c>
      <c r="W1181">
        <f t="shared" si="481"/>
        <v>3</v>
      </c>
      <c r="X1181">
        <f t="shared" si="462"/>
        <v>-5.2359877559829883E-2</v>
      </c>
      <c r="Y1181">
        <f t="shared" si="463"/>
        <v>-5.2335956242943828E-2</v>
      </c>
      <c r="Z1181">
        <f t="shared" si="464"/>
        <v>-5.2383818566763218E-2</v>
      </c>
      <c r="AA1181">
        <f t="shared" si="465"/>
        <v>0</v>
      </c>
      <c r="AB1181">
        <f t="shared" si="466"/>
        <v>6375585.7452000007</v>
      </c>
      <c r="AC1181">
        <f t="shared" si="467"/>
        <v>9.2468067027179749E-6</v>
      </c>
      <c r="AD1181">
        <f t="shared" si="468"/>
        <v>0</v>
      </c>
      <c r="AE1181">
        <f t="shared" si="469"/>
        <v>0</v>
      </c>
      <c r="AF1181">
        <f t="shared" si="470"/>
        <v>0</v>
      </c>
      <c r="AG1181">
        <f t="shared" si="471"/>
        <v>0</v>
      </c>
      <c r="AH1181">
        <f t="shared" si="472"/>
        <v>0</v>
      </c>
      <c r="AI1181">
        <f t="shared" si="473"/>
        <v>5.0546225567071803E-3</v>
      </c>
      <c r="AJ1181">
        <f t="shared" si="474"/>
        <v>4.2582015317955055E-5</v>
      </c>
      <c r="AK1181">
        <f t="shared" si="475"/>
        <v>1.6740578955036711E-7</v>
      </c>
      <c r="AL1181">
        <f t="shared" si="476"/>
        <v>0</v>
      </c>
      <c r="AM1181">
        <v>6378137</v>
      </c>
      <c r="AN1181">
        <v>6356752.3142451802</v>
      </c>
      <c r="AO1181">
        <f t="shared" si="477"/>
        <v>8.1819190842620321E-2</v>
      </c>
      <c r="AP1181">
        <f t="shared" si="478"/>
        <v>8.2094437949694496E-2</v>
      </c>
      <c r="AQ1181">
        <f t="shared" si="479"/>
        <v>6.7394967422762398E-3</v>
      </c>
      <c r="AR1181">
        <f t="shared" si="480"/>
        <v>6399593.6257584924</v>
      </c>
    </row>
    <row r="1182" spans="13:44" x14ac:dyDescent="0.3">
      <c r="M1182" s="52" t="s">
        <v>22</v>
      </c>
      <c r="N1182" s="53">
        <f t="shared" si="459"/>
        <v>166021.44365805644</v>
      </c>
      <c r="O1182" s="54">
        <f t="shared" si="460"/>
        <v>0</v>
      </c>
      <c r="P1182" s="55">
        <f t="shared" si="461"/>
        <v>31</v>
      </c>
      <c r="Q1182" s="68"/>
      <c r="T1182">
        <f t="shared" si="457"/>
        <v>0</v>
      </c>
      <c r="U1182">
        <f t="shared" si="457"/>
        <v>0</v>
      </c>
      <c r="V1182">
        <f t="shared" si="458"/>
        <v>31</v>
      </c>
      <c r="W1182">
        <f t="shared" si="481"/>
        <v>3</v>
      </c>
      <c r="X1182">
        <f t="shared" si="462"/>
        <v>-5.2359877559829883E-2</v>
      </c>
      <c r="Y1182">
        <f t="shared" si="463"/>
        <v>-5.2335956242943828E-2</v>
      </c>
      <c r="Z1182">
        <f t="shared" si="464"/>
        <v>-5.2383818566763218E-2</v>
      </c>
      <c r="AA1182">
        <f t="shared" si="465"/>
        <v>0</v>
      </c>
      <c r="AB1182">
        <f t="shared" si="466"/>
        <v>6375585.7452000007</v>
      </c>
      <c r="AC1182">
        <f t="shared" si="467"/>
        <v>9.2468067027179749E-6</v>
      </c>
      <c r="AD1182">
        <f t="shared" si="468"/>
        <v>0</v>
      </c>
      <c r="AE1182">
        <f t="shared" si="469"/>
        <v>0</v>
      </c>
      <c r="AF1182">
        <f t="shared" si="470"/>
        <v>0</v>
      </c>
      <c r="AG1182">
        <f t="shared" si="471"/>
        <v>0</v>
      </c>
      <c r="AH1182">
        <f t="shared" si="472"/>
        <v>0</v>
      </c>
      <c r="AI1182">
        <f t="shared" si="473"/>
        <v>5.0546225567071803E-3</v>
      </c>
      <c r="AJ1182">
        <f t="shared" si="474"/>
        <v>4.2582015317955055E-5</v>
      </c>
      <c r="AK1182">
        <f t="shared" si="475"/>
        <v>1.6740578955036711E-7</v>
      </c>
      <c r="AL1182">
        <f t="shared" si="476"/>
        <v>0</v>
      </c>
      <c r="AM1182">
        <v>6378137</v>
      </c>
      <c r="AN1182">
        <v>6356752.3142451802</v>
      </c>
      <c r="AO1182">
        <f t="shared" si="477"/>
        <v>8.1819190842620321E-2</v>
      </c>
      <c r="AP1182">
        <f t="shared" si="478"/>
        <v>8.2094437949694496E-2</v>
      </c>
      <c r="AQ1182">
        <f t="shared" si="479"/>
        <v>6.7394967422762398E-3</v>
      </c>
      <c r="AR1182">
        <f t="shared" si="480"/>
        <v>6399593.6257584924</v>
      </c>
    </row>
    <row r="1183" spans="13:44" x14ac:dyDescent="0.3">
      <c r="M1183" s="52" t="s">
        <v>22</v>
      </c>
      <c r="N1183" s="53">
        <f t="shared" si="459"/>
        <v>166021.44365805644</v>
      </c>
      <c r="O1183" s="54">
        <f t="shared" si="460"/>
        <v>0</v>
      </c>
      <c r="P1183" s="55">
        <f t="shared" si="461"/>
        <v>31</v>
      </c>
      <c r="Q1183" s="68"/>
      <c r="T1183">
        <f t="shared" si="457"/>
        <v>0</v>
      </c>
      <c r="U1183">
        <f t="shared" si="457"/>
        <v>0</v>
      </c>
      <c r="V1183">
        <f t="shared" si="458"/>
        <v>31</v>
      </c>
      <c r="W1183">
        <f t="shared" si="481"/>
        <v>3</v>
      </c>
      <c r="X1183">
        <f t="shared" si="462"/>
        <v>-5.2359877559829883E-2</v>
      </c>
      <c r="Y1183">
        <f t="shared" si="463"/>
        <v>-5.2335956242943828E-2</v>
      </c>
      <c r="Z1183">
        <f t="shared" si="464"/>
        <v>-5.2383818566763218E-2</v>
      </c>
      <c r="AA1183">
        <f t="shared" si="465"/>
        <v>0</v>
      </c>
      <c r="AB1183">
        <f t="shared" si="466"/>
        <v>6375585.7452000007</v>
      </c>
      <c r="AC1183">
        <f t="shared" si="467"/>
        <v>9.2468067027179749E-6</v>
      </c>
      <c r="AD1183">
        <f t="shared" si="468"/>
        <v>0</v>
      </c>
      <c r="AE1183">
        <f t="shared" si="469"/>
        <v>0</v>
      </c>
      <c r="AF1183">
        <f t="shared" si="470"/>
        <v>0</v>
      </c>
      <c r="AG1183">
        <f t="shared" si="471"/>
        <v>0</v>
      </c>
      <c r="AH1183">
        <f t="shared" si="472"/>
        <v>0</v>
      </c>
      <c r="AI1183">
        <f t="shared" si="473"/>
        <v>5.0546225567071803E-3</v>
      </c>
      <c r="AJ1183">
        <f t="shared" si="474"/>
        <v>4.2582015317955055E-5</v>
      </c>
      <c r="AK1183">
        <f t="shared" si="475"/>
        <v>1.6740578955036711E-7</v>
      </c>
      <c r="AL1183">
        <f t="shared" si="476"/>
        <v>0</v>
      </c>
      <c r="AM1183">
        <v>6378137</v>
      </c>
      <c r="AN1183">
        <v>6356752.3142451802</v>
      </c>
      <c r="AO1183">
        <f t="shared" si="477"/>
        <v>8.1819190842620321E-2</v>
      </c>
      <c r="AP1183">
        <f t="shared" si="478"/>
        <v>8.2094437949694496E-2</v>
      </c>
      <c r="AQ1183">
        <f t="shared" si="479"/>
        <v>6.7394967422762398E-3</v>
      </c>
      <c r="AR1183">
        <f t="shared" si="480"/>
        <v>6399593.6257584924</v>
      </c>
    </row>
    <row r="1184" spans="13:44" x14ac:dyDescent="0.3">
      <c r="M1184" s="52" t="s">
        <v>22</v>
      </c>
      <c r="N1184" s="53">
        <f t="shared" si="459"/>
        <v>166021.44365805644</v>
      </c>
      <c r="O1184" s="54">
        <f t="shared" si="460"/>
        <v>0</v>
      </c>
      <c r="P1184" s="55">
        <f t="shared" si="461"/>
        <v>31</v>
      </c>
      <c r="Q1184" s="68"/>
      <c r="T1184">
        <f t="shared" si="457"/>
        <v>0</v>
      </c>
      <c r="U1184">
        <f t="shared" si="457"/>
        <v>0</v>
      </c>
      <c r="V1184">
        <f t="shared" si="458"/>
        <v>31</v>
      </c>
      <c r="W1184">
        <f t="shared" si="481"/>
        <v>3</v>
      </c>
      <c r="X1184">
        <f t="shared" si="462"/>
        <v>-5.2359877559829883E-2</v>
      </c>
      <c r="Y1184">
        <f t="shared" si="463"/>
        <v>-5.2335956242943828E-2</v>
      </c>
      <c r="Z1184">
        <f t="shared" si="464"/>
        <v>-5.2383818566763218E-2</v>
      </c>
      <c r="AA1184">
        <f t="shared" si="465"/>
        <v>0</v>
      </c>
      <c r="AB1184">
        <f t="shared" si="466"/>
        <v>6375585.7452000007</v>
      </c>
      <c r="AC1184">
        <f t="shared" si="467"/>
        <v>9.2468067027179749E-6</v>
      </c>
      <c r="AD1184">
        <f t="shared" si="468"/>
        <v>0</v>
      </c>
      <c r="AE1184">
        <f t="shared" si="469"/>
        <v>0</v>
      </c>
      <c r="AF1184">
        <f t="shared" si="470"/>
        <v>0</v>
      </c>
      <c r="AG1184">
        <f t="shared" si="471"/>
        <v>0</v>
      </c>
      <c r="AH1184">
        <f t="shared" si="472"/>
        <v>0</v>
      </c>
      <c r="AI1184">
        <f t="shared" si="473"/>
        <v>5.0546225567071803E-3</v>
      </c>
      <c r="AJ1184">
        <f t="shared" si="474"/>
        <v>4.2582015317955055E-5</v>
      </c>
      <c r="AK1184">
        <f t="shared" si="475"/>
        <v>1.6740578955036711E-7</v>
      </c>
      <c r="AL1184">
        <f t="shared" si="476"/>
        <v>0</v>
      </c>
      <c r="AM1184">
        <v>6378137</v>
      </c>
      <c r="AN1184">
        <v>6356752.3142451802</v>
      </c>
      <c r="AO1184">
        <f t="shared" si="477"/>
        <v>8.1819190842620321E-2</v>
      </c>
      <c r="AP1184">
        <f t="shared" si="478"/>
        <v>8.2094437949694496E-2</v>
      </c>
      <c r="AQ1184">
        <f t="shared" si="479"/>
        <v>6.7394967422762398E-3</v>
      </c>
      <c r="AR1184">
        <f t="shared" si="480"/>
        <v>6399593.6257584924</v>
      </c>
    </row>
    <row r="1185" spans="13:44" x14ac:dyDescent="0.3">
      <c r="M1185" s="52" t="s">
        <v>22</v>
      </c>
      <c r="N1185" s="53">
        <f t="shared" si="459"/>
        <v>166021.44365805644</v>
      </c>
      <c r="O1185" s="54">
        <f t="shared" si="460"/>
        <v>0</v>
      </c>
      <c r="P1185" s="55">
        <f t="shared" si="461"/>
        <v>31</v>
      </c>
      <c r="Q1185" s="68"/>
      <c r="T1185">
        <f t="shared" si="457"/>
        <v>0</v>
      </c>
      <c r="U1185">
        <f t="shared" si="457"/>
        <v>0</v>
      </c>
      <c r="V1185">
        <f t="shared" si="458"/>
        <v>31</v>
      </c>
      <c r="W1185">
        <f t="shared" si="481"/>
        <v>3</v>
      </c>
      <c r="X1185">
        <f t="shared" si="462"/>
        <v>-5.2359877559829883E-2</v>
      </c>
      <c r="Y1185">
        <f t="shared" si="463"/>
        <v>-5.2335956242943828E-2</v>
      </c>
      <c r="Z1185">
        <f t="shared" si="464"/>
        <v>-5.2383818566763218E-2</v>
      </c>
      <c r="AA1185">
        <f t="shared" si="465"/>
        <v>0</v>
      </c>
      <c r="AB1185">
        <f t="shared" si="466"/>
        <v>6375585.7452000007</v>
      </c>
      <c r="AC1185">
        <f t="shared" si="467"/>
        <v>9.2468067027179749E-6</v>
      </c>
      <c r="AD1185">
        <f t="shared" si="468"/>
        <v>0</v>
      </c>
      <c r="AE1185">
        <f t="shared" si="469"/>
        <v>0</v>
      </c>
      <c r="AF1185">
        <f t="shared" si="470"/>
        <v>0</v>
      </c>
      <c r="AG1185">
        <f t="shared" si="471"/>
        <v>0</v>
      </c>
      <c r="AH1185">
        <f t="shared" si="472"/>
        <v>0</v>
      </c>
      <c r="AI1185">
        <f t="shared" si="473"/>
        <v>5.0546225567071803E-3</v>
      </c>
      <c r="AJ1185">
        <f t="shared" si="474"/>
        <v>4.2582015317955055E-5</v>
      </c>
      <c r="AK1185">
        <f t="shared" si="475"/>
        <v>1.6740578955036711E-7</v>
      </c>
      <c r="AL1185">
        <f t="shared" si="476"/>
        <v>0</v>
      </c>
      <c r="AM1185">
        <v>6378137</v>
      </c>
      <c r="AN1185">
        <v>6356752.3142451802</v>
      </c>
      <c r="AO1185">
        <f t="shared" si="477"/>
        <v>8.1819190842620321E-2</v>
      </c>
      <c r="AP1185">
        <f t="shared" si="478"/>
        <v>8.2094437949694496E-2</v>
      </c>
      <c r="AQ1185">
        <f t="shared" si="479"/>
        <v>6.7394967422762398E-3</v>
      </c>
      <c r="AR1185">
        <f t="shared" si="480"/>
        <v>6399593.6257584924</v>
      </c>
    </row>
    <row r="1186" spans="13:44" x14ac:dyDescent="0.3">
      <c r="M1186" s="52" t="s">
        <v>22</v>
      </c>
      <c r="N1186" s="53">
        <f t="shared" si="459"/>
        <v>166021.44365805644</v>
      </c>
      <c r="O1186" s="54">
        <f t="shared" si="460"/>
        <v>0</v>
      </c>
      <c r="P1186" s="55">
        <f t="shared" si="461"/>
        <v>31</v>
      </c>
      <c r="Q1186" s="68"/>
      <c r="T1186">
        <f t="shared" si="457"/>
        <v>0</v>
      </c>
      <c r="U1186">
        <f t="shared" si="457"/>
        <v>0</v>
      </c>
      <c r="V1186">
        <f t="shared" si="458"/>
        <v>31</v>
      </c>
      <c r="W1186">
        <f t="shared" si="481"/>
        <v>3</v>
      </c>
      <c r="X1186">
        <f t="shared" si="462"/>
        <v>-5.2359877559829883E-2</v>
      </c>
      <c r="Y1186">
        <f t="shared" si="463"/>
        <v>-5.2335956242943828E-2</v>
      </c>
      <c r="Z1186">
        <f t="shared" si="464"/>
        <v>-5.2383818566763218E-2</v>
      </c>
      <c r="AA1186">
        <f t="shared" si="465"/>
        <v>0</v>
      </c>
      <c r="AB1186">
        <f t="shared" si="466"/>
        <v>6375585.7452000007</v>
      </c>
      <c r="AC1186">
        <f t="shared" si="467"/>
        <v>9.2468067027179749E-6</v>
      </c>
      <c r="AD1186">
        <f t="shared" si="468"/>
        <v>0</v>
      </c>
      <c r="AE1186">
        <f t="shared" si="469"/>
        <v>0</v>
      </c>
      <c r="AF1186">
        <f t="shared" si="470"/>
        <v>0</v>
      </c>
      <c r="AG1186">
        <f t="shared" si="471"/>
        <v>0</v>
      </c>
      <c r="AH1186">
        <f t="shared" si="472"/>
        <v>0</v>
      </c>
      <c r="AI1186">
        <f t="shared" si="473"/>
        <v>5.0546225567071803E-3</v>
      </c>
      <c r="AJ1186">
        <f t="shared" si="474"/>
        <v>4.2582015317955055E-5</v>
      </c>
      <c r="AK1186">
        <f t="shared" si="475"/>
        <v>1.6740578955036711E-7</v>
      </c>
      <c r="AL1186">
        <f t="shared" si="476"/>
        <v>0</v>
      </c>
      <c r="AM1186">
        <v>6378137</v>
      </c>
      <c r="AN1186">
        <v>6356752.3142451802</v>
      </c>
      <c r="AO1186">
        <f t="shared" si="477"/>
        <v>8.1819190842620321E-2</v>
      </c>
      <c r="AP1186">
        <f t="shared" si="478"/>
        <v>8.2094437949694496E-2</v>
      </c>
      <c r="AQ1186">
        <f t="shared" si="479"/>
        <v>6.7394967422762398E-3</v>
      </c>
      <c r="AR1186">
        <f t="shared" si="480"/>
        <v>6399593.6257584924</v>
      </c>
    </row>
    <row r="1187" spans="13:44" x14ac:dyDescent="0.3">
      <c r="M1187" s="52" t="s">
        <v>22</v>
      </c>
      <c r="N1187" s="53">
        <f t="shared" si="459"/>
        <v>166021.44365805644</v>
      </c>
      <c r="O1187" s="54">
        <f t="shared" si="460"/>
        <v>0</v>
      </c>
      <c r="P1187" s="55">
        <f t="shared" si="461"/>
        <v>31</v>
      </c>
      <c r="Q1187" s="68"/>
      <c r="T1187">
        <f t="shared" si="457"/>
        <v>0</v>
      </c>
      <c r="U1187">
        <f t="shared" si="457"/>
        <v>0</v>
      </c>
      <c r="V1187">
        <f t="shared" si="458"/>
        <v>31</v>
      </c>
      <c r="W1187">
        <f t="shared" si="481"/>
        <v>3</v>
      </c>
      <c r="X1187">
        <f t="shared" si="462"/>
        <v>-5.2359877559829883E-2</v>
      </c>
      <c r="Y1187">
        <f t="shared" si="463"/>
        <v>-5.2335956242943828E-2</v>
      </c>
      <c r="Z1187">
        <f t="shared" si="464"/>
        <v>-5.2383818566763218E-2</v>
      </c>
      <c r="AA1187">
        <f t="shared" si="465"/>
        <v>0</v>
      </c>
      <c r="AB1187">
        <f t="shared" si="466"/>
        <v>6375585.7452000007</v>
      </c>
      <c r="AC1187">
        <f t="shared" si="467"/>
        <v>9.2468067027179749E-6</v>
      </c>
      <c r="AD1187">
        <f t="shared" si="468"/>
        <v>0</v>
      </c>
      <c r="AE1187">
        <f t="shared" si="469"/>
        <v>0</v>
      </c>
      <c r="AF1187">
        <f t="shared" si="470"/>
        <v>0</v>
      </c>
      <c r="AG1187">
        <f t="shared" si="471"/>
        <v>0</v>
      </c>
      <c r="AH1187">
        <f t="shared" si="472"/>
        <v>0</v>
      </c>
      <c r="AI1187">
        <f t="shared" si="473"/>
        <v>5.0546225567071803E-3</v>
      </c>
      <c r="AJ1187">
        <f t="shared" si="474"/>
        <v>4.2582015317955055E-5</v>
      </c>
      <c r="AK1187">
        <f t="shared" si="475"/>
        <v>1.6740578955036711E-7</v>
      </c>
      <c r="AL1187">
        <f t="shared" si="476"/>
        <v>0</v>
      </c>
      <c r="AM1187">
        <v>6378137</v>
      </c>
      <c r="AN1187">
        <v>6356752.3142451802</v>
      </c>
      <c r="AO1187">
        <f t="shared" si="477"/>
        <v>8.1819190842620321E-2</v>
      </c>
      <c r="AP1187">
        <f t="shared" si="478"/>
        <v>8.2094437949694496E-2</v>
      </c>
      <c r="AQ1187">
        <f t="shared" si="479"/>
        <v>6.7394967422762398E-3</v>
      </c>
      <c r="AR1187">
        <f t="shared" si="480"/>
        <v>6399593.6257584924</v>
      </c>
    </row>
    <row r="1188" spans="13:44" x14ac:dyDescent="0.3">
      <c r="M1188" s="52" t="s">
        <v>22</v>
      </c>
      <c r="N1188" s="53">
        <f t="shared" si="459"/>
        <v>166021.44365805644</v>
      </c>
      <c r="O1188" s="54">
        <f t="shared" si="460"/>
        <v>0</v>
      </c>
      <c r="P1188" s="55">
        <f t="shared" si="461"/>
        <v>31</v>
      </c>
      <c r="Q1188" s="68"/>
      <c r="T1188">
        <f t="shared" si="457"/>
        <v>0</v>
      </c>
      <c r="U1188">
        <f t="shared" si="457"/>
        <v>0</v>
      </c>
      <c r="V1188">
        <f t="shared" si="458"/>
        <v>31</v>
      </c>
      <c r="W1188">
        <f t="shared" si="481"/>
        <v>3</v>
      </c>
      <c r="X1188">
        <f t="shared" si="462"/>
        <v>-5.2359877559829883E-2</v>
      </c>
      <c r="Y1188">
        <f t="shared" si="463"/>
        <v>-5.2335956242943828E-2</v>
      </c>
      <c r="Z1188">
        <f t="shared" si="464"/>
        <v>-5.2383818566763218E-2</v>
      </c>
      <c r="AA1188">
        <f t="shared" si="465"/>
        <v>0</v>
      </c>
      <c r="AB1188">
        <f t="shared" si="466"/>
        <v>6375585.7452000007</v>
      </c>
      <c r="AC1188">
        <f t="shared" si="467"/>
        <v>9.2468067027179749E-6</v>
      </c>
      <c r="AD1188">
        <f t="shared" si="468"/>
        <v>0</v>
      </c>
      <c r="AE1188">
        <f t="shared" si="469"/>
        <v>0</v>
      </c>
      <c r="AF1188">
        <f t="shared" si="470"/>
        <v>0</v>
      </c>
      <c r="AG1188">
        <f t="shared" si="471"/>
        <v>0</v>
      </c>
      <c r="AH1188">
        <f t="shared" si="472"/>
        <v>0</v>
      </c>
      <c r="AI1188">
        <f t="shared" si="473"/>
        <v>5.0546225567071803E-3</v>
      </c>
      <c r="AJ1188">
        <f t="shared" si="474"/>
        <v>4.2582015317955055E-5</v>
      </c>
      <c r="AK1188">
        <f t="shared" si="475"/>
        <v>1.6740578955036711E-7</v>
      </c>
      <c r="AL1188">
        <f t="shared" si="476"/>
        <v>0</v>
      </c>
      <c r="AM1188">
        <v>6378137</v>
      </c>
      <c r="AN1188">
        <v>6356752.3142451802</v>
      </c>
      <c r="AO1188">
        <f t="shared" si="477"/>
        <v>8.1819190842620321E-2</v>
      </c>
      <c r="AP1188">
        <f t="shared" si="478"/>
        <v>8.2094437949694496E-2</v>
      </c>
      <c r="AQ1188">
        <f t="shared" si="479"/>
        <v>6.7394967422762398E-3</v>
      </c>
      <c r="AR1188">
        <f t="shared" si="480"/>
        <v>6399593.6257584924</v>
      </c>
    </row>
    <row r="1189" spans="13:44" x14ac:dyDescent="0.3">
      <c r="M1189" s="52" t="s">
        <v>22</v>
      </c>
      <c r="N1189" s="53">
        <f t="shared" si="459"/>
        <v>166021.44365805644</v>
      </c>
      <c r="O1189" s="54">
        <f t="shared" si="460"/>
        <v>0</v>
      </c>
      <c r="P1189" s="55">
        <f t="shared" si="461"/>
        <v>31</v>
      </c>
      <c r="Q1189" s="68"/>
      <c r="T1189">
        <f t="shared" si="457"/>
        <v>0</v>
      </c>
      <c r="U1189">
        <f t="shared" si="457"/>
        <v>0</v>
      </c>
      <c r="V1189">
        <f t="shared" si="458"/>
        <v>31</v>
      </c>
      <c r="W1189">
        <f t="shared" si="481"/>
        <v>3</v>
      </c>
      <c r="X1189">
        <f t="shared" si="462"/>
        <v>-5.2359877559829883E-2</v>
      </c>
      <c r="Y1189">
        <f t="shared" si="463"/>
        <v>-5.2335956242943828E-2</v>
      </c>
      <c r="Z1189">
        <f t="shared" si="464"/>
        <v>-5.2383818566763218E-2</v>
      </c>
      <c r="AA1189">
        <f t="shared" si="465"/>
        <v>0</v>
      </c>
      <c r="AB1189">
        <f t="shared" si="466"/>
        <v>6375585.7452000007</v>
      </c>
      <c r="AC1189">
        <f t="shared" si="467"/>
        <v>9.2468067027179749E-6</v>
      </c>
      <c r="AD1189">
        <f t="shared" si="468"/>
        <v>0</v>
      </c>
      <c r="AE1189">
        <f t="shared" si="469"/>
        <v>0</v>
      </c>
      <c r="AF1189">
        <f t="shared" si="470"/>
        <v>0</v>
      </c>
      <c r="AG1189">
        <f t="shared" si="471"/>
        <v>0</v>
      </c>
      <c r="AH1189">
        <f t="shared" si="472"/>
        <v>0</v>
      </c>
      <c r="AI1189">
        <f t="shared" si="473"/>
        <v>5.0546225567071803E-3</v>
      </c>
      <c r="AJ1189">
        <f t="shared" si="474"/>
        <v>4.2582015317955055E-5</v>
      </c>
      <c r="AK1189">
        <f t="shared" si="475"/>
        <v>1.6740578955036711E-7</v>
      </c>
      <c r="AL1189">
        <f t="shared" si="476"/>
        <v>0</v>
      </c>
      <c r="AM1189">
        <v>6378137</v>
      </c>
      <c r="AN1189">
        <v>6356752.3142451802</v>
      </c>
      <c r="AO1189">
        <f t="shared" si="477"/>
        <v>8.1819190842620321E-2</v>
      </c>
      <c r="AP1189">
        <f t="shared" si="478"/>
        <v>8.2094437949694496E-2</v>
      </c>
      <c r="AQ1189">
        <f t="shared" si="479"/>
        <v>6.7394967422762398E-3</v>
      </c>
      <c r="AR1189">
        <f t="shared" si="480"/>
        <v>6399593.6257584924</v>
      </c>
    </row>
    <row r="1190" spans="13:44" x14ac:dyDescent="0.3">
      <c r="M1190" s="52" t="s">
        <v>22</v>
      </c>
      <c r="N1190" s="53">
        <f t="shared" si="459"/>
        <v>166021.44365805644</v>
      </c>
      <c r="O1190" s="54">
        <f t="shared" si="460"/>
        <v>0</v>
      </c>
      <c r="P1190" s="55">
        <f t="shared" si="461"/>
        <v>31</v>
      </c>
      <c r="Q1190" s="68"/>
      <c r="T1190">
        <f t="shared" si="457"/>
        <v>0</v>
      </c>
      <c r="U1190">
        <f t="shared" si="457"/>
        <v>0</v>
      </c>
      <c r="V1190">
        <f t="shared" si="458"/>
        <v>31</v>
      </c>
      <c r="W1190">
        <f t="shared" si="481"/>
        <v>3</v>
      </c>
      <c r="X1190">
        <f t="shared" si="462"/>
        <v>-5.2359877559829883E-2</v>
      </c>
      <c r="Y1190">
        <f t="shared" si="463"/>
        <v>-5.2335956242943828E-2</v>
      </c>
      <c r="Z1190">
        <f t="shared" si="464"/>
        <v>-5.2383818566763218E-2</v>
      </c>
      <c r="AA1190">
        <f t="shared" si="465"/>
        <v>0</v>
      </c>
      <c r="AB1190">
        <f t="shared" si="466"/>
        <v>6375585.7452000007</v>
      </c>
      <c r="AC1190">
        <f t="shared" si="467"/>
        <v>9.2468067027179749E-6</v>
      </c>
      <c r="AD1190">
        <f t="shared" si="468"/>
        <v>0</v>
      </c>
      <c r="AE1190">
        <f t="shared" si="469"/>
        <v>0</v>
      </c>
      <c r="AF1190">
        <f t="shared" si="470"/>
        <v>0</v>
      </c>
      <c r="AG1190">
        <f t="shared" si="471"/>
        <v>0</v>
      </c>
      <c r="AH1190">
        <f t="shared" si="472"/>
        <v>0</v>
      </c>
      <c r="AI1190">
        <f t="shared" si="473"/>
        <v>5.0546225567071803E-3</v>
      </c>
      <c r="AJ1190">
        <f t="shared" si="474"/>
        <v>4.2582015317955055E-5</v>
      </c>
      <c r="AK1190">
        <f t="shared" si="475"/>
        <v>1.6740578955036711E-7</v>
      </c>
      <c r="AL1190">
        <f t="shared" si="476"/>
        <v>0</v>
      </c>
      <c r="AM1190">
        <v>6378137</v>
      </c>
      <c r="AN1190">
        <v>6356752.3142451802</v>
      </c>
      <c r="AO1190">
        <f t="shared" si="477"/>
        <v>8.1819190842620321E-2</v>
      </c>
      <c r="AP1190">
        <f t="shared" si="478"/>
        <v>8.2094437949694496E-2</v>
      </c>
      <c r="AQ1190">
        <f t="shared" si="479"/>
        <v>6.7394967422762398E-3</v>
      </c>
      <c r="AR1190">
        <f t="shared" si="480"/>
        <v>6399593.6257584924</v>
      </c>
    </row>
    <row r="1191" spans="13:44" x14ac:dyDescent="0.3">
      <c r="M1191" s="52" t="s">
        <v>22</v>
      </c>
      <c r="N1191" s="53">
        <f t="shared" si="459"/>
        <v>166021.44365805644</v>
      </c>
      <c r="O1191" s="54">
        <f t="shared" si="460"/>
        <v>0</v>
      </c>
      <c r="P1191" s="55">
        <f t="shared" si="461"/>
        <v>31</v>
      </c>
      <c r="Q1191" s="68"/>
      <c r="T1191">
        <f t="shared" si="457"/>
        <v>0</v>
      </c>
      <c r="U1191">
        <f t="shared" si="457"/>
        <v>0</v>
      </c>
      <c r="V1191">
        <f t="shared" si="458"/>
        <v>31</v>
      </c>
      <c r="W1191">
        <f t="shared" si="481"/>
        <v>3</v>
      </c>
      <c r="X1191">
        <f t="shared" si="462"/>
        <v>-5.2359877559829883E-2</v>
      </c>
      <c r="Y1191">
        <f t="shared" si="463"/>
        <v>-5.2335956242943828E-2</v>
      </c>
      <c r="Z1191">
        <f t="shared" si="464"/>
        <v>-5.2383818566763218E-2</v>
      </c>
      <c r="AA1191">
        <f t="shared" si="465"/>
        <v>0</v>
      </c>
      <c r="AB1191">
        <f t="shared" si="466"/>
        <v>6375585.7452000007</v>
      </c>
      <c r="AC1191">
        <f t="shared" si="467"/>
        <v>9.2468067027179749E-6</v>
      </c>
      <c r="AD1191">
        <f t="shared" si="468"/>
        <v>0</v>
      </c>
      <c r="AE1191">
        <f t="shared" si="469"/>
        <v>0</v>
      </c>
      <c r="AF1191">
        <f t="shared" si="470"/>
        <v>0</v>
      </c>
      <c r="AG1191">
        <f t="shared" si="471"/>
        <v>0</v>
      </c>
      <c r="AH1191">
        <f t="shared" si="472"/>
        <v>0</v>
      </c>
      <c r="AI1191">
        <f t="shared" si="473"/>
        <v>5.0546225567071803E-3</v>
      </c>
      <c r="AJ1191">
        <f t="shared" si="474"/>
        <v>4.2582015317955055E-5</v>
      </c>
      <c r="AK1191">
        <f t="shared" si="475"/>
        <v>1.6740578955036711E-7</v>
      </c>
      <c r="AL1191">
        <f t="shared" si="476"/>
        <v>0</v>
      </c>
      <c r="AM1191">
        <v>6378137</v>
      </c>
      <c r="AN1191">
        <v>6356752.3142451802</v>
      </c>
      <c r="AO1191">
        <f t="shared" si="477"/>
        <v>8.1819190842620321E-2</v>
      </c>
      <c r="AP1191">
        <f t="shared" si="478"/>
        <v>8.2094437949694496E-2</v>
      </c>
      <c r="AQ1191">
        <f t="shared" si="479"/>
        <v>6.7394967422762398E-3</v>
      </c>
      <c r="AR1191">
        <f t="shared" si="480"/>
        <v>6399593.6257584924</v>
      </c>
    </row>
    <row r="1192" spans="13:44" x14ac:dyDescent="0.3">
      <c r="M1192" s="52" t="s">
        <v>22</v>
      </c>
      <c r="N1192" s="53">
        <f t="shared" si="459"/>
        <v>166021.44365805644</v>
      </c>
      <c r="O1192" s="54">
        <f t="shared" si="460"/>
        <v>0</v>
      </c>
      <c r="P1192" s="55">
        <f t="shared" si="461"/>
        <v>31</v>
      </c>
      <c r="Q1192" s="68"/>
      <c r="T1192">
        <f t="shared" si="457"/>
        <v>0</v>
      </c>
      <c r="U1192">
        <f t="shared" si="457"/>
        <v>0</v>
      </c>
      <c r="V1192">
        <f t="shared" si="458"/>
        <v>31</v>
      </c>
      <c r="W1192">
        <f t="shared" si="481"/>
        <v>3</v>
      </c>
      <c r="X1192">
        <f t="shared" si="462"/>
        <v>-5.2359877559829883E-2</v>
      </c>
      <c r="Y1192">
        <f t="shared" si="463"/>
        <v>-5.2335956242943828E-2</v>
      </c>
      <c r="Z1192">
        <f t="shared" si="464"/>
        <v>-5.2383818566763218E-2</v>
      </c>
      <c r="AA1192">
        <f t="shared" si="465"/>
        <v>0</v>
      </c>
      <c r="AB1192">
        <f t="shared" si="466"/>
        <v>6375585.7452000007</v>
      </c>
      <c r="AC1192">
        <f t="shared" si="467"/>
        <v>9.2468067027179749E-6</v>
      </c>
      <c r="AD1192">
        <f t="shared" si="468"/>
        <v>0</v>
      </c>
      <c r="AE1192">
        <f t="shared" si="469"/>
        <v>0</v>
      </c>
      <c r="AF1192">
        <f t="shared" si="470"/>
        <v>0</v>
      </c>
      <c r="AG1192">
        <f t="shared" si="471"/>
        <v>0</v>
      </c>
      <c r="AH1192">
        <f t="shared" si="472"/>
        <v>0</v>
      </c>
      <c r="AI1192">
        <f t="shared" si="473"/>
        <v>5.0546225567071803E-3</v>
      </c>
      <c r="AJ1192">
        <f t="shared" si="474"/>
        <v>4.2582015317955055E-5</v>
      </c>
      <c r="AK1192">
        <f t="shared" si="475"/>
        <v>1.6740578955036711E-7</v>
      </c>
      <c r="AL1192">
        <f t="shared" si="476"/>
        <v>0</v>
      </c>
      <c r="AM1192">
        <v>6378137</v>
      </c>
      <c r="AN1192">
        <v>6356752.3142451802</v>
      </c>
      <c r="AO1192">
        <f t="shared" si="477"/>
        <v>8.1819190842620321E-2</v>
      </c>
      <c r="AP1192">
        <f t="shared" si="478"/>
        <v>8.2094437949694496E-2</v>
      </c>
      <c r="AQ1192">
        <f t="shared" si="479"/>
        <v>6.7394967422762398E-3</v>
      </c>
      <c r="AR1192">
        <f t="shared" si="480"/>
        <v>6399593.6257584924</v>
      </c>
    </row>
    <row r="1193" spans="13:44" x14ac:dyDescent="0.3">
      <c r="M1193" s="52" t="s">
        <v>22</v>
      </c>
      <c r="N1193" s="53">
        <f t="shared" si="459"/>
        <v>166021.44365805644</v>
      </c>
      <c r="O1193" s="54">
        <f t="shared" si="460"/>
        <v>0</v>
      </c>
      <c r="P1193" s="55">
        <f t="shared" si="461"/>
        <v>31</v>
      </c>
      <c r="Q1193" s="68"/>
      <c r="T1193">
        <f t="shared" si="457"/>
        <v>0</v>
      </c>
      <c r="U1193">
        <f t="shared" si="457"/>
        <v>0</v>
      </c>
      <c r="V1193">
        <f t="shared" si="458"/>
        <v>31</v>
      </c>
      <c r="W1193">
        <f t="shared" si="481"/>
        <v>3</v>
      </c>
      <c r="X1193">
        <f t="shared" si="462"/>
        <v>-5.2359877559829883E-2</v>
      </c>
      <c r="Y1193">
        <f t="shared" si="463"/>
        <v>-5.2335956242943828E-2</v>
      </c>
      <c r="Z1193">
        <f t="shared" si="464"/>
        <v>-5.2383818566763218E-2</v>
      </c>
      <c r="AA1193">
        <f t="shared" si="465"/>
        <v>0</v>
      </c>
      <c r="AB1193">
        <f t="shared" si="466"/>
        <v>6375585.7452000007</v>
      </c>
      <c r="AC1193">
        <f t="shared" si="467"/>
        <v>9.2468067027179749E-6</v>
      </c>
      <c r="AD1193">
        <f t="shared" si="468"/>
        <v>0</v>
      </c>
      <c r="AE1193">
        <f t="shared" si="469"/>
        <v>0</v>
      </c>
      <c r="AF1193">
        <f t="shared" si="470"/>
        <v>0</v>
      </c>
      <c r="AG1193">
        <f t="shared" si="471"/>
        <v>0</v>
      </c>
      <c r="AH1193">
        <f t="shared" si="472"/>
        <v>0</v>
      </c>
      <c r="AI1193">
        <f t="shared" si="473"/>
        <v>5.0546225567071803E-3</v>
      </c>
      <c r="AJ1193">
        <f t="shared" si="474"/>
        <v>4.2582015317955055E-5</v>
      </c>
      <c r="AK1193">
        <f t="shared" si="475"/>
        <v>1.6740578955036711E-7</v>
      </c>
      <c r="AL1193">
        <f t="shared" si="476"/>
        <v>0</v>
      </c>
      <c r="AM1193">
        <v>6378137</v>
      </c>
      <c r="AN1193">
        <v>6356752.3142451802</v>
      </c>
      <c r="AO1193">
        <f t="shared" si="477"/>
        <v>8.1819190842620321E-2</v>
      </c>
      <c r="AP1193">
        <f t="shared" si="478"/>
        <v>8.2094437949694496E-2</v>
      </c>
      <c r="AQ1193">
        <f t="shared" si="479"/>
        <v>6.7394967422762398E-3</v>
      </c>
      <c r="AR1193">
        <f t="shared" si="480"/>
        <v>6399593.6257584924</v>
      </c>
    </row>
    <row r="1194" spans="13:44" x14ac:dyDescent="0.3">
      <c r="M1194" s="52" t="s">
        <v>22</v>
      </c>
      <c r="N1194" s="53">
        <f t="shared" si="459"/>
        <v>166021.44365805644</v>
      </c>
      <c r="O1194" s="54">
        <f t="shared" si="460"/>
        <v>0</v>
      </c>
      <c r="P1194" s="55">
        <f t="shared" si="461"/>
        <v>31</v>
      </c>
      <c r="Q1194" s="68"/>
      <c r="T1194">
        <f t="shared" ref="T1194:U1257" si="482">R1194*PI()/180</f>
        <v>0</v>
      </c>
      <c r="U1194">
        <f t="shared" si="482"/>
        <v>0</v>
      </c>
      <c r="V1194">
        <f t="shared" si="458"/>
        <v>31</v>
      </c>
      <c r="W1194">
        <f t="shared" si="481"/>
        <v>3</v>
      </c>
      <c r="X1194">
        <f t="shared" si="462"/>
        <v>-5.2359877559829883E-2</v>
      </c>
      <c r="Y1194">
        <f t="shared" si="463"/>
        <v>-5.2335956242943828E-2</v>
      </c>
      <c r="Z1194">
        <f t="shared" si="464"/>
        <v>-5.2383818566763218E-2</v>
      </c>
      <c r="AA1194">
        <f t="shared" si="465"/>
        <v>0</v>
      </c>
      <c r="AB1194">
        <f t="shared" si="466"/>
        <v>6375585.7452000007</v>
      </c>
      <c r="AC1194">
        <f t="shared" si="467"/>
        <v>9.2468067027179749E-6</v>
      </c>
      <c r="AD1194">
        <f t="shared" si="468"/>
        <v>0</v>
      </c>
      <c r="AE1194">
        <f t="shared" si="469"/>
        <v>0</v>
      </c>
      <c r="AF1194">
        <f t="shared" si="470"/>
        <v>0</v>
      </c>
      <c r="AG1194">
        <f t="shared" si="471"/>
        <v>0</v>
      </c>
      <c r="AH1194">
        <f t="shared" si="472"/>
        <v>0</v>
      </c>
      <c r="AI1194">
        <f t="shared" si="473"/>
        <v>5.0546225567071803E-3</v>
      </c>
      <c r="AJ1194">
        <f t="shared" si="474"/>
        <v>4.2582015317955055E-5</v>
      </c>
      <c r="AK1194">
        <f t="shared" si="475"/>
        <v>1.6740578955036711E-7</v>
      </c>
      <c r="AL1194">
        <f t="shared" si="476"/>
        <v>0</v>
      </c>
      <c r="AM1194">
        <v>6378137</v>
      </c>
      <c r="AN1194">
        <v>6356752.3142451802</v>
      </c>
      <c r="AO1194">
        <f t="shared" si="477"/>
        <v>8.1819190842620321E-2</v>
      </c>
      <c r="AP1194">
        <f t="shared" si="478"/>
        <v>8.2094437949694496E-2</v>
      </c>
      <c r="AQ1194">
        <f t="shared" si="479"/>
        <v>6.7394967422762398E-3</v>
      </c>
      <c r="AR1194">
        <f t="shared" si="480"/>
        <v>6399593.6257584924</v>
      </c>
    </row>
    <row r="1195" spans="13:44" x14ac:dyDescent="0.3">
      <c r="M1195" s="52" t="s">
        <v>22</v>
      </c>
      <c r="N1195" s="53">
        <f t="shared" si="459"/>
        <v>166021.44365805644</v>
      </c>
      <c r="O1195" s="54">
        <f t="shared" si="460"/>
        <v>0</v>
      </c>
      <c r="P1195" s="55">
        <f t="shared" si="461"/>
        <v>31</v>
      </c>
      <c r="Q1195" s="68"/>
      <c r="T1195">
        <f t="shared" si="482"/>
        <v>0</v>
      </c>
      <c r="U1195">
        <f t="shared" si="482"/>
        <v>0</v>
      </c>
      <c r="V1195">
        <f t="shared" si="458"/>
        <v>31</v>
      </c>
      <c r="W1195">
        <f t="shared" si="481"/>
        <v>3</v>
      </c>
      <c r="X1195">
        <f t="shared" si="462"/>
        <v>-5.2359877559829883E-2</v>
      </c>
      <c r="Y1195">
        <f t="shared" si="463"/>
        <v>-5.2335956242943828E-2</v>
      </c>
      <c r="Z1195">
        <f t="shared" si="464"/>
        <v>-5.2383818566763218E-2</v>
      </c>
      <c r="AA1195">
        <f t="shared" si="465"/>
        <v>0</v>
      </c>
      <c r="AB1195">
        <f t="shared" si="466"/>
        <v>6375585.7452000007</v>
      </c>
      <c r="AC1195">
        <f t="shared" si="467"/>
        <v>9.2468067027179749E-6</v>
      </c>
      <c r="AD1195">
        <f t="shared" si="468"/>
        <v>0</v>
      </c>
      <c r="AE1195">
        <f t="shared" si="469"/>
        <v>0</v>
      </c>
      <c r="AF1195">
        <f t="shared" si="470"/>
        <v>0</v>
      </c>
      <c r="AG1195">
        <f t="shared" si="471"/>
        <v>0</v>
      </c>
      <c r="AH1195">
        <f t="shared" si="472"/>
        <v>0</v>
      </c>
      <c r="AI1195">
        <f t="shared" si="473"/>
        <v>5.0546225567071803E-3</v>
      </c>
      <c r="AJ1195">
        <f t="shared" si="474"/>
        <v>4.2582015317955055E-5</v>
      </c>
      <c r="AK1195">
        <f t="shared" si="475"/>
        <v>1.6740578955036711E-7</v>
      </c>
      <c r="AL1195">
        <f t="shared" si="476"/>
        <v>0</v>
      </c>
      <c r="AM1195">
        <v>6378137</v>
      </c>
      <c r="AN1195">
        <v>6356752.3142451802</v>
      </c>
      <c r="AO1195">
        <f t="shared" si="477"/>
        <v>8.1819190842620321E-2</v>
      </c>
      <c r="AP1195">
        <f t="shared" si="478"/>
        <v>8.2094437949694496E-2</v>
      </c>
      <c r="AQ1195">
        <f t="shared" si="479"/>
        <v>6.7394967422762398E-3</v>
      </c>
      <c r="AR1195">
        <f t="shared" si="480"/>
        <v>6399593.6257584924</v>
      </c>
    </row>
    <row r="1196" spans="13:44" x14ac:dyDescent="0.3">
      <c r="M1196" s="52" t="s">
        <v>22</v>
      </c>
      <c r="N1196" s="53">
        <f t="shared" si="459"/>
        <v>166021.44365805644</v>
      </c>
      <c r="O1196" s="54">
        <f t="shared" si="460"/>
        <v>0</v>
      </c>
      <c r="P1196" s="55">
        <f t="shared" si="461"/>
        <v>31</v>
      </c>
      <c r="Q1196" s="68"/>
      <c r="T1196">
        <f t="shared" si="482"/>
        <v>0</v>
      </c>
      <c r="U1196">
        <f t="shared" si="482"/>
        <v>0</v>
      </c>
      <c r="V1196">
        <f t="shared" si="458"/>
        <v>31</v>
      </c>
      <c r="W1196">
        <f t="shared" si="481"/>
        <v>3</v>
      </c>
      <c r="X1196">
        <f t="shared" si="462"/>
        <v>-5.2359877559829883E-2</v>
      </c>
      <c r="Y1196">
        <f t="shared" si="463"/>
        <v>-5.2335956242943828E-2</v>
      </c>
      <c r="Z1196">
        <f t="shared" si="464"/>
        <v>-5.2383818566763218E-2</v>
      </c>
      <c r="AA1196">
        <f t="shared" si="465"/>
        <v>0</v>
      </c>
      <c r="AB1196">
        <f t="shared" si="466"/>
        <v>6375585.7452000007</v>
      </c>
      <c r="AC1196">
        <f t="shared" si="467"/>
        <v>9.2468067027179749E-6</v>
      </c>
      <c r="AD1196">
        <f t="shared" si="468"/>
        <v>0</v>
      </c>
      <c r="AE1196">
        <f t="shared" si="469"/>
        <v>0</v>
      </c>
      <c r="AF1196">
        <f t="shared" si="470"/>
        <v>0</v>
      </c>
      <c r="AG1196">
        <f t="shared" si="471"/>
        <v>0</v>
      </c>
      <c r="AH1196">
        <f t="shared" si="472"/>
        <v>0</v>
      </c>
      <c r="AI1196">
        <f t="shared" si="473"/>
        <v>5.0546225567071803E-3</v>
      </c>
      <c r="AJ1196">
        <f t="shared" si="474"/>
        <v>4.2582015317955055E-5</v>
      </c>
      <c r="AK1196">
        <f t="shared" si="475"/>
        <v>1.6740578955036711E-7</v>
      </c>
      <c r="AL1196">
        <f t="shared" si="476"/>
        <v>0</v>
      </c>
      <c r="AM1196">
        <v>6378137</v>
      </c>
      <c r="AN1196">
        <v>6356752.3142451802</v>
      </c>
      <c r="AO1196">
        <f t="shared" si="477"/>
        <v>8.1819190842620321E-2</v>
      </c>
      <c r="AP1196">
        <f t="shared" si="478"/>
        <v>8.2094437949694496E-2</v>
      </c>
      <c r="AQ1196">
        <f t="shared" si="479"/>
        <v>6.7394967422762398E-3</v>
      </c>
      <c r="AR1196">
        <f t="shared" si="480"/>
        <v>6399593.6257584924</v>
      </c>
    </row>
    <row r="1197" spans="13:44" x14ac:dyDescent="0.3">
      <c r="M1197" s="52" t="s">
        <v>22</v>
      </c>
      <c r="N1197" s="53">
        <f t="shared" si="459"/>
        <v>166021.44365805644</v>
      </c>
      <c r="O1197" s="54">
        <f t="shared" si="460"/>
        <v>0</v>
      </c>
      <c r="P1197" s="55">
        <f t="shared" si="461"/>
        <v>31</v>
      </c>
      <c r="Q1197" s="68"/>
      <c r="T1197">
        <f t="shared" si="482"/>
        <v>0</v>
      </c>
      <c r="U1197">
        <f t="shared" si="482"/>
        <v>0</v>
      </c>
      <c r="V1197">
        <f t="shared" si="458"/>
        <v>31</v>
      </c>
      <c r="W1197">
        <f t="shared" si="481"/>
        <v>3</v>
      </c>
      <c r="X1197">
        <f t="shared" si="462"/>
        <v>-5.2359877559829883E-2</v>
      </c>
      <c r="Y1197">
        <f t="shared" si="463"/>
        <v>-5.2335956242943828E-2</v>
      </c>
      <c r="Z1197">
        <f t="shared" si="464"/>
        <v>-5.2383818566763218E-2</v>
      </c>
      <c r="AA1197">
        <f t="shared" si="465"/>
        <v>0</v>
      </c>
      <c r="AB1197">
        <f t="shared" si="466"/>
        <v>6375585.7452000007</v>
      </c>
      <c r="AC1197">
        <f t="shared" si="467"/>
        <v>9.2468067027179749E-6</v>
      </c>
      <c r="AD1197">
        <f t="shared" si="468"/>
        <v>0</v>
      </c>
      <c r="AE1197">
        <f t="shared" si="469"/>
        <v>0</v>
      </c>
      <c r="AF1197">
        <f t="shared" si="470"/>
        <v>0</v>
      </c>
      <c r="AG1197">
        <f t="shared" si="471"/>
        <v>0</v>
      </c>
      <c r="AH1197">
        <f t="shared" si="472"/>
        <v>0</v>
      </c>
      <c r="AI1197">
        <f t="shared" si="473"/>
        <v>5.0546225567071803E-3</v>
      </c>
      <c r="AJ1197">
        <f t="shared" si="474"/>
        <v>4.2582015317955055E-5</v>
      </c>
      <c r="AK1197">
        <f t="shared" si="475"/>
        <v>1.6740578955036711E-7</v>
      </c>
      <c r="AL1197">
        <f t="shared" si="476"/>
        <v>0</v>
      </c>
      <c r="AM1197">
        <v>6378137</v>
      </c>
      <c r="AN1197">
        <v>6356752.3142451802</v>
      </c>
      <c r="AO1197">
        <f t="shared" si="477"/>
        <v>8.1819190842620321E-2</v>
      </c>
      <c r="AP1197">
        <f t="shared" si="478"/>
        <v>8.2094437949694496E-2</v>
      </c>
      <c r="AQ1197">
        <f t="shared" si="479"/>
        <v>6.7394967422762398E-3</v>
      </c>
      <c r="AR1197">
        <f t="shared" si="480"/>
        <v>6399593.6257584924</v>
      </c>
    </row>
    <row r="1198" spans="13:44" x14ac:dyDescent="0.3">
      <c r="M1198" s="52" t="s">
        <v>22</v>
      </c>
      <c r="N1198" s="53">
        <f t="shared" si="459"/>
        <v>166021.44365805644</v>
      </c>
      <c r="O1198" s="54">
        <f t="shared" si="460"/>
        <v>0</v>
      </c>
      <c r="P1198" s="55">
        <f t="shared" si="461"/>
        <v>31</v>
      </c>
      <c r="Q1198" s="68"/>
      <c r="T1198">
        <f t="shared" si="482"/>
        <v>0</v>
      </c>
      <c r="U1198">
        <f t="shared" si="482"/>
        <v>0</v>
      </c>
      <c r="V1198">
        <f t="shared" si="458"/>
        <v>31</v>
      </c>
      <c r="W1198">
        <f t="shared" si="481"/>
        <v>3</v>
      </c>
      <c r="X1198">
        <f t="shared" si="462"/>
        <v>-5.2359877559829883E-2</v>
      </c>
      <c r="Y1198">
        <f t="shared" si="463"/>
        <v>-5.2335956242943828E-2</v>
      </c>
      <c r="Z1198">
        <f t="shared" si="464"/>
        <v>-5.2383818566763218E-2</v>
      </c>
      <c r="AA1198">
        <f t="shared" si="465"/>
        <v>0</v>
      </c>
      <c r="AB1198">
        <f t="shared" si="466"/>
        <v>6375585.7452000007</v>
      </c>
      <c r="AC1198">
        <f t="shared" si="467"/>
        <v>9.2468067027179749E-6</v>
      </c>
      <c r="AD1198">
        <f t="shared" si="468"/>
        <v>0</v>
      </c>
      <c r="AE1198">
        <f t="shared" si="469"/>
        <v>0</v>
      </c>
      <c r="AF1198">
        <f t="shared" si="470"/>
        <v>0</v>
      </c>
      <c r="AG1198">
        <f t="shared" si="471"/>
        <v>0</v>
      </c>
      <c r="AH1198">
        <f t="shared" si="472"/>
        <v>0</v>
      </c>
      <c r="AI1198">
        <f t="shared" si="473"/>
        <v>5.0546225567071803E-3</v>
      </c>
      <c r="AJ1198">
        <f t="shared" si="474"/>
        <v>4.2582015317955055E-5</v>
      </c>
      <c r="AK1198">
        <f t="shared" si="475"/>
        <v>1.6740578955036711E-7</v>
      </c>
      <c r="AL1198">
        <f t="shared" si="476"/>
        <v>0</v>
      </c>
      <c r="AM1198">
        <v>6378137</v>
      </c>
      <c r="AN1198">
        <v>6356752.3142451802</v>
      </c>
      <c r="AO1198">
        <f t="shared" si="477"/>
        <v>8.1819190842620321E-2</v>
      </c>
      <c r="AP1198">
        <f t="shared" si="478"/>
        <v>8.2094437949694496E-2</v>
      </c>
      <c r="AQ1198">
        <f t="shared" si="479"/>
        <v>6.7394967422762398E-3</v>
      </c>
      <c r="AR1198">
        <f t="shared" si="480"/>
        <v>6399593.6257584924</v>
      </c>
    </row>
    <row r="1199" spans="13:44" x14ac:dyDescent="0.3">
      <c r="M1199" s="52" t="s">
        <v>22</v>
      </c>
      <c r="N1199" s="53">
        <f t="shared" si="459"/>
        <v>166021.44365805644</v>
      </c>
      <c r="O1199" s="54">
        <f t="shared" si="460"/>
        <v>0</v>
      </c>
      <c r="P1199" s="55">
        <f t="shared" si="461"/>
        <v>31</v>
      </c>
      <c r="Q1199" s="68"/>
      <c r="T1199">
        <f t="shared" si="482"/>
        <v>0</v>
      </c>
      <c r="U1199">
        <f t="shared" si="482"/>
        <v>0</v>
      </c>
      <c r="V1199">
        <f t="shared" si="458"/>
        <v>31</v>
      </c>
      <c r="W1199">
        <f t="shared" si="481"/>
        <v>3</v>
      </c>
      <c r="X1199">
        <f t="shared" si="462"/>
        <v>-5.2359877559829883E-2</v>
      </c>
      <c r="Y1199">
        <f t="shared" si="463"/>
        <v>-5.2335956242943828E-2</v>
      </c>
      <c r="Z1199">
        <f t="shared" si="464"/>
        <v>-5.2383818566763218E-2</v>
      </c>
      <c r="AA1199">
        <f t="shared" si="465"/>
        <v>0</v>
      </c>
      <c r="AB1199">
        <f t="shared" si="466"/>
        <v>6375585.7452000007</v>
      </c>
      <c r="AC1199">
        <f t="shared" si="467"/>
        <v>9.2468067027179749E-6</v>
      </c>
      <c r="AD1199">
        <f t="shared" si="468"/>
        <v>0</v>
      </c>
      <c r="AE1199">
        <f t="shared" si="469"/>
        <v>0</v>
      </c>
      <c r="AF1199">
        <f t="shared" si="470"/>
        <v>0</v>
      </c>
      <c r="AG1199">
        <f t="shared" si="471"/>
        <v>0</v>
      </c>
      <c r="AH1199">
        <f t="shared" si="472"/>
        <v>0</v>
      </c>
      <c r="AI1199">
        <f t="shared" si="473"/>
        <v>5.0546225567071803E-3</v>
      </c>
      <c r="AJ1199">
        <f t="shared" si="474"/>
        <v>4.2582015317955055E-5</v>
      </c>
      <c r="AK1199">
        <f t="shared" si="475"/>
        <v>1.6740578955036711E-7</v>
      </c>
      <c r="AL1199">
        <f t="shared" si="476"/>
        <v>0</v>
      </c>
      <c r="AM1199">
        <v>6378137</v>
      </c>
      <c r="AN1199">
        <v>6356752.3142451802</v>
      </c>
      <c r="AO1199">
        <f t="shared" si="477"/>
        <v>8.1819190842620321E-2</v>
      </c>
      <c r="AP1199">
        <f t="shared" si="478"/>
        <v>8.2094437949694496E-2</v>
      </c>
      <c r="AQ1199">
        <f t="shared" si="479"/>
        <v>6.7394967422762398E-3</v>
      </c>
      <c r="AR1199">
        <f t="shared" si="480"/>
        <v>6399593.6257584924</v>
      </c>
    </row>
    <row r="1200" spans="13:44" x14ac:dyDescent="0.3">
      <c r="M1200" s="52" t="s">
        <v>22</v>
      </c>
      <c r="N1200" s="53">
        <f t="shared" si="459"/>
        <v>166021.44365805644</v>
      </c>
      <c r="O1200" s="54">
        <f t="shared" si="460"/>
        <v>0</v>
      </c>
      <c r="P1200" s="55">
        <f t="shared" si="461"/>
        <v>31</v>
      </c>
      <c r="Q1200" s="68"/>
      <c r="T1200">
        <f t="shared" si="482"/>
        <v>0</v>
      </c>
      <c r="U1200">
        <f t="shared" si="482"/>
        <v>0</v>
      </c>
      <c r="V1200">
        <f t="shared" si="458"/>
        <v>31</v>
      </c>
      <c r="W1200">
        <f t="shared" si="481"/>
        <v>3</v>
      </c>
      <c r="X1200">
        <f t="shared" si="462"/>
        <v>-5.2359877559829883E-2</v>
      </c>
      <c r="Y1200">
        <f t="shared" si="463"/>
        <v>-5.2335956242943828E-2</v>
      </c>
      <c r="Z1200">
        <f t="shared" si="464"/>
        <v>-5.2383818566763218E-2</v>
      </c>
      <c r="AA1200">
        <f t="shared" si="465"/>
        <v>0</v>
      </c>
      <c r="AB1200">
        <f t="shared" si="466"/>
        <v>6375585.7452000007</v>
      </c>
      <c r="AC1200">
        <f t="shared" si="467"/>
        <v>9.2468067027179749E-6</v>
      </c>
      <c r="AD1200">
        <f t="shared" si="468"/>
        <v>0</v>
      </c>
      <c r="AE1200">
        <f t="shared" si="469"/>
        <v>0</v>
      </c>
      <c r="AF1200">
        <f t="shared" si="470"/>
        <v>0</v>
      </c>
      <c r="AG1200">
        <f t="shared" si="471"/>
        <v>0</v>
      </c>
      <c r="AH1200">
        <f t="shared" si="472"/>
        <v>0</v>
      </c>
      <c r="AI1200">
        <f t="shared" si="473"/>
        <v>5.0546225567071803E-3</v>
      </c>
      <c r="AJ1200">
        <f t="shared" si="474"/>
        <v>4.2582015317955055E-5</v>
      </c>
      <c r="AK1200">
        <f t="shared" si="475"/>
        <v>1.6740578955036711E-7</v>
      </c>
      <c r="AL1200">
        <f t="shared" si="476"/>
        <v>0</v>
      </c>
      <c r="AM1200">
        <v>6378137</v>
      </c>
      <c r="AN1200">
        <v>6356752.3142451802</v>
      </c>
      <c r="AO1200">
        <f t="shared" si="477"/>
        <v>8.1819190842620321E-2</v>
      </c>
      <c r="AP1200">
        <f t="shared" si="478"/>
        <v>8.2094437949694496E-2</v>
      </c>
      <c r="AQ1200">
        <f t="shared" si="479"/>
        <v>6.7394967422762398E-3</v>
      </c>
      <c r="AR1200">
        <f t="shared" si="480"/>
        <v>6399593.6257584924</v>
      </c>
    </row>
    <row r="1201" spans="13:44" x14ac:dyDescent="0.3">
      <c r="M1201" s="52" t="s">
        <v>22</v>
      </c>
      <c r="N1201" s="53">
        <f t="shared" si="459"/>
        <v>166021.44365805644</v>
      </c>
      <c r="O1201" s="54">
        <f t="shared" si="460"/>
        <v>0</v>
      </c>
      <c r="P1201" s="55">
        <f t="shared" si="461"/>
        <v>31</v>
      </c>
      <c r="Q1201" s="68"/>
      <c r="T1201">
        <f t="shared" si="482"/>
        <v>0</v>
      </c>
      <c r="U1201">
        <f t="shared" si="482"/>
        <v>0</v>
      </c>
      <c r="V1201">
        <f t="shared" si="458"/>
        <v>31</v>
      </c>
      <c r="W1201">
        <f t="shared" si="481"/>
        <v>3</v>
      </c>
      <c r="X1201">
        <f t="shared" si="462"/>
        <v>-5.2359877559829883E-2</v>
      </c>
      <c r="Y1201">
        <f t="shared" si="463"/>
        <v>-5.2335956242943828E-2</v>
      </c>
      <c r="Z1201">
        <f t="shared" si="464"/>
        <v>-5.2383818566763218E-2</v>
      </c>
      <c r="AA1201">
        <f t="shared" si="465"/>
        <v>0</v>
      </c>
      <c r="AB1201">
        <f t="shared" si="466"/>
        <v>6375585.7452000007</v>
      </c>
      <c r="AC1201">
        <f t="shared" si="467"/>
        <v>9.2468067027179749E-6</v>
      </c>
      <c r="AD1201">
        <f t="shared" si="468"/>
        <v>0</v>
      </c>
      <c r="AE1201">
        <f t="shared" si="469"/>
        <v>0</v>
      </c>
      <c r="AF1201">
        <f t="shared" si="470"/>
        <v>0</v>
      </c>
      <c r="AG1201">
        <f t="shared" si="471"/>
        <v>0</v>
      </c>
      <c r="AH1201">
        <f t="shared" si="472"/>
        <v>0</v>
      </c>
      <c r="AI1201">
        <f t="shared" si="473"/>
        <v>5.0546225567071803E-3</v>
      </c>
      <c r="AJ1201">
        <f t="shared" si="474"/>
        <v>4.2582015317955055E-5</v>
      </c>
      <c r="AK1201">
        <f t="shared" si="475"/>
        <v>1.6740578955036711E-7</v>
      </c>
      <c r="AL1201">
        <f t="shared" si="476"/>
        <v>0</v>
      </c>
      <c r="AM1201">
        <v>6378137</v>
      </c>
      <c r="AN1201">
        <v>6356752.3142451802</v>
      </c>
      <c r="AO1201">
        <f t="shared" si="477"/>
        <v>8.1819190842620321E-2</v>
      </c>
      <c r="AP1201">
        <f t="shared" si="478"/>
        <v>8.2094437949694496E-2</v>
      </c>
      <c r="AQ1201">
        <f t="shared" si="479"/>
        <v>6.7394967422762398E-3</v>
      </c>
      <c r="AR1201">
        <f t="shared" si="480"/>
        <v>6399593.6257584924</v>
      </c>
    </row>
    <row r="1202" spans="13:44" x14ac:dyDescent="0.3">
      <c r="M1202" s="52" t="s">
        <v>22</v>
      </c>
      <c r="N1202" s="53">
        <f t="shared" si="459"/>
        <v>166021.44365805644</v>
      </c>
      <c r="O1202" s="54">
        <f t="shared" si="460"/>
        <v>0</v>
      </c>
      <c r="P1202" s="55">
        <f t="shared" si="461"/>
        <v>31</v>
      </c>
      <c r="Q1202" s="68"/>
      <c r="T1202">
        <f t="shared" si="482"/>
        <v>0</v>
      </c>
      <c r="U1202">
        <f t="shared" si="482"/>
        <v>0</v>
      </c>
      <c r="V1202">
        <f t="shared" si="458"/>
        <v>31</v>
      </c>
      <c r="W1202">
        <f t="shared" si="481"/>
        <v>3</v>
      </c>
      <c r="X1202">
        <f t="shared" si="462"/>
        <v>-5.2359877559829883E-2</v>
      </c>
      <c r="Y1202">
        <f t="shared" si="463"/>
        <v>-5.2335956242943828E-2</v>
      </c>
      <c r="Z1202">
        <f t="shared" si="464"/>
        <v>-5.2383818566763218E-2</v>
      </c>
      <c r="AA1202">
        <f t="shared" si="465"/>
        <v>0</v>
      </c>
      <c r="AB1202">
        <f t="shared" si="466"/>
        <v>6375585.7452000007</v>
      </c>
      <c r="AC1202">
        <f t="shared" si="467"/>
        <v>9.2468067027179749E-6</v>
      </c>
      <c r="AD1202">
        <f t="shared" si="468"/>
        <v>0</v>
      </c>
      <c r="AE1202">
        <f t="shared" si="469"/>
        <v>0</v>
      </c>
      <c r="AF1202">
        <f t="shared" si="470"/>
        <v>0</v>
      </c>
      <c r="AG1202">
        <f t="shared" si="471"/>
        <v>0</v>
      </c>
      <c r="AH1202">
        <f t="shared" si="472"/>
        <v>0</v>
      </c>
      <c r="AI1202">
        <f t="shared" si="473"/>
        <v>5.0546225567071803E-3</v>
      </c>
      <c r="AJ1202">
        <f t="shared" si="474"/>
        <v>4.2582015317955055E-5</v>
      </c>
      <c r="AK1202">
        <f t="shared" si="475"/>
        <v>1.6740578955036711E-7</v>
      </c>
      <c r="AL1202">
        <f t="shared" si="476"/>
        <v>0</v>
      </c>
      <c r="AM1202">
        <v>6378137</v>
      </c>
      <c r="AN1202">
        <v>6356752.3142451802</v>
      </c>
      <c r="AO1202">
        <f t="shared" si="477"/>
        <v>8.1819190842620321E-2</v>
      </c>
      <c r="AP1202">
        <f t="shared" si="478"/>
        <v>8.2094437949694496E-2</v>
      </c>
      <c r="AQ1202">
        <f t="shared" si="479"/>
        <v>6.7394967422762398E-3</v>
      </c>
      <c r="AR1202">
        <f t="shared" si="480"/>
        <v>6399593.6257584924</v>
      </c>
    </row>
    <row r="1203" spans="13:44" x14ac:dyDescent="0.3">
      <c r="M1203" s="52" t="s">
        <v>22</v>
      </c>
      <c r="N1203" s="53">
        <f t="shared" si="459"/>
        <v>166021.44365805644</v>
      </c>
      <c r="O1203" s="54">
        <f t="shared" si="460"/>
        <v>0</v>
      </c>
      <c r="P1203" s="55">
        <f t="shared" si="461"/>
        <v>31</v>
      </c>
      <c r="Q1203" s="68"/>
      <c r="T1203">
        <f t="shared" si="482"/>
        <v>0</v>
      </c>
      <c r="U1203">
        <f t="shared" si="482"/>
        <v>0</v>
      </c>
      <c r="V1203">
        <f t="shared" si="458"/>
        <v>31</v>
      </c>
      <c r="W1203">
        <f t="shared" si="481"/>
        <v>3</v>
      </c>
      <c r="X1203">
        <f t="shared" si="462"/>
        <v>-5.2359877559829883E-2</v>
      </c>
      <c r="Y1203">
        <f t="shared" si="463"/>
        <v>-5.2335956242943828E-2</v>
      </c>
      <c r="Z1203">
        <f t="shared" si="464"/>
        <v>-5.2383818566763218E-2</v>
      </c>
      <c r="AA1203">
        <f t="shared" si="465"/>
        <v>0</v>
      </c>
      <c r="AB1203">
        <f t="shared" si="466"/>
        <v>6375585.7452000007</v>
      </c>
      <c r="AC1203">
        <f t="shared" si="467"/>
        <v>9.2468067027179749E-6</v>
      </c>
      <c r="AD1203">
        <f t="shared" si="468"/>
        <v>0</v>
      </c>
      <c r="AE1203">
        <f t="shared" si="469"/>
        <v>0</v>
      </c>
      <c r="AF1203">
        <f t="shared" si="470"/>
        <v>0</v>
      </c>
      <c r="AG1203">
        <f t="shared" si="471"/>
        <v>0</v>
      </c>
      <c r="AH1203">
        <f t="shared" si="472"/>
        <v>0</v>
      </c>
      <c r="AI1203">
        <f t="shared" si="473"/>
        <v>5.0546225567071803E-3</v>
      </c>
      <c r="AJ1203">
        <f t="shared" si="474"/>
        <v>4.2582015317955055E-5</v>
      </c>
      <c r="AK1203">
        <f t="shared" si="475"/>
        <v>1.6740578955036711E-7</v>
      </c>
      <c r="AL1203">
        <f t="shared" si="476"/>
        <v>0</v>
      </c>
      <c r="AM1203">
        <v>6378137</v>
      </c>
      <c r="AN1203">
        <v>6356752.3142451802</v>
      </c>
      <c r="AO1203">
        <f t="shared" si="477"/>
        <v>8.1819190842620321E-2</v>
      </c>
      <c r="AP1203">
        <f t="shared" si="478"/>
        <v>8.2094437949694496E-2</v>
      </c>
      <c r="AQ1203">
        <f t="shared" si="479"/>
        <v>6.7394967422762398E-3</v>
      </c>
      <c r="AR1203">
        <f t="shared" si="480"/>
        <v>6399593.6257584924</v>
      </c>
    </row>
    <row r="1204" spans="13:44" x14ac:dyDescent="0.3">
      <c r="M1204" s="52" t="s">
        <v>22</v>
      </c>
      <c r="N1204" s="53">
        <f t="shared" si="459"/>
        <v>166021.44365805644</v>
      </c>
      <c r="O1204" s="54">
        <f t="shared" si="460"/>
        <v>0</v>
      </c>
      <c r="P1204" s="55">
        <f t="shared" si="461"/>
        <v>31</v>
      </c>
      <c r="Q1204" s="68"/>
      <c r="T1204">
        <f t="shared" si="482"/>
        <v>0</v>
      </c>
      <c r="U1204">
        <f t="shared" si="482"/>
        <v>0</v>
      </c>
      <c r="V1204">
        <f t="shared" si="458"/>
        <v>31</v>
      </c>
      <c r="W1204">
        <f t="shared" si="481"/>
        <v>3</v>
      </c>
      <c r="X1204">
        <f t="shared" si="462"/>
        <v>-5.2359877559829883E-2</v>
      </c>
      <c r="Y1204">
        <f t="shared" si="463"/>
        <v>-5.2335956242943828E-2</v>
      </c>
      <c r="Z1204">
        <f t="shared" si="464"/>
        <v>-5.2383818566763218E-2</v>
      </c>
      <c r="AA1204">
        <f t="shared" si="465"/>
        <v>0</v>
      </c>
      <c r="AB1204">
        <f t="shared" si="466"/>
        <v>6375585.7452000007</v>
      </c>
      <c r="AC1204">
        <f t="shared" si="467"/>
        <v>9.2468067027179749E-6</v>
      </c>
      <c r="AD1204">
        <f t="shared" si="468"/>
        <v>0</v>
      </c>
      <c r="AE1204">
        <f t="shared" si="469"/>
        <v>0</v>
      </c>
      <c r="AF1204">
        <f t="shared" si="470"/>
        <v>0</v>
      </c>
      <c r="AG1204">
        <f t="shared" si="471"/>
        <v>0</v>
      </c>
      <c r="AH1204">
        <f t="shared" si="472"/>
        <v>0</v>
      </c>
      <c r="AI1204">
        <f t="shared" si="473"/>
        <v>5.0546225567071803E-3</v>
      </c>
      <c r="AJ1204">
        <f t="shared" si="474"/>
        <v>4.2582015317955055E-5</v>
      </c>
      <c r="AK1204">
        <f t="shared" si="475"/>
        <v>1.6740578955036711E-7</v>
      </c>
      <c r="AL1204">
        <f t="shared" si="476"/>
        <v>0</v>
      </c>
      <c r="AM1204">
        <v>6378137</v>
      </c>
      <c r="AN1204">
        <v>6356752.3142451802</v>
      </c>
      <c r="AO1204">
        <f t="shared" si="477"/>
        <v>8.1819190842620321E-2</v>
      </c>
      <c r="AP1204">
        <f t="shared" si="478"/>
        <v>8.2094437949694496E-2</v>
      </c>
      <c r="AQ1204">
        <f t="shared" si="479"/>
        <v>6.7394967422762398E-3</v>
      </c>
      <c r="AR1204">
        <f t="shared" si="480"/>
        <v>6399593.6257584924</v>
      </c>
    </row>
    <row r="1205" spans="13:44" x14ac:dyDescent="0.3">
      <c r="M1205" s="52" t="s">
        <v>22</v>
      </c>
      <c r="N1205" s="53">
        <f t="shared" si="459"/>
        <v>166021.44365805644</v>
      </c>
      <c r="O1205" s="54">
        <f t="shared" si="460"/>
        <v>0</v>
      </c>
      <c r="P1205" s="55">
        <f t="shared" si="461"/>
        <v>31</v>
      </c>
      <c r="Q1205" s="68"/>
      <c r="T1205">
        <f t="shared" si="482"/>
        <v>0</v>
      </c>
      <c r="U1205">
        <f t="shared" si="482"/>
        <v>0</v>
      </c>
      <c r="V1205">
        <f t="shared" si="458"/>
        <v>31</v>
      </c>
      <c r="W1205">
        <f t="shared" si="481"/>
        <v>3</v>
      </c>
      <c r="X1205">
        <f t="shared" si="462"/>
        <v>-5.2359877559829883E-2</v>
      </c>
      <c r="Y1205">
        <f t="shared" si="463"/>
        <v>-5.2335956242943828E-2</v>
      </c>
      <c r="Z1205">
        <f t="shared" si="464"/>
        <v>-5.2383818566763218E-2</v>
      </c>
      <c r="AA1205">
        <f t="shared" si="465"/>
        <v>0</v>
      </c>
      <c r="AB1205">
        <f t="shared" si="466"/>
        <v>6375585.7452000007</v>
      </c>
      <c r="AC1205">
        <f t="shared" si="467"/>
        <v>9.2468067027179749E-6</v>
      </c>
      <c r="AD1205">
        <f t="shared" si="468"/>
        <v>0</v>
      </c>
      <c r="AE1205">
        <f t="shared" si="469"/>
        <v>0</v>
      </c>
      <c r="AF1205">
        <f t="shared" si="470"/>
        <v>0</v>
      </c>
      <c r="AG1205">
        <f t="shared" si="471"/>
        <v>0</v>
      </c>
      <c r="AH1205">
        <f t="shared" si="472"/>
        <v>0</v>
      </c>
      <c r="AI1205">
        <f t="shared" si="473"/>
        <v>5.0546225567071803E-3</v>
      </c>
      <c r="AJ1205">
        <f t="shared" si="474"/>
        <v>4.2582015317955055E-5</v>
      </c>
      <c r="AK1205">
        <f t="shared" si="475"/>
        <v>1.6740578955036711E-7</v>
      </c>
      <c r="AL1205">
        <f t="shared" si="476"/>
        <v>0</v>
      </c>
      <c r="AM1205">
        <v>6378137</v>
      </c>
      <c r="AN1205">
        <v>6356752.3142451802</v>
      </c>
      <c r="AO1205">
        <f t="shared" si="477"/>
        <v>8.1819190842620321E-2</v>
      </c>
      <c r="AP1205">
        <f t="shared" si="478"/>
        <v>8.2094437949694496E-2</v>
      </c>
      <c r="AQ1205">
        <f t="shared" si="479"/>
        <v>6.7394967422762398E-3</v>
      </c>
      <c r="AR1205">
        <f t="shared" si="480"/>
        <v>6399593.6257584924</v>
      </c>
    </row>
    <row r="1206" spans="13:44" x14ac:dyDescent="0.3">
      <c r="M1206" s="52" t="s">
        <v>22</v>
      </c>
      <c r="N1206" s="53">
        <f t="shared" si="459"/>
        <v>166021.44365805644</v>
      </c>
      <c r="O1206" s="54">
        <f t="shared" si="460"/>
        <v>0</v>
      </c>
      <c r="P1206" s="55">
        <f t="shared" si="461"/>
        <v>31</v>
      </c>
      <c r="Q1206" s="68"/>
      <c r="T1206">
        <f t="shared" si="482"/>
        <v>0</v>
      </c>
      <c r="U1206">
        <f t="shared" si="482"/>
        <v>0</v>
      </c>
      <c r="V1206">
        <f t="shared" si="458"/>
        <v>31</v>
      </c>
      <c r="W1206">
        <f t="shared" si="481"/>
        <v>3</v>
      </c>
      <c r="X1206">
        <f t="shared" si="462"/>
        <v>-5.2359877559829883E-2</v>
      </c>
      <c r="Y1206">
        <f t="shared" si="463"/>
        <v>-5.2335956242943828E-2</v>
      </c>
      <c r="Z1206">
        <f t="shared" si="464"/>
        <v>-5.2383818566763218E-2</v>
      </c>
      <c r="AA1206">
        <f t="shared" si="465"/>
        <v>0</v>
      </c>
      <c r="AB1206">
        <f t="shared" si="466"/>
        <v>6375585.7452000007</v>
      </c>
      <c r="AC1206">
        <f t="shared" si="467"/>
        <v>9.2468067027179749E-6</v>
      </c>
      <c r="AD1206">
        <f t="shared" si="468"/>
        <v>0</v>
      </c>
      <c r="AE1206">
        <f t="shared" si="469"/>
        <v>0</v>
      </c>
      <c r="AF1206">
        <f t="shared" si="470"/>
        <v>0</v>
      </c>
      <c r="AG1206">
        <f t="shared" si="471"/>
        <v>0</v>
      </c>
      <c r="AH1206">
        <f t="shared" si="472"/>
        <v>0</v>
      </c>
      <c r="AI1206">
        <f t="shared" si="473"/>
        <v>5.0546225567071803E-3</v>
      </c>
      <c r="AJ1206">
        <f t="shared" si="474"/>
        <v>4.2582015317955055E-5</v>
      </c>
      <c r="AK1206">
        <f t="shared" si="475"/>
        <v>1.6740578955036711E-7</v>
      </c>
      <c r="AL1206">
        <f t="shared" si="476"/>
        <v>0</v>
      </c>
      <c r="AM1206">
        <v>6378137</v>
      </c>
      <c r="AN1206">
        <v>6356752.3142451802</v>
      </c>
      <c r="AO1206">
        <f t="shared" si="477"/>
        <v>8.1819190842620321E-2</v>
      </c>
      <c r="AP1206">
        <f t="shared" si="478"/>
        <v>8.2094437949694496E-2</v>
      </c>
      <c r="AQ1206">
        <f t="shared" si="479"/>
        <v>6.7394967422762398E-3</v>
      </c>
      <c r="AR1206">
        <f t="shared" si="480"/>
        <v>6399593.6257584924</v>
      </c>
    </row>
    <row r="1207" spans="13:44" x14ac:dyDescent="0.3">
      <c r="M1207" s="52" t="s">
        <v>22</v>
      </c>
      <c r="N1207" s="53">
        <f t="shared" si="459"/>
        <v>166021.44365805644</v>
      </c>
      <c r="O1207" s="54">
        <f t="shared" si="460"/>
        <v>0</v>
      </c>
      <c r="P1207" s="55">
        <f t="shared" si="461"/>
        <v>31</v>
      </c>
      <c r="Q1207" s="68"/>
      <c r="T1207">
        <f t="shared" si="482"/>
        <v>0</v>
      </c>
      <c r="U1207">
        <f t="shared" si="482"/>
        <v>0</v>
      </c>
      <c r="V1207">
        <f t="shared" si="458"/>
        <v>31</v>
      </c>
      <c r="W1207">
        <f t="shared" si="481"/>
        <v>3</v>
      </c>
      <c r="X1207">
        <f t="shared" si="462"/>
        <v>-5.2359877559829883E-2</v>
      </c>
      <c r="Y1207">
        <f t="shared" si="463"/>
        <v>-5.2335956242943828E-2</v>
      </c>
      <c r="Z1207">
        <f t="shared" si="464"/>
        <v>-5.2383818566763218E-2</v>
      </c>
      <c r="AA1207">
        <f t="shared" si="465"/>
        <v>0</v>
      </c>
      <c r="AB1207">
        <f t="shared" si="466"/>
        <v>6375585.7452000007</v>
      </c>
      <c r="AC1207">
        <f t="shared" si="467"/>
        <v>9.2468067027179749E-6</v>
      </c>
      <c r="AD1207">
        <f t="shared" si="468"/>
        <v>0</v>
      </c>
      <c r="AE1207">
        <f t="shared" si="469"/>
        <v>0</v>
      </c>
      <c r="AF1207">
        <f t="shared" si="470"/>
        <v>0</v>
      </c>
      <c r="AG1207">
        <f t="shared" si="471"/>
        <v>0</v>
      </c>
      <c r="AH1207">
        <f t="shared" si="472"/>
        <v>0</v>
      </c>
      <c r="AI1207">
        <f t="shared" si="473"/>
        <v>5.0546225567071803E-3</v>
      </c>
      <c r="AJ1207">
        <f t="shared" si="474"/>
        <v>4.2582015317955055E-5</v>
      </c>
      <c r="AK1207">
        <f t="shared" si="475"/>
        <v>1.6740578955036711E-7</v>
      </c>
      <c r="AL1207">
        <f t="shared" si="476"/>
        <v>0</v>
      </c>
      <c r="AM1207">
        <v>6378137</v>
      </c>
      <c r="AN1207">
        <v>6356752.3142451802</v>
      </c>
      <c r="AO1207">
        <f t="shared" si="477"/>
        <v>8.1819190842620321E-2</v>
      </c>
      <c r="AP1207">
        <f t="shared" si="478"/>
        <v>8.2094437949694496E-2</v>
      </c>
      <c r="AQ1207">
        <f t="shared" si="479"/>
        <v>6.7394967422762398E-3</v>
      </c>
      <c r="AR1207">
        <f t="shared" si="480"/>
        <v>6399593.6257584924</v>
      </c>
    </row>
    <row r="1208" spans="13:44" x14ac:dyDescent="0.3">
      <c r="M1208" s="52" t="s">
        <v>22</v>
      </c>
      <c r="N1208" s="53">
        <f t="shared" si="459"/>
        <v>166021.44365805644</v>
      </c>
      <c r="O1208" s="54">
        <f t="shared" si="460"/>
        <v>0</v>
      </c>
      <c r="P1208" s="55">
        <f t="shared" si="461"/>
        <v>31</v>
      </c>
      <c r="Q1208" s="68"/>
      <c r="T1208">
        <f t="shared" si="482"/>
        <v>0</v>
      </c>
      <c r="U1208">
        <f t="shared" si="482"/>
        <v>0</v>
      </c>
      <c r="V1208">
        <f t="shared" si="458"/>
        <v>31</v>
      </c>
      <c r="W1208">
        <f t="shared" si="481"/>
        <v>3</v>
      </c>
      <c r="X1208">
        <f t="shared" si="462"/>
        <v>-5.2359877559829883E-2</v>
      </c>
      <c r="Y1208">
        <f t="shared" si="463"/>
        <v>-5.2335956242943828E-2</v>
      </c>
      <c r="Z1208">
        <f t="shared" si="464"/>
        <v>-5.2383818566763218E-2</v>
      </c>
      <c r="AA1208">
        <f t="shared" si="465"/>
        <v>0</v>
      </c>
      <c r="AB1208">
        <f t="shared" si="466"/>
        <v>6375585.7452000007</v>
      </c>
      <c r="AC1208">
        <f t="shared" si="467"/>
        <v>9.2468067027179749E-6</v>
      </c>
      <c r="AD1208">
        <f t="shared" si="468"/>
        <v>0</v>
      </c>
      <c r="AE1208">
        <f t="shared" si="469"/>
        <v>0</v>
      </c>
      <c r="AF1208">
        <f t="shared" si="470"/>
        <v>0</v>
      </c>
      <c r="AG1208">
        <f t="shared" si="471"/>
        <v>0</v>
      </c>
      <c r="AH1208">
        <f t="shared" si="472"/>
        <v>0</v>
      </c>
      <c r="AI1208">
        <f t="shared" si="473"/>
        <v>5.0546225567071803E-3</v>
      </c>
      <c r="AJ1208">
        <f t="shared" si="474"/>
        <v>4.2582015317955055E-5</v>
      </c>
      <c r="AK1208">
        <f t="shared" si="475"/>
        <v>1.6740578955036711E-7</v>
      </c>
      <c r="AL1208">
        <f t="shared" si="476"/>
        <v>0</v>
      </c>
      <c r="AM1208">
        <v>6378137</v>
      </c>
      <c r="AN1208">
        <v>6356752.3142451802</v>
      </c>
      <c r="AO1208">
        <f t="shared" si="477"/>
        <v>8.1819190842620321E-2</v>
      </c>
      <c r="AP1208">
        <f t="shared" si="478"/>
        <v>8.2094437949694496E-2</v>
      </c>
      <c r="AQ1208">
        <f t="shared" si="479"/>
        <v>6.7394967422762398E-3</v>
      </c>
      <c r="AR1208">
        <f t="shared" si="480"/>
        <v>6399593.6257584924</v>
      </c>
    </row>
    <row r="1209" spans="13:44" x14ac:dyDescent="0.3">
      <c r="M1209" s="52" t="s">
        <v>22</v>
      </c>
      <c r="N1209" s="53">
        <f t="shared" si="459"/>
        <v>166021.44365805644</v>
      </c>
      <c r="O1209" s="54">
        <f t="shared" si="460"/>
        <v>0</v>
      </c>
      <c r="P1209" s="55">
        <f t="shared" si="461"/>
        <v>31</v>
      </c>
      <c r="Q1209" s="68"/>
      <c r="T1209">
        <f t="shared" si="482"/>
        <v>0</v>
      </c>
      <c r="U1209">
        <f t="shared" si="482"/>
        <v>0</v>
      </c>
      <c r="V1209">
        <f t="shared" si="458"/>
        <v>31</v>
      </c>
      <c r="W1209">
        <f t="shared" si="481"/>
        <v>3</v>
      </c>
      <c r="X1209">
        <f t="shared" si="462"/>
        <v>-5.2359877559829883E-2</v>
      </c>
      <c r="Y1209">
        <f t="shared" si="463"/>
        <v>-5.2335956242943828E-2</v>
      </c>
      <c r="Z1209">
        <f t="shared" si="464"/>
        <v>-5.2383818566763218E-2</v>
      </c>
      <c r="AA1209">
        <f t="shared" si="465"/>
        <v>0</v>
      </c>
      <c r="AB1209">
        <f t="shared" si="466"/>
        <v>6375585.7452000007</v>
      </c>
      <c r="AC1209">
        <f t="shared" si="467"/>
        <v>9.2468067027179749E-6</v>
      </c>
      <c r="AD1209">
        <f t="shared" si="468"/>
        <v>0</v>
      </c>
      <c r="AE1209">
        <f t="shared" si="469"/>
        <v>0</v>
      </c>
      <c r="AF1209">
        <f t="shared" si="470"/>
        <v>0</v>
      </c>
      <c r="AG1209">
        <f t="shared" si="471"/>
        <v>0</v>
      </c>
      <c r="AH1209">
        <f t="shared" si="472"/>
        <v>0</v>
      </c>
      <c r="AI1209">
        <f t="shared" si="473"/>
        <v>5.0546225567071803E-3</v>
      </c>
      <c r="AJ1209">
        <f t="shared" si="474"/>
        <v>4.2582015317955055E-5</v>
      </c>
      <c r="AK1209">
        <f t="shared" si="475"/>
        <v>1.6740578955036711E-7</v>
      </c>
      <c r="AL1209">
        <f t="shared" si="476"/>
        <v>0</v>
      </c>
      <c r="AM1209">
        <v>6378137</v>
      </c>
      <c r="AN1209">
        <v>6356752.3142451802</v>
      </c>
      <c r="AO1209">
        <f t="shared" si="477"/>
        <v>8.1819190842620321E-2</v>
      </c>
      <c r="AP1209">
        <f t="shared" si="478"/>
        <v>8.2094437949694496E-2</v>
      </c>
      <c r="AQ1209">
        <f t="shared" si="479"/>
        <v>6.7394967422762398E-3</v>
      </c>
      <c r="AR1209">
        <f t="shared" si="480"/>
        <v>6399593.6257584924</v>
      </c>
    </row>
    <row r="1210" spans="13:44" x14ac:dyDescent="0.3">
      <c r="M1210" s="52" t="s">
        <v>22</v>
      </c>
      <c r="N1210" s="53">
        <f t="shared" si="459"/>
        <v>166021.44365805644</v>
      </c>
      <c r="O1210" s="54">
        <f t="shared" si="460"/>
        <v>0</v>
      </c>
      <c r="P1210" s="55">
        <f t="shared" si="461"/>
        <v>31</v>
      </c>
      <c r="Q1210" s="68"/>
      <c r="T1210">
        <f t="shared" si="482"/>
        <v>0</v>
      </c>
      <c r="U1210">
        <f t="shared" si="482"/>
        <v>0</v>
      </c>
      <c r="V1210">
        <f t="shared" si="458"/>
        <v>31</v>
      </c>
      <c r="W1210">
        <f t="shared" si="481"/>
        <v>3</v>
      </c>
      <c r="X1210">
        <f t="shared" si="462"/>
        <v>-5.2359877559829883E-2</v>
      </c>
      <c r="Y1210">
        <f t="shared" si="463"/>
        <v>-5.2335956242943828E-2</v>
      </c>
      <c r="Z1210">
        <f t="shared" si="464"/>
        <v>-5.2383818566763218E-2</v>
      </c>
      <c r="AA1210">
        <f t="shared" si="465"/>
        <v>0</v>
      </c>
      <c r="AB1210">
        <f t="shared" si="466"/>
        <v>6375585.7452000007</v>
      </c>
      <c r="AC1210">
        <f t="shared" si="467"/>
        <v>9.2468067027179749E-6</v>
      </c>
      <c r="AD1210">
        <f t="shared" si="468"/>
        <v>0</v>
      </c>
      <c r="AE1210">
        <f t="shared" si="469"/>
        <v>0</v>
      </c>
      <c r="AF1210">
        <f t="shared" si="470"/>
        <v>0</v>
      </c>
      <c r="AG1210">
        <f t="shared" si="471"/>
        <v>0</v>
      </c>
      <c r="AH1210">
        <f t="shared" si="472"/>
        <v>0</v>
      </c>
      <c r="AI1210">
        <f t="shared" si="473"/>
        <v>5.0546225567071803E-3</v>
      </c>
      <c r="AJ1210">
        <f t="shared" si="474"/>
        <v>4.2582015317955055E-5</v>
      </c>
      <c r="AK1210">
        <f t="shared" si="475"/>
        <v>1.6740578955036711E-7</v>
      </c>
      <c r="AL1210">
        <f t="shared" si="476"/>
        <v>0</v>
      </c>
      <c r="AM1210">
        <v>6378137</v>
      </c>
      <c r="AN1210">
        <v>6356752.3142451802</v>
      </c>
      <c r="AO1210">
        <f t="shared" si="477"/>
        <v>8.1819190842620321E-2</v>
      </c>
      <c r="AP1210">
        <f t="shared" si="478"/>
        <v>8.2094437949694496E-2</v>
      </c>
      <c r="AQ1210">
        <f t="shared" si="479"/>
        <v>6.7394967422762398E-3</v>
      </c>
      <c r="AR1210">
        <f t="shared" si="480"/>
        <v>6399593.6257584924</v>
      </c>
    </row>
    <row r="1211" spans="13:44" x14ac:dyDescent="0.3">
      <c r="M1211" s="52" t="s">
        <v>22</v>
      </c>
      <c r="N1211" s="53">
        <f t="shared" si="459"/>
        <v>166021.44365805644</v>
      </c>
      <c r="O1211" s="54">
        <f t="shared" si="460"/>
        <v>0</v>
      </c>
      <c r="P1211" s="55">
        <f t="shared" si="461"/>
        <v>31</v>
      </c>
      <c r="Q1211" s="68"/>
      <c r="T1211">
        <f t="shared" si="482"/>
        <v>0</v>
      </c>
      <c r="U1211">
        <f t="shared" si="482"/>
        <v>0</v>
      </c>
      <c r="V1211">
        <f t="shared" si="458"/>
        <v>31</v>
      </c>
      <c r="W1211">
        <f t="shared" si="481"/>
        <v>3</v>
      </c>
      <c r="X1211">
        <f t="shared" si="462"/>
        <v>-5.2359877559829883E-2</v>
      </c>
      <c r="Y1211">
        <f t="shared" si="463"/>
        <v>-5.2335956242943828E-2</v>
      </c>
      <c r="Z1211">
        <f t="shared" si="464"/>
        <v>-5.2383818566763218E-2</v>
      </c>
      <c r="AA1211">
        <f t="shared" si="465"/>
        <v>0</v>
      </c>
      <c r="AB1211">
        <f t="shared" si="466"/>
        <v>6375585.7452000007</v>
      </c>
      <c r="AC1211">
        <f t="shared" si="467"/>
        <v>9.2468067027179749E-6</v>
      </c>
      <c r="AD1211">
        <f t="shared" si="468"/>
        <v>0</v>
      </c>
      <c r="AE1211">
        <f t="shared" si="469"/>
        <v>0</v>
      </c>
      <c r="AF1211">
        <f t="shared" si="470"/>
        <v>0</v>
      </c>
      <c r="AG1211">
        <f t="shared" si="471"/>
        <v>0</v>
      </c>
      <c r="AH1211">
        <f t="shared" si="472"/>
        <v>0</v>
      </c>
      <c r="AI1211">
        <f t="shared" si="473"/>
        <v>5.0546225567071803E-3</v>
      </c>
      <c r="AJ1211">
        <f t="shared" si="474"/>
        <v>4.2582015317955055E-5</v>
      </c>
      <c r="AK1211">
        <f t="shared" si="475"/>
        <v>1.6740578955036711E-7</v>
      </c>
      <c r="AL1211">
        <f t="shared" si="476"/>
        <v>0</v>
      </c>
      <c r="AM1211">
        <v>6378137</v>
      </c>
      <c r="AN1211">
        <v>6356752.3142451802</v>
      </c>
      <c r="AO1211">
        <f t="shared" si="477"/>
        <v>8.1819190842620321E-2</v>
      </c>
      <c r="AP1211">
        <f t="shared" si="478"/>
        <v>8.2094437949694496E-2</v>
      </c>
      <c r="AQ1211">
        <f t="shared" si="479"/>
        <v>6.7394967422762398E-3</v>
      </c>
      <c r="AR1211">
        <f t="shared" si="480"/>
        <v>6399593.6257584924</v>
      </c>
    </row>
    <row r="1212" spans="13:44" x14ac:dyDescent="0.3">
      <c r="M1212" s="52" t="s">
        <v>22</v>
      </c>
      <c r="N1212" s="53">
        <f t="shared" si="459"/>
        <v>166021.44365805644</v>
      </c>
      <c r="O1212" s="54">
        <f t="shared" si="460"/>
        <v>0</v>
      </c>
      <c r="P1212" s="55">
        <f t="shared" si="461"/>
        <v>31</v>
      </c>
      <c r="Q1212" s="68"/>
      <c r="T1212">
        <f t="shared" si="482"/>
        <v>0</v>
      </c>
      <c r="U1212">
        <f t="shared" si="482"/>
        <v>0</v>
      </c>
      <c r="V1212">
        <f t="shared" si="458"/>
        <v>31</v>
      </c>
      <c r="W1212">
        <f t="shared" si="481"/>
        <v>3</v>
      </c>
      <c r="X1212">
        <f t="shared" si="462"/>
        <v>-5.2359877559829883E-2</v>
      </c>
      <c r="Y1212">
        <f t="shared" si="463"/>
        <v>-5.2335956242943828E-2</v>
      </c>
      <c r="Z1212">
        <f t="shared" si="464"/>
        <v>-5.2383818566763218E-2</v>
      </c>
      <c r="AA1212">
        <f t="shared" si="465"/>
        <v>0</v>
      </c>
      <c r="AB1212">
        <f t="shared" si="466"/>
        <v>6375585.7452000007</v>
      </c>
      <c r="AC1212">
        <f t="shared" si="467"/>
        <v>9.2468067027179749E-6</v>
      </c>
      <c r="AD1212">
        <f t="shared" si="468"/>
        <v>0</v>
      </c>
      <c r="AE1212">
        <f t="shared" si="469"/>
        <v>0</v>
      </c>
      <c r="AF1212">
        <f t="shared" si="470"/>
        <v>0</v>
      </c>
      <c r="AG1212">
        <f t="shared" si="471"/>
        <v>0</v>
      </c>
      <c r="AH1212">
        <f t="shared" si="472"/>
        <v>0</v>
      </c>
      <c r="AI1212">
        <f t="shared" si="473"/>
        <v>5.0546225567071803E-3</v>
      </c>
      <c r="AJ1212">
        <f t="shared" si="474"/>
        <v>4.2582015317955055E-5</v>
      </c>
      <c r="AK1212">
        <f t="shared" si="475"/>
        <v>1.6740578955036711E-7</v>
      </c>
      <c r="AL1212">
        <f t="shared" si="476"/>
        <v>0</v>
      </c>
      <c r="AM1212">
        <v>6378137</v>
      </c>
      <c r="AN1212">
        <v>6356752.3142451802</v>
      </c>
      <c r="AO1212">
        <f t="shared" si="477"/>
        <v>8.1819190842620321E-2</v>
      </c>
      <c r="AP1212">
        <f t="shared" si="478"/>
        <v>8.2094437949694496E-2</v>
      </c>
      <c r="AQ1212">
        <f t="shared" si="479"/>
        <v>6.7394967422762398E-3</v>
      </c>
      <c r="AR1212">
        <f t="shared" si="480"/>
        <v>6399593.6257584924</v>
      </c>
    </row>
    <row r="1213" spans="13:44" x14ac:dyDescent="0.3">
      <c r="M1213" s="52" t="s">
        <v>22</v>
      </c>
      <c r="N1213" s="53">
        <f t="shared" si="459"/>
        <v>166021.44365805644</v>
      </c>
      <c r="O1213" s="54">
        <f t="shared" si="460"/>
        <v>0</v>
      </c>
      <c r="P1213" s="55">
        <f t="shared" si="461"/>
        <v>31</v>
      </c>
      <c r="Q1213" s="68"/>
      <c r="T1213">
        <f t="shared" si="482"/>
        <v>0</v>
      </c>
      <c r="U1213">
        <f t="shared" si="482"/>
        <v>0</v>
      </c>
      <c r="V1213">
        <f t="shared" si="458"/>
        <v>31</v>
      </c>
      <c r="W1213">
        <f t="shared" si="481"/>
        <v>3</v>
      </c>
      <c r="X1213">
        <f t="shared" si="462"/>
        <v>-5.2359877559829883E-2</v>
      </c>
      <c r="Y1213">
        <f t="shared" si="463"/>
        <v>-5.2335956242943828E-2</v>
      </c>
      <c r="Z1213">
        <f t="shared" si="464"/>
        <v>-5.2383818566763218E-2</v>
      </c>
      <c r="AA1213">
        <f t="shared" si="465"/>
        <v>0</v>
      </c>
      <c r="AB1213">
        <f t="shared" si="466"/>
        <v>6375585.7452000007</v>
      </c>
      <c r="AC1213">
        <f t="shared" si="467"/>
        <v>9.2468067027179749E-6</v>
      </c>
      <c r="AD1213">
        <f t="shared" si="468"/>
        <v>0</v>
      </c>
      <c r="AE1213">
        <f t="shared" si="469"/>
        <v>0</v>
      </c>
      <c r="AF1213">
        <f t="shared" si="470"/>
        <v>0</v>
      </c>
      <c r="AG1213">
        <f t="shared" si="471"/>
        <v>0</v>
      </c>
      <c r="AH1213">
        <f t="shared" si="472"/>
        <v>0</v>
      </c>
      <c r="AI1213">
        <f t="shared" si="473"/>
        <v>5.0546225567071803E-3</v>
      </c>
      <c r="AJ1213">
        <f t="shared" si="474"/>
        <v>4.2582015317955055E-5</v>
      </c>
      <c r="AK1213">
        <f t="shared" si="475"/>
        <v>1.6740578955036711E-7</v>
      </c>
      <c r="AL1213">
        <f t="shared" si="476"/>
        <v>0</v>
      </c>
      <c r="AM1213">
        <v>6378137</v>
      </c>
      <c r="AN1213">
        <v>6356752.3142451802</v>
      </c>
      <c r="AO1213">
        <f t="shared" si="477"/>
        <v>8.1819190842620321E-2</v>
      </c>
      <c r="AP1213">
        <f t="shared" si="478"/>
        <v>8.2094437949694496E-2</v>
      </c>
      <c r="AQ1213">
        <f t="shared" si="479"/>
        <v>6.7394967422762398E-3</v>
      </c>
      <c r="AR1213">
        <f t="shared" si="480"/>
        <v>6399593.6257584924</v>
      </c>
    </row>
    <row r="1214" spans="13:44" x14ac:dyDescent="0.3">
      <c r="M1214" s="52" t="s">
        <v>22</v>
      </c>
      <c r="N1214" s="53">
        <f t="shared" si="459"/>
        <v>166021.44365805644</v>
      </c>
      <c r="O1214" s="54">
        <f t="shared" si="460"/>
        <v>0</v>
      </c>
      <c r="P1214" s="55">
        <f t="shared" si="461"/>
        <v>31</v>
      </c>
      <c r="Q1214" s="68"/>
      <c r="T1214">
        <f t="shared" si="482"/>
        <v>0</v>
      </c>
      <c r="U1214">
        <f t="shared" si="482"/>
        <v>0</v>
      </c>
      <c r="V1214">
        <f t="shared" si="458"/>
        <v>31</v>
      </c>
      <c r="W1214">
        <f t="shared" si="481"/>
        <v>3</v>
      </c>
      <c r="X1214">
        <f t="shared" si="462"/>
        <v>-5.2359877559829883E-2</v>
      </c>
      <c r="Y1214">
        <f t="shared" si="463"/>
        <v>-5.2335956242943828E-2</v>
      </c>
      <c r="Z1214">
        <f t="shared" si="464"/>
        <v>-5.2383818566763218E-2</v>
      </c>
      <c r="AA1214">
        <f t="shared" si="465"/>
        <v>0</v>
      </c>
      <c r="AB1214">
        <f t="shared" si="466"/>
        <v>6375585.7452000007</v>
      </c>
      <c r="AC1214">
        <f t="shared" si="467"/>
        <v>9.2468067027179749E-6</v>
      </c>
      <c r="AD1214">
        <f t="shared" si="468"/>
        <v>0</v>
      </c>
      <c r="AE1214">
        <f t="shared" si="469"/>
        <v>0</v>
      </c>
      <c r="AF1214">
        <f t="shared" si="470"/>
        <v>0</v>
      </c>
      <c r="AG1214">
        <f t="shared" si="471"/>
        <v>0</v>
      </c>
      <c r="AH1214">
        <f t="shared" si="472"/>
        <v>0</v>
      </c>
      <c r="AI1214">
        <f t="shared" si="473"/>
        <v>5.0546225567071803E-3</v>
      </c>
      <c r="AJ1214">
        <f t="shared" si="474"/>
        <v>4.2582015317955055E-5</v>
      </c>
      <c r="AK1214">
        <f t="shared" si="475"/>
        <v>1.6740578955036711E-7</v>
      </c>
      <c r="AL1214">
        <f t="shared" si="476"/>
        <v>0</v>
      </c>
      <c r="AM1214">
        <v>6378137</v>
      </c>
      <c r="AN1214">
        <v>6356752.3142451802</v>
      </c>
      <c r="AO1214">
        <f t="shared" si="477"/>
        <v>8.1819190842620321E-2</v>
      </c>
      <c r="AP1214">
        <f t="shared" si="478"/>
        <v>8.2094437949694496E-2</v>
      </c>
      <c r="AQ1214">
        <f t="shared" si="479"/>
        <v>6.7394967422762398E-3</v>
      </c>
      <c r="AR1214">
        <f t="shared" si="480"/>
        <v>6399593.6257584924</v>
      </c>
    </row>
    <row r="1215" spans="13:44" x14ac:dyDescent="0.3">
      <c r="M1215" s="52" t="s">
        <v>22</v>
      </c>
      <c r="N1215" s="53">
        <f t="shared" si="459"/>
        <v>166021.44365805644</v>
      </c>
      <c r="O1215" s="54">
        <f t="shared" si="460"/>
        <v>0</v>
      </c>
      <c r="P1215" s="55">
        <f t="shared" si="461"/>
        <v>31</v>
      </c>
      <c r="Q1215" s="68"/>
      <c r="T1215">
        <f t="shared" si="482"/>
        <v>0</v>
      </c>
      <c r="U1215">
        <f t="shared" si="482"/>
        <v>0</v>
      </c>
      <c r="V1215">
        <f t="shared" si="458"/>
        <v>31</v>
      </c>
      <c r="W1215">
        <f t="shared" si="481"/>
        <v>3</v>
      </c>
      <c r="X1215">
        <f t="shared" si="462"/>
        <v>-5.2359877559829883E-2</v>
      </c>
      <c r="Y1215">
        <f t="shared" si="463"/>
        <v>-5.2335956242943828E-2</v>
      </c>
      <c r="Z1215">
        <f t="shared" si="464"/>
        <v>-5.2383818566763218E-2</v>
      </c>
      <c r="AA1215">
        <f t="shared" si="465"/>
        <v>0</v>
      </c>
      <c r="AB1215">
        <f t="shared" si="466"/>
        <v>6375585.7452000007</v>
      </c>
      <c r="AC1215">
        <f t="shared" si="467"/>
        <v>9.2468067027179749E-6</v>
      </c>
      <c r="AD1215">
        <f t="shared" si="468"/>
        <v>0</v>
      </c>
      <c r="AE1215">
        <f t="shared" si="469"/>
        <v>0</v>
      </c>
      <c r="AF1215">
        <f t="shared" si="470"/>
        <v>0</v>
      </c>
      <c r="AG1215">
        <f t="shared" si="471"/>
        <v>0</v>
      </c>
      <c r="AH1215">
        <f t="shared" si="472"/>
        <v>0</v>
      </c>
      <c r="AI1215">
        <f t="shared" si="473"/>
        <v>5.0546225567071803E-3</v>
      </c>
      <c r="AJ1215">
        <f t="shared" si="474"/>
        <v>4.2582015317955055E-5</v>
      </c>
      <c r="AK1215">
        <f t="shared" si="475"/>
        <v>1.6740578955036711E-7</v>
      </c>
      <c r="AL1215">
        <f t="shared" si="476"/>
        <v>0</v>
      </c>
      <c r="AM1215">
        <v>6378137</v>
      </c>
      <c r="AN1215">
        <v>6356752.3142451802</v>
      </c>
      <c r="AO1215">
        <f t="shared" si="477"/>
        <v>8.1819190842620321E-2</v>
      </c>
      <c r="AP1215">
        <f t="shared" si="478"/>
        <v>8.2094437949694496E-2</v>
      </c>
      <c r="AQ1215">
        <f t="shared" si="479"/>
        <v>6.7394967422762398E-3</v>
      </c>
      <c r="AR1215">
        <f t="shared" si="480"/>
        <v>6399593.6257584924</v>
      </c>
    </row>
    <row r="1216" spans="13:44" x14ac:dyDescent="0.3">
      <c r="M1216" s="52" t="s">
        <v>22</v>
      </c>
      <c r="N1216" s="53">
        <f t="shared" si="459"/>
        <v>166021.44365805644</v>
      </c>
      <c r="O1216" s="54">
        <f t="shared" si="460"/>
        <v>0</v>
      </c>
      <c r="P1216" s="55">
        <f t="shared" si="461"/>
        <v>31</v>
      </c>
      <c r="Q1216" s="68"/>
      <c r="T1216">
        <f t="shared" si="482"/>
        <v>0</v>
      </c>
      <c r="U1216">
        <f t="shared" si="482"/>
        <v>0</v>
      </c>
      <c r="V1216">
        <f t="shared" si="458"/>
        <v>31</v>
      </c>
      <c r="W1216">
        <f t="shared" si="481"/>
        <v>3</v>
      </c>
      <c r="X1216">
        <f t="shared" si="462"/>
        <v>-5.2359877559829883E-2</v>
      </c>
      <c r="Y1216">
        <f t="shared" si="463"/>
        <v>-5.2335956242943828E-2</v>
      </c>
      <c r="Z1216">
        <f t="shared" si="464"/>
        <v>-5.2383818566763218E-2</v>
      </c>
      <c r="AA1216">
        <f t="shared" si="465"/>
        <v>0</v>
      </c>
      <c r="AB1216">
        <f t="shared" si="466"/>
        <v>6375585.7452000007</v>
      </c>
      <c r="AC1216">
        <f t="shared" si="467"/>
        <v>9.2468067027179749E-6</v>
      </c>
      <c r="AD1216">
        <f t="shared" si="468"/>
        <v>0</v>
      </c>
      <c r="AE1216">
        <f t="shared" si="469"/>
        <v>0</v>
      </c>
      <c r="AF1216">
        <f t="shared" si="470"/>
        <v>0</v>
      </c>
      <c r="AG1216">
        <f t="shared" si="471"/>
        <v>0</v>
      </c>
      <c r="AH1216">
        <f t="shared" si="472"/>
        <v>0</v>
      </c>
      <c r="AI1216">
        <f t="shared" si="473"/>
        <v>5.0546225567071803E-3</v>
      </c>
      <c r="AJ1216">
        <f t="shared" si="474"/>
        <v>4.2582015317955055E-5</v>
      </c>
      <c r="AK1216">
        <f t="shared" si="475"/>
        <v>1.6740578955036711E-7</v>
      </c>
      <c r="AL1216">
        <f t="shared" si="476"/>
        <v>0</v>
      </c>
      <c r="AM1216">
        <v>6378137</v>
      </c>
      <c r="AN1216">
        <v>6356752.3142451802</v>
      </c>
      <c r="AO1216">
        <f t="shared" si="477"/>
        <v>8.1819190842620321E-2</v>
      </c>
      <c r="AP1216">
        <f t="shared" si="478"/>
        <v>8.2094437949694496E-2</v>
      </c>
      <c r="AQ1216">
        <f t="shared" si="479"/>
        <v>6.7394967422762398E-3</v>
      </c>
      <c r="AR1216">
        <f t="shared" si="480"/>
        <v>6399593.6257584924</v>
      </c>
    </row>
    <row r="1217" spans="13:44" x14ac:dyDescent="0.3">
      <c r="M1217" s="52" t="s">
        <v>22</v>
      </c>
      <c r="N1217" s="53">
        <f t="shared" si="459"/>
        <v>166021.44365805644</v>
      </c>
      <c r="O1217" s="54">
        <f t="shared" si="460"/>
        <v>0</v>
      </c>
      <c r="P1217" s="55">
        <f t="shared" si="461"/>
        <v>31</v>
      </c>
      <c r="Q1217" s="68"/>
      <c r="T1217">
        <f t="shared" si="482"/>
        <v>0</v>
      </c>
      <c r="U1217">
        <f t="shared" si="482"/>
        <v>0</v>
      </c>
      <c r="V1217">
        <f t="shared" si="458"/>
        <v>31</v>
      </c>
      <c r="W1217">
        <f t="shared" si="481"/>
        <v>3</v>
      </c>
      <c r="X1217">
        <f t="shared" si="462"/>
        <v>-5.2359877559829883E-2</v>
      </c>
      <c r="Y1217">
        <f t="shared" si="463"/>
        <v>-5.2335956242943828E-2</v>
      </c>
      <c r="Z1217">
        <f t="shared" si="464"/>
        <v>-5.2383818566763218E-2</v>
      </c>
      <c r="AA1217">
        <f t="shared" si="465"/>
        <v>0</v>
      </c>
      <c r="AB1217">
        <f t="shared" si="466"/>
        <v>6375585.7452000007</v>
      </c>
      <c r="AC1217">
        <f t="shared" si="467"/>
        <v>9.2468067027179749E-6</v>
      </c>
      <c r="AD1217">
        <f t="shared" si="468"/>
        <v>0</v>
      </c>
      <c r="AE1217">
        <f t="shared" si="469"/>
        <v>0</v>
      </c>
      <c r="AF1217">
        <f t="shared" si="470"/>
        <v>0</v>
      </c>
      <c r="AG1217">
        <f t="shared" si="471"/>
        <v>0</v>
      </c>
      <c r="AH1217">
        <f t="shared" si="472"/>
        <v>0</v>
      </c>
      <c r="AI1217">
        <f t="shared" si="473"/>
        <v>5.0546225567071803E-3</v>
      </c>
      <c r="AJ1217">
        <f t="shared" si="474"/>
        <v>4.2582015317955055E-5</v>
      </c>
      <c r="AK1217">
        <f t="shared" si="475"/>
        <v>1.6740578955036711E-7</v>
      </c>
      <c r="AL1217">
        <f t="shared" si="476"/>
        <v>0</v>
      </c>
      <c r="AM1217">
        <v>6378137</v>
      </c>
      <c r="AN1217">
        <v>6356752.3142451802</v>
      </c>
      <c r="AO1217">
        <f t="shared" si="477"/>
        <v>8.1819190842620321E-2</v>
      </c>
      <c r="AP1217">
        <f t="shared" si="478"/>
        <v>8.2094437949694496E-2</v>
      </c>
      <c r="AQ1217">
        <f t="shared" si="479"/>
        <v>6.7394967422762398E-3</v>
      </c>
      <c r="AR1217">
        <f t="shared" si="480"/>
        <v>6399593.6257584924</v>
      </c>
    </row>
    <row r="1218" spans="13:44" x14ac:dyDescent="0.3">
      <c r="M1218" s="52" t="s">
        <v>22</v>
      </c>
      <c r="N1218" s="53">
        <f t="shared" si="459"/>
        <v>166021.44365805644</v>
      </c>
      <c r="O1218" s="54">
        <f t="shared" si="460"/>
        <v>0</v>
      </c>
      <c r="P1218" s="55">
        <f t="shared" si="461"/>
        <v>31</v>
      </c>
      <c r="Q1218" s="68"/>
      <c r="T1218">
        <f t="shared" si="482"/>
        <v>0</v>
      </c>
      <c r="U1218">
        <f t="shared" si="482"/>
        <v>0</v>
      </c>
      <c r="V1218">
        <f t="shared" si="458"/>
        <v>31</v>
      </c>
      <c r="W1218">
        <f t="shared" si="481"/>
        <v>3</v>
      </c>
      <c r="X1218">
        <f t="shared" si="462"/>
        <v>-5.2359877559829883E-2</v>
      </c>
      <c r="Y1218">
        <f t="shared" si="463"/>
        <v>-5.2335956242943828E-2</v>
      </c>
      <c r="Z1218">
        <f t="shared" si="464"/>
        <v>-5.2383818566763218E-2</v>
      </c>
      <c r="AA1218">
        <f t="shared" si="465"/>
        <v>0</v>
      </c>
      <c r="AB1218">
        <f t="shared" si="466"/>
        <v>6375585.7452000007</v>
      </c>
      <c r="AC1218">
        <f t="shared" si="467"/>
        <v>9.2468067027179749E-6</v>
      </c>
      <c r="AD1218">
        <f t="shared" si="468"/>
        <v>0</v>
      </c>
      <c r="AE1218">
        <f t="shared" si="469"/>
        <v>0</v>
      </c>
      <c r="AF1218">
        <f t="shared" si="470"/>
        <v>0</v>
      </c>
      <c r="AG1218">
        <f t="shared" si="471"/>
        <v>0</v>
      </c>
      <c r="AH1218">
        <f t="shared" si="472"/>
        <v>0</v>
      </c>
      <c r="AI1218">
        <f t="shared" si="473"/>
        <v>5.0546225567071803E-3</v>
      </c>
      <c r="AJ1218">
        <f t="shared" si="474"/>
        <v>4.2582015317955055E-5</v>
      </c>
      <c r="AK1218">
        <f t="shared" si="475"/>
        <v>1.6740578955036711E-7</v>
      </c>
      <c r="AL1218">
        <f t="shared" si="476"/>
        <v>0</v>
      </c>
      <c r="AM1218">
        <v>6378137</v>
      </c>
      <c r="AN1218">
        <v>6356752.3142451802</v>
      </c>
      <c r="AO1218">
        <f t="shared" si="477"/>
        <v>8.1819190842620321E-2</v>
      </c>
      <c r="AP1218">
        <f t="shared" si="478"/>
        <v>8.2094437949694496E-2</v>
      </c>
      <c r="AQ1218">
        <f t="shared" si="479"/>
        <v>6.7394967422762398E-3</v>
      </c>
      <c r="AR1218">
        <f t="shared" si="480"/>
        <v>6399593.6257584924</v>
      </c>
    </row>
    <row r="1219" spans="13:44" x14ac:dyDescent="0.3">
      <c r="M1219" s="52" t="s">
        <v>22</v>
      </c>
      <c r="N1219" s="53">
        <f t="shared" si="459"/>
        <v>166021.44365805644</v>
      </c>
      <c r="O1219" s="54">
        <f t="shared" si="460"/>
        <v>0</v>
      </c>
      <c r="P1219" s="55">
        <f t="shared" si="461"/>
        <v>31</v>
      </c>
      <c r="Q1219" s="68"/>
      <c r="T1219">
        <f t="shared" si="482"/>
        <v>0</v>
      </c>
      <c r="U1219">
        <f t="shared" si="482"/>
        <v>0</v>
      </c>
      <c r="V1219">
        <f t="shared" si="458"/>
        <v>31</v>
      </c>
      <c r="W1219">
        <f t="shared" si="481"/>
        <v>3</v>
      </c>
      <c r="X1219">
        <f t="shared" si="462"/>
        <v>-5.2359877559829883E-2</v>
      </c>
      <c r="Y1219">
        <f t="shared" si="463"/>
        <v>-5.2335956242943828E-2</v>
      </c>
      <c r="Z1219">
        <f t="shared" si="464"/>
        <v>-5.2383818566763218E-2</v>
      </c>
      <c r="AA1219">
        <f t="shared" si="465"/>
        <v>0</v>
      </c>
      <c r="AB1219">
        <f t="shared" si="466"/>
        <v>6375585.7452000007</v>
      </c>
      <c r="AC1219">
        <f t="shared" si="467"/>
        <v>9.2468067027179749E-6</v>
      </c>
      <c r="AD1219">
        <f t="shared" si="468"/>
        <v>0</v>
      </c>
      <c r="AE1219">
        <f t="shared" si="469"/>
        <v>0</v>
      </c>
      <c r="AF1219">
        <f t="shared" si="470"/>
        <v>0</v>
      </c>
      <c r="AG1219">
        <f t="shared" si="471"/>
        <v>0</v>
      </c>
      <c r="AH1219">
        <f t="shared" si="472"/>
        <v>0</v>
      </c>
      <c r="AI1219">
        <f t="shared" si="473"/>
        <v>5.0546225567071803E-3</v>
      </c>
      <c r="AJ1219">
        <f t="shared" si="474"/>
        <v>4.2582015317955055E-5</v>
      </c>
      <c r="AK1219">
        <f t="shared" si="475"/>
        <v>1.6740578955036711E-7</v>
      </c>
      <c r="AL1219">
        <f t="shared" si="476"/>
        <v>0</v>
      </c>
      <c r="AM1219">
        <v>6378137</v>
      </c>
      <c r="AN1219">
        <v>6356752.3142451802</v>
      </c>
      <c r="AO1219">
        <f t="shared" si="477"/>
        <v>8.1819190842620321E-2</v>
      </c>
      <c r="AP1219">
        <f t="shared" si="478"/>
        <v>8.2094437949694496E-2</v>
      </c>
      <c r="AQ1219">
        <f t="shared" si="479"/>
        <v>6.7394967422762398E-3</v>
      </c>
      <c r="AR1219">
        <f t="shared" si="480"/>
        <v>6399593.6257584924</v>
      </c>
    </row>
    <row r="1220" spans="13:44" x14ac:dyDescent="0.3">
      <c r="M1220" s="52" t="s">
        <v>22</v>
      </c>
      <c r="N1220" s="53">
        <f t="shared" si="459"/>
        <v>166021.44365805644</v>
      </c>
      <c r="O1220" s="54">
        <f t="shared" si="460"/>
        <v>0</v>
      </c>
      <c r="P1220" s="55">
        <f t="shared" si="461"/>
        <v>31</v>
      </c>
      <c r="Q1220" s="68"/>
      <c r="T1220">
        <f t="shared" si="482"/>
        <v>0</v>
      </c>
      <c r="U1220">
        <f t="shared" si="482"/>
        <v>0</v>
      </c>
      <c r="V1220">
        <f t="shared" si="458"/>
        <v>31</v>
      </c>
      <c r="W1220">
        <f t="shared" si="481"/>
        <v>3</v>
      </c>
      <c r="X1220">
        <f t="shared" si="462"/>
        <v>-5.2359877559829883E-2</v>
      </c>
      <c r="Y1220">
        <f t="shared" si="463"/>
        <v>-5.2335956242943828E-2</v>
      </c>
      <c r="Z1220">
        <f t="shared" si="464"/>
        <v>-5.2383818566763218E-2</v>
      </c>
      <c r="AA1220">
        <f t="shared" si="465"/>
        <v>0</v>
      </c>
      <c r="AB1220">
        <f t="shared" si="466"/>
        <v>6375585.7452000007</v>
      </c>
      <c r="AC1220">
        <f t="shared" si="467"/>
        <v>9.2468067027179749E-6</v>
      </c>
      <c r="AD1220">
        <f t="shared" si="468"/>
        <v>0</v>
      </c>
      <c r="AE1220">
        <f t="shared" si="469"/>
        <v>0</v>
      </c>
      <c r="AF1220">
        <f t="shared" si="470"/>
        <v>0</v>
      </c>
      <c r="AG1220">
        <f t="shared" si="471"/>
        <v>0</v>
      </c>
      <c r="AH1220">
        <f t="shared" si="472"/>
        <v>0</v>
      </c>
      <c r="AI1220">
        <f t="shared" si="473"/>
        <v>5.0546225567071803E-3</v>
      </c>
      <c r="AJ1220">
        <f t="shared" si="474"/>
        <v>4.2582015317955055E-5</v>
      </c>
      <c r="AK1220">
        <f t="shared" si="475"/>
        <v>1.6740578955036711E-7</v>
      </c>
      <c r="AL1220">
        <f t="shared" si="476"/>
        <v>0</v>
      </c>
      <c r="AM1220">
        <v>6378137</v>
      </c>
      <c r="AN1220">
        <v>6356752.3142451802</v>
      </c>
      <c r="AO1220">
        <f t="shared" si="477"/>
        <v>8.1819190842620321E-2</v>
      </c>
      <c r="AP1220">
        <f t="shared" si="478"/>
        <v>8.2094437949694496E-2</v>
      </c>
      <c r="AQ1220">
        <f t="shared" si="479"/>
        <v>6.7394967422762398E-3</v>
      </c>
      <c r="AR1220">
        <f t="shared" si="480"/>
        <v>6399593.6257584924</v>
      </c>
    </row>
    <row r="1221" spans="13:44" x14ac:dyDescent="0.3">
      <c r="M1221" s="52" t="s">
        <v>22</v>
      </c>
      <c r="N1221" s="53">
        <f t="shared" si="459"/>
        <v>166021.44365805644</v>
      </c>
      <c r="O1221" s="54">
        <f t="shared" si="460"/>
        <v>0</v>
      </c>
      <c r="P1221" s="55">
        <f t="shared" si="461"/>
        <v>31</v>
      </c>
      <c r="Q1221" s="68"/>
      <c r="T1221">
        <f t="shared" si="482"/>
        <v>0</v>
      </c>
      <c r="U1221">
        <f t="shared" si="482"/>
        <v>0</v>
      </c>
      <c r="V1221">
        <f t="shared" si="458"/>
        <v>31</v>
      </c>
      <c r="W1221">
        <f t="shared" si="481"/>
        <v>3</v>
      </c>
      <c r="X1221">
        <f t="shared" si="462"/>
        <v>-5.2359877559829883E-2</v>
      </c>
      <c r="Y1221">
        <f t="shared" si="463"/>
        <v>-5.2335956242943828E-2</v>
      </c>
      <c r="Z1221">
        <f t="shared" si="464"/>
        <v>-5.2383818566763218E-2</v>
      </c>
      <c r="AA1221">
        <f t="shared" si="465"/>
        <v>0</v>
      </c>
      <c r="AB1221">
        <f t="shared" si="466"/>
        <v>6375585.7452000007</v>
      </c>
      <c r="AC1221">
        <f t="shared" si="467"/>
        <v>9.2468067027179749E-6</v>
      </c>
      <c r="AD1221">
        <f t="shared" si="468"/>
        <v>0</v>
      </c>
      <c r="AE1221">
        <f t="shared" si="469"/>
        <v>0</v>
      </c>
      <c r="AF1221">
        <f t="shared" si="470"/>
        <v>0</v>
      </c>
      <c r="AG1221">
        <f t="shared" si="471"/>
        <v>0</v>
      </c>
      <c r="AH1221">
        <f t="shared" si="472"/>
        <v>0</v>
      </c>
      <c r="AI1221">
        <f t="shared" si="473"/>
        <v>5.0546225567071803E-3</v>
      </c>
      <c r="AJ1221">
        <f t="shared" si="474"/>
        <v>4.2582015317955055E-5</v>
      </c>
      <c r="AK1221">
        <f t="shared" si="475"/>
        <v>1.6740578955036711E-7</v>
      </c>
      <c r="AL1221">
        <f t="shared" si="476"/>
        <v>0</v>
      </c>
      <c r="AM1221">
        <v>6378137</v>
      </c>
      <c r="AN1221">
        <v>6356752.3142451802</v>
      </c>
      <c r="AO1221">
        <f t="shared" si="477"/>
        <v>8.1819190842620321E-2</v>
      </c>
      <c r="AP1221">
        <f t="shared" si="478"/>
        <v>8.2094437949694496E-2</v>
      </c>
      <c r="AQ1221">
        <f t="shared" si="479"/>
        <v>6.7394967422762398E-3</v>
      </c>
      <c r="AR1221">
        <f t="shared" si="480"/>
        <v>6399593.6257584924</v>
      </c>
    </row>
    <row r="1222" spans="13:44" x14ac:dyDescent="0.3">
      <c r="M1222" s="52" t="s">
        <v>22</v>
      </c>
      <c r="N1222" s="53">
        <f t="shared" si="459"/>
        <v>166021.44365805644</v>
      </c>
      <c r="O1222" s="54">
        <f t="shared" si="460"/>
        <v>0</v>
      </c>
      <c r="P1222" s="55">
        <f t="shared" si="461"/>
        <v>31</v>
      </c>
      <c r="Q1222" s="68"/>
      <c r="T1222">
        <f t="shared" si="482"/>
        <v>0</v>
      </c>
      <c r="U1222">
        <f t="shared" si="482"/>
        <v>0</v>
      </c>
      <c r="V1222">
        <f t="shared" si="458"/>
        <v>31</v>
      </c>
      <c r="W1222">
        <f t="shared" si="481"/>
        <v>3</v>
      </c>
      <c r="X1222">
        <f t="shared" si="462"/>
        <v>-5.2359877559829883E-2</v>
      </c>
      <c r="Y1222">
        <f t="shared" si="463"/>
        <v>-5.2335956242943828E-2</v>
      </c>
      <c r="Z1222">
        <f t="shared" si="464"/>
        <v>-5.2383818566763218E-2</v>
      </c>
      <c r="AA1222">
        <f t="shared" si="465"/>
        <v>0</v>
      </c>
      <c r="AB1222">
        <f t="shared" si="466"/>
        <v>6375585.7452000007</v>
      </c>
      <c r="AC1222">
        <f t="shared" si="467"/>
        <v>9.2468067027179749E-6</v>
      </c>
      <c r="AD1222">
        <f t="shared" si="468"/>
        <v>0</v>
      </c>
      <c r="AE1222">
        <f t="shared" si="469"/>
        <v>0</v>
      </c>
      <c r="AF1222">
        <f t="shared" si="470"/>
        <v>0</v>
      </c>
      <c r="AG1222">
        <f t="shared" si="471"/>
        <v>0</v>
      </c>
      <c r="AH1222">
        <f t="shared" si="472"/>
        <v>0</v>
      </c>
      <c r="AI1222">
        <f t="shared" si="473"/>
        <v>5.0546225567071803E-3</v>
      </c>
      <c r="AJ1222">
        <f t="shared" si="474"/>
        <v>4.2582015317955055E-5</v>
      </c>
      <c r="AK1222">
        <f t="shared" si="475"/>
        <v>1.6740578955036711E-7</v>
      </c>
      <c r="AL1222">
        <f t="shared" si="476"/>
        <v>0</v>
      </c>
      <c r="AM1222">
        <v>6378137</v>
      </c>
      <c r="AN1222">
        <v>6356752.3142451802</v>
      </c>
      <c r="AO1222">
        <f t="shared" si="477"/>
        <v>8.1819190842620321E-2</v>
      </c>
      <c r="AP1222">
        <f t="shared" si="478"/>
        <v>8.2094437949694496E-2</v>
      </c>
      <c r="AQ1222">
        <f t="shared" si="479"/>
        <v>6.7394967422762398E-3</v>
      </c>
      <c r="AR1222">
        <f t="shared" si="480"/>
        <v>6399593.6257584924</v>
      </c>
    </row>
    <row r="1223" spans="13:44" x14ac:dyDescent="0.3">
      <c r="M1223" s="52" t="s">
        <v>22</v>
      </c>
      <c r="N1223" s="53">
        <f t="shared" si="459"/>
        <v>166021.44365805644</v>
      </c>
      <c r="O1223" s="54">
        <f t="shared" si="460"/>
        <v>0</v>
      </c>
      <c r="P1223" s="55">
        <f t="shared" si="461"/>
        <v>31</v>
      </c>
      <c r="Q1223" s="68"/>
      <c r="T1223">
        <f t="shared" si="482"/>
        <v>0</v>
      </c>
      <c r="U1223">
        <f t="shared" si="482"/>
        <v>0</v>
      </c>
      <c r="V1223">
        <f t="shared" si="458"/>
        <v>31</v>
      </c>
      <c r="W1223">
        <f t="shared" si="481"/>
        <v>3</v>
      </c>
      <c r="X1223">
        <f t="shared" si="462"/>
        <v>-5.2359877559829883E-2</v>
      </c>
      <c r="Y1223">
        <f t="shared" si="463"/>
        <v>-5.2335956242943828E-2</v>
      </c>
      <c r="Z1223">
        <f t="shared" si="464"/>
        <v>-5.2383818566763218E-2</v>
      </c>
      <c r="AA1223">
        <f t="shared" si="465"/>
        <v>0</v>
      </c>
      <c r="AB1223">
        <f t="shared" si="466"/>
        <v>6375585.7452000007</v>
      </c>
      <c r="AC1223">
        <f t="shared" si="467"/>
        <v>9.2468067027179749E-6</v>
      </c>
      <c r="AD1223">
        <f t="shared" si="468"/>
        <v>0</v>
      </c>
      <c r="AE1223">
        <f t="shared" si="469"/>
        <v>0</v>
      </c>
      <c r="AF1223">
        <f t="shared" si="470"/>
        <v>0</v>
      </c>
      <c r="AG1223">
        <f t="shared" si="471"/>
        <v>0</v>
      </c>
      <c r="AH1223">
        <f t="shared" si="472"/>
        <v>0</v>
      </c>
      <c r="AI1223">
        <f t="shared" si="473"/>
        <v>5.0546225567071803E-3</v>
      </c>
      <c r="AJ1223">
        <f t="shared" si="474"/>
        <v>4.2582015317955055E-5</v>
      </c>
      <c r="AK1223">
        <f t="shared" si="475"/>
        <v>1.6740578955036711E-7</v>
      </c>
      <c r="AL1223">
        <f t="shared" si="476"/>
        <v>0</v>
      </c>
      <c r="AM1223">
        <v>6378137</v>
      </c>
      <c r="AN1223">
        <v>6356752.3142451802</v>
      </c>
      <c r="AO1223">
        <f t="shared" si="477"/>
        <v>8.1819190842620321E-2</v>
      </c>
      <c r="AP1223">
        <f t="shared" si="478"/>
        <v>8.2094437949694496E-2</v>
      </c>
      <c r="AQ1223">
        <f t="shared" si="479"/>
        <v>6.7394967422762398E-3</v>
      </c>
      <c r="AR1223">
        <f t="shared" si="480"/>
        <v>6399593.6257584924</v>
      </c>
    </row>
    <row r="1224" spans="13:44" x14ac:dyDescent="0.3">
      <c r="M1224" s="52" t="s">
        <v>22</v>
      </c>
      <c r="N1224" s="53">
        <f t="shared" si="459"/>
        <v>166021.44365805644</v>
      </c>
      <c r="O1224" s="54">
        <f t="shared" si="460"/>
        <v>0</v>
      </c>
      <c r="P1224" s="55">
        <f t="shared" si="461"/>
        <v>31</v>
      </c>
      <c r="Q1224" s="68"/>
      <c r="T1224">
        <f t="shared" si="482"/>
        <v>0</v>
      </c>
      <c r="U1224">
        <f t="shared" si="482"/>
        <v>0</v>
      </c>
      <c r="V1224">
        <f t="shared" si="458"/>
        <v>31</v>
      </c>
      <c r="W1224">
        <f t="shared" si="481"/>
        <v>3</v>
      </c>
      <c r="X1224">
        <f t="shared" si="462"/>
        <v>-5.2359877559829883E-2</v>
      </c>
      <c r="Y1224">
        <f t="shared" si="463"/>
        <v>-5.2335956242943828E-2</v>
      </c>
      <c r="Z1224">
        <f t="shared" si="464"/>
        <v>-5.2383818566763218E-2</v>
      </c>
      <c r="AA1224">
        <f t="shared" si="465"/>
        <v>0</v>
      </c>
      <c r="AB1224">
        <f t="shared" si="466"/>
        <v>6375585.7452000007</v>
      </c>
      <c r="AC1224">
        <f t="shared" si="467"/>
        <v>9.2468067027179749E-6</v>
      </c>
      <c r="AD1224">
        <f t="shared" si="468"/>
        <v>0</v>
      </c>
      <c r="AE1224">
        <f t="shared" si="469"/>
        <v>0</v>
      </c>
      <c r="AF1224">
        <f t="shared" si="470"/>
        <v>0</v>
      </c>
      <c r="AG1224">
        <f t="shared" si="471"/>
        <v>0</v>
      </c>
      <c r="AH1224">
        <f t="shared" si="472"/>
        <v>0</v>
      </c>
      <c r="AI1224">
        <f t="shared" si="473"/>
        <v>5.0546225567071803E-3</v>
      </c>
      <c r="AJ1224">
        <f t="shared" si="474"/>
        <v>4.2582015317955055E-5</v>
      </c>
      <c r="AK1224">
        <f t="shared" si="475"/>
        <v>1.6740578955036711E-7</v>
      </c>
      <c r="AL1224">
        <f t="shared" si="476"/>
        <v>0</v>
      </c>
      <c r="AM1224">
        <v>6378137</v>
      </c>
      <c r="AN1224">
        <v>6356752.3142451802</v>
      </c>
      <c r="AO1224">
        <f t="shared" si="477"/>
        <v>8.1819190842620321E-2</v>
      </c>
      <c r="AP1224">
        <f t="shared" si="478"/>
        <v>8.2094437949694496E-2</v>
      </c>
      <c r="AQ1224">
        <f t="shared" si="479"/>
        <v>6.7394967422762398E-3</v>
      </c>
      <c r="AR1224">
        <f t="shared" si="480"/>
        <v>6399593.6257584924</v>
      </c>
    </row>
    <row r="1225" spans="13:44" x14ac:dyDescent="0.3">
      <c r="M1225" s="52" t="s">
        <v>22</v>
      </c>
      <c r="N1225" s="53">
        <f t="shared" si="459"/>
        <v>166021.44365805644</v>
      </c>
      <c r="O1225" s="54">
        <f t="shared" si="460"/>
        <v>0</v>
      </c>
      <c r="P1225" s="55">
        <f t="shared" si="461"/>
        <v>31</v>
      </c>
      <c r="Q1225" s="68"/>
      <c r="T1225">
        <f t="shared" si="482"/>
        <v>0</v>
      </c>
      <c r="U1225">
        <f t="shared" si="482"/>
        <v>0</v>
      </c>
      <c r="V1225">
        <f t="shared" si="458"/>
        <v>31</v>
      </c>
      <c r="W1225">
        <f t="shared" si="481"/>
        <v>3</v>
      </c>
      <c r="X1225">
        <f t="shared" si="462"/>
        <v>-5.2359877559829883E-2</v>
      </c>
      <c r="Y1225">
        <f t="shared" si="463"/>
        <v>-5.2335956242943828E-2</v>
      </c>
      <c r="Z1225">
        <f t="shared" si="464"/>
        <v>-5.2383818566763218E-2</v>
      </c>
      <c r="AA1225">
        <f t="shared" si="465"/>
        <v>0</v>
      </c>
      <c r="AB1225">
        <f t="shared" si="466"/>
        <v>6375585.7452000007</v>
      </c>
      <c r="AC1225">
        <f t="shared" si="467"/>
        <v>9.2468067027179749E-6</v>
      </c>
      <c r="AD1225">
        <f t="shared" si="468"/>
        <v>0</v>
      </c>
      <c r="AE1225">
        <f t="shared" si="469"/>
        <v>0</v>
      </c>
      <c r="AF1225">
        <f t="shared" si="470"/>
        <v>0</v>
      </c>
      <c r="AG1225">
        <f t="shared" si="471"/>
        <v>0</v>
      </c>
      <c r="AH1225">
        <f t="shared" si="472"/>
        <v>0</v>
      </c>
      <c r="AI1225">
        <f t="shared" si="473"/>
        <v>5.0546225567071803E-3</v>
      </c>
      <c r="AJ1225">
        <f t="shared" si="474"/>
        <v>4.2582015317955055E-5</v>
      </c>
      <c r="AK1225">
        <f t="shared" si="475"/>
        <v>1.6740578955036711E-7</v>
      </c>
      <c r="AL1225">
        <f t="shared" si="476"/>
        <v>0</v>
      </c>
      <c r="AM1225">
        <v>6378137</v>
      </c>
      <c r="AN1225">
        <v>6356752.3142451802</v>
      </c>
      <c r="AO1225">
        <f t="shared" si="477"/>
        <v>8.1819190842620321E-2</v>
      </c>
      <c r="AP1225">
        <f t="shared" si="478"/>
        <v>8.2094437949694496E-2</v>
      </c>
      <c r="AQ1225">
        <f t="shared" si="479"/>
        <v>6.7394967422762398E-3</v>
      </c>
      <c r="AR1225">
        <f t="shared" si="480"/>
        <v>6399593.6257584924</v>
      </c>
    </row>
    <row r="1226" spans="13:44" x14ac:dyDescent="0.3">
      <c r="M1226" s="52" t="s">
        <v>22</v>
      </c>
      <c r="N1226" s="53">
        <f t="shared" si="459"/>
        <v>166021.44365805644</v>
      </c>
      <c r="O1226" s="54">
        <f t="shared" si="460"/>
        <v>0</v>
      </c>
      <c r="P1226" s="55">
        <f t="shared" si="461"/>
        <v>31</v>
      </c>
      <c r="Q1226" s="68"/>
      <c r="T1226">
        <f t="shared" si="482"/>
        <v>0</v>
      </c>
      <c r="U1226">
        <f t="shared" si="482"/>
        <v>0</v>
      </c>
      <c r="V1226">
        <f t="shared" si="458"/>
        <v>31</v>
      </c>
      <c r="W1226">
        <f t="shared" si="481"/>
        <v>3</v>
      </c>
      <c r="X1226">
        <f t="shared" si="462"/>
        <v>-5.2359877559829883E-2</v>
      </c>
      <c r="Y1226">
        <f t="shared" si="463"/>
        <v>-5.2335956242943828E-2</v>
      </c>
      <c r="Z1226">
        <f t="shared" si="464"/>
        <v>-5.2383818566763218E-2</v>
      </c>
      <c r="AA1226">
        <f t="shared" si="465"/>
        <v>0</v>
      </c>
      <c r="AB1226">
        <f t="shared" si="466"/>
        <v>6375585.7452000007</v>
      </c>
      <c r="AC1226">
        <f t="shared" si="467"/>
        <v>9.2468067027179749E-6</v>
      </c>
      <c r="AD1226">
        <f t="shared" si="468"/>
        <v>0</v>
      </c>
      <c r="AE1226">
        <f t="shared" si="469"/>
        <v>0</v>
      </c>
      <c r="AF1226">
        <f t="shared" si="470"/>
        <v>0</v>
      </c>
      <c r="AG1226">
        <f t="shared" si="471"/>
        <v>0</v>
      </c>
      <c r="AH1226">
        <f t="shared" si="472"/>
        <v>0</v>
      </c>
      <c r="AI1226">
        <f t="shared" si="473"/>
        <v>5.0546225567071803E-3</v>
      </c>
      <c r="AJ1226">
        <f t="shared" si="474"/>
        <v>4.2582015317955055E-5</v>
      </c>
      <c r="AK1226">
        <f t="shared" si="475"/>
        <v>1.6740578955036711E-7</v>
      </c>
      <c r="AL1226">
        <f t="shared" si="476"/>
        <v>0</v>
      </c>
      <c r="AM1226">
        <v>6378137</v>
      </c>
      <c r="AN1226">
        <v>6356752.3142451802</v>
      </c>
      <c r="AO1226">
        <f t="shared" si="477"/>
        <v>8.1819190842620321E-2</v>
      </c>
      <c r="AP1226">
        <f t="shared" si="478"/>
        <v>8.2094437949694496E-2</v>
      </c>
      <c r="AQ1226">
        <f t="shared" si="479"/>
        <v>6.7394967422762398E-3</v>
      </c>
      <c r="AR1226">
        <f t="shared" si="480"/>
        <v>6399593.6257584924</v>
      </c>
    </row>
    <row r="1227" spans="13:44" x14ac:dyDescent="0.3">
      <c r="M1227" s="52" t="s">
        <v>22</v>
      </c>
      <c r="N1227" s="53">
        <f t="shared" si="459"/>
        <v>166021.44365805644</v>
      </c>
      <c r="O1227" s="54">
        <f t="shared" si="460"/>
        <v>0</v>
      </c>
      <c r="P1227" s="55">
        <f t="shared" si="461"/>
        <v>31</v>
      </c>
      <c r="Q1227" s="68"/>
      <c r="T1227">
        <f t="shared" si="482"/>
        <v>0</v>
      </c>
      <c r="U1227">
        <f t="shared" si="482"/>
        <v>0</v>
      </c>
      <c r="V1227">
        <f t="shared" si="458"/>
        <v>31</v>
      </c>
      <c r="W1227">
        <f t="shared" si="481"/>
        <v>3</v>
      </c>
      <c r="X1227">
        <f t="shared" si="462"/>
        <v>-5.2359877559829883E-2</v>
      </c>
      <c r="Y1227">
        <f t="shared" si="463"/>
        <v>-5.2335956242943828E-2</v>
      </c>
      <c r="Z1227">
        <f t="shared" si="464"/>
        <v>-5.2383818566763218E-2</v>
      </c>
      <c r="AA1227">
        <f t="shared" si="465"/>
        <v>0</v>
      </c>
      <c r="AB1227">
        <f t="shared" si="466"/>
        <v>6375585.7452000007</v>
      </c>
      <c r="AC1227">
        <f t="shared" si="467"/>
        <v>9.2468067027179749E-6</v>
      </c>
      <c r="AD1227">
        <f t="shared" si="468"/>
        <v>0</v>
      </c>
      <c r="AE1227">
        <f t="shared" si="469"/>
        <v>0</v>
      </c>
      <c r="AF1227">
        <f t="shared" si="470"/>
        <v>0</v>
      </c>
      <c r="AG1227">
        <f t="shared" si="471"/>
        <v>0</v>
      </c>
      <c r="AH1227">
        <f t="shared" si="472"/>
        <v>0</v>
      </c>
      <c r="AI1227">
        <f t="shared" si="473"/>
        <v>5.0546225567071803E-3</v>
      </c>
      <c r="AJ1227">
        <f t="shared" si="474"/>
        <v>4.2582015317955055E-5</v>
      </c>
      <c r="AK1227">
        <f t="shared" si="475"/>
        <v>1.6740578955036711E-7</v>
      </c>
      <c r="AL1227">
        <f t="shared" si="476"/>
        <v>0</v>
      </c>
      <c r="AM1227">
        <v>6378137</v>
      </c>
      <c r="AN1227">
        <v>6356752.3142451802</v>
      </c>
      <c r="AO1227">
        <f t="shared" si="477"/>
        <v>8.1819190842620321E-2</v>
      </c>
      <c r="AP1227">
        <f t="shared" si="478"/>
        <v>8.2094437949694496E-2</v>
      </c>
      <c r="AQ1227">
        <f t="shared" si="479"/>
        <v>6.7394967422762398E-3</v>
      </c>
      <c r="AR1227">
        <f t="shared" si="480"/>
        <v>6399593.6257584924</v>
      </c>
    </row>
    <row r="1228" spans="13:44" x14ac:dyDescent="0.3">
      <c r="M1228" s="52" t="s">
        <v>22</v>
      </c>
      <c r="N1228" s="53">
        <f t="shared" si="459"/>
        <v>166021.44365805644</v>
      </c>
      <c r="O1228" s="54">
        <f t="shared" si="460"/>
        <v>0</v>
      </c>
      <c r="P1228" s="55">
        <f t="shared" si="461"/>
        <v>31</v>
      </c>
      <c r="Q1228" s="68"/>
      <c r="T1228">
        <f t="shared" si="482"/>
        <v>0</v>
      </c>
      <c r="U1228">
        <f t="shared" si="482"/>
        <v>0</v>
      </c>
      <c r="V1228">
        <f t="shared" si="458"/>
        <v>31</v>
      </c>
      <c r="W1228">
        <f t="shared" si="481"/>
        <v>3</v>
      </c>
      <c r="X1228">
        <f t="shared" si="462"/>
        <v>-5.2359877559829883E-2</v>
      </c>
      <c r="Y1228">
        <f t="shared" si="463"/>
        <v>-5.2335956242943828E-2</v>
      </c>
      <c r="Z1228">
        <f t="shared" si="464"/>
        <v>-5.2383818566763218E-2</v>
      </c>
      <c r="AA1228">
        <f t="shared" si="465"/>
        <v>0</v>
      </c>
      <c r="AB1228">
        <f t="shared" si="466"/>
        <v>6375585.7452000007</v>
      </c>
      <c r="AC1228">
        <f t="shared" si="467"/>
        <v>9.2468067027179749E-6</v>
      </c>
      <c r="AD1228">
        <f t="shared" si="468"/>
        <v>0</v>
      </c>
      <c r="AE1228">
        <f t="shared" si="469"/>
        <v>0</v>
      </c>
      <c r="AF1228">
        <f t="shared" si="470"/>
        <v>0</v>
      </c>
      <c r="AG1228">
        <f t="shared" si="471"/>
        <v>0</v>
      </c>
      <c r="AH1228">
        <f t="shared" si="472"/>
        <v>0</v>
      </c>
      <c r="AI1228">
        <f t="shared" si="473"/>
        <v>5.0546225567071803E-3</v>
      </c>
      <c r="AJ1228">
        <f t="shared" si="474"/>
        <v>4.2582015317955055E-5</v>
      </c>
      <c r="AK1228">
        <f t="shared" si="475"/>
        <v>1.6740578955036711E-7</v>
      </c>
      <c r="AL1228">
        <f t="shared" si="476"/>
        <v>0</v>
      </c>
      <c r="AM1228">
        <v>6378137</v>
      </c>
      <c r="AN1228">
        <v>6356752.3142451802</v>
      </c>
      <c r="AO1228">
        <f t="shared" si="477"/>
        <v>8.1819190842620321E-2</v>
      </c>
      <c r="AP1228">
        <f t="shared" si="478"/>
        <v>8.2094437949694496E-2</v>
      </c>
      <c r="AQ1228">
        <f t="shared" si="479"/>
        <v>6.7394967422762398E-3</v>
      </c>
      <c r="AR1228">
        <f t="shared" si="480"/>
        <v>6399593.6257584924</v>
      </c>
    </row>
    <row r="1229" spans="13:44" x14ac:dyDescent="0.3">
      <c r="M1229" s="52" t="s">
        <v>22</v>
      </c>
      <c r="N1229" s="53">
        <f t="shared" si="459"/>
        <v>166021.44365805644</v>
      </c>
      <c r="O1229" s="54">
        <f t="shared" si="460"/>
        <v>0</v>
      </c>
      <c r="P1229" s="55">
        <f t="shared" si="461"/>
        <v>31</v>
      </c>
      <c r="Q1229" s="68"/>
      <c r="T1229">
        <f t="shared" si="482"/>
        <v>0</v>
      </c>
      <c r="U1229">
        <f t="shared" si="482"/>
        <v>0</v>
      </c>
      <c r="V1229">
        <f t="shared" si="458"/>
        <v>31</v>
      </c>
      <c r="W1229">
        <f t="shared" si="481"/>
        <v>3</v>
      </c>
      <c r="X1229">
        <f t="shared" si="462"/>
        <v>-5.2359877559829883E-2</v>
      </c>
      <c r="Y1229">
        <f t="shared" si="463"/>
        <v>-5.2335956242943828E-2</v>
      </c>
      <c r="Z1229">
        <f t="shared" si="464"/>
        <v>-5.2383818566763218E-2</v>
      </c>
      <c r="AA1229">
        <f t="shared" si="465"/>
        <v>0</v>
      </c>
      <c r="AB1229">
        <f t="shared" si="466"/>
        <v>6375585.7452000007</v>
      </c>
      <c r="AC1229">
        <f t="shared" si="467"/>
        <v>9.2468067027179749E-6</v>
      </c>
      <c r="AD1229">
        <f t="shared" si="468"/>
        <v>0</v>
      </c>
      <c r="AE1229">
        <f t="shared" si="469"/>
        <v>0</v>
      </c>
      <c r="AF1229">
        <f t="shared" si="470"/>
        <v>0</v>
      </c>
      <c r="AG1229">
        <f t="shared" si="471"/>
        <v>0</v>
      </c>
      <c r="AH1229">
        <f t="shared" si="472"/>
        <v>0</v>
      </c>
      <c r="AI1229">
        <f t="shared" si="473"/>
        <v>5.0546225567071803E-3</v>
      </c>
      <c r="AJ1229">
        <f t="shared" si="474"/>
        <v>4.2582015317955055E-5</v>
      </c>
      <c r="AK1229">
        <f t="shared" si="475"/>
        <v>1.6740578955036711E-7</v>
      </c>
      <c r="AL1229">
        <f t="shared" si="476"/>
        <v>0</v>
      </c>
      <c r="AM1229">
        <v>6378137</v>
      </c>
      <c r="AN1229">
        <v>6356752.3142451802</v>
      </c>
      <c r="AO1229">
        <f t="shared" si="477"/>
        <v>8.1819190842620321E-2</v>
      </c>
      <c r="AP1229">
        <f t="shared" si="478"/>
        <v>8.2094437949694496E-2</v>
      </c>
      <c r="AQ1229">
        <f t="shared" si="479"/>
        <v>6.7394967422762398E-3</v>
      </c>
      <c r="AR1229">
        <f t="shared" si="480"/>
        <v>6399593.6257584924</v>
      </c>
    </row>
    <row r="1230" spans="13:44" x14ac:dyDescent="0.3">
      <c r="M1230" s="52" t="s">
        <v>22</v>
      </c>
      <c r="N1230" s="53">
        <f t="shared" si="459"/>
        <v>166021.44365805644</v>
      </c>
      <c r="O1230" s="54">
        <f t="shared" si="460"/>
        <v>0</v>
      </c>
      <c r="P1230" s="55">
        <f t="shared" si="461"/>
        <v>31</v>
      </c>
      <c r="Q1230" s="68"/>
      <c r="T1230">
        <f t="shared" si="482"/>
        <v>0</v>
      </c>
      <c r="U1230">
        <f t="shared" si="482"/>
        <v>0</v>
      </c>
      <c r="V1230">
        <f t="shared" si="458"/>
        <v>31</v>
      </c>
      <c r="W1230">
        <f t="shared" si="481"/>
        <v>3</v>
      </c>
      <c r="X1230">
        <f t="shared" si="462"/>
        <v>-5.2359877559829883E-2</v>
      </c>
      <c r="Y1230">
        <f t="shared" si="463"/>
        <v>-5.2335956242943828E-2</v>
      </c>
      <c r="Z1230">
        <f t="shared" si="464"/>
        <v>-5.2383818566763218E-2</v>
      </c>
      <c r="AA1230">
        <f t="shared" si="465"/>
        <v>0</v>
      </c>
      <c r="AB1230">
        <f t="shared" si="466"/>
        <v>6375585.7452000007</v>
      </c>
      <c r="AC1230">
        <f t="shared" si="467"/>
        <v>9.2468067027179749E-6</v>
      </c>
      <c r="AD1230">
        <f t="shared" si="468"/>
        <v>0</v>
      </c>
      <c r="AE1230">
        <f t="shared" si="469"/>
        <v>0</v>
      </c>
      <c r="AF1230">
        <f t="shared" si="470"/>
        <v>0</v>
      </c>
      <c r="AG1230">
        <f t="shared" si="471"/>
        <v>0</v>
      </c>
      <c r="AH1230">
        <f t="shared" si="472"/>
        <v>0</v>
      </c>
      <c r="AI1230">
        <f t="shared" si="473"/>
        <v>5.0546225567071803E-3</v>
      </c>
      <c r="AJ1230">
        <f t="shared" si="474"/>
        <v>4.2582015317955055E-5</v>
      </c>
      <c r="AK1230">
        <f t="shared" si="475"/>
        <v>1.6740578955036711E-7</v>
      </c>
      <c r="AL1230">
        <f t="shared" si="476"/>
        <v>0</v>
      </c>
      <c r="AM1230">
        <v>6378137</v>
      </c>
      <c r="AN1230">
        <v>6356752.3142451802</v>
      </c>
      <c r="AO1230">
        <f t="shared" si="477"/>
        <v>8.1819190842620321E-2</v>
      </c>
      <c r="AP1230">
        <f t="shared" si="478"/>
        <v>8.2094437949694496E-2</v>
      </c>
      <c r="AQ1230">
        <f t="shared" si="479"/>
        <v>6.7394967422762398E-3</v>
      </c>
      <c r="AR1230">
        <f t="shared" si="480"/>
        <v>6399593.6257584924</v>
      </c>
    </row>
    <row r="1231" spans="13:44" x14ac:dyDescent="0.3">
      <c r="M1231" s="52" t="s">
        <v>22</v>
      </c>
      <c r="N1231" s="53">
        <f t="shared" si="459"/>
        <v>166021.44365805644</v>
      </c>
      <c r="O1231" s="54">
        <f t="shared" si="460"/>
        <v>0</v>
      </c>
      <c r="P1231" s="55">
        <f t="shared" si="461"/>
        <v>31</v>
      </c>
      <c r="Q1231" s="68"/>
      <c r="T1231">
        <f t="shared" si="482"/>
        <v>0</v>
      </c>
      <c r="U1231">
        <f t="shared" si="482"/>
        <v>0</v>
      </c>
      <c r="V1231">
        <f t="shared" si="458"/>
        <v>31</v>
      </c>
      <c r="W1231">
        <f t="shared" si="481"/>
        <v>3</v>
      </c>
      <c r="X1231">
        <f t="shared" si="462"/>
        <v>-5.2359877559829883E-2</v>
      </c>
      <c r="Y1231">
        <f t="shared" si="463"/>
        <v>-5.2335956242943828E-2</v>
      </c>
      <c r="Z1231">
        <f t="shared" si="464"/>
        <v>-5.2383818566763218E-2</v>
      </c>
      <c r="AA1231">
        <f t="shared" si="465"/>
        <v>0</v>
      </c>
      <c r="AB1231">
        <f t="shared" si="466"/>
        <v>6375585.7452000007</v>
      </c>
      <c r="AC1231">
        <f t="shared" si="467"/>
        <v>9.2468067027179749E-6</v>
      </c>
      <c r="AD1231">
        <f t="shared" si="468"/>
        <v>0</v>
      </c>
      <c r="AE1231">
        <f t="shared" si="469"/>
        <v>0</v>
      </c>
      <c r="AF1231">
        <f t="shared" si="470"/>
        <v>0</v>
      </c>
      <c r="AG1231">
        <f t="shared" si="471"/>
        <v>0</v>
      </c>
      <c r="AH1231">
        <f t="shared" si="472"/>
        <v>0</v>
      </c>
      <c r="AI1231">
        <f t="shared" si="473"/>
        <v>5.0546225567071803E-3</v>
      </c>
      <c r="AJ1231">
        <f t="shared" si="474"/>
        <v>4.2582015317955055E-5</v>
      </c>
      <c r="AK1231">
        <f t="shared" si="475"/>
        <v>1.6740578955036711E-7</v>
      </c>
      <c r="AL1231">
        <f t="shared" si="476"/>
        <v>0</v>
      </c>
      <c r="AM1231">
        <v>6378137</v>
      </c>
      <c r="AN1231">
        <v>6356752.3142451802</v>
      </c>
      <c r="AO1231">
        <f t="shared" si="477"/>
        <v>8.1819190842620321E-2</v>
      </c>
      <c r="AP1231">
        <f t="shared" si="478"/>
        <v>8.2094437949694496E-2</v>
      </c>
      <c r="AQ1231">
        <f t="shared" si="479"/>
        <v>6.7394967422762398E-3</v>
      </c>
      <c r="AR1231">
        <f t="shared" si="480"/>
        <v>6399593.6257584924</v>
      </c>
    </row>
    <row r="1232" spans="13:44" x14ac:dyDescent="0.3">
      <c r="M1232" s="52" t="s">
        <v>22</v>
      </c>
      <c r="N1232" s="53">
        <f t="shared" si="459"/>
        <v>166021.44365805644</v>
      </c>
      <c r="O1232" s="54">
        <f t="shared" si="460"/>
        <v>0</v>
      </c>
      <c r="P1232" s="55">
        <f t="shared" si="461"/>
        <v>31</v>
      </c>
      <c r="Q1232" s="68"/>
      <c r="T1232">
        <f t="shared" si="482"/>
        <v>0</v>
      </c>
      <c r="U1232">
        <f t="shared" si="482"/>
        <v>0</v>
      </c>
      <c r="V1232">
        <f t="shared" si="458"/>
        <v>31</v>
      </c>
      <c r="W1232">
        <f t="shared" si="481"/>
        <v>3</v>
      </c>
      <c r="X1232">
        <f t="shared" si="462"/>
        <v>-5.2359877559829883E-2</v>
      </c>
      <c r="Y1232">
        <f t="shared" si="463"/>
        <v>-5.2335956242943828E-2</v>
      </c>
      <c r="Z1232">
        <f t="shared" si="464"/>
        <v>-5.2383818566763218E-2</v>
      </c>
      <c r="AA1232">
        <f t="shared" si="465"/>
        <v>0</v>
      </c>
      <c r="AB1232">
        <f t="shared" si="466"/>
        <v>6375585.7452000007</v>
      </c>
      <c r="AC1232">
        <f t="shared" si="467"/>
        <v>9.2468067027179749E-6</v>
      </c>
      <c r="AD1232">
        <f t="shared" si="468"/>
        <v>0</v>
      </c>
      <c r="AE1232">
        <f t="shared" si="469"/>
        <v>0</v>
      </c>
      <c r="AF1232">
        <f t="shared" si="470"/>
        <v>0</v>
      </c>
      <c r="AG1232">
        <f t="shared" si="471"/>
        <v>0</v>
      </c>
      <c r="AH1232">
        <f t="shared" si="472"/>
        <v>0</v>
      </c>
      <c r="AI1232">
        <f t="shared" si="473"/>
        <v>5.0546225567071803E-3</v>
      </c>
      <c r="AJ1232">
        <f t="shared" si="474"/>
        <v>4.2582015317955055E-5</v>
      </c>
      <c r="AK1232">
        <f t="shared" si="475"/>
        <v>1.6740578955036711E-7</v>
      </c>
      <c r="AL1232">
        <f t="shared" si="476"/>
        <v>0</v>
      </c>
      <c r="AM1232">
        <v>6378137</v>
      </c>
      <c r="AN1232">
        <v>6356752.3142451802</v>
      </c>
      <c r="AO1232">
        <f t="shared" si="477"/>
        <v>8.1819190842620321E-2</v>
      </c>
      <c r="AP1232">
        <f t="shared" si="478"/>
        <v>8.2094437949694496E-2</v>
      </c>
      <c r="AQ1232">
        <f t="shared" si="479"/>
        <v>6.7394967422762398E-3</v>
      </c>
      <c r="AR1232">
        <f t="shared" si="480"/>
        <v>6399593.6257584924</v>
      </c>
    </row>
    <row r="1233" spans="13:44" x14ac:dyDescent="0.3">
      <c r="M1233" s="52" t="s">
        <v>22</v>
      </c>
      <c r="N1233" s="53">
        <f t="shared" si="459"/>
        <v>166021.44365805644</v>
      </c>
      <c r="O1233" s="54">
        <f t="shared" si="460"/>
        <v>0</v>
      </c>
      <c r="P1233" s="55">
        <f t="shared" si="461"/>
        <v>31</v>
      </c>
      <c r="Q1233" s="68"/>
      <c r="T1233">
        <f t="shared" si="482"/>
        <v>0</v>
      </c>
      <c r="U1233">
        <f t="shared" si="482"/>
        <v>0</v>
      </c>
      <c r="V1233">
        <f t="shared" si="458"/>
        <v>31</v>
      </c>
      <c r="W1233">
        <f t="shared" si="481"/>
        <v>3</v>
      </c>
      <c r="X1233">
        <f t="shared" si="462"/>
        <v>-5.2359877559829883E-2</v>
      </c>
      <c r="Y1233">
        <f t="shared" si="463"/>
        <v>-5.2335956242943828E-2</v>
      </c>
      <c r="Z1233">
        <f t="shared" si="464"/>
        <v>-5.2383818566763218E-2</v>
      </c>
      <c r="AA1233">
        <f t="shared" si="465"/>
        <v>0</v>
      </c>
      <c r="AB1233">
        <f t="shared" si="466"/>
        <v>6375585.7452000007</v>
      </c>
      <c r="AC1233">
        <f t="shared" si="467"/>
        <v>9.2468067027179749E-6</v>
      </c>
      <c r="AD1233">
        <f t="shared" si="468"/>
        <v>0</v>
      </c>
      <c r="AE1233">
        <f t="shared" si="469"/>
        <v>0</v>
      </c>
      <c r="AF1233">
        <f t="shared" si="470"/>
        <v>0</v>
      </c>
      <c r="AG1233">
        <f t="shared" si="471"/>
        <v>0</v>
      </c>
      <c r="AH1233">
        <f t="shared" si="472"/>
        <v>0</v>
      </c>
      <c r="AI1233">
        <f t="shared" si="473"/>
        <v>5.0546225567071803E-3</v>
      </c>
      <c r="AJ1233">
        <f t="shared" si="474"/>
        <v>4.2582015317955055E-5</v>
      </c>
      <c r="AK1233">
        <f t="shared" si="475"/>
        <v>1.6740578955036711E-7</v>
      </c>
      <c r="AL1233">
        <f t="shared" si="476"/>
        <v>0</v>
      </c>
      <c r="AM1233">
        <v>6378137</v>
      </c>
      <c r="AN1233">
        <v>6356752.3142451802</v>
      </c>
      <c r="AO1233">
        <f t="shared" si="477"/>
        <v>8.1819190842620321E-2</v>
      </c>
      <c r="AP1233">
        <f t="shared" si="478"/>
        <v>8.2094437949694496E-2</v>
      </c>
      <c r="AQ1233">
        <f t="shared" si="479"/>
        <v>6.7394967422762398E-3</v>
      </c>
      <c r="AR1233">
        <f t="shared" si="480"/>
        <v>6399593.6257584924</v>
      </c>
    </row>
    <row r="1234" spans="13:44" x14ac:dyDescent="0.3">
      <c r="M1234" s="52" t="s">
        <v>22</v>
      </c>
      <c r="N1234" s="53">
        <f t="shared" si="459"/>
        <v>166021.44365805644</v>
      </c>
      <c r="O1234" s="54">
        <f t="shared" si="460"/>
        <v>0</v>
      </c>
      <c r="P1234" s="55">
        <f t="shared" si="461"/>
        <v>31</v>
      </c>
      <c r="Q1234" s="68"/>
      <c r="T1234">
        <f t="shared" si="482"/>
        <v>0</v>
      </c>
      <c r="U1234">
        <f t="shared" si="482"/>
        <v>0</v>
      </c>
      <c r="V1234">
        <f t="shared" si="458"/>
        <v>31</v>
      </c>
      <c r="W1234">
        <f t="shared" si="481"/>
        <v>3</v>
      </c>
      <c r="X1234">
        <f t="shared" si="462"/>
        <v>-5.2359877559829883E-2</v>
      </c>
      <c r="Y1234">
        <f t="shared" si="463"/>
        <v>-5.2335956242943828E-2</v>
      </c>
      <c r="Z1234">
        <f t="shared" si="464"/>
        <v>-5.2383818566763218E-2</v>
      </c>
      <c r="AA1234">
        <f t="shared" si="465"/>
        <v>0</v>
      </c>
      <c r="AB1234">
        <f t="shared" si="466"/>
        <v>6375585.7452000007</v>
      </c>
      <c r="AC1234">
        <f t="shared" si="467"/>
        <v>9.2468067027179749E-6</v>
      </c>
      <c r="AD1234">
        <f t="shared" si="468"/>
        <v>0</v>
      </c>
      <c r="AE1234">
        <f t="shared" si="469"/>
        <v>0</v>
      </c>
      <c r="AF1234">
        <f t="shared" si="470"/>
        <v>0</v>
      </c>
      <c r="AG1234">
        <f t="shared" si="471"/>
        <v>0</v>
      </c>
      <c r="AH1234">
        <f t="shared" si="472"/>
        <v>0</v>
      </c>
      <c r="AI1234">
        <f t="shared" si="473"/>
        <v>5.0546225567071803E-3</v>
      </c>
      <c r="AJ1234">
        <f t="shared" si="474"/>
        <v>4.2582015317955055E-5</v>
      </c>
      <c r="AK1234">
        <f t="shared" si="475"/>
        <v>1.6740578955036711E-7</v>
      </c>
      <c r="AL1234">
        <f t="shared" si="476"/>
        <v>0</v>
      </c>
      <c r="AM1234">
        <v>6378137</v>
      </c>
      <c r="AN1234">
        <v>6356752.3142451802</v>
      </c>
      <c r="AO1234">
        <f t="shared" si="477"/>
        <v>8.1819190842620321E-2</v>
      </c>
      <c r="AP1234">
        <f t="shared" si="478"/>
        <v>8.2094437949694496E-2</v>
      </c>
      <c r="AQ1234">
        <f t="shared" si="479"/>
        <v>6.7394967422762398E-3</v>
      </c>
      <c r="AR1234">
        <f t="shared" si="480"/>
        <v>6399593.6257584924</v>
      </c>
    </row>
    <row r="1235" spans="13:44" x14ac:dyDescent="0.3">
      <c r="M1235" s="52" t="s">
        <v>22</v>
      </c>
      <c r="N1235" s="53">
        <f t="shared" si="459"/>
        <v>166021.44365805644</v>
      </c>
      <c r="O1235" s="54">
        <f t="shared" si="460"/>
        <v>0</v>
      </c>
      <c r="P1235" s="55">
        <f t="shared" si="461"/>
        <v>31</v>
      </c>
      <c r="Q1235" s="68"/>
      <c r="T1235">
        <f t="shared" si="482"/>
        <v>0</v>
      </c>
      <c r="U1235">
        <f t="shared" si="482"/>
        <v>0</v>
      </c>
      <c r="V1235">
        <f t="shared" si="458"/>
        <v>31</v>
      </c>
      <c r="W1235">
        <f t="shared" si="481"/>
        <v>3</v>
      </c>
      <c r="X1235">
        <f t="shared" si="462"/>
        <v>-5.2359877559829883E-2</v>
      </c>
      <c r="Y1235">
        <f t="shared" si="463"/>
        <v>-5.2335956242943828E-2</v>
      </c>
      <c r="Z1235">
        <f t="shared" si="464"/>
        <v>-5.2383818566763218E-2</v>
      </c>
      <c r="AA1235">
        <f t="shared" si="465"/>
        <v>0</v>
      </c>
      <c r="AB1235">
        <f t="shared" si="466"/>
        <v>6375585.7452000007</v>
      </c>
      <c r="AC1235">
        <f t="shared" si="467"/>
        <v>9.2468067027179749E-6</v>
      </c>
      <c r="AD1235">
        <f t="shared" si="468"/>
        <v>0</v>
      </c>
      <c r="AE1235">
        <f t="shared" si="469"/>
        <v>0</v>
      </c>
      <c r="AF1235">
        <f t="shared" si="470"/>
        <v>0</v>
      </c>
      <c r="AG1235">
        <f t="shared" si="471"/>
        <v>0</v>
      </c>
      <c r="AH1235">
        <f t="shared" si="472"/>
        <v>0</v>
      </c>
      <c r="AI1235">
        <f t="shared" si="473"/>
        <v>5.0546225567071803E-3</v>
      </c>
      <c r="AJ1235">
        <f t="shared" si="474"/>
        <v>4.2582015317955055E-5</v>
      </c>
      <c r="AK1235">
        <f t="shared" si="475"/>
        <v>1.6740578955036711E-7</v>
      </c>
      <c r="AL1235">
        <f t="shared" si="476"/>
        <v>0</v>
      </c>
      <c r="AM1235">
        <v>6378137</v>
      </c>
      <c r="AN1235">
        <v>6356752.3142451802</v>
      </c>
      <c r="AO1235">
        <f t="shared" si="477"/>
        <v>8.1819190842620321E-2</v>
      </c>
      <c r="AP1235">
        <f t="shared" si="478"/>
        <v>8.2094437949694496E-2</v>
      </c>
      <c r="AQ1235">
        <f t="shared" si="479"/>
        <v>6.7394967422762398E-3</v>
      </c>
      <c r="AR1235">
        <f t="shared" si="480"/>
        <v>6399593.6257584924</v>
      </c>
    </row>
    <row r="1236" spans="13:44" x14ac:dyDescent="0.3">
      <c r="M1236" s="52" t="s">
        <v>22</v>
      </c>
      <c r="N1236" s="53">
        <f t="shared" si="459"/>
        <v>166021.44365805644</v>
      </c>
      <c r="O1236" s="54">
        <f t="shared" si="460"/>
        <v>0</v>
      </c>
      <c r="P1236" s="55">
        <f t="shared" si="461"/>
        <v>31</v>
      </c>
      <c r="Q1236" s="68"/>
      <c r="T1236">
        <f t="shared" si="482"/>
        <v>0</v>
      </c>
      <c r="U1236">
        <f t="shared" si="482"/>
        <v>0</v>
      </c>
      <c r="V1236">
        <f t="shared" si="458"/>
        <v>31</v>
      </c>
      <c r="W1236">
        <f t="shared" si="481"/>
        <v>3</v>
      </c>
      <c r="X1236">
        <f t="shared" si="462"/>
        <v>-5.2359877559829883E-2</v>
      </c>
      <c r="Y1236">
        <f t="shared" si="463"/>
        <v>-5.2335956242943828E-2</v>
      </c>
      <c r="Z1236">
        <f t="shared" si="464"/>
        <v>-5.2383818566763218E-2</v>
      </c>
      <c r="AA1236">
        <f t="shared" si="465"/>
        <v>0</v>
      </c>
      <c r="AB1236">
        <f t="shared" si="466"/>
        <v>6375585.7452000007</v>
      </c>
      <c r="AC1236">
        <f t="shared" si="467"/>
        <v>9.2468067027179749E-6</v>
      </c>
      <c r="AD1236">
        <f t="shared" si="468"/>
        <v>0</v>
      </c>
      <c r="AE1236">
        <f t="shared" si="469"/>
        <v>0</v>
      </c>
      <c r="AF1236">
        <f t="shared" si="470"/>
        <v>0</v>
      </c>
      <c r="AG1236">
        <f t="shared" si="471"/>
        <v>0</v>
      </c>
      <c r="AH1236">
        <f t="shared" si="472"/>
        <v>0</v>
      </c>
      <c r="AI1236">
        <f t="shared" si="473"/>
        <v>5.0546225567071803E-3</v>
      </c>
      <c r="AJ1236">
        <f t="shared" si="474"/>
        <v>4.2582015317955055E-5</v>
      </c>
      <c r="AK1236">
        <f t="shared" si="475"/>
        <v>1.6740578955036711E-7</v>
      </c>
      <c r="AL1236">
        <f t="shared" si="476"/>
        <v>0</v>
      </c>
      <c r="AM1236">
        <v>6378137</v>
      </c>
      <c r="AN1236">
        <v>6356752.3142451802</v>
      </c>
      <c r="AO1236">
        <f t="shared" si="477"/>
        <v>8.1819190842620321E-2</v>
      </c>
      <c r="AP1236">
        <f t="shared" si="478"/>
        <v>8.2094437949694496E-2</v>
      </c>
      <c r="AQ1236">
        <f t="shared" si="479"/>
        <v>6.7394967422762398E-3</v>
      </c>
      <c r="AR1236">
        <f t="shared" si="480"/>
        <v>6399593.6257584924</v>
      </c>
    </row>
    <row r="1237" spans="13:44" x14ac:dyDescent="0.3">
      <c r="M1237" s="52" t="s">
        <v>22</v>
      </c>
      <c r="N1237" s="53">
        <f t="shared" si="459"/>
        <v>166021.44365805644</v>
      </c>
      <c r="O1237" s="54">
        <f t="shared" si="460"/>
        <v>0</v>
      </c>
      <c r="P1237" s="55">
        <f t="shared" si="461"/>
        <v>31</v>
      </c>
      <c r="Q1237" s="68"/>
      <c r="T1237">
        <f t="shared" si="482"/>
        <v>0</v>
      </c>
      <c r="U1237">
        <f t="shared" si="482"/>
        <v>0</v>
      </c>
      <c r="V1237">
        <f t="shared" si="458"/>
        <v>31</v>
      </c>
      <c r="W1237">
        <f t="shared" si="481"/>
        <v>3</v>
      </c>
      <c r="X1237">
        <f t="shared" si="462"/>
        <v>-5.2359877559829883E-2</v>
      </c>
      <c r="Y1237">
        <f t="shared" si="463"/>
        <v>-5.2335956242943828E-2</v>
      </c>
      <c r="Z1237">
        <f t="shared" si="464"/>
        <v>-5.2383818566763218E-2</v>
      </c>
      <c r="AA1237">
        <f t="shared" si="465"/>
        <v>0</v>
      </c>
      <c r="AB1237">
        <f t="shared" si="466"/>
        <v>6375585.7452000007</v>
      </c>
      <c r="AC1237">
        <f t="shared" si="467"/>
        <v>9.2468067027179749E-6</v>
      </c>
      <c r="AD1237">
        <f t="shared" si="468"/>
        <v>0</v>
      </c>
      <c r="AE1237">
        <f t="shared" si="469"/>
        <v>0</v>
      </c>
      <c r="AF1237">
        <f t="shared" si="470"/>
        <v>0</v>
      </c>
      <c r="AG1237">
        <f t="shared" si="471"/>
        <v>0</v>
      </c>
      <c r="AH1237">
        <f t="shared" si="472"/>
        <v>0</v>
      </c>
      <c r="AI1237">
        <f t="shared" si="473"/>
        <v>5.0546225567071803E-3</v>
      </c>
      <c r="AJ1237">
        <f t="shared" si="474"/>
        <v>4.2582015317955055E-5</v>
      </c>
      <c r="AK1237">
        <f t="shared" si="475"/>
        <v>1.6740578955036711E-7</v>
      </c>
      <c r="AL1237">
        <f t="shared" si="476"/>
        <v>0</v>
      </c>
      <c r="AM1237">
        <v>6378137</v>
      </c>
      <c r="AN1237">
        <v>6356752.3142451802</v>
      </c>
      <c r="AO1237">
        <f t="shared" si="477"/>
        <v>8.1819190842620321E-2</v>
      </c>
      <c r="AP1237">
        <f t="shared" si="478"/>
        <v>8.2094437949694496E-2</v>
      </c>
      <c r="AQ1237">
        <f t="shared" si="479"/>
        <v>6.7394967422762398E-3</v>
      </c>
      <c r="AR1237">
        <f t="shared" si="480"/>
        <v>6399593.6257584924</v>
      </c>
    </row>
    <row r="1238" spans="13:44" x14ac:dyDescent="0.3">
      <c r="M1238" s="52" t="s">
        <v>22</v>
      </c>
      <c r="N1238" s="53">
        <f t="shared" si="459"/>
        <v>166021.44365805644</v>
      </c>
      <c r="O1238" s="54">
        <f t="shared" si="460"/>
        <v>0</v>
      </c>
      <c r="P1238" s="55">
        <f t="shared" si="461"/>
        <v>31</v>
      </c>
      <c r="Q1238" s="68"/>
      <c r="T1238">
        <f t="shared" si="482"/>
        <v>0</v>
      </c>
      <c r="U1238">
        <f t="shared" si="482"/>
        <v>0</v>
      </c>
      <c r="V1238">
        <f t="shared" si="458"/>
        <v>31</v>
      </c>
      <c r="W1238">
        <f t="shared" si="481"/>
        <v>3</v>
      </c>
      <c r="X1238">
        <f t="shared" si="462"/>
        <v>-5.2359877559829883E-2</v>
      </c>
      <c r="Y1238">
        <f t="shared" si="463"/>
        <v>-5.2335956242943828E-2</v>
      </c>
      <c r="Z1238">
        <f t="shared" si="464"/>
        <v>-5.2383818566763218E-2</v>
      </c>
      <c r="AA1238">
        <f t="shared" si="465"/>
        <v>0</v>
      </c>
      <c r="AB1238">
        <f t="shared" si="466"/>
        <v>6375585.7452000007</v>
      </c>
      <c r="AC1238">
        <f t="shared" si="467"/>
        <v>9.2468067027179749E-6</v>
      </c>
      <c r="AD1238">
        <f t="shared" si="468"/>
        <v>0</v>
      </c>
      <c r="AE1238">
        <f t="shared" si="469"/>
        <v>0</v>
      </c>
      <c r="AF1238">
        <f t="shared" si="470"/>
        <v>0</v>
      </c>
      <c r="AG1238">
        <f t="shared" si="471"/>
        <v>0</v>
      </c>
      <c r="AH1238">
        <f t="shared" si="472"/>
        <v>0</v>
      </c>
      <c r="AI1238">
        <f t="shared" si="473"/>
        <v>5.0546225567071803E-3</v>
      </c>
      <c r="AJ1238">
        <f t="shared" si="474"/>
        <v>4.2582015317955055E-5</v>
      </c>
      <c r="AK1238">
        <f t="shared" si="475"/>
        <v>1.6740578955036711E-7</v>
      </c>
      <c r="AL1238">
        <f t="shared" si="476"/>
        <v>0</v>
      </c>
      <c r="AM1238">
        <v>6378137</v>
      </c>
      <c r="AN1238">
        <v>6356752.3142451802</v>
      </c>
      <c r="AO1238">
        <f t="shared" si="477"/>
        <v>8.1819190842620321E-2</v>
      </c>
      <c r="AP1238">
        <f t="shared" si="478"/>
        <v>8.2094437949694496E-2</v>
      </c>
      <c r="AQ1238">
        <f t="shared" si="479"/>
        <v>6.7394967422762398E-3</v>
      </c>
      <c r="AR1238">
        <f t="shared" si="480"/>
        <v>6399593.6257584924</v>
      </c>
    </row>
    <row r="1239" spans="13:44" x14ac:dyDescent="0.3">
      <c r="M1239" s="52" t="s">
        <v>22</v>
      </c>
      <c r="N1239" s="53">
        <f t="shared" si="459"/>
        <v>166021.44365805644</v>
      </c>
      <c r="O1239" s="54">
        <f t="shared" si="460"/>
        <v>0</v>
      </c>
      <c r="P1239" s="55">
        <f t="shared" si="461"/>
        <v>31</v>
      </c>
      <c r="Q1239" s="68"/>
      <c r="T1239">
        <f t="shared" si="482"/>
        <v>0</v>
      </c>
      <c r="U1239">
        <f t="shared" si="482"/>
        <v>0</v>
      </c>
      <c r="V1239">
        <f t="shared" si="458"/>
        <v>31</v>
      </c>
      <c r="W1239">
        <f t="shared" si="481"/>
        <v>3</v>
      </c>
      <c r="X1239">
        <f t="shared" si="462"/>
        <v>-5.2359877559829883E-2</v>
      </c>
      <c r="Y1239">
        <f t="shared" si="463"/>
        <v>-5.2335956242943828E-2</v>
      </c>
      <c r="Z1239">
        <f t="shared" si="464"/>
        <v>-5.2383818566763218E-2</v>
      </c>
      <c r="AA1239">
        <f t="shared" si="465"/>
        <v>0</v>
      </c>
      <c r="AB1239">
        <f t="shared" si="466"/>
        <v>6375585.7452000007</v>
      </c>
      <c r="AC1239">
        <f t="shared" si="467"/>
        <v>9.2468067027179749E-6</v>
      </c>
      <c r="AD1239">
        <f t="shared" si="468"/>
        <v>0</v>
      </c>
      <c r="AE1239">
        <f t="shared" si="469"/>
        <v>0</v>
      </c>
      <c r="AF1239">
        <f t="shared" si="470"/>
        <v>0</v>
      </c>
      <c r="AG1239">
        <f t="shared" si="471"/>
        <v>0</v>
      </c>
      <c r="AH1239">
        <f t="shared" si="472"/>
        <v>0</v>
      </c>
      <c r="AI1239">
        <f t="shared" si="473"/>
        <v>5.0546225567071803E-3</v>
      </c>
      <c r="AJ1239">
        <f t="shared" si="474"/>
        <v>4.2582015317955055E-5</v>
      </c>
      <c r="AK1239">
        <f t="shared" si="475"/>
        <v>1.6740578955036711E-7</v>
      </c>
      <c r="AL1239">
        <f t="shared" si="476"/>
        <v>0</v>
      </c>
      <c r="AM1239">
        <v>6378137</v>
      </c>
      <c r="AN1239">
        <v>6356752.3142451802</v>
      </c>
      <c r="AO1239">
        <f t="shared" si="477"/>
        <v>8.1819190842620321E-2</v>
      </c>
      <c r="AP1239">
        <f t="shared" si="478"/>
        <v>8.2094437949694496E-2</v>
      </c>
      <c r="AQ1239">
        <f t="shared" si="479"/>
        <v>6.7394967422762398E-3</v>
      </c>
      <c r="AR1239">
        <f t="shared" si="480"/>
        <v>6399593.6257584924</v>
      </c>
    </row>
    <row r="1240" spans="13:44" x14ac:dyDescent="0.3">
      <c r="M1240" s="52" t="s">
        <v>22</v>
      </c>
      <c r="N1240" s="53">
        <f t="shared" si="459"/>
        <v>166021.44365805644</v>
      </c>
      <c r="O1240" s="54">
        <f t="shared" si="460"/>
        <v>0</v>
      </c>
      <c r="P1240" s="55">
        <f t="shared" si="461"/>
        <v>31</v>
      </c>
      <c r="Q1240" s="68"/>
      <c r="T1240">
        <f t="shared" si="482"/>
        <v>0</v>
      </c>
      <c r="U1240">
        <f t="shared" si="482"/>
        <v>0</v>
      </c>
      <c r="V1240">
        <f t="shared" si="458"/>
        <v>31</v>
      </c>
      <c r="W1240">
        <f t="shared" si="481"/>
        <v>3</v>
      </c>
      <c r="X1240">
        <f t="shared" si="462"/>
        <v>-5.2359877559829883E-2</v>
      </c>
      <c r="Y1240">
        <f t="shared" si="463"/>
        <v>-5.2335956242943828E-2</v>
      </c>
      <c r="Z1240">
        <f t="shared" si="464"/>
        <v>-5.2383818566763218E-2</v>
      </c>
      <c r="AA1240">
        <f t="shared" si="465"/>
        <v>0</v>
      </c>
      <c r="AB1240">
        <f t="shared" si="466"/>
        <v>6375585.7452000007</v>
      </c>
      <c r="AC1240">
        <f t="shared" si="467"/>
        <v>9.2468067027179749E-6</v>
      </c>
      <c r="AD1240">
        <f t="shared" si="468"/>
        <v>0</v>
      </c>
      <c r="AE1240">
        <f t="shared" si="469"/>
        <v>0</v>
      </c>
      <c r="AF1240">
        <f t="shared" si="470"/>
        <v>0</v>
      </c>
      <c r="AG1240">
        <f t="shared" si="471"/>
        <v>0</v>
      </c>
      <c r="AH1240">
        <f t="shared" si="472"/>
        <v>0</v>
      </c>
      <c r="AI1240">
        <f t="shared" si="473"/>
        <v>5.0546225567071803E-3</v>
      </c>
      <c r="AJ1240">
        <f t="shared" si="474"/>
        <v>4.2582015317955055E-5</v>
      </c>
      <c r="AK1240">
        <f t="shared" si="475"/>
        <v>1.6740578955036711E-7</v>
      </c>
      <c r="AL1240">
        <f t="shared" si="476"/>
        <v>0</v>
      </c>
      <c r="AM1240">
        <v>6378137</v>
      </c>
      <c r="AN1240">
        <v>6356752.3142451802</v>
      </c>
      <c r="AO1240">
        <f t="shared" si="477"/>
        <v>8.1819190842620321E-2</v>
      </c>
      <c r="AP1240">
        <f t="shared" si="478"/>
        <v>8.2094437949694496E-2</v>
      </c>
      <c r="AQ1240">
        <f t="shared" si="479"/>
        <v>6.7394967422762398E-3</v>
      </c>
      <c r="AR1240">
        <f t="shared" si="480"/>
        <v>6399593.6257584924</v>
      </c>
    </row>
    <row r="1241" spans="13:44" x14ac:dyDescent="0.3">
      <c r="M1241" s="52" t="s">
        <v>22</v>
      </c>
      <c r="N1241" s="53">
        <f t="shared" si="459"/>
        <v>166021.44365805644</v>
      </c>
      <c r="O1241" s="54">
        <f t="shared" si="460"/>
        <v>0</v>
      </c>
      <c r="P1241" s="55">
        <f t="shared" si="461"/>
        <v>31</v>
      </c>
      <c r="Q1241" s="68"/>
      <c r="T1241">
        <f t="shared" si="482"/>
        <v>0</v>
      </c>
      <c r="U1241">
        <f t="shared" si="482"/>
        <v>0</v>
      </c>
      <c r="V1241">
        <f t="shared" si="458"/>
        <v>31</v>
      </c>
      <c r="W1241">
        <f t="shared" si="481"/>
        <v>3</v>
      </c>
      <c r="X1241">
        <f t="shared" si="462"/>
        <v>-5.2359877559829883E-2</v>
      </c>
      <c r="Y1241">
        <f t="shared" si="463"/>
        <v>-5.2335956242943828E-2</v>
      </c>
      <c r="Z1241">
        <f t="shared" si="464"/>
        <v>-5.2383818566763218E-2</v>
      </c>
      <c r="AA1241">
        <f t="shared" si="465"/>
        <v>0</v>
      </c>
      <c r="AB1241">
        <f t="shared" si="466"/>
        <v>6375585.7452000007</v>
      </c>
      <c r="AC1241">
        <f t="shared" si="467"/>
        <v>9.2468067027179749E-6</v>
      </c>
      <c r="AD1241">
        <f t="shared" si="468"/>
        <v>0</v>
      </c>
      <c r="AE1241">
        <f t="shared" si="469"/>
        <v>0</v>
      </c>
      <c r="AF1241">
        <f t="shared" si="470"/>
        <v>0</v>
      </c>
      <c r="AG1241">
        <f t="shared" si="471"/>
        <v>0</v>
      </c>
      <c r="AH1241">
        <f t="shared" si="472"/>
        <v>0</v>
      </c>
      <c r="AI1241">
        <f t="shared" si="473"/>
        <v>5.0546225567071803E-3</v>
      </c>
      <c r="AJ1241">
        <f t="shared" si="474"/>
        <v>4.2582015317955055E-5</v>
      </c>
      <c r="AK1241">
        <f t="shared" si="475"/>
        <v>1.6740578955036711E-7</v>
      </c>
      <c r="AL1241">
        <f t="shared" si="476"/>
        <v>0</v>
      </c>
      <c r="AM1241">
        <v>6378137</v>
      </c>
      <c r="AN1241">
        <v>6356752.3142451802</v>
      </c>
      <c r="AO1241">
        <f t="shared" si="477"/>
        <v>8.1819190842620321E-2</v>
      </c>
      <c r="AP1241">
        <f t="shared" si="478"/>
        <v>8.2094437949694496E-2</v>
      </c>
      <c r="AQ1241">
        <f t="shared" si="479"/>
        <v>6.7394967422762398E-3</v>
      </c>
      <c r="AR1241">
        <f t="shared" si="480"/>
        <v>6399593.6257584924</v>
      </c>
    </row>
    <row r="1242" spans="13:44" x14ac:dyDescent="0.3">
      <c r="M1242" s="52" t="s">
        <v>22</v>
      </c>
      <c r="N1242" s="53">
        <f t="shared" si="459"/>
        <v>166021.44365805644</v>
      </c>
      <c r="O1242" s="54">
        <f t="shared" si="460"/>
        <v>0</v>
      </c>
      <c r="P1242" s="55">
        <f t="shared" si="461"/>
        <v>31</v>
      </c>
      <c r="Q1242" s="68"/>
      <c r="T1242">
        <f t="shared" si="482"/>
        <v>0</v>
      </c>
      <c r="U1242">
        <f t="shared" si="482"/>
        <v>0</v>
      </c>
      <c r="V1242">
        <f t="shared" ref="V1242:V1305" si="483">TRUNC((R1242/6)+31)</f>
        <v>31</v>
      </c>
      <c r="W1242">
        <f t="shared" si="481"/>
        <v>3</v>
      </c>
      <c r="X1242">
        <f t="shared" si="462"/>
        <v>-5.2359877559829883E-2</v>
      </c>
      <c r="Y1242">
        <f t="shared" si="463"/>
        <v>-5.2335956242943828E-2</v>
      </c>
      <c r="Z1242">
        <f t="shared" si="464"/>
        <v>-5.2383818566763218E-2</v>
      </c>
      <c r="AA1242">
        <f t="shared" si="465"/>
        <v>0</v>
      </c>
      <c r="AB1242">
        <f t="shared" si="466"/>
        <v>6375585.7452000007</v>
      </c>
      <c r="AC1242">
        <f t="shared" si="467"/>
        <v>9.2468067027179749E-6</v>
      </c>
      <c r="AD1242">
        <f t="shared" si="468"/>
        <v>0</v>
      </c>
      <c r="AE1242">
        <f t="shared" si="469"/>
        <v>0</v>
      </c>
      <c r="AF1242">
        <f t="shared" si="470"/>
        <v>0</v>
      </c>
      <c r="AG1242">
        <f t="shared" si="471"/>
        <v>0</v>
      </c>
      <c r="AH1242">
        <f t="shared" si="472"/>
        <v>0</v>
      </c>
      <c r="AI1242">
        <f t="shared" si="473"/>
        <v>5.0546225567071803E-3</v>
      </c>
      <c r="AJ1242">
        <f t="shared" si="474"/>
        <v>4.2582015317955055E-5</v>
      </c>
      <c r="AK1242">
        <f t="shared" si="475"/>
        <v>1.6740578955036711E-7</v>
      </c>
      <c r="AL1242">
        <f t="shared" si="476"/>
        <v>0</v>
      </c>
      <c r="AM1242">
        <v>6378137</v>
      </c>
      <c r="AN1242">
        <v>6356752.3142451802</v>
      </c>
      <c r="AO1242">
        <f t="shared" si="477"/>
        <v>8.1819190842620321E-2</v>
      </c>
      <c r="AP1242">
        <f t="shared" si="478"/>
        <v>8.2094437949694496E-2</v>
      </c>
      <c r="AQ1242">
        <f t="shared" si="479"/>
        <v>6.7394967422762398E-3</v>
      </c>
      <c r="AR1242">
        <f t="shared" si="480"/>
        <v>6399593.6257584924</v>
      </c>
    </row>
    <row r="1243" spans="13:44" x14ac:dyDescent="0.3">
      <c r="M1243" s="52" t="s">
        <v>22</v>
      </c>
      <c r="N1243" s="53">
        <f t="shared" ref="N1243:N1306" si="484">Z1243*AB1243*(1+AC1243/3)+500000</f>
        <v>166021.44365805644</v>
      </c>
      <c r="O1243" s="54">
        <f t="shared" ref="O1243:O1306" si="485">IF(M1243="S",AA1243*AB1243*(1+AC1243)+AL1243+10000000,AA1243*AB1243*(1+AC1243)+AL1243)</f>
        <v>0</v>
      </c>
      <c r="P1243" s="55">
        <f t="shared" ref="P1243:P1306" si="486">V1243</f>
        <v>31</v>
      </c>
      <c r="Q1243" s="68"/>
      <c r="T1243">
        <f t="shared" si="482"/>
        <v>0</v>
      </c>
      <c r="U1243">
        <f t="shared" si="482"/>
        <v>0</v>
      </c>
      <c r="V1243">
        <f t="shared" si="483"/>
        <v>31</v>
      </c>
      <c r="W1243">
        <f t="shared" si="481"/>
        <v>3</v>
      </c>
      <c r="X1243">
        <f t="shared" ref="X1243:X1306" si="487">+T1243-((W1243*PI())/180)</f>
        <v>-5.2359877559829883E-2</v>
      </c>
      <c r="Y1243">
        <f t="shared" ref="Y1243:Y1306" si="488">COS(U1243)*SIN(X1243)</f>
        <v>-5.2335956242943828E-2</v>
      </c>
      <c r="Z1243">
        <f t="shared" ref="Z1243:Z1306" si="489">(1/2)*LN((1+Y1243)/(1-Y1243))</f>
        <v>-5.2383818566763218E-2</v>
      </c>
      <c r="AA1243">
        <f t="shared" ref="AA1243:AA1306" si="490">ATAN((TAN(U1243))/COS(X1243))-U1243</f>
        <v>0</v>
      </c>
      <c r="AB1243">
        <f t="shared" ref="AB1243:AB1306" si="491">(AR1243/(1+AQ1243*(COS(U1243))^2)^(1/2))*0.9996</f>
        <v>6375585.7452000007</v>
      </c>
      <c r="AC1243">
        <f t="shared" ref="AC1243:AC1306" si="492">(AQ1243/2)*Z1243^2*(COS(U1243))^2</f>
        <v>9.2468067027179749E-6</v>
      </c>
      <c r="AD1243">
        <f t="shared" ref="AD1243:AD1306" si="493">SIN(2*U1243)</f>
        <v>0</v>
      </c>
      <c r="AE1243">
        <f t="shared" ref="AE1243:AE1306" si="494">+AD1243*(COS(U1243))^2</f>
        <v>0</v>
      </c>
      <c r="AF1243">
        <f t="shared" ref="AF1243:AF1306" si="495">U1243+(AD1243/2)</f>
        <v>0</v>
      </c>
      <c r="AG1243">
        <f t="shared" ref="AG1243:AG1306" si="496">((3*AF1243)+AE1243)/4</f>
        <v>0</v>
      </c>
      <c r="AH1243">
        <f t="shared" ref="AH1243:AH1306" si="497">(5*AG1243+AE1243*(COS(U1243))^2)/3</f>
        <v>0</v>
      </c>
      <c r="AI1243">
        <f t="shared" ref="AI1243:AI1306" si="498">(3/4)*AQ1243</f>
        <v>5.0546225567071803E-3</v>
      </c>
      <c r="AJ1243">
        <f t="shared" ref="AJ1243:AJ1306" si="499">(5/3)*AI1243^2</f>
        <v>4.2582015317955055E-5</v>
      </c>
      <c r="AK1243">
        <f t="shared" ref="AK1243:AK1306" si="500">(35/27)*AI1243^3</f>
        <v>1.6740578955036711E-7</v>
      </c>
      <c r="AL1243">
        <f t="shared" ref="AL1243:AL1306" si="501">0.9996*AR1243*(U1243-(AI1243*AF1243)+(AJ1243*AG1243)-(AK1243*AH1243))</f>
        <v>0</v>
      </c>
      <c r="AM1243">
        <v>6378137</v>
      </c>
      <c r="AN1243">
        <v>6356752.3142451802</v>
      </c>
      <c r="AO1243">
        <f t="shared" ref="AO1243:AO1306" si="502">SQRT(AM1243^2-AN1243^2)/AM1243</f>
        <v>8.1819190842620321E-2</v>
      </c>
      <c r="AP1243">
        <f t="shared" ref="AP1243:AP1306" si="503">SQRT(AM1243^2-AN1243^2)/AN1243</f>
        <v>8.2094437949694496E-2</v>
      </c>
      <c r="AQ1243">
        <f t="shared" ref="AQ1243:AQ1306" si="504">AP1243^2</f>
        <v>6.7394967422762398E-3</v>
      </c>
      <c r="AR1243">
        <f t="shared" ref="AR1243:AR1306" si="505">+(AM1243^2)/AN1243</f>
        <v>6399593.6257584924</v>
      </c>
    </row>
    <row r="1244" spans="13:44" x14ac:dyDescent="0.3">
      <c r="M1244" s="52" t="s">
        <v>22</v>
      </c>
      <c r="N1244" s="53">
        <f t="shared" si="484"/>
        <v>166021.44365805644</v>
      </c>
      <c r="O1244" s="54">
        <f t="shared" si="485"/>
        <v>0</v>
      </c>
      <c r="P1244" s="55">
        <f t="shared" si="486"/>
        <v>31</v>
      </c>
      <c r="Q1244" s="68"/>
      <c r="T1244">
        <f t="shared" si="482"/>
        <v>0</v>
      </c>
      <c r="U1244">
        <f t="shared" si="482"/>
        <v>0</v>
      </c>
      <c r="V1244">
        <f t="shared" si="483"/>
        <v>31</v>
      </c>
      <c r="W1244">
        <f t="shared" ref="W1244:W1307" si="506">6*V1244-183</f>
        <v>3</v>
      </c>
      <c r="X1244">
        <f t="shared" si="487"/>
        <v>-5.2359877559829883E-2</v>
      </c>
      <c r="Y1244">
        <f t="shared" si="488"/>
        <v>-5.2335956242943828E-2</v>
      </c>
      <c r="Z1244">
        <f t="shared" si="489"/>
        <v>-5.2383818566763218E-2</v>
      </c>
      <c r="AA1244">
        <f t="shared" si="490"/>
        <v>0</v>
      </c>
      <c r="AB1244">
        <f t="shared" si="491"/>
        <v>6375585.7452000007</v>
      </c>
      <c r="AC1244">
        <f t="shared" si="492"/>
        <v>9.2468067027179749E-6</v>
      </c>
      <c r="AD1244">
        <f t="shared" si="493"/>
        <v>0</v>
      </c>
      <c r="AE1244">
        <f t="shared" si="494"/>
        <v>0</v>
      </c>
      <c r="AF1244">
        <f t="shared" si="495"/>
        <v>0</v>
      </c>
      <c r="AG1244">
        <f t="shared" si="496"/>
        <v>0</v>
      </c>
      <c r="AH1244">
        <f t="shared" si="497"/>
        <v>0</v>
      </c>
      <c r="AI1244">
        <f t="shared" si="498"/>
        <v>5.0546225567071803E-3</v>
      </c>
      <c r="AJ1244">
        <f t="shared" si="499"/>
        <v>4.2582015317955055E-5</v>
      </c>
      <c r="AK1244">
        <f t="shared" si="500"/>
        <v>1.6740578955036711E-7</v>
      </c>
      <c r="AL1244">
        <f t="shared" si="501"/>
        <v>0</v>
      </c>
      <c r="AM1244">
        <v>6378137</v>
      </c>
      <c r="AN1244">
        <v>6356752.3142451802</v>
      </c>
      <c r="AO1244">
        <f t="shared" si="502"/>
        <v>8.1819190842620321E-2</v>
      </c>
      <c r="AP1244">
        <f t="shared" si="503"/>
        <v>8.2094437949694496E-2</v>
      </c>
      <c r="AQ1244">
        <f t="shared" si="504"/>
        <v>6.7394967422762398E-3</v>
      </c>
      <c r="AR1244">
        <f t="shared" si="505"/>
        <v>6399593.6257584924</v>
      </c>
    </row>
    <row r="1245" spans="13:44" x14ac:dyDescent="0.3">
      <c r="M1245" s="52" t="s">
        <v>22</v>
      </c>
      <c r="N1245" s="53">
        <f t="shared" si="484"/>
        <v>166021.44365805644</v>
      </c>
      <c r="O1245" s="54">
        <f t="shared" si="485"/>
        <v>0</v>
      </c>
      <c r="P1245" s="55">
        <f t="shared" si="486"/>
        <v>31</v>
      </c>
      <c r="Q1245" s="68"/>
      <c r="T1245">
        <f t="shared" si="482"/>
        <v>0</v>
      </c>
      <c r="U1245">
        <f t="shared" si="482"/>
        <v>0</v>
      </c>
      <c r="V1245">
        <f t="shared" si="483"/>
        <v>31</v>
      </c>
      <c r="W1245">
        <f t="shared" si="506"/>
        <v>3</v>
      </c>
      <c r="X1245">
        <f t="shared" si="487"/>
        <v>-5.2359877559829883E-2</v>
      </c>
      <c r="Y1245">
        <f t="shared" si="488"/>
        <v>-5.2335956242943828E-2</v>
      </c>
      <c r="Z1245">
        <f t="shared" si="489"/>
        <v>-5.2383818566763218E-2</v>
      </c>
      <c r="AA1245">
        <f t="shared" si="490"/>
        <v>0</v>
      </c>
      <c r="AB1245">
        <f t="shared" si="491"/>
        <v>6375585.7452000007</v>
      </c>
      <c r="AC1245">
        <f t="shared" si="492"/>
        <v>9.2468067027179749E-6</v>
      </c>
      <c r="AD1245">
        <f t="shared" si="493"/>
        <v>0</v>
      </c>
      <c r="AE1245">
        <f t="shared" si="494"/>
        <v>0</v>
      </c>
      <c r="AF1245">
        <f t="shared" si="495"/>
        <v>0</v>
      </c>
      <c r="AG1245">
        <f t="shared" si="496"/>
        <v>0</v>
      </c>
      <c r="AH1245">
        <f t="shared" si="497"/>
        <v>0</v>
      </c>
      <c r="AI1245">
        <f t="shared" si="498"/>
        <v>5.0546225567071803E-3</v>
      </c>
      <c r="AJ1245">
        <f t="shared" si="499"/>
        <v>4.2582015317955055E-5</v>
      </c>
      <c r="AK1245">
        <f t="shared" si="500"/>
        <v>1.6740578955036711E-7</v>
      </c>
      <c r="AL1245">
        <f t="shared" si="501"/>
        <v>0</v>
      </c>
      <c r="AM1245">
        <v>6378137</v>
      </c>
      <c r="AN1245">
        <v>6356752.3142451802</v>
      </c>
      <c r="AO1245">
        <f t="shared" si="502"/>
        <v>8.1819190842620321E-2</v>
      </c>
      <c r="AP1245">
        <f t="shared" si="503"/>
        <v>8.2094437949694496E-2</v>
      </c>
      <c r="AQ1245">
        <f t="shared" si="504"/>
        <v>6.7394967422762398E-3</v>
      </c>
      <c r="AR1245">
        <f t="shared" si="505"/>
        <v>6399593.6257584924</v>
      </c>
    </row>
    <row r="1246" spans="13:44" x14ac:dyDescent="0.3">
      <c r="M1246" s="52" t="s">
        <v>22</v>
      </c>
      <c r="N1246" s="53">
        <f t="shared" si="484"/>
        <v>166021.44365805644</v>
      </c>
      <c r="O1246" s="54">
        <f t="shared" si="485"/>
        <v>0</v>
      </c>
      <c r="P1246" s="55">
        <f t="shared" si="486"/>
        <v>31</v>
      </c>
      <c r="Q1246" s="68"/>
      <c r="T1246">
        <f t="shared" si="482"/>
        <v>0</v>
      </c>
      <c r="U1246">
        <f t="shared" si="482"/>
        <v>0</v>
      </c>
      <c r="V1246">
        <f t="shared" si="483"/>
        <v>31</v>
      </c>
      <c r="W1246">
        <f t="shared" si="506"/>
        <v>3</v>
      </c>
      <c r="X1246">
        <f t="shared" si="487"/>
        <v>-5.2359877559829883E-2</v>
      </c>
      <c r="Y1246">
        <f t="shared" si="488"/>
        <v>-5.2335956242943828E-2</v>
      </c>
      <c r="Z1246">
        <f t="shared" si="489"/>
        <v>-5.2383818566763218E-2</v>
      </c>
      <c r="AA1246">
        <f t="shared" si="490"/>
        <v>0</v>
      </c>
      <c r="AB1246">
        <f t="shared" si="491"/>
        <v>6375585.7452000007</v>
      </c>
      <c r="AC1246">
        <f t="shared" si="492"/>
        <v>9.2468067027179749E-6</v>
      </c>
      <c r="AD1246">
        <f t="shared" si="493"/>
        <v>0</v>
      </c>
      <c r="AE1246">
        <f t="shared" si="494"/>
        <v>0</v>
      </c>
      <c r="AF1246">
        <f t="shared" si="495"/>
        <v>0</v>
      </c>
      <c r="AG1246">
        <f t="shared" si="496"/>
        <v>0</v>
      </c>
      <c r="AH1246">
        <f t="shared" si="497"/>
        <v>0</v>
      </c>
      <c r="AI1246">
        <f t="shared" si="498"/>
        <v>5.0546225567071803E-3</v>
      </c>
      <c r="AJ1246">
        <f t="shared" si="499"/>
        <v>4.2582015317955055E-5</v>
      </c>
      <c r="AK1246">
        <f t="shared" si="500"/>
        <v>1.6740578955036711E-7</v>
      </c>
      <c r="AL1246">
        <f t="shared" si="501"/>
        <v>0</v>
      </c>
      <c r="AM1246">
        <v>6378137</v>
      </c>
      <c r="AN1246">
        <v>6356752.3142451802</v>
      </c>
      <c r="AO1246">
        <f t="shared" si="502"/>
        <v>8.1819190842620321E-2</v>
      </c>
      <c r="AP1246">
        <f t="shared" si="503"/>
        <v>8.2094437949694496E-2</v>
      </c>
      <c r="AQ1246">
        <f t="shared" si="504"/>
        <v>6.7394967422762398E-3</v>
      </c>
      <c r="AR1246">
        <f t="shared" si="505"/>
        <v>6399593.6257584924</v>
      </c>
    </row>
    <row r="1247" spans="13:44" x14ac:dyDescent="0.3">
      <c r="M1247" s="52" t="s">
        <v>22</v>
      </c>
      <c r="N1247" s="53">
        <f t="shared" si="484"/>
        <v>166021.44365805644</v>
      </c>
      <c r="O1247" s="54">
        <f t="shared" si="485"/>
        <v>0</v>
      </c>
      <c r="P1247" s="55">
        <f t="shared" si="486"/>
        <v>31</v>
      </c>
      <c r="Q1247" s="68"/>
      <c r="T1247">
        <f t="shared" si="482"/>
        <v>0</v>
      </c>
      <c r="U1247">
        <f t="shared" si="482"/>
        <v>0</v>
      </c>
      <c r="V1247">
        <f t="shared" si="483"/>
        <v>31</v>
      </c>
      <c r="W1247">
        <f t="shared" si="506"/>
        <v>3</v>
      </c>
      <c r="X1247">
        <f t="shared" si="487"/>
        <v>-5.2359877559829883E-2</v>
      </c>
      <c r="Y1247">
        <f t="shared" si="488"/>
        <v>-5.2335956242943828E-2</v>
      </c>
      <c r="Z1247">
        <f t="shared" si="489"/>
        <v>-5.2383818566763218E-2</v>
      </c>
      <c r="AA1247">
        <f t="shared" si="490"/>
        <v>0</v>
      </c>
      <c r="AB1247">
        <f t="shared" si="491"/>
        <v>6375585.7452000007</v>
      </c>
      <c r="AC1247">
        <f t="shared" si="492"/>
        <v>9.2468067027179749E-6</v>
      </c>
      <c r="AD1247">
        <f t="shared" si="493"/>
        <v>0</v>
      </c>
      <c r="AE1247">
        <f t="shared" si="494"/>
        <v>0</v>
      </c>
      <c r="AF1247">
        <f t="shared" si="495"/>
        <v>0</v>
      </c>
      <c r="AG1247">
        <f t="shared" si="496"/>
        <v>0</v>
      </c>
      <c r="AH1247">
        <f t="shared" si="497"/>
        <v>0</v>
      </c>
      <c r="AI1247">
        <f t="shared" si="498"/>
        <v>5.0546225567071803E-3</v>
      </c>
      <c r="AJ1247">
        <f t="shared" si="499"/>
        <v>4.2582015317955055E-5</v>
      </c>
      <c r="AK1247">
        <f t="shared" si="500"/>
        <v>1.6740578955036711E-7</v>
      </c>
      <c r="AL1247">
        <f t="shared" si="501"/>
        <v>0</v>
      </c>
      <c r="AM1247">
        <v>6378137</v>
      </c>
      <c r="AN1247">
        <v>6356752.3142451802</v>
      </c>
      <c r="AO1247">
        <f t="shared" si="502"/>
        <v>8.1819190842620321E-2</v>
      </c>
      <c r="AP1247">
        <f t="shared" si="503"/>
        <v>8.2094437949694496E-2</v>
      </c>
      <c r="AQ1247">
        <f t="shared" si="504"/>
        <v>6.7394967422762398E-3</v>
      </c>
      <c r="AR1247">
        <f t="shared" si="505"/>
        <v>6399593.6257584924</v>
      </c>
    </row>
    <row r="1248" spans="13:44" x14ac:dyDescent="0.3">
      <c r="M1248" s="52" t="s">
        <v>22</v>
      </c>
      <c r="N1248" s="53">
        <f t="shared" si="484"/>
        <v>166021.44365805644</v>
      </c>
      <c r="O1248" s="54">
        <f t="shared" si="485"/>
        <v>0</v>
      </c>
      <c r="P1248" s="55">
        <f t="shared" si="486"/>
        <v>31</v>
      </c>
      <c r="Q1248" s="68"/>
      <c r="T1248">
        <f t="shared" si="482"/>
        <v>0</v>
      </c>
      <c r="U1248">
        <f t="shared" si="482"/>
        <v>0</v>
      </c>
      <c r="V1248">
        <f t="shared" si="483"/>
        <v>31</v>
      </c>
      <c r="W1248">
        <f t="shared" si="506"/>
        <v>3</v>
      </c>
      <c r="X1248">
        <f t="shared" si="487"/>
        <v>-5.2359877559829883E-2</v>
      </c>
      <c r="Y1248">
        <f t="shared" si="488"/>
        <v>-5.2335956242943828E-2</v>
      </c>
      <c r="Z1248">
        <f t="shared" si="489"/>
        <v>-5.2383818566763218E-2</v>
      </c>
      <c r="AA1248">
        <f t="shared" si="490"/>
        <v>0</v>
      </c>
      <c r="AB1248">
        <f t="shared" si="491"/>
        <v>6375585.7452000007</v>
      </c>
      <c r="AC1248">
        <f t="shared" si="492"/>
        <v>9.2468067027179749E-6</v>
      </c>
      <c r="AD1248">
        <f t="shared" si="493"/>
        <v>0</v>
      </c>
      <c r="AE1248">
        <f t="shared" si="494"/>
        <v>0</v>
      </c>
      <c r="AF1248">
        <f t="shared" si="495"/>
        <v>0</v>
      </c>
      <c r="AG1248">
        <f t="shared" si="496"/>
        <v>0</v>
      </c>
      <c r="AH1248">
        <f t="shared" si="497"/>
        <v>0</v>
      </c>
      <c r="AI1248">
        <f t="shared" si="498"/>
        <v>5.0546225567071803E-3</v>
      </c>
      <c r="AJ1248">
        <f t="shared" si="499"/>
        <v>4.2582015317955055E-5</v>
      </c>
      <c r="AK1248">
        <f t="shared" si="500"/>
        <v>1.6740578955036711E-7</v>
      </c>
      <c r="AL1248">
        <f t="shared" si="501"/>
        <v>0</v>
      </c>
      <c r="AM1248">
        <v>6378137</v>
      </c>
      <c r="AN1248">
        <v>6356752.3142451802</v>
      </c>
      <c r="AO1248">
        <f t="shared" si="502"/>
        <v>8.1819190842620321E-2</v>
      </c>
      <c r="AP1248">
        <f t="shared" si="503"/>
        <v>8.2094437949694496E-2</v>
      </c>
      <c r="AQ1248">
        <f t="shared" si="504"/>
        <v>6.7394967422762398E-3</v>
      </c>
      <c r="AR1248">
        <f t="shared" si="505"/>
        <v>6399593.6257584924</v>
      </c>
    </row>
    <row r="1249" spans="13:44" x14ac:dyDescent="0.3">
      <c r="M1249" s="52" t="s">
        <v>22</v>
      </c>
      <c r="N1249" s="53">
        <f t="shared" si="484"/>
        <v>166021.44365805644</v>
      </c>
      <c r="O1249" s="54">
        <f t="shared" si="485"/>
        <v>0</v>
      </c>
      <c r="P1249" s="55">
        <f t="shared" si="486"/>
        <v>31</v>
      </c>
      <c r="Q1249" s="68"/>
      <c r="T1249">
        <f t="shared" si="482"/>
        <v>0</v>
      </c>
      <c r="U1249">
        <f t="shared" si="482"/>
        <v>0</v>
      </c>
      <c r="V1249">
        <f t="shared" si="483"/>
        <v>31</v>
      </c>
      <c r="W1249">
        <f t="shared" si="506"/>
        <v>3</v>
      </c>
      <c r="X1249">
        <f t="shared" si="487"/>
        <v>-5.2359877559829883E-2</v>
      </c>
      <c r="Y1249">
        <f t="shared" si="488"/>
        <v>-5.2335956242943828E-2</v>
      </c>
      <c r="Z1249">
        <f t="shared" si="489"/>
        <v>-5.2383818566763218E-2</v>
      </c>
      <c r="AA1249">
        <f t="shared" si="490"/>
        <v>0</v>
      </c>
      <c r="AB1249">
        <f t="shared" si="491"/>
        <v>6375585.7452000007</v>
      </c>
      <c r="AC1249">
        <f t="shared" si="492"/>
        <v>9.2468067027179749E-6</v>
      </c>
      <c r="AD1249">
        <f t="shared" si="493"/>
        <v>0</v>
      </c>
      <c r="AE1249">
        <f t="shared" si="494"/>
        <v>0</v>
      </c>
      <c r="AF1249">
        <f t="shared" si="495"/>
        <v>0</v>
      </c>
      <c r="AG1249">
        <f t="shared" si="496"/>
        <v>0</v>
      </c>
      <c r="AH1249">
        <f t="shared" si="497"/>
        <v>0</v>
      </c>
      <c r="AI1249">
        <f t="shared" si="498"/>
        <v>5.0546225567071803E-3</v>
      </c>
      <c r="AJ1249">
        <f t="shared" si="499"/>
        <v>4.2582015317955055E-5</v>
      </c>
      <c r="AK1249">
        <f t="shared" si="500"/>
        <v>1.6740578955036711E-7</v>
      </c>
      <c r="AL1249">
        <f t="shared" si="501"/>
        <v>0</v>
      </c>
      <c r="AM1249">
        <v>6378137</v>
      </c>
      <c r="AN1249">
        <v>6356752.3142451802</v>
      </c>
      <c r="AO1249">
        <f t="shared" si="502"/>
        <v>8.1819190842620321E-2</v>
      </c>
      <c r="AP1249">
        <f t="shared" si="503"/>
        <v>8.2094437949694496E-2</v>
      </c>
      <c r="AQ1249">
        <f t="shared" si="504"/>
        <v>6.7394967422762398E-3</v>
      </c>
      <c r="AR1249">
        <f t="shared" si="505"/>
        <v>6399593.6257584924</v>
      </c>
    </row>
    <row r="1250" spans="13:44" x14ac:dyDescent="0.3">
      <c r="M1250" s="52" t="s">
        <v>22</v>
      </c>
      <c r="N1250" s="53">
        <f t="shared" si="484"/>
        <v>166021.44365805644</v>
      </c>
      <c r="O1250" s="54">
        <f t="shared" si="485"/>
        <v>0</v>
      </c>
      <c r="P1250" s="55">
        <f t="shared" si="486"/>
        <v>31</v>
      </c>
      <c r="Q1250" s="68"/>
      <c r="T1250">
        <f t="shared" si="482"/>
        <v>0</v>
      </c>
      <c r="U1250">
        <f t="shared" si="482"/>
        <v>0</v>
      </c>
      <c r="V1250">
        <f t="shared" si="483"/>
        <v>31</v>
      </c>
      <c r="W1250">
        <f t="shared" si="506"/>
        <v>3</v>
      </c>
      <c r="X1250">
        <f t="shared" si="487"/>
        <v>-5.2359877559829883E-2</v>
      </c>
      <c r="Y1250">
        <f t="shared" si="488"/>
        <v>-5.2335956242943828E-2</v>
      </c>
      <c r="Z1250">
        <f t="shared" si="489"/>
        <v>-5.2383818566763218E-2</v>
      </c>
      <c r="AA1250">
        <f t="shared" si="490"/>
        <v>0</v>
      </c>
      <c r="AB1250">
        <f t="shared" si="491"/>
        <v>6375585.7452000007</v>
      </c>
      <c r="AC1250">
        <f t="shared" si="492"/>
        <v>9.2468067027179749E-6</v>
      </c>
      <c r="AD1250">
        <f t="shared" si="493"/>
        <v>0</v>
      </c>
      <c r="AE1250">
        <f t="shared" si="494"/>
        <v>0</v>
      </c>
      <c r="AF1250">
        <f t="shared" si="495"/>
        <v>0</v>
      </c>
      <c r="AG1250">
        <f t="shared" si="496"/>
        <v>0</v>
      </c>
      <c r="AH1250">
        <f t="shared" si="497"/>
        <v>0</v>
      </c>
      <c r="AI1250">
        <f t="shared" si="498"/>
        <v>5.0546225567071803E-3</v>
      </c>
      <c r="AJ1250">
        <f t="shared" si="499"/>
        <v>4.2582015317955055E-5</v>
      </c>
      <c r="AK1250">
        <f t="shared" si="500"/>
        <v>1.6740578955036711E-7</v>
      </c>
      <c r="AL1250">
        <f t="shared" si="501"/>
        <v>0</v>
      </c>
      <c r="AM1250">
        <v>6378137</v>
      </c>
      <c r="AN1250">
        <v>6356752.3142451802</v>
      </c>
      <c r="AO1250">
        <f t="shared" si="502"/>
        <v>8.1819190842620321E-2</v>
      </c>
      <c r="AP1250">
        <f t="shared" si="503"/>
        <v>8.2094437949694496E-2</v>
      </c>
      <c r="AQ1250">
        <f t="shared" si="504"/>
        <v>6.7394967422762398E-3</v>
      </c>
      <c r="AR1250">
        <f t="shared" si="505"/>
        <v>6399593.6257584924</v>
      </c>
    </row>
    <row r="1251" spans="13:44" x14ac:dyDescent="0.3">
      <c r="M1251" s="52" t="s">
        <v>22</v>
      </c>
      <c r="N1251" s="53">
        <f t="shared" si="484"/>
        <v>166021.44365805644</v>
      </c>
      <c r="O1251" s="54">
        <f t="shared" si="485"/>
        <v>0</v>
      </c>
      <c r="P1251" s="55">
        <f t="shared" si="486"/>
        <v>31</v>
      </c>
      <c r="Q1251" s="68"/>
      <c r="T1251">
        <f t="shared" si="482"/>
        <v>0</v>
      </c>
      <c r="U1251">
        <f t="shared" si="482"/>
        <v>0</v>
      </c>
      <c r="V1251">
        <f t="shared" si="483"/>
        <v>31</v>
      </c>
      <c r="W1251">
        <f t="shared" si="506"/>
        <v>3</v>
      </c>
      <c r="X1251">
        <f t="shared" si="487"/>
        <v>-5.2359877559829883E-2</v>
      </c>
      <c r="Y1251">
        <f t="shared" si="488"/>
        <v>-5.2335956242943828E-2</v>
      </c>
      <c r="Z1251">
        <f t="shared" si="489"/>
        <v>-5.2383818566763218E-2</v>
      </c>
      <c r="AA1251">
        <f t="shared" si="490"/>
        <v>0</v>
      </c>
      <c r="AB1251">
        <f t="shared" si="491"/>
        <v>6375585.7452000007</v>
      </c>
      <c r="AC1251">
        <f t="shared" si="492"/>
        <v>9.2468067027179749E-6</v>
      </c>
      <c r="AD1251">
        <f t="shared" si="493"/>
        <v>0</v>
      </c>
      <c r="AE1251">
        <f t="shared" si="494"/>
        <v>0</v>
      </c>
      <c r="AF1251">
        <f t="shared" si="495"/>
        <v>0</v>
      </c>
      <c r="AG1251">
        <f t="shared" si="496"/>
        <v>0</v>
      </c>
      <c r="AH1251">
        <f t="shared" si="497"/>
        <v>0</v>
      </c>
      <c r="AI1251">
        <f t="shared" si="498"/>
        <v>5.0546225567071803E-3</v>
      </c>
      <c r="AJ1251">
        <f t="shared" si="499"/>
        <v>4.2582015317955055E-5</v>
      </c>
      <c r="AK1251">
        <f t="shared" si="500"/>
        <v>1.6740578955036711E-7</v>
      </c>
      <c r="AL1251">
        <f t="shared" si="501"/>
        <v>0</v>
      </c>
      <c r="AM1251">
        <v>6378137</v>
      </c>
      <c r="AN1251">
        <v>6356752.3142451802</v>
      </c>
      <c r="AO1251">
        <f t="shared" si="502"/>
        <v>8.1819190842620321E-2</v>
      </c>
      <c r="AP1251">
        <f t="shared" si="503"/>
        <v>8.2094437949694496E-2</v>
      </c>
      <c r="AQ1251">
        <f t="shared" si="504"/>
        <v>6.7394967422762398E-3</v>
      </c>
      <c r="AR1251">
        <f t="shared" si="505"/>
        <v>6399593.6257584924</v>
      </c>
    </row>
    <row r="1252" spans="13:44" x14ac:dyDescent="0.3">
      <c r="M1252" s="52" t="s">
        <v>22</v>
      </c>
      <c r="N1252" s="53">
        <f t="shared" si="484"/>
        <v>166021.44365805644</v>
      </c>
      <c r="O1252" s="54">
        <f t="shared" si="485"/>
        <v>0</v>
      </c>
      <c r="P1252" s="55">
        <f t="shared" si="486"/>
        <v>31</v>
      </c>
      <c r="Q1252" s="68"/>
      <c r="T1252">
        <f t="shared" si="482"/>
        <v>0</v>
      </c>
      <c r="U1252">
        <f t="shared" si="482"/>
        <v>0</v>
      </c>
      <c r="V1252">
        <f t="shared" si="483"/>
        <v>31</v>
      </c>
      <c r="W1252">
        <f t="shared" si="506"/>
        <v>3</v>
      </c>
      <c r="X1252">
        <f t="shared" si="487"/>
        <v>-5.2359877559829883E-2</v>
      </c>
      <c r="Y1252">
        <f t="shared" si="488"/>
        <v>-5.2335956242943828E-2</v>
      </c>
      <c r="Z1252">
        <f t="shared" si="489"/>
        <v>-5.2383818566763218E-2</v>
      </c>
      <c r="AA1252">
        <f t="shared" si="490"/>
        <v>0</v>
      </c>
      <c r="AB1252">
        <f t="shared" si="491"/>
        <v>6375585.7452000007</v>
      </c>
      <c r="AC1252">
        <f t="shared" si="492"/>
        <v>9.2468067027179749E-6</v>
      </c>
      <c r="AD1252">
        <f t="shared" si="493"/>
        <v>0</v>
      </c>
      <c r="AE1252">
        <f t="shared" si="494"/>
        <v>0</v>
      </c>
      <c r="AF1252">
        <f t="shared" si="495"/>
        <v>0</v>
      </c>
      <c r="AG1252">
        <f t="shared" si="496"/>
        <v>0</v>
      </c>
      <c r="AH1252">
        <f t="shared" si="497"/>
        <v>0</v>
      </c>
      <c r="AI1252">
        <f t="shared" si="498"/>
        <v>5.0546225567071803E-3</v>
      </c>
      <c r="AJ1252">
        <f t="shared" si="499"/>
        <v>4.2582015317955055E-5</v>
      </c>
      <c r="AK1252">
        <f t="shared" si="500"/>
        <v>1.6740578955036711E-7</v>
      </c>
      <c r="AL1252">
        <f t="shared" si="501"/>
        <v>0</v>
      </c>
      <c r="AM1252">
        <v>6378137</v>
      </c>
      <c r="AN1252">
        <v>6356752.3142451802</v>
      </c>
      <c r="AO1252">
        <f t="shared" si="502"/>
        <v>8.1819190842620321E-2</v>
      </c>
      <c r="AP1252">
        <f t="shared" si="503"/>
        <v>8.2094437949694496E-2</v>
      </c>
      <c r="AQ1252">
        <f t="shared" si="504"/>
        <v>6.7394967422762398E-3</v>
      </c>
      <c r="AR1252">
        <f t="shared" si="505"/>
        <v>6399593.6257584924</v>
      </c>
    </row>
    <row r="1253" spans="13:44" x14ac:dyDescent="0.3">
      <c r="M1253" s="52" t="s">
        <v>22</v>
      </c>
      <c r="N1253" s="53">
        <f t="shared" si="484"/>
        <v>166021.44365805644</v>
      </c>
      <c r="O1253" s="54">
        <f t="shared" si="485"/>
        <v>0</v>
      </c>
      <c r="P1253" s="55">
        <f t="shared" si="486"/>
        <v>31</v>
      </c>
      <c r="Q1253" s="68"/>
      <c r="T1253">
        <f t="shared" si="482"/>
        <v>0</v>
      </c>
      <c r="U1253">
        <f t="shared" si="482"/>
        <v>0</v>
      </c>
      <c r="V1253">
        <f t="shared" si="483"/>
        <v>31</v>
      </c>
      <c r="W1253">
        <f t="shared" si="506"/>
        <v>3</v>
      </c>
      <c r="X1253">
        <f t="shared" si="487"/>
        <v>-5.2359877559829883E-2</v>
      </c>
      <c r="Y1253">
        <f t="shared" si="488"/>
        <v>-5.2335956242943828E-2</v>
      </c>
      <c r="Z1253">
        <f t="shared" si="489"/>
        <v>-5.2383818566763218E-2</v>
      </c>
      <c r="AA1253">
        <f t="shared" si="490"/>
        <v>0</v>
      </c>
      <c r="AB1253">
        <f t="shared" si="491"/>
        <v>6375585.7452000007</v>
      </c>
      <c r="AC1253">
        <f t="shared" si="492"/>
        <v>9.2468067027179749E-6</v>
      </c>
      <c r="AD1253">
        <f t="shared" si="493"/>
        <v>0</v>
      </c>
      <c r="AE1253">
        <f t="shared" si="494"/>
        <v>0</v>
      </c>
      <c r="AF1253">
        <f t="shared" si="495"/>
        <v>0</v>
      </c>
      <c r="AG1253">
        <f t="shared" si="496"/>
        <v>0</v>
      </c>
      <c r="AH1253">
        <f t="shared" si="497"/>
        <v>0</v>
      </c>
      <c r="AI1253">
        <f t="shared" si="498"/>
        <v>5.0546225567071803E-3</v>
      </c>
      <c r="AJ1253">
        <f t="shared" si="499"/>
        <v>4.2582015317955055E-5</v>
      </c>
      <c r="AK1253">
        <f t="shared" si="500"/>
        <v>1.6740578955036711E-7</v>
      </c>
      <c r="AL1253">
        <f t="shared" si="501"/>
        <v>0</v>
      </c>
      <c r="AM1253">
        <v>6378137</v>
      </c>
      <c r="AN1253">
        <v>6356752.3142451802</v>
      </c>
      <c r="AO1253">
        <f t="shared" si="502"/>
        <v>8.1819190842620321E-2</v>
      </c>
      <c r="AP1253">
        <f t="shared" si="503"/>
        <v>8.2094437949694496E-2</v>
      </c>
      <c r="AQ1253">
        <f t="shared" si="504"/>
        <v>6.7394967422762398E-3</v>
      </c>
      <c r="AR1253">
        <f t="shared" si="505"/>
        <v>6399593.6257584924</v>
      </c>
    </row>
    <row r="1254" spans="13:44" x14ac:dyDescent="0.3">
      <c r="M1254" s="52" t="s">
        <v>22</v>
      </c>
      <c r="N1254" s="53">
        <f t="shared" si="484"/>
        <v>166021.44365805644</v>
      </c>
      <c r="O1254" s="54">
        <f t="shared" si="485"/>
        <v>0</v>
      </c>
      <c r="P1254" s="55">
        <f t="shared" si="486"/>
        <v>31</v>
      </c>
      <c r="Q1254" s="68"/>
      <c r="T1254">
        <f t="shared" si="482"/>
        <v>0</v>
      </c>
      <c r="U1254">
        <f t="shared" si="482"/>
        <v>0</v>
      </c>
      <c r="V1254">
        <f t="shared" si="483"/>
        <v>31</v>
      </c>
      <c r="W1254">
        <f t="shared" si="506"/>
        <v>3</v>
      </c>
      <c r="X1254">
        <f t="shared" si="487"/>
        <v>-5.2359877559829883E-2</v>
      </c>
      <c r="Y1254">
        <f t="shared" si="488"/>
        <v>-5.2335956242943828E-2</v>
      </c>
      <c r="Z1254">
        <f t="shared" si="489"/>
        <v>-5.2383818566763218E-2</v>
      </c>
      <c r="AA1254">
        <f t="shared" si="490"/>
        <v>0</v>
      </c>
      <c r="AB1254">
        <f t="shared" si="491"/>
        <v>6375585.7452000007</v>
      </c>
      <c r="AC1254">
        <f t="shared" si="492"/>
        <v>9.2468067027179749E-6</v>
      </c>
      <c r="AD1254">
        <f t="shared" si="493"/>
        <v>0</v>
      </c>
      <c r="AE1254">
        <f t="shared" si="494"/>
        <v>0</v>
      </c>
      <c r="AF1254">
        <f t="shared" si="495"/>
        <v>0</v>
      </c>
      <c r="AG1254">
        <f t="shared" si="496"/>
        <v>0</v>
      </c>
      <c r="AH1254">
        <f t="shared" si="497"/>
        <v>0</v>
      </c>
      <c r="AI1254">
        <f t="shared" si="498"/>
        <v>5.0546225567071803E-3</v>
      </c>
      <c r="AJ1254">
        <f t="shared" si="499"/>
        <v>4.2582015317955055E-5</v>
      </c>
      <c r="AK1254">
        <f t="shared" si="500"/>
        <v>1.6740578955036711E-7</v>
      </c>
      <c r="AL1254">
        <f t="shared" si="501"/>
        <v>0</v>
      </c>
      <c r="AM1254">
        <v>6378137</v>
      </c>
      <c r="AN1254">
        <v>6356752.3142451802</v>
      </c>
      <c r="AO1254">
        <f t="shared" si="502"/>
        <v>8.1819190842620321E-2</v>
      </c>
      <c r="AP1254">
        <f t="shared" si="503"/>
        <v>8.2094437949694496E-2</v>
      </c>
      <c r="AQ1254">
        <f t="shared" si="504"/>
        <v>6.7394967422762398E-3</v>
      </c>
      <c r="AR1254">
        <f t="shared" si="505"/>
        <v>6399593.6257584924</v>
      </c>
    </row>
    <row r="1255" spans="13:44" x14ac:dyDescent="0.3">
      <c r="M1255" s="52" t="s">
        <v>22</v>
      </c>
      <c r="N1255" s="53">
        <f t="shared" si="484"/>
        <v>166021.44365805644</v>
      </c>
      <c r="O1255" s="54">
        <f t="shared" si="485"/>
        <v>0</v>
      </c>
      <c r="P1255" s="55">
        <f t="shared" si="486"/>
        <v>31</v>
      </c>
      <c r="Q1255" s="68"/>
      <c r="T1255">
        <f t="shared" si="482"/>
        <v>0</v>
      </c>
      <c r="U1255">
        <f t="shared" si="482"/>
        <v>0</v>
      </c>
      <c r="V1255">
        <f t="shared" si="483"/>
        <v>31</v>
      </c>
      <c r="W1255">
        <f t="shared" si="506"/>
        <v>3</v>
      </c>
      <c r="X1255">
        <f t="shared" si="487"/>
        <v>-5.2359877559829883E-2</v>
      </c>
      <c r="Y1255">
        <f t="shared" si="488"/>
        <v>-5.2335956242943828E-2</v>
      </c>
      <c r="Z1255">
        <f t="shared" si="489"/>
        <v>-5.2383818566763218E-2</v>
      </c>
      <c r="AA1255">
        <f t="shared" si="490"/>
        <v>0</v>
      </c>
      <c r="AB1255">
        <f t="shared" si="491"/>
        <v>6375585.7452000007</v>
      </c>
      <c r="AC1255">
        <f t="shared" si="492"/>
        <v>9.2468067027179749E-6</v>
      </c>
      <c r="AD1255">
        <f t="shared" si="493"/>
        <v>0</v>
      </c>
      <c r="AE1255">
        <f t="shared" si="494"/>
        <v>0</v>
      </c>
      <c r="AF1255">
        <f t="shared" si="495"/>
        <v>0</v>
      </c>
      <c r="AG1255">
        <f t="shared" si="496"/>
        <v>0</v>
      </c>
      <c r="AH1255">
        <f t="shared" si="497"/>
        <v>0</v>
      </c>
      <c r="AI1255">
        <f t="shared" si="498"/>
        <v>5.0546225567071803E-3</v>
      </c>
      <c r="AJ1255">
        <f t="shared" si="499"/>
        <v>4.2582015317955055E-5</v>
      </c>
      <c r="AK1255">
        <f t="shared" si="500"/>
        <v>1.6740578955036711E-7</v>
      </c>
      <c r="AL1255">
        <f t="shared" si="501"/>
        <v>0</v>
      </c>
      <c r="AM1255">
        <v>6378137</v>
      </c>
      <c r="AN1255">
        <v>6356752.3142451802</v>
      </c>
      <c r="AO1255">
        <f t="shared" si="502"/>
        <v>8.1819190842620321E-2</v>
      </c>
      <c r="AP1255">
        <f t="shared" si="503"/>
        <v>8.2094437949694496E-2</v>
      </c>
      <c r="AQ1255">
        <f t="shared" si="504"/>
        <v>6.7394967422762398E-3</v>
      </c>
      <c r="AR1255">
        <f t="shared" si="505"/>
        <v>6399593.6257584924</v>
      </c>
    </row>
    <row r="1256" spans="13:44" x14ac:dyDescent="0.3">
      <c r="M1256" s="52" t="s">
        <v>22</v>
      </c>
      <c r="N1256" s="53">
        <f t="shared" si="484"/>
        <v>166021.44365805644</v>
      </c>
      <c r="O1256" s="54">
        <f t="shared" si="485"/>
        <v>0</v>
      </c>
      <c r="P1256" s="55">
        <f t="shared" si="486"/>
        <v>31</v>
      </c>
      <c r="Q1256" s="68"/>
      <c r="T1256">
        <f t="shared" si="482"/>
        <v>0</v>
      </c>
      <c r="U1256">
        <f t="shared" si="482"/>
        <v>0</v>
      </c>
      <c r="V1256">
        <f t="shared" si="483"/>
        <v>31</v>
      </c>
      <c r="W1256">
        <f t="shared" si="506"/>
        <v>3</v>
      </c>
      <c r="X1256">
        <f t="shared" si="487"/>
        <v>-5.2359877559829883E-2</v>
      </c>
      <c r="Y1256">
        <f t="shared" si="488"/>
        <v>-5.2335956242943828E-2</v>
      </c>
      <c r="Z1256">
        <f t="shared" si="489"/>
        <v>-5.2383818566763218E-2</v>
      </c>
      <c r="AA1256">
        <f t="shared" si="490"/>
        <v>0</v>
      </c>
      <c r="AB1256">
        <f t="shared" si="491"/>
        <v>6375585.7452000007</v>
      </c>
      <c r="AC1256">
        <f t="shared" si="492"/>
        <v>9.2468067027179749E-6</v>
      </c>
      <c r="AD1256">
        <f t="shared" si="493"/>
        <v>0</v>
      </c>
      <c r="AE1256">
        <f t="shared" si="494"/>
        <v>0</v>
      </c>
      <c r="AF1256">
        <f t="shared" si="495"/>
        <v>0</v>
      </c>
      <c r="AG1256">
        <f t="shared" si="496"/>
        <v>0</v>
      </c>
      <c r="AH1256">
        <f t="shared" si="497"/>
        <v>0</v>
      </c>
      <c r="AI1256">
        <f t="shared" si="498"/>
        <v>5.0546225567071803E-3</v>
      </c>
      <c r="AJ1256">
        <f t="shared" si="499"/>
        <v>4.2582015317955055E-5</v>
      </c>
      <c r="AK1256">
        <f t="shared" si="500"/>
        <v>1.6740578955036711E-7</v>
      </c>
      <c r="AL1256">
        <f t="shared" si="501"/>
        <v>0</v>
      </c>
      <c r="AM1256">
        <v>6378137</v>
      </c>
      <c r="AN1256">
        <v>6356752.3142451802</v>
      </c>
      <c r="AO1256">
        <f t="shared" si="502"/>
        <v>8.1819190842620321E-2</v>
      </c>
      <c r="AP1256">
        <f t="shared" si="503"/>
        <v>8.2094437949694496E-2</v>
      </c>
      <c r="AQ1256">
        <f t="shared" si="504"/>
        <v>6.7394967422762398E-3</v>
      </c>
      <c r="AR1256">
        <f t="shared" si="505"/>
        <v>6399593.6257584924</v>
      </c>
    </row>
    <row r="1257" spans="13:44" x14ac:dyDescent="0.3">
      <c r="M1257" s="52" t="s">
        <v>22</v>
      </c>
      <c r="N1257" s="53">
        <f t="shared" si="484"/>
        <v>166021.44365805644</v>
      </c>
      <c r="O1257" s="54">
        <f t="shared" si="485"/>
        <v>0</v>
      </c>
      <c r="P1257" s="55">
        <f t="shared" si="486"/>
        <v>31</v>
      </c>
      <c r="Q1257" s="68"/>
      <c r="T1257">
        <f t="shared" si="482"/>
        <v>0</v>
      </c>
      <c r="U1257">
        <f t="shared" si="482"/>
        <v>0</v>
      </c>
      <c r="V1257">
        <f t="shared" si="483"/>
        <v>31</v>
      </c>
      <c r="W1257">
        <f t="shared" si="506"/>
        <v>3</v>
      </c>
      <c r="X1257">
        <f t="shared" si="487"/>
        <v>-5.2359877559829883E-2</v>
      </c>
      <c r="Y1257">
        <f t="shared" si="488"/>
        <v>-5.2335956242943828E-2</v>
      </c>
      <c r="Z1257">
        <f t="shared" si="489"/>
        <v>-5.2383818566763218E-2</v>
      </c>
      <c r="AA1257">
        <f t="shared" si="490"/>
        <v>0</v>
      </c>
      <c r="AB1257">
        <f t="shared" si="491"/>
        <v>6375585.7452000007</v>
      </c>
      <c r="AC1257">
        <f t="shared" si="492"/>
        <v>9.2468067027179749E-6</v>
      </c>
      <c r="AD1257">
        <f t="shared" si="493"/>
        <v>0</v>
      </c>
      <c r="AE1257">
        <f t="shared" si="494"/>
        <v>0</v>
      </c>
      <c r="AF1257">
        <f t="shared" si="495"/>
        <v>0</v>
      </c>
      <c r="AG1257">
        <f t="shared" si="496"/>
        <v>0</v>
      </c>
      <c r="AH1257">
        <f t="shared" si="497"/>
        <v>0</v>
      </c>
      <c r="AI1257">
        <f t="shared" si="498"/>
        <v>5.0546225567071803E-3</v>
      </c>
      <c r="AJ1257">
        <f t="shared" si="499"/>
        <v>4.2582015317955055E-5</v>
      </c>
      <c r="AK1257">
        <f t="shared" si="500"/>
        <v>1.6740578955036711E-7</v>
      </c>
      <c r="AL1257">
        <f t="shared" si="501"/>
        <v>0</v>
      </c>
      <c r="AM1257">
        <v>6378137</v>
      </c>
      <c r="AN1257">
        <v>6356752.3142451802</v>
      </c>
      <c r="AO1257">
        <f t="shared" si="502"/>
        <v>8.1819190842620321E-2</v>
      </c>
      <c r="AP1257">
        <f t="shared" si="503"/>
        <v>8.2094437949694496E-2</v>
      </c>
      <c r="AQ1257">
        <f t="shared" si="504"/>
        <v>6.7394967422762398E-3</v>
      </c>
      <c r="AR1257">
        <f t="shared" si="505"/>
        <v>6399593.6257584924</v>
      </c>
    </row>
    <row r="1258" spans="13:44" x14ac:dyDescent="0.3">
      <c r="M1258" s="52" t="s">
        <v>22</v>
      </c>
      <c r="N1258" s="53">
        <f t="shared" si="484"/>
        <v>166021.44365805644</v>
      </c>
      <c r="O1258" s="54">
        <f t="shared" si="485"/>
        <v>0</v>
      </c>
      <c r="P1258" s="55">
        <f t="shared" si="486"/>
        <v>31</v>
      </c>
      <c r="Q1258" s="68"/>
      <c r="T1258">
        <f t="shared" ref="T1258:U1321" si="507">R1258*PI()/180</f>
        <v>0</v>
      </c>
      <c r="U1258">
        <f t="shared" si="507"/>
        <v>0</v>
      </c>
      <c r="V1258">
        <f t="shared" si="483"/>
        <v>31</v>
      </c>
      <c r="W1258">
        <f t="shared" si="506"/>
        <v>3</v>
      </c>
      <c r="X1258">
        <f t="shared" si="487"/>
        <v>-5.2359877559829883E-2</v>
      </c>
      <c r="Y1258">
        <f t="shared" si="488"/>
        <v>-5.2335956242943828E-2</v>
      </c>
      <c r="Z1258">
        <f t="shared" si="489"/>
        <v>-5.2383818566763218E-2</v>
      </c>
      <c r="AA1258">
        <f t="shared" si="490"/>
        <v>0</v>
      </c>
      <c r="AB1258">
        <f t="shared" si="491"/>
        <v>6375585.7452000007</v>
      </c>
      <c r="AC1258">
        <f t="shared" si="492"/>
        <v>9.2468067027179749E-6</v>
      </c>
      <c r="AD1258">
        <f t="shared" si="493"/>
        <v>0</v>
      </c>
      <c r="AE1258">
        <f t="shared" si="494"/>
        <v>0</v>
      </c>
      <c r="AF1258">
        <f t="shared" si="495"/>
        <v>0</v>
      </c>
      <c r="AG1258">
        <f t="shared" si="496"/>
        <v>0</v>
      </c>
      <c r="AH1258">
        <f t="shared" si="497"/>
        <v>0</v>
      </c>
      <c r="AI1258">
        <f t="shared" si="498"/>
        <v>5.0546225567071803E-3</v>
      </c>
      <c r="AJ1258">
        <f t="shared" si="499"/>
        <v>4.2582015317955055E-5</v>
      </c>
      <c r="AK1258">
        <f t="shared" si="500"/>
        <v>1.6740578955036711E-7</v>
      </c>
      <c r="AL1258">
        <f t="shared" si="501"/>
        <v>0</v>
      </c>
      <c r="AM1258">
        <v>6378137</v>
      </c>
      <c r="AN1258">
        <v>6356752.3142451802</v>
      </c>
      <c r="AO1258">
        <f t="shared" si="502"/>
        <v>8.1819190842620321E-2</v>
      </c>
      <c r="AP1258">
        <f t="shared" si="503"/>
        <v>8.2094437949694496E-2</v>
      </c>
      <c r="AQ1258">
        <f t="shared" si="504"/>
        <v>6.7394967422762398E-3</v>
      </c>
      <c r="AR1258">
        <f t="shared" si="505"/>
        <v>6399593.6257584924</v>
      </c>
    </row>
    <row r="1259" spans="13:44" x14ac:dyDescent="0.3">
      <c r="M1259" s="52" t="s">
        <v>22</v>
      </c>
      <c r="N1259" s="53">
        <f t="shared" si="484"/>
        <v>166021.44365805644</v>
      </c>
      <c r="O1259" s="54">
        <f t="shared" si="485"/>
        <v>0</v>
      </c>
      <c r="P1259" s="55">
        <f t="shared" si="486"/>
        <v>31</v>
      </c>
      <c r="Q1259" s="68"/>
      <c r="T1259">
        <f t="shared" si="507"/>
        <v>0</v>
      </c>
      <c r="U1259">
        <f t="shared" si="507"/>
        <v>0</v>
      </c>
      <c r="V1259">
        <f t="shared" si="483"/>
        <v>31</v>
      </c>
      <c r="W1259">
        <f t="shared" si="506"/>
        <v>3</v>
      </c>
      <c r="X1259">
        <f t="shared" si="487"/>
        <v>-5.2359877559829883E-2</v>
      </c>
      <c r="Y1259">
        <f t="shared" si="488"/>
        <v>-5.2335956242943828E-2</v>
      </c>
      <c r="Z1259">
        <f t="shared" si="489"/>
        <v>-5.2383818566763218E-2</v>
      </c>
      <c r="AA1259">
        <f t="shared" si="490"/>
        <v>0</v>
      </c>
      <c r="AB1259">
        <f t="shared" si="491"/>
        <v>6375585.7452000007</v>
      </c>
      <c r="AC1259">
        <f t="shared" si="492"/>
        <v>9.2468067027179749E-6</v>
      </c>
      <c r="AD1259">
        <f t="shared" si="493"/>
        <v>0</v>
      </c>
      <c r="AE1259">
        <f t="shared" si="494"/>
        <v>0</v>
      </c>
      <c r="AF1259">
        <f t="shared" si="495"/>
        <v>0</v>
      </c>
      <c r="AG1259">
        <f t="shared" si="496"/>
        <v>0</v>
      </c>
      <c r="AH1259">
        <f t="shared" si="497"/>
        <v>0</v>
      </c>
      <c r="AI1259">
        <f t="shared" si="498"/>
        <v>5.0546225567071803E-3</v>
      </c>
      <c r="AJ1259">
        <f t="shared" si="499"/>
        <v>4.2582015317955055E-5</v>
      </c>
      <c r="AK1259">
        <f t="shared" si="500"/>
        <v>1.6740578955036711E-7</v>
      </c>
      <c r="AL1259">
        <f t="shared" si="501"/>
        <v>0</v>
      </c>
      <c r="AM1259">
        <v>6378137</v>
      </c>
      <c r="AN1259">
        <v>6356752.3142451802</v>
      </c>
      <c r="AO1259">
        <f t="shared" si="502"/>
        <v>8.1819190842620321E-2</v>
      </c>
      <c r="AP1259">
        <f t="shared" si="503"/>
        <v>8.2094437949694496E-2</v>
      </c>
      <c r="AQ1259">
        <f t="shared" si="504"/>
        <v>6.7394967422762398E-3</v>
      </c>
      <c r="AR1259">
        <f t="shared" si="505"/>
        <v>6399593.6257584924</v>
      </c>
    </row>
    <row r="1260" spans="13:44" x14ac:dyDescent="0.3">
      <c r="M1260" s="52" t="s">
        <v>22</v>
      </c>
      <c r="N1260" s="53">
        <f t="shared" si="484"/>
        <v>166021.44365805644</v>
      </c>
      <c r="O1260" s="54">
        <f t="shared" si="485"/>
        <v>0</v>
      </c>
      <c r="P1260" s="55">
        <f t="shared" si="486"/>
        <v>31</v>
      </c>
      <c r="Q1260" s="68"/>
      <c r="T1260">
        <f t="shared" si="507"/>
        <v>0</v>
      </c>
      <c r="U1260">
        <f t="shared" si="507"/>
        <v>0</v>
      </c>
      <c r="V1260">
        <f t="shared" si="483"/>
        <v>31</v>
      </c>
      <c r="W1260">
        <f t="shared" si="506"/>
        <v>3</v>
      </c>
      <c r="X1260">
        <f t="shared" si="487"/>
        <v>-5.2359877559829883E-2</v>
      </c>
      <c r="Y1260">
        <f t="shared" si="488"/>
        <v>-5.2335956242943828E-2</v>
      </c>
      <c r="Z1260">
        <f t="shared" si="489"/>
        <v>-5.2383818566763218E-2</v>
      </c>
      <c r="AA1260">
        <f t="shared" si="490"/>
        <v>0</v>
      </c>
      <c r="AB1260">
        <f t="shared" si="491"/>
        <v>6375585.7452000007</v>
      </c>
      <c r="AC1260">
        <f t="shared" si="492"/>
        <v>9.2468067027179749E-6</v>
      </c>
      <c r="AD1260">
        <f t="shared" si="493"/>
        <v>0</v>
      </c>
      <c r="AE1260">
        <f t="shared" si="494"/>
        <v>0</v>
      </c>
      <c r="AF1260">
        <f t="shared" si="495"/>
        <v>0</v>
      </c>
      <c r="AG1260">
        <f t="shared" si="496"/>
        <v>0</v>
      </c>
      <c r="AH1260">
        <f t="shared" si="497"/>
        <v>0</v>
      </c>
      <c r="AI1260">
        <f t="shared" si="498"/>
        <v>5.0546225567071803E-3</v>
      </c>
      <c r="AJ1260">
        <f t="shared" si="499"/>
        <v>4.2582015317955055E-5</v>
      </c>
      <c r="AK1260">
        <f t="shared" si="500"/>
        <v>1.6740578955036711E-7</v>
      </c>
      <c r="AL1260">
        <f t="shared" si="501"/>
        <v>0</v>
      </c>
      <c r="AM1260">
        <v>6378137</v>
      </c>
      <c r="AN1260">
        <v>6356752.3142451802</v>
      </c>
      <c r="AO1260">
        <f t="shared" si="502"/>
        <v>8.1819190842620321E-2</v>
      </c>
      <c r="AP1260">
        <f t="shared" si="503"/>
        <v>8.2094437949694496E-2</v>
      </c>
      <c r="AQ1260">
        <f t="shared" si="504"/>
        <v>6.7394967422762398E-3</v>
      </c>
      <c r="AR1260">
        <f t="shared" si="505"/>
        <v>6399593.6257584924</v>
      </c>
    </row>
    <row r="1261" spans="13:44" x14ac:dyDescent="0.3">
      <c r="M1261" s="52" t="s">
        <v>22</v>
      </c>
      <c r="N1261" s="53">
        <f t="shared" si="484"/>
        <v>166021.44365805644</v>
      </c>
      <c r="O1261" s="54">
        <f t="shared" si="485"/>
        <v>0</v>
      </c>
      <c r="P1261" s="55">
        <f t="shared" si="486"/>
        <v>31</v>
      </c>
      <c r="Q1261" s="68"/>
      <c r="T1261">
        <f t="shared" si="507"/>
        <v>0</v>
      </c>
      <c r="U1261">
        <f t="shared" si="507"/>
        <v>0</v>
      </c>
      <c r="V1261">
        <f t="shared" si="483"/>
        <v>31</v>
      </c>
      <c r="W1261">
        <f t="shared" si="506"/>
        <v>3</v>
      </c>
      <c r="X1261">
        <f t="shared" si="487"/>
        <v>-5.2359877559829883E-2</v>
      </c>
      <c r="Y1261">
        <f t="shared" si="488"/>
        <v>-5.2335956242943828E-2</v>
      </c>
      <c r="Z1261">
        <f t="shared" si="489"/>
        <v>-5.2383818566763218E-2</v>
      </c>
      <c r="AA1261">
        <f t="shared" si="490"/>
        <v>0</v>
      </c>
      <c r="AB1261">
        <f t="shared" si="491"/>
        <v>6375585.7452000007</v>
      </c>
      <c r="AC1261">
        <f t="shared" si="492"/>
        <v>9.2468067027179749E-6</v>
      </c>
      <c r="AD1261">
        <f t="shared" si="493"/>
        <v>0</v>
      </c>
      <c r="AE1261">
        <f t="shared" si="494"/>
        <v>0</v>
      </c>
      <c r="AF1261">
        <f t="shared" si="495"/>
        <v>0</v>
      </c>
      <c r="AG1261">
        <f t="shared" si="496"/>
        <v>0</v>
      </c>
      <c r="AH1261">
        <f t="shared" si="497"/>
        <v>0</v>
      </c>
      <c r="AI1261">
        <f t="shared" si="498"/>
        <v>5.0546225567071803E-3</v>
      </c>
      <c r="AJ1261">
        <f t="shared" si="499"/>
        <v>4.2582015317955055E-5</v>
      </c>
      <c r="AK1261">
        <f t="shared" si="500"/>
        <v>1.6740578955036711E-7</v>
      </c>
      <c r="AL1261">
        <f t="shared" si="501"/>
        <v>0</v>
      </c>
      <c r="AM1261">
        <v>6378137</v>
      </c>
      <c r="AN1261">
        <v>6356752.3142451802</v>
      </c>
      <c r="AO1261">
        <f t="shared" si="502"/>
        <v>8.1819190842620321E-2</v>
      </c>
      <c r="AP1261">
        <f t="shared" si="503"/>
        <v>8.2094437949694496E-2</v>
      </c>
      <c r="AQ1261">
        <f t="shared" si="504"/>
        <v>6.7394967422762398E-3</v>
      </c>
      <c r="AR1261">
        <f t="shared" si="505"/>
        <v>6399593.6257584924</v>
      </c>
    </row>
    <row r="1262" spans="13:44" x14ac:dyDescent="0.3">
      <c r="M1262" s="52" t="s">
        <v>22</v>
      </c>
      <c r="N1262" s="53">
        <f t="shared" si="484"/>
        <v>166021.44365805644</v>
      </c>
      <c r="O1262" s="54">
        <f t="shared" si="485"/>
        <v>0</v>
      </c>
      <c r="P1262" s="55">
        <f t="shared" si="486"/>
        <v>31</v>
      </c>
      <c r="Q1262" s="68"/>
      <c r="T1262">
        <f t="shared" si="507"/>
        <v>0</v>
      </c>
      <c r="U1262">
        <f t="shared" si="507"/>
        <v>0</v>
      </c>
      <c r="V1262">
        <f t="shared" si="483"/>
        <v>31</v>
      </c>
      <c r="W1262">
        <f t="shared" si="506"/>
        <v>3</v>
      </c>
      <c r="X1262">
        <f t="shared" si="487"/>
        <v>-5.2359877559829883E-2</v>
      </c>
      <c r="Y1262">
        <f t="shared" si="488"/>
        <v>-5.2335956242943828E-2</v>
      </c>
      <c r="Z1262">
        <f t="shared" si="489"/>
        <v>-5.2383818566763218E-2</v>
      </c>
      <c r="AA1262">
        <f t="shared" si="490"/>
        <v>0</v>
      </c>
      <c r="AB1262">
        <f t="shared" si="491"/>
        <v>6375585.7452000007</v>
      </c>
      <c r="AC1262">
        <f t="shared" si="492"/>
        <v>9.2468067027179749E-6</v>
      </c>
      <c r="AD1262">
        <f t="shared" si="493"/>
        <v>0</v>
      </c>
      <c r="AE1262">
        <f t="shared" si="494"/>
        <v>0</v>
      </c>
      <c r="AF1262">
        <f t="shared" si="495"/>
        <v>0</v>
      </c>
      <c r="AG1262">
        <f t="shared" si="496"/>
        <v>0</v>
      </c>
      <c r="AH1262">
        <f t="shared" si="497"/>
        <v>0</v>
      </c>
      <c r="AI1262">
        <f t="shared" si="498"/>
        <v>5.0546225567071803E-3</v>
      </c>
      <c r="AJ1262">
        <f t="shared" si="499"/>
        <v>4.2582015317955055E-5</v>
      </c>
      <c r="AK1262">
        <f t="shared" si="500"/>
        <v>1.6740578955036711E-7</v>
      </c>
      <c r="AL1262">
        <f t="shared" si="501"/>
        <v>0</v>
      </c>
      <c r="AM1262">
        <v>6378137</v>
      </c>
      <c r="AN1262">
        <v>6356752.3142451802</v>
      </c>
      <c r="AO1262">
        <f t="shared" si="502"/>
        <v>8.1819190842620321E-2</v>
      </c>
      <c r="AP1262">
        <f t="shared" si="503"/>
        <v>8.2094437949694496E-2</v>
      </c>
      <c r="AQ1262">
        <f t="shared" si="504"/>
        <v>6.7394967422762398E-3</v>
      </c>
      <c r="AR1262">
        <f t="shared" si="505"/>
        <v>6399593.6257584924</v>
      </c>
    </row>
    <row r="1263" spans="13:44" x14ac:dyDescent="0.3">
      <c r="M1263" s="52" t="s">
        <v>22</v>
      </c>
      <c r="N1263" s="53">
        <f t="shared" si="484"/>
        <v>166021.44365805644</v>
      </c>
      <c r="O1263" s="54">
        <f t="shared" si="485"/>
        <v>0</v>
      </c>
      <c r="P1263" s="55">
        <f t="shared" si="486"/>
        <v>31</v>
      </c>
      <c r="Q1263" s="68"/>
      <c r="T1263">
        <f t="shared" si="507"/>
        <v>0</v>
      </c>
      <c r="U1263">
        <f t="shared" si="507"/>
        <v>0</v>
      </c>
      <c r="V1263">
        <f t="shared" si="483"/>
        <v>31</v>
      </c>
      <c r="W1263">
        <f t="shared" si="506"/>
        <v>3</v>
      </c>
      <c r="X1263">
        <f t="shared" si="487"/>
        <v>-5.2359877559829883E-2</v>
      </c>
      <c r="Y1263">
        <f t="shared" si="488"/>
        <v>-5.2335956242943828E-2</v>
      </c>
      <c r="Z1263">
        <f t="shared" si="489"/>
        <v>-5.2383818566763218E-2</v>
      </c>
      <c r="AA1263">
        <f t="shared" si="490"/>
        <v>0</v>
      </c>
      <c r="AB1263">
        <f t="shared" si="491"/>
        <v>6375585.7452000007</v>
      </c>
      <c r="AC1263">
        <f t="shared" si="492"/>
        <v>9.2468067027179749E-6</v>
      </c>
      <c r="AD1263">
        <f t="shared" si="493"/>
        <v>0</v>
      </c>
      <c r="AE1263">
        <f t="shared" si="494"/>
        <v>0</v>
      </c>
      <c r="AF1263">
        <f t="shared" si="495"/>
        <v>0</v>
      </c>
      <c r="AG1263">
        <f t="shared" si="496"/>
        <v>0</v>
      </c>
      <c r="AH1263">
        <f t="shared" si="497"/>
        <v>0</v>
      </c>
      <c r="AI1263">
        <f t="shared" si="498"/>
        <v>5.0546225567071803E-3</v>
      </c>
      <c r="AJ1263">
        <f t="shared" si="499"/>
        <v>4.2582015317955055E-5</v>
      </c>
      <c r="AK1263">
        <f t="shared" si="500"/>
        <v>1.6740578955036711E-7</v>
      </c>
      <c r="AL1263">
        <f t="shared" si="501"/>
        <v>0</v>
      </c>
      <c r="AM1263">
        <v>6378137</v>
      </c>
      <c r="AN1263">
        <v>6356752.3142451802</v>
      </c>
      <c r="AO1263">
        <f t="shared" si="502"/>
        <v>8.1819190842620321E-2</v>
      </c>
      <c r="AP1263">
        <f t="shared" si="503"/>
        <v>8.2094437949694496E-2</v>
      </c>
      <c r="AQ1263">
        <f t="shared" si="504"/>
        <v>6.7394967422762398E-3</v>
      </c>
      <c r="AR1263">
        <f t="shared" si="505"/>
        <v>6399593.6257584924</v>
      </c>
    </row>
    <row r="1264" spans="13:44" x14ac:dyDescent="0.3">
      <c r="M1264" s="52" t="s">
        <v>22</v>
      </c>
      <c r="N1264" s="53">
        <f t="shared" si="484"/>
        <v>166021.44365805644</v>
      </c>
      <c r="O1264" s="54">
        <f t="shared" si="485"/>
        <v>0</v>
      </c>
      <c r="P1264" s="55">
        <f t="shared" si="486"/>
        <v>31</v>
      </c>
      <c r="Q1264" s="68"/>
      <c r="T1264">
        <f t="shared" si="507"/>
        <v>0</v>
      </c>
      <c r="U1264">
        <f t="shared" si="507"/>
        <v>0</v>
      </c>
      <c r="V1264">
        <f t="shared" si="483"/>
        <v>31</v>
      </c>
      <c r="W1264">
        <f t="shared" si="506"/>
        <v>3</v>
      </c>
      <c r="X1264">
        <f t="shared" si="487"/>
        <v>-5.2359877559829883E-2</v>
      </c>
      <c r="Y1264">
        <f t="shared" si="488"/>
        <v>-5.2335956242943828E-2</v>
      </c>
      <c r="Z1264">
        <f t="shared" si="489"/>
        <v>-5.2383818566763218E-2</v>
      </c>
      <c r="AA1264">
        <f t="shared" si="490"/>
        <v>0</v>
      </c>
      <c r="AB1264">
        <f t="shared" si="491"/>
        <v>6375585.7452000007</v>
      </c>
      <c r="AC1264">
        <f t="shared" si="492"/>
        <v>9.2468067027179749E-6</v>
      </c>
      <c r="AD1264">
        <f t="shared" si="493"/>
        <v>0</v>
      </c>
      <c r="AE1264">
        <f t="shared" si="494"/>
        <v>0</v>
      </c>
      <c r="AF1264">
        <f t="shared" si="495"/>
        <v>0</v>
      </c>
      <c r="AG1264">
        <f t="shared" si="496"/>
        <v>0</v>
      </c>
      <c r="AH1264">
        <f t="shared" si="497"/>
        <v>0</v>
      </c>
      <c r="AI1264">
        <f t="shared" si="498"/>
        <v>5.0546225567071803E-3</v>
      </c>
      <c r="AJ1264">
        <f t="shared" si="499"/>
        <v>4.2582015317955055E-5</v>
      </c>
      <c r="AK1264">
        <f t="shared" si="500"/>
        <v>1.6740578955036711E-7</v>
      </c>
      <c r="AL1264">
        <f t="shared" si="501"/>
        <v>0</v>
      </c>
      <c r="AM1264">
        <v>6378137</v>
      </c>
      <c r="AN1264">
        <v>6356752.3142451802</v>
      </c>
      <c r="AO1264">
        <f t="shared" si="502"/>
        <v>8.1819190842620321E-2</v>
      </c>
      <c r="AP1264">
        <f t="shared" si="503"/>
        <v>8.2094437949694496E-2</v>
      </c>
      <c r="AQ1264">
        <f t="shared" si="504"/>
        <v>6.7394967422762398E-3</v>
      </c>
      <c r="AR1264">
        <f t="shared" si="505"/>
        <v>6399593.6257584924</v>
      </c>
    </row>
    <row r="1265" spans="13:44" x14ac:dyDescent="0.3">
      <c r="M1265" s="52" t="s">
        <v>22</v>
      </c>
      <c r="N1265" s="53">
        <f t="shared" si="484"/>
        <v>166021.44365805644</v>
      </c>
      <c r="O1265" s="54">
        <f t="shared" si="485"/>
        <v>0</v>
      </c>
      <c r="P1265" s="55">
        <f t="shared" si="486"/>
        <v>31</v>
      </c>
      <c r="Q1265" s="68"/>
      <c r="T1265">
        <f t="shared" si="507"/>
        <v>0</v>
      </c>
      <c r="U1265">
        <f t="shared" si="507"/>
        <v>0</v>
      </c>
      <c r="V1265">
        <f t="shared" si="483"/>
        <v>31</v>
      </c>
      <c r="W1265">
        <f t="shared" si="506"/>
        <v>3</v>
      </c>
      <c r="X1265">
        <f t="shared" si="487"/>
        <v>-5.2359877559829883E-2</v>
      </c>
      <c r="Y1265">
        <f t="shared" si="488"/>
        <v>-5.2335956242943828E-2</v>
      </c>
      <c r="Z1265">
        <f t="shared" si="489"/>
        <v>-5.2383818566763218E-2</v>
      </c>
      <c r="AA1265">
        <f t="shared" si="490"/>
        <v>0</v>
      </c>
      <c r="AB1265">
        <f t="shared" si="491"/>
        <v>6375585.7452000007</v>
      </c>
      <c r="AC1265">
        <f t="shared" si="492"/>
        <v>9.2468067027179749E-6</v>
      </c>
      <c r="AD1265">
        <f t="shared" si="493"/>
        <v>0</v>
      </c>
      <c r="AE1265">
        <f t="shared" si="494"/>
        <v>0</v>
      </c>
      <c r="AF1265">
        <f t="shared" si="495"/>
        <v>0</v>
      </c>
      <c r="AG1265">
        <f t="shared" si="496"/>
        <v>0</v>
      </c>
      <c r="AH1265">
        <f t="shared" si="497"/>
        <v>0</v>
      </c>
      <c r="AI1265">
        <f t="shared" si="498"/>
        <v>5.0546225567071803E-3</v>
      </c>
      <c r="AJ1265">
        <f t="shared" si="499"/>
        <v>4.2582015317955055E-5</v>
      </c>
      <c r="AK1265">
        <f t="shared" si="500"/>
        <v>1.6740578955036711E-7</v>
      </c>
      <c r="AL1265">
        <f t="shared" si="501"/>
        <v>0</v>
      </c>
      <c r="AM1265">
        <v>6378137</v>
      </c>
      <c r="AN1265">
        <v>6356752.3142451802</v>
      </c>
      <c r="AO1265">
        <f t="shared" si="502"/>
        <v>8.1819190842620321E-2</v>
      </c>
      <c r="AP1265">
        <f t="shared" si="503"/>
        <v>8.2094437949694496E-2</v>
      </c>
      <c r="AQ1265">
        <f t="shared" si="504"/>
        <v>6.7394967422762398E-3</v>
      </c>
      <c r="AR1265">
        <f t="shared" si="505"/>
        <v>6399593.6257584924</v>
      </c>
    </row>
    <row r="1266" spans="13:44" x14ac:dyDescent="0.3">
      <c r="M1266" s="52" t="s">
        <v>22</v>
      </c>
      <c r="N1266" s="53">
        <f t="shared" si="484"/>
        <v>166021.44365805644</v>
      </c>
      <c r="O1266" s="54">
        <f t="shared" si="485"/>
        <v>0</v>
      </c>
      <c r="P1266" s="55">
        <f t="shared" si="486"/>
        <v>31</v>
      </c>
      <c r="Q1266" s="68"/>
      <c r="T1266">
        <f t="shared" si="507"/>
        <v>0</v>
      </c>
      <c r="U1266">
        <f t="shared" si="507"/>
        <v>0</v>
      </c>
      <c r="V1266">
        <f t="shared" si="483"/>
        <v>31</v>
      </c>
      <c r="W1266">
        <f t="shared" si="506"/>
        <v>3</v>
      </c>
      <c r="X1266">
        <f t="shared" si="487"/>
        <v>-5.2359877559829883E-2</v>
      </c>
      <c r="Y1266">
        <f t="shared" si="488"/>
        <v>-5.2335956242943828E-2</v>
      </c>
      <c r="Z1266">
        <f t="shared" si="489"/>
        <v>-5.2383818566763218E-2</v>
      </c>
      <c r="AA1266">
        <f t="shared" si="490"/>
        <v>0</v>
      </c>
      <c r="AB1266">
        <f t="shared" si="491"/>
        <v>6375585.7452000007</v>
      </c>
      <c r="AC1266">
        <f t="shared" si="492"/>
        <v>9.2468067027179749E-6</v>
      </c>
      <c r="AD1266">
        <f t="shared" si="493"/>
        <v>0</v>
      </c>
      <c r="AE1266">
        <f t="shared" si="494"/>
        <v>0</v>
      </c>
      <c r="AF1266">
        <f t="shared" si="495"/>
        <v>0</v>
      </c>
      <c r="AG1266">
        <f t="shared" si="496"/>
        <v>0</v>
      </c>
      <c r="AH1266">
        <f t="shared" si="497"/>
        <v>0</v>
      </c>
      <c r="AI1266">
        <f t="shared" si="498"/>
        <v>5.0546225567071803E-3</v>
      </c>
      <c r="AJ1266">
        <f t="shared" si="499"/>
        <v>4.2582015317955055E-5</v>
      </c>
      <c r="AK1266">
        <f t="shared" si="500"/>
        <v>1.6740578955036711E-7</v>
      </c>
      <c r="AL1266">
        <f t="shared" si="501"/>
        <v>0</v>
      </c>
      <c r="AM1266">
        <v>6378137</v>
      </c>
      <c r="AN1266">
        <v>6356752.3142451802</v>
      </c>
      <c r="AO1266">
        <f t="shared" si="502"/>
        <v>8.1819190842620321E-2</v>
      </c>
      <c r="AP1266">
        <f t="shared" si="503"/>
        <v>8.2094437949694496E-2</v>
      </c>
      <c r="AQ1266">
        <f t="shared" si="504"/>
        <v>6.7394967422762398E-3</v>
      </c>
      <c r="AR1266">
        <f t="shared" si="505"/>
        <v>6399593.6257584924</v>
      </c>
    </row>
    <row r="1267" spans="13:44" x14ac:dyDescent="0.3">
      <c r="M1267" s="52" t="s">
        <v>22</v>
      </c>
      <c r="N1267" s="53">
        <f t="shared" si="484"/>
        <v>166021.44365805644</v>
      </c>
      <c r="O1267" s="54">
        <f t="shared" si="485"/>
        <v>0</v>
      </c>
      <c r="P1267" s="55">
        <f t="shared" si="486"/>
        <v>31</v>
      </c>
      <c r="Q1267" s="68"/>
      <c r="T1267">
        <f t="shared" si="507"/>
        <v>0</v>
      </c>
      <c r="U1267">
        <f t="shared" si="507"/>
        <v>0</v>
      </c>
      <c r="V1267">
        <f t="shared" si="483"/>
        <v>31</v>
      </c>
      <c r="W1267">
        <f t="shared" si="506"/>
        <v>3</v>
      </c>
      <c r="X1267">
        <f t="shared" si="487"/>
        <v>-5.2359877559829883E-2</v>
      </c>
      <c r="Y1267">
        <f t="shared" si="488"/>
        <v>-5.2335956242943828E-2</v>
      </c>
      <c r="Z1267">
        <f t="shared" si="489"/>
        <v>-5.2383818566763218E-2</v>
      </c>
      <c r="AA1267">
        <f t="shared" si="490"/>
        <v>0</v>
      </c>
      <c r="AB1267">
        <f t="shared" si="491"/>
        <v>6375585.7452000007</v>
      </c>
      <c r="AC1267">
        <f t="shared" si="492"/>
        <v>9.2468067027179749E-6</v>
      </c>
      <c r="AD1267">
        <f t="shared" si="493"/>
        <v>0</v>
      </c>
      <c r="AE1267">
        <f t="shared" si="494"/>
        <v>0</v>
      </c>
      <c r="AF1267">
        <f t="shared" si="495"/>
        <v>0</v>
      </c>
      <c r="AG1267">
        <f t="shared" si="496"/>
        <v>0</v>
      </c>
      <c r="AH1267">
        <f t="shared" si="497"/>
        <v>0</v>
      </c>
      <c r="AI1267">
        <f t="shared" si="498"/>
        <v>5.0546225567071803E-3</v>
      </c>
      <c r="AJ1267">
        <f t="shared" si="499"/>
        <v>4.2582015317955055E-5</v>
      </c>
      <c r="AK1267">
        <f t="shared" si="500"/>
        <v>1.6740578955036711E-7</v>
      </c>
      <c r="AL1267">
        <f t="shared" si="501"/>
        <v>0</v>
      </c>
      <c r="AM1267">
        <v>6378137</v>
      </c>
      <c r="AN1267">
        <v>6356752.3142451802</v>
      </c>
      <c r="AO1267">
        <f t="shared" si="502"/>
        <v>8.1819190842620321E-2</v>
      </c>
      <c r="AP1267">
        <f t="shared" si="503"/>
        <v>8.2094437949694496E-2</v>
      </c>
      <c r="AQ1267">
        <f t="shared" si="504"/>
        <v>6.7394967422762398E-3</v>
      </c>
      <c r="AR1267">
        <f t="shared" si="505"/>
        <v>6399593.6257584924</v>
      </c>
    </row>
    <row r="1268" spans="13:44" x14ac:dyDescent="0.3">
      <c r="M1268" s="52" t="s">
        <v>22</v>
      </c>
      <c r="N1268" s="53">
        <f t="shared" si="484"/>
        <v>166021.44365805644</v>
      </c>
      <c r="O1268" s="54">
        <f t="shared" si="485"/>
        <v>0</v>
      </c>
      <c r="P1268" s="55">
        <f t="shared" si="486"/>
        <v>31</v>
      </c>
      <c r="Q1268" s="68"/>
      <c r="T1268">
        <f t="shared" si="507"/>
        <v>0</v>
      </c>
      <c r="U1268">
        <f t="shared" si="507"/>
        <v>0</v>
      </c>
      <c r="V1268">
        <f t="shared" si="483"/>
        <v>31</v>
      </c>
      <c r="W1268">
        <f t="shared" si="506"/>
        <v>3</v>
      </c>
      <c r="X1268">
        <f t="shared" si="487"/>
        <v>-5.2359877559829883E-2</v>
      </c>
      <c r="Y1268">
        <f t="shared" si="488"/>
        <v>-5.2335956242943828E-2</v>
      </c>
      <c r="Z1268">
        <f t="shared" si="489"/>
        <v>-5.2383818566763218E-2</v>
      </c>
      <c r="AA1268">
        <f t="shared" si="490"/>
        <v>0</v>
      </c>
      <c r="AB1268">
        <f t="shared" si="491"/>
        <v>6375585.7452000007</v>
      </c>
      <c r="AC1268">
        <f t="shared" si="492"/>
        <v>9.2468067027179749E-6</v>
      </c>
      <c r="AD1268">
        <f t="shared" si="493"/>
        <v>0</v>
      </c>
      <c r="AE1268">
        <f t="shared" si="494"/>
        <v>0</v>
      </c>
      <c r="AF1268">
        <f t="shared" si="495"/>
        <v>0</v>
      </c>
      <c r="AG1268">
        <f t="shared" si="496"/>
        <v>0</v>
      </c>
      <c r="AH1268">
        <f t="shared" si="497"/>
        <v>0</v>
      </c>
      <c r="AI1268">
        <f t="shared" si="498"/>
        <v>5.0546225567071803E-3</v>
      </c>
      <c r="AJ1268">
        <f t="shared" si="499"/>
        <v>4.2582015317955055E-5</v>
      </c>
      <c r="AK1268">
        <f t="shared" si="500"/>
        <v>1.6740578955036711E-7</v>
      </c>
      <c r="AL1268">
        <f t="shared" si="501"/>
        <v>0</v>
      </c>
      <c r="AM1268">
        <v>6378137</v>
      </c>
      <c r="AN1268">
        <v>6356752.3142451802</v>
      </c>
      <c r="AO1268">
        <f t="shared" si="502"/>
        <v>8.1819190842620321E-2</v>
      </c>
      <c r="AP1268">
        <f t="shared" si="503"/>
        <v>8.2094437949694496E-2</v>
      </c>
      <c r="AQ1268">
        <f t="shared" si="504"/>
        <v>6.7394967422762398E-3</v>
      </c>
      <c r="AR1268">
        <f t="shared" si="505"/>
        <v>6399593.6257584924</v>
      </c>
    </row>
    <row r="1269" spans="13:44" x14ac:dyDescent="0.3">
      <c r="M1269" s="52" t="s">
        <v>22</v>
      </c>
      <c r="N1269" s="53">
        <f t="shared" si="484"/>
        <v>166021.44365805644</v>
      </c>
      <c r="O1269" s="54">
        <f t="shared" si="485"/>
        <v>0</v>
      </c>
      <c r="P1269" s="55">
        <f t="shared" si="486"/>
        <v>31</v>
      </c>
      <c r="Q1269" s="68"/>
      <c r="T1269">
        <f t="shared" si="507"/>
        <v>0</v>
      </c>
      <c r="U1269">
        <f t="shared" si="507"/>
        <v>0</v>
      </c>
      <c r="V1269">
        <f t="shared" si="483"/>
        <v>31</v>
      </c>
      <c r="W1269">
        <f t="shared" si="506"/>
        <v>3</v>
      </c>
      <c r="X1269">
        <f t="shared" si="487"/>
        <v>-5.2359877559829883E-2</v>
      </c>
      <c r="Y1269">
        <f t="shared" si="488"/>
        <v>-5.2335956242943828E-2</v>
      </c>
      <c r="Z1269">
        <f t="shared" si="489"/>
        <v>-5.2383818566763218E-2</v>
      </c>
      <c r="AA1269">
        <f t="shared" si="490"/>
        <v>0</v>
      </c>
      <c r="AB1269">
        <f t="shared" si="491"/>
        <v>6375585.7452000007</v>
      </c>
      <c r="AC1269">
        <f t="shared" si="492"/>
        <v>9.2468067027179749E-6</v>
      </c>
      <c r="AD1269">
        <f t="shared" si="493"/>
        <v>0</v>
      </c>
      <c r="AE1269">
        <f t="shared" si="494"/>
        <v>0</v>
      </c>
      <c r="AF1269">
        <f t="shared" si="495"/>
        <v>0</v>
      </c>
      <c r="AG1269">
        <f t="shared" si="496"/>
        <v>0</v>
      </c>
      <c r="AH1269">
        <f t="shared" si="497"/>
        <v>0</v>
      </c>
      <c r="AI1269">
        <f t="shared" si="498"/>
        <v>5.0546225567071803E-3</v>
      </c>
      <c r="AJ1269">
        <f t="shared" si="499"/>
        <v>4.2582015317955055E-5</v>
      </c>
      <c r="AK1269">
        <f t="shared" si="500"/>
        <v>1.6740578955036711E-7</v>
      </c>
      <c r="AL1269">
        <f t="shared" si="501"/>
        <v>0</v>
      </c>
      <c r="AM1269">
        <v>6378137</v>
      </c>
      <c r="AN1269">
        <v>6356752.3142451802</v>
      </c>
      <c r="AO1269">
        <f t="shared" si="502"/>
        <v>8.1819190842620321E-2</v>
      </c>
      <c r="AP1269">
        <f t="shared" si="503"/>
        <v>8.2094437949694496E-2</v>
      </c>
      <c r="AQ1269">
        <f t="shared" si="504"/>
        <v>6.7394967422762398E-3</v>
      </c>
      <c r="AR1269">
        <f t="shared" si="505"/>
        <v>6399593.6257584924</v>
      </c>
    </row>
    <row r="1270" spans="13:44" x14ac:dyDescent="0.3">
      <c r="M1270" s="52" t="s">
        <v>22</v>
      </c>
      <c r="N1270" s="53">
        <f t="shared" si="484"/>
        <v>166021.44365805644</v>
      </c>
      <c r="O1270" s="54">
        <f t="shared" si="485"/>
        <v>0</v>
      </c>
      <c r="P1270" s="55">
        <f t="shared" si="486"/>
        <v>31</v>
      </c>
      <c r="Q1270" s="68"/>
      <c r="T1270">
        <f t="shared" si="507"/>
        <v>0</v>
      </c>
      <c r="U1270">
        <f t="shared" si="507"/>
        <v>0</v>
      </c>
      <c r="V1270">
        <f t="shared" si="483"/>
        <v>31</v>
      </c>
      <c r="W1270">
        <f t="shared" si="506"/>
        <v>3</v>
      </c>
      <c r="X1270">
        <f t="shared" si="487"/>
        <v>-5.2359877559829883E-2</v>
      </c>
      <c r="Y1270">
        <f t="shared" si="488"/>
        <v>-5.2335956242943828E-2</v>
      </c>
      <c r="Z1270">
        <f t="shared" si="489"/>
        <v>-5.2383818566763218E-2</v>
      </c>
      <c r="AA1270">
        <f t="shared" si="490"/>
        <v>0</v>
      </c>
      <c r="AB1270">
        <f t="shared" si="491"/>
        <v>6375585.7452000007</v>
      </c>
      <c r="AC1270">
        <f t="shared" si="492"/>
        <v>9.2468067027179749E-6</v>
      </c>
      <c r="AD1270">
        <f t="shared" si="493"/>
        <v>0</v>
      </c>
      <c r="AE1270">
        <f t="shared" si="494"/>
        <v>0</v>
      </c>
      <c r="AF1270">
        <f t="shared" si="495"/>
        <v>0</v>
      </c>
      <c r="AG1270">
        <f t="shared" si="496"/>
        <v>0</v>
      </c>
      <c r="AH1270">
        <f t="shared" si="497"/>
        <v>0</v>
      </c>
      <c r="AI1270">
        <f t="shared" si="498"/>
        <v>5.0546225567071803E-3</v>
      </c>
      <c r="AJ1270">
        <f t="shared" si="499"/>
        <v>4.2582015317955055E-5</v>
      </c>
      <c r="AK1270">
        <f t="shared" si="500"/>
        <v>1.6740578955036711E-7</v>
      </c>
      <c r="AL1270">
        <f t="shared" si="501"/>
        <v>0</v>
      </c>
      <c r="AM1270">
        <v>6378137</v>
      </c>
      <c r="AN1270">
        <v>6356752.3142451802</v>
      </c>
      <c r="AO1270">
        <f t="shared" si="502"/>
        <v>8.1819190842620321E-2</v>
      </c>
      <c r="AP1270">
        <f t="shared" si="503"/>
        <v>8.2094437949694496E-2</v>
      </c>
      <c r="AQ1270">
        <f t="shared" si="504"/>
        <v>6.7394967422762398E-3</v>
      </c>
      <c r="AR1270">
        <f t="shared" si="505"/>
        <v>6399593.6257584924</v>
      </c>
    </row>
    <row r="1271" spans="13:44" x14ac:dyDescent="0.3">
      <c r="M1271" s="52" t="s">
        <v>22</v>
      </c>
      <c r="N1271" s="53">
        <f t="shared" si="484"/>
        <v>166021.44365805644</v>
      </c>
      <c r="O1271" s="54">
        <f t="shared" si="485"/>
        <v>0</v>
      </c>
      <c r="P1271" s="55">
        <f t="shared" si="486"/>
        <v>31</v>
      </c>
      <c r="Q1271" s="68"/>
      <c r="T1271">
        <f t="shared" si="507"/>
        <v>0</v>
      </c>
      <c r="U1271">
        <f t="shared" si="507"/>
        <v>0</v>
      </c>
      <c r="V1271">
        <f t="shared" si="483"/>
        <v>31</v>
      </c>
      <c r="W1271">
        <f t="shared" si="506"/>
        <v>3</v>
      </c>
      <c r="X1271">
        <f t="shared" si="487"/>
        <v>-5.2359877559829883E-2</v>
      </c>
      <c r="Y1271">
        <f t="shared" si="488"/>
        <v>-5.2335956242943828E-2</v>
      </c>
      <c r="Z1271">
        <f t="shared" si="489"/>
        <v>-5.2383818566763218E-2</v>
      </c>
      <c r="AA1271">
        <f t="shared" si="490"/>
        <v>0</v>
      </c>
      <c r="AB1271">
        <f t="shared" si="491"/>
        <v>6375585.7452000007</v>
      </c>
      <c r="AC1271">
        <f t="shared" si="492"/>
        <v>9.2468067027179749E-6</v>
      </c>
      <c r="AD1271">
        <f t="shared" si="493"/>
        <v>0</v>
      </c>
      <c r="AE1271">
        <f t="shared" si="494"/>
        <v>0</v>
      </c>
      <c r="AF1271">
        <f t="shared" si="495"/>
        <v>0</v>
      </c>
      <c r="AG1271">
        <f t="shared" si="496"/>
        <v>0</v>
      </c>
      <c r="AH1271">
        <f t="shared" si="497"/>
        <v>0</v>
      </c>
      <c r="AI1271">
        <f t="shared" si="498"/>
        <v>5.0546225567071803E-3</v>
      </c>
      <c r="AJ1271">
        <f t="shared" si="499"/>
        <v>4.2582015317955055E-5</v>
      </c>
      <c r="AK1271">
        <f t="shared" si="500"/>
        <v>1.6740578955036711E-7</v>
      </c>
      <c r="AL1271">
        <f t="shared" si="501"/>
        <v>0</v>
      </c>
      <c r="AM1271">
        <v>6378137</v>
      </c>
      <c r="AN1271">
        <v>6356752.3142451802</v>
      </c>
      <c r="AO1271">
        <f t="shared" si="502"/>
        <v>8.1819190842620321E-2</v>
      </c>
      <c r="AP1271">
        <f t="shared" si="503"/>
        <v>8.2094437949694496E-2</v>
      </c>
      <c r="AQ1271">
        <f t="shared" si="504"/>
        <v>6.7394967422762398E-3</v>
      </c>
      <c r="AR1271">
        <f t="shared" si="505"/>
        <v>6399593.6257584924</v>
      </c>
    </row>
    <row r="1272" spans="13:44" x14ac:dyDescent="0.3">
      <c r="M1272" s="52" t="s">
        <v>22</v>
      </c>
      <c r="N1272" s="53">
        <f t="shared" si="484"/>
        <v>166021.44365805644</v>
      </c>
      <c r="O1272" s="54">
        <f t="shared" si="485"/>
        <v>0</v>
      </c>
      <c r="P1272" s="55">
        <f t="shared" si="486"/>
        <v>31</v>
      </c>
      <c r="Q1272" s="68"/>
      <c r="T1272">
        <f t="shared" si="507"/>
        <v>0</v>
      </c>
      <c r="U1272">
        <f t="shared" si="507"/>
        <v>0</v>
      </c>
      <c r="V1272">
        <f t="shared" si="483"/>
        <v>31</v>
      </c>
      <c r="W1272">
        <f t="shared" si="506"/>
        <v>3</v>
      </c>
      <c r="X1272">
        <f t="shared" si="487"/>
        <v>-5.2359877559829883E-2</v>
      </c>
      <c r="Y1272">
        <f t="shared" si="488"/>
        <v>-5.2335956242943828E-2</v>
      </c>
      <c r="Z1272">
        <f t="shared" si="489"/>
        <v>-5.2383818566763218E-2</v>
      </c>
      <c r="AA1272">
        <f t="shared" si="490"/>
        <v>0</v>
      </c>
      <c r="AB1272">
        <f t="shared" si="491"/>
        <v>6375585.7452000007</v>
      </c>
      <c r="AC1272">
        <f t="shared" si="492"/>
        <v>9.2468067027179749E-6</v>
      </c>
      <c r="AD1272">
        <f t="shared" si="493"/>
        <v>0</v>
      </c>
      <c r="AE1272">
        <f t="shared" si="494"/>
        <v>0</v>
      </c>
      <c r="AF1272">
        <f t="shared" si="495"/>
        <v>0</v>
      </c>
      <c r="AG1272">
        <f t="shared" si="496"/>
        <v>0</v>
      </c>
      <c r="AH1272">
        <f t="shared" si="497"/>
        <v>0</v>
      </c>
      <c r="AI1272">
        <f t="shared" si="498"/>
        <v>5.0546225567071803E-3</v>
      </c>
      <c r="AJ1272">
        <f t="shared" si="499"/>
        <v>4.2582015317955055E-5</v>
      </c>
      <c r="AK1272">
        <f t="shared" si="500"/>
        <v>1.6740578955036711E-7</v>
      </c>
      <c r="AL1272">
        <f t="shared" si="501"/>
        <v>0</v>
      </c>
      <c r="AM1272">
        <v>6378137</v>
      </c>
      <c r="AN1272">
        <v>6356752.3142451802</v>
      </c>
      <c r="AO1272">
        <f t="shared" si="502"/>
        <v>8.1819190842620321E-2</v>
      </c>
      <c r="AP1272">
        <f t="shared" si="503"/>
        <v>8.2094437949694496E-2</v>
      </c>
      <c r="AQ1272">
        <f t="shared" si="504"/>
        <v>6.7394967422762398E-3</v>
      </c>
      <c r="AR1272">
        <f t="shared" si="505"/>
        <v>6399593.6257584924</v>
      </c>
    </row>
    <row r="1273" spans="13:44" x14ac:dyDescent="0.3">
      <c r="M1273" s="52" t="s">
        <v>22</v>
      </c>
      <c r="N1273" s="53">
        <f t="shared" si="484"/>
        <v>166021.44365805644</v>
      </c>
      <c r="O1273" s="54">
        <f t="shared" si="485"/>
        <v>0</v>
      </c>
      <c r="P1273" s="55">
        <f t="shared" si="486"/>
        <v>31</v>
      </c>
      <c r="Q1273" s="68"/>
      <c r="T1273">
        <f t="shared" si="507"/>
        <v>0</v>
      </c>
      <c r="U1273">
        <f t="shared" si="507"/>
        <v>0</v>
      </c>
      <c r="V1273">
        <f t="shared" si="483"/>
        <v>31</v>
      </c>
      <c r="W1273">
        <f t="shared" si="506"/>
        <v>3</v>
      </c>
      <c r="X1273">
        <f t="shared" si="487"/>
        <v>-5.2359877559829883E-2</v>
      </c>
      <c r="Y1273">
        <f t="shared" si="488"/>
        <v>-5.2335956242943828E-2</v>
      </c>
      <c r="Z1273">
        <f t="shared" si="489"/>
        <v>-5.2383818566763218E-2</v>
      </c>
      <c r="AA1273">
        <f t="shared" si="490"/>
        <v>0</v>
      </c>
      <c r="AB1273">
        <f t="shared" si="491"/>
        <v>6375585.7452000007</v>
      </c>
      <c r="AC1273">
        <f t="shared" si="492"/>
        <v>9.2468067027179749E-6</v>
      </c>
      <c r="AD1273">
        <f t="shared" si="493"/>
        <v>0</v>
      </c>
      <c r="AE1273">
        <f t="shared" si="494"/>
        <v>0</v>
      </c>
      <c r="AF1273">
        <f t="shared" si="495"/>
        <v>0</v>
      </c>
      <c r="AG1273">
        <f t="shared" si="496"/>
        <v>0</v>
      </c>
      <c r="AH1273">
        <f t="shared" si="497"/>
        <v>0</v>
      </c>
      <c r="AI1273">
        <f t="shared" si="498"/>
        <v>5.0546225567071803E-3</v>
      </c>
      <c r="AJ1273">
        <f t="shared" si="499"/>
        <v>4.2582015317955055E-5</v>
      </c>
      <c r="AK1273">
        <f t="shared" si="500"/>
        <v>1.6740578955036711E-7</v>
      </c>
      <c r="AL1273">
        <f t="shared" si="501"/>
        <v>0</v>
      </c>
      <c r="AM1273">
        <v>6378137</v>
      </c>
      <c r="AN1273">
        <v>6356752.3142451802</v>
      </c>
      <c r="AO1273">
        <f t="shared" si="502"/>
        <v>8.1819190842620321E-2</v>
      </c>
      <c r="AP1273">
        <f t="shared" si="503"/>
        <v>8.2094437949694496E-2</v>
      </c>
      <c r="AQ1273">
        <f t="shared" si="504"/>
        <v>6.7394967422762398E-3</v>
      </c>
      <c r="AR1273">
        <f t="shared" si="505"/>
        <v>6399593.6257584924</v>
      </c>
    </row>
    <row r="1274" spans="13:44" x14ac:dyDescent="0.3">
      <c r="M1274" s="52" t="s">
        <v>22</v>
      </c>
      <c r="N1274" s="53">
        <f t="shared" si="484"/>
        <v>166021.44365805644</v>
      </c>
      <c r="O1274" s="54">
        <f t="shared" si="485"/>
        <v>0</v>
      </c>
      <c r="P1274" s="55">
        <f t="shared" si="486"/>
        <v>31</v>
      </c>
      <c r="Q1274" s="68"/>
      <c r="T1274">
        <f t="shared" si="507"/>
        <v>0</v>
      </c>
      <c r="U1274">
        <f t="shared" si="507"/>
        <v>0</v>
      </c>
      <c r="V1274">
        <f t="shared" si="483"/>
        <v>31</v>
      </c>
      <c r="W1274">
        <f t="shared" si="506"/>
        <v>3</v>
      </c>
      <c r="X1274">
        <f t="shared" si="487"/>
        <v>-5.2359877559829883E-2</v>
      </c>
      <c r="Y1274">
        <f t="shared" si="488"/>
        <v>-5.2335956242943828E-2</v>
      </c>
      <c r="Z1274">
        <f t="shared" si="489"/>
        <v>-5.2383818566763218E-2</v>
      </c>
      <c r="AA1274">
        <f t="shared" si="490"/>
        <v>0</v>
      </c>
      <c r="AB1274">
        <f t="shared" si="491"/>
        <v>6375585.7452000007</v>
      </c>
      <c r="AC1274">
        <f t="shared" si="492"/>
        <v>9.2468067027179749E-6</v>
      </c>
      <c r="AD1274">
        <f t="shared" si="493"/>
        <v>0</v>
      </c>
      <c r="AE1274">
        <f t="shared" si="494"/>
        <v>0</v>
      </c>
      <c r="AF1274">
        <f t="shared" si="495"/>
        <v>0</v>
      </c>
      <c r="AG1274">
        <f t="shared" si="496"/>
        <v>0</v>
      </c>
      <c r="AH1274">
        <f t="shared" si="497"/>
        <v>0</v>
      </c>
      <c r="AI1274">
        <f t="shared" si="498"/>
        <v>5.0546225567071803E-3</v>
      </c>
      <c r="AJ1274">
        <f t="shared" si="499"/>
        <v>4.2582015317955055E-5</v>
      </c>
      <c r="AK1274">
        <f t="shared" si="500"/>
        <v>1.6740578955036711E-7</v>
      </c>
      <c r="AL1274">
        <f t="shared" si="501"/>
        <v>0</v>
      </c>
      <c r="AM1274">
        <v>6378137</v>
      </c>
      <c r="AN1274">
        <v>6356752.3142451802</v>
      </c>
      <c r="AO1274">
        <f t="shared" si="502"/>
        <v>8.1819190842620321E-2</v>
      </c>
      <c r="AP1274">
        <f t="shared" si="503"/>
        <v>8.2094437949694496E-2</v>
      </c>
      <c r="AQ1274">
        <f t="shared" si="504"/>
        <v>6.7394967422762398E-3</v>
      </c>
      <c r="AR1274">
        <f t="shared" si="505"/>
        <v>6399593.6257584924</v>
      </c>
    </row>
    <row r="1275" spans="13:44" x14ac:dyDescent="0.3">
      <c r="M1275" s="52" t="s">
        <v>22</v>
      </c>
      <c r="N1275" s="53">
        <f t="shared" si="484"/>
        <v>166021.44365805644</v>
      </c>
      <c r="O1275" s="54">
        <f t="shared" si="485"/>
        <v>0</v>
      </c>
      <c r="P1275" s="55">
        <f t="shared" si="486"/>
        <v>31</v>
      </c>
      <c r="Q1275" s="68"/>
      <c r="T1275">
        <f t="shared" si="507"/>
        <v>0</v>
      </c>
      <c r="U1275">
        <f t="shared" si="507"/>
        <v>0</v>
      </c>
      <c r="V1275">
        <f t="shared" si="483"/>
        <v>31</v>
      </c>
      <c r="W1275">
        <f t="shared" si="506"/>
        <v>3</v>
      </c>
      <c r="X1275">
        <f t="shared" si="487"/>
        <v>-5.2359877559829883E-2</v>
      </c>
      <c r="Y1275">
        <f t="shared" si="488"/>
        <v>-5.2335956242943828E-2</v>
      </c>
      <c r="Z1275">
        <f t="shared" si="489"/>
        <v>-5.2383818566763218E-2</v>
      </c>
      <c r="AA1275">
        <f t="shared" si="490"/>
        <v>0</v>
      </c>
      <c r="AB1275">
        <f t="shared" si="491"/>
        <v>6375585.7452000007</v>
      </c>
      <c r="AC1275">
        <f t="shared" si="492"/>
        <v>9.2468067027179749E-6</v>
      </c>
      <c r="AD1275">
        <f t="shared" si="493"/>
        <v>0</v>
      </c>
      <c r="AE1275">
        <f t="shared" si="494"/>
        <v>0</v>
      </c>
      <c r="AF1275">
        <f t="shared" si="495"/>
        <v>0</v>
      </c>
      <c r="AG1275">
        <f t="shared" si="496"/>
        <v>0</v>
      </c>
      <c r="AH1275">
        <f t="shared" si="497"/>
        <v>0</v>
      </c>
      <c r="AI1275">
        <f t="shared" si="498"/>
        <v>5.0546225567071803E-3</v>
      </c>
      <c r="AJ1275">
        <f t="shared" si="499"/>
        <v>4.2582015317955055E-5</v>
      </c>
      <c r="AK1275">
        <f t="shared" si="500"/>
        <v>1.6740578955036711E-7</v>
      </c>
      <c r="AL1275">
        <f t="shared" si="501"/>
        <v>0</v>
      </c>
      <c r="AM1275">
        <v>6378137</v>
      </c>
      <c r="AN1275">
        <v>6356752.3142451802</v>
      </c>
      <c r="AO1275">
        <f t="shared" si="502"/>
        <v>8.1819190842620321E-2</v>
      </c>
      <c r="AP1275">
        <f t="shared" si="503"/>
        <v>8.2094437949694496E-2</v>
      </c>
      <c r="AQ1275">
        <f t="shared" si="504"/>
        <v>6.7394967422762398E-3</v>
      </c>
      <c r="AR1275">
        <f t="shared" si="505"/>
        <v>6399593.6257584924</v>
      </c>
    </row>
    <row r="1276" spans="13:44" x14ac:dyDescent="0.3">
      <c r="M1276" s="52" t="s">
        <v>22</v>
      </c>
      <c r="N1276" s="53">
        <f t="shared" si="484"/>
        <v>166021.44365805644</v>
      </c>
      <c r="O1276" s="54">
        <f t="shared" si="485"/>
        <v>0</v>
      </c>
      <c r="P1276" s="55">
        <f t="shared" si="486"/>
        <v>31</v>
      </c>
      <c r="Q1276" s="68"/>
      <c r="T1276">
        <f t="shared" si="507"/>
        <v>0</v>
      </c>
      <c r="U1276">
        <f t="shared" si="507"/>
        <v>0</v>
      </c>
      <c r="V1276">
        <f t="shared" si="483"/>
        <v>31</v>
      </c>
      <c r="W1276">
        <f t="shared" si="506"/>
        <v>3</v>
      </c>
      <c r="X1276">
        <f t="shared" si="487"/>
        <v>-5.2359877559829883E-2</v>
      </c>
      <c r="Y1276">
        <f t="shared" si="488"/>
        <v>-5.2335956242943828E-2</v>
      </c>
      <c r="Z1276">
        <f t="shared" si="489"/>
        <v>-5.2383818566763218E-2</v>
      </c>
      <c r="AA1276">
        <f t="shared" si="490"/>
        <v>0</v>
      </c>
      <c r="AB1276">
        <f t="shared" si="491"/>
        <v>6375585.7452000007</v>
      </c>
      <c r="AC1276">
        <f t="shared" si="492"/>
        <v>9.2468067027179749E-6</v>
      </c>
      <c r="AD1276">
        <f t="shared" si="493"/>
        <v>0</v>
      </c>
      <c r="AE1276">
        <f t="shared" si="494"/>
        <v>0</v>
      </c>
      <c r="AF1276">
        <f t="shared" si="495"/>
        <v>0</v>
      </c>
      <c r="AG1276">
        <f t="shared" si="496"/>
        <v>0</v>
      </c>
      <c r="AH1276">
        <f t="shared" si="497"/>
        <v>0</v>
      </c>
      <c r="AI1276">
        <f t="shared" si="498"/>
        <v>5.0546225567071803E-3</v>
      </c>
      <c r="AJ1276">
        <f t="shared" si="499"/>
        <v>4.2582015317955055E-5</v>
      </c>
      <c r="AK1276">
        <f t="shared" si="500"/>
        <v>1.6740578955036711E-7</v>
      </c>
      <c r="AL1276">
        <f t="shared" si="501"/>
        <v>0</v>
      </c>
      <c r="AM1276">
        <v>6378137</v>
      </c>
      <c r="AN1276">
        <v>6356752.3142451802</v>
      </c>
      <c r="AO1276">
        <f t="shared" si="502"/>
        <v>8.1819190842620321E-2</v>
      </c>
      <c r="AP1276">
        <f t="shared" si="503"/>
        <v>8.2094437949694496E-2</v>
      </c>
      <c r="AQ1276">
        <f t="shared" si="504"/>
        <v>6.7394967422762398E-3</v>
      </c>
      <c r="AR1276">
        <f t="shared" si="505"/>
        <v>6399593.6257584924</v>
      </c>
    </row>
    <row r="1277" spans="13:44" x14ac:dyDescent="0.3">
      <c r="M1277" s="52" t="s">
        <v>22</v>
      </c>
      <c r="N1277" s="53">
        <f t="shared" si="484"/>
        <v>166021.44365805644</v>
      </c>
      <c r="O1277" s="54">
        <f t="shared" si="485"/>
        <v>0</v>
      </c>
      <c r="P1277" s="55">
        <f t="shared" si="486"/>
        <v>31</v>
      </c>
      <c r="Q1277" s="68"/>
      <c r="T1277">
        <f t="shared" si="507"/>
        <v>0</v>
      </c>
      <c r="U1277">
        <f t="shared" si="507"/>
        <v>0</v>
      </c>
      <c r="V1277">
        <f t="shared" si="483"/>
        <v>31</v>
      </c>
      <c r="W1277">
        <f t="shared" si="506"/>
        <v>3</v>
      </c>
      <c r="X1277">
        <f t="shared" si="487"/>
        <v>-5.2359877559829883E-2</v>
      </c>
      <c r="Y1277">
        <f t="shared" si="488"/>
        <v>-5.2335956242943828E-2</v>
      </c>
      <c r="Z1277">
        <f t="shared" si="489"/>
        <v>-5.2383818566763218E-2</v>
      </c>
      <c r="AA1277">
        <f t="shared" si="490"/>
        <v>0</v>
      </c>
      <c r="AB1277">
        <f t="shared" si="491"/>
        <v>6375585.7452000007</v>
      </c>
      <c r="AC1277">
        <f t="shared" si="492"/>
        <v>9.2468067027179749E-6</v>
      </c>
      <c r="AD1277">
        <f t="shared" si="493"/>
        <v>0</v>
      </c>
      <c r="AE1277">
        <f t="shared" si="494"/>
        <v>0</v>
      </c>
      <c r="AF1277">
        <f t="shared" si="495"/>
        <v>0</v>
      </c>
      <c r="AG1277">
        <f t="shared" si="496"/>
        <v>0</v>
      </c>
      <c r="AH1277">
        <f t="shared" si="497"/>
        <v>0</v>
      </c>
      <c r="AI1277">
        <f t="shared" si="498"/>
        <v>5.0546225567071803E-3</v>
      </c>
      <c r="AJ1277">
        <f t="shared" si="499"/>
        <v>4.2582015317955055E-5</v>
      </c>
      <c r="AK1277">
        <f t="shared" si="500"/>
        <v>1.6740578955036711E-7</v>
      </c>
      <c r="AL1277">
        <f t="shared" si="501"/>
        <v>0</v>
      </c>
      <c r="AM1277">
        <v>6378137</v>
      </c>
      <c r="AN1277">
        <v>6356752.3142451802</v>
      </c>
      <c r="AO1277">
        <f t="shared" si="502"/>
        <v>8.1819190842620321E-2</v>
      </c>
      <c r="AP1277">
        <f t="shared" si="503"/>
        <v>8.2094437949694496E-2</v>
      </c>
      <c r="AQ1277">
        <f t="shared" si="504"/>
        <v>6.7394967422762398E-3</v>
      </c>
      <c r="AR1277">
        <f t="shared" si="505"/>
        <v>6399593.6257584924</v>
      </c>
    </row>
    <row r="1278" spans="13:44" x14ac:dyDescent="0.3">
      <c r="M1278" s="52" t="s">
        <v>22</v>
      </c>
      <c r="N1278" s="53">
        <f t="shared" si="484"/>
        <v>166021.44365805644</v>
      </c>
      <c r="O1278" s="54">
        <f t="shared" si="485"/>
        <v>0</v>
      </c>
      <c r="P1278" s="55">
        <f t="shared" si="486"/>
        <v>31</v>
      </c>
      <c r="Q1278" s="68"/>
      <c r="T1278">
        <f t="shared" si="507"/>
        <v>0</v>
      </c>
      <c r="U1278">
        <f t="shared" si="507"/>
        <v>0</v>
      </c>
      <c r="V1278">
        <f t="shared" si="483"/>
        <v>31</v>
      </c>
      <c r="W1278">
        <f t="shared" si="506"/>
        <v>3</v>
      </c>
      <c r="X1278">
        <f t="shared" si="487"/>
        <v>-5.2359877559829883E-2</v>
      </c>
      <c r="Y1278">
        <f t="shared" si="488"/>
        <v>-5.2335956242943828E-2</v>
      </c>
      <c r="Z1278">
        <f t="shared" si="489"/>
        <v>-5.2383818566763218E-2</v>
      </c>
      <c r="AA1278">
        <f t="shared" si="490"/>
        <v>0</v>
      </c>
      <c r="AB1278">
        <f t="shared" si="491"/>
        <v>6375585.7452000007</v>
      </c>
      <c r="AC1278">
        <f t="shared" si="492"/>
        <v>9.2468067027179749E-6</v>
      </c>
      <c r="AD1278">
        <f t="shared" si="493"/>
        <v>0</v>
      </c>
      <c r="AE1278">
        <f t="shared" si="494"/>
        <v>0</v>
      </c>
      <c r="AF1278">
        <f t="shared" si="495"/>
        <v>0</v>
      </c>
      <c r="AG1278">
        <f t="shared" si="496"/>
        <v>0</v>
      </c>
      <c r="AH1278">
        <f t="shared" si="497"/>
        <v>0</v>
      </c>
      <c r="AI1278">
        <f t="shared" si="498"/>
        <v>5.0546225567071803E-3</v>
      </c>
      <c r="AJ1278">
        <f t="shared" si="499"/>
        <v>4.2582015317955055E-5</v>
      </c>
      <c r="AK1278">
        <f t="shared" si="500"/>
        <v>1.6740578955036711E-7</v>
      </c>
      <c r="AL1278">
        <f t="shared" si="501"/>
        <v>0</v>
      </c>
      <c r="AM1278">
        <v>6378137</v>
      </c>
      <c r="AN1278">
        <v>6356752.3142451802</v>
      </c>
      <c r="AO1278">
        <f t="shared" si="502"/>
        <v>8.1819190842620321E-2</v>
      </c>
      <c r="AP1278">
        <f t="shared" si="503"/>
        <v>8.2094437949694496E-2</v>
      </c>
      <c r="AQ1278">
        <f t="shared" si="504"/>
        <v>6.7394967422762398E-3</v>
      </c>
      <c r="AR1278">
        <f t="shared" si="505"/>
        <v>6399593.6257584924</v>
      </c>
    </row>
    <row r="1279" spans="13:44" x14ac:dyDescent="0.3">
      <c r="M1279" s="52" t="s">
        <v>22</v>
      </c>
      <c r="N1279" s="53">
        <f t="shared" si="484"/>
        <v>166021.44365805644</v>
      </c>
      <c r="O1279" s="54">
        <f t="shared" si="485"/>
        <v>0</v>
      </c>
      <c r="P1279" s="55">
        <f t="shared" si="486"/>
        <v>31</v>
      </c>
      <c r="Q1279" s="68"/>
      <c r="T1279">
        <f t="shared" si="507"/>
        <v>0</v>
      </c>
      <c r="U1279">
        <f t="shared" si="507"/>
        <v>0</v>
      </c>
      <c r="V1279">
        <f t="shared" si="483"/>
        <v>31</v>
      </c>
      <c r="W1279">
        <f t="shared" si="506"/>
        <v>3</v>
      </c>
      <c r="X1279">
        <f t="shared" si="487"/>
        <v>-5.2359877559829883E-2</v>
      </c>
      <c r="Y1279">
        <f t="shared" si="488"/>
        <v>-5.2335956242943828E-2</v>
      </c>
      <c r="Z1279">
        <f t="shared" si="489"/>
        <v>-5.2383818566763218E-2</v>
      </c>
      <c r="AA1279">
        <f t="shared" si="490"/>
        <v>0</v>
      </c>
      <c r="AB1279">
        <f t="shared" si="491"/>
        <v>6375585.7452000007</v>
      </c>
      <c r="AC1279">
        <f t="shared" si="492"/>
        <v>9.2468067027179749E-6</v>
      </c>
      <c r="AD1279">
        <f t="shared" si="493"/>
        <v>0</v>
      </c>
      <c r="AE1279">
        <f t="shared" si="494"/>
        <v>0</v>
      </c>
      <c r="AF1279">
        <f t="shared" si="495"/>
        <v>0</v>
      </c>
      <c r="AG1279">
        <f t="shared" si="496"/>
        <v>0</v>
      </c>
      <c r="AH1279">
        <f t="shared" si="497"/>
        <v>0</v>
      </c>
      <c r="AI1279">
        <f t="shared" si="498"/>
        <v>5.0546225567071803E-3</v>
      </c>
      <c r="AJ1279">
        <f t="shared" si="499"/>
        <v>4.2582015317955055E-5</v>
      </c>
      <c r="AK1279">
        <f t="shared" si="500"/>
        <v>1.6740578955036711E-7</v>
      </c>
      <c r="AL1279">
        <f t="shared" si="501"/>
        <v>0</v>
      </c>
      <c r="AM1279">
        <v>6378137</v>
      </c>
      <c r="AN1279">
        <v>6356752.3142451802</v>
      </c>
      <c r="AO1279">
        <f t="shared" si="502"/>
        <v>8.1819190842620321E-2</v>
      </c>
      <c r="AP1279">
        <f t="shared" si="503"/>
        <v>8.2094437949694496E-2</v>
      </c>
      <c r="AQ1279">
        <f t="shared" si="504"/>
        <v>6.7394967422762398E-3</v>
      </c>
      <c r="AR1279">
        <f t="shared" si="505"/>
        <v>6399593.6257584924</v>
      </c>
    </row>
    <row r="1280" spans="13:44" x14ac:dyDescent="0.3">
      <c r="M1280" s="52" t="s">
        <v>22</v>
      </c>
      <c r="N1280" s="53">
        <f t="shared" si="484"/>
        <v>166021.44365805644</v>
      </c>
      <c r="O1280" s="54">
        <f t="shared" si="485"/>
        <v>0</v>
      </c>
      <c r="P1280" s="55">
        <f t="shared" si="486"/>
        <v>31</v>
      </c>
      <c r="Q1280" s="68"/>
      <c r="T1280">
        <f t="shared" si="507"/>
        <v>0</v>
      </c>
      <c r="U1280">
        <f t="shared" si="507"/>
        <v>0</v>
      </c>
      <c r="V1280">
        <f t="shared" si="483"/>
        <v>31</v>
      </c>
      <c r="W1280">
        <f t="shared" si="506"/>
        <v>3</v>
      </c>
      <c r="X1280">
        <f t="shared" si="487"/>
        <v>-5.2359877559829883E-2</v>
      </c>
      <c r="Y1280">
        <f t="shared" si="488"/>
        <v>-5.2335956242943828E-2</v>
      </c>
      <c r="Z1280">
        <f t="shared" si="489"/>
        <v>-5.2383818566763218E-2</v>
      </c>
      <c r="AA1280">
        <f t="shared" si="490"/>
        <v>0</v>
      </c>
      <c r="AB1280">
        <f t="shared" si="491"/>
        <v>6375585.7452000007</v>
      </c>
      <c r="AC1280">
        <f t="shared" si="492"/>
        <v>9.2468067027179749E-6</v>
      </c>
      <c r="AD1280">
        <f t="shared" si="493"/>
        <v>0</v>
      </c>
      <c r="AE1280">
        <f t="shared" si="494"/>
        <v>0</v>
      </c>
      <c r="AF1280">
        <f t="shared" si="495"/>
        <v>0</v>
      </c>
      <c r="AG1280">
        <f t="shared" si="496"/>
        <v>0</v>
      </c>
      <c r="AH1280">
        <f t="shared" si="497"/>
        <v>0</v>
      </c>
      <c r="AI1280">
        <f t="shared" si="498"/>
        <v>5.0546225567071803E-3</v>
      </c>
      <c r="AJ1280">
        <f t="shared" si="499"/>
        <v>4.2582015317955055E-5</v>
      </c>
      <c r="AK1280">
        <f t="shared" si="500"/>
        <v>1.6740578955036711E-7</v>
      </c>
      <c r="AL1280">
        <f t="shared" si="501"/>
        <v>0</v>
      </c>
      <c r="AM1280">
        <v>6378137</v>
      </c>
      <c r="AN1280">
        <v>6356752.3142451802</v>
      </c>
      <c r="AO1280">
        <f t="shared" si="502"/>
        <v>8.1819190842620321E-2</v>
      </c>
      <c r="AP1280">
        <f t="shared" si="503"/>
        <v>8.2094437949694496E-2</v>
      </c>
      <c r="AQ1280">
        <f t="shared" si="504"/>
        <v>6.7394967422762398E-3</v>
      </c>
      <c r="AR1280">
        <f t="shared" si="505"/>
        <v>6399593.6257584924</v>
      </c>
    </row>
    <row r="1281" spans="13:44" x14ac:dyDescent="0.3">
      <c r="M1281" s="52" t="s">
        <v>22</v>
      </c>
      <c r="N1281" s="53">
        <f t="shared" si="484"/>
        <v>166021.44365805644</v>
      </c>
      <c r="O1281" s="54">
        <f t="shared" si="485"/>
        <v>0</v>
      </c>
      <c r="P1281" s="55">
        <f t="shared" si="486"/>
        <v>31</v>
      </c>
      <c r="Q1281" s="68"/>
      <c r="T1281">
        <f t="shared" si="507"/>
        <v>0</v>
      </c>
      <c r="U1281">
        <f t="shared" si="507"/>
        <v>0</v>
      </c>
      <c r="V1281">
        <f t="shared" si="483"/>
        <v>31</v>
      </c>
      <c r="W1281">
        <f t="shared" si="506"/>
        <v>3</v>
      </c>
      <c r="X1281">
        <f t="shared" si="487"/>
        <v>-5.2359877559829883E-2</v>
      </c>
      <c r="Y1281">
        <f t="shared" si="488"/>
        <v>-5.2335956242943828E-2</v>
      </c>
      <c r="Z1281">
        <f t="shared" si="489"/>
        <v>-5.2383818566763218E-2</v>
      </c>
      <c r="AA1281">
        <f t="shared" si="490"/>
        <v>0</v>
      </c>
      <c r="AB1281">
        <f t="shared" si="491"/>
        <v>6375585.7452000007</v>
      </c>
      <c r="AC1281">
        <f t="shared" si="492"/>
        <v>9.2468067027179749E-6</v>
      </c>
      <c r="AD1281">
        <f t="shared" si="493"/>
        <v>0</v>
      </c>
      <c r="AE1281">
        <f t="shared" si="494"/>
        <v>0</v>
      </c>
      <c r="AF1281">
        <f t="shared" si="495"/>
        <v>0</v>
      </c>
      <c r="AG1281">
        <f t="shared" si="496"/>
        <v>0</v>
      </c>
      <c r="AH1281">
        <f t="shared" si="497"/>
        <v>0</v>
      </c>
      <c r="AI1281">
        <f t="shared" si="498"/>
        <v>5.0546225567071803E-3</v>
      </c>
      <c r="AJ1281">
        <f t="shared" si="499"/>
        <v>4.2582015317955055E-5</v>
      </c>
      <c r="AK1281">
        <f t="shared" si="500"/>
        <v>1.6740578955036711E-7</v>
      </c>
      <c r="AL1281">
        <f t="shared" si="501"/>
        <v>0</v>
      </c>
      <c r="AM1281">
        <v>6378137</v>
      </c>
      <c r="AN1281">
        <v>6356752.3142451802</v>
      </c>
      <c r="AO1281">
        <f t="shared" si="502"/>
        <v>8.1819190842620321E-2</v>
      </c>
      <c r="AP1281">
        <f t="shared" si="503"/>
        <v>8.2094437949694496E-2</v>
      </c>
      <c r="AQ1281">
        <f t="shared" si="504"/>
        <v>6.7394967422762398E-3</v>
      </c>
      <c r="AR1281">
        <f t="shared" si="505"/>
        <v>6399593.6257584924</v>
      </c>
    </row>
    <row r="1282" spans="13:44" x14ac:dyDescent="0.3">
      <c r="M1282" s="52" t="s">
        <v>22</v>
      </c>
      <c r="N1282" s="53">
        <f t="shared" si="484"/>
        <v>166021.44365805644</v>
      </c>
      <c r="O1282" s="54">
        <f t="shared" si="485"/>
        <v>0</v>
      </c>
      <c r="P1282" s="55">
        <f t="shared" si="486"/>
        <v>31</v>
      </c>
      <c r="Q1282" s="68"/>
      <c r="T1282">
        <f t="shared" si="507"/>
        <v>0</v>
      </c>
      <c r="U1282">
        <f t="shared" si="507"/>
        <v>0</v>
      </c>
      <c r="V1282">
        <f t="shared" si="483"/>
        <v>31</v>
      </c>
      <c r="W1282">
        <f t="shared" si="506"/>
        <v>3</v>
      </c>
      <c r="X1282">
        <f t="shared" si="487"/>
        <v>-5.2359877559829883E-2</v>
      </c>
      <c r="Y1282">
        <f t="shared" si="488"/>
        <v>-5.2335956242943828E-2</v>
      </c>
      <c r="Z1282">
        <f t="shared" si="489"/>
        <v>-5.2383818566763218E-2</v>
      </c>
      <c r="AA1282">
        <f t="shared" si="490"/>
        <v>0</v>
      </c>
      <c r="AB1282">
        <f t="shared" si="491"/>
        <v>6375585.7452000007</v>
      </c>
      <c r="AC1282">
        <f t="shared" si="492"/>
        <v>9.2468067027179749E-6</v>
      </c>
      <c r="AD1282">
        <f t="shared" si="493"/>
        <v>0</v>
      </c>
      <c r="AE1282">
        <f t="shared" si="494"/>
        <v>0</v>
      </c>
      <c r="AF1282">
        <f t="shared" si="495"/>
        <v>0</v>
      </c>
      <c r="AG1282">
        <f t="shared" si="496"/>
        <v>0</v>
      </c>
      <c r="AH1282">
        <f t="shared" si="497"/>
        <v>0</v>
      </c>
      <c r="AI1282">
        <f t="shared" si="498"/>
        <v>5.0546225567071803E-3</v>
      </c>
      <c r="AJ1282">
        <f t="shared" si="499"/>
        <v>4.2582015317955055E-5</v>
      </c>
      <c r="AK1282">
        <f t="shared" si="500"/>
        <v>1.6740578955036711E-7</v>
      </c>
      <c r="AL1282">
        <f t="shared" si="501"/>
        <v>0</v>
      </c>
      <c r="AM1282">
        <v>6378137</v>
      </c>
      <c r="AN1282">
        <v>6356752.3142451802</v>
      </c>
      <c r="AO1282">
        <f t="shared" si="502"/>
        <v>8.1819190842620321E-2</v>
      </c>
      <c r="AP1282">
        <f t="shared" si="503"/>
        <v>8.2094437949694496E-2</v>
      </c>
      <c r="AQ1282">
        <f t="shared" si="504"/>
        <v>6.7394967422762398E-3</v>
      </c>
      <c r="AR1282">
        <f t="shared" si="505"/>
        <v>6399593.6257584924</v>
      </c>
    </row>
    <row r="1283" spans="13:44" x14ac:dyDescent="0.3">
      <c r="M1283" s="52" t="s">
        <v>22</v>
      </c>
      <c r="N1283" s="53">
        <f t="shared" si="484"/>
        <v>166021.44365805644</v>
      </c>
      <c r="O1283" s="54">
        <f t="shared" si="485"/>
        <v>0</v>
      </c>
      <c r="P1283" s="55">
        <f t="shared" si="486"/>
        <v>31</v>
      </c>
      <c r="Q1283" s="68"/>
      <c r="T1283">
        <f t="shared" si="507"/>
        <v>0</v>
      </c>
      <c r="U1283">
        <f t="shared" si="507"/>
        <v>0</v>
      </c>
      <c r="V1283">
        <f t="shared" si="483"/>
        <v>31</v>
      </c>
      <c r="W1283">
        <f t="shared" si="506"/>
        <v>3</v>
      </c>
      <c r="X1283">
        <f t="shared" si="487"/>
        <v>-5.2359877559829883E-2</v>
      </c>
      <c r="Y1283">
        <f t="shared" si="488"/>
        <v>-5.2335956242943828E-2</v>
      </c>
      <c r="Z1283">
        <f t="shared" si="489"/>
        <v>-5.2383818566763218E-2</v>
      </c>
      <c r="AA1283">
        <f t="shared" si="490"/>
        <v>0</v>
      </c>
      <c r="AB1283">
        <f t="shared" si="491"/>
        <v>6375585.7452000007</v>
      </c>
      <c r="AC1283">
        <f t="shared" si="492"/>
        <v>9.2468067027179749E-6</v>
      </c>
      <c r="AD1283">
        <f t="shared" si="493"/>
        <v>0</v>
      </c>
      <c r="AE1283">
        <f t="shared" si="494"/>
        <v>0</v>
      </c>
      <c r="AF1283">
        <f t="shared" si="495"/>
        <v>0</v>
      </c>
      <c r="AG1283">
        <f t="shared" si="496"/>
        <v>0</v>
      </c>
      <c r="AH1283">
        <f t="shared" si="497"/>
        <v>0</v>
      </c>
      <c r="AI1283">
        <f t="shared" si="498"/>
        <v>5.0546225567071803E-3</v>
      </c>
      <c r="AJ1283">
        <f t="shared" si="499"/>
        <v>4.2582015317955055E-5</v>
      </c>
      <c r="AK1283">
        <f t="shared" si="500"/>
        <v>1.6740578955036711E-7</v>
      </c>
      <c r="AL1283">
        <f t="shared" si="501"/>
        <v>0</v>
      </c>
      <c r="AM1283">
        <v>6378137</v>
      </c>
      <c r="AN1283">
        <v>6356752.3142451802</v>
      </c>
      <c r="AO1283">
        <f t="shared" si="502"/>
        <v>8.1819190842620321E-2</v>
      </c>
      <c r="AP1283">
        <f t="shared" si="503"/>
        <v>8.2094437949694496E-2</v>
      </c>
      <c r="AQ1283">
        <f t="shared" si="504"/>
        <v>6.7394967422762398E-3</v>
      </c>
      <c r="AR1283">
        <f t="shared" si="505"/>
        <v>6399593.6257584924</v>
      </c>
    </row>
    <row r="1284" spans="13:44" x14ac:dyDescent="0.3">
      <c r="M1284" s="52" t="s">
        <v>22</v>
      </c>
      <c r="N1284" s="53">
        <f t="shared" si="484"/>
        <v>166021.44365805644</v>
      </c>
      <c r="O1284" s="54">
        <f t="shared" si="485"/>
        <v>0</v>
      </c>
      <c r="P1284" s="55">
        <f t="shared" si="486"/>
        <v>31</v>
      </c>
      <c r="Q1284" s="68"/>
      <c r="T1284">
        <f t="shared" si="507"/>
        <v>0</v>
      </c>
      <c r="U1284">
        <f t="shared" si="507"/>
        <v>0</v>
      </c>
      <c r="V1284">
        <f t="shared" si="483"/>
        <v>31</v>
      </c>
      <c r="W1284">
        <f t="shared" si="506"/>
        <v>3</v>
      </c>
      <c r="X1284">
        <f t="shared" si="487"/>
        <v>-5.2359877559829883E-2</v>
      </c>
      <c r="Y1284">
        <f t="shared" si="488"/>
        <v>-5.2335956242943828E-2</v>
      </c>
      <c r="Z1284">
        <f t="shared" si="489"/>
        <v>-5.2383818566763218E-2</v>
      </c>
      <c r="AA1284">
        <f t="shared" si="490"/>
        <v>0</v>
      </c>
      <c r="AB1284">
        <f t="shared" si="491"/>
        <v>6375585.7452000007</v>
      </c>
      <c r="AC1284">
        <f t="shared" si="492"/>
        <v>9.2468067027179749E-6</v>
      </c>
      <c r="AD1284">
        <f t="shared" si="493"/>
        <v>0</v>
      </c>
      <c r="AE1284">
        <f t="shared" si="494"/>
        <v>0</v>
      </c>
      <c r="AF1284">
        <f t="shared" si="495"/>
        <v>0</v>
      </c>
      <c r="AG1284">
        <f t="shared" si="496"/>
        <v>0</v>
      </c>
      <c r="AH1284">
        <f t="shared" si="497"/>
        <v>0</v>
      </c>
      <c r="AI1284">
        <f t="shared" si="498"/>
        <v>5.0546225567071803E-3</v>
      </c>
      <c r="AJ1284">
        <f t="shared" si="499"/>
        <v>4.2582015317955055E-5</v>
      </c>
      <c r="AK1284">
        <f t="shared" si="500"/>
        <v>1.6740578955036711E-7</v>
      </c>
      <c r="AL1284">
        <f t="shared" si="501"/>
        <v>0</v>
      </c>
      <c r="AM1284">
        <v>6378137</v>
      </c>
      <c r="AN1284">
        <v>6356752.3142451802</v>
      </c>
      <c r="AO1284">
        <f t="shared" si="502"/>
        <v>8.1819190842620321E-2</v>
      </c>
      <c r="AP1284">
        <f t="shared" si="503"/>
        <v>8.2094437949694496E-2</v>
      </c>
      <c r="AQ1284">
        <f t="shared" si="504"/>
        <v>6.7394967422762398E-3</v>
      </c>
      <c r="AR1284">
        <f t="shared" si="505"/>
        <v>6399593.6257584924</v>
      </c>
    </row>
    <row r="1285" spans="13:44" x14ac:dyDescent="0.3">
      <c r="M1285" s="52" t="s">
        <v>22</v>
      </c>
      <c r="N1285" s="53">
        <f t="shared" si="484"/>
        <v>166021.44365805644</v>
      </c>
      <c r="O1285" s="54">
        <f t="shared" si="485"/>
        <v>0</v>
      </c>
      <c r="P1285" s="55">
        <f t="shared" si="486"/>
        <v>31</v>
      </c>
      <c r="Q1285" s="68"/>
      <c r="T1285">
        <f t="shared" si="507"/>
        <v>0</v>
      </c>
      <c r="U1285">
        <f t="shared" si="507"/>
        <v>0</v>
      </c>
      <c r="V1285">
        <f t="shared" si="483"/>
        <v>31</v>
      </c>
      <c r="W1285">
        <f t="shared" si="506"/>
        <v>3</v>
      </c>
      <c r="X1285">
        <f t="shared" si="487"/>
        <v>-5.2359877559829883E-2</v>
      </c>
      <c r="Y1285">
        <f t="shared" si="488"/>
        <v>-5.2335956242943828E-2</v>
      </c>
      <c r="Z1285">
        <f t="shared" si="489"/>
        <v>-5.2383818566763218E-2</v>
      </c>
      <c r="AA1285">
        <f t="shared" si="490"/>
        <v>0</v>
      </c>
      <c r="AB1285">
        <f t="shared" si="491"/>
        <v>6375585.7452000007</v>
      </c>
      <c r="AC1285">
        <f t="shared" si="492"/>
        <v>9.2468067027179749E-6</v>
      </c>
      <c r="AD1285">
        <f t="shared" si="493"/>
        <v>0</v>
      </c>
      <c r="AE1285">
        <f t="shared" si="494"/>
        <v>0</v>
      </c>
      <c r="AF1285">
        <f t="shared" si="495"/>
        <v>0</v>
      </c>
      <c r="AG1285">
        <f t="shared" si="496"/>
        <v>0</v>
      </c>
      <c r="AH1285">
        <f t="shared" si="497"/>
        <v>0</v>
      </c>
      <c r="AI1285">
        <f t="shared" si="498"/>
        <v>5.0546225567071803E-3</v>
      </c>
      <c r="AJ1285">
        <f t="shared" si="499"/>
        <v>4.2582015317955055E-5</v>
      </c>
      <c r="AK1285">
        <f t="shared" si="500"/>
        <v>1.6740578955036711E-7</v>
      </c>
      <c r="AL1285">
        <f t="shared" si="501"/>
        <v>0</v>
      </c>
      <c r="AM1285">
        <v>6378137</v>
      </c>
      <c r="AN1285">
        <v>6356752.3142451802</v>
      </c>
      <c r="AO1285">
        <f t="shared" si="502"/>
        <v>8.1819190842620321E-2</v>
      </c>
      <c r="AP1285">
        <f t="shared" si="503"/>
        <v>8.2094437949694496E-2</v>
      </c>
      <c r="AQ1285">
        <f t="shared" si="504"/>
        <v>6.7394967422762398E-3</v>
      </c>
      <c r="AR1285">
        <f t="shared" si="505"/>
        <v>6399593.6257584924</v>
      </c>
    </row>
    <row r="1286" spans="13:44" x14ac:dyDescent="0.3">
      <c r="M1286" s="52" t="s">
        <v>22</v>
      </c>
      <c r="N1286" s="53">
        <f t="shared" si="484"/>
        <v>166021.44365805644</v>
      </c>
      <c r="O1286" s="54">
        <f t="shared" si="485"/>
        <v>0</v>
      </c>
      <c r="P1286" s="55">
        <f t="shared" si="486"/>
        <v>31</v>
      </c>
      <c r="Q1286" s="68"/>
      <c r="T1286">
        <f t="shared" si="507"/>
        <v>0</v>
      </c>
      <c r="U1286">
        <f t="shared" si="507"/>
        <v>0</v>
      </c>
      <c r="V1286">
        <f t="shared" si="483"/>
        <v>31</v>
      </c>
      <c r="W1286">
        <f t="shared" si="506"/>
        <v>3</v>
      </c>
      <c r="X1286">
        <f t="shared" si="487"/>
        <v>-5.2359877559829883E-2</v>
      </c>
      <c r="Y1286">
        <f t="shared" si="488"/>
        <v>-5.2335956242943828E-2</v>
      </c>
      <c r="Z1286">
        <f t="shared" si="489"/>
        <v>-5.2383818566763218E-2</v>
      </c>
      <c r="AA1286">
        <f t="shared" si="490"/>
        <v>0</v>
      </c>
      <c r="AB1286">
        <f t="shared" si="491"/>
        <v>6375585.7452000007</v>
      </c>
      <c r="AC1286">
        <f t="shared" si="492"/>
        <v>9.2468067027179749E-6</v>
      </c>
      <c r="AD1286">
        <f t="shared" si="493"/>
        <v>0</v>
      </c>
      <c r="AE1286">
        <f t="shared" si="494"/>
        <v>0</v>
      </c>
      <c r="AF1286">
        <f t="shared" si="495"/>
        <v>0</v>
      </c>
      <c r="AG1286">
        <f t="shared" si="496"/>
        <v>0</v>
      </c>
      <c r="AH1286">
        <f t="shared" si="497"/>
        <v>0</v>
      </c>
      <c r="AI1286">
        <f t="shared" si="498"/>
        <v>5.0546225567071803E-3</v>
      </c>
      <c r="AJ1286">
        <f t="shared" si="499"/>
        <v>4.2582015317955055E-5</v>
      </c>
      <c r="AK1286">
        <f t="shared" si="500"/>
        <v>1.6740578955036711E-7</v>
      </c>
      <c r="AL1286">
        <f t="shared" si="501"/>
        <v>0</v>
      </c>
      <c r="AM1286">
        <v>6378137</v>
      </c>
      <c r="AN1286">
        <v>6356752.3142451802</v>
      </c>
      <c r="AO1286">
        <f t="shared" si="502"/>
        <v>8.1819190842620321E-2</v>
      </c>
      <c r="AP1286">
        <f t="shared" si="503"/>
        <v>8.2094437949694496E-2</v>
      </c>
      <c r="AQ1286">
        <f t="shared" si="504"/>
        <v>6.7394967422762398E-3</v>
      </c>
      <c r="AR1286">
        <f t="shared" si="505"/>
        <v>6399593.6257584924</v>
      </c>
    </row>
    <row r="1287" spans="13:44" x14ac:dyDescent="0.3">
      <c r="M1287" s="52" t="s">
        <v>22</v>
      </c>
      <c r="N1287" s="53">
        <f t="shared" si="484"/>
        <v>166021.44365805644</v>
      </c>
      <c r="O1287" s="54">
        <f t="shared" si="485"/>
        <v>0</v>
      </c>
      <c r="P1287" s="55">
        <f t="shared" si="486"/>
        <v>31</v>
      </c>
      <c r="Q1287" s="68"/>
      <c r="T1287">
        <f t="shared" si="507"/>
        <v>0</v>
      </c>
      <c r="U1287">
        <f t="shared" si="507"/>
        <v>0</v>
      </c>
      <c r="V1287">
        <f t="shared" si="483"/>
        <v>31</v>
      </c>
      <c r="W1287">
        <f t="shared" si="506"/>
        <v>3</v>
      </c>
      <c r="X1287">
        <f t="shared" si="487"/>
        <v>-5.2359877559829883E-2</v>
      </c>
      <c r="Y1287">
        <f t="shared" si="488"/>
        <v>-5.2335956242943828E-2</v>
      </c>
      <c r="Z1287">
        <f t="shared" si="489"/>
        <v>-5.2383818566763218E-2</v>
      </c>
      <c r="AA1287">
        <f t="shared" si="490"/>
        <v>0</v>
      </c>
      <c r="AB1287">
        <f t="shared" si="491"/>
        <v>6375585.7452000007</v>
      </c>
      <c r="AC1287">
        <f t="shared" si="492"/>
        <v>9.2468067027179749E-6</v>
      </c>
      <c r="AD1287">
        <f t="shared" si="493"/>
        <v>0</v>
      </c>
      <c r="AE1287">
        <f t="shared" si="494"/>
        <v>0</v>
      </c>
      <c r="AF1287">
        <f t="shared" si="495"/>
        <v>0</v>
      </c>
      <c r="AG1287">
        <f t="shared" si="496"/>
        <v>0</v>
      </c>
      <c r="AH1287">
        <f t="shared" si="497"/>
        <v>0</v>
      </c>
      <c r="AI1287">
        <f t="shared" si="498"/>
        <v>5.0546225567071803E-3</v>
      </c>
      <c r="AJ1287">
        <f t="shared" si="499"/>
        <v>4.2582015317955055E-5</v>
      </c>
      <c r="AK1287">
        <f t="shared" si="500"/>
        <v>1.6740578955036711E-7</v>
      </c>
      <c r="AL1287">
        <f t="shared" si="501"/>
        <v>0</v>
      </c>
      <c r="AM1287">
        <v>6378137</v>
      </c>
      <c r="AN1287">
        <v>6356752.3142451802</v>
      </c>
      <c r="AO1287">
        <f t="shared" si="502"/>
        <v>8.1819190842620321E-2</v>
      </c>
      <c r="AP1287">
        <f t="shared" si="503"/>
        <v>8.2094437949694496E-2</v>
      </c>
      <c r="AQ1287">
        <f t="shared" si="504"/>
        <v>6.7394967422762398E-3</v>
      </c>
      <c r="AR1287">
        <f t="shared" si="505"/>
        <v>6399593.6257584924</v>
      </c>
    </row>
    <row r="1288" spans="13:44" x14ac:dyDescent="0.3">
      <c r="M1288" s="52" t="s">
        <v>22</v>
      </c>
      <c r="N1288" s="53">
        <f t="shared" si="484"/>
        <v>166021.44365805644</v>
      </c>
      <c r="O1288" s="54">
        <f t="shared" si="485"/>
        <v>0</v>
      </c>
      <c r="P1288" s="55">
        <f t="shared" si="486"/>
        <v>31</v>
      </c>
      <c r="Q1288" s="68"/>
      <c r="T1288">
        <f t="shared" si="507"/>
        <v>0</v>
      </c>
      <c r="U1288">
        <f t="shared" si="507"/>
        <v>0</v>
      </c>
      <c r="V1288">
        <f t="shared" si="483"/>
        <v>31</v>
      </c>
      <c r="W1288">
        <f t="shared" si="506"/>
        <v>3</v>
      </c>
      <c r="X1288">
        <f t="shared" si="487"/>
        <v>-5.2359877559829883E-2</v>
      </c>
      <c r="Y1288">
        <f t="shared" si="488"/>
        <v>-5.2335956242943828E-2</v>
      </c>
      <c r="Z1288">
        <f t="shared" si="489"/>
        <v>-5.2383818566763218E-2</v>
      </c>
      <c r="AA1288">
        <f t="shared" si="490"/>
        <v>0</v>
      </c>
      <c r="AB1288">
        <f t="shared" si="491"/>
        <v>6375585.7452000007</v>
      </c>
      <c r="AC1288">
        <f t="shared" si="492"/>
        <v>9.2468067027179749E-6</v>
      </c>
      <c r="AD1288">
        <f t="shared" si="493"/>
        <v>0</v>
      </c>
      <c r="AE1288">
        <f t="shared" si="494"/>
        <v>0</v>
      </c>
      <c r="AF1288">
        <f t="shared" si="495"/>
        <v>0</v>
      </c>
      <c r="AG1288">
        <f t="shared" si="496"/>
        <v>0</v>
      </c>
      <c r="AH1288">
        <f t="shared" si="497"/>
        <v>0</v>
      </c>
      <c r="AI1288">
        <f t="shared" si="498"/>
        <v>5.0546225567071803E-3</v>
      </c>
      <c r="AJ1288">
        <f t="shared" si="499"/>
        <v>4.2582015317955055E-5</v>
      </c>
      <c r="AK1288">
        <f t="shared" si="500"/>
        <v>1.6740578955036711E-7</v>
      </c>
      <c r="AL1288">
        <f t="shared" si="501"/>
        <v>0</v>
      </c>
      <c r="AM1288">
        <v>6378137</v>
      </c>
      <c r="AN1288">
        <v>6356752.3142451802</v>
      </c>
      <c r="AO1288">
        <f t="shared" si="502"/>
        <v>8.1819190842620321E-2</v>
      </c>
      <c r="AP1288">
        <f t="shared" si="503"/>
        <v>8.2094437949694496E-2</v>
      </c>
      <c r="AQ1288">
        <f t="shared" si="504"/>
        <v>6.7394967422762398E-3</v>
      </c>
      <c r="AR1288">
        <f t="shared" si="505"/>
        <v>6399593.6257584924</v>
      </c>
    </row>
    <row r="1289" spans="13:44" x14ac:dyDescent="0.3">
      <c r="M1289" s="52" t="s">
        <v>22</v>
      </c>
      <c r="N1289" s="53">
        <f t="shared" si="484"/>
        <v>166021.44365805644</v>
      </c>
      <c r="O1289" s="54">
        <f t="shared" si="485"/>
        <v>0</v>
      </c>
      <c r="P1289" s="55">
        <f t="shared" si="486"/>
        <v>31</v>
      </c>
      <c r="Q1289" s="68"/>
      <c r="T1289">
        <f t="shared" si="507"/>
        <v>0</v>
      </c>
      <c r="U1289">
        <f t="shared" si="507"/>
        <v>0</v>
      </c>
      <c r="V1289">
        <f t="shared" si="483"/>
        <v>31</v>
      </c>
      <c r="W1289">
        <f t="shared" si="506"/>
        <v>3</v>
      </c>
      <c r="X1289">
        <f t="shared" si="487"/>
        <v>-5.2359877559829883E-2</v>
      </c>
      <c r="Y1289">
        <f t="shared" si="488"/>
        <v>-5.2335956242943828E-2</v>
      </c>
      <c r="Z1289">
        <f t="shared" si="489"/>
        <v>-5.2383818566763218E-2</v>
      </c>
      <c r="AA1289">
        <f t="shared" si="490"/>
        <v>0</v>
      </c>
      <c r="AB1289">
        <f t="shared" si="491"/>
        <v>6375585.7452000007</v>
      </c>
      <c r="AC1289">
        <f t="shared" si="492"/>
        <v>9.2468067027179749E-6</v>
      </c>
      <c r="AD1289">
        <f t="shared" si="493"/>
        <v>0</v>
      </c>
      <c r="AE1289">
        <f t="shared" si="494"/>
        <v>0</v>
      </c>
      <c r="AF1289">
        <f t="shared" si="495"/>
        <v>0</v>
      </c>
      <c r="AG1289">
        <f t="shared" si="496"/>
        <v>0</v>
      </c>
      <c r="AH1289">
        <f t="shared" si="497"/>
        <v>0</v>
      </c>
      <c r="AI1289">
        <f t="shared" si="498"/>
        <v>5.0546225567071803E-3</v>
      </c>
      <c r="AJ1289">
        <f t="shared" si="499"/>
        <v>4.2582015317955055E-5</v>
      </c>
      <c r="AK1289">
        <f t="shared" si="500"/>
        <v>1.6740578955036711E-7</v>
      </c>
      <c r="AL1289">
        <f t="shared" si="501"/>
        <v>0</v>
      </c>
      <c r="AM1289">
        <v>6378137</v>
      </c>
      <c r="AN1289">
        <v>6356752.3142451802</v>
      </c>
      <c r="AO1289">
        <f t="shared" si="502"/>
        <v>8.1819190842620321E-2</v>
      </c>
      <c r="AP1289">
        <f t="shared" si="503"/>
        <v>8.2094437949694496E-2</v>
      </c>
      <c r="AQ1289">
        <f t="shared" si="504"/>
        <v>6.7394967422762398E-3</v>
      </c>
      <c r="AR1289">
        <f t="shared" si="505"/>
        <v>6399593.6257584924</v>
      </c>
    </row>
    <row r="1290" spans="13:44" x14ac:dyDescent="0.3">
      <c r="M1290" s="52" t="s">
        <v>22</v>
      </c>
      <c r="N1290" s="53">
        <f t="shared" si="484"/>
        <v>166021.44365805644</v>
      </c>
      <c r="O1290" s="54">
        <f t="shared" si="485"/>
        <v>0</v>
      </c>
      <c r="P1290" s="55">
        <f t="shared" si="486"/>
        <v>31</v>
      </c>
      <c r="Q1290" s="68"/>
      <c r="T1290">
        <f t="shared" si="507"/>
        <v>0</v>
      </c>
      <c r="U1290">
        <f t="shared" si="507"/>
        <v>0</v>
      </c>
      <c r="V1290">
        <f t="shared" si="483"/>
        <v>31</v>
      </c>
      <c r="W1290">
        <f t="shared" si="506"/>
        <v>3</v>
      </c>
      <c r="X1290">
        <f t="shared" si="487"/>
        <v>-5.2359877559829883E-2</v>
      </c>
      <c r="Y1290">
        <f t="shared" si="488"/>
        <v>-5.2335956242943828E-2</v>
      </c>
      <c r="Z1290">
        <f t="shared" si="489"/>
        <v>-5.2383818566763218E-2</v>
      </c>
      <c r="AA1290">
        <f t="shared" si="490"/>
        <v>0</v>
      </c>
      <c r="AB1290">
        <f t="shared" si="491"/>
        <v>6375585.7452000007</v>
      </c>
      <c r="AC1290">
        <f t="shared" si="492"/>
        <v>9.2468067027179749E-6</v>
      </c>
      <c r="AD1290">
        <f t="shared" si="493"/>
        <v>0</v>
      </c>
      <c r="AE1290">
        <f t="shared" si="494"/>
        <v>0</v>
      </c>
      <c r="AF1290">
        <f t="shared" si="495"/>
        <v>0</v>
      </c>
      <c r="AG1290">
        <f t="shared" si="496"/>
        <v>0</v>
      </c>
      <c r="AH1290">
        <f t="shared" si="497"/>
        <v>0</v>
      </c>
      <c r="AI1290">
        <f t="shared" si="498"/>
        <v>5.0546225567071803E-3</v>
      </c>
      <c r="AJ1290">
        <f t="shared" si="499"/>
        <v>4.2582015317955055E-5</v>
      </c>
      <c r="AK1290">
        <f t="shared" si="500"/>
        <v>1.6740578955036711E-7</v>
      </c>
      <c r="AL1290">
        <f t="shared" si="501"/>
        <v>0</v>
      </c>
      <c r="AM1290">
        <v>6378137</v>
      </c>
      <c r="AN1290">
        <v>6356752.3142451802</v>
      </c>
      <c r="AO1290">
        <f t="shared" si="502"/>
        <v>8.1819190842620321E-2</v>
      </c>
      <c r="AP1290">
        <f t="shared" si="503"/>
        <v>8.2094437949694496E-2</v>
      </c>
      <c r="AQ1290">
        <f t="shared" si="504"/>
        <v>6.7394967422762398E-3</v>
      </c>
      <c r="AR1290">
        <f t="shared" si="505"/>
        <v>6399593.6257584924</v>
      </c>
    </row>
    <row r="1291" spans="13:44" x14ac:dyDescent="0.3">
      <c r="M1291" s="52" t="s">
        <v>22</v>
      </c>
      <c r="N1291" s="53">
        <f t="shared" si="484"/>
        <v>166021.44365805644</v>
      </c>
      <c r="O1291" s="54">
        <f t="shared" si="485"/>
        <v>0</v>
      </c>
      <c r="P1291" s="55">
        <f t="shared" si="486"/>
        <v>31</v>
      </c>
      <c r="Q1291" s="68"/>
      <c r="T1291">
        <f t="shared" si="507"/>
        <v>0</v>
      </c>
      <c r="U1291">
        <f t="shared" si="507"/>
        <v>0</v>
      </c>
      <c r="V1291">
        <f t="shared" si="483"/>
        <v>31</v>
      </c>
      <c r="W1291">
        <f t="shared" si="506"/>
        <v>3</v>
      </c>
      <c r="X1291">
        <f t="shared" si="487"/>
        <v>-5.2359877559829883E-2</v>
      </c>
      <c r="Y1291">
        <f t="shared" si="488"/>
        <v>-5.2335956242943828E-2</v>
      </c>
      <c r="Z1291">
        <f t="shared" si="489"/>
        <v>-5.2383818566763218E-2</v>
      </c>
      <c r="AA1291">
        <f t="shared" si="490"/>
        <v>0</v>
      </c>
      <c r="AB1291">
        <f t="shared" si="491"/>
        <v>6375585.7452000007</v>
      </c>
      <c r="AC1291">
        <f t="shared" si="492"/>
        <v>9.2468067027179749E-6</v>
      </c>
      <c r="AD1291">
        <f t="shared" si="493"/>
        <v>0</v>
      </c>
      <c r="AE1291">
        <f t="shared" si="494"/>
        <v>0</v>
      </c>
      <c r="AF1291">
        <f t="shared" si="495"/>
        <v>0</v>
      </c>
      <c r="AG1291">
        <f t="shared" si="496"/>
        <v>0</v>
      </c>
      <c r="AH1291">
        <f t="shared" si="497"/>
        <v>0</v>
      </c>
      <c r="AI1291">
        <f t="shared" si="498"/>
        <v>5.0546225567071803E-3</v>
      </c>
      <c r="AJ1291">
        <f t="shared" si="499"/>
        <v>4.2582015317955055E-5</v>
      </c>
      <c r="AK1291">
        <f t="shared" si="500"/>
        <v>1.6740578955036711E-7</v>
      </c>
      <c r="AL1291">
        <f t="shared" si="501"/>
        <v>0</v>
      </c>
      <c r="AM1291">
        <v>6378137</v>
      </c>
      <c r="AN1291">
        <v>6356752.3142451802</v>
      </c>
      <c r="AO1291">
        <f t="shared" si="502"/>
        <v>8.1819190842620321E-2</v>
      </c>
      <c r="AP1291">
        <f t="shared" si="503"/>
        <v>8.2094437949694496E-2</v>
      </c>
      <c r="AQ1291">
        <f t="shared" si="504"/>
        <v>6.7394967422762398E-3</v>
      </c>
      <c r="AR1291">
        <f t="shared" si="505"/>
        <v>6399593.6257584924</v>
      </c>
    </row>
    <row r="1292" spans="13:44" x14ac:dyDescent="0.3">
      <c r="M1292" s="52" t="s">
        <v>22</v>
      </c>
      <c r="N1292" s="53">
        <f t="shared" si="484"/>
        <v>166021.44365805644</v>
      </c>
      <c r="O1292" s="54">
        <f t="shared" si="485"/>
        <v>0</v>
      </c>
      <c r="P1292" s="55">
        <f t="shared" si="486"/>
        <v>31</v>
      </c>
      <c r="Q1292" s="68"/>
      <c r="T1292">
        <f t="shared" si="507"/>
        <v>0</v>
      </c>
      <c r="U1292">
        <f t="shared" si="507"/>
        <v>0</v>
      </c>
      <c r="V1292">
        <f t="shared" si="483"/>
        <v>31</v>
      </c>
      <c r="W1292">
        <f t="shared" si="506"/>
        <v>3</v>
      </c>
      <c r="X1292">
        <f t="shared" si="487"/>
        <v>-5.2359877559829883E-2</v>
      </c>
      <c r="Y1292">
        <f t="shared" si="488"/>
        <v>-5.2335956242943828E-2</v>
      </c>
      <c r="Z1292">
        <f t="shared" si="489"/>
        <v>-5.2383818566763218E-2</v>
      </c>
      <c r="AA1292">
        <f t="shared" si="490"/>
        <v>0</v>
      </c>
      <c r="AB1292">
        <f t="shared" si="491"/>
        <v>6375585.7452000007</v>
      </c>
      <c r="AC1292">
        <f t="shared" si="492"/>
        <v>9.2468067027179749E-6</v>
      </c>
      <c r="AD1292">
        <f t="shared" si="493"/>
        <v>0</v>
      </c>
      <c r="AE1292">
        <f t="shared" si="494"/>
        <v>0</v>
      </c>
      <c r="AF1292">
        <f t="shared" si="495"/>
        <v>0</v>
      </c>
      <c r="AG1292">
        <f t="shared" si="496"/>
        <v>0</v>
      </c>
      <c r="AH1292">
        <f t="shared" si="497"/>
        <v>0</v>
      </c>
      <c r="AI1292">
        <f t="shared" si="498"/>
        <v>5.0546225567071803E-3</v>
      </c>
      <c r="AJ1292">
        <f t="shared" si="499"/>
        <v>4.2582015317955055E-5</v>
      </c>
      <c r="AK1292">
        <f t="shared" si="500"/>
        <v>1.6740578955036711E-7</v>
      </c>
      <c r="AL1292">
        <f t="shared" si="501"/>
        <v>0</v>
      </c>
      <c r="AM1292">
        <v>6378137</v>
      </c>
      <c r="AN1292">
        <v>6356752.3142451802</v>
      </c>
      <c r="AO1292">
        <f t="shared" si="502"/>
        <v>8.1819190842620321E-2</v>
      </c>
      <c r="AP1292">
        <f t="shared" si="503"/>
        <v>8.2094437949694496E-2</v>
      </c>
      <c r="AQ1292">
        <f t="shared" si="504"/>
        <v>6.7394967422762398E-3</v>
      </c>
      <c r="AR1292">
        <f t="shared" si="505"/>
        <v>6399593.6257584924</v>
      </c>
    </row>
    <row r="1293" spans="13:44" x14ac:dyDescent="0.3">
      <c r="M1293" s="52" t="s">
        <v>22</v>
      </c>
      <c r="N1293" s="53">
        <f t="shared" si="484"/>
        <v>166021.44365805644</v>
      </c>
      <c r="O1293" s="54">
        <f t="shared" si="485"/>
        <v>0</v>
      </c>
      <c r="P1293" s="55">
        <f t="shared" si="486"/>
        <v>31</v>
      </c>
      <c r="Q1293" s="68"/>
      <c r="T1293">
        <f t="shared" si="507"/>
        <v>0</v>
      </c>
      <c r="U1293">
        <f t="shared" si="507"/>
        <v>0</v>
      </c>
      <c r="V1293">
        <f t="shared" si="483"/>
        <v>31</v>
      </c>
      <c r="W1293">
        <f t="shared" si="506"/>
        <v>3</v>
      </c>
      <c r="X1293">
        <f t="shared" si="487"/>
        <v>-5.2359877559829883E-2</v>
      </c>
      <c r="Y1293">
        <f t="shared" si="488"/>
        <v>-5.2335956242943828E-2</v>
      </c>
      <c r="Z1293">
        <f t="shared" si="489"/>
        <v>-5.2383818566763218E-2</v>
      </c>
      <c r="AA1293">
        <f t="shared" si="490"/>
        <v>0</v>
      </c>
      <c r="AB1293">
        <f t="shared" si="491"/>
        <v>6375585.7452000007</v>
      </c>
      <c r="AC1293">
        <f t="shared" si="492"/>
        <v>9.2468067027179749E-6</v>
      </c>
      <c r="AD1293">
        <f t="shared" si="493"/>
        <v>0</v>
      </c>
      <c r="AE1293">
        <f t="shared" si="494"/>
        <v>0</v>
      </c>
      <c r="AF1293">
        <f t="shared" si="495"/>
        <v>0</v>
      </c>
      <c r="AG1293">
        <f t="shared" si="496"/>
        <v>0</v>
      </c>
      <c r="AH1293">
        <f t="shared" si="497"/>
        <v>0</v>
      </c>
      <c r="AI1293">
        <f t="shared" si="498"/>
        <v>5.0546225567071803E-3</v>
      </c>
      <c r="AJ1293">
        <f t="shared" si="499"/>
        <v>4.2582015317955055E-5</v>
      </c>
      <c r="AK1293">
        <f t="shared" si="500"/>
        <v>1.6740578955036711E-7</v>
      </c>
      <c r="AL1293">
        <f t="shared" si="501"/>
        <v>0</v>
      </c>
      <c r="AM1293">
        <v>6378137</v>
      </c>
      <c r="AN1293">
        <v>6356752.3142451802</v>
      </c>
      <c r="AO1293">
        <f t="shared" si="502"/>
        <v>8.1819190842620321E-2</v>
      </c>
      <c r="AP1293">
        <f t="shared" si="503"/>
        <v>8.2094437949694496E-2</v>
      </c>
      <c r="AQ1293">
        <f t="shared" si="504"/>
        <v>6.7394967422762398E-3</v>
      </c>
      <c r="AR1293">
        <f t="shared" si="505"/>
        <v>6399593.6257584924</v>
      </c>
    </row>
    <row r="1294" spans="13:44" x14ac:dyDescent="0.3">
      <c r="M1294" s="52" t="s">
        <v>22</v>
      </c>
      <c r="N1294" s="53">
        <f t="shared" si="484"/>
        <v>166021.44365805644</v>
      </c>
      <c r="O1294" s="54">
        <f t="shared" si="485"/>
        <v>0</v>
      </c>
      <c r="P1294" s="55">
        <f t="shared" si="486"/>
        <v>31</v>
      </c>
      <c r="Q1294" s="68"/>
      <c r="T1294">
        <f t="shared" si="507"/>
        <v>0</v>
      </c>
      <c r="U1294">
        <f t="shared" si="507"/>
        <v>0</v>
      </c>
      <c r="V1294">
        <f t="shared" si="483"/>
        <v>31</v>
      </c>
      <c r="W1294">
        <f t="shared" si="506"/>
        <v>3</v>
      </c>
      <c r="X1294">
        <f t="shared" si="487"/>
        <v>-5.2359877559829883E-2</v>
      </c>
      <c r="Y1294">
        <f t="shared" si="488"/>
        <v>-5.2335956242943828E-2</v>
      </c>
      <c r="Z1294">
        <f t="shared" si="489"/>
        <v>-5.2383818566763218E-2</v>
      </c>
      <c r="AA1294">
        <f t="shared" si="490"/>
        <v>0</v>
      </c>
      <c r="AB1294">
        <f t="shared" si="491"/>
        <v>6375585.7452000007</v>
      </c>
      <c r="AC1294">
        <f t="shared" si="492"/>
        <v>9.2468067027179749E-6</v>
      </c>
      <c r="AD1294">
        <f t="shared" si="493"/>
        <v>0</v>
      </c>
      <c r="AE1294">
        <f t="shared" si="494"/>
        <v>0</v>
      </c>
      <c r="AF1294">
        <f t="shared" si="495"/>
        <v>0</v>
      </c>
      <c r="AG1294">
        <f t="shared" si="496"/>
        <v>0</v>
      </c>
      <c r="AH1294">
        <f t="shared" si="497"/>
        <v>0</v>
      </c>
      <c r="AI1294">
        <f t="shared" si="498"/>
        <v>5.0546225567071803E-3</v>
      </c>
      <c r="AJ1294">
        <f t="shared" si="499"/>
        <v>4.2582015317955055E-5</v>
      </c>
      <c r="AK1294">
        <f t="shared" si="500"/>
        <v>1.6740578955036711E-7</v>
      </c>
      <c r="AL1294">
        <f t="shared" si="501"/>
        <v>0</v>
      </c>
      <c r="AM1294">
        <v>6378137</v>
      </c>
      <c r="AN1294">
        <v>6356752.3142451802</v>
      </c>
      <c r="AO1294">
        <f t="shared" si="502"/>
        <v>8.1819190842620321E-2</v>
      </c>
      <c r="AP1294">
        <f t="shared" si="503"/>
        <v>8.2094437949694496E-2</v>
      </c>
      <c r="AQ1294">
        <f t="shared" si="504"/>
        <v>6.7394967422762398E-3</v>
      </c>
      <c r="AR1294">
        <f t="shared" si="505"/>
        <v>6399593.6257584924</v>
      </c>
    </row>
    <row r="1295" spans="13:44" x14ac:dyDescent="0.3">
      <c r="M1295" s="52" t="s">
        <v>22</v>
      </c>
      <c r="N1295" s="53">
        <f t="shared" si="484"/>
        <v>166021.44365805644</v>
      </c>
      <c r="O1295" s="54">
        <f t="shared" si="485"/>
        <v>0</v>
      </c>
      <c r="P1295" s="55">
        <f t="shared" si="486"/>
        <v>31</v>
      </c>
      <c r="Q1295" s="68"/>
      <c r="T1295">
        <f t="shared" si="507"/>
        <v>0</v>
      </c>
      <c r="U1295">
        <f t="shared" si="507"/>
        <v>0</v>
      </c>
      <c r="V1295">
        <f t="shared" si="483"/>
        <v>31</v>
      </c>
      <c r="W1295">
        <f t="shared" si="506"/>
        <v>3</v>
      </c>
      <c r="X1295">
        <f t="shared" si="487"/>
        <v>-5.2359877559829883E-2</v>
      </c>
      <c r="Y1295">
        <f t="shared" si="488"/>
        <v>-5.2335956242943828E-2</v>
      </c>
      <c r="Z1295">
        <f t="shared" si="489"/>
        <v>-5.2383818566763218E-2</v>
      </c>
      <c r="AA1295">
        <f t="shared" si="490"/>
        <v>0</v>
      </c>
      <c r="AB1295">
        <f t="shared" si="491"/>
        <v>6375585.7452000007</v>
      </c>
      <c r="AC1295">
        <f t="shared" si="492"/>
        <v>9.2468067027179749E-6</v>
      </c>
      <c r="AD1295">
        <f t="shared" si="493"/>
        <v>0</v>
      </c>
      <c r="AE1295">
        <f t="shared" si="494"/>
        <v>0</v>
      </c>
      <c r="AF1295">
        <f t="shared" si="495"/>
        <v>0</v>
      </c>
      <c r="AG1295">
        <f t="shared" si="496"/>
        <v>0</v>
      </c>
      <c r="AH1295">
        <f t="shared" si="497"/>
        <v>0</v>
      </c>
      <c r="AI1295">
        <f t="shared" si="498"/>
        <v>5.0546225567071803E-3</v>
      </c>
      <c r="AJ1295">
        <f t="shared" si="499"/>
        <v>4.2582015317955055E-5</v>
      </c>
      <c r="AK1295">
        <f t="shared" si="500"/>
        <v>1.6740578955036711E-7</v>
      </c>
      <c r="AL1295">
        <f t="shared" si="501"/>
        <v>0</v>
      </c>
      <c r="AM1295">
        <v>6378137</v>
      </c>
      <c r="AN1295">
        <v>6356752.3142451802</v>
      </c>
      <c r="AO1295">
        <f t="shared" si="502"/>
        <v>8.1819190842620321E-2</v>
      </c>
      <c r="AP1295">
        <f t="shared" si="503"/>
        <v>8.2094437949694496E-2</v>
      </c>
      <c r="AQ1295">
        <f t="shared" si="504"/>
        <v>6.7394967422762398E-3</v>
      </c>
      <c r="AR1295">
        <f t="shared" si="505"/>
        <v>6399593.6257584924</v>
      </c>
    </row>
    <row r="1296" spans="13:44" x14ac:dyDescent="0.3">
      <c r="M1296" s="52" t="s">
        <v>22</v>
      </c>
      <c r="N1296" s="53">
        <f t="shared" si="484"/>
        <v>166021.44365805644</v>
      </c>
      <c r="O1296" s="54">
        <f t="shared" si="485"/>
        <v>0</v>
      </c>
      <c r="P1296" s="55">
        <f t="shared" si="486"/>
        <v>31</v>
      </c>
      <c r="Q1296" s="68"/>
      <c r="T1296">
        <f t="shared" si="507"/>
        <v>0</v>
      </c>
      <c r="U1296">
        <f t="shared" si="507"/>
        <v>0</v>
      </c>
      <c r="V1296">
        <f t="shared" si="483"/>
        <v>31</v>
      </c>
      <c r="W1296">
        <f t="shared" si="506"/>
        <v>3</v>
      </c>
      <c r="X1296">
        <f t="shared" si="487"/>
        <v>-5.2359877559829883E-2</v>
      </c>
      <c r="Y1296">
        <f t="shared" si="488"/>
        <v>-5.2335956242943828E-2</v>
      </c>
      <c r="Z1296">
        <f t="shared" si="489"/>
        <v>-5.2383818566763218E-2</v>
      </c>
      <c r="AA1296">
        <f t="shared" si="490"/>
        <v>0</v>
      </c>
      <c r="AB1296">
        <f t="shared" si="491"/>
        <v>6375585.7452000007</v>
      </c>
      <c r="AC1296">
        <f t="shared" si="492"/>
        <v>9.2468067027179749E-6</v>
      </c>
      <c r="AD1296">
        <f t="shared" si="493"/>
        <v>0</v>
      </c>
      <c r="AE1296">
        <f t="shared" si="494"/>
        <v>0</v>
      </c>
      <c r="AF1296">
        <f t="shared" si="495"/>
        <v>0</v>
      </c>
      <c r="AG1296">
        <f t="shared" si="496"/>
        <v>0</v>
      </c>
      <c r="AH1296">
        <f t="shared" si="497"/>
        <v>0</v>
      </c>
      <c r="AI1296">
        <f t="shared" si="498"/>
        <v>5.0546225567071803E-3</v>
      </c>
      <c r="AJ1296">
        <f t="shared" si="499"/>
        <v>4.2582015317955055E-5</v>
      </c>
      <c r="AK1296">
        <f t="shared" si="500"/>
        <v>1.6740578955036711E-7</v>
      </c>
      <c r="AL1296">
        <f t="shared" si="501"/>
        <v>0</v>
      </c>
      <c r="AM1296">
        <v>6378137</v>
      </c>
      <c r="AN1296">
        <v>6356752.3142451802</v>
      </c>
      <c r="AO1296">
        <f t="shared" si="502"/>
        <v>8.1819190842620321E-2</v>
      </c>
      <c r="AP1296">
        <f t="shared" si="503"/>
        <v>8.2094437949694496E-2</v>
      </c>
      <c r="AQ1296">
        <f t="shared" si="504"/>
        <v>6.7394967422762398E-3</v>
      </c>
      <c r="AR1296">
        <f t="shared" si="505"/>
        <v>6399593.6257584924</v>
      </c>
    </row>
    <row r="1297" spans="13:44" x14ac:dyDescent="0.3">
      <c r="M1297" s="52" t="s">
        <v>22</v>
      </c>
      <c r="N1297" s="53">
        <f t="shared" si="484"/>
        <v>166021.44365805644</v>
      </c>
      <c r="O1297" s="54">
        <f t="shared" si="485"/>
        <v>0</v>
      </c>
      <c r="P1297" s="55">
        <f t="shared" si="486"/>
        <v>31</v>
      </c>
      <c r="Q1297" s="68"/>
      <c r="T1297">
        <f t="shared" si="507"/>
        <v>0</v>
      </c>
      <c r="U1297">
        <f t="shared" si="507"/>
        <v>0</v>
      </c>
      <c r="V1297">
        <f t="shared" si="483"/>
        <v>31</v>
      </c>
      <c r="W1297">
        <f t="shared" si="506"/>
        <v>3</v>
      </c>
      <c r="X1297">
        <f t="shared" si="487"/>
        <v>-5.2359877559829883E-2</v>
      </c>
      <c r="Y1297">
        <f t="shared" si="488"/>
        <v>-5.2335956242943828E-2</v>
      </c>
      <c r="Z1297">
        <f t="shared" si="489"/>
        <v>-5.2383818566763218E-2</v>
      </c>
      <c r="AA1297">
        <f t="shared" si="490"/>
        <v>0</v>
      </c>
      <c r="AB1297">
        <f t="shared" si="491"/>
        <v>6375585.7452000007</v>
      </c>
      <c r="AC1297">
        <f t="shared" si="492"/>
        <v>9.2468067027179749E-6</v>
      </c>
      <c r="AD1297">
        <f t="shared" si="493"/>
        <v>0</v>
      </c>
      <c r="AE1297">
        <f t="shared" si="494"/>
        <v>0</v>
      </c>
      <c r="AF1297">
        <f t="shared" si="495"/>
        <v>0</v>
      </c>
      <c r="AG1297">
        <f t="shared" si="496"/>
        <v>0</v>
      </c>
      <c r="AH1297">
        <f t="shared" si="497"/>
        <v>0</v>
      </c>
      <c r="AI1297">
        <f t="shared" si="498"/>
        <v>5.0546225567071803E-3</v>
      </c>
      <c r="AJ1297">
        <f t="shared" si="499"/>
        <v>4.2582015317955055E-5</v>
      </c>
      <c r="AK1297">
        <f t="shared" si="500"/>
        <v>1.6740578955036711E-7</v>
      </c>
      <c r="AL1297">
        <f t="shared" si="501"/>
        <v>0</v>
      </c>
      <c r="AM1297">
        <v>6378137</v>
      </c>
      <c r="AN1297">
        <v>6356752.3142451802</v>
      </c>
      <c r="AO1297">
        <f t="shared" si="502"/>
        <v>8.1819190842620321E-2</v>
      </c>
      <c r="AP1297">
        <f t="shared" si="503"/>
        <v>8.2094437949694496E-2</v>
      </c>
      <c r="AQ1297">
        <f t="shared" si="504"/>
        <v>6.7394967422762398E-3</v>
      </c>
      <c r="AR1297">
        <f t="shared" si="505"/>
        <v>6399593.6257584924</v>
      </c>
    </row>
    <row r="1298" spans="13:44" x14ac:dyDescent="0.3">
      <c r="M1298" s="52" t="s">
        <v>22</v>
      </c>
      <c r="N1298" s="53">
        <f t="shared" si="484"/>
        <v>166021.44365805644</v>
      </c>
      <c r="O1298" s="54">
        <f t="shared" si="485"/>
        <v>0</v>
      </c>
      <c r="P1298" s="55">
        <f t="shared" si="486"/>
        <v>31</v>
      </c>
      <c r="Q1298" s="68"/>
      <c r="T1298">
        <f t="shared" si="507"/>
        <v>0</v>
      </c>
      <c r="U1298">
        <f t="shared" si="507"/>
        <v>0</v>
      </c>
      <c r="V1298">
        <f t="shared" si="483"/>
        <v>31</v>
      </c>
      <c r="W1298">
        <f t="shared" si="506"/>
        <v>3</v>
      </c>
      <c r="X1298">
        <f t="shared" si="487"/>
        <v>-5.2359877559829883E-2</v>
      </c>
      <c r="Y1298">
        <f t="shared" si="488"/>
        <v>-5.2335956242943828E-2</v>
      </c>
      <c r="Z1298">
        <f t="shared" si="489"/>
        <v>-5.2383818566763218E-2</v>
      </c>
      <c r="AA1298">
        <f t="shared" si="490"/>
        <v>0</v>
      </c>
      <c r="AB1298">
        <f t="shared" si="491"/>
        <v>6375585.7452000007</v>
      </c>
      <c r="AC1298">
        <f t="shared" si="492"/>
        <v>9.2468067027179749E-6</v>
      </c>
      <c r="AD1298">
        <f t="shared" si="493"/>
        <v>0</v>
      </c>
      <c r="AE1298">
        <f t="shared" si="494"/>
        <v>0</v>
      </c>
      <c r="AF1298">
        <f t="shared" si="495"/>
        <v>0</v>
      </c>
      <c r="AG1298">
        <f t="shared" si="496"/>
        <v>0</v>
      </c>
      <c r="AH1298">
        <f t="shared" si="497"/>
        <v>0</v>
      </c>
      <c r="AI1298">
        <f t="shared" si="498"/>
        <v>5.0546225567071803E-3</v>
      </c>
      <c r="AJ1298">
        <f t="shared" si="499"/>
        <v>4.2582015317955055E-5</v>
      </c>
      <c r="AK1298">
        <f t="shared" si="500"/>
        <v>1.6740578955036711E-7</v>
      </c>
      <c r="AL1298">
        <f t="shared" si="501"/>
        <v>0</v>
      </c>
      <c r="AM1298">
        <v>6378137</v>
      </c>
      <c r="AN1298">
        <v>6356752.3142451802</v>
      </c>
      <c r="AO1298">
        <f t="shared" si="502"/>
        <v>8.1819190842620321E-2</v>
      </c>
      <c r="AP1298">
        <f t="shared" si="503"/>
        <v>8.2094437949694496E-2</v>
      </c>
      <c r="AQ1298">
        <f t="shared" si="504"/>
        <v>6.7394967422762398E-3</v>
      </c>
      <c r="AR1298">
        <f t="shared" si="505"/>
        <v>6399593.6257584924</v>
      </c>
    </row>
    <row r="1299" spans="13:44" x14ac:dyDescent="0.3">
      <c r="M1299" s="52" t="s">
        <v>22</v>
      </c>
      <c r="N1299" s="53">
        <f t="shared" si="484"/>
        <v>166021.44365805644</v>
      </c>
      <c r="O1299" s="54">
        <f t="shared" si="485"/>
        <v>0</v>
      </c>
      <c r="P1299" s="55">
        <f t="shared" si="486"/>
        <v>31</v>
      </c>
      <c r="Q1299" s="68"/>
      <c r="T1299">
        <f t="shared" si="507"/>
        <v>0</v>
      </c>
      <c r="U1299">
        <f t="shared" si="507"/>
        <v>0</v>
      </c>
      <c r="V1299">
        <f t="shared" si="483"/>
        <v>31</v>
      </c>
      <c r="W1299">
        <f t="shared" si="506"/>
        <v>3</v>
      </c>
      <c r="X1299">
        <f t="shared" si="487"/>
        <v>-5.2359877559829883E-2</v>
      </c>
      <c r="Y1299">
        <f t="shared" si="488"/>
        <v>-5.2335956242943828E-2</v>
      </c>
      <c r="Z1299">
        <f t="shared" si="489"/>
        <v>-5.2383818566763218E-2</v>
      </c>
      <c r="AA1299">
        <f t="shared" si="490"/>
        <v>0</v>
      </c>
      <c r="AB1299">
        <f t="shared" si="491"/>
        <v>6375585.7452000007</v>
      </c>
      <c r="AC1299">
        <f t="shared" si="492"/>
        <v>9.2468067027179749E-6</v>
      </c>
      <c r="AD1299">
        <f t="shared" si="493"/>
        <v>0</v>
      </c>
      <c r="AE1299">
        <f t="shared" si="494"/>
        <v>0</v>
      </c>
      <c r="AF1299">
        <f t="shared" si="495"/>
        <v>0</v>
      </c>
      <c r="AG1299">
        <f t="shared" si="496"/>
        <v>0</v>
      </c>
      <c r="AH1299">
        <f t="shared" si="497"/>
        <v>0</v>
      </c>
      <c r="AI1299">
        <f t="shared" si="498"/>
        <v>5.0546225567071803E-3</v>
      </c>
      <c r="AJ1299">
        <f t="shared" si="499"/>
        <v>4.2582015317955055E-5</v>
      </c>
      <c r="AK1299">
        <f t="shared" si="500"/>
        <v>1.6740578955036711E-7</v>
      </c>
      <c r="AL1299">
        <f t="shared" si="501"/>
        <v>0</v>
      </c>
      <c r="AM1299">
        <v>6378137</v>
      </c>
      <c r="AN1299">
        <v>6356752.3142451802</v>
      </c>
      <c r="AO1299">
        <f t="shared" si="502"/>
        <v>8.1819190842620321E-2</v>
      </c>
      <c r="AP1299">
        <f t="shared" si="503"/>
        <v>8.2094437949694496E-2</v>
      </c>
      <c r="AQ1299">
        <f t="shared" si="504"/>
        <v>6.7394967422762398E-3</v>
      </c>
      <c r="AR1299">
        <f t="shared" si="505"/>
        <v>6399593.6257584924</v>
      </c>
    </row>
    <row r="1300" spans="13:44" x14ac:dyDescent="0.3">
      <c r="M1300" s="52" t="s">
        <v>22</v>
      </c>
      <c r="N1300" s="53">
        <f t="shared" si="484"/>
        <v>166021.44365805644</v>
      </c>
      <c r="O1300" s="54">
        <f t="shared" si="485"/>
        <v>0</v>
      </c>
      <c r="P1300" s="55">
        <f t="shared" si="486"/>
        <v>31</v>
      </c>
      <c r="Q1300" s="68"/>
      <c r="T1300">
        <f t="shared" si="507"/>
        <v>0</v>
      </c>
      <c r="U1300">
        <f t="shared" si="507"/>
        <v>0</v>
      </c>
      <c r="V1300">
        <f t="shared" si="483"/>
        <v>31</v>
      </c>
      <c r="W1300">
        <f t="shared" si="506"/>
        <v>3</v>
      </c>
      <c r="X1300">
        <f t="shared" si="487"/>
        <v>-5.2359877559829883E-2</v>
      </c>
      <c r="Y1300">
        <f t="shared" si="488"/>
        <v>-5.2335956242943828E-2</v>
      </c>
      <c r="Z1300">
        <f t="shared" si="489"/>
        <v>-5.2383818566763218E-2</v>
      </c>
      <c r="AA1300">
        <f t="shared" si="490"/>
        <v>0</v>
      </c>
      <c r="AB1300">
        <f t="shared" si="491"/>
        <v>6375585.7452000007</v>
      </c>
      <c r="AC1300">
        <f t="shared" si="492"/>
        <v>9.2468067027179749E-6</v>
      </c>
      <c r="AD1300">
        <f t="shared" si="493"/>
        <v>0</v>
      </c>
      <c r="AE1300">
        <f t="shared" si="494"/>
        <v>0</v>
      </c>
      <c r="AF1300">
        <f t="shared" si="495"/>
        <v>0</v>
      </c>
      <c r="AG1300">
        <f t="shared" si="496"/>
        <v>0</v>
      </c>
      <c r="AH1300">
        <f t="shared" si="497"/>
        <v>0</v>
      </c>
      <c r="AI1300">
        <f t="shared" si="498"/>
        <v>5.0546225567071803E-3</v>
      </c>
      <c r="AJ1300">
        <f t="shared" si="499"/>
        <v>4.2582015317955055E-5</v>
      </c>
      <c r="AK1300">
        <f t="shared" si="500"/>
        <v>1.6740578955036711E-7</v>
      </c>
      <c r="AL1300">
        <f t="shared" si="501"/>
        <v>0</v>
      </c>
      <c r="AM1300">
        <v>6378137</v>
      </c>
      <c r="AN1300">
        <v>6356752.3142451802</v>
      </c>
      <c r="AO1300">
        <f t="shared" si="502"/>
        <v>8.1819190842620321E-2</v>
      </c>
      <c r="AP1300">
        <f t="shared" si="503"/>
        <v>8.2094437949694496E-2</v>
      </c>
      <c r="AQ1300">
        <f t="shared" si="504"/>
        <v>6.7394967422762398E-3</v>
      </c>
      <c r="AR1300">
        <f t="shared" si="505"/>
        <v>6399593.6257584924</v>
      </c>
    </row>
    <row r="1301" spans="13:44" x14ac:dyDescent="0.3">
      <c r="M1301" s="52" t="s">
        <v>22</v>
      </c>
      <c r="N1301" s="53">
        <f t="shared" si="484"/>
        <v>166021.44365805644</v>
      </c>
      <c r="O1301" s="54">
        <f t="shared" si="485"/>
        <v>0</v>
      </c>
      <c r="P1301" s="55">
        <f t="shared" si="486"/>
        <v>31</v>
      </c>
      <c r="Q1301" s="68"/>
      <c r="T1301">
        <f t="shared" si="507"/>
        <v>0</v>
      </c>
      <c r="U1301">
        <f t="shared" si="507"/>
        <v>0</v>
      </c>
      <c r="V1301">
        <f t="shared" si="483"/>
        <v>31</v>
      </c>
      <c r="W1301">
        <f t="shared" si="506"/>
        <v>3</v>
      </c>
      <c r="X1301">
        <f t="shared" si="487"/>
        <v>-5.2359877559829883E-2</v>
      </c>
      <c r="Y1301">
        <f t="shared" si="488"/>
        <v>-5.2335956242943828E-2</v>
      </c>
      <c r="Z1301">
        <f t="shared" si="489"/>
        <v>-5.2383818566763218E-2</v>
      </c>
      <c r="AA1301">
        <f t="shared" si="490"/>
        <v>0</v>
      </c>
      <c r="AB1301">
        <f t="shared" si="491"/>
        <v>6375585.7452000007</v>
      </c>
      <c r="AC1301">
        <f t="shared" si="492"/>
        <v>9.2468067027179749E-6</v>
      </c>
      <c r="AD1301">
        <f t="shared" si="493"/>
        <v>0</v>
      </c>
      <c r="AE1301">
        <f t="shared" si="494"/>
        <v>0</v>
      </c>
      <c r="AF1301">
        <f t="shared" si="495"/>
        <v>0</v>
      </c>
      <c r="AG1301">
        <f t="shared" si="496"/>
        <v>0</v>
      </c>
      <c r="AH1301">
        <f t="shared" si="497"/>
        <v>0</v>
      </c>
      <c r="AI1301">
        <f t="shared" si="498"/>
        <v>5.0546225567071803E-3</v>
      </c>
      <c r="AJ1301">
        <f t="shared" si="499"/>
        <v>4.2582015317955055E-5</v>
      </c>
      <c r="AK1301">
        <f t="shared" si="500"/>
        <v>1.6740578955036711E-7</v>
      </c>
      <c r="AL1301">
        <f t="shared" si="501"/>
        <v>0</v>
      </c>
      <c r="AM1301">
        <v>6378137</v>
      </c>
      <c r="AN1301">
        <v>6356752.3142451802</v>
      </c>
      <c r="AO1301">
        <f t="shared" si="502"/>
        <v>8.1819190842620321E-2</v>
      </c>
      <c r="AP1301">
        <f t="shared" si="503"/>
        <v>8.2094437949694496E-2</v>
      </c>
      <c r="AQ1301">
        <f t="shared" si="504"/>
        <v>6.7394967422762398E-3</v>
      </c>
      <c r="AR1301">
        <f t="shared" si="505"/>
        <v>6399593.6257584924</v>
      </c>
    </row>
    <row r="1302" spans="13:44" x14ac:dyDescent="0.3">
      <c r="M1302" s="52" t="s">
        <v>22</v>
      </c>
      <c r="N1302" s="53">
        <f t="shared" si="484"/>
        <v>166021.44365805644</v>
      </c>
      <c r="O1302" s="54">
        <f t="shared" si="485"/>
        <v>0</v>
      </c>
      <c r="P1302" s="55">
        <f t="shared" si="486"/>
        <v>31</v>
      </c>
      <c r="Q1302" s="68"/>
      <c r="T1302">
        <f t="shared" si="507"/>
        <v>0</v>
      </c>
      <c r="U1302">
        <f t="shared" si="507"/>
        <v>0</v>
      </c>
      <c r="V1302">
        <f t="shared" si="483"/>
        <v>31</v>
      </c>
      <c r="W1302">
        <f t="shared" si="506"/>
        <v>3</v>
      </c>
      <c r="X1302">
        <f t="shared" si="487"/>
        <v>-5.2359877559829883E-2</v>
      </c>
      <c r="Y1302">
        <f t="shared" si="488"/>
        <v>-5.2335956242943828E-2</v>
      </c>
      <c r="Z1302">
        <f t="shared" si="489"/>
        <v>-5.2383818566763218E-2</v>
      </c>
      <c r="AA1302">
        <f t="shared" si="490"/>
        <v>0</v>
      </c>
      <c r="AB1302">
        <f t="shared" si="491"/>
        <v>6375585.7452000007</v>
      </c>
      <c r="AC1302">
        <f t="shared" si="492"/>
        <v>9.2468067027179749E-6</v>
      </c>
      <c r="AD1302">
        <f t="shared" si="493"/>
        <v>0</v>
      </c>
      <c r="AE1302">
        <f t="shared" si="494"/>
        <v>0</v>
      </c>
      <c r="AF1302">
        <f t="shared" si="495"/>
        <v>0</v>
      </c>
      <c r="AG1302">
        <f t="shared" si="496"/>
        <v>0</v>
      </c>
      <c r="AH1302">
        <f t="shared" si="497"/>
        <v>0</v>
      </c>
      <c r="AI1302">
        <f t="shared" si="498"/>
        <v>5.0546225567071803E-3</v>
      </c>
      <c r="AJ1302">
        <f t="shared" si="499"/>
        <v>4.2582015317955055E-5</v>
      </c>
      <c r="AK1302">
        <f t="shared" si="500"/>
        <v>1.6740578955036711E-7</v>
      </c>
      <c r="AL1302">
        <f t="shared" si="501"/>
        <v>0</v>
      </c>
      <c r="AM1302">
        <v>6378137</v>
      </c>
      <c r="AN1302">
        <v>6356752.3142451802</v>
      </c>
      <c r="AO1302">
        <f t="shared" si="502"/>
        <v>8.1819190842620321E-2</v>
      </c>
      <c r="AP1302">
        <f t="shared" si="503"/>
        <v>8.2094437949694496E-2</v>
      </c>
      <c r="AQ1302">
        <f t="shared" si="504"/>
        <v>6.7394967422762398E-3</v>
      </c>
      <c r="AR1302">
        <f t="shared" si="505"/>
        <v>6399593.6257584924</v>
      </c>
    </row>
    <row r="1303" spans="13:44" x14ac:dyDescent="0.3">
      <c r="M1303" s="52" t="s">
        <v>22</v>
      </c>
      <c r="N1303" s="53">
        <f t="shared" si="484"/>
        <v>166021.44365805644</v>
      </c>
      <c r="O1303" s="54">
        <f t="shared" si="485"/>
        <v>0</v>
      </c>
      <c r="P1303" s="55">
        <f t="shared" si="486"/>
        <v>31</v>
      </c>
      <c r="Q1303" s="68"/>
      <c r="T1303">
        <f t="shared" si="507"/>
        <v>0</v>
      </c>
      <c r="U1303">
        <f t="shared" si="507"/>
        <v>0</v>
      </c>
      <c r="V1303">
        <f t="shared" si="483"/>
        <v>31</v>
      </c>
      <c r="W1303">
        <f t="shared" si="506"/>
        <v>3</v>
      </c>
      <c r="X1303">
        <f t="shared" si="487"/>
        <v>-5.2359877559829883E-2</v>
      </c>
      <c r="Y1303">
        <f t="shared" si="488"/>
        <v>-5.2335956242943828E-2</v>
      </c>
      <c r="Z1303">
        <f t="shared" si="489"/>
        <v>-5.2383818566763218E-2</v>
      </c>
      <c r="AA1303">
        <f t="shared" si="490"/>
        <v>0</v>
      </c>
      <c r="AB1303">
        <f t="shared" si="491"/>
        <v>6375585.7452000007</v>
      </c>
      <c r="AC1303">
        <f t="shared" si="492"/>
        <v>9.2468067027179749E-6</v>
      </c>
      <c r="AD1303">
        <f t="shared" si="493"/>
        <v>0</v>
      </c>
      <c r="AE1303">
        <f t="shared" si="494"/>
        <v>0</v>
      </c>
      <c r="AF1303">
        <f t="shared" si="495"/>
        <v>0</v>
      </c>
      <c r="AG1303">
        <f t="shared" si="496"/>
        <v>0</v>
      </c>
      <c r="AH1303">
        <f t="shared" si="497"/>
        <v>0</v>
      </c>
      <c r="AI1303">
        <f t="shared" si="498"/>
        <v>5.0546225567071803E-3</v>
      </c>
      <c r="AJ1303">
        <f t="shared" si="499"/>
        <v>4.2582015317955055E-5</v>
      </c>
      <c r="AK1303">
        <f t="shared" si="500"/>
        <v>1.6740578955036711E-7</v>
      </c>
      <c r="AL1303">
        <f t="shared" si="501"/>
        <v>0</v>
      </c>
      <c r="AM1303">
        <v>6378137</v>
      </c>
      <c r="AN1303">
        <v>6356752.3142451802</v>
      </c>
      <c r="AO1303">
        <f t="shared" si="502"/>
        <v>8.1819190842620321E-2</v>
      </c>
      <c r="AP1303">
        <f t="shared" si="503"/>
        <v>8.2094437949694496E-2</v>
      </c>
      <c r="AQ1303">
        <f t="shared" si="504"/>
        <v>6.7394967422762398E-3</v>
      </c>
      <c r="AR1303">
        <f t="shared" si="505"/>
        <v>6399593.6257584924</v>
      </c>
    </row>
    <row r="1304" spans="13:44" x14ac:dyDescent="0.3">
      <c r="M1304" s="52" t="s">
        <v>22</v>
      </c>
      <c r="N1304" s="53">
        <f t="shared" si="484"/>
        <v>166021.44365805644</v>
      </c>
      <c r="O1304" s="54">
        <f t="shared" si="485"/>
        <v>0</v>
      </c>
      <c r="P1304" s="55">
        <f t="shared" si="486"/>
        <v>31</v>
      </c>
      <c r="Q1304" s="68"/>
      <c r="T1304">
        <f t="shared" si="507"/>
        <v>0</v>
      </c>
      <c r="U1304">
        <f t="shared" si="507"/>
        <v>0</v>
      </c>
      <c r="V1304">
        <f t="shared" si="483"/>
        <v>31</v>
      </c>
      <c r="W1304">
        <f t="shared" si="506"/>
        <v>3</v>
      </c>
      <c r="X1304">
        <f t="shared" si="487"/>
        <v>-5.2359877559829883E-2</v>
      </c>
      <c r="Y1304">
        <f t="shared" si="488"/>
        <v>-5.2335956242943828E-2</v>
      </c>
      <c r="Z1304">
        <f t="shared" si="489"/>
        <v>-5.2383818566763218E-2</v>
      </c>
      <c r="AA1304">
        <f t="shared" si="490"/>
        <v>0</v>
      </c>
      <c r="AB1304">
        <f t="shared" si="491"/>
        <v>6375585.7452000007</v>
      </c>
      <c r="AC1304">
        <f t="shared" si="492"/>
        <v>9.2468067027179749E-6</v>
      </c>
      <c r="AD1304">
        <f t="shared" si="493"/>
        <v>0</v>
      </c>
      <c r="AE1304">
        <f t="shared" si="494"/>
        <v>0</v>
      </c>
      <c r="AF1304">
        <f t="shared" si="495"/>
        <v>0</v>
      </c>
      <c r="AG1304">
        <f t="shared" si="496"/>
        <v>0</v>
      </c>
      <c r="AH1304">
        <f t="shared" si="497"/>
        <v>0</v>
      </c>
      <c r="AI1304">
        <f t="shared" si="498"/>
        <v>5.0546225567071803E-3</v>
      </c>
      <c r="AJ1304">
        <f t="shared" si="499"/>
        <v>4.2582015317955055E-5</v>
      </c>
      <c r="AK1304">
        <f t="shared" si="500"/>
        <v>1.6740578955036711E-7</v>
      </c>
      <c r="AL1304">
        <f t="shared" si="501"/>
        <v>0</v>
      </c>
      <c r="AM1304">
        <v>6378137</v>
      </c>
      <c r="AN1304">
        <v>6356752.3142451802</v>
      </c>
      <c r="AO1304">
        <f t="shared" si="502"/>
        <v>8.1819190842620321E-2</v>
      </c>
      <c r="AP1304">
        <f t="shared" si="503"/>
        <v>8.2094437949694496E-2</v>
      </c>
      <c r="AQ1304">
        <f t="shared" si="504"/>
        <v>6.7394967422762398E-3</v>
      </c>
      <c r="AR1304">
        <f t="shared" si="505"/>
        <v>6399593.6257584924</v>
      </c>
    </row>
    <row r="1305" spans="13:44" x14ac:dyDescent="0.3">
      <c r="M1305" s="52" t="s">
        <v>22</v>
      </c>
      <c r="N1305" s="53">
        <f t="shared" si="484"/>
        <v>166021.44365805644</v>
      </c>
      <c r="O1305" s="54">
        <f t="shared" si="485"/>
        <v>0</v>
      </c>
      <c r="P1305" s="55">
        <f t="shared" si="486"/>
        <v>31</v>
      </c>
      <c r="Q1305" s="68"/>
      <c r="T1305">
        <f t="shared" si="507"/>
        <v>0</v>
      </c>
      <c r="U1305">
        <f t="shared" si="507"/>
        <v>0</v>
      </c>
      <c r="V1305">
        <f t="shared" si="483"/>
        <v>31</v>
      </c>
      <c r="W1305">
        <f t="shared" si="506"/>
        <v>3</v>
      </c>
      <c r="X1305">
        <f t="shared" si="487"/>
        <v>-5.2359877559829883E-2</v>
      </c>
      <c r="Y1305">
        <f t="shared" si="488"/>
        <v>-5.2335956242943828E-2</v>
      </c>
      <c r="Z1305">
        <f t="shared" si="489"/>
        <v>-5.2383818566763218E-2</v>
      </c>
      <c r="AA1305">
        <f t="shared" si="490"/>
        <v>0</v>
      </c>
      <c r="AB1305">
        <f t="shared" si="491"/>
        <v>6375585.7452000007</v>
      </c>
      <c r="AC1305">
        <f t="shared" si="492"/>
        <v>9.2468067027179749E-6</v>
      </c>
      <c r="AD1305">
        <f t="shared" si="493"/>
        <v>0</v>
      </c>
      <c r="AE1305">
        <f t="shared" si="494"/>
        <v>0</v>
      </c>
      <c r="AF1305">
        <f t="shared" si="495"/>
        <v>0</v>
      </c>
      <c r="AG1305">
        <f t="shared" si="496"/>
        <v>0</v>
      </c>
      <c r="AH1305">
        <f t="shared" si="497"/>
        <v>0</v>
      </c>
      <c r="AI1305">
        <f t="shared" si="498"/>
        <v>5.0546225567071803E-3</v>
      </c>
      <c r="AJ1305">
        <f t="shared" si="499"/>
        <v>4.2582015317955055E-5</v>
      </c>
      <c r="AK1305">
        <f t="shared" si="500"/>
        <v>1.6740578955036711E-7</v>
      </c>
      <c r="AL1305">
        <f t="shared" si="501"/>
        <v>0</v>
      </c>
      <c r="AM1305">
        <v>6378137</v>
      </c>
      <c r="AN1305">
        <v>6356752.3142451802</v>
      </c>
      <c r="AO1305">
        <f t="shared" si="502"/>
        <v>8.1819190842620321E-2</v>
      </c>
      <c r="AP1305">
        <f t="shared" si="503"/>
        <v>8.2094437949694496E-2</v>
      </c>
      <c r="AQ1305">
        <f t="shared" si="504"/>
        <v>6.7394967422762398E-3</v>
      </c>
      <c r="AR1305">
        <f t="shared" si="505"/>
        <v>6399593.6257584924</v>
      </c>
    </row>
    <row r="1306" spans="13:44" x14ac:dyDescent="0.3">
      <c r="M1306" s="52" t="s">
        <v>22</v>
      </c>
      <c r="N1306" s="53">
        <f t="shared" si="484"/>
        <v>166021.44365805644</v>
      </c>
      <c r="O1306" s="54">
        <f t="shared" si="485"/>
        <v>0</v>
      </c>
      <c r="P1306" s="55">
        <f t="shared" si="486"/>
        <v>31</v>
      </c>
      <c r="Q1306" s="68"/>
      <c r="T1306">
        <f t="shared" si="507"/>
        <v>0</v>
      </c>
      <c r="U1306">
        <f t="shared" si="507"/>
        <v>0</v>
      </c>
      <c r="V1306">
        <f t="shared" ref="V1306:V1369" si="508">TRUNC((R1306/6)+31)</f>
        <v>31</v>
      </c>
      <c r="W1306">
        <f t="shared" si="506"/>
        <v>3</v>
      </c>
      <c r="X1306">
        <f t="shared" si="487"/>
        <v>-5.2359877559829883E-2</v>
      </c>
      <c r="Y1306">
        <f t="shared" si="488"/>
        <v>-5.2335956242943828E-2</v>
      </c>
      <c r="Z1306">
        <f t="shared" si="489"/>
        <v>-5.2383818566763218E-2</v>
      </c>
      <c r="AA1306">
        <f t="shared" si="490"/>
        <v>0</v>
      </c>
      <c r="AB1306">
        <f t="shared" si="491"/>
        <v>6375585.7452000007</v>
      </c>
      <c r="AC1306">
        <f t="shared" si="492"/>
        <v>9.2468067027179749E-6</v>
      </c>
      <c r="AD1306">
        <f t="shared" si="493"/>
        <v>0</v>
      </c>
      <c r="AE1306">
        <f t="shared" si="494"/>
        <v>0</v>
      </c>
      <c r="AF1306">
        <f t="shared" si="495"/>
        <v>0</v>
      </c>
      <c r="AG1306">
        <f t="shared" si="496"/>
        <v>0</v>
      </c>
      <c r="AH1306">
        <f t="shared" si="497"/>
        <v>0</v>
      </c>
      <c r="AI1306">
        <f t="shared" si="498"/>
        <v>5.0546225567071803E-3</v>
      </c>
      <c r="AJ1306">
        <f t="shared" si="499"/>
        <v>4.2582015317955055E-5</v>
      </c>
      <c r="AK1306">
        <f t="shared" si="500"/>
        <v>1.6740578955036711E-7</v>
      </c>
      <c r="AL1306">
        <f t="shared" si="501"/>
        <v>0</v>
      </c>
      <c r="AM1306">
        <v>6378137</v>
      </c>
      <c r="AN1306">
        <v>6356752.3142451802</v>
      </c>
      <c r="AO1306">
        <f t="shared" si="502"/>
        <v>8.1819190842620321E-2</v>
      </c>
      <c r="AP1306">
        <f t="shared" si="503"/>
        <v>8.2094437949694496E-2</v>
      </c>
      <c r="AQ1306">
        <f t="shared" si="504"/>
        <v>6.7394967422762398E-3</v>
      </c>
      <c r="AR1306">
        <f t="shared" si="505"/>
        <v>6399593.6257584924</v>
      </c>
    </row>
    <row r="1307" spans="13:44" x14ac:dyDescent="0.3">
      <c r="M1307" s="52" t="s">
        <v>22</v>
      </c>
      <c r="N1307" s="53">
        <f t="shared" ref="N1307:N1370" si="509">Z1307*AB1307*(1+AC1307/3)+500000</f>
        <v>166021.44365805644</v>
      </c>
      <c r="O1307" s="54">
        <f t="shared" ref="O1307:O1370" si="510">IF(M1307="S",AA1307*AB1307*(1+AC1307)+AL1307+10000000,AA1307*AB1307*(1+AC1307)+AL1307)</f>
        <v>0</v>
      </c>
      <c r="P1307" s="55">
        <f t="shared" ref="P1307:P1370" si="511">V1307</f>
        <v>31</v>
      </c>
      <c r="Q1307" s="68"/>
      <c r="T1307">
        <f t="shared" si="507"/>
        <v>0</v>
      </c>
      <c r="U1307">
        <f t="shared" si="507"/>
        <v>0</v>
      </c>
      <c r="V1307">
        <f t="shared" si="508"/>
        <v>31</v>
      </c>
      <c r="W1307">
        <f t="shared" si="506"/>
        <v>3</v>
      </c>
      <c r="X1307">
        <f t="shared" ref="X1307:X1370" si="512">+T1307-((W1307*PI())/180)</f>
        <v>-5.2359877559829883E-2</v>
      </c>
      <c r="Y1307">
        <f t="shared" ref="Y1307:Y1370" si="513">COS(U1307)*SIN(X1307)</f>
        <v>-5.2335956242943828E-2</v>
      </c>
      <c r="Z1307">
        <f t="shared" ref="Z1307:Z1370" si="514">(1/2)*LN((1+Y1307)/(1-Y1307))</f>
        <v>-5.2383818566763218E-2</v>
      </c>
      <c r="AA1307">
        <f t="shared" ref="AA1307:AA1370" si="515">ATAN((TAN(U1307))/COS(X1307))-U1307</f>
        <v>0</v>
      </c>
      <c r="AB1307">
        <f t="shared" ref="AB1307:AB1370" si="516">(AR1307/(1+AQ1307*(COS(U1307))^2)^(1/2))*0.9996</f>
        <v>6375585.7452000007</v>
      </c>
      <c r="AC1307">
        <f t="shared" ref="AC1307:AC1370" si="517">(AQ1307/2)*Z1307^2*(COS(U1307))^2</f>
        <v>9.2468067027179749E-6</v>
      </c>
      <c r="AD1307">
        <f t="shared" ref="AD1307:AD1370" si="518">SIN(2*U1307)</f>
        <v>0</v>
      </c>
      <c r="AE1307">
        <f t="shared" ref="AE1307:AE1370" si="519">+AD1307*(COS(U1307))^2</f>
        <v>0</v>
      </c>
      <c r="AF1307">
        <f t="shared" ref="AF1307:AF1370" si="520">U1307+(AD1307/2)</f>
        <v>0</v>
      </c>
      <c r="AG1307">
        <f t="shared" ref="AG1307:AG1370" si="521">((3*AF1307)+AE1307)/4</f>
        <v>0</v>
      </c>
      <c r="AH1307">
        <f t="shared" ref="AH1307:AH1370" si="522">(5*AG1307+AE1307*(COS(U1307))^2)/3</f>
        <v>0</v>
      </c>
      <c r="AI1307">
        <f t="shared" ref="AI1307:AI1370" si="523">(3/4)*AQ1307</f>
        <v>5.0546225567071803E-3</v>
      </c>
      <c r="AJ1307">
        <f t="shared" ref="AJ1307:AJ1370" si="524">(5/3)*AI1307^2</f>
        <v>4.2582015317955055E-5</v>
      </c>
      <c r="AK1307">
        <f t="shared" ref="AK1307:AK1370" si="525">(35/27)*AI1307^3</f>
        <v>1.6740578955036711E-7</v>
      </c>
      <c r="AL1307">
        <f t="shared" ref="AL1307:AL1370" si="526">0.9996*AR1307*(U1307-(AI1307*AF1307)+(AJ1307*AG1307)-(AK1307*AH1307))</f>
        <v>0</v>
      </c>
      <c r="AM1307">
        <v>6378137</v>
      </c>
      <c r="AN1307">
        <v>6356752.3142451802</v>
      </c>
      <c r="AO1307">
        <f t="shared" ref="AO1307:AO1370" si="527">SQRT(AM1307^2-AN1307^2)/AM1307</f>
        <v>8.1819190842620321E-2</v>
      </c>
      <c r="AP1307">
        <f t="shared" ref="AP1307:AP1370" si="528">SQRT(AM1307^2-AN1307^2)/AN1307</f>
        <v>8.2094437949694496E-2</v>
      </c>
      <c r="AQ1307">
        <f t="shared" ref="AQ1307:AQ1370" si="529">AP1307^2</f>
        <v>6.7394967422762398E-3</v>
      </c>
      <c r="AR1307">
        <f t="shared" ref="AR1307:AR1370" si="530">+(AM1307^2)/AN1307</f>
        <v>6399593.6257584924</v>
      </c>
    </row>
    <row r="1308" spans="13:44" x14ac:dyDescent="0.3">
      <c r="M1308" s="52" t="s">
        <v>22</v>
      </c>
      <c r="N1308" s="53">
        <f t="shared" si="509"/>
        <v>166021.44365805644</v>
      </c>
      <c r="O1308" s="54">
        <f t="shared" si="510"/>
        <v>0</v>
      </c>
      <c r="P1308" s="55">
        <f t="shared" si="511"/>
        <v>31</v>
      </c>
      <c r="Q1308" s="68"/>
      <c r="T1308">
        <f t="shared" si="507"/>
        <v>0</v>
      </c>
      <c r="U1308">
        <f t="shared" si="507"/>
        <v>0</v>
      </c>
      <c r="V1308">
        <f t="shared" si="508"/>
        <v>31</v>
      </c>
      <c r="W1308">
        <f t="shared" ref="W1308:W1371" si="531">6*V1308-183</f>
        <v>3</v>
      </c>
      <c r="X1308">
        <f t="shared" si="512"/>
        <v>-5.2359877559829883E-2</v>
      </c>
      <c r="Y1308">
        <f t="shared" si="513"/>
        <v>-5.2335956242943828E-2</v>
      </c>
      <c r="Z1308">
        <f t="shared" si="514"/>
        <v>-5.2383818566763218E-2</v>
      </c>
      <c r="AA1308">
        <f t="shared" si="515"/>
        <v>0</v>
      </c>
      <c r="AB1308">
        <f t="shared" si="516"/>
        <v>6375585.7452000007</v>
      </c>
      <c r="AC1308">
        <f t="shared" si="517"/>
        <v>9.2468067027179749E-6</v>
      </c>
      <c r="AD1308">
        <f t="shared" si="518"/>
        <v>0</v>
      </c>
      <c r="AE1308">
        <f t="shared" si="519"/>
        <v>0</v>
      </c>
      <c r="AF1308">
        <f t="shared" si="520"/>
        <v>0</v>
      </c>
      <c r="AG1308">
        <f t="shared" si="521"/>
        <v>0</v>
      </c>
      <c r="AH1308">
        <f t="shared" si="522"/>
        <v>0</v>
      </c>
      <c r="AI1308">
        <f t="shared" si="523"/>
        <v>5.0546225567071803E-3</v>
      </c>
      <c r="AJ1308">
        <f t="shared" si="524"/>
        <v>4.2582015317955055E-5</v>
      </c>
      <c r="AK1308">
        <f t="shared" si="525"/>
        <v>1.6740578955036711E-7</v>
      </c>
      <c r="AL1308">
        <f t="shared" si="526"/>
        <v>0</v>
      </c>
      <c r="AM1308">
        <v>6378137</v>
      </c>
      <c r="AN1308">
        <v>6356752.3142451802</v>
      </c>
      <c r="AO1308">
        <f t="shared" si="527"/>
        <v>8.1819190842620321E-2</v>
      </c>
      <c r="AP1308">
        <f t="shared" si="528"/>
        <v>8.2094437949694496E-2</v>
      </c>
      <c r="AQ1308">
        <f t="shared" si="529"/>
        <v>6.7394967422762398E-3</v>
      </c>
      <c r="AR1308">
        <f t="shared" si="530"/>
        <v>6399593.6257584924</v>
      </c>
    </row>
    <row r="1309" spans="13:44" x14ac:dyDescent="0.3">
      <c r="M1309" s="52" t="s">
        <v>22</v>
      </c>
      <c r="N1309" s="53">
        <f t="shared" si="509"/>
        <v>166021.44365805644</v>
      </c>
      <c r="O1309" s="54">
        <f t="shared" si="510"/>
        <v>0</v>
      </c>
      <c r="P1309" s="55">
        <f t="shared" si="511"/>
        <v>31</v>
      </c>
      <c r="Q1309" s="68"/>
      <c r="T1309">
        <f t="shared" si="507"/>
        <v>0</v>
      </c>
      <c r="U1309">
        <f t="shared" si="507"/>
        <v>0</v>
      </c>
      <c r="V1309">
        <f t="shared" si="508"/>
        <v>31</v>
      </c>
      <c r="W1309">
        <f t="shared" si="531"/>
        <v>3</v>
      </c>
      <c r="X1309">
        <f t="shared" si="512"/>
        <v>-5.2359877559829883E-2</v>
      </c>
      <c r="Y1309">
        <f t="shared" si="513"/>
        <v>-5.2335956242943828E-2</v>
      </c>
      <c r="Z1309">
        <f t="shared" si="514"/>
        <v>-5.2383818566763218E-2</v>
      </c>
      <c r="AA1309">
        <f t="shared" si="515"/>
        <v>0</v>
      </c>
      <c r="AB1309">
        <f t="shared" si="516"/>
        <v>6375585.7452000007</v>
      </c>
      <c r="AC1309">
        <f t="shared" si="517"/>
        <v>9.2468067027179749E-6</v>
      </c>
      <c r="AD1309">
        <f t="shared" si="518"/>
        <v>0</v>
      </c>
      <c r="AE1309">
        <f t="shared" si="519"/>
        <v>0</v>
      </c>
      <c r="AF1309">
        <f t="shared" si="520"/>
        <v>0</v>
      </c>
      <c r="AG1309">
        <f t="shared" si="521"/>
        <v>0</v>
      </c>
      <c r="AH1309">
        <f t="shared" si="522"/>
        <v>0</v>
      </c>
      <c r="AI1309">
        <f t="shared" si="523"/>
        <v>5.0546225567071803E-3</v>
      </c>
      <c r="AJ1309">
        <f t="shared" si="524"/>
        <v>4.2582015317955055E-5</v>
      </c>
      <c r="AK1309">
        <f t="shared" si="525"/>
        <v>1.6740578955036711E-7</v>
      </c>
      <c r="AL1309">
        <f t="shared" si="526"/>
        <v>0</v>
      </c>
      <c r="AM1309">
        <v>6378137</v>
      </c>
      <c r="AN1309">
        <v>6356752.3142451802</v>
      </c>
      <c r="AO1309">
        <f t="shared" si="527"/>
        <v>8.1819190842620321E-2</v>
      </c>
      <c r="AP1309">
        <f t="shared" si="528"/>
        <v>8.2094437949694496E-2</v>
      </c>
      <c r="AQ1309">
        <f t="shared" si="529"/>
        <v>6.7394967422762398E-3</v>
      </c>
      <c r="AR1309">
        <f t="shared" si="530"/>
        <v>6399593.6257584924</v>
      </c>
    </row>
    <row r="1310" spans="13:44" x14ac:dyDescent="0.3">
      <c r="M1310" s="52" t="s">
        <v>22</v>
      </c>
      <c r="N1310" s="53">
        <f t="shared" si="509"/>
        <v>166021.44365805644</v>
      </c>
      <c r="O1310" s="54">
        <f t="shared" si="510"/>
        <v>0</v>
      </c>
      <c r="P1310" s="55">
        <f t="shared" si="511"/>
        <v>31</v>
      </c>
      <c r="Q1310" s="68"/>
      <c r="T1310">
        <f t="shared" si="507"/>
        <v>0</v>
      </c>
      <c r="U1310">
        <f t="shared" si="507"/>
        <v>0</v>
      </c>
      <c r="V1310">
        <f t="shared" si="508"/>
        <v>31</v>
      </c>
      <c r="W1310">
        <f t="shared" si="531"/>
        <v>3</v>
      </c>
      <c r="X1310">
        <f t="shared" si="512"/>
        <v>-5.2359877559829883E-2</v>
      </c>
      <c r="Y1310">
        <f t="shared" si="513"/>
        <v>-5.2335956242943828E-2</v>
      </c>
      <c r="Z1310">
        <f t="shared" si="514"/>
        <v>-5.2383818566763218E-2</v>
      </c>
      <c r="AA1310">
        <f t="shared" si="515"/>
        <v>0</v>
      </c>
      <c r="AB1310">
        <f t="shared" si="516"/>
        <v>6375585.7452000007</v>
      </c>
      <c r="AC1310">
        <f t="shared" si="517"/>
        <v>9.2468067027179749E-6</v>
      </c>
      <c r="AD1310">
        <f t="shared" si="518"/>
        <v>0</v>
      </c>
      <c r="AE1310">
        <f t="shared" si="519"/>
        <v>0</v>
      </c>
      <c r="AF1310">
        <f t="shared" si="520"/>
        <v>0</v>
      </c>
      <c r="AG1310">
        <f t="shared" si="521"/>
        <v>0</v>
      </c>
      <c r="AH1310">
        <f t="shared" si="522"/>
        <v>0</v>
      </c>
      <c r="AI1310">
        <f t="shared" si="523"/>
        <v>5.0546225567071803E-3</v>
      </c>
      <c r="AJ1310">
        <f t="shared" si="524"/>
        <v>4.2582015317955055E-5</v>
      </c>
      <c r="AK1310">
        <f t="shared" si="525"/>
        <v>1.6740578955036711E-7</v>
      </c>
      <c r="AL1310">
        <f t="shared" si="526"/>
        <v>0</v>
      </c>
      <c r="AM1310">
        <v>6378137</v>
      </c>
      <c r="AN1310">
        <v>6356752.3142451802</v>
      </c>
      <c r="AO1310">
        <f t="shared" si="527"/>
        <v>8.1819190842620321E-2</v>
      </c>
      <c r="AP1310">
        <f t="shared" si="528"/>
        <v>8.2094437949694496E-2</v>
      </c>
      <c r="AQ1310">
        <f t="shared" si="529"/>
        <v>6.7394967422762398E-3</v>
      </c>
      <c r="AR1310">
        <f t="shared" si="530"/>
        <v>6399593.6257584924</v>
      </c>
    </row>
    <row r="1311" spans="13:44" x14ac:dyDescent="0.3">
      <c r="M1311" s="52" t="s">
        <v>22</v>
      </c>
      <c r="N1311" s="53">
        <f t="shared" si="509"/>
        <v>166021.44365805644</v>
      </c>
      <c r="O1311" s="54">
        <f t="shared" si="510"/>
        <v>0</v>
      </c>
      <c r="P1311" s="55">
        <f t="shared" si="511"/>
        <v>31</v>
      </c>
      <c r="Q1311" s="68"/>
      <c r="T1311">
        <f t="shared" si="507"/>
        <v>0</v>
      </c>
      <c r="U1311">
        <f t="shared" si="507"/>
        <v>0</v>
      </c>
      <c r="V1311">
        <f t="shared" si="508"/>
        <v>31</v>
      </c>
      <c r="W1311">
        <f t="shared" si="531"/>
        <v>3</v>
      </c>
      <c r="X1311">
        <f t="shared" si="512"/>
        <v>-5.2359877559829883E-2</v>
      </c>
      <c r="Y1311">
        <f t="shared" si="513"/>
        <v>-5.2335956242943828E-2</v>
      </c>
      <c r="Z1311">
        <f t="shared" si="514"/>
        <v>-5.2383818566763218E-2</v>
      </c>
      <c r="AA1311">
        <f t="shared" si="515"/>
        <v>0</v>
      </c>
      <c r="AB1311">
        <f t="shared" si="516"/>
        <v>6375585.7452000007</v>
      </c>
      <c r="AC1311">
        <f t="shared" si="517"/>
        <v>9.2468067027179749E-6</v>
      </c>
      <c r="AD1311">
        <f t="shared" si="518"/>
        <v>0</v>
      </c>
      <c r="AE1311">
        <f t="shared" si="519"/>
        <v>0</v>
      </c>
      <c r="AF1311">
        <f t="shared" si="520"/>
        <v>0</v>
      </c>
      <c r="AG1311">
        <f t="shared" si="521"/>
        <v>0</v>
      </c>
      <c r="AH1311">
        <f t="shared" si="522"/>
        <v>0</v>
      </c>
      <c r="AI1311">
        <f t="shared" si="523"/>
        <v>5.0546225567071803E-3</v>
      </c>
      <c r="AJ1311">
        <f t="shared" si="524"/>
        <v>4.2582015317955055E-5</v>
      </c>
      <c r="AK1311">
        <f t="shared" si="525"/>
        <v>1.6740578955036711E-7</v>
      </c>
      <c r="AL1311">
        <f t="shared" si="526"/>
        <v>0</v>
      </c>
      <c r="AM1311">
        <v>6378137</v>
      </c>
      <c r="AN1311">
        <v>6356752.3142451802</v>
      </c>
      <c r="AO1311">
        <f t="shared" si="527"/>
        <v>8.1819190842620321E-2</v>
      </c>
      <c r="AP1311">
        <f t="shared" si="528"/>
        <v>8.2094437949694496E-2</v>
      </c>
      <c r="AQ1311">
        <f t="shared" si="529"/>
        <v>6.7394967422762398E-3</v>
      </c>
      <c r="AR1311">
        <f t="shared" si="530"/>
        <v>6399593.6257584924</v>
      </c>
    </row>
    <row r="1312" spans="13:44" x14ac:dyDescent="0.3">
      <c r="M1312" s="52" t="s">
        <v>22</v>
      </c>
      <c r="N1312" s="53">
        <f t="shared" si="509"/>
        <v>166021.44365805644</v>
      </c>
      <c r="O1312" s="54">
        <f t="shared" si="510"/>
        <v>0</v>
      </c>
      <c r="P1312" s="55">
        <f t="shared" si="511"/>
        <v>31</v>
      </c>
      <c r="Q1312" s="68"/>
      <c r="T1312">
        <f t="shared" si="507"/>
        <v>0</v>
      </c>
      <c r="U1312">
        <f t="shared" si="507"/>
        <v>0</v>
      </c>
      <c r="V1312">
        <f t="shared" si="508"/>
        <v>31</v>
      </c>
      <c r="W1312">
        <f t="shared" si="531"/>
        <v>3</v>
      </c>
      <c r="X1312">
        <f t="shared" si="512"/>
        <v>-5.2359877559829883E-2</v>
      </c>
      <c r="Y1312">
        <f t="shared" si="513"/>
        <v>-5.2335956242943828E-2</v>
      </c>
      <c r="Z1312">
        <f t="shared" si="514"/>
        <v>-5.2383818566763218E-2</v>
      </c>
      <c r="AA1312">
        <f t="shared" si="515"/>
        <v>0</v>
      </c>
      <c r="AB1312">
        <f t="shared" si="516"/>
        <v>6375585.7452000007</v>
      </c>
      <c r="AC1312">
        <f t="shared" si="517"/>
        <v>9.2468067027179749E-6</v>
      </c>
      <c r="AD1312">
        <f t="shared" si="518"/>
        <v>0</v>
      </c>
      <c r="AE1312">
        <f t="shared" si="519"/>
        <v>0</v>
      </c>
      <c r="AF1312">
        <f t="shared" si="520"/>
        <v>0</v>
      </c>
      <c r="AG1312">
        <f t="shared" si="521"/>
        <v>0</v>
      </c>
      <c r="AH1312">
        <f t="shared" si="522"/>
        <v>0</v>
      </c>
      <c r="AI1312">
        <f t="shared" si="523"/>
        <v>5.0546225567071803E-3</v>
      </c>
      <c r="AJ1312">
        <f t="shared" si="524"/>
        <v>4.2582015317955055E-5</v>
      </c>
      <c r="AK1312">
        <f t="shared" si="525"/>
        <v>1.6740578955036711E-7</v>
      </c>
      <c r="AL1312">
        <f t="shared" si="526"/>
        <v>0</v>
      </c>
      <c r="AM1312">
        <v>6378137</v>
      </c>
      <c r="AN1312">
        <v>6356752.3142451802</v>
      </c>
      <c r="AO1312">
        <f t="shared" si="527"/>
        <v>8.1819190842620321E-2</v>
      </c>
      <c r="AP1312">
        <f t="shared" si="528"/>
        <v>8.2094437949694496E-2</v>
      </c>
      <c r="AQ1312">
        <f t="shared" si="529"/>
        <v>6.7394967422762398E-3</v>
      </c>
      <c r="AR1312">
        <f t="shared" si="530"/>
        <v>6399593.6257584924</v>
      </c>
    </row>
    <row r="1313" spans="13:44" x14ac:dyDescent="0.3">
      <c r="M1313" s="52" t="s">
        <v>22</v>
      </c>
      <c r="N1313" s="53">
        <f t="shared" si="509"/>
        <v>166021.44365805644</v>
      </c>
      <c r="O1313" s="54">
        <f t="shared" si="510"/>
        <v>0</v>
      </c>
      <c r="P1313" s="55">
        <f t="shared" si="511"/>
        <v>31</v>
      </c>
      <c r="Q1313" s="68"/>
      <c r="T1313">
        <f t="shared" si="507"/>
        <v>0</v>
      </c>
      <c r="U1313">
        <f t="shared" si="507"/>
        <v>0</v>
      </c>
      <c r="V1313">
        <f t="shared" si="508"/>
        <v>31</v>
      </c>
      <c r="W1313">
        <f t="shared" si="531"/>
        <v>3</v>
      </c>
      <c r="X1313">
        <f t="shared" si="512"/>
        <v>-5.2359877559829883E-2</v>
      </c>
      <c r="Y1313">
        <f t="shared" si="513"/>
        <v>-5.2335956242943828E-2</v>
      </c>
      <c r="Z1313">
        <f t="shared" si="514"/>
        <v>-5.2383818566763218E-2</v>
      </c>
      <c r="AA1313">
        <f t="shared" si="515"/>
        <v>0</v>
      </c>
      <c r="AB1313">
        <f t="shared" si="516"/>
        <v>6375585.7452000007</v>
      </c>
      <c r="AC1313">
        <f t="shared" si="517"/>
        <v>9.2468067027179749E-6</v>
      </c>
      <c r="AD1313">
        <f t="shared" si="518"/>
        <v>0</v>
      </c>
      <c r="AE1313">
        <f t="shared" si="519"/>
        <v>0</v>
      </c>
      <c r="AF1313">
        <f t="shared" si="520"/>
        <v>0</v>
      </c>
      <c r="AG1313">
        <f t="shared" si="521"/>
        <v>0</v>
      </c>
      <c r="AH1313">
        <f t="shared" si="522"/>
        <v>0</v>
      </c>
      <c r="AI1313">
        <f t="shared" si="523"/>
        <v>5.0546225567071803E-3</v>
      </c>
      <c r="AJ1313">
        <f t="shared" si="524"/>
        <v>4.2582015317955055E-5</v>
      </c>
      <c r="AK1313">
        <f t="shared" si="525"/>
        <v>1.6740578955036711E-7</v>
      </c>
      <c r="AL1313">
        <f t="shared" si="526"/>
        <v>0</v>
      </c>
      <c r="AM1313">
        <v>6378137</v>
      </c>
      <c r="AN1313">
        <v>6356752.3142451802</v>
      </c>
      <c r="AO1313">
        <f t="shared" si="527"/>
        <v>8.1819190842620321E-2</v>
      </c>
      <c r="AP1313">
        <f t="shared" si="528"/>
        <v>8.2094437949694496E-2</v>
      </c>
      <c r="AQ1313">
        <f t="shared" si="529"/>
        <v>6.7394967422762398E-3</v>
      </c>
      <c r="AR1313">
        <f t="shared" si="530"/>
        <v>6399593.6257584924</v>
      </c>
    </row>
    <row r="1314" spans="13:44" x14ac:dyDescent="0.3">
      <c r="M1314" s="52" t="s">
        <v>22</v>
      </c>
      <c r="N1314" s="53">
        <f t="shared" si="509"/>
        <v>166021.44365805644</v>
      </c>
      <c r="O1314" s="54">
        <f t="shared" si="510"/>
        <v>0</v>
      </c>
      <c r="P1314" s="55">
        <f t="shared" si="511"/>
        <v>31</v>
      </c>
      <c r="Q1314" s="68"/>
      <c r="T1314">
        <f t="shared" si="507"/>
        <v>0</v>
      </c>
      <c r="U1314">
        <f t="shared" si="507"/>
        <v>0</v>
      </c>
      <c r="V1314">
        <f t="shared" si="508"/>
        <v>31</v>
      </c>
      <c r="W1314">
        <f t="shared" si="531"/>
        <v>3</v>
      </c>
      <c r="X1314">
        <f t="shared" si="512"/>
        <v>-5.2359877559829883E-2</v>
      </c>
      <c r="Y1314">
        <f t="shared" si="513"/>
        <v>-5.2335956242943828E-2</v>
      </c>
      <c r="Z1314">
        <f t="shared" si="514"/>
        <v>-5.2383818566763218E-2</v>
      </c>
      <c r="AA1314">
        <f t="shared" si="515"/>
        <v>0</v>
      </c>
      <c r="AB1314">
        <f t="shared" si="516"/>
        <v>6375585.7452000007</v>
      </c>
      <c r="AC1314">
        <f t="shared" si="517"/>
        <v>9.2468067027179749E-6</v>
      </c>
      <c r="AD1314">
        <f t="shared" si="518"/>
        <v>0</v>
      </c>
      <c r="AE1314">
        <f t="shared" si="519"/>
        <v>0</v>
      </c>
      <c r="AF1314">
        <f t="shared" si="520"/>
        <v>0</v>
      </c>
      <c r="AG1314">
        <f t="shared" si="521"/>
        <v>0</v>
      </c>
      <c r="AH1314">
        <f t="shared" si="522"/>
        <v>0</v>
      </c>
      <c r="AI1314">
        <f t="shared" si="523"/>
        <v>5.0546225567071803E-3</v>
      </c>
      <c r="AJ1314">
        <f t="shared" si="524"/>
        <v>4.2582015317955055E-5</v>
      </c>
      <c r="AK1314">
        <f t="shared" si="525"/>
        <v>1.6740578955036711E-7</v>
      </c>
      <c r="AL1314">
        <f t="shared" si="526"/>
        <v>0</v>
      </c>
      <c r="AM1314">
        <v>6378137</v>
      </c>
      <c r="AN1314">
        <v>6356752.3142451802</v>
      </c>
      <c r="AO1314">
        <f t="shared" si="527"/>
        <v>8.1819190842620321E-2</v>
      </c>
      <c r="AP1314">
        <f t="shared" si="528"/>
        <v>8.2094437949694496E-2</v>
      </c>
      <c r="AQ1314">
        <f t="shared" si="529"/>
        <v>6.7394967422762398E-3</v>
      </c>
      <c r="AR1314">
        <f t="shared" si="530"/>
        <v>6399593.6257584924</v>
      </c>
    </row>
    <row r="1315" spans="13:44" x14ac:dyDescent="0.3">
      <c r="M1315" s="52" t="s">
        <v>22</v>
      </c>
      <c r="N1315" s="53">
        <f t="shared" si="509"/>
        <v>166021.44365805644</v>
      </c>
      <c r="O1315" s="54">
        <f t="shared" si="510"/>
        <v>0</v>
      </c>
      <c r="P1315" s="55">
        <f t="shared" si="511"/>
        <v>31</v>
      </c>
      <c r="Q1315" s="68"/>
      <c r="T1315">
        <f t="shared" si="507"/>
        <v>0</v>
      </c>
      <c r="U1315">
        <f t="shared" si="507"/>
        <v>0</v>
      </c>
      <c r="V1315">
        <f t="shared" si="508"/>
        <v>31</v>
      </c>
      <c r="W1315">
        <f t="shared" si="531"/>
        <v>3</v>
      </c>
      <c r="X1315">
        <f t="shared" si="512"/>
        <v>-5.2359877559829883E-2</v>
      </c>
      <c r="Y1315">
        <f t="shared" si="513"/>
        <v>-5.2335956242943828E-2</v>
      </c>
      <c r="Z1315">
        <f t="shared" si="514"/>
        <v>-5.2383818566763218E-2</v>
      </c>
      <c r="AA1315">
        <f t="shared" si="515"/>
        <v>0</v>
      </c>
      <c r="AB1315">
        <f t="shared" si="516"/>
        <v>6375585.7452000007</v>
      </c>
      <c r="AC1315">
        <f t="shared" si="517"/>
        <v>9.2468067027179749E-6</v>
      </c>
      <c r="AD1315">
        <f t="shared" si="518"/>
        <v>0</v>
      </c>
      <c r="AE1315">
        <f t="shared" si="519"/>
        <v>0</v>
      </c>
      <c r="AF1315">
        <f t="shared" si="520"/>
        <v>0</v>
      </c>
      <c r="AG1315">
        <f t="shared" si="521"/>
        <v>0</v>
      </c>
      <c r="AH1315">
        <f t="shared" si="522"/>
        <v>0</v>
      </c>
      <c r="AI1315">
        <f t="shared" si="523"/>
        <v>5.0546225567071803E-3</v>
      </c>
      <c r="AJ1315">
        <f t="shared" si="524"/>
        <v>4.2582015317955055E-5</v>
      </c>
      <c r="AK1315">
        <f t="shared" si="525"/>
        <v>1.6740578955036711E-7</v>
      </c>
      <c r="AL1315">
        <f t="shared" si="526"/>
        <v>0</v>
      </c>
      <c r="AM1315">
        <v>6378137</v>
      </c>
      <c r="AN1315">
        <v>6356752.3142451802</v>
      </c>
      <c r="AO1315">
        <f t="shared" si="527"/>
        <v>8.1819190842620321E-2</v>
      </c>
      <c r="AP1315">
        <f t="shared" si="528"/>
        <v>8.2094437949694496E-2</v>
      </c>
      <c r="AQ1315">
        <f t="shared" si="529"/>
        <v>6.7394967422762398E-3</v>
      </c>
      <c r="AR1315">
        <f t="shared" si="530"/>
        <v>6399593.6257584924</v>
      </c>
    </row>
    <row r="1316" spans="13:44" x14ac:dyDescent="0.3">
      <c r="M1316" s="52" t="s">
        <v>22</v>
      </c>
      <c r="N1316" s="53">
        <f t="shared" si="509"/>
        <v>166021.44365805644</v>
      </c>
      <c r="O1316" s="54">
        <f t="shared" si="510"/>
        <v>0</v>
      </c>
      <c r="P1316" s="55">
        <f t="shared" si="511"/>
        <v>31</v>
      </c>
      <c r="Q1316" s="68"/>
      <c r="T1316">
        <f t="shared" si="507"/>
        <v>0</v>
      </c>
      <c r="U1316">
        <f t="shared" si="507"/>
        <v>0</v>
      </c>
      <c r="V1316">
        <f t="shared" si="508"/>
        <v>31</v>
      </c>
      <c r="W1316">
        <f t="shared" si="531"/>
        <v>3</v>
      </c>
      <c r="X1316">
        <f t="shared" si="512"/>
        <v>-5.2359877559829883E-2</v>
      </c>
      <c r="Y1316">
        <f t="shared" si="513"/>
        <v>-5.2335956242943828E-2</v>
      </c>
      <c r="Z1316">
        <f t="shared" si="514"/>
        <v>-5.2383818566763218E-2</v>
      </c>
      <c r="AA1316">
        <f t="shared" si="515"/>
        <v>0</v>
      </c>
      <c r="AB1316">
        <f t="shared" si="516"/>
        <v>6375585.7452000007</v>
      </c>
      <c r="AC1316">
        <f t="shared" si="517"/>
        <v>9.2468067027179749E-6</v>
      </c>
      <c r="AD1316">
        <f t="shared" si="518"/>
        <v>0</v>
      </c>
      <c r="AE1316">
        <f t="shared" si="519"/>
        <v>0</v>
      </c>
      <c r="AF1316">
        <f t="shared" si="520"/>
        <v>0</v>
      </c>
      <c r="AG1316">
        <f t="shared" si="521"/>
        <v>0</v>
      </c>
      <c r="AH1316">
        <f t="shared" si="522"/>
        <v>0</v>
      </c>
      <c r="AI1316">
        <f t="shared" si="523"/>
        <v>5.0546225567071803E-3</v>
      </c>
      <c r="AJ1316">
        <f t="shared" si="524"/>
        <v>4.2582015317955055E-5</v>
      </c>
      <c r="AK1316">
        <f t="shared" si="525"/>
        <v>1.6740578955036711E-7</v>
      </c>
      <c r="AL1316">
        <f t="shared" si="526"/>
        <v>0</v>
      </c>
      <c r="AM1316">
        <v>6378137</v>
      </c>
      <c r="AN1316">
        <v>6356752.3142451802</v>
      </c>
      <c r="AO1316">
        <f t="shared" si="527"/>
        <v>8.1819190842620321E-2</v>
      </c>
      <c r="AP1316">
        <f t="shared" si="528"/>
        <v>8.2094437949694496E-2</v>
      </c>
      <c r="AQ1316">
        <f t="shared" si="529"/>
        <v>6.7394967422762398E-3</v>
      </c>
      <c r="AR1316">
        <f t="shared" si="530"/>
        <v>6399593.6257584924</v>
      </c>
    </row>
    <row r="1317" spans="13:44" x14ac:dyDescent="0.3">
      <c r="M1317" s="52" t="s">
        <v>22</v>
      </c>
      <c r="N1317" s="53">
        <f t="shared" si="509"/>
        <v>166021.44365805644</v>
      </c>
      <c r="O1317" s="54">
        <f t="shared" si="510"/>
        <v>0</v>
      </c>
      <c r="P1317" s="55">
        <f t="shared" si="511"/>
        <v>31</v>
      </c>
      <c r="Q1317" s="68"/>
      <c r="T1317">
        <f t="shared" si="507"/>
        <v>0</v>
      </c>
      <c r="U1317">
        <f t="shared" si="507"/>
        <v>0</v>
      </c>
      <c r="V1317">
        <f t="shared" si="508"/>
        <v>31</v>
      </c>
      <c r="W1317">
        <f t="shared" si="531"/>
        <v>3</v>
      </c>
      <c r="X1317">
        <f t="shared" si="512"/>
        <v>-5.2359877559829883E-2</v>
      </c>
      <c r="Y1317">
        <f t="shared" si="513"/>
        <v>-5.2335956242943828E-2</v>
      </c>
      <c r="Z1317">
        <f t="shared" si="514"/>
        <v>-5.2383818566763218E-2</v>
      </c>
      <c r="AA1317">
        <f t="shared" si="515"/>
        <v>0</v>
      </c>
      <c r="AB1317">
        <f t="shared" si="516"/>
        <v>6375585.7452000007</v>
      </c>
      <c r="AC1317">
        <f t="shared" si="517"/>
        <v>9.2468067027179749E-6</v>
      </c>
      <c r="AD1317">
        <f t="shared" si="518"/>
        <v>0</v>
      </c>
      <c r="AE1317">
        <f t="shared" si="519"/>
        <v>0</v>
      </c>
      <c r="AF1317">
        <f t="shared" si="520"/>
        <v>0</v>
      </c>
      <c r="AG1317">
        <f t="shared" si="521"/>
        <v>0</v>
      </c>
      <c r="AH1317">
        <f t="shared" si="522"/>
        <v>0</v>
      </c>
      <c r="AI1317">
        <f t="shared" si="523"/>
        <v>5.0546225567071803E-3</v>
      </c>
      <c r="AJ1317">
        <f t="shared" si="524"/>
        <v>4.2582015317955055E-5</v>
      </c>
      <c r="AK1317">
        <f t="shared" si="525"/>
        <v>1.6740578955036711E-7</v>
      </c>
      <c r="AL1317">
        <f t="shared" si="526"/>
        <v>0</v>
      </c>
      <c r="AM1317">
        <v>6378137</v>
      </c>
      <c r="AN1317">
        <v>6356752.3142451802</v>
      </c>
      <c r="AO1317">
        <f t="shared" si="527"/>
        <v>8.1819190842620321E-2</v>
      </c>
      <c r="AP1317">
        <f t="shared" si="528"/>
        <v>8.2094437949694496E-2</v>
      </c>
      <c r="AQ1317">
        <f t="shared" si="529"/>
        <v>6.7394967422762398E-3</v>
      </c>
      <c r="AR1317">
        <f t="shared" si="530"/>
        <v>6399593.6257584924</v>
      </c>
    </row>
    <row r="1318" spans="13:44" x14ac:dyDescent="0.3">
      <c r="M1318" s="52" t="s">
        <v>22</v>
      </c>
      <c r="N1318" s="53">
        <f t="shared" si="509"/>
        <v>166021.44365805644</v>
      </c>
      <c r="O1318" s="54">
        <f t="shared" si="510"/>
        <v>0</v>
      </c>
      <c r="P1318" s="55">
        <f t="shared" si="511"/>
        <v>31</v>
      </c>
      <c r="Q1318" s="68"/>
      <c r="T1318">
        <f t="shared" si="507"/>
        <v>0</v>
      </c>
      <c r="U1318">
        <f t="shared" si="507"/>
        <v>0</v>
      </c>
      <c r="V1318">
        <f t="shared" si="508"/>
        <v>31</v>
      </c>
      <c r="W1318">
        <f t="shared" si="531"/>
        <v>3</v>
      </c>
      <c r="X1318">
        <f t="shared" si="512"/>
        <v>-5.2359877559829883E-2</v>
      </c>
      <c r="Y1318">
        <f t="shared" si="513"/>
        <v>-5.2335956242943828E-2</v>
      </c>
      <c r="Z1318">
        <f t="shared" si="514"/>
        <v>-5.2383818566763218E-2</v>
      </c>
      <c r="AA1318">
        <f t="shared" si="515"/>
        <v>0</v>
      </c>
      <c r="AB1318">
        <f t="shared" si="516"/>
        <v>6375585.7452000007</v>
      </c>
      <c r="AC1318">
        <f t="shared" si="517"/>
        <v>9.2468067027179749E-6</v>
      </c>
      <c r="AD1318">
        <f t="shared" si="518"/>
        <v>0</v>
      </c>
      <c r="AE1318">
        <f t="shared" si="519"/>
        <v>0</v>
      </c>
      <c r="AF1318">
        <f t="shared" si="520"/>
        <v>0</v>
      </c>
      <c r="AG1318">
        <f t="shared" si="521"/>
        <v>0</v>
      </c>
      <c r="AH1318">
        <f t="shared" si="522"/>
        <v>0</v>
      </c>
      <c r="AI1318">
        <f t="shared" si="523"/>
        <v>5.0546225567071803E-3</v>
      </c>
      <c r="AJ1318">
        <f t="shared" si="524"/>
        <v>4.2582015317955055E-5</v>
      </c>
      <c r="AK1318">
        <f t="shared" si="525"/>
        <v>1.6740578955036711E-7</v>
      </c>
      <c r="AL1318">
        <f t="shared" si="526"/>
        <v>0</v>
      </c>
      <c r="AM1318">
        <v>6378137</v>
      </c>
      <c r="AN1318">
        <v>6356752.3142451802</v>
      </c>
      <c r="AO1318">
        <f t="shared" si="527"/>
        <v>8.1819190842620321E-2</v>
      </c>
      <c r="AP1318">
        <f t="shared" si="528"/>
        <v>8.2094437949694496E-2</v>
      </c>
      <c r="AQ1318">
        <f t="shared" si="529"/>
        <v>6.7394967422762398E-3</v>
      </c>
      <c r="AR1318">
        <f t="shared" si="530"/>
        <v>6399593.6257584924</v>
      </c>
    </row>
    <row r="1319" spans="13:44" x14ac:dyDescent="0.3">
      <c r="M1319" s="52" t="s">
        <v>22</v>
      </c>
      <c r="N1319" s="53">
        <f t="shared" si="509"/>
        <v>166021.44365805644</v>
      </c>
      <c r="O1319" s="54">
        <f t="shared" si="510"/>
        <v>0</v>
      </c>
      <c r="P1319" s="55">
        <f t="shared" si="511"/>
        <v>31</v>
      </c>
      <c r="Q1319" s="68"/>
      <c r="T1319">
        <f t="shared" si="507"/>
        <v>0</v>
      </c>
      <c r="U1319">
        <f t="shared" si="507"/>
        <v>0</v>
      </c>
      <c r="V1319">
        <f t="shared" si="508"/>
        <v>31</v>
      </c>
      <c r="W1319">
        <f t="shared" si="531"/>
        <v>3</v>
      </c>
      <c r="X1319">
        <f t="shared" si="512"/>
        <v>-5.2359877559829883E-2</v>
      </c>
      <c r="Y1319">
        <f t="shared" si="513"/>
        <v>-5.2335956242943828E-2</v>
      </c>
      <c r="Z1319">
        <f t="shared" si="514"/>
        <v>-5.2383818566763218E-2</v>
      </c>
      <c r="AA1319">
        <f t="shared" si="515"/>
        <v>0</v>
      </c>
      <c r="AB1319">
        <f t="shared" si="516"/>
        <v>6375585.7452000007</v>
      </c>
      <c r="AC1319">
        <f t="shared" si="517"/>
        <v>9.2468067027179749E-6</v>
      </c>
      <c r="AD1319">
        <f t="shared" si="518"/>
        <v>0</v>
      </c>
      <c r="AE1319">
        <f t="shared" si="519"/>
        <v>0</v>
      </c>
      <c r="AF1319">
        <f t="shared" si="520"/>
        <v>0</v>
      </c>
      <c r="AG1319">
        <f t="shared" si="521"/>
        <v>0</v>
      </c>
      <c r="AH1319">
        <f t="shared" si="522"/>
        <v>0</v>
      </c>
      <c r="AI1319">
        <f t="shared" si="523"/>
        <v>5.0546225567071803E-3</v>
      </c>
      <c r="AJ1319">
        <f t="shared" si="524"/>
        <v>4.2582015317955055E-5</v>
      </c>
      <c r="AK1319">
        <f t="shared" si="525"/>
        <v>1.6740578955036711E-7</v>
      </c>
      <c r="AL1319">
        <f t="shared" si="526"/>
        <v>0</v>
      </c>
      <c r="AM1319">
        <v>6378137</v>
      </c>
      <c r="AN1319">
        <v>6356752.3142451802</v>
      </c>
      <c r="AO1319">
        <f t="shared" si="527"/>
        <v>8.1819190842620321E-2</v>
      </c>
      <c r="AP1319">
        <f t="shared" si="528"/>
        <v>8.2094437949694496E-2</v>
      </c>
      <c r="AQ1319">
        <f t="shared" si="529"/>
        <v>6.7394967422762398E-3</v>
      </c>
      <c r="AR1319">
        <f t="shared" si="530"/>
        <v>6399593.6257584924</v>
      </c>
    </row>
    <row r="1320" spans="13:44" x14ac:dyDescent="0.3">
      <c r="M1320" s="52" t="s">
        <v>22</v>
      </c>
      <c r="N1320" s="53">
        <f t="shared" si="509"/>
        <v>166021.44365805644</v>
      </c>
      <c r="O1320" s="54">
        <f t="shared" si="510"/>
        <v>0</v>
      </c>
      <c r="P1320" s="55">
        <f t="shared" si="511"/>
        <v>31</v>
      </c>
      <c r="Q1320" s="68"/>
      <c r="T1320">
        <f t="shared" si="507"/>
        <v>0</v>
      </c>
      <c r="U1320">
        <f t="shared" si="507"/>
        <v>0</v>
      </c>
      <c r="V1320">
        <f t="shared" si="508"/>
        <v>31</v>
      </c>
      <c r="W1320">
        <f t="shared" si="531"/>
        <v>3</v>
      </c>
      <c r="X1320">
        <f t="shared" si="512"/>
        <v>-5.2359877559829883E-2</v>
      </c>
      <c r="Y1320">
        <f t="shared" si="513"/>
        <v>-5.2335956242943828E-2</v>
      </c>
      <c r="Z1320">
        <f t="shared" si="514"/>
        <v>-5.2383818566763218E-2</v>
      </c>
      <c r="AA1320">
        <f t="shared" si="515"/>
        <v>0</v>
      </c>
      <c r="AB1320">
        <f t="shared" si="516"/>
        <v>6375585.7452000007</v>
      </c>
      <c r="AC1320">
        <f t="shared" si="517"/>
        <v>9.2468067027179749E-6</v>
      </c>
      <c r="AD1320">
        <f t="shared" si="518"/>
        <v>0</v>
      </c>
      <c r="AE1320">
        <f t="shared" si="519"/>
        <v>0</v>
      </c>
      <c r="AF1320">
        <f t="shared" si="520"/>
        <v>0</v>
      </c>
      <c r="AG1320">
        <f t="shared" si="521"/>
        <v>0</v>
      </c>
      <c r="AH1320">
        <f t="shared" si="522"/>
        <v>0</v>
      </c>
      <c r="AI1320">
        <f t="shared" si="523"/>
        <v>5.0546225567071803E-3</v>
      </c>
      <c r="AJ1320">
        <f t="shared" si="524"/>
        <v>4.2582015317955055E-5</v>
      </c>
      <c r="AK1320">
        <f t="shared" si="525"/>
        <v>1.6740578955036711E-7</v>
      </c>
      <c r="AL1320">
        <f t="shared" si="526"/>
        <v>0</v>
      </c>
      <c r="AM1320">
        <v>6378137</v>
      </c>
      <c r="AN1320">
        <v>6356752.3142451802</v>
      </c>
      <c r="AO1320">
        <f t="shared" si="527"/>
        <v>8.1819190842620321E-2</v>
      </c>
      <c r="AP1320">
        <f t="shared" si="528"/>
        <v>8.2094437949694496E-2</v>
      </c>
      <c r="AQ1320">
        <f t="shared" si="529"/>
        <v>6.7394967422762398E-3</v>
      </c>
      <c r="AR1320">
        <f t="shared" si="530"/>
        <v>6399593.6257584924</v>
      </c>
    </row>
    <row r="1321" spans="13:44" x14ac:dyDescent="0.3">
      <c r="M1321" s="52" t="s">
        <v>22</v>
      </c>
      <c r="N1321" s="53">
        <f t="shared" si="509"/>
        <v>166021.44365805644</v>
      </c>
      <c r="O1321" s="54">
        <f t="shared" si="510"/>
        <v>0</v>
      </c>
      <c r="P1321" s="55">
        <f t="shared" si="511"/>
        <v>31</v>
      </c>
      <c r="Q1321" s="68"/>
      <c r="T1321">
        <f t="shared" si="507"/>
        <v>0</v>
      </c>
      <c r="U1321">
        <f t="shared" si="507"/>
        <v>0</v>
      </c>
      <c r="V1321">
        <f t="shared" si="508"/>
        <v>31</v>
      </c>
      <c r="W1321">
        <f t="shared" si="531"/>
        <v>3</v>
      </c>
      <c r="X1321">
        <f t="shared" si="512"/>
        <v>-5.2359877559829883E-2</v>
      </c>
      <c r="Y1321">
        <f t="shared" si="513"/>
        <v>-5.2335956242943828E-2</v>
      </c>
      <c r="Z1321">
        <f t="shared" si="514"/>
        <v>-5.2383818566763218E-2</v>
      </c>
      <c r="AA1321">
        <f t="shared" si="515"/>
        <v>0</v>
      </c>
      <c r="AB1321">
        <f t="shared" si="516"/>
        <v>6375585.7452000007</v>
      </c>
      <c r="AC1321">
        <f t="shared" si="517"/>
        <v>9.2468067027179749E-6</v>
      </c>
      <c r="AD1321">
        <f t="shared" si="518"/>
        <v>0</v>
      </c>
      <c r="AE1321">
        <f t="shared" si="519"/>
        <v>0</v>
      </c>
      <c r="AF1321">
        <f t="shared" si="520"/>
        <v>0</v>
      </c>
      <c r="AG1321">
        <f t="shared" si="521"/>
        <v>0</v>
      </c>
      <c r="AH1321">
        <f t="shared" si="522"/>
        <v>0</v>
      </c>
      <c r="AI1321">
        <f t="shared" si="523"/>
        <v>5.0546225567071803E-3</v>
      </c>
      <c r="AJ1321">
        <f t="shared" si="524"/>
        <v>4.2582015317955055E-5</v>
      </c>
      <c r="AK1321">
        <f t="shared" si="525"/>
        <v>1.6740578955036711E-7</v>
      </c>
      <c r="AL1321">
        <f t="shared" si="526"/>
        <v>0</v>
      </c>
      <c r="AM1321">
        <v>6378137</v>
      </c>
      <c r="AN1321">
        <v>6356752.3142451802</v>
      </c>
      <c r="AO1321">
        <f t="shared" si="527"/>
        <v>8.1819190842620321E-2</v>
      </c>
      <c r="AP1321">
        <f t="shared" si="528"/>
        <v>8.2094437949694496E-2</v>
      </c>
      <c r="AQ1321">
        <f t="shared" si="529"/>
        <v>6.7394967422762398E-3</v>
      </c>
      <c r="AR1321">
        <f t="shared" si="530"/>
        <v>6399593.6257584924</v>
      </c>
    </row>
    <row r="1322" spans="13:44" x14ac:dyDescent="0.3">
      <c r="M1322" s="52" t="s">
        <v>22</v>
      </c>
      <c r="N1322" s="53">
        <f t="shared" si="509"/>
        <v>166021.44365805644</v>
      </c>
      <c r="O1322" s="54">
        <f t="shared" si="510"/>
        <v>0</v>
      </c>
      <c r="P1322" s="55">
        <f t="shared" si="511"/>
        <v>31</v>
      </c>
      <c r="Q1322" s="68"/>
      <c r="T1322">
        <f t="shared" ref="T1322:U1385" si="532">R1322*PI()/180</f>
        <v>0</v>
      </c>
      <c r="U1322">
        <f t="shared" si="532"/>
        <v>0</v>
      </c>
      <c r="V1322">
        <f t="shared" si="508"/>
        <v>31</v>
      </c>
      <c r="W1322">
        <f t="shared" si="531"/>
        <v>3</v>
      </c>
      <c r="X1322">
        <f t="shared" si="512"/>
        <v>-5.2359877559829883E-2</v>
      </c>
      <c r="Y1322">
        <f t="shared" si="513"/>
        <v>-5.2335956242943828E-2</v>
      </c>
      <c r="Z1322">
        <f t="shared" si="514"/>
        <v>-5.2383818566763218E-2</v>
      </c>
      <c r="AA1322">
        <f t="shared" si="515"/>
        <v>0</v>
      </c>
      <c r="AB1322">
        <f t="shared" si="516"/>
        <v>6375585.7452000007</v>
      </c>
      <c r="AC1322">
        <f t="shared" si="517"/>
        <v>9.2468067027179749E-6</v>
      </c>
      <c r="AD1322">
        <f t="shared" si="518"/>
        <v>0</v>
      </c>
      <c r="AE1322">
        <f t="shared" si="519"/>
        <v>0</v>
      </c>
      <c r="AF1322">
        <f t="shared" si="520"/>
        <v>0</v>
      </c>
      <c r="AG1322">
        <f t="shared" si="521"/>
        <v>0</v>
      </c>
      <c r="AH1322">
        <f t="shared" si="522"/>
        <v>0</v>
      </c>
      <c r="AI1322">
        <f t="shared" si="523"/>
        <v>5.0546225567071803E-3</v>
      </c>
      <c r="AJ1322">
        <f t="shared" si="524"/>
        <v>4.2582015317955055E-5</v>
      </c>
      <c r="AK1322">
        <f t="shared" si="525"/>
        <v>1.6740578955036711E-7</v>
      </c>
      <c r="AL1322">
        <f t="shared" si="526"/>
        <v>0</v>
      </c>
      <c r="AM1322">
        <v>6378137</v>
      </c>
      <c r="AN1322">
        <v>6356752.3142451802</v>
      </c>
      <c r="AO1322">
        <f t="shared" si="527"/>
        <v>8.1819190842620321E-2</v>
      </c>
      <c r="AP1322">
        <f t="shared" si="528"/>
        <v>8.2094437949694496E-2</v>
      </c>
      <c r="AQ1322">
        <f t="shared" si="529"/>
        <v>6.7394967422762398E-3</v>
      </c>
      <c r="AR1322">
        <f t="shared" si="530"/>
        <v>6399593.6257584924</v>
      </c>
    </row>
    <row r="1323" spans="13:44" x14ac:dyDescent="0.3">
      <c r="M1323" s="52" t="s">
        <v>22</v>
      </c>
      <c r="N1323" s="53">
        <f t="shared" si="509"/>
        <v>166021.44365805644</v>
      </c>
      <c r="O1323" s="54">
        <f t="shared" si="510"/>
        <v>0</v>
      </c>
      <c r="P1323" s="55">
        <f t="shared" si="511"/>
        <v>31</v>
      </c>
      <c r="Q1323" s="68"/>
      <c r="T1323">
        <f t="shared" si="532"/>
        <v>0</v>
      </c>
      <c r="U1323">
        <f t="shared" si="532"/>
        <v>0</v>
      </c>
      <c r="V1323">
        <f t="shared" si="508"/>
        <v>31</v>
      </c>
      <c r="W1323">
        <f t="shared" si="531"/>
        <v>3</v>
      </c>
      <c r="X1323">
        <f t="shared" si="512"/>
        <v>-5.2359877559829883E-2</v>
      </c>
      <c r="Y1323">
        <f t="shared" si="513"/>
        <v>-5.2335956242943828E-2</v>
      </c>
      <c r="Z1323">
        <f t="shared" si="514"/>
        <v>-5.2383818566763218E-2</v>
      </c>
      <c r="AA1323">
        <f t="shared" si="515"/>
        <v>0</v>
      </c>
      <c r="AB1323">
        <f t="shared" si="516"/>
        <v>6375585.7452000007</v>
      </c>
      <c r="AC1323">
        <f t="shared" si="517"/>
        <v>9.2468067027179749E-6</v>
      </c>
      <c r="AD1323">
        <f t="shared" si="518"/>
        <v>0</v>
      </c>
      <c r="AE1323">
        <f t="shared" si="519"/>
        <v>0</v>
      </c>
      <c r="AF1323">
        <f t="shared" si="520"/>
        <v>0</v>
      </c>
      <c r="AG1323">
        <f t="shared" si="521"/>
        <v>0</v>
      </c>
      <c r="AH1323">
        <f t="shared" si="522"/>
        <v>0</v>
      </c>
      <c r="AI1323">
        <f t="shared" si="523"/>
        <v>5.0546225567071803E-3</v>
      </c>
      <c r="AJ1323">
        <f t="shared" si="524"/>
        <v>4.2582015317955055E-5</v>
      </c>
      <c r="AK1323">
        <f t="shared" si="525"/>
        <v>1.6740578955036711E-7</v>
      </c>
      <c r="AL1323">
        <f t="shared" si="526"/>
        <v>0</v>
      </c>
      <c r="AM1323">
        <v>6378137</v>
      </c>
      <c r="AN1323">
        <v>6356752.3142451802</v>
      </c>
      <c r="AO1323">
        <f t="shared" si="527"/>
        <v>8.1819190842620321E-2</v>
      </c>
      <c r="AP1323">
        <f t="shared" si="528"/>
        <v>8.2094437949694496E-2</v>
      </c>
      <c r="AQ1323">
        <f t="shared" si="529"/>
        <v>6.7394967422762398E-3</v>
      </c>
      <c r="AR1323">
        <f t="shared" si="530"/>
        <v>6399593.6257584924</v>
      </c>
    </row>
    <row r="1324" spans="13:44" x14ac:dyDescent="0.3">
      <c r="M1324" s="52" t="s">
        <v>22</v>
      </c>
      <c r="N1324" s="53">
        <f t="shared" si="509"/>
        <v>166021.44365805644</v>
      </c>
      <c r="O1324" s="54">
        <f t="shared" si="510"/>
        <v>0</v>
      </c>
      <c r="P1324" s="55">
        <f t="shared" si="511"/>
        <v>31</v>
      </c>
      <c r="Q1324" s="68"/>
      <c r="T1324">
        <f t="shared" si="532"/>
        <v>0</v>
      </c>
      <c r="U1324">
        <f t="shared" si="532"/>
        <v>0</v>
      </c>
      <c r="V1324">
        <f t="shared" si="508"/>
        <v>31</v>
      </c>
      <c r="W1324">
        <f t="shared" si="531"/>
        <v>3</v>
      </c>
      <c r="X1324">
        <f t="shared" si="512"/>
        <v>-5.2359877559829883E-2</v>
      </c>
      <c r="Y1324">
        <f t="shared" si="513"/>
        <v>-5.2335956242943828E-2</v>
      </c>
      <c r="Z1324">
        <f t="shared" si="514"/>
        <v>-5.2383818566763218E-2</v>
      </c>
      <c r="AA1324">
        <f t="shared" si="515"/>
        <v>0</v>
      </c>
      <c r="AB1324">
        <f t="shared" si="516"/>
        <v>6375585.7452000007</v>
      </c>
      <c r="AC1324">
        <f t="shared" si="517"/>
        <v>9.2468067027179749E-6</v>
      </c>
      <c r="AD1324">
        <f t="shared" si="518"/>
        <v>0</v>
      </c>
      <c r="AE1324">
        <f t="shared" si="519"/>
        <v>0</v>
      </c>
      <c r="AF1324">
        <f t="shared" si="520"/>
        <v>0</v>
      </c>
      <c r="AG1324">
        <f t="shared" si="521"/>
        <v>0</v>
      </c>
      <c r="AH1324">
        <f t="shared" si="522"/>
        <v>0</v>
      </c>
      <c r="AI1324">
        <f t="shared" si="523"/>
        <v>5.0546225567071803E-3</v>
      </c>
      <c r="AJ1324">
        <f t="shared" si="524"/>
        <v>4.2582015317955055E-5</v>
      </c>
      <c r="AK1324">
        <f t="shared" si="525"/>
        <v>1.6740578955036711E-7</v>
      </c>
      <c r="AL1324">
        <f t="shared" si="526"/>
        <v>0</v>
      </c>
      <c r="AM1324">
        <v>6378137</v>
      </c>
      <c r="AN1324">
        <v>6356752.3142451802</v>
      </c>
      <c r="AO1324">
        <f t="shared" si="527"/>
        <v>8.1819190842620321E-2</v>
      </c>
      <c r="AP1324">
        <f t="shared" si="528"/>
        <v>8.2094437949694496E-2</v>
      </c>
      <c r="AQ1324">
        <f t="shared" si="529"/>
        <v>6.7394967422762398E-3</v>
      </c>
      <c r="AR1324">
        <f t="shared" si="530"/>
        <v>6399593.6257584924</v>
      </c>
    </row>
    <row r="1325" spans="13:44" x14ac:dyDescent="0.3">
      <c r="M1325" s="52" t="s">
        <v>22</v>
      </c>
      <c r="N1325" s="53">
        <f t="shared" si="509"/>
        <v>166021.44365805644</v>
      </c>
      <c r="O1325" s="54">
        <f t="shared" si="510"/>
        <v>0</v>
      </c>
      <c r="P1325" s="55">
        <f t="shared" si="511"/>
        <v>31</v>
      </c>
      <c r="Q1325" s="68"/>
      <c r="T1325">
        <f t="shared" si="532"/>
        <v>0</v>
      </c>
      <c r="U1325">
        <f t="shared" si="532"/>
        <v>0</v>
      </c>
      <c r="V1325">
        <f t="shared" si="508"/>
        <v>31</v>
      </c>
      <c r="W1325">
        <f t="shared" si="531"/>
        <v>3</v>
      </c>
      <c r="X1325">
        <f t="shared" si="512"/>
        <v>-5.2359877559829883E-2</v>
      </c>
      <c r="Y1325">
        <f t="shared" si="513"/>
        <v>-5.2335956242943828E-2</v>
      </c>
      <c r="Z1325">
        <f t="shared" si="514"/>
        <v>-5.2383818566763218E-2</v>
      </c>
      <c r="AA1325">
        <f t="shared" si="515"/>
        <v>0</v>
      </c>
      <c r="AB1325">
        <f t="shared" si="516"/>
        <v>6375585.7452000007</v>
      </c>
      <c r="AC1325">
        <f t="shared" si="517"/>
        <v>9.2468067027179749E-6</v>
      </c>
      <c r="AD1325">
        <f t="shared" si="518"/>
        <v>0</v>
      </c>
      <c r="AE1325">
        <f t="shared" si="519"/>
        <v>0</v>
      </c>
      <c r="AF1325">
        <f t="shared" si="520"/>
        <v>0</v>
      </c>
      <c r="AG1325">
        <f t="shared" si="521"/>
        <v>0</v>
      </c>
      <c r="AH1325">
        <f t="shared" si="522"/>
        <v>0</v>
      </c>
      <c r="AI1325">
        <f t="shared" si="523"/>
        <v>5.0546225567071803E-3</v>
      </c>
      <c r="AJ1325">
        <f t="shared" si="524"/>
        <v>4.2582015317955055E-5</v>
      </c>
      <c r="AK1325">
        <f t="shared" si="525"/>
        <v>1.6740578955036711E-7</v>
      </c>
      <c r="AL1325">
        <f t="shared" si="526"/>
        <v>0</v>
      </c>
      <c r="AM1325">
        <v>6378137</v>
      </c>
      <c r="AN1325">
        <v>6356752.3142451802</v>
      </c>
      <c r="AO1325">
        <f t="shared" si="527"/>
        <v>8.1819190842620321E-2</v>
      </c>
      <c r="AP1325">
        <f t="shared" si="528"/>
        <v>8.2094437949694496E-2</v>
      </c>
      <c r="AQ1325">
        <f t="shared" si="529"/>
        <v>6.7394967422762398E-3</v>
      </c>
      <c r="AR1325">
        <f t="shared" si="530"/>
        <v>6399593.6257584924</v>
      </c>
    </row>
    <row r="1326" spans="13:44" x14ac:dyDescent="0.3">
      <c r="M1326" s="52" t="s">
        <v>22</v>
      </c>
      <c r="N1326" s="53">
        <f t="shared" si="509"/>
        <v>166021.44365805644</v>
      </c>
      <c r="O1326" s="54">
        <f t="shared" si="510"/>
        <v>0</v>
      </c>
      <c r="P1326" s="55">
        <f t="shared" si="511"/>
        <v>31</v>
      </c>
      <c r="Q1326" s="68"/>
      <c r="T1326">
        <f t="shared" si="532"/>
        <v>0</v>
      </c>
      <c r="U1326">
        <f t="shared" si="532"/>
        <v>0</v>
      </c>
      <c r="V1326">
        <f t="shared" si="508"/>
        <v>31</v>
      </c>
      <c r="W1326">
        <f t="shared" si="531"/>
        <v>3</v>
      </c>
      <c r="X1326">
        <f t="shared" si="512"/>
        <v>-5.2359877559829883E-2</v>
      </c>
      <c r="Y1326">
        <f t="shared" si="513"/>
        <v>-5.2335956242943828E-2</v>
      </c>
      <c r="Z1326">
        <f t="shared" si="514"/>
        <v>-5.2383818566763218E-2</v>
      </c>
      <c r="AA1326">
        <f t="shared" si="515"/>
        <v>0</v>
      </c>
      <c r="AB1326">
        <f t="shared" si="516"/>
        <v>6375585.7452000007</v>
      </c>
      <c r="AC1326">
        <f t="shared" si="517"/>
        <v>9.2468067027179749E-6</v>
      </c>
      <c r="AD1326">
        <f t="shared" si="518"/>
        <v>0</v>
      </c>
      <c r="AE1326">
        <f t="shared" si="519"/>
        <v>0</v>
      </c>
      <c r="AF1326">
        <f t="shared" si="520"/>
        <v>0</v>
      </c>
      <c r="AG1326">
        <f t="shared" si="521"/>
        <v>0</v>
      </c>
      <c r="AH1326">
        <f t="shared" si="522"/>
        <v>0</v>
      </c>
      <c r="AI1326">
        <f t="shared" si="523"/>
        <v>5.0546225567071803E-3</v>
      </c>
      <c r="AJ1326">
        <f t="shared" si="524"/>
        <v>4.2582015317955055E-5</v>
      </c>
      <c r="AK1326">
        <f t="shared" si="525"/>
        <v>1.6740578955036711E-7</v>
      </c>
      <c r="AL1326">
        <f t="shared" si="526"/>
        <v>0</v>
      </c>
      <c r="AM1326">
        <v>6378137</v>
      </c>
      <c r="AN1326">
        <v>6356752.3142451802</v>
      </c>
      <c r="AO1326">
        <f t="shared" si="527"/>
        <v>8.1819190842620321E-2</v>
      </c>
      <c r="AP1326">
        <f t="shared" si="528"/>
        <v>8.2094437949694496E-2</v>
      </c>
      <c r="AQ1326">
        <f t="shared" si="529"/>
        <v>6.7394967422762398E-3</v>
      </c>
      <c r="AR1326">
        <f t="shared" si="530"/>
        <v>6399593.6257584924</v>
      </c>
    </row>
    <row r="1327" spans="13:44" x14ac:dyDescent="0.3">
      <c r="M1327" s="52" t="s">
        <v>22</v>
      </c>
      <c r="N1327" s="53">
        <f t="shared" si="509"/>
        <v>166021.44365805644</v>
      </c>
      <c r="O1327" s="54">
        <f t="shared" si="510"/>
        <v>0</v>
      </c>
      <c r="P1327" s="55">
        <f t="shared" si="511"/>
        <v>31</v>
      </c>
      <c r="Q1327" s="68"/>
      <c r="T1327">
        <f t="shared" si="532"/>
        <v>0</v>
      </c>
      <c r="U1327">
        <f t="shared" si="532"/>
        <v>0</v>
      </c>
      <c r="V1327">
        <f t="shared" si="508"/>
        <v>31</v>
      </c>
      <c r="W1327">
        <f t="shared" si="531"/>
        <v>3</v>
      </c>
      <c r="X1327">
        <f t="shared" si="512"/>
        <v>-5.2359877559829883E-2</v>
      </c>
      <c r="Y1327">
        <f t="shared" si="513"/>
        <v>-5.2335956242943828E-2</v>
      </c>
      <c r="Z1327">
        <f t="shared" si="514"/>
        <v>-5.2383818566763218E-2</v>
      </c>
      <c r="AA1327">
        <f t="shared" si="515"/>
        <v>0</v>
      </c>
      <c r="AB1327">
        <f t="shared" si="516"/>
        <v>6375585.7452000007</v>
      </c>
      <c r="AC1327">
        <f t="shared" si="517"/>
        <v>9.2468067027179749E-6</v>
      </c>
      <c r="AD1327">
        <f t="shared" si="518"/>
        <v>0</v>
      </c>
      <c r="AE1327">
        <f t="shared" si="519"/>
        <v>0</v>
      </c>
      <c r="AF1327">
        <f t="shared" si="520"/>
        <v>0</v>
      </c>
      <c r="AG1327">
        <f t="shared" si="521"/>
        <v>0</v>
      </c>
      <c r="AH1327">
        <f t="shared" si="522"/>
        <v>0</v>
      </c>
      <c r="AI1327">
        <f t="shared" si="523"/>
        <v>5.0546225567071803E-3</v>
      </c>
      <c r="AJ1327">
        <f t="shared" si="524"/>
        <v>4.2582015317955055E-5</v>
      </c>
      <c r="AK1327">
        <f t="shared" si="525"/>
        <v>1.6740578955036711E-7</v>
      </c>
      <c r="AL1327">
        <f t="shared" si="526"/>
        <v>0</v>
      </c>
      <c r="AM1327">
        <v>6378137</v>
      </c>
      <c r="AN1327">
        <v>6356752.3142451802</v>
      </c>
      <c r="AO1327">
        <f t="shared" si="527"/>
        <v>8.1819190842620321E-2</v>
      </c>
      <c r="AP1327">
        <f t="shared" si="528"/>
        <v>8.2094437949694496E-2</v>
      </c>
      <c r="AQ1327">
        <f t="shared" si="529"/>
        <v>6.7394967422762398E-3</v>
      </c>
      <c r="AR1327">
        <f t="shared" si="530"/>
        <v>6399593.6257584924</v>
      </c>
    </row>
    <row r="1328" spans="13:44" x14ac:dyDescent="0.3">
      <c r="M1328" s="52" t="s">
        <v>22</v>
      </c>
      <c r="N1328" s="53">
        <f t="shared" si="509"/>
        <v>166021.44365805644</v>
      </c>
      <c r="O1328" s="54">
        <f t="shared" si="510"/>
        <v>0</v>
      </c>
      <c r="P1328" s="55">
        <f t="shared" si="511"/>
        <v>31</v>
      </c>
      <c r="Q1328" s="68"/>
      <c r="T1328">
        <f t="shared" si="532"/>
        <v>0</v>
      </c>
      <c r="U1328">
        <f t="shared" si="532"/>
        <v>0</v>
      </c>
      <c r="V1328">
        <f t="shared" si="508"/>
        <v>31</v>
      </c>
      <c r="W1328">
        <f t="shared" si="531"/>
        <v>3</v>
      </c>
      <c r="X1328">
        <f t="shared" si="512"/>
        <v>-5.2359877559829883E-2</v>
      </c>
      <c r="Y1328">
        <f t="shared" si="513"/>
        <v>-5.2335956242943828E-2</v>
      </c>
      <c r="Z1328">
        <f t="shared" si="514"/>
        <v>-5.2383818566763218E-2</v>
      </c>
      <c r="AA1328">
        <f t="shared" si="515"/>
        <v>0</v>
      </c>
      <c r="AB1328">
        <f t="shared" si="516"/>
        <v>6375585.7452000007</v>
      </c>
      <c r="AC1328">
        <f t="shared" si="517"/>
        <v>9.2468067027179749E-6</v>
      </c>
      <c r="AD1328">
        <f t="shared" si="518"/>
        <v>0</v>
      </c>
      <c r="AE1328">
        <f t="shared" si="519"/>
        <v>0</v>
      </c>
      <c r="AF1328">
        <f t="shared" si="520"/>
        <v>0</v>
      </c>
      <c r="AG1328">
        <f t="shared" si="521"/>
        <v>0</v>
      </c>
      <c r="AH1328">
        <f t="shared" si="522"/>
        <v>0</v>
      </c>
      <c r="AI1328">
        <f t="shared" si="523"/>
        <v>5.0546225567071803E-3</v>
      </c>
      <c r="AJ1328">
        <f t="shared" si="524"/>
        <v>4.2582015317955055E-5</v>
      </c>
      <c r="AK1328">
        <f t="shared" si="525"/>
        <v>1.6740578955036711E-7</v>
      </c>
      <c r="AL1328">
        <f t="shared" si="526"/>
        <v>0</v>
      </c>
      <c r="AM1328">
        <v>6378137</v>
      </c>
      <c r="AN1328">
        <v>6356752.3142451802</v>
      </c>
      <c r="AO1328">
        <f t="shared" si="527"/>
        <v>8.1819190842620321E-2</v>
      </c>
      <c r="AP1328">
        <f t="shared" si="528"/>
        <v>8.2094437949694496E-2</v>
      </c>
      <c r="AQ1328">
        <f t="shared" si="529"/>
        <v>6.7394967422762398E-3</v>
      </c>
      <c r="AR1328">
        <f t="shared" si="530"/>
        <v>6399593.6257584924</v>
      </c>
    </row>
    <row r="1329" spans="13:44" x14ac:dyDescent="0.3">
      <c r="M1329" s="52" t="s">
        <v>22</v>
      </c>
      <c r="N1329" s="53">
        <f t="shared" si="509"/>
        <v>166021.44365805644</v>
      </c>
      <c r="O1329" s="54">
        <f t="shared" si="510"/>
        <v>0</v>
      </c>
      <c r="P1329" s="55">
        <f t="shared" si="511"/>
        <v>31</v>
      </c>
      <c r="Q1329" s="68"/>
      <c r="T1329">
        <f t="shared" si="532"/>
        <v>0</v>
      </c>
      <c r="U1329">
        <f t="shared" si="532"/>
        <v>0</v>
      </c>
      <c r="V1329">
        <f t="shared" si="508"/>
        <v>31</v>
      </c>
      <c r="W1329">
        <f t="shared" si="531"/>
        <v>3</v>
      </c>
      <c r="X1329">
        <f t="shared" si="512"/>
        <v>-5.2359877559829883E-2</v>
      </c>
      <c r="Y1329">
        <f t="shared" si="513"/>
        <v>-5.2335956242943828E-2</v>
      </c>
      <c r="Z1329">
        <f t="shared" si="514"/>
        <v>-5.2383818566763218E-2</v>
      </c>
      <c r="AA1329">
        <f t="shared" si="515"/>
        <v>0</v>
      </c>
      <c r="AB1329">
        <f t="shared" si="516"/>
        <v>6375585.7452000007</v>
      </c>
      <c r="AC1329">
        <f t="shared" si="517"/>
        <v>9.2468067027179749E-6</v>
      </c>
      <c r="AD1329">
        <f t="shared" si="518"/>
        <v>0</v>
      </c>
      <c r="AE1329">
        <f t="shared" si="519"/>
        <v>0</v>
      </c>
      <c r="AF1329">
        <f t="shared" si="520"/>
        <v>0</v>
      </c>
      <c r="AG1329">
        <f t="shared" si="521"/>
        <v>0</v>
      </c>
      <c r="AH1329">
        <f t="shared" si="522"/>
        <v>0</v>
      </c>
      <c r="AI1329">
        <f t="shared" si="523"/>
        <v>5.0546225567071803E-3</v>
      </c>
      <c r="AJ1329">
        <f t="shared" si="524"/>
        <v>4.2582015317955055E-5</v>
      </c>
      <c r="AK1329">
        <f t="shared" si="525"/>
        <v>1.6740578955036711E-7</v>
      </c>
      <c r="AL1329">
        <f t="shared" si="526"/>
        <v>0</v>
      </c>
      <c r="AM1329">
        <v>6378137</v>
      </c>
      <c r="AN1329">
        <v>6356752.3142451802</v>
      </c>
      <c r="AO1329">
        <f t="shared" si="527"/>
        <v>8.1819190842620321E-2</v>
      </c>
      <c r="AP1329">
        <f t="shared" si="528"/>
        <v>8.2094437949694496E-2</v>
      </c>
      <c r="AQ1329">
        <f t="shared" si="529"/>
        <v>6.7394967422762398E-3</v>
      </c>
      <c r="AR1329">
        <f t="shared" si="530"/>
        <v>6399593.6257584924</v>
      </c>
    </row>
    <row r="1330" spans="13:44" x14ac:dyDescent="0.3">
      <c r="M1330" s="52" t="s">
        <v>22</v>
      </c>
      <c r="N1330" s="53">
        <f t="shared" si="509"/>
        <v>166021.44365805644</v>
      </c>
      <c r="O1330" s="54">
        <f t="shared" si="510"/>
        <v>0</v>
      </c>
      <c r="P1330" s="55">
        <f t="shared" si="511"/>
        <v>31</v>
      </c>
      <c r="Q1330" s="68"/>
      <c r="T1330">
        <f t="shared" si="532"/>
        <v>0</v>
      </c>
      <c r="U1330">
        <f t="shared" si="532"/>
        <v>0</v>
      </c>
      <c r="V1330">
        <f t="shared" si="508"/>
        <v>31</v>
      </c>
      <c r="W1330">
        <f t="shared" si="531"/>
        <v>3</v>
      </c>
      <c r="X1330">
        <f t="shared" si="512"/>
        <v>-5.2359877559829883E-2</v>
      </c>
      <c r="Y1330">
        <f t="shared" si="513"/>
        <v>-5.2335956242943828E-2</v>
      </c>
      <c r="Z1330">
        <f t="shared" si="514"/>
        <v>-5.2383818566763218E-2</v>
      </c>
      <c r="AA1330">
        <f t="shared" si="515"/>
        <v>0</v>
      </c>
      <c r="AB1330">
        <f t="shared" si="516"/>
        <v>6375585.7452000007</v>
      </c>
      <c r="AC1330">
        <f t="shared" si="517"/>
        <v>9.2468067027179749E-6</v>
      </c>
      <c r="AD1330">
        <f t="shared" si="518"/>
        <v>0</v>
      </c>
      <c r="AE1330">
        <f t="shared" si="519"/>
        <v>0</v>
      </c>
      <c r="AF1330">
        <f t="shared" si="520"/>
        <v>0</v>
      </c>
      <c r="AG1330">
        <f t="shared" si="521"/>
        <v>0</v>
      </c>
      <c r="AH1330">
        <f t="shared" si="522"/>
        <v>0</v>
      </c>
      <c r="AI1330">
        <f t="shared" si="523"/>
        <v>5.0546225567071803E-3</v>
      </c>
      <c r="AJ1330">
        <f t="shared" si="524"/>
        <v>4.2582015317955055E-5</v>
      </c>
      <c r="AK1330">
        <f t="shared" si="525"/>
        <v>1.6740578955036711E-7</v>
      </c>
      <c r="AL1330">
        <f t="shared" si="526"/>
        <v>0</v>
      </c>
      <c r="AM1330">
        <v>6378137</v>
      </c>
      <c r="AN1330">
        <v>6356752.3142451802</v>
      </c>
      <c r="AO1330">
        <f t="shared" si="527"/>
        <v>8.1819190842620321E-2</v>
      </c>
      <c r="AP1330">
        <f t="shared" si="528"/>
        <v>8.2094437949694496E-2</v>
      </c>
      <c r="AQ1330">
        <f t="shared" si="529"/>
        <v>6.7394967422762398E-3</v>
      </c>
      <c r="AR1330">
        <f t="shared" si="530"/>
        <v>6399593.6257584924</v>
      </c>
    </row>
    <row r="1331" spans="13:44" x14ac:dyDescent="0.3">
      <c r="M1331" s="52" t="s">
        <v>22</v>
      </c>
      <c r="N1331" s="53">
        <f t="shared" si="509"/>
        <v>166021.44365805644</v>
      </c>
      <c r="O1331" s="54">
        <f t="shared" si="510"/>
        <v>0</v>
      </c>
      <c r="P1331" s="55">
        <f t="shared" si="511"/>
        <v>31</v>
      </c>
      <c r="Q1331" s="68"/>
      <c r="T1331">
        <f t="shared" si="532"/>
        <v>0</v>
      </c>
      <c r="U1331">
        <f t="shared" si="532"/>
        <v>0</v>
      </c>
      <c r="V1331">
        <f t="shared" si="508"/>
        <v>31</v>
      </c>
      <c r="W1331">
        <f t="shared" si="531"/>
        <v>3</v>
      </c>
      <c r="X1331">
        <f t="shared" si="512"/>
        <v>-5.2359877559829883E-2</v>
      </c>
      <c r="Y1331">
        <f t="shared" si="513"/>
        <v>-5.2335956242943828E-2</v>
      </c>
      <c r="Z1331">
        <f t="shared" si="514"/>
        <v>-5.2383818566763218E-2</v>
      </c>
      <c r="AA1331">
        <f t="shared" si="515"/>
        <v>0</v>
      </c>
      <c r="AB1331">
        <f t="shared" si="516"/>
        <v>6375585.7452000007</v>
      </c>
      <c r="AC1331">
        <f t="shared" si="517"/>
        <v>9.2468067027179749E-6</v>
      </c>
      <c r="AD1331">
        <f t="shared" si="518"/>
        <v>0</v>
      </c>
      <c r="AE1331">
        <f t="shared" si="519"/>
        <v>0</v>
      </c>
      <c r="AF1331">
        <f t="shared" si="520"/>
        <v>0</v>
      </c>
      <c r="AG1331">
        <f t="shared" si="521"/>
        <v>0</v>
      </c>
      <c r="AH1331">
        <f t="shared" si="522"/>
        <v>0</v>
      </c>
      <c r="AI1331">
        <f t="shared" si="523"/>
        <v>5.0546225567071803E-3</v>
      </c>
      <c r="AJ1331">
        <f t="shared" si="524"/>
        <v>4.2582015317955055E-5</v>
      </c>
      <c r="AK1331">
        <f t="shared" si="525"/>
        <v>1.6740578955036711E-7</v>
      </c>
      <c r="AL1331">
        <f t="shared" si="526"/>
        <v>0</v>
      </c>
      <c r="AM1331">
        <v>6378137</v>
      </c>
      <c r="AN1331">
        <v>6356752.3142451802</v>
      </c>
      <c r="AO1331">
        <f t="shared" si="527"/>
        <v>8.1819190842620321E-2</v>
      </c>
      <c r="AP1331">
        <f t="shared" si="528"/>
        <v>8.2094437949694496E-2</v>
      </c>
      <c r="AQ1331">
        <f t="shared" si="529"/>
        <v>6.7394967422762398E-3</v>
      </c>
      <c r="AR1331">
        <f t="shared" si="530"/>
        <v>6399593.6257584924</v>
      </c>
    </row>
    <row r="1332" spans="13:44" x14ac:dyDescent="0.3">
      <c r="M1332" s="52" t="s">
        <v>22</v>
      </c>
      <c r="N1332" s="53">
        <f t="shared" si="509"/>
        <v>166021.44365805644</v>
      </c>
      <c r="O1332" s="54">
        <f t="shared" si="510"/>
        <v>0</v>
      </c>
      <c r="P1332" s="55">
        <f t="shared" si="511"/>
        <v>31</v>
      </c>
      <c r="Q1332" s="68"/>
      <c r="T1332">
        <f t="shared" si="532"/>
        <v>0</v>
      </c>
      <c r="U1332">
        <f t="shared" si="532"/>
        <v>0</v>
      </c>
      <c r="V1332">
        <f t="shared" si="508"/>
        <v>31</v>
      </c>
      <c r="W1332">
        <f t="shared" si="531"/>
        <v>3</v>
      </c>
      <c r="X1332">
        <f t="shared" si="512"/>
        <v>-5.2359877559829883E-2</v>
      </c>
      <c r="Y1332">
        <f t="shared" si="513"/>
        <v>-5.2335956242943828E-2</v>
      </c>
      <c r="Z1332">
        <f t="shared" si="514"/>
        <v>-5.2383818566763218E-2</v>
      </c>
      <c r="AA1332">
        <f t="shared" si="515"/>
        <v>0</v>
      </c>
      <c r="AB1332">
        <f t="shared" si="516"/>
        <v>6375585.7452000007</v>
      </c>
      <c r="AC1332">
        <f t="shared" si="517"/>
        <v>9.2468067027179749E-6</v>
      </c>
      <c r="AD1332">
        <f t="shared" si="518"/>
        <v>0</v>
      </c>
      <c r="AE1332">
        <f t="shared" si="519"/>
        <v>0</v>
      </c>
      <c r="AF1332">
        <f t="shared" si="520"/>
        <v>0</v>
      </c>
      <c r="AG1332">
        <f t="shared" si="521"/>
        <v>0</v>
      </c>
      <c r="AH1332">
        <f t="shared" si="522"/>
        <v>0</v>
      </c>
      <c r="AI1332">
        <f t="shared" si="523"/>
        <v>5.0546225567071803E-3</v>
      </c>
      <c r="AJ1332">
        <f t="shared" si="524"/>
        <v>4.2582015317955055E-5</v>
      </c>
      <c r="AK1332">
        <f t="shared" si="525"/>
        <v>1.6740578955036711E-7</v>
      </c>
      <c r="AL1332">
        <f t="shared" si="526"/>
        <v>0</v>
      </c>
      <c r="AM1332">
        <v>6378137</v>
      </c>
      <c r="AN1332">
        <v>6356752.3142451802</v>
      </c>
      <c r="AO1332">
        <f t="shared" si="527"/>
        <v>8.1819190842620321E-2</v>
      </c>
      <c r="AP1332">
        <f t="shared" si="528"/>
        <v>8.2094437949694496E-2</v>
      </c>
      <c r="AQ1332">
        <f t="shared" si="529"/>
        <v>6.7394967422762398E-3</v>
      </c>
      <c r="AR1332">
        <f t="shared" si="530"/>
        <v>6399593.6257584924</v>
      </c>
    </row>
    <row r="1333" spans="13:44" x14ac:dyDescent="0.3">
      <c r="M1333" s="52" t="s">
        <v>22</v>
      </c>
      <c r="N1333" s="53">
        <f t="shared" si="509"/>
        <v>166021.44365805644</v>
      </c>
      <c r="O1333" s="54">
        <f t="shared" si="510"/>
        <v>0</v>
      </c>
      <c r="P1333" s="55">
        <f t="shared" si="511"/>
        <v>31</v>
      </c>
      <c r="Q1333" s="68"/>
      <c r="T1333">
        <f t="shared" si="532"/>
        <v>0</v>
      </c>
      <c r="U1333">
        <f t="shared" si="532"/>
        <v>0</v>
      </c>
      <c r="V1333">
        <f t="shared" si="508"/>
        <v>31</v>
      </c>
      <c r="W1333">
        <f t="shared" si="531"/>
        <v>3</v>
      </c>
      <c r="X1333">
        <f t="shared" si="512"/>
        <v>-5.2359877559829883E-2</v>
      </c>
      <c r="Y1333">
        <f t="shared" si="513"/>
        <v>-5.2335956242943828E-2</v>
      </c>
      <c r="Z1333">
        <f t="shared" si="514"/>
        <v>-5.2383818566763218E-2</v>
      </c>
      <c r="AA1333">
        <f t="shared" si="515"/>
        <v>0</v>
      </c>
      <c r="AB1333">
        <f t="shared" si="516"/>
        <v>6375585.7452000007</v>
      </c>
      <c r="AC1333">
        <f t="shared" si="517"/>
        <v>9.2468067027179749E-6</v>
      </c>
      <c r="AD1333">
        <f t="shared" si="518"/>
        <v>0</v>
      </c>
      <c r="AE1333">
        <f t="shared" si="519"/>
        <v>0</v>
      </c>
      <c r="AF1333">
        <f t="shared" si="520"/>
        <v>0</v>
      </c>
      <c r="AG1333">
        <f t="shared" si="521"/>
        <v>0</v>
      </c>
      <c r="AH1333">
        <f t="shared" si="522"/>
        <v>0</v>
      </c>
      <c r="AI1333">
        <f t="shared" si="523"/>
        <v>5.0546225567071803E-3</v>
      </c>
      <c r="AJ1333">
        <f t="shared" si="524"/>
        <v>4.2582015317955055E-5</v>
      </c>
      <c r="AK1333">
        <f t="shared" si="525"/>
        <v>1.6740578955036711E-7</v>
      </c>
      <c r="AL1333">
        <f t="shared" si="526"/>
        <v>0</v>
      </c>
      <c r="AM1333">
        <v>6378137</v>
      </c>
      <c r="AN1333">
        <v>6356752.3142451802</v>
      </c>
      <c r="AO1333">
        <f t="shared" si="527"/>
        <v>8.1819190842620321E-2</v>
      </c>
      <c r="AP1333">
        <f t="shared" si="528"/>
        <v>8.2094437949694496E-2</v>
      </c>
      <c r="AQ1333">
        <f t="shared" si="529"/>
        <v>6.7394967422762398E-3</v>
      </c>
      <c r="AR1333">
        <f t="shared" si="530"/>
        <v>6399593.6257584924</v>
      </c>
    </row>
    <row r="1334" spans="13:44" x14ac:dyDescent="0.3">
      <c r="M1334" s="52" t="s">
        <v>22</v>
      </c>
      <c r="N1334" s="53">
        <f t="shared" si="509"/>
        <v>166021.44365805644</v>
      </c>
      <c r="O1334" s="54">
        <f t="shared" si="510"/>
        <v>0</v>
      </c>
      <c r="P1334" s="55">
        <f t="shared" si="511"/>
        <v>31</v>
      </c>
      <c r="Q1334" s="68"/>
      <c r="T1334">
        <f t="shared" si="532"/>
        <v>0</v>
      </c>
      <c r="U1334">
        <f t="shared" si="532"/>
        <v>0</v>
      </c>
      <c r="V1334">
        <f t="shared" si="508"/>
        <v>31</v>
      </c>
      <c r="W1334">
        <f t="shared" si="531"/>
        <v>3</v>
      </c>
      <c r="X1334">
        <f t="shared" si="512"/>
        <v>-5.2359877559829883E-2</v>
      </c>
      <c r="Y1334">
        <f t="shared" si="513"/>
        <v>-5.2335956242943828E-2</v>
      </c>
      <c r="Z1334">
        <f t="shared" si="514"/>
        <v>-5.2383818566763218E-2</v>
      </c>
      <c r="AA1334">
        <f t="shared" si="515"/>
        <v>0</v>
      </c>
      <c r="AB1334">
        <f t="shared" si="516"/>
        <v>6375585.7452000007</v>
      </c>
      <c r="AC1334">
        <f t="shared" si="517"/>
        <v>9.2468067027179749E-6</v>
      </c>
      <c r="AD1334">
        <f t="shared" si="518"/>
        <v>0</v>
      </c>
      <c r="AE1334">
        <f t="shared" si="519"/>
        <v>0</v>
      </c>
      <c r="AF1334">
        <f t="shared" si="520"/>
        <v>0</v>
      </c>
      <c r="AG1334">
        <f t="shared" si="521"/>
        <v>0</v>
      </c>
      <c r="AH1334">
        <f t="shared" si="522"/>
        <v>0</v>
      </c>
      <c r="AI1334">
        <f t="shared" si="523"/>
        <v>5.0546225567071803E-3</v>
      </c>
      <c r="AJ1334">
        <f t="shared" si="524"/>
        <v>4.2582015317955055E-5</v>
      </c>
      <c r="AK1334">
        <f t="shared" si="525"/>
        <v>1.6740578955036711E-7</v>
      </c>
      <c r="AL1334">
        <f t="shared" si="526"/>
        <v>0</v>
      </c>
      <c r="AM1334">
        <v>6378137</v>
      </c>
      <c r="AN1334">
        <v>6356752.3142451802</v>
      </c>
      <c r="AO1334">
        <f t="shared" si="527"/>
        <v>8.1819190842620321E-2</v>
      </c>
      <c r="AP1334">
        <f t="shared" si="528"/>
        <v>8.2094437949694496E-2</v>
      </c>
      <c r="AQ1334">
        <f t="shared" si="529"/>
        <v>6.7394967422762398E-3</v>
      </c>
      <c r="AR1334">
        <f t="shared" si="530"/>
        <v>6399593.6257584924</v>
      </c>
    </row>
    <row r="1335" spans="13:44" x14ac:dyDescent="0.3">
      <c r="M1335" s="52" t="s">
        <v>22</v>
      </c>
      <c r="N1335" s="53">
        <f t="shared" si="509"/>
        <v>166021.44365805644</v>
      </c>
      <c r="O1335" s="54">
        <f t="shared" si="510"/>
        <v>0</v>
      </c>
      <c r="P1335" s="55">
        <f t="shared" si="511"/>
        <v>31</v>
      </c>
      <c r="Q1335" s="68"/>
      <c r="T1335">
        <f t="shared" si="532"/>
        <v>0</v>
      </c>
      <c r="U1335">
        <f t="shared" si="532"/>
        <v>0</v>
      </c>
      <c r="V1335">
        <f t="shared" si="508"/>
        <v>31</v>
      </c>
      <c r="W1335">
        <f t="shared" si="531"/>
        <v>3</v>
      </c>
      <c r="X1335">
        <f t="shared" si="512"/>
        <v>-5.2359877559829883E-2</v>
      </c>
      <c r="Y1335">
        <f t="shared" si="513"/>
        <v>-5.2335956242943828E-2</v>
      </c>
      <c r="Z1335">
        <f t="shared" si="514"/>
        <v>-5.2383818566763218E-2</v>
      </c>
      <c r="AA1335">
        <f t="shared" si="515"/>
        <v>0</v>
      </c>
      <c r="AB1335">
        <f t="shared" si="516"/>
        <v>6375585.7452000007</v>
      </c>
      <c r="AC1335">
        <f t="shared" si="517"/>
        <v>9.2468067027179749E-6</v>
      </c>
      <c r="AD1335">
        <f t="shared" si="518"/>
        <v>0</v>
      </c>
      <c r="AE1335">
        <f t="shared" si="519"/>
        <v>0</v>
      </c>
      <c r="AF1335">
        <f t="shared" si="520"/>
        <v>0</v>
      </c>
      <c r="AG1335">
        <f t="shared" si="521"/>
        <v>0</v>
      </c>
      <c r="AH1335">
        <f t="shared" si="522"/>
        <v>0</v>
      </c>
      <c r="AI1335">
        <f t="shared" si="523"/>
        <v>5.0546225567071803E-3</v>
      </c>
      <c r="AJ1335">
        <f t="shared" si="524"/>
        <v>4.2582015317955055E-5</v>
      </c>
      <c r="AK1335">
        <f t="shared" si="525"/>
        <v>1.6740578955036711E-7</v>
      </c>
      <c r="AL1335">
        <f t="shared" si="526"/>
        <v>0</v>
      </c>
      <c r="AM1335">
        <v>6378137</v>
      </c>
      <c r="AN1335">
        <v>6356752.3142451802</v>
      </c>
      <c r="AO1335">
        <f t="shared" si="527"/>
        <v>8.1819190842620321E-2</v>
      </c>
      <c r="AP1335">
        <f t="shared" si="528"/>
        <v>8.2094437949694496E-2</v>
      </c>
      <c r="AQ1335">
        <f t="shared" si="529"/>
        <v>6.7394967422762398E-3</v>
      </c>
      <c r="AR1335">
        <f t="shared" si="530"/>
        <v>6399593.6257584924</v>
      </c>
    </row>
    <row r="1336" spans="13:44" x14ac:dyDescent="0.3">
      <c r="M1336" s="52" t="s">
        <v>22</v>
      </c>
      <c r="N1336" s="53">
        <f t="shared" si="509"/>
        <v>166021.44365805644</v>
      </c>
      <c r="O1336" s="54">
        <f t="shared" si="510"/>
        <v>0</v>
      </c>
      <c r="P1336" s="55">
        <f t="shared" si="511"/>
        <v>31</v>
      </c>
      <c r="Q1336" s="68"/>
      <c r="T1336">
        <f t="shared" si="532"/>
        <v>0</v>
      </c>
      <c r="U1336">
        <f t="shared" si="532"/>
        <v>0</v>
      </c>
      <c r="V1336">
        <f t="shared" si="508"/>
        <v>31</v>
      </c>
      <c r="W1336">
        <f t="shared" si="531"/>
        <v>3</v>
      </c>
      <c r="X1336">
        <f t="shared" si="512"/>
        <v>-5.2359877559829883E-2</v>
      </c>
      <c r="Y1336">
        <f t="shared" si="513"/>
        <v>-5.2335956242943828E-2</v>
      </c>
      <c r="Z1336">
        <f t="shared" si="514"/>
        <v>-5.2383818566763218E-2</v>
      </c>
      <c r="AA1336">
        <f t="shared" si="515"/>
        <v>0</v>
      </c>
      <c r="AB1336">
        <f t="shared" si="516"/>
        <v>6375585.7452000007</v>
      </c>
      <c r="AC1336">
        <f t="shared" si="517"/>
        <v>9.2468067027179749E-6</v>
      </c>
      <c r="AD1336">
        <f t="shared" si="518"/>
        <v>0</v>
      </c>
      <c r="AE1336">
        <f t="shared" si="519"/>
        <v>0</v>
      </c>
      <c r="AF1336">
        <f t="shared" si="520"/>
        <v>0</v>
      </c>
      <c r="AG1336">
        <f t="shared" si="521"/>
        <v>0</v>
      </c>
      <c r="AH1336">
        <f t="shared" si="522"/>
        <v>0</v>
      </c>
      <c r="AI1336">
        <f t="shared" si="523"/>
        <v>5.0546225567071803E-3</v>
      </c>
      <c r="AJ1336">
        <f t="shared" si="524"/>
        <v>4.2582015317955055E-5</v>
      </c>
      <c r="AK1336">
        <f t="shared" si="525"/>
        <v>1.6740578955036711E-7</v>
      </c>
      <c r="AL1336">
        <f t="shared" si="526"/>
        <v>0</v>
      </c>
      <c r="AM1336">
        <v>6378137</v>
      </c>
      <c r="AN1336">
        <v>6356752.3142451802</v>
      </c>
      <c r="AO1336">
        <f t="shared" si="527"/>
        <v>8.1819190842620321E-2</v>
      </c>
      <c r="AP1336">
        <f t="shared" si="528"/>
        <v>8.2094437949694496E-2</v>
      </c>
      <c r="AQ1336">
        <f t="shared" si="529"/>
        <v>6.7394967422762398E-3</v>
      </c>
      <c r="AR1336">
        <f t="shared" si="530"/>
        <v>6399593.6257584924</v>
      </c>
    </row>
    <row r="1337" spans="13:44" x14ac:dyDescent="0.3">
      <c r="M1337" s="52" t="s">
        <v>22</v>
      </c>
      <c r="N1337" s="53">
        <f t="shared" si="509"/>
        <v>166021.44365805644</v>
      </c>
      <c r="O1337" s="54">
        <f t="shared" si="510"/>
        <v>0</v>
      </c>
      <c r="P1337" s="55">
        <f t="shared" si="511"/>
        <v>31</v>
      </c>
      <c r="Q1337" s="68"/>
      <c r="T1337">
        <f t="shared" si="532"/>
        <v>0</v>
      </c>
      <c r="U1337">
        <f t="shared" si="532"/>
        <v>0</v>
      </c>
      <c r="V1337">
        <f t="shared" si="508"/>
        <v>31</v>
      </c>
      <c r="W1337">
        <f t="shared" si="531"/>
        <v>3</v>
      </c>
      <c r="X1337">
        <f t="shared" si="512"/>
        <v>-5.2359877559829883E-2</v>
      </c>
      <c r="Y1337">
        <f t="shared" si="513"/>
        <v>-5.2335956242943828E-2</v>
      </c>
      <c r="Z1337">
        <f t="shared" si="514"/>
        <v>-5.2383818566763218E-2</v>
      </c>
      <c r="AA1337">
        <f t="shared" si="515"/>
        <v>0</v>
      </c>
      <c r="AB1337">
        <f t="shared" si="516"/>
        <v>6375585.7452000007</v>
      </c>
      <c r="AC1337">
        <f t="shared" si="517"/>
        <v>9.2468067027179749E-6</v>
      </c>
      <c r="AD1337">
        <f t="shared" si="518"/>
        <v>0</v>
      </c>
      <c r="AE1337">
        <f t="shared" si="519"/>
        <v>0</v>
      </c>
      <c r="AF1337">
        <f t="shared" si="520"/>
        <v>0</v>
      </c>
      <c r="AG1337">
        <f t="shared" si="521"/>
        <v>0</v>
      </c>
      <c r="AH1337">
        <f t="shared" si="522"/>
        <v>0</v>
      </c>
      <c r="AI1337">
        <f t="shared" si="523"/>
        <v>5.0546225567071803E-3</v>
      </c>
      <c r="AJ1337">
        <f t="shared" si="524"/>
        <v>4.2582015317955055E-5</v>
      </c>
      <c r="AK1337">
        <f t="shared" si="525"/>
        <v>1.6740578955036711E-7</v>
      </c>
      <c r="AL1337">
        <f t="shared" si="526"/>
        <v>0</v>
      </c>
      <c r="AM1337">
        <v>6378137</v>
      </c>
      <c r="AN1337">
        <v>6356752.3142451802</v>
      </c>
      <c r="AO1337">
        <f t="shared" si="527"/>
        <v>8.1819190842620321E-2</v>
      </c>
      <c r="AP1337">
        <f t="shared" si="528"/>
        <v>8.2094437949694496E-2</v>
      </c>
      <c r="AQ1337">
        <f t="shared" si="529"/>
        <v>6.7394967422762398E-3</v>
      </c>
      <c r="AR1337">
        <f t="shared" si="530"/>
        <v>6399593.6257584924</v>
      </c>
    </row>
    <row r="1338" spans="13:44" x14ac:dyDescent="0.3">
      <c r="M1338" s="52" t="s">
        <v>22</v>
      </c>
      <c r="N1338" s="53">
        <f t="shared" si="509"/>
        <v>166021.44365805644</v>
      </c>
      <c r="O1338" s="54">
        <f t="shared" si="510"/>
        <v>0</v>
      </c>
      <c r="P1338" s="55">
        <f t="shared" si="511"/>
        <v>31</v>
      </c>
      <c r="Q1338" s="68"/>
      <c r="T1338">
        <f t="shared" si="532"/>
        <v>0</v>
      </c>
      <c r="U1338">
        <f t="shared" si="532"/>
        <v>0</v>
      </c>
      <c r="V1338">
        <f t="shared" si="508"/>
        <v>31</v>
      </c>
      <c r="W1338">
        <f t="shared" si="531"/>
        <v>3</v>
      </c>
      <c r="X1338">
        <f t="shared" si="512"/>
        <v>-5.2359877559829883E-2</v>
      </c>
      <c r="Y1338">
        <f t="shared" si="513"/>
        <v>-5.2335956242943828E-2</v>
      </c>
      <c r="Z1338">
        <f t="shared" si="514"/>
        <v>-5.2383818566763218E-2</v>
      </c>
      <c r="AA1338">
        <f t="shared" si="515"/>
        <v>0</v>
      </c>
      <c r="AB1338">
        <f t="shared" si="516"/>
        <v>6375585.7452000007</v>
      </c>
      <c r="AC1338">
        <f t="shared" si="517"/>
        <v>9.2468067027179749E-6</v>
      </c>
      <c r="AD1338">
        <f t="shared" si="518"/>
        <v>0</v>
      </c>
      <c r="AE1338">
        <f t="shared" si="519"/>
        <v>0</v>
      </c>
      <c r="AF1338">
        <f t="shared" si="520"/>
        <v>0</v>
      </c>
      <c r="AG1338">
        <f t="shared" si="521"/>
        <v>0</v>
      </c>
      <c r="AH1338">
        <f t="shared" si="522"/>
        <v>0</v>
      </c>
      <c r="AI1338">
        <f t="shared" si="523"/>
        <v>5.0546225567071803E-3</v>
      </c>
      <c r="AJ1338">
        <f t="shared" si="524"/>
        <v>4.2582015317955055E-5</v>
      </c>
      <c r="AK1338">
        <f t="shared" si="525"/>
        <v>1.6740578955036711E-7</v>
      </c>
      <c r="AL1338">
        <f t="shared" si="526"/>
        <v>0</v>
      </c>
      <c r="AM1338">
        <v>6378137</v>
      </c>
      <c r="AN1338">
        <v>6356752.3142451802</v>
      </c>
      <c r="AO1338">
        <f t="shared" si="527"/>
        <v>8.1819190842620321E-2</v>
      </c>
      <c r="AP1338">
        <f t="shared" si="528"/>
        <v>8.2094437949694496E-2</v>
      </c>
      <c r="AQ1338">
        <f t="shared" si="529"/>
        <v>6.7394967422762398E-3</v>
      </c>
      <c r="AR1338">
        <f t="shared" si="530"/>
        <v>6399593.6257584924</v>
      </c>
    </row>
    <row r="1339" spans="13:44" x14ac:dyDescent="0.3">
      <c r="M1339" s="52" t="s">
        <v>22</v>
      </c>
      <c r="N1339" s="53">
        <f t="shared" si="509"/>
        <v>166021.44365805644</v>
      </c>
      <c r="O1339" s="54">
        <f t="shared" si="510"/>
        <v>0</v>
      </c>
      <c r="P1339" s="55">
        <f t="shared" si="511"/>
        <v>31</v>
      </c>
      <c r="Q1339" s="68"/>
      <c r="T1339">
        <f t="shared" si="532"/>
        <v>0</v>
      </c>
      <c r="U1339">
        <f t="shared" si="532"/>
        <v>0</v>
      </c>
      <c r="V1339">
        <f t="shared" si="508"/>
        <v>31</v>
      </c>
      <c r="W1339">
        <f t="shared" si="531"/>
        <v>3</v>
      </c>
      <c r="X1339">
        <f t="shared" si="512"/>
        <v>-5.2359877559829883E-2</v>
      </c>
      <c r="Y1339">
        <f t="shared" si="513"/>
        <v>-5.2335956242943828E-2</v>
      </c>
      <c r="Z1339">
        <f t="shared" si="514"/>
        <v>-5.2383818566763218E-2</v>
      </c>
      <c r="AA1339">
        <f t="shared" si="515"/>
        <v>0</v>
      </c>
      <c r="AB1339">
        <f t="shared" si="516"/>
        <v>6375585.7452000007</v>
      </c>
      <c r="AC1339">
        <f t="shared" si="517"/>
        <v>9.2468067027179749E-6</v>
      </c>
      <c r="AD1339">
        <f t="shared" si="518"/>
        <v>0</v>
      </c>
      <c r="AE1339">
        <f t="shared" si="519"/>
        <v>0</v>
      </c>
      <c r="AF1339">
        <f t="shared" si="520"/>
        <v>0</v>
      </c>
      <c r="AG1339">
        <f t="shared" si="521"/>
        <v>0</v>
      </c>
      <c r="AH1339">
        <f t="shared" si="522"/>
        <v>0</v>
      </c>
      <c r="AI1339">
        <f t="shared" si="523"/>
        <v>5.0546225567071803E-3</v>
      </c>
      <c r="AJ1339">
        <f t="shared" si="524"/>
        <v>4.2582015317955055E-5</v>
      </c>
      <c r="AK1339">
        <f t="shared" si="525"/>
        <v>1.6740578955036711E-7</v>
      </c>
      <c r="AL1339">
        <f t="shared" si="526"/>
        <v>0</v>
      </c>
      <c r="AM1339">
        <v>6378137</v>
      </c>
      <c r="AN1339">
        <v>6356752.3142451802</v>
      </c>
      <c r="AO1339">
        <f t="shared" si="527"/>
        <v>8.1819190842620321E-2</v>
      </c>
      <c r="AP1339">
        <f t="shared" si="528"/>
        <v>8.2094437949694496E-2</v>
      </c>
      <c r="AQ1339">
        <f t="shared" si="529"/>
        <v>6.7394967422762398E-3</v>
      </c>
      <c r="AR1339">
        <f t="shared" si="530"/>
        <v>6399593.6257584924</v>
      </c>
    </row>
    <row r="1340" spans="13:44" x14ac:dyDescent="0.3">
      <c r="M1340" s="52" t="s">
        <v>22</v>
      </c>
      <c r="N1340" s="53">
        <f t="shared" si="509"/>
        <v>166021.44365805644</v>
      </c>
      <c r="O1340" s="54">
        <f t="shared" si="510"/>
        <v>0</v>
      </c>
      <c r="P1340" s="55">
        <f t="shared" si="511"/>
        <v>31</v>
      </c>
      <c r="Q1340" s="68"/>
      <c r="T1340">
        <f t="shared" si="532"/>
        <v>0</v>
      </c>
      <c r="U1340">
        <f t="shared" si="532"/>
        <v>0</v>
      </c>
      <c r="V1340">
        <f t="shared" si="508"/>
        <v>31</v>
      </c>
      <c r="W1340">
        <f t="shared" si="531"/>
        <v>3</v>
      </c>
      <c r="X1340">
        <f t="shared" si="512"/>
        <v>-5.2359877559829883E-2</v>
      </c>
      <c r="Y1340">
        <f t="shared" si="513"/>
        <v>-5.2335956242943828E-2</v>
      </c>
      <c r="Z1340">
        <f t="shared" si="514"/>
        <v>-5.2383818566763218E-2</v>
      </c>
      <c r="AA1340">
        <f t="shared" si="515"/>
        <v>0</v>
      </c>
      <c r="AB1340">
        <f t="shared" si="516"/>
        <v>6375585.7452000007</v>
      </c>
      <c r="AC1340">
        <f t="shared" si="517"/>
        <v>9.2468067027179749E-6</v>
      </c>
      <c r="AD1340">
        <f t="shared" si="518"/>
        <v>0</v>
      </c>
      <c r="AE1340">
        <f t="shared" si="519"/>
        <v>0</v>
      </c>
      <c r="AF1340">
        <f t="shared" si="520"/>
        <v>0</v>
      </c>
      <c r="AG1340">
        <f t="shared" si="521"/>
        <v>0</v>
      </c>
      <c r="AH1340">
        <f t="shared" si="522"/>
        <v>0</v>
      </c>
      <c r="AI1340">
        <f t="shared" si="523"/>
        <v>5.0546225567071803E-3</v>
      </c>
      <c r="AJ1340">
        <f t="shared" si="524"/>
        <v>4.2582015317955055E-5</v>
      </c>
      <c r="AK1340">
        <f t="shared" si="525"/>
        <v>1.6740578955036711E-7</v>
      </c>
      <c r="AL1340">
        <f t="shared" si="526"/>
        <v>0</v>
      </c>
      <c r="AM1340">
        <v>6378137</v>
      </c>
      <c r="AN1340">
        <v>6356752.3142451802</v>
      </c>
      <c r="AO1340">
        <f t="shared" si="527"/>
        <v>8.1819190842620321E-2</v>
      </c>
      <c r="AP1340">
        <f t="shared" si="528"/>
        <v>8.2094437949694496E-2</v>
      </c>
      <c r="AQ1340">
        <f t="shared" si="529"/>
        <v>6.7394967422762398E-3</v>
      </c>
      <c r="AR1340">
        <f t="shared" si="530"/>
        <v>6399593.6257584924</v>
      </c>
    </row>
    <row r="1341" spans="13:44" x14ac:dyDescent="0.3">
      <c r="M1341" s="52" t="s">
        <v>22</v>
      </c>
      <c r="N1341" s="53">
        <f t="shared" si="509"/>
        <v>166021.44365805644</v>
      </c>
      <c r="O1341" s="54">
        <f t="shared" si="510"/>
        <v>0</v>
      </c>
      <c r="P1341" s="55">
        <f t="shared" si="511"/>
        <v>31</v>
      </c>
      <c r="Q1341" s="68"/>
      <c r="T1341">
        <f t="shared" si="532"/>
        <v>0</v>
      </c>
      <c r="U1341">
        <f t="shared" si="532"/>
        <v>0</v>
      </c>
      <c r="V1341">
        <f t="shared" si="508"/>
        <v>31</v>
      </c>
      <c r="W1341">
        <f t="shared" si="531"/>
        <v>3</v>
      </c>
      <c r="X1341">
        <f t="shared" si="512"/>
        <v>-5.2359877559829883E-2</v>
      </c>
      <c r="Y1341">
        <f t="shared" si="513"/>
        <v>-5.2335956242943828E-2</v>
      </c>
      <c r="Z1341">
        <f t="shared" si="514"/>
        <v>-5.2383818566763218E-2</v>
      </c>
      <c r="AA1341">
        <f t="shared" si="515"/>
        <v>0</v>
      </c>
      <c r="AB1341">
        <f t="shared" si="516"/>
        <v>6375585.7452000007</v>
      </c>
      <c r="AC1341">
        <f t="shared" si="517"/>
        <v>9.2468067027179749E-6</v>
      </c>
      <c r="AD1341">
        <f t="shared" si="518"/>
        <v>0</v>
      </c>
      <c r="AE1341">
        <f t="shared" si="519"/>
        <v>0</v>
      </c>
      <c r="AF1341">
        <f t="shared" si="520"/>
        <v>0</v>
      </c>
      <c r="AG1341">
        <f t="shared" si="521"/>
        <v>0</v>
      </c>
      <c r="AH1341">
        <f t="shared" si="522"/>
        <v>0</v>
      </c>
      <c r="AI1341">
        <f t="shared" si="523"/>
        <v>5.0546225567071803E-3</v>
      </c>
      <c r="AJ1341">
        <f t="shared" si="524"/>
        <v>4.2582015317955055E-5</v>
      </c>
      <c r="AK1341">
        <f t="shared" si="525"/>
        <v>1.6740578955036711E-7</v>
      </c>
      <c r="AL1341">
        <f t="shared" si="526"/>
        <v>0</v>
      </c>
      <c r="AM1341">
        <v>6378137</v>
      </c>
      <c r="AN1341">
        <v>6356752.3142451802</v>
      </c>
      <c r="AO1341">
        <f t="shared" si="527"/>
        <v>8.1819190842620321E-2</v>
      </c>
      <c r="AP1341">
        <f t="shared" si="528"/>
        <v>8.2094437949694496E-2</v>
      </c>
      <c r="AQ1341">
        <f t="shared" si="529"/>
        <v>6.7394967422762398E-3</v>
      </c>
      <c r="AR1341">
        <f t="shared" si="530"/>
        <v>6399593.6257584924</v>
      </c>
    </row>
    <row r="1342" spans="13:44" x14ac:dyDescent="0.3">
      <c r="M1342" s="52" t="s">
        <v>22</v>
      </c>
      <c r="N1342" s="53">
        <f t="shared" si="509"/>
        <v>166021.44365805644</v>
      </c>
      <c r="O1342" s="54">
        <f t="shared" si="510"/>
        <v>0</v>
      </c>
      <c r="P1342" s="55">
        <f t="shared" si="511"/>
        <v>31</v>
      </c>
      <c r="Q1342" s="68"/>
      <c r="T1342">
        <f t="shared" si="532"/>
        <v>0</v>
      </c>
      <c r="U1342">
        <f t="shared" si="532"/>
        <v>0</v>
      </c>
      <c r="V1342">
        <f t="shared" si="508"/>
        <v>31</v>
      </c>
      <c r="W1342">
        <f t="shared" si="531"/>
        <v>3</v>
      </c>
      <c r="X1342">
        <f t="shared" si="512"/>
        <v>-5.2359877559829883E-2</v>
      </c>
      <c r="Y1342">
        <f t="shared" si="513"/>
        <v>-5.2335956242943828E-2</v>
      </c>
      <c r="Z1342">
        <f t="shared" si="514"/>
        <v>-5.2383818566763218E-2</v>
      </c>
      <c r="AA1342">
        <f t="shared" si="515"/>
        <v>0</v>
      </c>
      <c r="AB1342">
        <f t="shared" si="516"/>
        <v>6375585.7452000007</v>
      </c>
      <c r="AC1342">
        <f t="shared" si="517"/>
        <v>9.2468067027179749E-6</v>
      </c>
      <c r="AD1342">
        <f t="shared" si="518"/>
        <v>0</v>
      </c>
      <c r="AE1342">
        <f t="shared" si="519"/>
        <v>0</v>
      </c>
      <c r="AF1342">
        <f t="shared" si="520"/>
        <v>0</v>
      </c>
      <c r="AG1342">
        <f t="shared" si="521"/>
        <v>0</v>
      </c>
      <c r="AH1342">
        <f t="shared" si="522"/>
        <v>0</v>
      </c>
      <c r="AI1342">
        <f t="shared" si="523"/>
        <v>5.0546225567071803E-3</v>
      </c>
      <c r="AJ1342">
        <f t="shared" si="524"/>
        <v>4.2582015317955055E-5</v>
      </c>
      <c r="AK1342">
        <f t="shared" si="525"/>
        <v>1.6740578955036711E-7</v>
      </c>
      <c r="AL1342">
        <f t="shared" si="526"/>
        <v>0</v>
      </c>
      <c r="AM1342">
        <v>6378137</v>
      </c>
      <c r="AN1342">
        <v>6356752.3142451802</v>
      </c>
      <c r="AO1342">
        <f t="shared" si="527"/>
        <v>8.1819190842620321E-2</v>
      </c>
      <c r="AP1342">
        <f t="shared" si="528"/>
        <v>8.2094437949694496E-2</v>
      </c>
      <c r="AQ1342">
        <f t="shared" si="529"/>
        <v>6.7394967422762398E-3</v>
      </c>
      <c r="AR1342">
        <f t="shared" si="530"/>
        <v>6399593.6257584924</v>
      </c>
    </row>
    <row r="1343" spans="13:44" x14ac:dyDescent="0.3">
      <c r="M1343" s="52" t="s">
        <v>22</v>
      </c>
      <c r="N1343" s="53">
        <f t="shared" si="509"/>
        <v>166021.44365805644</v>
      </c>
      <c r="O1343" s="54">
        <f t="shared" si="510"/>
        <v>0</v>
      </c>
      <c r="P1343" s="55">
        <f t="shared" si="511"/>
        <v>31</v>
      </c>
      <c r="Q1343" s="68"/>
      <c r="T1343">
        <f t="shared" si="532"/>
        <v>0</v>
      </c>
      <c r="U1343">
        <f t="shared" si="532"/>
        <v>0</v>
      </c>
      <c r="V1343">
        <f t="shared" si="508"/>
        <v>31</v>
      </c>
      <c r="W1343">
        <f t="shared" si="531"/>
        <v>3</v>
      </c>
      <c r="X1343">
        <f t="shared" si="512"/>
        <v>-5.2359877559829883E-2</v>
      </c>
      <c r="Y1343">
        <f t="shared" si="513"/>
        <v>-5.2335956242943828E-2</v>
      </c>
      <c r="Z1343">
        <f t="shared" si="514"/>
        <v>-5.2383818566763218E-2</v>
      </c>
      <c r="AA1343">
        <f t="shared" si="515"/>
        <v>0</v>
      </c>
      <c r="AB1343">
        <f t="shared" si="516"/>
        <v>6375585.7452000007</v>
      </c>
      <c r="AC1343">
        <f t="shared" si="517"/>
        <v>9.2468067027179749E-6</v>
      </c>
      <c r="AD1343">
        <f t="shared" si="518"/>
        <v>0</v>
      </c>
      <c r="AE1343">
        <f t="shared" si="519"/>
        <v>0</v>
      </c>
      <c r="AF1343">
        <f t="shared" si="520"/>
        <v>0</v>
      </c>
      <c r="AG1343">
        <f t="shared" si="521"/>
        <v>0</v>
      </c>
      <c r="AH1343">
        <f t="shared" si="522"/>
        <v>0</v>
      </c>
      <c r="AI1343">
        <f t="shared" si="523"/>
        <v>5.0546225567071803E-3</v>
      </c>
      <c r="AJ1343">
        <f t="shared" si="524"/>
        <v>4.2582015317955055E-5</v>
      </c>
      <c r="AK1343">
        <f t="shared" si="525"/>
        <v>1.6740578955036711E-7</v>
      </c>
      <c r="AL1343">
        <f t="shared" si="526"/>
        <v>0</v>
      </c>
      <c r="AM1343">
        <v>6378137</v>
      </c>
      <c r="AN1343">
        <v>6356752.3142451802</v>
      </c>
      <c r="AO1343">
        <f t="shared" si="527"/>
        <v>8.1819190842620321E-2</v>
      </c>
      <c r="AP1343">
        <f t="shared" si="528"/>
        <v>8.2094437949694496E-2</v>
      </c>
      <c r="AQ1343">
        <f t="shared" si="529"/>
        <v>6.7394967422762398E-3</v>
      </c>
      <c r="AR1343">
        <f t="shared" si="530"/>
        <v>6399593.6257584924</v>
      </c>
    </row>
    <row r="1344" spans="13:44" x14ac:dyDescent="0.3">
      <c r="M1344" s="52" t="s">
        <v>22</v>
      </c>
      <c r="N1344" s="53">
        <f t="shared" si="509"/>
        <v>166021.44365805644</v>
      </c>
      <c r="O1344" s="54">
        <f t="shared" si="510"/>
        <v>0</v>
      </c>
      <c r="P1344" s="55">
        <f t="shared" si="511"/>
        <v>31</v>
      </c>
      <c r="Q1344" s="68"/>
      <c r="T1344">
        <f t="shared" si="532"/>
        <v>0</v>
      </c>
      <c r="U1344">
        <f t="shared" si="532"/>
        <v>0</v>
      </c>
      <c r="V1344">
        <f t="shared" si="508"/>
        <v>31</v>
      </c>
      <c r="W1344">
        <f t="shared" si="531"/>
        <v>3</v>
      </c>
      <c r="X1344">
        <f t="shared" si="512"/>
        <v>-5.2359877559829883E-2</v>
      </c>
      <c r="Y1344">
        <f t="shared" si="513"/>
        <v>-5.2335956242943828E-2</v>
      </c>
      <c r="Z1344">
        <f t="shared" si="514"/>
        <v>-5.2383818566763218E-2</v>
      </c>
      <c r="AA1344">
        <f t="shared" si="515"/>
        <v>0</v>
      </c>
      <c r="AB1344">
        <f t="shared" si="516"/>
        <v>6375585.7452000007</v>
      </c>
      <c r="AC1344">
        <f t="shared" si="517"/>
        <v>9.2468067027179749E-6</v>
      </c>
      <c r="AD1344">
        <f t="shared" si="518"/>
        <v>0</v>
      </c>
      <c r="AE1344">
        <f t="shared" si="519"/>
        <v>0</v>
      </c>
      <c r="AF1344">
        <f t="shared" si="520"/>
        <v>0</v>
      </c>
      <c r="AG1344">
        <f t="shared" si="521"/>
        <v>0</v>
      </c>
      <c r="AH1344">
        <f t="shared" si="522"/>
        <v>0</v>
      </c>
      <c r="AI1344">
        <f t="shared" si="523"/>
        <v>5.0546225567071803E-3</v>
      </c>
      <c r="AJ1344">
        <f t="shared" si="524"/>
        <v>4.2582015317955055E-5</v>
      </c>
      <c r="AK1344">
        <f t="shared" si="525"/>
        <v>1.6740578955036711E-7</v>
      </c>
      <c r="AL1344">
        <f t="shared" si="526"/>
        <v>0</v>
      </c>
      <c r="AM1344">
        <v>6378137</v>
      </c>
      <c r="AN1344">
        <v>6356752.3142451802</v>
      </c>
      <c r="AO1344">
        <f t="shared" si="527"/>
        <v>8.1819190842620321E-2</v>
      </c>
      <c r="AP1344">
        <f t="shared" si="528"/>
        <v>8.2094437949694496E-2</v>
      </c>
      <c r="AQ1344">
        <f t="shared" si="529"/>
        <v>6.7394967422762398E-3</v>
      </c>
      <c r="AR1344">
        <f t="shared" si="530"/>
        <v>6399593.6257584924</v>
      </c>
    </row>
    <row r="1345" spans="13:44" x14ac:dyDescent="0.3">
      <c r="M1345" s="52" t="s">
        <v>22</v>
      </c>
      <c r="N1345" s="53">
        <f t="shared" si="509"/>
        <v>166021.44365805644</v>
      </c>
      <c r="O1345" s="54">
        <f t="shared" si="510"/>
        <v>0</v>
      </c>
      <c r="P1345" s="55">
        <f t="shared" si="511"/>
        <v>31</v>
      </c>
      <c r="Q1345" s="68"/>
      <c r="T1345">
        <f t="shared" si="532"/>
        <v>0</v>
      </c>
      <c r="U1345">
        <f t="shared" si="532"/>
        <v>0</v>
      </c>
      <c r="V1345">
        <f t="shared" si="508"/>
        <v>31</v>
      </c>
      <c r="W1345">
        <f t="shared" si="531"/>
        <v>3</v>
      </c>
      <c r="X1345">
        <f t="shared" si="512"/>
        <v>-5.2359877559829883E-2</v>
      </c>
      <c r="Y1345">
        <f t="shared" si="513"/>
        <v>-5.2335956242943828E-2</v>
      </c>
      <c r="Z1345">
        <f t="shared" si="514"/>
        <v>-5.2383818566763218E-2</v>
      </c>
      <c r="AA1345">
        <f t="shared" si="515"/>
        <v>0</v>
      </c>
      <c r="AB1345">
        <f t="shared" si="516"/>
        <v>6375585.7452000007</v>
      </c>
      <c r="AC1345">
        <f t="shared" si="517"/>
        <v>9.2468067027179749E-6</v>
      </c>
      <c r="AD1345">
        <f t="shared" si="518"/>
        <v>0</v>
      </c>
      <c r="AE1345">
        <f t="shared" si="519"/>
        <v>0</v>
      </c>
      <c r="AF1345">
        <f t="shared" si="520"/>
        <v>0</v>
      </c>
      <c r="AG1345">
        <f t="shared" si="521"/>
        <v>0</v>
      </c>
      <c r="AH1345">
        <f t="shared" si="522"/>
        <v>0</v>
      </c>
      <c r="AI1345">
        <f t="shared" si="523"/>
        <v>5.0546225567071803E-3</v>
      </c>
      <c r="AJ1345">
        <f t="shared" si="524"/>
        <v>4.2582015317955055E-5</v>
      </c>
      <c r="AK1345">
        <f t="shared" si="525"/>
        <v>1.6740578955036711E-7</v>
      </c>
      <c r="AL1345">
        <f t="shared" si="526"/>
        <v>0</v>
      </c>
      <c r="AM1345">
        <v>6378137</v>
      </c>
      <c r="AN1345">
        <v>6356752.3142451802</v>
      </c>
      <c r="AO1345">
        <f t="shared" si="527"/>
        <v>8.1819190842620321E-2</v>
      </c>
      <c r="AP1345">
        <f t="shared" si="528"/>
        <v>8.2094437949694496E-2</v>
      </c>
      <c r="AQ1345">
        <f t="shared" si="529"/>
        <v>6.7394967422762398E-3</v>
      </c>
      <c r="AR1345">
        <f t="shared" si="530"/>
        <v>6399593.6257584924</v>
      </c>
    </row>
    <row r="1346" spans="13:44" x14ac:dyDescent="0.3">
      <c r="M1346" s="52" t="s">
        <v>22</v>
      </c>
      <c r="N1346" s="53">
        <f t="shared" si="509"/>
        <v>166021.44365805644</v>
      </c>
      <c r="O1346" s="54">
        <f t="shared" si="510"/>
        <v>0</v>
      </c>
      <c r="P1346" s="55">
        <f t="shared" si="511"/>
        <v>31</v>
      </c>
      <c r="Q1346" s="68"/>
      <c r="T1346">
        <f t="shared" si="532"/>
        <v>0</v>
      </c>
      <c r="U1346">
        <f t="shared" si="532"/>
        <v>0</v>
      </c>
      <c r="V1346">
        <f t="shared" si="508"/>
        <v>31</v>
      </c>
      <c r="W1346">
        <f t="shared" si="531"/>
        <v>3</v>
      </c>
      <c r="X1346">
        <f t="shared" si="512"/>
        <v>-5.2359877559829883E-2</v>
      </c>
      <c r="Y1346">
        <f t="shared" si="513"/>
        <v>-5.2335956242943828E-2</v>
      </c>
      <c r="Z1346">
        <f t="shared" si="514"/>
        <v>-5.2383818566763218E-2</v>
      </c>
      <c r="AA1346">
        <f t="shared" si="515"/>
        <v>0</v>
      </c>
      <c r="AB1346">
        <f t="shared" si="516"/>
        <v>6375585.7452000007</v>
      </c>
      <c r="AC1346">
        <f t="shared" si="517"/>
        <v>9.2468067027179749E-6</v>
      </c>
      <c r="AD1346">
        <f t="shared" si="518"/>
        <v>0</v>
      </c>
      <c r="AE1346">
        <f t="shared" si="519"/>
        <v>0</v>
      </c>
      <c r="AF1346">
        <f t="shared" si="520"/>
        <v>0</v>
      </c>
      <c r="AG1346">
        <f t="shared" si="521"/>
        <v>0</v>
      </c>
      <c r="AH1346">
        <f t="shared" si="522"/>
        <v>0</v>
      </c>
      <c r="AI1346">
        <f t="shared" si="523"/>
        <v>5.0546225567071803E-3</v>
      </c>
      <c r="AJ1346">
        <f t="shared" si="524"/>
        <v>4.2582015317955055E-5</v>
      </c>
      <c r="AK1346">
        <f t="shared" si="525"/>
        <v>1.6740578955036711E-7</v>
      </c>
      <c r="AL1346">
        <f t="shared" si="526"/>
        <v>0</v>
      </c>
      <c r="AM1346">
        <v>6378137</v>
      </c>
      <c r="AN1346">
        <v>6356752.3142451802</v>
      </c>
      <c r="AO1346">
        <f t="shared" si="527"/>
        <v>8.1819190842620321E-2</v>
      </c>
      <c r="AP1346">
        <f t="shared" si="528"/>
        <v>8.2094437949694496E-2</v>
      </c>
      <c r="AQ1346">
        <f t="shared" si="529"/>
        <v>6.7394967422762398E-3</v>
      </c>
      <c r="AR1346">
        <f t="shared" si="530"/>
        <v>6399593.6257584924</v>
      </c>
    </row>
    <row r="1347" spans="13:44" x14ac:dyDescent="0.3">
      <c r="M1347" s="52" t="s">
        <v>22</v>
      </c>
      <c r="N1347" s="53">
        <f t="shared" si="509"/>
        <v>166021.44365805644</v>
      </c>
      <c r="O1347" s="54">
        <f t="shared" si="510"/>
        <v>0</v>
      </c>
      <c r="P1347" s="55">
        <f t="shared" si="511"/>
        <v>31</v>
      </c>
      <c r="Q1347" s="68"/>
      <c r="T1347">
        <f t="shared" si="532"/>
        <v>0</v>
      </c>
      <c r="U1347">
        <f t="shared" si="532"/>
        <v>0</v>
      </c>
      <c r="V1347">
        <f t="shared" si="508"/>
        <v>31</v>
      </c>
      <c r="W1347">
        <f t="shared" si="531"/>
        <v>3</v>
      </c>
      <c r="X1347">
        <f t="shared" si="512"/>
        <v>-5.2359877559829883E-2</v>
      </c>
      <c r="Y1347">
        <f t="shared" si="513"/>
        <v>-5.2335956242943828E-2</v>
      </c>
      <c r="Z1347">
        <f t="shared" si="514"/>
        <v>-5.2383818566763218E-2</v>
      </c>
      <c r="AA1347">
        <f t="shared" si="515"/>
        <v>0</v>
      </c>
      <c r="AB1347">
        <f t="shared" si="516"/>
        <v>6375585.7452000007</v>
      </c>
      <c r="AC1347">
        <f t="shared" si="517"/>
        <v>9.2468067027179749E-6</v>
      </c>
      <c r="AD1347">
        <f t="shared" si="518"/>
        <v>0</v>
      </c>
      <c r="AE1347">
        <f t="shared" si="519"/>
        <v>0</v>
      </c>
      <c r="AF1347">
        <f t="shared" si="520"/>
        <v>0</v>
      </c>
      <c r="AG1347">
        <f t="shared" si="521"/>
        <v>0</v>
      </c>
      <c r="AH1347">
        <f t="shared" si="522"/>
        <v>0</v>
      </c>
      <c r="AI1347">
        <f t="shared" si="523"/>
        <v>5.0546225567071803E-3</v>
      </c>
      <c r="AJ1347">
        <f t="shared" si="524"/>
        <v>4.2582015317955055E-5</v>
      </c>
      <c r="AK1347">
        <f t="shared" si="525"/>
        <v>1.6740578955036711E-7</v>
      </c>
      <c r="AL1347">
        <f t="shared" si="526"/>
        <v>0</v>
      </c>
      <c r="AM1347">
        <v>6378137</v>
      </c>
      <c r="AN1347">
        <v>6356752.3142451802</v>
      </c>
      <c r="AO1347">
        <f t="shared" si="527"/>
        <v>8.1819190842620321E-2</v>
      </c>
      <c r="AP1347">
        <f t="shared" si="528"/>
        <v>8.2094437949694496E-2</v>
      </c>
      <c r="AQ1347">
        <f t="shared" si="529"/>
        <v>6.7394967422762398E-3</v>
      </c>
      <c r="AR1347">
        <f t="shared" si="530"/>
        <v>6399593.6257584924</v>
      </c>
    </row>
    <row r="1348" spans="13:44" x14ac:dyDescent="0.3">
      <c r="M1348" s="52" t="s">
        <v>22</v>
      </c>
      <c r="N1348" s="53">
        <f t="shared" si="509"/>
        <v>166021.44365805644</v>
      </c>
      <c r="O1348" s="54">
        <f t="shared" si="510"/>
        <v>0</v>
      </c>
      <c r="P1348" s="55">
        <f t="shared" si="511"/>
        <v>31</v>
      </c>
      <c r="Q1348" s="68"/>
      <c r="T1348">
        <f t="shared" si="532"/>
        <v>0</v>
      </c>
      <c r="U1348">
        <f t="shared" si="532"/>
        <v>0</v>
      </c>
      <c r="V1348">
        <f t="shared" si="508"/>
        <v>31</v>
      </c>
      <c r="W1348">
        <f t="shared" si="531"/>
        <v>3</v>
      </c>
      <c r="X1348">
        <f t="shared" si="512"/>
        <v>-5.2359877559829883E-2</v>
      </c>
      <c r="Y1348">
        <f t="shared" si="513"/>
        <v>-5.2335956242943828E-2</v>
      </c>
      <c r="Z1348">
        <f t="shared" si="514"/>
        <v>-5.2383818566763218E-2</v>
      </c>
      <c r="AA1348">
        <f t="shared" si="515"/>
        <v>0</v>
      </c>
      <c r="AB1348">
        <f t="shared" si="516"/>
        <v>6375585.7452000007</v>
      </c>
      <c r="AC1348">
        <f t="shared" si="517"/>
        <v>9.2468067027179749E-6</v>
      </c>
      <c r="AD1348">
        <f t="shared" si="518"/>
        <v>0</v>
      </c>
      <c r="AE1348">
        <f t="shared" si="519"/>
        <v>0</v>
      </c>
      <c r="AF1348">
        <f t="shared" si="520"/>
        <v>0</v>
      </c>
      <c r="AG1348">
        <f t="shared" si="521"/>
        <v>0</v>
      </c>
      <c r="AH1348">
        <f t="shared" si="522"/>
        <v>0</v>
      </c>
      <c r="AI1348">
        <f t="shared" si="523"/>
        <v>5.0546225567071803E-3</v>
      </c>
      <c r="AJ1348">
        <f t="shared" si="524"/>
        <v>4.2582015317955055E-5</v>
      </c>
      <c r="AK1348">
        <f t="shared" si="525"/>
        <v>1.6740578955036711E-7</v>
      </c>
      <c r="AL1348">
        <f t="shared" si="526"/>
        <v>0</v>
      </c>
      <c r="AM1348">
        <v>6378137</v>
      </c>
      <c r="AN1348">
        <v>6356752.3142451802</v>
      </c>
      <c r="AO1348">
        <f t="shared" si="527"/>
        <v>8.1819190842620321E-2</v>
      </c>
      <c r="AP1348">
        <f t="shared" si="528"/>
        <v>8.2094437949694496E-2</v>
      </c>
      <c r="AQ1348">
        <f t="shared" si="529"/>
        <v>6.7394967422762398E-3</v>
      </c>
      <c r="AR1348">
        <f t="shared" si="530"/>
        <v>6399593.6257584924</v>
      </c>
    </row>
    <row r="1349" spans="13:44" x14ac:dyDescent="0.3">
      <c r="M1349" s="52" t="s">
        <v>22</v>
      </c>
      <c r="N1349" s="53">
        <f t="shared" si="509"/>
        <v>166021.44365805644</v>
      </c>
      <c r="O1349" s="54">
        <f t="shared" si="510"/>
        <v>0</v>
      </c>
      <c r="P1349" s="55">
        <f t="shared" si="511"/>
        <v>31</v>
      </c>
      <c r="Q1349" s="68"/>
      <c r="T1349">
        <f t="shared" si="532"/>
        <v>0</v>
      </c>
      <c r="U1349">
        <f t="shared" si="532"/>
        <v>0</v>
      </c>
      <c r="V1349">
        <f t="shared" si="508"/>
        <v>31</v>
      </c>
      <c r="W1349">
        <f t="shared" si="531"/>
        <v>3</v>
      </c>
      <c r="X1349">
        <f t="shared" si="512"/>
        <v>-5.2359877559829883E-2</v>
      </c>
      <c r="Y1349">
        <f t="shared" si="513"/>
        <v>-5.2335956242943828E-2</v>
      </c>
      <c r="Z1349">
        <f t="shared" si="514"/>
        <v>-5.2383818566763218E-2</v>
      </c>
      <c r="AA1349">
        <f t="shared" si="515"/>
        <v>0</v>
      </c>
      <c r="AB1349">
        <f t="shared" si="516"/>
        <v>6375585.7452000007</v>
      </c>
      <c r="AC1349">
        <f t="shared" si="517"/>
        <v>9.2468067027179749E-6</v>
      </c>
      <c r="AD1349">
        <f t="shared" si="518"/>
        <v>0</v>
      </c>
      <c r="AE1349">
        <f t="shared" si="519"/>
        <v>0</v>
      </c>
      <c r="AF1349">
        <f t="shared" si="520"/>
        <v>0</v>
      </c>
      <c r="AG1349">
        <f t="shared" si="521"/>
        <v>0</v>
      </c>
      <c r="AH1349">
        <f t="shared" si="522"/>
        <v>0</v>
      </c>
      <c r="AI1349">
        <f t="shared" si="523"/>
        <v>5.0546225567071803E-3</v>
      </c>
      <c r="AJ1349">
        <f t="shared" si="524"/>
        <v>4.2582015317955055E-5</v>
      </c>
      <c r="AK1349">
        <f t="shared" si="525"/>
        <v>1.6740578955036711E-7</v>
      </c>
      <c r="AL1349">
        <f t="shared" si="526"/>
        <v>0</v>
      </c>
      <c r="AM1349">
        <v>6378137</v>
      </c>
      <c r="AN1349">
        <v>6356752.3142451802</v>
      </c>
      <c r="AO1349">
        <f t="shared" si="527"/>
        <v>8.1819190842620321E-2</v>
      </c>
      <c r="AP1349">
        <f t="shared" si="528"/>
        <v>8.2094437949694496E-2</v>
      </c>
      <c r="AQ1349">
        <f t="shared" si="529"/>
        <v>6.7394967422762398E-3</v>
      </c>
      <c r="AR1349">
        <f t="shared" si="530"/>
        <v>6399593.6257584924</v>
      </c>
    </row>
    <row r="1350" spans="13:44" x14ac:dyDescent="0.3">
      <c r="M1350" s="52" t="s">
        <v>22</v>
      </c>
      <c r="N1350" s="53">
        <f t="shared" si="509"/>
        <v>166021.44365805644</v>
      </c>
      <c r="O1350" s="54">
        <f t="shared" si="510"/>
        <v>0</v>
      </c>
      <c r="P1350" s="55">
        <f t="shared" si="511"/>
        <v>31</v>
      </c>
      <c r="Q1350" s="68"/>
      <c r="T1350">
        <f t="shared" si="532"/>
        <v>0</v>
      </c>
      <c r="U1350">
        <f t="shared" si="532"/>
        <v>0</v>
      </c>
      <c r="V1350">
        <f t="shared" si="508"/>
        <v>31</v>
      </c>
      <c r="W1350">
        <f t="shared" si="531"/>
        <v>3</v>
      </c>
      <c r="X1350">
        <f t="shared" si="512"/>
        <v>-5.2359877559829883E-2</v>
      </c>
      <c r="Y1350">
        <f t="shared" si="513"/>
        <v>-5.2335956242943828E-2</v>
      </c>
      <c r="Z1350">
        <f t="shared" si="514"/>
        <v>-5.2383818566763218E-2</v>
      </c>
      <c r="AA1350">
        <f t="shared" si="515"/>
        <v>0</v>
      </c>
      <c r="AB1350">
        <f t="shared" si="516"/>
        <v>6375585.7452000007</v>
      </c>
      <c r="AC1350">
        <f t="shared" si="517"/>
        <v>9.2468067027179749E-6</v>
      </c>
      <c r="AD1350">
        <f t="shared" si="518"/>
        <v>0</v>
      </c>
      <c r="AE1350">
        <f t="shared" si="519"/>
        <v>0</v>
      </c>
      <c r="AF1350">
        <f t="shared" si="520"/>
        <v>0</v>
      </c>
      <c r="AG1350">
        <f t="shared" si="521"/>
        <v>0</v>
      </c>
      <c r="AH1350">
        <f t="shared" si="522"/>
        <v>0</v>
      </c>
      <c r="AI1350">
        <f t="shared" si="523"/>
        <v>5.0546225567071803E-3</v>
      </c>
      <c r="AJ1350">
        <f t="shared" si="524"/>
        <v>4.2582015317955055E-5</v>
      </c>
      <c r="AK1350">
        <f t="shared" si="525"/>
        <v>1.6740578955036711E-7</v>
      </c>
      <c r="AL1350">
        <f t="shared" si="526"/>
        <v>0</v>
      </c>
      <c r="AM1350">
        <v>6378137</v>
      </c>
      <c r="AN1350">
        <v>6356752.3142451802</v>
      </c>
      <c r="AO1350">
        <f t="shared" si="527"/>
        <v>8.1819190842620321E-2</v>
      </c>
      <c r="AP1350">
        <f t="shared" si="528"/>
        <v>8.2094437949694496E-2</v>
      </c>
      <c r="AQ1350">
        <f t="shared" si="529"/>
        <v>6.7394967422762398E-3</v>
      </c>
      <c r="AR1350">
        <f t="shared" si="530"/>
        <v>6399593.6257584924</v>
      </c>
    </row>
    <row r="1351" spans="13:44" x14ac:dyDescent="0.3">
      <c r="M1351" s="52" t="s">
        <v>22</v>
      </c>
      <c r="N1351" s="53">
        <f t="shared" si="509"/>
        <v>166021.44365805644</v>
      </c>
      <c r="O1351" s="54">
        <f t="shared" si="510"/>
        <v>0</v>
      </c>
      <c r="P1351" s="55">
        <f t="shared" si="511"/>
        <v>31</v>
      </c>
      <c r="Q1351" s="68"/>
      <c r="T1351">
        <f t="shared" si="532"/>
        <v>0</v>
      </c>
      <c r="U1351">
        <f t="shared" si="532"/>
        <v>0</v>
      </c>
      <c r="V1351">
        <f t="shared" si="508"/>
        <v>31</v>
      </c>
      <c r="W1351">
        <f t="shared" si="531"/>
        <v>3</v>
      </c>
      <c r="X1351">
        <f t="shared" si="512"/>
        <v>-5.2359877559829883E-2</v>
      </c>
      <c r="Y1351">
        <f t="shared" si="513"/>
        <v>-5.2335956242943828E-2</v>
      </c>
      <c r="Z1351">
        <f t="shared" si="514"/>
        <v>-5.2383818566763218E-2</v>
      </c>
      <c r="AA1351">
        <f t="shared" si="515"/>
        <v>0</v>
      </c>
      <c r="AB1351">
        <f t="shared" si="516"/>
        <v>6375585.7452000007</v>
      </c>
      <c r="AC1351">
        <f t="shared" si="517"/>
        <v>9.2468067027179749E-6</v>
      </c>
      <c r="AD1351">
        <f t="shared" si="518"/>
        <v>0</v>
      </c>
      <c r="AE1351">
        <f t="shared" si="519"/>
        <v>0</v>
      </c>
      <c r="AF1351">
        <f t="shared" si="520"/>
        <v>0</v>
      </c>
      <c r="AG1351">
        <f t="shared" si="521"/>
        <v>0</v>
      </c>
      <c r="AH1351">
        <f t="shared" si="522"/>
        <v>0</v>
      </c>
      <c r="AI1351">
        <f t="shared" si="523"/>
        <v>5.0546225567071803E-3</v>
      </c>
      <c r="AJ1351">
        <f t="shared" si="524"/>
        <v>4.2582015317955055E-5</v>
      </c>
      <c r="AK1351">
        <f t="shared" si="525"/>
        <v>1.6740578955036711E-7</v>
      </c>
      <c r="AL1351">
        <f t="shared" si="526"/>
        <v>0</v>
      </c>
      <c r="AM1351">
        <v>6378137</v>
      </c>
      <c r="AN1351">
        <v>6356752.3142451802</v>
      </c>
      <c r="AO1351">
        <f t="shared" si="527"/>
        <v>8.1819190842620321E-2</v>
      </c>
      <c r="AP1351">
        <f t="shared" si="528"/>
        <v>8.2094437949694496E-2</v>
      </c>
      <c r="AQ1351">
        <f t="shared" si="529"/>
        <v>6.7394967422762398E-3</v>
      </c>
      <c r="AR1351">
        <f t="shared" si="530"/>
        <v>6399593.6257584924</v>
      </c>
    </row>
    <row r="1352" spans="13:44" x14ac:dyDescent="0.3">
      <c r="M1352" s="52" t="s">
        <v>22</v>
      </c>
      <c r="N1352" s="53">
        <f t="shared" si="509"/>
        <v>166021.44365805644</v>
      </c>
      <c r="O1352" s="54">
        <f t="shared" si="510"/>
        <v>0</v>
      </c>
      <c r="P1352" s="55">
        <f t="shared" si="511"/>
        <v>31</v>
      </c>
      <c r="Q1352" s="68"/>
      <c r="T1352">
        <f t="shared" si="532"/>
        <v>0</v>
      </c>
      <c r="U1352">
        <f t="shared" si="532"/>
        <v>0</v>
      </c>
      <c r="V1352">
        <f t="shared" si="508"/>
        <v>31</v>
      </c>
      <c r="W1352">
        <f t="shared" si="531"/>
        <v>3</v>
      </c>
      <c r="X1352">
        <f t="shared" si="512"/>
        <v>-5.2359877559829883E-2</v>
      </c>
      <c r="Y1352">
        <f t="shared" si="513"/>
        <v>-5.2335956242943828E-2</v>
      </c>
      <c r="Z1352">
        <f t="shared" si="514"/>
        <v>-5.2383818566763218E-2</v>
      </c>
      <c r="AA1352">
        <f t="shared" si="515"/>
        <v>0</v>
      </c>
      <c r="AB1352">
        <f t="shared" si="516"/>
        <v>6375585.7452000007</v>
      </c>
      <c r="AC1352">
        <f t="shared" si="517"/>
        <v>9.2468067027179749E-6</v>
      </c>
      <c r="AD1352">
        <f t="shared" si="518"/>
        <v>0</v>
      </c>
      <c r="AE1352">
        <f t="shared" si="519"/>
        <v>0</v>
      </c>
      <c r="AF1352">
        <f t="shared" si="520"/>
        <v>0</v>
      </c>
      <c r="AG1352">
        <f t="shared" si="521"/>
        <v>0</v>
      </c>
      <c r="AH1352">
        <f t="shared" si="522"/>
        <v>0</v>
      </c>
      <c r="AI1352">
        <f t="shared" si="523"/>
        <v>5.0546225567071803E-3</v>
      </c>
      <c r="AJ1352">
        <f t="shared" si="524"/>
        <v>4.2582015317955055E-5</v>
      </c>
      <c r="AK1352">
        <f t="shared" si="525"/>
        <v>1.6740578955036711E-7</v>
      </c>
      <c r="AL1352">
        <f t="shared" si="526"/>
        <v>0</v>
      </c>
      <c r="AM1352">
        <v>6378137</v>
      </c>
      <c r="AN1352">
        <v>6356752.3142451802</v>
      </c>
      <c r="AO1352">
        <f t="shared" si="527"/>
        <v>8.1819190842620321E-2</v>
      </c>
      <c r="AP1352">
        <f t="shared" si="528"/>
        <v>8.2094437949694496E-2</v>
      </c>
      <c r="AQ1352">
        <f t="shared" si="529"/>
        <v>6.7394967422762398E-3</v>
      </c>
      <c r="AR1352">
        <f t="shared" si="530"/>
        <v>6399593.6257584924</v>
      </c>
    </row>
    <row r="1353" spans="13:44" x14ac:dyDescent="0.3">
      <c r="M1353" s="52" t="s">
        <v>22</v>
      </c>
      <c r="N1353" s="53">
        <f t="shared" si="509"/>
        <v>166021.44365805644</v>
      </c>
      <c r="O1353" s="54">
        <f t="shared" si="510"/>
        <v>0</v>
      </c>
      <c r="P1353" s="55">
        <f t="shared" si="511"/>
        <v>31</v>
      </c>
      <c r="Q1353" s="68"/>
      <c r="T1353">
        <f t="shared" si="532"/>
        <v>0</v>
      </c>
      <c r="U1353">
        <f t="shared" si="532"/>
        <v>0</v>
      </c>
      <c r="V1353">
        <f t="shared" si="508"/>
        <v>31</v>
      </c>
      <c r="W1353">
        <f t="shared" si="531"/>
        <v>3</v>
      </c>
      <c r="X1353">
        <f t="shared" si="512"/>
        <v>-5.2359877559829883E-2</v>
      </c>
      <c r="Y1353">
        <f t="shared" si="513"/>
        <v>-5.2335956242943828E-2</v>
      </c>
      <c r="Z1353">
        <f t="shared" si="514"/>
        <v>-5.2383818566763218E-2</v>
      </c>
      <c r="AA1353">
        <f t="shared" si="515"/>
        <v>0</v>
      </c>
      <c r="AB1353">
        <f t="shared" si="516"/>
        <v>6375585.7452000007</v>
      </c>
      <c r="AC1353">
        <f t="shared" si="517"/>
        <v>9.2468067027179749E-6</v>
      </c>
      <c r="AD1353">
        <f t="shared" si="518"/>
        <v>0</v>
      </c>
      <c r="AE1353">
        <f t="shared" si="519"/>
        <v>0</v>
      </c>
      <c r="AF1353">
        <f t="shared" si="520"/>
        <v>0</v>
      </c>
      <c r="AG1353">
        <f t="shared" si="521"/>
        <v>0</v>
      </c>
      <c r="AH1353">
        <f t="shared" si="522"/>
        <v>0</v>
      </c>
      <c r="AI1353">
        <f t="shared" si="523"/>
        <v>5.0546225567071803E-3</v>
      </c>
      <c r="AJ1353">
        <f t="shared" si="524"/>
        <v>4.2582015317955055E-5</v>
      </c>
      <c r="AK1353">
        <f t="shared" si="525"/>
        <v>1.6740578955036711E-7</v>
      </c>
      <c r="AL1353">
        <f t="shared" si="526"/>
        <v>0</v>
      </c>
      <c r="AM1353">
        <v>6378137</v>
      </c>
      <c r="AN1353">
        <v>6356752.3142451802</v>
      </c>
      <c r="AO1353">
        <f t="shared" si="527"/>
        <v>8.1819190842620321E-2</v>
      </c>
      <c r="AP1353">
        <f t="shared" si="528"/>
        <v>8.2094437949694496E-2</v>
      </c>
      <c r="AQ1353">
        <f t="shared" si="529"/>
        <v>6.7394967422762398E-3</v>
      </c>
      <c r="AR1353">
        <f t="shared" si="530"/>
        <v>6399593.6257584924</v>
      </c>
    </row>
    <row r="1354" spans="13:44" x14ac:dyDescent="0.3">
      <c r="M1354" s="52" t="s">
        <v>22</v>
      </c>
      <c r="N1354" s="53">
        <f t="shared" si="509"/>
        <v>166021.44365805644</v>
      </c>
      <c r="O1354" s="54">
        <f t="shared" si="510"/>
        <v>0</v>
      </c>
      <c r="P1354" s="55">
        <f t="shared" si="511"/>
        <v>31</v>
      </c>
      <c r="Q1354" s="68"/>
      <c r="T1354">
        <f t="shared" si="532"/>
        <v>0</v>
      </c>
      <c r="U1354">
        <f t="shared" si="532"/>
        <v>0</v>
      </c>
      <c r="V1354">
        <f t="shared" si="508"/>
        <v>31</v>
      </c>
      <c r="W1354">
        <f t="shared" si="531"/>
        <v>3</v>
      </c>
      <c r="X1354">
        <f t="shared" si="512"/>
        <v>-5.2359877559829883E-2</v>
      </c>
      <c r="Y1354">
        <f t="shared" si="513"/>
        <v>-5.2335956242943828E-2</v>
      </c>
      <c r="Z1354">
        <f t="shared" si="514"/>
        <v>-5.2383818566763218E-2</v>
      </c>
      <c r="AA1354">
        <f t="shared" si="515"/>
        <v>0</v>
      </c>
      <c r="AB1354">
        <f t="shared" si="516"/>
        <v>6375585.7452000007</v>
      </c>
      <c r="AC1354">
        <f t="shared" si="517"/>
        <v>9.2468067027179749E-6</v>
      </c>
      <c r="AD1354">
        <f t="shared" si="518"/>
        <v>0</v>
      </c>
      <c r="AE1354">
        <f t="shared" si="519"/>
        <v>0</v>
      </c>
      <c r="AF1354">
        <f t="shared" si="520"/>
        <v>0</v>
      </c>
      <c r="AG1354">
        <f t="shared" si="521"/>
        <v>0</v>
      </c>
      <c r="AH1354">
        <f t="shared" si="522"/>
        <v>0</v>
      </c>
      <c r="AI1354">
        <f t="shared" si="523"/>
        <v>5.0546225567071803E-3</v>
      </c>
      <c r="AJ1354">
        <f t="shared" si="524"/>
        <v>4.2582015317955055E-5</v>
      </c>
      <c r="AK1354">
        <f t="shared" si="525"/>
        <v>1.6740578955036711E-7</v>
      </c>
      <c r="AL1354">
        <f t="shared" si="526"/>
        <v>0</v>
      </c>
      <c r="AM1354">
        <v>6378137</v>
      </c>
      <c r="AN1354">
        <v>6356752.3142451802</v>
      </c>
      <c r="AO1354">
        <f t="shared" si="527"/>
        <v>8.1819190842620321E-2</v>
      </c>
      <c r="AP1354">
        <f t="shared" si="528"/>
        <v>8.2094437949694496E-2</v>
      </c>
      <c r="AQ1354">
        <f t="shared" si="529"/>
        <v>6.7394967422762398E-3</v>
      </c>
      <c r="AR1354">
        <f t="shared" si="530"/>
        <v>6399593.6257584924</v>
      </c>
    </row>
    <row r="1355" spans="13:44" x14ac:dyDescent="0.3">
      <c r="M1355" s="52" t="s">
        <v>22</v>
      </c>
      <c r="N1355" s="53">
        <f t="shared" si="509"/>
        <v>166021.44365805644</v>
      </c>
      <c r="O1355" s="54">
        <f t="shared" si="510"/>
        <v>0</v>
      </c>
      <c r="P1355" s="55">
        <f t="shared" si="511"/>
        <v>31</v>
      </c>
      <c r="Q1355" s="68"/>
      <c r="T1355">
        <f t="shared" si="532"/>
        <v>0</v>
      </c>
      <c r="U1355">
        <f t="shared" si="532"/>
        <v>0</v>
      </c>
      <c r="V1355">
        <f t="shared" si="508"/>
        <v>31</v>
      </c>
      <c r="W1355">
        <f t="shared" si="531"/>
        <v>3</v>
      </c>
      <c r="X1355">
        <f t="shared" si="512"/>
        <v>-5.2359877559829883E-2</v>
      </c>
      <c r="Y1355">
        <f t="shared" si="513"/>
        <v>-5.2335956242943828E-2</v>
      </c>
      <c r="Z1355">
        <f t="shared" si="514"/>
        <v>-5.2383818566763218E-2</v>
      </c>
      <c r="AA1355">
        <f t="shared" si="515"/>
        <v>0</v>
      </c>
      <c r="AB1355">
        <f t="shared" si="516"/>
        <v>6375585.7452000007</v>
      </c>
      <c r="AC1355">
        <f t="shared" si="517"/>
        <v>9.2468067027179749E-6</v>
      </c>
      <c r="AD1355">
        <f t="shared" si="518"/>
        <v>0</v>
      </c>
      <c r="AE1355">
        <f t="shared" si="519"/>
        <v>0</v>
      </c>
      <c r="AF1355">
        <f t="shared" si="520"/>
        <v>0</v>
      </c>
      <c r="AG1355">
        <f t="shared" si="521"/>
        <v>0</v>
      </c>
      <c r="AH1355">
        <f t="shared" si="522"/>
        <v>0</v>
      </c>
      <c r="AI1355">
        <f t="shared" si="523"/>
        <v>5.0546225567071803E-3</v>
      </c>
      <c r="AJ1355">
        <f t="shared" si="524"/>
        <v>4.2582015317955055E-5</v>
      </c>
      <c r="AK1355">
        <f t="shared" si="525"/>
        <v>1.6740578955036711E-7</v>
      </c>
      <c r="AL1355">
        <f t="shared" si="526"/>
        <v>0</v>
      </c>
      <c r="AM1355">
        <v>6378137</v>
      </c>
      <c r="AN1355">
        <v>6356752.3142451802</v>
      </c>
      <c r="AO1355">
        <f t="shared" si="527"/>
        <v>8.1819190842620321E-2</v>
      </c>
      <c r="AP1355">
        <f t="shared" si="528"/>
        <v>8.2094437949694496E-2</v>
      </c>
      <c r="AQ1355">
        <f t="shared" si="529"/>
        <v>6.7394967422762398E-3</v>
      </c>
      <c r="AR1355">
        <f t="shared" si="530"/>
        <v>6399593.6257584924</v>
      </c>
    </row>
    <row r="1356" spans="13:44" x14ac:dyDescent="0.3">
      <c r="M1356" s="52" t="s">
        <v>22</v>
      </c>
      <c r="N1356" s="53">
        <f t="shared" si="509"/>
        <v>166021.44365805644</v>
      </c>
      <c r="O1356" s="54">
        <f t="shared" si="510"/>
        <v>0</v>
      </c>
      <c r="P1356" s="55">
        <f t="shared" si="511"/>
        <v>31</v>
      </c>
      <c r="Q1356" s="68"/>
      <c r="T1356">
        <f t="shared" si="532"/>
        <v>0</v>
      </c>
      <c r="U1356">
        <f t="shared" si="532"/>
        <v>0</v>
      </c>
      <c r="V1356">
        <f t="shared" si="508"/>
        <v>31</v>
      </c>
      <c r="W1356">
        <f t="shared" si="531"/>
        <v>3</v>
      </c>
      <c r="X1356">
        <f t="shared" si="512"/>
        <v>-5.2359877559829883E-2</v>
      </c>
      <c r="Y1356">
        <f t="shared" si="513"/>
        <v>-5.2335956242943828E-2</v>
      </c>
      <c r="Z1356">
        <f t="shared" si="514"/>
        <v>-5.2383818566763218E-2</v>
      </c>
      <c r="AA1356">
        <f t="shared" si="515"/>
        <v>0</v>
      </c>
      <c r="AB1356">
        <f t="shared" si="516"/>
        <v>6375585.7452000007</v>
      </c>
      <c r="AC1356">
        <f t="shared" si="517"/>
        <v>9.2468067027179749E-6</v>
      </c>
      <c r="AD1356">
        <f t="shared" si="518"/>
        <v>0</v>
      </c>
      <c r="AE1356">
        <f t="shared" si="519"/>
        <v>0</v>
      </c>
      <c r="AF1356">
        <f t="shared" si="520"/>
        <v>0</v>
      </c>
      <c r="AG1356">
        <f t="shared" si="521"/>
        <v>0</v>
      </c>
      <c r="AH1356">
        <f t="shared" si="522"/>
        <v>0</v>
      </c>
      <c r="AI1356">
        <f t="shared" si="523"/>
        <v>5.0546225567071803E-3</v>
      </c>
      <c r="AJ1356">
        <f t="shared" si="524"/>
        <v>4.2582015317955055E-5</v>
      </c>
      <c r="AK1356">
        <f t="shared" si="525"/>
        <v>1.6740578955036711E-7</v>
      </c>
      <c r="AL1356">
        <f t="shared" si="526"/>
        <v>0</v>
      </c>
      <c r="AM1356">
        <v>6378137</v>
      </c>
      <c r="AN1356">
        <v>6356752.3142451802</v>
      </c>
      <c r="AO1356">
        <f t="shared" si="527"/>
        <v>8.1819190842620321E-2</v>
      </c>
      <c r="AP1356">
        <f t="shared" si="528"/>
        <v>8.2094437949694496E-2</v>
      </c>
      <c r="AQ1356">
        <f t="shared" si="529"/>
        <v>6.7394967422762398E-3</v>
      </c>
      <c r="AR1356">
        <f t="shared" si="530"/>
        <v>6399593.6257584924</v>
      </c>
    </row>
    <row r="1357" spans="13:44" x14ac:dyDescent="0.3">
      <c r="M1357" s="52" t="s">
        <v>22</v>
      </c>
      <c r="N1357" s="53">
        <f t="shared" si="509"/>
        <v>166021.44365805644</v>
      </c>
      <c r="O1357" s="54">
        <f t="shared" si="510"/>
        <v>0</v>
      </c>
      <c r="P1357" s="55">
        <f t="shared" si="511"/>
        <v>31</v>
      </c>
      <c r="Q1357" s="68"/>
      <c r="T1357">
        <f t="shared" si="532"/>
        <v>0</v>
      </c>
      <c r="U1357">
        <f t="shared" si="532"/>
        <v>0</v>
      </c>
      <c r="V1357">
        <f t="shared" si="508"/>
        <v>31</v>
      </c>
      <c r="W1357">
        <f t="shared" si="531"/>
        <v>3</v>
      </c>
      <c r="X1357">
        <f t="shared" si="512"/>
        <v>-5.2359877559829883E-2</v>
      </c>
      <c r="Y1357">
        <f t="shared" si="513"/>
        <v>-5.2335956242943828E-2</v>
      </c>
      <c r="Z1357">
        <f t="shared" si="514"/>
        <v>-5.2383818566763218E-2</v>
      </c>
      <c r="AA1357">
        <f t="shared" si="515"/>
        <v>0</v>
      </c>
      <c r="AB1357">
        <f t="shared" si="516"/>
        <v>6375585.7452000007</v>
      </c>
      <c r="AC1357">
        <f t="shared" si="517"/>
        <v>9.2468067027179749E-6</v>
      </c>
      <c r="AD1357">
        <f t="shared" si="518"/>
        <v>0</v>
      </c>
      <c r="AE1357">
        <f t="shared" si="519"/>
        <v>0</v>
      </c>
      <c r="AF1357">
        <f t="shared" si="520"/>
        <v>0</v>
      </c>
      <c r="AG1357">
        <f t="shared" si="521"/>
        <v>0</v>
      </c>
      <c r="AH1357">
        <f t="shared" si="522"/>
        <v>0</v>
      </c>
      <c r="AI1357">
        <f t="shared" si="523"/>
        <v>5.0546225567071803E-3</v>
      </c>
      <c r="AJ1357">
        <f t="shared" si="524"/>
        <v>4.2582015317955055E-5</v>
      </c>
      <c r="AK1357">
        <f t="shared" si="525"/>
        <v>1.6740578955036711E-7</v>
      </c>
      <c r="AL1357">
        <f t="shared" si="526"/>
        <v>0</v>
      </c>
      <c r="AM1357">
        <v>6378137</v>
      </c>
      <c r="AN1357">
        <v>6356752.3142451802</v>
      </c>
      <c r="AO1357">
        <f t="shared" si="527"/>
        <v>8.1819190842620321E-2</v>
      </c>
      <c r="AP1357">
        <f t="shared" si="528"/>
        <v>8.2094437949694496E-2</v>
      </c>
      <c r="AQ1357">
        <f t="shared" si="529"/>
        <v>6.7394967422762398E-3</v>
      </c>
      <c r="AR1357">
        <f t="shared" si="530"/>
        <v>6399593.6257584924</v>
      </c>
    </row>
    <row r="1358" spans="13:44" x14ac:dyDescent="0.3">
      <c r="M1358" s="52" t="s">
        <v>22</v>
      </c>
      <c r="N1358" s="53">
        <f t="shared" si="509"/>
        <v>166021.44365805644</v>
      </c>
      <c r="O1358" s="54">
        <f t="shared" si="510"/>
        <v>0</v>
      </c>
      <c r="P1358" s="55">
        <f t="shared" si="511"/>
        <v>31</v>
      </c>
      <c r="Q1358" s="68"/>
      <c r="T1358">
        <f t="shared" si="532"/>
        <v>0</v>
      </c>
      <c r="U1358">
        <f t="shared" si="532"/>
        <v>0</v>
      </c>
      <c r="V1358">
        <f t="shared" si="508"/>
        <v>31</v>
      </c>
      <c r="W1358">
        <f t="shared" si="531"/>
        <v>3</v>
      </c>
      <c r="X1358">
        <f t="shared" si="512"/>
        <v>-5.2359877559829883E-2</v>
      </c>
      <c r="Y1358">
        <f t="shared" si="513"/>
        <v>-5.2335956242943828E-2</v>
      </c>
      <c r="Z1358">
        <f t="shared" si="514"/>
        <v>-5.2383818566763218E-2</v>
      </c>
      <c r="AA1358">
        <f t="shared" si="515"/>
        <v>0</v>
      </c>
      <c r="AB1358">
        <f t="shared" si="516"/>
        <v>6375585.7452000007</v>
      </c>
      <c r="AC1358">
        <f t="shared" si="517"/>
        <v>9.2468067027179749E-6</v>
      </c>
      <c r="AD1358">
        <f t="shared" si="518"/>
        <v>0</v>
      </c>
      <c r="AE1358">
        <f t="shared" si="519"/>
        <v>0</v>
      </c>
      <c r="AF1358">
        <f t="shared" si="520"/>
        <v>0</v>
      </c>
      <c r="AG1358">
        <f t="shared" si="521"/>
        <v>0</v>
      </c>
      <c r="AH1358">
        <f t="shared" si="522"/>
        <v>0</v>
      </c>
      <c r="AI1358">
        <f t="shared" si="523"/>
        <v>5.0546225567071803E-3</v>
      </c>
      <c r="AJ1358">
        <f t="shared" si="524"/>
        <v>4.2582015317955055E-5</v>
      </c>
      <c r="AK1358">
        <f t="shared" si="525"/>
        <v>1.6740578955036711E-7</v>
      </c>
      <c r="AL1358">
        <f t="shared" si="526"/>
        <v>0</v>
      </c>
      <c r="AM1358">
        <v>6378137</v>
      </c>
      <c r="AN1358">
        <v>6356752.3142451802</v>
      </c>
      <c r="AO1358">
        <f t="shared" si="527"/>
        <v>8.1819190842620321E-2</v>
      </c>
      <c r="AP1358">
        <f t="shared" si="528"/>
        <v>8.2094437949694496E-2</v>
      </c>
      <c r="AQ1358">
        <f t="shared" si="529"/>
        <v>6.7394967422762398E-3</v>
      </c>
      <c r="AR1358">
        <f t="shared" si="530"/>
        <v>6399593.6257584924</v>
      </c>
    </row>
    <row r="1359" spans="13:44" x14ac:dyDescent="0.3">
      <c r="M1359" s="52" t="s">
        <v>22</v>
      </c>
      <c r="N1359" s="53">
        <f t="shared" si="509"/>
        <v>166021.44365805644</v>
      </c>
      <c r="O1359" s="54">
        <f t="shared" si="510"/>
        <v>0</v>
      </c>
      <c r="P1359" s="55">
        <f t="shared" si="511"/>
        <v>31</v>
      </c>
      <c r="Q1359" s="68"/>
      <c r="T1359">
        <f t="shared" si="532"/>
        <v>0</v>
      </c>
      <c r="U1359">
        <f t="shared" si="532"/>
        <v>0</v>
      </c>
      <c r="V1359">
        <f t="shared" si="508"/>
        <v>31</v>
      </c>
      <c r="W1359">
        <f t="shared" si="531"/>
        <v>3</v>
      </c>
      <c r="X1359">
        <f t="shared" si="512"/>
        <v>-5.2359877559829883E-2</v>
      </c>
      <c r="Y1359">
        <f t="shared" si="513"/>
        <v>-5.2335956242943828E-2</v>
      </c>
      <c r="Z1359">
        <f t="shared" si="514"/>
        <v>-5.2383818566763218E-2</v>
      </c>
      <c r="AA1359">
        <f t="shared" si="515"/>
        <v>0</v>
      </c>
      <c r="AB1359">
        <f t="shared" si="516"/>
        <v>6375585.7452000007</v>
      </c>
      <c r="AC1359">
        <f t="shared" si="517"/>
        <v>9.2468067027179749E-6</v>
      </c>
      <c r="AD1359">
        <f t="shared" si="518"/>
        <v>0</v>
      </c>
      <c r="AE1359">
        <f t="shared" si="519"/>
        <v>0</v>
      </c>
      <c r="AF1359">
        <f t="shared" si="520"/>
        <v>0</v>
      </c>
      <c r="AG1359">
        <f t="shared" si="521"/>
        <v>0</v>
      </c>
      <c r="AH1359">
        <f t="shared" si="522"/>
        <v>0</v>
      </c>
      <c r="AI1359">
        <f t="shared" si="523"/>
        <v>5.0546225567071803E-3</v>
      </c>
      <c r="AJ1359">
        <f t="shared" si="524"/>
        <v>4.2582015317955055E-5</v>
      </c>
      <c r="AK1359">
        <f t="shared" si="525"/>
        <v>1.6740578955036711E-7</v>
      </c>
      <c r="AL1359">
        <f t="shared" si="526"/>
        <v>0</v>
      </c>
      <c r="AM1359">
        <v>6378137</v>
      </c>
      <c r="AN1359">
        <v>6356752.3142451802</v>
      </c>
      <c r="AO1359">
        <f t="shared" si="527"/>
        <v>8.1819190842620321E-2</v>
      </c>
      <c r="AP1359">
        <f t="shared" si="528"/>
        <v>8.2094437949694496E-2</v>
      </c>
      <c r="AQ1359">
        <f t="shared" si="529"/>
        <v>6.7394967422762398E-3</v>
      </c>
      <c r="AR1359">
        <f t="shared" si="530"/>
        <v>6399593.6257584924</v>
      </c>
    </row>
    <row r="1360" spans="13:44" x14ac:dyDescent="0.3">
      <c r="M1360" s="52" t="s">
        <v>22</v>
      </c>
      <c r="N1360" s="53">
        <f t="shared" si="509"/>
        <v>166021.44365805644</v>
      </c>
      <c r="O1360" s="54">
        <f t="shared" si="510"/>
        <v>0</v>
      </c>
      <c r="P1360" s="55">
        <f t="shared" si="511"/>
        <v>31</v>
      </c>
      <c r="Q1360" s="68"/>
      <c r="T1360">
        <f t="shared" si="532"/>
        <v>0</v>
      </c>
      <c r="U1360">
        <f t="shared" si="532"/>
        <v>0</v>
      </c>
      <c r="V1360">
        <f t="shared" si="508"/>
        <v>31</v>
      </c>
      <c r="W1360">
        <f t="shared" si="531"/>
        <v>3</v>
      </c>
      <c r="X1360">
        <f t="shared" si="512"/>
        <v>-5.2359877559829883E-2</v>
      </c>
      <c r="Y1360">
        <f t="shared" si="513"/>
        <v>-5.2335956242943828E-2</v>
      </c>
      <c r="Z1360">
        <f t="shared" si="514"/>
        <v>-5.2383818566763218E-2</v>
      </c>
      <c r="AA1360">
        <f t="shared" si="515"/>
        <v>0</v>
      </c>
      <c r="AB1360">
        <f t="shared" si="516"/>
        <v>6375585.7452000007</v>
      </c>
      <c r="AC1360">
        <f t="shared" si="517"/>
        <v>9.2468067027179749E-6</v>
      </c>
      <c r="AD1360">
        <f t="shared" si="518"/>
        <v>0</v>
      </c>
      <c r="AE1360">
        <f t="shared" si="519"/>
        <v>0</v>
      </c>
      <c r="AF1360">
        <f t="shared" si="520"/>
        <v>0</v>
      </c>
      <c r="AG1360">
        <f t="shared" si="521"/>
        <v>0</v>
      </c>
      <c r="AH1360">
        <f t="shared" si="522"/>
        <v>0</v>
      </c>
      <c r="AI1360">
        <f t="shared" si="523"/>
        <v>5.0546225567071803E-3</v>
      </c>
      <c r="AJ1360">
        <f t="shared" si="524"/>
        <v>4.2582015317955055E-5</v>
      </c>
      <c r="AK1360">
        <f t="shared" si="525"/>
        <v>1.6740578955036711E-7</v>
      </c>
      <c r="AL1360">
        <f t="shared" si="526"/>
        <v>0</v>
      </c>
      <c r="AM1360">
        <v>6378137</v>
      </c>
      <c r="AN1360">
        <v>6356752.3142451802</v>
      </c>
      <c r="AO1360">
        <f t="shared" si="527"/>
        <v>8.1819190842620321E-2</v>
      </c>
      <c r="AP1360">
        <f t="shared" si="528"/>
        <v>8.2094437949694496E-2</v>
      </c>
      <c r="AQ1360">
        <f t="shared" si="529"/>
        <v>6.7394967422762398E-3</v>
      </c>
      <c r="AR1360">
        <f t="shared" si="530"/>
        <v>6399593.6257584924</v>
      </c>
    </row>
    <row r="1361" spans="13:44" x14ac:dyDescent="0.3">
      <c r="M1361" s="52" t="s">
        <v>22</v>
      </c>
      <c r="N1361" s="53">
        <f t="shared" si="509"/>
        <v>166021.44365805644</v>
      </c>
      <c r="O1361" s="54">
        <f t="shared" si="510"/>
        <v>0</v>
      </c>
      <c r="P1361" s="55">
        <f t="shared" si="511"/>
        <v>31</v>
      </c>
      <c r="Q1361" s="68"/>
      <c r="T1361">
        <f t="shared" si="532"/>
        <v>0</v>
      </c>
      <c r="U1361">
        <f t="shared" si="532"/>
        <v>0</v>
      </c>
      <c r="V1361">
        <f t="shared" si="508"/>
        <v>31</v>
      </c>
      <c r="W1361">
        <f t="shared" si="531"/>
        <v>3</v>
      </c>
      <c r="X1361">
        <f t="shared" si="512"/>
        <v>-5.2359877559829883E-2</v>
      </c>
      <c r="Y1361">
        <f t="shared" si="513"/>
        <v>-5.2335956242943828E-2</v>
      </c>
      <c r="Z1361">
        <f t="shared" si="514"/>
        <v>-5.2383818566763218E-2</v>
      </c>
      <c r="AA1361">
        <f t="shared" si="515"/>
        <v>0</v>
      </c>
      <c r="AB1361">
        <f t="shared" si="516"/>
        <v>6375585.7452000007</v>
      </c>
      <c r="AC1361">
        <f t="shared" si="517"/>
        <v>9.2468067027179749E-6</v>
      </c>
      <c r="AD1361">
        <f t="shared" si="518"/>
        <v>0</v>
      </c>
      <c r="AE1361">
        <f t="shared" si="519"/>
        <v>0</v>
      </c>
      <c r="AF1361">
        <f t="shared" si="520"/>
        <v>0</v>
      </c>
      <c r="AG1361">
        <f t="shared" si="521"/>
        <v>0</v>
      </c>
      <c r="AH1361">
        <f t="shared" si="522"/>
        <v>0</v>
      </c>
      <c r="AI1361">
        <f t="shared" si="523"/>
        <v>5.0546225567071803E-3</v>
      </c>
      <c r="AJ1361">
        <f t="shared" si="524"/>
        <v>4.2582015317955055E-5</v>
      </c>
      <c r="AK1361">
        <f t="shared" si="525"/>
        <v>1.6740578955036711E-7</v>
      </c>
      <c r="AL1361">
        <f t="shared" si="526"/>
        <v>0</v>
      </c>
      <c r="AM1361">
        <v>6378137</v>
      </c>
      <c r="AN1361">
        <v>6356752.3142451802</v>
      </c>
      <c r="AO1361">
        <f t="shared" si="527"/>
        <v>8.1819190842620321E-2</v>
      </c>
      <c r="AP1361">
        <f t="shared" si="528"/>
        <v>8.2094437949694496E-2</v>
      </c>
      <c r="AQ1361">
        <f t="shared" si="529"/>
        <v>6.7394967422762398E-3</v>
      </c>
      <c r="AR1361">
        <f t="shared" si="530"/>
        <v>6399593.6257584924</v>
      </c>
    </row>
    <row r="1362" spans="13:44" x14ac:dyDescent="0.3">
      <c r="M1362" s="52" t="s">
        <v>22</v>
      </c>
      <c r="N1362" s="53">
        <f t="shared" si="509"/>
        <v>166021.44365805644</v>
      </c>
      <c r="O1362" s="54">
        <f t="shared" si="510"/>
        <v>0</v>
      </c>
      <c r="P1362" s="55">
        <f t="shared" si="511"/>
        <v>31</v>
      </c>
      <c r="Q1362" s="68"/>
      <c r="T1362">
        <f t="shared" si="532"/>
        <v>0</v>
      </c>
      <c r="U1362">
        <f t="shared" si="532"/>
        <v>0</v>
      </c>
      <c r="V1362">
        <f t="shared" si="508"/>
        <v>31</v>
      </c>
      <c r="W1362">
        <f t="shared" si="531"/>
        <v>3</v>
      </c>
      <c r="X1362">
        <f t="shared" si="512"/>
        <v>-5.2359877559829883E-2</v>
      </c>
      <c r="Y1362">
        <f t="shared" si="513"/>
        <v>-5.2335956242943828E-2</v>
      </c>
      <c r="Z1362">
        <f t="shared" si="514"/>
        <v>-5.2383818566763218E-2</v>
      </c>
      <c r="AA1362">
        <f t="shared" si="515"/>
        <v>0</v>
      </c>
      <c r="AB1362">
        <f t="shared" si="516"/>
        <v>6375585.7452000007</v>
      </c>
      <c r="AC1362">
        <f t="shared" si="517"/>
        <v>9.2468067027179749E-6</v>
      </c>
      <c r="AD1362">
        <f t="shared" si="518"/>
        <v>0</v>
      </c>
      <c r="AE1362">
        <f t="shared" si="519"/>
        <v>0</v>
      </c>
      <c r="AF1362">
        <f t="shared" si="520"/>
        <v>0</v>
      </c>
      <c r="AG1362">
        <f t="shared" si="521"/>
        <v>0</v>
      </c>
      <c r="AH1362">
        <f t="shared" si="522"/>
        <v>0</v>
      </c>
      <c r="AI1362">
        <f t="shared" si="523"/>
        <v>5.0546225567071803E-3</v>
      </c>
      <c r="AJ1362">
        <f t="shared" si="524"/>
        <v>4.2582015317955055E-5</v>
      </c>
      <c r="AK1362">
        <f t="shared" si="525"/>
        <v>1.6740578955036711E-7</v>
      </c>
      <c r="AL1362">
        <f t="shared" si="526"/>
        <v>0</v>
      </c>
      <c r="AM1362">
        <v>6378137</v>
      </c>
      <c r="AN1362">
        <v>6356752.3142451802</v>
      </c>
      <c r="AO1362">
        <f t="shared" si="527"/>
        <v>8.1819190842620321E-2</v>
      </c>
      <c r="AP1362">
        <f t="shared" si="528"/>
        <v>8.2094437949694496E-2</v>
      </c>
      <c r="AQ1362">
        <f t="shared" si="529"/>
        <v>6.7394967422762398E-3</v>
      </c>
      <c r="AR1362">
        <f t="shared" si="530"/>
        <v>6399593.6257584924</v>
      </c>
    </row>
    <row r="1363" spans="13:44" x14ac:dyDescent="0.3">
      <c r="M1363" s="52" t="s">
        <v>22</v>
      </c>
      <c r="N1363" s="53">
        <f t="shared" si="509"/>
        <v>166021.44365805644</v>
      </c>
      <c r="O1363" s="54">
        <f t="shared" si="510"/>
        <v>0</v>
      </c>
      <c r="P1363" s="55">
        <f t="shared" si="511"/>
        <v>31</v>
      </c>
      <c r="Q1363" s="68"/>
      <c r="T1363">
        <f t="shared" si="532"/>
        <v>0</v>
      </c>
      <c r="U1363">
        <f t="shared" si="532"/>
        <v>0</v>
      </c>
      <c r="V1363">
        <f t="shared" si="508"/>
        <v>31</v>
      </c>
      <c r="W1363">
        <f t="shared" si="531"/>
        <v>3</v>
      </c>
      <c r="X1363">
        <f t="shared" si="512"/>
        <v>-5.2359877559829883E-2</v>
      </c>
      <c r="Y1363">
        <f t="shared" si="513"/>
        <v>-5.2335956242943828E-2</v>
      </c>
      <c r="Z1363">
        <f t="shared" si="514"/>
        <v>-5.2383818566763218E-2</v>
      </c>
      <c r="AA1363">
        <f t="shared" si="515"/>
        <v>0</v>
      </c>
      <c r="AB1363">
        <f t="shared" si="516"/>
        <v>6375585.7452000007</v>
      </c>
      <c r="AC1363">
        <f t="shared" si="517"/>
        <v>9.2468067027179749E-6</v>
      </c>
      <c r="AD1363">
        <f t="shared" si="518"/>
        <v>0</v>
      </c>
      <c r="AE1363">
        <f t="shared" si="519"/>
        <v>0</v>
      </c>
      <c r="AF1363">
        <f t="shared" si="520"/>
        <v>0</v>
      </c>
      <c r="AG1363">
        <f t="shared" si="521"/>
        <v>0</v>
      </c>
      <c r="AH1363">
        <f t="shared" si="522"/>
        <v>0</v>
      </c>
      <c r="AI1363">
        <f t="shared" si="523"/>
        <v>5.0546225567071803E-3</v>
      </c>
      <c r="AJ1363">
        <f t="shared" si="524"/>
        <v>4.2582015317955055E-5</v>
      </c>
      <c r="AK1363">
        <f t="shared" si="525"/>
        <v>1.6740578955036711E-7</v>
      </c>
      <c r="AL1363">
        <f t="shared" si="526"/>
        <v>0</v>
      </c>
      <c r="AM1363">
        <v>6378137</v>
      </c>
      <c r="AN1363">
        <v>6356752.3142451802</v>
      </c>
      <c r="AO1363">
        <f t="shared" si="527"/>
        <v>8.1819190842620321E-2</v>
      </c>
      <c r="AP1363">
        <f t="shared" si="528"/>
        <v>8.2094437949694496E-2</v>
      </c>
      <c r="AQ1363">
        <f t="shared" si="529"/>
        <v>6.7394967422762398E-3</v>
      </c>
      <c r="AR1363">
        <f t="shared" si="530"/>
        <v>6399593.6257584924</v>
      </c>
    </row>
    <row r="1364" spans="13:44" x14ac:dyDescent="0.3">
      <c r="M1364" s="52" t="s">
        <v>22</v>
      </c>
      <c r="N1364" s="53">
        <f t="shared" si="509"/>
        <v>166021.44365805644</v>
      </c>
      <c r="O1364" s="54">
        <f t="shared" si="510"/>
        <v>0</v>
      </c>
      <c r="P1364" s="55">
        <f t="shared" si="511"/>
        <v>31</v>
      </c>
      <c r="Q1364" s="68"/>
      <c r="T1364">
        <f t="shared" si="532"/>
        <v>0</v>
      </c>
      <c r="U1364">
        <f t="shared" si="532"/>
        <v>0</v>
      </c>
      <c r="V1364">
        <f t="shared" si="508"/>
        <v>31</v>
      </c>
      <c r="W1364">
        <f t="shared" si="531"/>
        <v>3</v>
      </c>
      <c r="X1364">
        <f t="shared" si="512"/>
        <v>-5.2359877559829883E-2</v>
      </c>
      <c r="Y1364">
        <f t="shared" si="513"/>
        <v>-5.2335956242943828E-2</v>
      </c>
      <c r="Z1364">
        <f t="shared" si="514"/>
        <v>-5.2383818566763218E-2</v>
      </c>
      <c r="AA1364">
        <f t="shared" si="515"/>
        <v>0</v>
      </c>
      <c r="AB1364">
        <f t="shared" si="516"/>
        <v>6375585.7452000007</v>
      </c>
      <c r="AC1364">
        <f t="shared" si="517"/>
        <v>9.2468067027179749E-6</v>
      </c>
      <c r="AD1364">
        <f t="shared" si="518"/>
        <v>0</v>
      </c>
      <c r="AE1364">
        <f t="shared" si="519"/>
        <v>0</v>
      </c>
      <c r="AF1364">
        <f t="shared" si="520"/>
        <v>0</v>
      </c>
      <c r="AG1364">
        <f t="shared" si="521"/>
        <v>0</v>
      </c>
      <c r="AH1364">
        <f t="shared" si="522"/>
        <v>0</v>
      </c>
      <c r="AI1364">
        <f t="shared" si="523"/>
        <v>5.0546225567071803E-3</v>
      </c>
      <c r="AJ1364">
        <f t="shared" si="524"/>
        <v>4.2582015317955055E-5</v>
      </c>
      <c r="AK1364">
        <f t="shared" si="525"/>
        <v>1.6740578955036711E-7</v>
      </c>
      <c r="AL1364">
        <f t="shared" si="526"/>
        <v>0</v>
      </c>
      <c r="AM1364">
        <v>6378137</v>
      </c>
      <c r="AN1364">
        <v>6356752.3142451802</v>
      </c>
      <c r="AO1364">
        <f t="shared" si="527"/>
        <v>8.1819190842620321E-2</v>
      </c>
      <c r="AP1364">
        <f t="shared" si="528"/>
        <v>8.2094437949694496E-2</v>
      </c>
      <c r="AQ1364">
        <f t="shared" si="529"/>
        <v>6.7394967422762398E-3</v>
      </c>
      <c r="AR1364">
        <f t="shared" si="530"/>
        <v>6399593.6257584924</v>
      </c>
    </row>
    <row r="1365" spans="13:44" x14ac:dyDescent="0.3">
      <c r="M1365" s="52" t="s">
        <v>22</v>
      </c>
      <c r="N1365" s="53">
        <f t="shared" si="509"/>
        <v>166021.44365805644</v>
      </c>
      <c r="O1365" s="54">
        <f t="shared" si="510"/>
        <v>0</v>
      </c>
      <c r="P1365" s="55">
        <f t="shared" si="511"/>
        <v>31</v>
      </c>
      <c r="Q1365" s="68"/>
      <c r="T1365">
        <f t="shared" si="532"/>
        <v>0</v>
      </c>
      <c r="U1365">
        <f t="shared" si="532"/>
        <v>0</v>
      </c>
      <c r="V1365">
        <f t="shared" si="508"/>
        <v>31</v>
      </c>
      <c r="W1365">
        <f t="shared" si="531"/>
        <v>3</v>
      </c>
      <c r="X1365">
        <f t="shared" si="512"/>
        <v>-5.2359877559829883E-2</v>
      </c>
      <c r="Y1365">
        <f t="shared" si="513"/>
        <v>-5.2335956242943828E-2</v>
      </c>
      <c r="Z1365">
        <f t="shared" si="514"/>
        <v>-5.2383818566763218E-2</v>
      </c>
      <c r="AA1365">
        <f t="shared" si="515"/>
        <v>0</v>
      </c>
      <c r="AB1365">
        <f t="shared" si="516"/>
        <v>6375585.7452000007</v>
      </c>
      <c r="AC1365">
        <f t="shared" si="517"/>
        <v>9.2468067027179749E-6</v>
      </c>
      <c r="AD1365">
        <f t="shared" si="518"/>
        <v>0</v>
      </c>
      <c r="AE1365">
        <f t="shared" si="519"/>
        <v>0</v>
      </c>
      <c r="AF1365">
        <f t="shared" si="520"/>
        <v>0</v>
      </c>
      <c r="AG1365">
        <f t="shared" si="521"/>
        <v>0</v>
      </c>
      <c r="AH1365">
        <f t="shared" si="522"/>
        <v>0</v>
      </c>
      <c r="AI1365">
        <f t="shared" si="523"/>
        <v>5.0546225567071803E-3</v>
      </c>
      <c r="AJ1365">
        <f t="shared" si="524"/>
        <v>4.2582015317955055E-5</v>
      </c>
      <c r="AK1365">
        <f t="shared" si="525"/>
        <v>1.6740578955036711E-7</v>
      </c>
      <c r="AL1365">
        <f t="shared" si="526"/>
        <v>0</v>
      </c>
      <c r="AM1365">
        <v>6378137</v>
      </c>
      <c r="AN1365">
        <v>6356752.3142451802</v>
      </c>
      <c r="AO1365">
        <f t="shared" si="527"/>
        <v>8.1819190842620321E-2</v>
      </c>
      <c r="AP1365">
        <f t="shared" si="528"/>
        <v>8.2094437949694496E-2</v>
      </c>
      <c r="AQ1365">
        <f t="shared" si="529"/>
        <v>6.7394967422762398E-3</v>
      </c>
      <c r="AR1365">
        <f t="shared" si="530"/>
        <v>6399593.6257584924</v>
      </c>
    </row>
    <row r="1366" spans="13:44" x14ac:dyDescent="0.3">
      <c r="M1366" s="52" t="s">
        <v>22</v>
      </c>
      <c r="N1366" s="53">
        <f t="shared" si="509"/>
        <v>166021.44365805644</v>
      </c>
      <c r="O1366" s="54">
        <f t="shared" si="510"/>
        <v>0</v>
      </c>
      <c r="P1366" s="55">
        <f t="shared" si="511"/>
        <v>31</v>
      </c>
      <c r="Q1366" s="68"/>
      <c r="T1366">
        <f t="shared" si="532"/>
        <v>0</v>
      </c>
      <c r="U1366">
        <f t="shared" si="532"/>
        <v>0</v>
      </c>
      <c r="V1366">
        <f t="shared" si="508"/>
        <v>31</v>
      </c>
      <c r="W1366">
        <f t="shared" si="531"/>
        <v>3</v>
      </c>
      <c r="X1366">
        <f t="shared" si="512"/>
        <v>-5.2359877559829883E-2</v>
      </c>
      <c r="Y1366">
        <f t="shared" si="513"/>
        <v>-5.2335956242943828E-2</v>
      </c>
      <c r="Z1366">
        <f t="shared" si="514"/>
        <v>-5.2383818566763218E-2</v>
      </c>
      <c r="AA1366">
        <f t="shared" si="515"/>
        <v>0</v>
      </c>
      <c r="AB1366">
        <f t="shared" si="516"/>
        <v>6375585.7452000007</v>
      </c>
      <c r="AC1366">
        <f t="shared" si="517"/>
        <v>9.2468067027179749E-6</v>
      </c>
      <c r="AD1366">
        <f t="shared" si="518"/>
        <v>0</v>
      </c>
      <c r="AE1366">
        <f t="shared" si="519"/>
        <v>0</v>
      </c>
      <c r="AF1366">
        <f t="shared" si="520"/>
        <v>0</v>
      </c>
      <c r="AG1366">
        <f t="shared" si="521"/>
        <v>0</v>
      </c>
      <c r="AH1366">
        <f t="shared" si="522"/>
        <v>0</v>
      </c>
      <c r="AI1366">
        <f t="shared" si="523"/>
        <v>5.0546225567071803E-3</v>
      </c>
      <c r="AJ1366">
        <f t="shared" si="524"/>
        <v>4.2582015317955055E-5</v>
      </c>
      <c r="AK1366">
        <f t="shared" si="525"/>
        <v>1.6740578955036711E-7</v>
      </c>
      <c r="AL1366">
        <f t="shared" si="526"/>
        <v>0</v>
      </c>
      <c r="AM1366">
        <v>6378137</v>
      </c>
      <c r="AN1366">
        <v>6356752.3142451802</v>
      </c>
      <c r="AO1366">
        <f t="shared" si="527"/>
        <v>8.1819190842620321E-2</v>
      </c>
      <c r="AP1366">
        <f t="shared" si="528"/>
        <v>8.2094437949694496E-2</v>
      </c>
      <c r="AQ1366">
        <f t="shared" si="529"/>
        <v>6.7394967422762398E-3</v>
      </c>
      <c r="AR1366">
        <f t="shared" si="530"/>
        <v>6399593.6257584924</v>
      </c>
    </row>
    <row r="1367" spans="13:44" x14ac:dyDescent="0.3">
      <c r="M1367" s="52" t="s">
        <v>22</v>
      </c>
      <c r="N1367" s="53">
        <f t="shared" si="509"/>
        <v>166021.44365805644</v>
      </c>
      <c r="O1367" s="54">
        <f t="shared" si="510"/>
        <v>0</v>
      </c>
      <c r="P1367" s="55">
        <f t="shared" si="511"/>
        <v>31</v>
      </c>
      <c r="Q1367" s="68"/>
      <c r="T1367">
        <f t="shared" si="532"/>
        <v>0</v>
      </c>
      <c r="U1367">
        <f t="shared" si="532"/>
        <v>0</v>
      </c>
      <c r="V1367">
        <f t="shared" si="508"/>
        <v>31</v>
      </c>
      <c r="W1367">
        <f t="shared" si="531"/>
        <v>3</v>
      </c>
      <c r="X1367">
        <f t="shared" si="512"/>
        <v>-5.2359877559829883E-2</v>
      </c>
      <c r="Y1367">
        <f t="shared" si="513"/>
        <v>-5.2335956242943828E-2</v>
      </c>
      <c r="Z1367">
        <f t="shared" si="514"/>
        <v>-5.2383818566763218E-2</v>
      </c>
      <c r="AA1367">
        <f t="shared" si="515"/>
        <v>0</v>
      </c>
      <c r="AB1367">
        <f t="shared" si="516"/>
        <v>6375585.7452000007</v>
      </c>
      <c r="AC1367">
        <f t="shared" si="517"/>
        <v>9.2468067027179749E-6</v>
      </c>
      <c r="AD1367">
        <f t="shared" si="518"/>
        <v>0</v>
      </c>
      <c r="AE1367">
        <f t="shared" si="519"/>
        <v>0</v>
      </c>
      <c r="AF1367">
        <f t="shared" si="520"/>
        <v>0</v>
      </c>
      <c r="AG1367">
        <f t="shared" si="521"/>
        <v>0</v>
      </c>
      <c r="AH1367">
        <f t="shared" si="522"/>
        <v>0</v>
      </c>
      <c r="AI1367">
        <f t="shared" si="523"/>
        <v>5.0546225567071803E-3</v>
      </c>
      <c r="AJ1367">
        <f t="shared" si="524"/>
        <v>4.2582015317955055E-5</v>
      </c>
      <c r="AK1367">
        <f t="shared" si="525"/>
        <v>1.6740578955036711E-7</v>
      </c>
      <c r="AL1367">
        <f t="shared" si="526"/>
        <v>0</v>
      </c>
      <c r="AM1367">
        <v>6378137</v>
      </c>
      <c r="AN1367">
        <v>6356752.3142451802</v>
      </c>
      <c r="AO1367">
        <f t="shared" si="527"/>
        <v>8.1819190842620321E-2</v>
      </c>
      <c r="AP1367">
        <f t="shared" si="528"/>
        <v>8.2094437949694496E-2</v>
      </c>
      <c r="AQ1367">
        <f t="shared" si="529"/>
        <v>6.7394967422762398E-3</v>
      </c>
      <c r="AR1367">
        <f t="shared" si="530"/>
        <v>6399593.6257584924</v>
      </c>
    </row>
    <row r="1368" spans="13:44" x14ac:dyDescent="0.3">
      <c r="M1368" s="52" t="s">
        <v>22</v>
      </c>
      <c r="N1368" s="53">
        <f t="shared" si="509"/>
        <v>166021.44365805644</v>
      </c>
      <c r="O1368" s="54">
        <f t="shared" si="510"/>
        <v>0</v>
      </c>
      <c r="P1368" s="55">
        <f t="shared" si="511"/>
        <v>31</v>
      </c>
      <c r="Q1368" s="68"/>
      <c r="T1368">
        <f t="shared" si="532"/>
        <v>0</v>
      </c>
      <c r="U1368">
        <f t="shared" si="532"/>
        <v>0</v>
      </c>
      <c r="V1368">
        <f t="shared" si="508"/>
        <v>31</v>
      </c>
      <c r="W1368">
        <f t="shared" si="531"/>
        <v>3</v>
      </c>
      <c r="X1368">
        <f t="shared" si="512"/>
        <v>-5.2359877559829883E-2</v>
      </c>
      <c r="Y1368">
        <f t="shared" si="513"/>
        <v>-5.2335956242943828E-2</v>
      </c>
      <c r="Z1368">
        <f t="shared" si="514"/>
        <v>-5.2383818566763218E-2</v>
      </c>
      <c r="AA1368">
        <f t="shared" si="515"/>
        <v>0</v>
      </c>
      <c r="AB1368">
        <f t="shared" si="516"/>
        <v>6375585.7452000007</v>
      </c>
      <c r="AC1368">
        <f t="shared" si="517"/>
        <v>9.2468067027179749E-6</v>
      </c>
      <c r="AD1368">
        <f t="shared" si="518"/>
        <v>0</v>
      </c>
      <c r="AE1368">
        <f t="shared" si="519"/>
        <v>0</v>
      </c>
      <c r="AF1368">
        <f t="shared" si="520"/>
        <v>0</v>
      </c>
      <c r="AG1368">
        <f t="shared" si="521"/>
        <v>0</v>
      </c>
      <c r="AH1368">
        <f t="shared" si="522"/>
        <v>0</v>
      </c>
      <c r="AI1368">
        <f t="shared" si="523"/>
        <v>5.0546225567071803E-3</v>
      </c>
      <c r="AJ1368">
        <f t="shared" si="524"/>
        <v>4.2582015317955055E-5</v>
      </c>
      <c r="AK1368">
        <f t="shared" si="525"/>
        <v>1.6740578955036711E-7</v>
      </c>
      <c r="AL1368">
        <f t="shared" si="526"/>
        <v>0</v>
      </c>
      <c r="AM1368">
        <v>6378137</v>
      </c>
      <c r="AN1368">
        <v>6356752.3142451802</v>
      </c>
      <c r="AO1368">
        <f t="shared" si="527"/>
        <v>8.1819190842620321E-2</v>
      </c>
      <c r="AP1368">
        <f t="shared" si="528"/>
        <v>8.2094437949694496E-2</v>
      </c>
      <c r="AQ1368">
        <f t="shared" si="529"/>
        <v>6.7394967422762398E-3</v>
      </c>
      <c r="AR1368">
        <f t="shared" si="530"/>
        <v>6399593.6257584924</v>
      </c>
    </row>
    <row r="1369" spans="13:44" x14ac:dyDescent="0.3">
      <c r="M1369" s="52" t="s">
        <v>22</v>
      </c>
      <c r="N1369" s="53">
        <f t="shared" si="509"/>
        <v>166021.44365805644</v>
      </c>
      <c r="O1369" s="54">
        <f t="shared" si="510"/>
        <v>0</v>
      </c>
      <c r="P1369" s="55">
        <f t="shared" si="511"/>
        <v>31</v>
      </c>
      <c r="Q1369" s="68"/>
      <c r="T1369">
        <f t="shared" si="532"/>
        <v>0</v>
      </c>
      <c r="U1369">
        <f t="shared" si="532"/>
        <v>0</v>
      </c>
      <c r="V1369">
        <f t="shared" si="508"/>
        <v>31</v>
      </c>
      <c r="W1369">
        <f t="shared" si="531"/>
        <v>3</v>
      </c>
      <c r="X1369">
        <f t="shared" si="512"/>
        <v>-5.2359877559829883E-2</v>
      </c>
      <c r="Y1369">
        <f t="shared" si="513"/>
        <v>-5.2335956242943828E-2</v>
      </c>
      <c r="Z1369">
        <f t="shared" si="514"/>
        <v>-5.2383818566763218E-2</v>
      </c>
      <c r="AA1369">
        <f t="shared" si="515"/>
        <v>0</v>
      </c>
      <c r="AB1369">
        <f t="shared" si="516"/>
        <v>6375585.7452000007</v>
      </c>
      <c r="AC1369">
        <f t="shared" si="517"/>
        <v>9.2468067027179749E-6</v>
      </c>
      <c r="AD1369">
        <f t="shared" si="518"/>
        <v>0</v>
      </c>
      <c r="AE1369">
        <f t="shared" si="519"/>
        <v>0</v>
      </c>
      <c r="AF1369">
        <f t="shared" si="520"/>
        <v>0</v>
      </c>
      <c r="AG1369">
        <f t="shared" si="521"/>
        <v>0</v>
      </c>
      <c r="AH1369">
        <f t="shared" si="522"/>
        <v>0</v>
      </c>
      <c r="AI1369">
        <f t="shared" si="523"/>
        <v>5.0546225567071803E-3</v>
      </c>
      <c r="AJ1369">
        <f t="shared" si="524"/>
        <v>4.2582015317955055E-5</v>
      </c>
      <c r="AK1369">
        <f t="shared" si="525"/>
        <v>1.6740578955036711E-7</v>
      </c>
      <c r="AL1369">
        <f t="shared" si="526"/>
        <v>0</v>
      </c>
      <c r="AM1369">
        <v>6378137</v>
      </c>
      <c r="AN1369">
        <v>6356752.3142451802</v>
      </c>
      <c r="AO1369">
        <f t="shared" si="527"/>
        <v>8.1819190842620321E-2</v>
      </c>
      <c r="AP1369">
        <f t="shared" si="528"/>
        <v>8.2094437949694496E-2</v>
      </c>
      <c r="AQ1369">
        <f t="shared" si="529"/>
        <v>6.7394967422762398E-3</v>
      </c>
      <c r="AR1369">
        <f t="shared" si="530"/>
        <v>6399593.6257584924</v>
      </c>
    </row>
    <row r="1370" spans="13:44" x14ac:dyDescent="0.3">
      <c r="M1370" s="52" t="s">
        <v>22</v>
      </c>
      <c r="N1370" s="53">
        <f t="shared" si="509"/>
        <v>166021.44365805644</v>
      </c>
      <c r="O1370" s="54">
        <f t="shared" si="510"/>
        <v>0</v>
      </c>
      <c r="P1370" s="55">
        <f t="shared" si="511"/>
        <v>31</v>
      </c>
      <c r="Q1370" s="68"/>
      <c r="T1370">
        <f t="shared" si="532"/>
        <v>0</v>
      </c>
      <c r="U1370">
        <f t="shared" si="532"/>
        <v>0</v>
      </c>
      <c r="V1370">
        <f t="shared" ref="V1370:V1433" si="533">TRUNC((R1370/6)+31)</f>
        <v>31</v>
      </c>
      <c r="W1370">
        <f t="shared" si="531"/>
        <v>3</v>
      </c>
      <c r="X1370">
        <f t="shared" si="512"/>
        <v>-5.2359877559829883E-2</v>
      </c>
      <c r="Y1370">
        <f t="shared" si="513"/>
        <v>-5.2335956242943828E-2</v>
      </c>
      <c r="Z1370">
        <f t="shared" si="514"/>
        <v>-5.2383818566763218E-2</v>
      </c>
      <c r="AA1370">
        <f t="shared" si="515"/>
        <v>0</v>
      </c>
      <c r="AB1370">
        <f t="shared" si="516"/>
        <v>6375585.7452000007</v>
      </c>
      <c r="AC1370">
        <f t="shared" si="517"/>
        <v>9.2468067027179749E-6</v>
      </c>
      <c r="AD1370">
        <f t="shared" si="518"/>
        <v>0</v>
      </c>
      <c r="AE1370">
        <f t="shared" si="519"/>
        <v>0</v>
      </c>
      <c r="AF1370">
        <f t="shared" si="520"/>
        <v>0</v>
      </c>
      <c r="AG1370">
        <f t="shared" si="521"/>
        <v>0</v>
      </c>
      <c r="AH1370">
        <f t="shared" si="522"/>
        <v>0</v>
      </c>
      <c r="AI1370">
        <f t="shared" si="523"/>
        <v>5.0546225567071803E-3</v>
      </c>
      <c r="AJ1370">
        <f t="shared" si="524"/>
        <v>4.2582015317955055E-5</v>
      </c>
      <c r="AK1370">
        <f t="shared" si="525"/>
        <v>1.6740578955036711E-7</v>
      </c>
      <c r="AL1370">
        <f t="shared" si="526"/>
        <v>0</v>
      </c>
      <c r="AM1370">
        <v>6378137</v>
      </c>
      <c r="AN1370">
        <v>6356752.3142451802</v>
      </c>
      <c r="AO1370">
        <f t="shared" si="527"/>
        <v>8.1819190842620321E-2</v>
      </c>
      <c r="AP1370">
        <f t="shared" si="528"/>
        <v>8.2094437949694496E-2</v>
      </c>
      <c r="AQ1370">
        <f t="shared" si="529"/>
        <v>6.7394967422762398E-3</v>
      </c>
      <c r="AR1370">
        <f t="shared" si="530"/>
        <v>6399593.6257584924</v>
      </c>
    </row>
    <row r="1371" spans="13:44" x14ac:dyDescent="0.3">
      <c r="M1371" s="52" t="s">
        <v>22</v>
      </c>
      <c r="N1371" s="53">
        <f t="shared" ref="N1371:N1434" si="534">Z1371*AB1371*(1+AC1371/3)+500000</f>
        <v>166021.44365805644</v>
      </c>
      <c r="O1371" s="54">
        <f t="shared" ref="O1371:O1434" si="535">IF(M1371="S",AA1371*AB1371*(1+AC1371)+AL1371+10000000,AA1371*AB1371*(1+AC1371)+AL1371)</f>
        <v>0</v>
      </c>
      <c r="P1371" s="55">
        <f t="shared" ref="P1371:P1434" si="536">V1371</f>
        <v>31</v>
      </c>
      <c r="Q1371" s="68"/>
      <c r="T1371">
        <f t="shared" si="532"/>
        <v>0</v>
      </c>
      <c r="U1371">
        <f t="shared" si="532"/>
        <v>0</v>
      </c>
      <c r="V1371">
        <f t="shared" si="533"/>
        <v>31</v>
      </c>
      <c r="W1371">
        <f t="shared" si="531"/>
        <v>3</v>
      </c>
      <c r="X1371">
        <f t="shared" ref="X1371:X1434" si="537">+T1371-((W1371*PI())/180)</f>
        <v>-5.2359877559829883E-2</v>
      </c>
      <c r="Y1371">
        <f t="shared" ref="Y1371:Y1434" si="538">COS(U1371)*SIN(X1371)</f>
        <v>-5.2335956242943828E-2</v>
      </c>
      <c r="Z1371">
        <f t="shared" ref="Z1371:Z1434" si="539">(1/2)*LN((1+Y1371)/(1-Y1371))</f>
        <v>-5.2383818566763218E-2</v>
      </c>
      <c r="AA1371">
        <f t="shared" ref="AA1371:AA1434" si="540">ATAN((TAN(U1371))/COS(X1371))-U1371</f>
        <v>0</v>
      </c>
      <c r="AB1371">
        <f t="shared" ref="AB1371:AB1434" si="541">(AR1371/(1+AQ1371*(COS(U1371))^2)^(1/2))*0.9996</f>
        <v>6375585.7452000007</v>
      </c>
      <c r="AC1371">
        <f t="shared" ref="AC1371:AC1434" si="542">(AQ1371/2)*Z1371^2*(COS(U1371))^2</f>
        <v>9.2468067027179749E-6</v>
      </c>
      <c r="AD1371">
        <f t="shared" ref="AD1371:AD1434" si="543">SIN(2*U1371)</f>
        <v>0</v>
      </c>
      <c r="AE1371">
        <f t="shared" ref="AE1371:AE1434" si="544">+AD1371*(COS(U1371))^2</f>
        <v>0</v>
      </c>
      <c r="AF1371">
        <f t="shared" ref="AF1371:AF1434" si="545">U1371+(AD1371/2)</f>
        <v>0</v>
      </c>
      <c r="AG1371">
        <f t="shared" ref="AG1371:AG1434" si="546">((3*AF1371)+AE1371)/4</f>
        <v>0</v>
      </c>
      <c r="AH1371">
        <f t="shared" ref="AH1371:AH1434" si="547">(5*AG1371+AE1371*(COS(U1371))^2)/3</f>
        <v>0</v>
      </c>
      <c r="AI1371">
        <f t="shared" ref="AI1371:AI1434" si="548">(3/4)*AQ1371</f>
        <v>5.0546225567071803E-3</v>
      </c>
      <c r="AJ1371">
        <f t="shared" ref="AJ1371:AJ1434" si="549">(5/3)*AI1371^2</f>
        <v>4.2582015317955055E-5</v>
      </c>
      <c r="AK1371">
        <f t="shared" ref="AK1371:AK1434" si="550">(35/27)*AI1371^3</f>
        <v>1.6740578955036711E-7</v>
      </c>
      <c r="AL1371">
        <f t="shared" ref="AL1371:AL1434" si="551">0.9996*AR1371*(U1371-(AI1371*AF1371)+(AJ1371*AG1371)-(AK1371*AH1371))</f>
        <v>0</v>
      </c>
      <c r="AM1371">
        <v>6378137</v>
      </c>
      <c r="AN1371">
        <v>6356752.3142451802</v>
      </c>
      <c r="AO1371">
        <f t="shared" ref="AO1371:AO1434" si="552">SQRT(AM1371^2-AN1371^2)/AM1371</f>
        <v>8.1819190842620321E-2</v>
      </c>
      <c r="AP1371">
        <f t="shared" ref="AP1371:AP1434" si="553">SQRT(AM1371^2-AN1371^2)/AN1371</f>
        <v>8.2094437949694496E-2</v>
      </c>
      <c r="AQ1371">
        <f t="shared" ref="AQ1371:AQ1434" si="554">AP1371^2</f>
        <v>6.7394967422762398E-3</v>
      </c>
      <c r="AR1371">
        <f t="shared" ref="AR1371:AR1434" si="555">+(AM1371^2)/AN1371</f>
        <v>6399593.6257584924</v>
      </c>
    </row>
    <row r="1372" spans="13:44" x14ac:dyDescent="0.3">
      <c r="M1372" s="52" t="s">
        <v>22</v>
      </c>
      <c r="N1372" s="53">
        <f t="shared" si="534"/>
        <v>166021.44365805644</v>
      </c>
      <c r="O1372" s="54">
        <f t="shared" si="535"/>
        <v>0</v>
      </c>
      <c r="P1372" s="55">
        <f t="shared" si="536"/>
        <v>31</v>
      </c>
      <c r="Q1372" s="68"/>
      <c r="T1372">
        <f t="shared" si="532"/>
        <v>0</v>
      </c>
      <c r="U1372">
        <f t="shared" si="532"/>
        <v>0</v>
      </c>
      <c r="V1372">
        <f t="shared" si="533"/>
        <v>31</v>
      </c>
      <c r="W1372">
        <f t="shared" ref="W1372:W1435" si="556">6*V1372-183</f>
        <v>3</v>
      </c>
      <c r="X1372">
        <f t="shared" si="537"/>
        <v>-5.2359877559829883E-2</v>
      </c>
      <c r="Y1372">
        <f t="shared" si="538"/>
        <v>-5.2335956242943828E-2</v>
      </c>
      <c r="Z1372">
        <f t="shared" si="539"/>
        <v>-5.2383818566763218E-2</v>
      </c>
      <c r="AA1372">
        <f t="shared" si="540"/>
        <v>0</v>
      </c>
      <c r="AB1372">
        <f t="shared" si="541"/>
        <v>6375585.7452000007</v>
      </c>
      <c r="AC1372">
        <f t="shared" si="542"/>
        <v>9.2468067027179749E-6</v>
      </c>
      <c r="AD1372">
        <f t="shared" si="543"/>
        <v>0</v>
      </c>
      <c r="AE1372">
        <f t="shared" si="544"/>
        <v>0</v>
      </c>
      <c r="AF1372">
        <f t="shared" si="545"/>
        <v>0</v>
      </c>
      <c r="AG1372">
        <f t="shared" si="546"/>
        <v>0</v>
      </c>
      <c r="AH1372">
        <f t="shared" si="547"/>
        <v>0</v>
      </c>
      <c r="AI1372">
        <f t="shared" si="548"/>
        <v>5.0546225567071803E-3</v>
      </c>
      <c r="AJ1372">
        <f t="shared" si="549"/>
        <v>4.2582015317955055E-5</v>
      </c>
      <c r="AK1372">
        <f t="shared" si="550"/>
        <v>1.6740578955036711E-7</v>
      </c>
      <c r="AL1372">
        <f t="shared" si="551"/>
        <v>0</v>
      </c>
      <c r="AM1372">
        <v>6378137</v>
      </c>
      <c r="AN1372">
        <v>6356752.3142451802</v>
      </c>
      <c r="AO1372">
        <f t="shared" si="552"/>
        <v>8.1819190842620321E-2</v>
      </c>
      <c r="AP1372">
        <f t="shared" si="553"/>
        <v>8.2094437949694496E-2</v>
      </c>
      <c r="AQ1372">
        <f t="shared" si="554"/>
        <v>6.7394967422762398E-3</v>
      </c>
      <c r="AR1372">
        <f t="shared" si="555"/>
        <v>6399593.6257584924</v>
      </c>
    </row>
    <row r="1373" spans="13:44" x14ac:dyDescent="0.3">
      <c r="M1373" s="52" t="s">
        <v>22</v>
      </c>
      <c r="N1373" s="53">
        <f t="shared" si="534"/>
        <v>166021.44365805644</v>
      </c>
      <c r="O1373" s="54">
        <f t="shared" si="535"/>
        <v>0</v>
      </c>
      <c r="P1373" s="55">
        <f t="shared" si="536"/>
        <v>31</v>
      </c>
      <c r="Q1373" s="68"/>
      <c r="T1373">
        <f t="shared" si="532"/>
        <v>0</v>
      </c>
      <c r="U1373">
        <f t="shared" si="532"/>
        <v>0</v>
      </c>
      <c r="V1373">
        <f t="shared" si="533"/>
        <v>31</v>
      </c>
      <c r="W1373">
        <f t="shared" si="556"/>
        <v>3</v>
      </c>
      <c r="X1373">
        <f t="shared" si="537"/>
        <v>-5.2359877559829883E-2</v>
      </c>
      <c r="Y1373">
        <f t="shared" si="538"/>
        <v>-5.2335956242943828E-2</v>
      </c>
      <c r="Z1373">
        <f t="shared" si="539"/>
        <v>-5.2383818566763218E-2</v>
      </c>
      <c r="AA1373">
        <f t="shared" si="540"/>
        <v>0</v>
      </c>
      <c r="AB1373">
        <f t="shared" si="541"/>
        <v>6375585.7452000007</v>
      </c>
      <c r="AC1373">
        <f t="shared" si="542"/>
        <v>9.2468067027179749E-6</v>
      </c>
      <c r="AD1373">
        <f t="shared" si="543"/>
        <v>0</v>
      </c>
      <c r="AE1373">
        <f t="shared" si="544"/>
        <v>0</v>
      </c>
      <c r="AF1373">
        <f t="shared" si="545"/>
        <v>0</v>
      </c>
      <c r="AG1373">
        <f t="shared" si="546"/>
        <v>0</v>
      </c>
      <c r="AH1373">
        <f t="shared" si="547"/>
        <v>0</v>
      </c>
      <c r="AI1373">
        <f t="shared" si="548"/>
        <v>5.0546225567071803E-3</v>
      </c>
      <c r="AJ1373">
        <f t="shared" si="549"/>
        <v>4.2582015317955055E-5</v>
      </c>
      <c r="AK1373">
        <f t="shared" si="550"/>
        <v>1.6740578955036711E-7</v>
      </c>
      <c r="AL1373">
        <f t="shared" si="551"/>
        <v>0</v>
      </c>
      <c r="AM1373">
        <v>6378137</v>
      </c>
      <c r="AN1373">
        <v>6356752.3142451802</v>
      </c>
      <c r="AO1373">
        <f t="shared" si="552"/>
        <v>8.1819190842620321E-2</v>
      </c>
      <c r="AP1373">
        <f t="shared" si="553"/>
        <v>8.2094437949694496E-2</v>
      </c>
      <c r="AQ1373">
        <f t="shared" si="554"/>
        <v>6.7394967422762398E-3</v>
      </c>
      <c r="AR1373">
        <f t="shared" si="555"/>
        <v>6399593.6257584924</v>
      </c>
    </row>
    <row r="1374" spans="13:44" x14ac:dyDescent="0.3">
      <c r="M1374" s="52" t="s">
        <v>22</v>
      </c>
      <c r="N1374" s="53">
        <f t="shared" si="534"/>
        <v>166021.44365805644</v>
      </c>
      <c r="O1374" s="54">
        <f t="shared" si="535"/>
        <v>0</v>
      </c>
      <c r="P1374" s="55">
        <f t="shared" si="536"/>
        <v>31</v>
      </c>
      <c r="Q1374" s="68"/>
      <c r="T1374">
        <f t="shared" si="532"/>
        <v>0</v>
      </c>
      <c r="U1374">
        <f t="shared" si="532"/>
        <v>0</v>
      </c>
      <c r="V1374">
        <f t="shared" si="533"/>
        <v>31</v>
      </c>
      <c r="W1374">
        <f t="shared" si="556"/>
        <v>3</v>
      </c>
      <c r="X1374">
        <f t="shared" si="537"/>
        <v>-5.2359877559829883E-2</v>
      </c>
      <c r="Y1374">
        <f t="shared" si="538"/>
        <v>-5.2335956242943828E-2</v>
      </c>
      <c r="Z1374">
        <f t="shared" si="539"/>
        <v>-5.2383818566763218E-2</v>
      </c>
      <c r="AA1374">
        <f t="shared" si="540"/>
        <v>0</v>
      </c>
      <c r="AB1374">
        <f t="shared" si="541"/>
        <v>6375585.7452000007</v>
      </c>
      <c r="AC1374">
        <f t="shared" si="542"/>
        <v>9.2468067027179749E-6</v>
      </c>
      <c r="AD1374">
        <f t="shared" si="543"/>
        <v>0</v>
      </c>
      <c r="AE1374">
        <f t="shared" si="544"/>
        <v>0</v>
      </c>
      <c r="AF1374">
        <f t="shared" si="545"/>
        <v>0</v>
      </c>
      <c r="AG1374">
        <f t="shared" si="546"/>
        <v>0</v>
      </c>
      <c r="AH1374">
        <f t="shared" si="547"/>
        <v>0</v>
      </c>
      <c r="AI1374">
        <f t="shared" si="548"/>
        <v>5.0546225567071803E-3</v>
      </c>
      <c r="AJ1374">
        <f t="shared" si="549"/>
        <v>4.2582015317955055E-5</v>
      </c>
      <c r="AK1374">
        <f t="shared" si="550"/>
        <v>1.6740578955036711E-7</v>
      </c>
      <c r="AL1374">
        <f t="shared" si="551"/>
        <v>0</v>
      </c>
      <c r="AM1374">
        <v>6378137</v>
      </c>
      <c r="AN1374">
        <v>6356752.3142451802</v>
      </c>
      <c r="AO1374">
        <f t="shared" si="552"/>
        <v>8.1819190842620321E-2</v>
      </c>
      <c r="AP1374">
        <f t="shared" si="553"/>
        <v>8.2094437949694496E-2</v>
      </c>
      <c r="AQ1374">
        <f t="shared" si="554"/>
        <v>6.7394967422762398E-3</v>
      </c>
      <c r="AR1374">
        <f t="shared" si="555"/>
        <v>6399593.6257584924</v>
      </c>
    </row>
    <row r="1375" spans="13:44" x14ac:dyDescent="0.3">
      <c r="M1375" s="52" t="s">
        <v>22</v>
      </c>
      <c r="N1375" s="53">
        <f t="shared" si="534"/>
        <v>166021.44365805644</v>
      </c>
      <c r="O1375" s="54">
        <f t="shared" si="535"/>
        <v>0</v>
      </c>
      <c r="P1375" s="55">
        <f t="shared" si="536"/>
        <v>31</v>
      </c>
      <c r="Q1375" s="68"/>
      <c r="T1375">
        <f t="shared" si="532"/>
        <v>0</v>
      </c>
      <c r="U1375">
        <f t="shared" si="532"/>
        <v>0</v>
      </c>
      <c r="V1375">
        <f t="shared" si="533"/>
        <v>31</v>
      </c>
      <c r="W1375">
        <f t="shared" si="556"/>
        <v>3</v>
      </c>
      <c r="X1375">
        <f t="shared" si="537"/>
        <v>-5.2359877559829883E-2</v>
      </c>
      <c r="Y1375">
        <f t="shared" si="538"/>
        <v>-5.2335956242943828E-2</v>
      </c>
      <c r="Z1375">
        <f t="shared" si="539"/>
        <v>-5.2383818566763218E-2</v>
      </c>
      <c r="AA1375">
        <f t="shared" si="540"/>
        <v>0</v>
      </c>
      <c r="AB1375">
        <f t="shared" si="541"/>
        <v>6375585.7452000007</v>
      </c>
      <c r="AC1375">
        <f t="shared" si="542"/>
        <v>9.2468067027179749E-6</v>
      </c>
      <c r="AD1375">
        <f t="shared" si="543"/>
        <v>0</v>
      </c>
      <c r="AE1375">
        <f t="shared" si="544"/>
        <v>0</v>
      </c>
      <c r="AF1375">
        <f t="shared" si="545"/>
        <v>0</v>
      </c>
      <c r="AG1375">
        <f t="shared" si="546"/>
        <v>0</v>
      </c>
      <c r="AH1375">
        <f t="shared" si="547"/>
        <v>0</v>
      </c>
      <c r="AI1375">
        <f t="shared" si="548"/>
        <v>5.0546225567071803E-3</v>
      </c>
      <c r="AJ1375">
        <f t="shared" si="549"/>
        <v>4.2582015317955055E-5</v>
      </c>
      <c r="AK1375">
        <f t="shared" si="550"/>
        <v>1.6740578955036711E-7</v>
      </c>
      <c r="AL1375">
        <f t="shared" si="551"/>
        <v>0</v>
      </c>
      <c r="AM1375">
        <v>6378137</v>
      </c>
      <c r="AN1375">
        <v>6356752.3142451802</v>
      </c>
      <c r="AO1375">
        <f t="shared" si="552"/>
        <v>8.1819190842620321E-2</v>
      </c>
      <c r="AP1375">
        <f t="shared" si="553"/>
        <v>8.2094437949694496E-2</v>
      </c>
      <c r="AQ1375">
        <f t="shared" si="554"/>
        <v>6.7394967422762398E-3</v>
      </c>
      <c r="AR1375">
        <f t="shared" si="555"/>
        <v>6399593.6257584924</v>
      </c>
    </row>
    <row r="1376" spans="13:44" x14ac:dyDescent="0.3">
      <c r="M1376" s="52" t="s">
        <v>22</v>
      </c>
      <c r="N1376" s="53">
        <f t="shared" si="534"/>
        <v>166021.44365805644</v>
      </c>
      <c r="O1376" s="54">
        <f t="shared" si="535"/>
        <v>0</v>
      </c>
      <c r="P1376" s="55">
        <f t="shared" si="536"/>
        <v>31</v>
      </c>
      <c r="Q1376" s="68"/>
      <c r="T1376">
        <f t="shared" si="532"/>
        <v>0</v>
      </c>
      <c r="U1376">
        <f t="shared" si="532"/>
        <v>0</v>
      </c>
      <c r="V1376">
        <f t="shared" si="533"/>
        <v>31</v>
      </c>
      <c r="W1376">
        <f t="shared" si="556"/>
        <v>3</v>
      </c>
      <c r="X1376">
        <f t="shared" si="537"/>
        <v>-5.2359877559829883E-2</v>
      </c>
      <c r="Y1376">
        <f t="shared" si="538"/>
        <v>-5.2335956242943828E-2</v>
      </c>
      <c r="Z1376">
        <f t="shared" si="539"/>
        <v>-5.2383818566763218E-2</v>
      </c>
      <c r="AA1376">
        <f t="shared" si="540"/>
        <v>0</v>
      </c>
      <c r="AB1376">
        <f t="shared" si="541"/>
        <v>6375585.7452000007</v>
      </c>
      <c r="AC1376">
        <f t="shared" si="542"/>
        <v>9.2468067027179749E-6</v>
      </c>
      <c r="AD1376">
        <f t="shared" si="543"/>
        <v>0</v>
      </c>
      <c r="AE1376">
        <f t="shared" si="544"/>
        <v>0</v>
      </c>
      <c r="AF1376">
        <f t="shared" si="545"/>
        <v>0</v>
      </c>
      <c r="AG1376">
        <f t="shared" si="546"/>
        <v>0</v>
      </c>
      <c r="AH1376">
        <f t="shared" si="547"/>
        <v>0</v>
      </c>
      <c r="AI1376">
        <f t="shared" si="548"/>
        <v>5.0546225567071803E-3</v>
      </c>
      <c r="AJ1376">
        <f t="shared" si="549"/>
        <v>4.2582015317955055E-5</v>
      </c>
      <c r="AK1376">
        <f t="shared" si="550"/>
        <v>1.6740578955036711E-7</v>
      </c>
      <c r="AL1376">
        <f t="shared" si="551"/>
        <v>0</v>
      </c>
      <c r="AM1376">
        <v>6378137</v>
      </c>
      <c r="AN1376">
        <v>6356752.3142451802</v>
      </c>
      <c r="AO1376">
        <f t="shared" si="552"/>
        <v>8.1819190842620321E-2</v>
      </c>
      <c r="AP1376">
        <f t="shared" si="553"/>
        <v>8.2094437949694496E-2</v>
      </c>
      <c r="AQ1376">
        <f t="shared" si="554"/>
        <v>6.7394967422762398E-3</v>
      </c>
      <c r="AR1376">
        <f t="shared" si="555"/>
        <v>6399593.6257584924</v>
      </c>
    </row>
    <row r="1377" spans="13:44" x14ac:dyDescent="0.3">
      <c r="M1377" s="52" t="s">
        <v>22</v>
      </c>
      <c r="N1377" s="53">
        <f t="shared" si="534"/>
        <v>166021.44365805644</v>
      </c>
      <c r="O1377" s="54">
        <f t="shared" si="535"/>
        <v>0</v>
      </c>
      <c r="P1377" s="55">
        <f t="shared" si="536"/>
        <v>31</v>
      </c>
      <c r="Q1377" s="68"/>
      <c r="T1377">
        <f t="shared" si="532"/>
        <v>0</v>
      </c>
      <c r="U1377">
        <f t="shared" si="532"/>
        <v>0</v>
      </c>
      <c r="V1377">
        <f t="shared" si="533"/>
        <v>31</v>
      </c>
      <c r="W1377">
        <f t="shared" si="556"/>
        <v>3</v>
      </c>
      <c r="X1377">
        <f t="shared" si="537"/>
        <v>-5.2359877559829883E-2</v>
      </c>
      <c r="Y1377">
        <f t="shared" si="538"/>
        <v>-5.2335956242943828E-2</v>
      </c>
      <c r="Z1377">
        <f t="shared" si="539"/>
        <v>-5.2383818566763218E-2</v>
      </c>
      <c r="AA1377">
        <f t="shared" si="540"/>
        <v>0</v>
      </c>
      <c r="AB1377">
        <f t="shared" si="541"/>
        <v>6375585.7452000007</v>
      </c>
      <c r="AC1377">
        <f t="shared" si="542"/>
        <v>9.2468067027179749E-6</v>
      </c>
      <c r="AD1377">
        <f t="shared" si="543"/>
        <v>0</v>
      </c>
      <c r="AE1377">
        <f t="shared" si="544"/>
        <v>0</v>
      </c>
      <c r="AF1377">
        <f t="shared" si="545"/>
        <v>0</v>
      </c>
      <c r="AG1377">
        <f t="shared" si="546"/>
        <v>0</v>
      </c>
      <c r="AH1377">
        <f t="shared" si="547"/>
        <v>0</v>
      </c>
      <c r="AI1377">
        <f t="shared" si="548"/>
        <v>5.0546225567071803E-3</v>
      </c>
      <c r="AJ1377">
        <f t="shared" si="549"/>
        <v>4.2582015317955055E-5</v>
      </c>
      <c r="AK1377">
        <f t="shared" si="550"/>
        <v>1.6740578955036711E-7</v>
      </c>
      <c r="AL1377">
        <f t="shared" si="551"/>
        <v>0</v>
      </c>
      <c r="AM1377">
        <v>6378137</v>
      </c>
      <c r="AN1377">
        <v>6356752.3142451802</v>
      </c>
      <c r="AO1377">
        <f t="shared" si="552"/>
        <v>8.1819190842620321E-2</v>
      </c>
      <c r="AP1377">
        <f t="shared" si="553"/>
        <v>8.2094437949694496E-2</v>
      </c>
      <c r="AQ1377">
        <f t="shared" si="554"/>
        <v>6.7394967422762398E-3</v>
      </c>
      <c r="AR1377">
        <f t="shared" si="555"/>
        <v>6399593.6257584924</v>
      </c>
    </row>
    <row r="1378" spans="13:44" x14ac:dyDescent="0.3">
      <c r="M1378" s="52" t="s">
        <v>22</v>
      </c>
      <c r="N1378" s="53">
        <f t="shared" si="534"/>
        <v>166021.44365805644</v>
      </c>
      <c r="O1378" s="54">
        <f t="shared" si="535"/>
        <v>0</v>
      </c>
      <c r="P1378" s="55">
        <f t="shared" si="536"/>
        <v>31</v>
      </c>
      <c r="Q1378" s="68"/>
      <c r="T1378">
        <f t="shared" si="532"/>
        <v>0</v>
      </c>
      <c r="U1378">
        <f t="shared" si="532"/>
        <v>0</v>
      </c>
      <c r="V1378">
        <f t="shared" si="533"/>
        <v>31</v>
      </c>
      <c r="W1378">
        <f t="shared" si="556"/>
        <v>3</v>
      </c>
      <c r="X1378">
        <f t="shared" si="537"/>
        <v>-5.2359877559829883E-2</v>
      </c>
      <c r="Y1378">
        <f t="shared" si="538"/>
        <v>-5.2335956242943828E-2</v>
      </c>
      <c r="Z1378">
        <f t="shared" si="539"/>
        <v>-5.2383818566763218E-2</v>
      </c>
      <c r="AA1378">
        <f t="shared" si="540"/>
        <v>0</v>
      </c>
      <c r="AB1378">
        <f t="shared" si="541"/>
        <v>6375585.7452000007</v>
      </c>
      <c r="AC1378">
        <f t="shared" si="542"/>
        <v>9.2468067027179749E-6</v>
      </c>
      <c r="AD1378">
        <f t="shared" si="543"/>
        <v>0</v>
      </c>
      <c r="AE1378">
        <f t="shared" si="544"/>
        <v>0</v>
      </c>
      <c r="AF1378">
        <f t="shared" si="545"/>
        <v>0</v>
      </c>
      <c r="AG1378">
        <f t="shared" si="546"/>
        <v>0</v>
      </c>
      <c r="AH1378">
        <f t="shared" si="547"/>
        <v>0</v>
      </c>
      <c r="AI1378">
        <f t="shared" si="548"/>
        <v>5.0546225567071803E-3</v>
      </c>
      <c r="AJ1378">
        <f t="shared" si="549"/>
        <v>4.2582015317955055E-5</v>
      </c>
      <c r="AK1378">
        <f t="shared" si="550"/>
        <v>1.6740578955036711E-7</v>
      </c>
      <c r="AL1378">
        <f t="shared" si="551"/>
        <v>0</v>
      </c>
      <c r="AM1378">
        <v>6378137</v>
      </c>
      <c r="AN1378">
        <v>6356752.3142451802</v>
      </c>
      <c r="AO1378">
        <f t="shared" si="552"/>
        <v>8.1819190842620321E-2</v>
      </c>
      <c r="AP1378">
        <f t="shared" si="553"/>
        <v>8.2094437949694496E-2</v>
      </c>
      <c r="AQ1378">
        <f t="shared" si="554"/>
        <v>6.7394967422762398E-3</v>
      </c>
      <c r="AR1378">
        <f t="shared" si="555"/>
        <v>6399593.6257584924</v>
      </c>
    </row>
    <row r="1379" spans="13:44" x14ac:dyDescent="0.3">
      <c r="M1379" s="52" t="s">
        <v>22</v>
      </c>
      <c r="N1379" s="53">
        <f t="shared" si="534"/>
        <v>166021.44365805644</v>
      </c>
      <c r="O1379" s="54">
        <f t="shared" si="535"/>
        <v>0</v>
      </c>
      <c r="P1379" s="55">
        <f t="shared" si="536"/>
        <v>31</v>
      </c>
      <c r="Q1379" s="68"/>
      <c r="T1379">
        <f t="shared" si="532"/>
        <v>0</v>
      </c>
      <c r="U1379">
        <f t="shared" si="532"/>
        <v>0</v>
      </c>
      <c r="V1379">
        <f t="shared" si="533"/>
        <v>31</v>
      </c>
      <c r="W1379">
        <f t="shared" si="556"/>
        <v>3</v>
      </c>
      <c r="X1379">
        <f t="shared" si="537"/>
        <v>-5.2359877559829883E-2</v>
      </c>
      <c r="Y1379">
        <f t="shared" si="538"/>
        <v>-5.2335956242943828E-2</v>
      </c>
      <c r="Z1379">
        <f t="shared" si="539"/>
        <v>-5.2383818566763218E-2</v>
      </c>
      <c r="AA1379">
        <f t="shared" si="540"/>
        <v>0</v>
      </c>
      <c r="AB1379">
        <f t="shared" si="541"/>
        <v>6375585.7452000007</v>
      </c>
      <c r="AC1379">
        <f t="shared" si="542"/>
        <v>9.2468067027179749E-6</v>
      </c>
      <c r="AD1379">
        <f t="shared" si="543"/>
        <v>0</v>
      </c>
      <c r="AE1379">
        <f t="shared" si="544"/>
        <v>0</v>
      </c>
      <c r="AF1379">
        <f t="shared" si="545"/>
        <v>0</v>
      </c>
      <c r="AG1379">
        <f t="shared" si="546"/>
        <v>0</v>
      </c>
      <c r="AH1379">
        <f t="shared" si="547"/>
        <v>0</v>
      </c>
      <c r="AI1379">
        <f t="shared" si="548"/>
        <v>5.0546225567071803E-3</v>
      </c>
      <c r="AJ1379">
        <f t="shared" si="549"/>
        <v>4.2582015317955055E-5</v>
      </c>
      <c r="AK1379">
        <f t="shared" si="550"/>
        <v>1.6740578955036711E-7</v>
      </c>
      <c r="AL1379">
        <f t="shared" si="551"/>
        <v>0</v>
      </c>
      <c r="AM1379">
        <v>6378137</v>
      </c>
      <c r="AN1379">
        <v>6356752.3142451802</v>
      </c>
      <c r="AO1379">
        <f t="shared" si="552"/>
        <v>8.1819190842620321E-2</v>
      </c>
      <c r="AP1379">
        <f t="shared" si="553"/>
        <v>8.2094437949694496E-2</v>
      </c>
      <c r="AQ1379">
        <f t="shared" si="554"/>
        <v>6.7394967422762398E-3</v>
      </c>
      <c r="AR1379">
        <f t="shared" si="555"/>
        <v>6399593.6257584924</v>
      </c>
    </row>
    <row r="1380" spans="13:44" x14ac:dyDescent="0.3">
      <c r="M1380" s="52" t="s">
        <v>22</v>
      </c>
      <c r="N1380" s="53">
        <f t="shared" si="534"/>
        <v>166021.44365805644</v>
      </c>
      <c r="O1380" s="54">
        <f t="shared" si="535"/>
        <v>0</v>
      </c>
      <c r="P1380" s="55">
        <f t="shared" si="536"/>
        <v>31</v>
      </c>
      <c r="Q1380" s="68"/>
      <c r="T1380">
        <f t="shared" si="532"/>
        <v>0</v>
      </c>
      <c r="U1380">
        <f t="shared" si="532"/>
        <v>0</v>
      </c>
      <c r="V1380">
        <f t="shared" si="533"/>
        <v>31</v>
      </c>
      <c r="W1380">
        <f t="shared" si="556"/>
        <v>3</v>
      </c>
      <c r="X1380">
        <f t="shared" si="537"/>
        <v>-5.2359877559829883E-2</v>
      </c>
      <c r="Y1380">
        <f t="shared" si="538"/>
        <v>-5.2335956242943828E-2</v>
      </c>
      <c r="Z1380">
        <f t="shared" si="539"/>
        <v>-5.2383818566763218E-2</v>
      </c>
      <c r="AA1380">
        <f t="shared" si="540"/>
        <v>0</v>
      </c>
      <c r="AB1380">
        <f t="shared" si="541"/>
        <v>6375585.7452000007</v>
      </c>
      <c r="AC1380">
        <f t="shared" si="542"/>
        <v>9.2468067027179749E-6</v>
      </c>
      <c r="AD1380">
        <f t="shared" si="543"/>
        <v>0</v>
      </c>
      <c r="AE1380">
        <f t="shared" si="544"/>
        <v>0</v>
      </c>
      <c r="AF1380">
        <f t="shared" si="545"/>
        <v>0</v>
      </c>
      <c r="AG1380">
        <f t="shared" si="546"/>
        <v>0</v>
      </c>
      <c r="AH1380">
        <f t="shared" si="547"/>
        <v>0</v>
      </c>
      <c r="AI1380">
        <f t="shared" si="548"/>
        <v>5.0546225567071803E-3</v>
      </c>
      <c r="AJ1380">
        <f t="shared" si="549"/>
        <v>4.2582015317955055E-5</v>
      </c>
      <c r="AK1380">
        <f t="shared" si="550"/>
        <v>1.6740578955036711E-7</v>
      </c>
      <c r="AL1380">
        <f t="shared" si="551"/>
        <v>0</v>
      </c>
      <c r="AM1380">
        <v>6378137</v>
      </c>
      <c r="AN1380">
        <v>6356752.3142451802</v>
      </c>
      <c r="AO1380">
        <f t="shared" si="552"/>
        <v>8.1819190842620321E-2</v>
      </c>
      <c r="AP1380">
        <f t="shared" si="553"/>
        <v>8.2094437949694496E-2</v>
      </c>
      <c r="AQ1380">
        <f t="shared" si="554"/>
        <v>6.7394967422762398E-3</v>
      </c>
      <c r="AR1380">
        <f t="shared" si="555"/>
        <v>6399593.6257584924</v>
      </c>
    </row>
    <row r="1381" spans="13:44" x14ac:dyDescent="0.3">
      <c r="M1381" s="52" t="s">
        <v>22</v>
      </c>
      <c r="N1381" s="53">
        <f t="shared" si="534"/>
        <v>166021.44365805644</v>
      </c>
      <c r="O1381" s="54">
        <f t="shared" si="535"/>
        <v>0</v>
      </c>
      <c r="P1381" s="55">
        <f t="shared" si="536"/>
        <v>31</v>
      </c>
      <c r="Q1381" s="68"/>
      <c r="T1381">
        <f t="shared" si="532"/>
        <v>0</v>
      </c>
      <c r="U1381">
        <f t="shared" si="532"/>
        <v>0</v>
      </c>
      <c r="V1381">
        <f t="shared" si="533"/>
        <v>31</v>
      </c>
      <c r="W1381">
        <f t="shared" si="556"/>
        <v>3</v>
      </c>
      <c r="X1381">
        <f t="shared" si="537"/>
        <v>-5.2359877559829883E-2</v>
      </c>
      <c r="Y1381">
        <f t="shared" si="538"/>
        <v>-5.2335956242943828E-2</v>
      </c>
      <c r="Z1381">
        <f t="shared" si="539"/>
        <v>-5.2383818566763218E-2</v>
      </c>
      <c r="AA1381">
        <f t="shared" si="540"/>
        <v>0</v>
      </c>
      <c r="AB1381">
        <f t="shared" si="541"/>
        <v>6375585.7452000007</v>
      </c>
      <c r="AC1381">
        <f t="shared" si="542"/>
        <v>9.2468067027179749E-6</v>
      </c>
      <c r="AD1381">
        <f t="shared" si="543"/>
        <v>0</v>
      </c>
      <c r="AE1381">
        <f t="shared" si="544"/>
        <v>0</v>
      </c>
      <c r="AF1381">
        <f t="shared" si="545"/>
        <v>0</v>
      </c>
      <c r="AG1381">
        <f t="shared" si="546"/>
        <v>0</v>
      </c>
      <c r="AH1381">
        <f t="shared" si="547"/>
        <v>0</v>
      </c>
      <c r="AI1381">
        <f t="shared" si="548"/>
        <v>5.0546225567071803E-3</v>
      </c>
      <c r="AJ1381">
        <f t="shared" si="549"/>
        <v>4.2582015317955055E-5</v>
      </c>
      <c r="AK1381">
        <f t="shared" si="550"/>
        <v>1.6740578955036711E-7</v>
      </c>
      <c r="AL1381">
        <f t="shared" si="551"/>
        <v>0</v>
      </c>
      <c r="AM1381">
        <v>6378137</v>
      </c>
      <c r="AN1381">
        <v>6356752.3142451802</v>
      </c>
      <c r="AO1381">
        <f t="shared" si="552"/>
        <v>8.1819190842620321E-2</v>
      </c>
      <c r="AP1381">
        <f t="shared" si="553"/>
        <v>8.2094437949694496E-2</v>
      </c>
      <c r="AQ1381">
        <f t="shared" si="554"/>
        <v>6.7394967422762398E-3</v>
      </c>
      <c r="AR1381">
        <f t="shared" si="555"/>
        <v>6399593.6257584924</v>
      </c>
    </row>
    <row r="1382" spans="13:44" x14ac:dyDescent="0.3">
      <c r="M1382" s="52" t="s">
        <v>22</v>
      </c>
      <c r="N1382" s="53">
        <f t="shared" si="534"/>
        <v>166021.44365805644</v>
      </c>
      <c r="O1382" s="54">
        <f t="shared" si="535"/>
        <v>0</v>
      </c>
      <c r="P1382" s="55">
        <f t="shared" si="536"/>
        <v>31</v>
      </c>
      <c r="Q1382" s="68"/>
      <c r="T1382">
        <f t="shared" si="532"/>
        <v>0</v>
      </c>
      <c r="U1382">
        <f t="shared" si="532"/>
        <v>0</v>
      </c>
      <c r="V1382">
        <f t="shared" si="533"/>
        <v>31</v>
      </c>
      <c r="W1382">
        <f t="shared" si="556"/>
        <v>3</v>
      </c>
      <c r="X1382">
        <f t="shared" si="537"/>
        <v>-5.2359877559829883E-2</v>
      </c>
      <c r="Y1382">
        <f t="shared" si="538"/>
        <v>-5.2335956242943828E-2</v>
      </c>
      <c r="Z1382">
        <f t="shared" si="539"/>
        <v>-5.2383818566763218E-2</v>
      </c>
      <c r="AA1382">
        <f t="shared" si="540"/>
        <v>0</v>
      </c>
      <c r="AB1382">
        <f t="shared" si="541"/>
        <v>6375585.7452000007</v>
      </c>
      <c r="AC1382">
        <f t="shared" si="542"/>
        <v>9.2468067027179749E-6</v>
      </c>
      <c r="AD1382">
        <f t="shared" si="543"/>
        <v>0</v>
      </c>
      <c r="AE1382">
        <f t="shared" si="544"/>
        <v>0</v>
      </c>
      <c r="AF1382">
        <f t="shared" si="545"/>
        <v>0</v>
      </c>
      <c r="AG1382">
        <f t="shared" si="546"/>
        <v>0</v>
      </c>
      <c r="AH1382">
        <f t="shared" si="547"/>
        <v>0</v>
      </c>
      <c r="AI1382">
        <f t="shared" si="548"/>
        <v>5.0546225567071803E-3</v>
      </c>
      <c r="AJ1382">
        <f t="shared" si="549"/>
        <v>4.2582015317955055E-5</v>
      </c>
      <c r="AK1382">
        <f t="shared" si="550"/>
        <v>1.6740578955036711E-7</v>
      </c>
      <c r="AL1382">
        <f t="shared" si="551"/>
        <v>0</v>
      </c>
      <c r="AM1382">
        <v>6378137</v>
      </c>
      <c r="AN1382">
        <v>6356752.3142451802</v>
      </c>
      <c r="AO1382">
        <f t="shared" si="552"/>
        <v>8.1819190842620321E-2</v>
      </c>
      <c r="AP1382">
        <f t="shared" si="553"/>
        <v>8.2094437949694496E-2</v>
      </c>
      <c r="AQ1382">
        <f t="shared" si="554"/>
        <v>6.7394967422762398E-3</v>
      </c>
      <c r="AR1382">
        <f t="shared" si="555"/>
        <v>6399593.6257584924</v>
      </c>
    </row>
    <row r="1383" spans="13:44" x14ac:dyDescent="0.3">
      <c r="M1383" s="52" t="s">
        <v>22</v>
      </c>
      <c r="N1383" s="53">
        <f t="shared" si="534"/>
        <v>166021.44365805644</v>
      </c>
      <c r="O1383" s="54">
        <f t="shared" si="535"/>
        <v>0</v>
      </c>
      <c r="P1383" s="55">
        <f t="shared" si="536"/>
        <v>31</v>
      </c>
      <c r="Q1383" s="68"/>
      <c r="T1383">
        <f t="shared" si="532"/>
        <v>0</v>
      </c>
      <c r="U1383">
        <f t="shared" si="532"/>
        <v>0</v>
      </c>
      <c r="V1383">
        <f t="shared" si="533"/>
        <v>31</v>
      </c>
      <c r="W1383">
        <f t="shared" si="556"/>
        <v>3</v>
      </c>
      <c r="X1383">
        <f t="shared" si="537"/>
        <v>-5.2359877559829883E-2</v>
      </c>
      <c r="Y1383">
        <f t="shared" si="538"/>
        <v>-5.2335956242943828E-2</v>
      </c>
      <c r="Z1383">
        <f t="shared" si="539"/>
        <v>-5.2383818566763218E-2</v>
      </c>
      <c r="AA1383">
        <f t="shared" si="540"/>
        <v>0</v>
      </c>
      <c r="AB1383">
        <f t="shared" si="541"/>
        <v>6375585.7452000007</v>
      </c>
      <c r="AC1383">
        <f t="shared" si="542"/>
        <v>9.2468067027179749E-6</v>
      </c>
      <c r="AD1383">
        <f t="shared" si="543"/>
        <v>0</v>
      </c>
      <c r="AE1383">
        <f t="shared" si="544"/>
        <v>0</v>
      </c>
      <c r="AF1383">
        <f t="shared" si="545"/>
        <v>0</v>
      </c>
      <c r="AG1383">
        <f t="shared" si="546"/>
        <v>0</v>
      </c>
      <c r="AH1383">
        <f t="shared" si="547"/>
        <v>0</v>
      </c>
      <c r="AI1383">
        <f t="shared" si="548"/>
        <v>5.0546225567071803E-3</v>
      </c>
      <c r="AJ1383">
        <f t="shared" si="549"/>
        <v>4.2582015317955055E-5</v>
      </c>
      <c r="AK1383">
        <f t="shared" si="550"/>
        <v>1.6740578955036711E-7</v>
      </c>
      <c r="AL1383">
        <f t="shared" si="551"/>
        <v>0</v>
      </c>
      <c r="AM1383">
        <v>6378137</v>
      </c>
      <c r="AN1383">
        <v>6356752.3142451802</v>
      </c>
      <c r="AO1383">
        <f t="shared" si="552"/>
        <v>8.1819190842620321E-2</v>
      </c>
      <c r="AP1383">
        <f t="shared" si="553"/>
        <v>8.2094437949694496E-2</v>
      </c>
      <c r="AQ1383">
        <f t="shared" si="554"/>
        <v>6.7394967422762398E-3</v>
      </c>
      <c r="AR1383">
        <f t="shared" si="555"/>
        <v>6399593.6257584924</v>
      </c>
    </row>
    <row r="1384" spans="13:44" x14ac:dyDescent="0.3">
      <c r="M1384" s="52" t="s">
        <v>22</v>
      </c>
      <c r="N1384" s="53">
        <f t="shared" si="534"/>
        <v>166021.44365805644</v>
      </c>
      <c r="O1384" s="54">
        <f t="shared" si="535"/>
        <v>0</v>
      </c>
      <c r="P1384" s="55">
        <f t="shared" si="536"/>
        <v>31</v>
      </c>
      <c r="Q1384" s="68"/>
      <c r="T1384">
        <f t="shared" si="532"/>
        <v>0</v>
      </c>
      <c r="U1384">
        <f t="shared" si="532"/>
        <v>0</v>
      </c>
      <c r="V1384">
        <f t="shared" si="533"/>
        <v>31</v>
      </c>
      <c r="W1384">
        <f t="shared" si="556"/>
        <v>3</v>
      </c>
      <c r="X1384">
        <f t="shared" si="537"/>
        <v>-5.2359877559829883E-2</v>
      </c>
      <c r="Y1384">
        <f t="shared" si="538"/>
        <v>-5.2335956242943828E-2</v>
      </c>
      <c r="Z1384">
        <f t="shared" si="539"/>
        <v>-5.2383818566763218E-2</v>
      </c>
      <c r="AA1384">
        <f t="shared" si="540"/>
        <v>0</v>
      </c>
      <c r="AB1384">
        <f t="shared" si="541"/>
        <v>6375585.7452000007</v>
      </c>
      <c r="AC1384">
        <f t="shared" si="542"/>
        <v>9.2468067027179749E-6</v>
      </c>
      <c r="AD1384">
        <f t="shared" si="543"/>
        <v>0</v>
      </c>
      <c r="AE1384">
        <f t="shared" si="544"/>
        <v>0</v>
      </c>
      <c r="AF1384">
        <f t="shared" si="545"/>
        <v>0</v>
      </c>
      <c r="AG1384">
        <f t="shared" si="546"/>
        <v>0</v>
      </c>
      <c r="AH1384">
        <f t="shared" si="547"/>
        <v>0</v>
      </c>
      <c r="AI1384">
        <f t="shared" si="548"/>
        <v>5.0546225567071803E-3</v>
      </c>
      <c r="AJ1384">
        <f t="shared" si="549"/>
        <v>4.2582015317955055E-5</v>
      </c>
      <c r="AK1384">
        <f t="shared" si="550"/>
        <v>1.6740578955036711E-7</v>
      </c>
      <c r="AL1384">
        <f t="shared" si="551"/>
        <v>0</v>
      </c>
      <c r="AM1384">
        <v>6378137</v>
      </c>
      <c r="AN1384">
        <v>6356752.3142451802</v>
      </c>
      <c r="AO1384">
        <f t="shared" si="552"/>
        <v>8.1819190842620321E-2</v>
      </c>
      <c r="AP1384">
        <f t="shared" si="553"/>
        <v>8.2094437949694496E-2</v>
      </c>
      <c r="AQ1384">
        <f t="shared" si="554"/>
        <v>6.7394967422762398E-3</v>
      </c>
      <c r="AR1384">
        <f t="shared" si="555"/>
        <v>6399593.6257584924</v>
      </c>
    </row>
    <row r="1385" spans="13:44" x14ac:dyDescent="0.3">
      <c r="M1385" s="52" t="s">
        <v>22</v>
      </c>
      <c r="N1385" s="53">
        <f t="shared" si="534"/>
        <v>166021.44365805644</v>
      </c>
      <c r="O1385" s="54">
        <f t="shared" si="535"/>
        <v>0</v>
      </c>
      <c r="P1385" s="55">
        <f t="shared" si="536"/>
        <v>31</v>
      </c>
      <c r="Q1385" s="68"/>
      <c r="T1385">
        <f t="shared" si="532"/>
        <v>0</v>
      </c>
      <c r="U1385">
        <f t="shared" si="532"/>
        <v>0</v>
      </c>
      <c r="V1385">
        <f t="shared" si="533"/>
        <v>31</v>
      </c>
      <c r="W1385">
        <f t="shared" si="556"/>
        <v>3</v>
      </c>
      <c r="X1385">
        <f t="shared" si="537"/>
        <v>-5.2359877559829883E-2</v>
      </c>
      <c r="Y1385">
        <f t="shared" si="538"/>
        <v>-5.2335956242943828E-2</v>
      </c>
      <c r="Z1385">
        <f t="shared" si="539"/>
        <v>-5.2383818566763218E-2</v>
      </c>
      <c r="AA1385">
        <f t="shared" si="540"/>
        <v>0</v>
      </c>
      <c r="AB1385">
        <f t="shared" si="541"/>
        <v>6375585.7452000007</v>
      </c>
      <c r="AC1385">
        <f t="shared" si="542"/>
        <v>9.2468067027179749E-6</v>
      </c>
      <c r="AD1385">
        <f t="shared" si="543"/>
        <v>0</v>
      </c>
      <c r="AE1385">
        <f t="shared" si="544"/>
        <v>0</v>
      </c>
      <c r="AF1385">
        <f t="shared" si="545"/>
        <v>0</v>
      </c>
      <c r="AG1385">
        <f t="shared" si="546"/>
        <v>0</v>
      </c>
      <c r="AH1385">
        <f t="shared" si="547"/>
        <v>0</v>
      </c>
      <c r="AI1385">
        <f t="shared" si="548"/>
        <v>5.0546225567071803E-3</v>
      </c>
      <c r="AJ1385">
        <f t="shared" si="549"/>
        <v>4.2582015317955055E-5</v>
      </c>
      <c r="AK1385">
        <f t="shared" si="550"/>
        <v>1.6740578955036711E-7</v>
      </c>
      <c r="AL1385">
        <f t="shared" si="551"/>
        <v>0</v>
      </c>
      <c r="AM1385">
        <v>6378137</v>
      </c>
      <c r="AN1385">
        <v>6356752.3142451802</v>
      </c>
      <c r="AO1385">
        <f t="shared" si="552"/>
        <v>8.1819190842620321E-2</v>
      </c>
      <c r="AP1385">
        <f t="shared" si="553"/>
        <v>8.2094437949694496E-2</v>
      </c>
      <c r="AQ1385">
        <f t="shared" si="554"/>
        <v>6.7394967422762398E-3</v>
      </c>
      <c r="AR1385">
        <f t="shared" si="555"/>
        <v>6399593.6257584924</v>
      </c>
    </row>
    <row r="1386" spans="13:44" x14ac:dyDescent="0.3">
      <c r="M1386" s="52" t="s">
        <v>22</v>
      </c>
      <c r="N1386" s="53">
        <f t="shared" si="534"/>
        <v>166021.44365805644</v>
      </c>
      <c r="O1386" s="54">
        <f t="shared" si="535"/>
        <v>0</v>
      </c>
      <c r="P1386" s="55">
        <f t="shared" si="536"/>
        <v>31</v>
      </c>
      <c r="Q1386" s="68"/>
      <c r="T1386">
        <f t="shared" ref="T1386:U1449" si="557">R1386*PI()/180</f>
        <v>0</v>
      </c>
      <c r="U1386">
        <f t="shared" si="557"/>
        <v>0</v>
      </c>
      <c r="V1386">
        <f t="shared" si="533"/>
        <v>31</v>
      </c>
      <c r="W1386">
        <f t="shared" si="556"/>
        <v>3</v>
      </c>
      <c r="X1386">
        <f t="shared" si="537"/>
        <v>-5.2359877559829883E-2</v>
      </c>
      <c r="Y1386">
        <f t="shared" si="538"/>
        <v>-5.2335956242943828E-2</v>
      </c>
      <c r="Z1386">
        <f t="shared" si="539"/>
        <v>-5.2383818566763218E-2</v>
      </c>
      <c r="AA1386">
        <f t="shared" si="540"/>
        <v>0</v>
      </c>
      <c r="AB1386">
        <f t="shared" si="541"/>
        <v>6375585.7452000007</v>
      </c>
      <c r="AC1386">
        <f t="shared" si="542"/>
        <v>9.2468067027179749E-6</v>
      </c>
      <c r="AD1386">
        <f t="shared" si="543"/>
        <v>0</v>
      </c>
      <c r="AE1386">
        <f t="shared" si="544"/>
        <v>0</v>
      </c>
      <c r="AF1386">
        <f t="shared" si="545"/>
        <v>0</v>
      </c>
      <c r="AG1386">
        <f t="shared" si="546"/>
        <v>0</v>
      </c>
      <c r="AH1386">
        <f t="shared" si="547"/>
        <v>0</v>
      </c>
      <c r="AI1386">
        <f t="shared" si="548"/>
        <v>5.0546225567071803E-3</v>
      </c>
      <c r="AJ1386">
        <f t="shared" si="549"/>
        <v>4.2582015317955055E-5</v>
      </c>
      <c r="AK1386">
        <f t="shared" si="550"/>
        <v>1.6740578955036711E-7</v>
      </c>
      <c r="AL1386">
        <f t="shared" si="551"/>
        <v>0</v>
      </c>
      <c r="AM1386">
        <v>6378137</v>
      </c>
      <c r="AN1386">
        <v>6356752.3142451802</v>
      </c>
      <c r="AO1386">
        <f t="shared" si="552"/>
        <v>8.1819190842620321E-2</v>
      </c>
      <c r="AP1386">
        <f t="shared" si="553"/>
        <v>8.2094437949694496E-2</v>
      </c>
      <c r="AQ1386">
        <f t="shared" si="554"/>
        <v>6.7394967422762398E-3</v>
      </c>
      <c r="AR1386">
        <f t="shared" si="555"/>
        <v>6399593.6257584924</v>
      </c>
    </row>
    <row r="1387" spans="13:44" x14ac:dyDescent="0.3">
      <c r="M1387" s="52" t="s">
        <v>22</v>
      </c>
      <c r="N1387" s="53">
        <f t="shared" si="534"/>
        <v>166021.44365805644</v>
      </c>
      <c r="O1387" s="54">
        <f t="shared" si="535"/>
        <v>0</v>
      </c>
      <c r="P1387" s="55">
        <f t="shared" si="536"/>
        <v>31</v>
      </c>
      <c r="Q1387" s="68"/>
      <c r="T1387">
        <f t="shared" si="557"/>
        <v>0</v>
      </c>
      <c r="U1387">
        <f t="shared" si="557"/>
        <v>0</v>
      </c>
      <c r="V1387">
        <f t="shared" si="533"/>
        <v>31</v>
      </c>
      <c r="W1387">
        <f t="shared" si="556"/>
        <v>3</v>
      </c>
      <c r="X1387">
        <f t="shared" si="537"/>
        <v>-5.2359877559829883E-2</v>
      </c>
      <c r="Y1387">
        <f t="shared" si="538"/>
        <v>-5.2335956242943828E-2</v>
      </c>
      <c r="Z1387">
        <f t="shared" si="539"/>
        <v>-5.2383818566763218E-2</v>
      </c>
      <c r="AA1387">
        <f t="shared" si="540"/>
        <v>0</v>
      </c>
      <c r="AB1387">
        <f t="shared" si="541"/>
        <v>6375585.7452000007</v>
      </c>
      <c r="AC1387">
        <f t="shared" si="542"/>
        <v>9.2468067027179749E-6</v>
      </c>
      <c r="AD1387">
        <f t="shared" si="543"/>
        <v>0</v>
      </c>
      <c r="AE1387">
        <f t="shared" si="544"/>
        <v>0</v>
      </c>
      <c r="AF1387">
        <f t="shared" si="545"/>
        <v>0</v>
      </c>
      <c r="AG1387">
        <f t="shared" si="546"/>
        <v>0</v>
      </c>
      <c r="AH1387">
        <f t="shared" si="547"/>
        <v>0</v>
      </c>
      <c r="AI1387">
        <f t="shared" si="548"/>
        <v>5.0546225567071803E-3</v>
      </c>
      <c r="AJ1387">
        <f t="shared" si="549"/>
        <v>4.2582015317955055E-5</v>
      </c>
      <c r="AK1387">
        <f t="shared" si="550"/>
        <v>1.6740578955036711E-7</v>
      </c>
      <c r="AL1387">
        <f t="shared" si="551"/>
        <v>0</v>
      </c>
      <c r="AM1387">
        <v>6378137</v>
      </c>
      <c r="AN1387">
        <v>6356752.3142451802</v>
      </c>
      <c r="AO1387">
        <f t="shared" si="552"/>
        <v>8.1819190842620321E-2</v>
      </c>
      <c r="AP1387">
        <f t="shared" si="553"/>
        <v>8.2094437949694496E-2</v>
      </c>
      <c r="AQ1387">
        <f t="shared" si="554"/>
        <v>6.7394967422762398E-3</v>
      </c>
      <c r="AR1387">
        <f t="shared" si="555"/>
        <v>6399593.6257584924</v>
      </c>
    </row>
    <row r="1388" spans="13:44" x14ac:dyDescent="0.3">
      <c r="M1388" s="52" t="s">
        <v>22</v>
      </c>
      <c r="N1388" s="53">
        <f t="shared" si="534"/>
        <v>166021.44365805644</v>
      </c>
      <c r="O1388" s="54">
        <f t="shared" si="535"/>
        <v>0</v>
      </c>
      <c r="P1388" s="55">
        <f t="shared" si="536"/>
        <v>31</v>
      </c>
      <c r="Q1388" s="68"/>
      <c r="T1388">
        <f t="shared" si="557"/>
        <v>0</v>
      </c>
      <c r="U1388">
        <f t="shared" si="557"/>
        <v>0</v>
      </c>
      <c r="V1388">
        <f t="shared" si="533"/>
        <v>31</v>
      </c>
      <c r="W1388">
        <f t="shared" si="556"/>
        <v>3</v>
      </c>
      <c r="X1388">
        <f t="shared" si="537"/>
        <v>-5.2359877559829883E-2</v>
      </c>
      <c r="Y1388">
        <f t="shared" si="538"/>
        <v>-5.2335956242943828E-2</v>
      </c>
      <c r="Z1388">
        <f t="shared" si="539"/>
        <v>-5.2383818566763218E-2</v>
      </c>
      <c r="AA1388">
        <f t="shared" si="540"/>
        <v>0</v>
      </c>
      <c r="AB1388">
        <f t="shared" si="541"/>
        <v>6375585.7452000007</v>
      </c>
      <c r="AC1388">
        <f t="shared" si="542"/>
        <v>9.2468067027179749E-6</v>
      </c>
      <c r="AD1388">
        <f t="shared" si="543"/>
        <v>0</v>
      </c>
      <c r="AE1388">
        <f t="shared" si="544"/>
        <v>0</v>
      </c>
      <c r="AF1388">
        <f t="shared" si="545"/>
        <v>0</v>
      </c>
      <c r="AG1388">
        <f t="shared" si="546"/>
        <v>0</v>
      </c>
      <c r="AH1388">
        <f t="shared" si="547"/>
        <v>0</v>
      </c>
      <c r="AI1388">
        <f t="shared" si="548"/>
        <v>5.0546225567071803E-3</v>
      </c>
      <c r="AJ1388">
        <f t="shared" si="549"/>
        <v>4.2582015317955055E-5</v>
      </c>
      <c r="AK1388">
        <f t="shared" si="550"/>
        <v>1.6740578955036711E-7</v>
      </c>
      <c r="AL1388">
        <f t="shared" si="551"/>
        <v>0</v>
      </c>
      <c r="AM1388">
        <v>6378137</v>
      </c>
      <c r="AN1388">
        <v>6356752.3142451802</v>
      </c>
      <c r="AO1388">
        <f t="shared" si="552"/>
        <v>8.1819190842620321E-2</v>
      </c>
      <c r="AP1388">
        <f t="shared" si="553"/>
        <v>8.2094437949694496E-2</v>
      </c>
      <c r="AQ1388">
        <f t="shared" si="554"/>
        <v>6.7394967422762398E-3</v>
      </c>
      <c r="AR1388">
        <f t="shared" si="555"/>
        <v>6399593.6257584924</v>
      </c>
    </row>
    <row r="1389" spans="13:44" x14ac:dyDescent="0.3">
      <c r="M1389" s="52" t="s">
        <v>22</v>
      </c>
      <c r="N1389" s="53">
        <f t="shared" si="534"/>
        <v>166021.44365805644</v>
      </c>
      <c r="O1389" s="54">
        <f t="shared" si="535"/>
        <v>0</v>
      </c>
      <c r="P1389" s="55">
        <f t="shared" si="536"/>
        <v>31</v>
      </c>
      <c r="Q1389" s="68"/>
      <c r="T1389">
        <f t="shared" si="557"/>
        <v>0</v>
      </c>
      <c r="U1389">
        <f t="shared" si="557"/>
        <v>0</v>
      </c>
      <c r="V1389">
        <f t="shared" si="533"/>
        <v>31</v>
      </c>
      <c r="W1389">
        <f t="shared" si="556"/>
        <v>3</v>
      </c>
      <c r="X1389">
        <f t="shared" si="537"/>
        <v>-5.2359877559829883E-2</v>
      </c>
      <c r="Y1389">
        <f t="shared" si="538"/>
        <v>-5.2335956242943828E-2</v>
      </c>
      <c r="Z1389">
        <f t="shared" si="539"/>
        <v>-5.2383818566763218E-2</v>
      </c>
      <c r="AA1389">
        <f t="shared" si="540"/>
        <v>0</v>
      </c>
      <c r="AB1389">
        <f t="shared" si="541"/>
        <v>6375585.7452000007</v>
      </c>
      <c r="AC1389">
        <f t="shared" si="542"/>
        <v>9.2468067027179749E-6</v>
      </c>
      <c r="AD1389">
        <f t="shared" si="543"/>
        <v>0</v>
      </c>
      <c r="AE1389">
        <f t="shared" si="544"/>
        <v>0</v>
      </c>
      <c r="AF1389">
        <f t="shared" si="545"/>
        <v>0</v>
      </c>
      <c r="AG1389">
        <f t="shared" si="546"/>
        <v>0</v>
      </c>
      <c r="AH1389">
        <f t="shared" si="547"/>
        <v>0</v>
      </c>
      <c r="AI1389">
        <f t="shared" si="548"/>
        <v>5.0546225567071803E-3</v>
      </c>
      <c r="AJ1389">
        <f t="shared" si="549"/>
        <v>4.2582015317955055E-5</v>
      </c>
      <c r="AK1389">
        <f t="shared" si="550"/>
        <v>1.6740578955036711E-7</v>
      </c>
      <c r="AL1389">
        <f t="shared" si="551"/>
        <v>0</v>
      </c>
      <c r="AM1389">
        <v>6378137</v>
      </c>
      <c r="AN1389">
        <v>6356752.3142451802</v>
      </c>
      <c r="AO1389">
        <f t="shared" si="552"/>
        <v>8.1819190842620321E-2</v>
      </c>
      <c r="AP1389">
        <f t="shared" si="553"/>
        <v>8.2094437949694496E-2</v>
      </c>
      <c r="AQ1389">
        <f t="shared" si="554"/>
        <v>6.7394967422762398E-3</v>
      </c>
      <c r="AR1389">
        <f t="shared" si="555"/>
        <v>6399593.6257584924</v>
      </c>
    </row>
    <row r="1390" spans="13:44" x14ac:dyDescent="0.3">
      <c r="M1390" s="52" t="s">
        <v>22</v>
      </c>
      <c r="N1390" s="53">
        <f t="shared" si="534"/>
        <v>166021.44365805644</v>
      </c>
      <c r="O1390" s="54">
        <f t="shared" si="535"/>
        <v>0</v>
      </c>
      <c r="P1390" s="55">
        <f t="shared" si="536"/>
        <v>31</v>
      </c>
      <c r="Q1390" s="68"/>
      <c r="T1390">
        <f t="shared" si="557"/>
        <v>0</v>
      </c>
      <c r="U1390">
        <f t="shared" si="557"/>
        <v>0</v>
      </c>
      <c r="V1390">
        <f t="shared" si="533"/>
        <v>31</v>
      </c>
      <c r="W1390">
        <f t="shared" si="556"/>
        <v>3</v>
      </c>
      <c r="X1390">
        <f t="shared" si="537"/>
        <v>-5.2359877559829883E-2</v>
      </c>
      <c r="Y1390">
        <f t="shared" si="538"/>
        <v>-5.2335956242943828E-2</v>
      </c>
      <c r="Z1390">
        <f t="shared" si="539"/>
        <v>-5.2383818566763218E-2</v>
      </c>
      <c r="AA1390">
        <f t="shared" si="540"/>
        <v>0</v>
      </c>
      <c r="AB1390">
        <f t="shared" si="541"/>
        <v>6375585.7452000007</v>
      </c>
      <c r="AC1390">
        <f t="shared" si="542"/>
        <v>9.2468067027179749E-6</v>
      </c>
      <c r="AD1390">
        <f t="shared" si="543"/>
        <v>0</v>
      </c>
      <c r="AE1390">
        <f t="shared" si="544"/>
        <v>0</v>
      </c>
      <c r="AF1390">
        <f t="shared" si="545"/>
        <v>0</v>
      </c>
      <c r="AG1390">
        <f t="shared" si="546"/>
        <v>0</v>
      </c>
      <c r="AH1390">
        <f t="shared" si="547"/>
        <v>0</v>
      </c>
      <c r="AI1390">
        <f t="shared" si="548"/>
        <v>5.0546225567071803E-3</v>
      </c>
      <c r="AJ1390">
        <f t="shared" si="549"/>
        <v>4.2582015317955055E-5</v>
      </c>
      <c r="AK1390">
        <f t="shared" si="550"/>
        <v>1.6740578955036711E-7</v>
      </c>
      <c r="AL1390">
        <f t="shared" si="551"/>
        <v>0</v>
      </c>
      <c r="AM1390">
        <v>6378137</v>
      </c>
      <c r="AN1390">
        <v>6356752.3142451802</v>
      </c>
      <c r="AO1390">
        <f t="shared" si="552"/>
        <v>8.1819190842620321E-2</v>
      </c>
      <c r="AP1390">
        <f t="shared" si="553"/>
        <v>8.2094437949694496E-2</v>
      </c>
      <c r="AQ1390">
        <f t="shared" si="554"/>
        <v>6.7394967422762398E-3</v>
      </c>
      <c r="AR1390">
        <f t="shared" si="555"/>
        <v>6399593.6257584924</v>
      </c>
    </row>
    <row r="1391" spans="13:44" x14ac:dyDescent="0.3">
      <c r="M1391" s="52" t="s">
        <v>22</v>
      </c>
      <c r="N1391" s="53">
        <f t="shared" si="534"/>
        <v>166021.44365805644</v>
      </c>
      <c r="O1391" s="54">
        <f t="shared" si="535"/>
        <v>0</v>
      </c>
      <c r="P1391" s="55">
        <f t="shared" si="536"/>
        <v>31</v>
      </c>
      <c r="Q1391" s="68"/>
      <c r="T1391">
        <f t="shared" si="557"/>
        <v>0</v>
      </c>
      <c r="U1391">
        <f t="shared" si="557"/>
        <v>0</v>
      </c>
      <c r="V1391">
        <f t="shared" si="533"/>
        <v>31</v>
      </c>
      <c r="W1391">
        <f t="shared" si="556"/>
        <v>3</v>
      </c>
      <c r="X1391">
        <f t="shared" si="537"/>
        <v>-5.2359877559829883E-2</v>
      </c>
      <c r="Y1391">
        <f t="shared" si="538"/>
        <v>-5.2335956242943828E-2</v>
      </c>
      <c r="Z1391">
        <f t="shared" si="539"/>
        <v>-5.2383818566763218E-2</v>
      </c>
      <c r="AA1391">
        <f t="shared" si="540"/>
        <v>0</v>
      </c>
      <c r="AB1391">
        <f t="shared" si="541"/>
        <v>6375585.7452000007</v>
      </c>
      <c r="AC1391">
        <f t="shared" si="542"/>
        <v>9.2468067027179749E-6</v>
      </c>
      <c r="AD1391">
        <f t="shared" si="543"/>
        <v>0</v>
      </c>
      <c r="AE1391">
        <f t="shared" si="544"/>
        <v>0</v>
      </c>
      <c r="AF1391">
        <f t="shared" si="545"/>
        <v>0</v>
      </c>
      <c r="AG1391">
        <f t="shared" si="546"/>
        <v>0</v>
      </c>
      <c r="AH1391">
        <f t="shared" si="547"/>
        <v>0</v>
      </c>
      <c r="AI1391">
        <f t="shared" si="548"/>
        <v>5.0546225567071803E-3</v>
      </c>
      <c r="AJ1391">
        <f t="shared" si="549"/>
        <v>4.2582015317955055E-5</v>
      </c>
      <c r="AK1391">
        <f t="shared" si="550"/>
        <v>1.6740578955036711E-7</v>
      </c>
      <c r="AL1391">
        <f t="shared" si="551"/>
        <v>0</v>
      </c>
      <c r="AM1391">
        <v>6378137</v>
      </c>
      <c r="AN1391">
        <v>6356752.3142451802</v>
      </c>
      <c r="AO1391">
        <f t="shared" si="552"/>
        <v>8.1819190842620321E-2</v>
      </c>
      <c r="AP1391">
        <f t="shared" si="553"/>
        <v>8.2094437949694496E-2</v>
      </c>
      <c r="AQ1391">
        <f t="shared" si="554"/>
        <v>6.7394967422762398E-3</v>
      </c>
      <c r="AR1391">
        <f t="shared" si="555"/>
        <v>6399593.6257584924</v>
      </c>
    </row>
    <row r="1392" spans="13:44" x14ac:dyDescent="0.3">
      <c r="M1392" s="52" t="s">
        <v>22</v>
      </c>
      <c r="N1392" s="53">
        <f t="shared" si="534"/>
        <v>166021.44365805644</v>
      </c>
      <c r="O1392" s="54">
        <f t="shared" si="535"/>
        <v>0</v>
      </c>
      <c r="P1392" s="55">
        <f t="shared" si="536"/>
        <v>31</v>
      </c>
      <c r="Q1392" s="68"/>
      <c r="T1392">
        <f t="shared" si="557"/>
        <v>0</v>
      </c>
      <c r="U1392">
        <f t="shared" si="557"/>
        <v>0</v>
      </c>
      <c r="V1392">
        <f t="shared" si="533"/>
        <v>31</v>
      </c>
      <c r="W1392">
        <f t="shared" si="556"/>
        <v>3</v>
      </c>
      <c r="X1392">
        <f t="shared" si="537"/>
        <v>-5.2359877559829883E-2</v>
      </c>
      <c r="Y1392">
        <f t="shared" si="538"/>
        <v>-5.2335956242943828E-2</v>
      </c>
      <c r="Z1392">
        <f t="shared" si="539"/>
        <v>-5.2383818566763218E-2</v>
      </c>
      <c r="AA1392">
        <f t="shared" si="540"/>
        <v>0</v>
      </c>
      <c r="AB1392">
        <f t="shared" si="541"/>
        <v>6375585.7452000007</v>
      </c>
      <c r="AC1392">
        <f t="shared" si="542"/>
        <v>9.2468067027179749E-6</v>
      </c>
      <c r="AD1392">
        <f t="shared" si="543"/>
        <v>0</v>
      </c>
      <c r="AE1392">
        <f t="shared" si="544"/>
        <v>0</v>
      </c>
      <c r="AF1392">
        <f t="shared" si="545"/>
        <v>0</v>
      </c>
      <c r="AG1392">
        <f t="shared" si="546"/>
        <v>0</v>
      </c>
      <c r="AH1392">
        <f t="shared" si="547"/>
        <v>0</v>
      </c>
      <c r="AI1392">
        <f t="shared" si="548"/>
        <v>5.0546225567071803E-3</v>
      </c>
      <c r="AJ1392">
        <f t="shared" si="549"/>
        <v>4.2582015317955055E-5</v>
      </c>
      <c r="AK1392">
        <f t="shared" si="550"/>
        <v>1.6740578955036711E-7</v>
      </c>
      <c r="AL1392">
        <f t="shared" si="551"/>
        <v>0</v>
      </c>
      <c r="AM1392">
        <v>6378137</v>
      </c>
      <c r="AN1392">
        <v>6356752.3142451802</v>
      </c>
      <c r="AO1392">
        <f t="shared" si="552"/>
        <v>8.1819190842620321E-2</v>
      </c>
      <c r="AP1392">
        <f t="shared" si="553"/>
        <v>8.2094437949694496E-2</v>
      </c>
      <c r="AQ1392">
        <f t="shared" si="554"/>
        <v>6.7394967422762398E-3</v>
      </c>
      <c r="AR1392">
        <f t="shared" si="555"/>
        <v>6399593.6257584924</v>
      </c>
    </row>
    <row r="1393" spans="13:44" x14ac:dyDescent="0.3">
      <c r="M1393" s="52" t="s">
        <v>22</v>
      </c>
      <c r="N1393" s="53">
        <f t="shared" si="534"/>
        <v>166021.44365805644</v>
      </c>
      <c r="O1393" s="54">
        <f t="shared" si="535"/>
        <v>0</v>
      </c>
      <c r="P1393" s="55">
        <f t="shared" si="536"/>
        <v>31</v>
      </c>
      <c r="Q1393" s="68"/>
      <c r="T1393">
        <f t="shared" si="557"/>
        <v>0</v>
      </c>
      <c r="U1393">
        <f t="shared" si="557"/>
        <v>0</v>
      </c>
      <c r="V1393">
        <f t="shared" si="533"/>
        <v>31</v>
      </c>
      <c r="W1393">
        <f t="shared" si="556"/>
        <v>3</v>
      </c>
      <c r="X1393">
        <f t="shared" si="537"/>
        <v>-5.2359877559829883E-2</v>
      </c>
      <c r="Y1393">
        <f t="shared" si="538"/>
        <v>-5.2335956242943828E-2</v>
      </c>
      <c r="Z1393">
        <f t="shared" si="539"/>
        <v>-5.2383818566763218E-2</v>
      </c>
      <c r="AA1393">
        <f t="shared" si="540"/>
        <v>0</v>
      </c>
      <c r="AB1393">
        <f t="shared" si="541"/>
        <v>6375585.7452000007</v>
      </c>
      <c r="AC1393">
        <f t="shared" si="542"/>
        <v>9.2468067027179749E-6</v>
      </c>
      <c r="AD1393">
        <f t="shared" si="543"/>
        <v>0</v>
      </c>
      <c r="AE1393">
        <f t="shared" si="544"/>
        <v>0</v>
      </c>
      <c r="AF1393">
        <f t="shared" si="545"/>
        <v>0</v>
      </c>
      <c r="AG1393">
        <f t="shared" si="546"/>
        <v>0</v>
      </c>
      <c r="AH1393">
        <f t="shared" si="547"/>
        <v>0</v>
      </c>
      <c r="AI1393">
        <f t="shared" si="548"/>
        <v>5.0546225567071803E-3</v>
      </c>
      <c r="AJ1393">
        <f t="shared" si="549"/>
        <v>4.2582015317955055E-5</v>
      </c>
      <c r="AK1393">
        <f t="shared" si="550"/>
        <v>1.6740578955036711E-7</v>
      </c>
      <c r="AL1393">
        <f t="shared" si="551"/>
        <v>0</v>
      </c>
      <c r="AM1393">
        <v>6378137</v>
      </c>
      <c r="AN1393">
        <v>6356752.3142451802</v>
      </c>
      <c r="AO1393">
        <f t="shared" si="552"/>
        <v>8.1819190842620321E-2</v>
      </c>
      <c r="AP1393">
        <f t="shared" si="553"/>
        <v>8.2094437949694496E-2</v>
      </c>
      <c r="AQ1393">
        <f t="shared" si="554"/>
        <v>6.7394967422762398E-3</v>
      </c>
      <c r="AR1393">
        <f t="shared" si="555"/>
        <v>6399593.6257584924</v>
      </c>
    </row>
    <row r="1394" spans="13:44" x14ac:dyDescent="0.3">
      <c r="M1394" s="52" t="s">
        <v>22</v>
      </c>
      <c r="N1394" s="53">
        <f t="shared" si="534"/>
        <v>166021.44365805644</v>
      </c>
      <c r="O1394" s="54">
        <f t="shared" si="535"/>
        <v>0</v>
      </c>
      <c r="P1394" s="55">
        <f t="shared" si="536"/>
        <v>31</v>
      </c>
      <c r="Q1394" s="68"/>
      <c r="T1394">
        <f t="shared" si="557"/>
        <v>0</v>
      </c>
      <c r="U1394">
        <f t="shared" si="557"/>
        <v>0</v>
      </c>
      <c r="V1394">
        <f t="shared" si="533"/>
        <v>31</v>
      </c>
      <c r="W1394">
        <f t="shared" si="556"/>
        <v>3</v>
      </c>
      <c r="X1394">
        <f t="shared" si="537"/>
        <v>-5.2359877559829883E-2</v>
      </c>
      <c r="Y1394">
        <f t="shared" si="538"/>
        <v>-5.2335956242943828E-2</v>
      </c>
      <c r="Z1394">
        <f t="shared" si="539"/>
        <v>-5.2383818566763218E-2</v>
      </c>
      <c r="AA1394">
        <f t="shared" si="540"/>
        <v>0</v>
      </c>
      <c r="AB1394">
        <f t="shared" si="541"/>
        <v>6375585.7452000007</v>
      </c>
      <c r="AC1394">
        <f t="shared" si="542"/>
        <v>9.2468067027179749E-6</v>
      </c>
      <c r="AD1394">
        <f t="shared" si="543"/>
        <v>0</v>
      </c>
      <c r="AE1394">
        <f t="shared" si="544"/>
        <v>0</v>
      </c>
      <c r="AF1394">
        <f t="shared" si="545"/>
        <v>0</v>
      </c>
      <c r="AG1394">
        <f t="shared" si="546"/>
        <v>0</v>
      </c>
      <c r="AH1394">
        <f t="shared" si="547"/>
        <v>0</v>
      </c>
      <c r="AI1394">
        <f t="shared" si="548"/>
        <v>5.0546225567071803E-3</v>
      </c>
      <c r="AJ1394">
        <f t="shared" si="549"/>
        <v>4.2582015317955055E-5</v>
      </c>
      <c r="AK1394">
        <f t="shared" si="550"/>
        <v>1.6740578955036711E-7</v>
      </c>
      <c r="AL1394">
        <f t="shared" si="551"/>
        <v>0</v>
      </c>
      <c r="AM1394">
        <v>6378137</v>
      </c>
      <c r="AN1394">
        <v>6356752.3142451802</v>
      </c>
      <c r="AO1394">
        <f t="shared" si="552"/>
        <v>8.1819190842620321E-2</v>
      </c>
      <c r="AP1394">
        <f t="shared" si="553"/>
        <v>8.2094437949694496E-2</v>
      </c>
      <c r="AQ1394">
        <f t="shared" si="554"/>
        <v>6.7394967422762398E-3</v>
      </c>
      <c r="AR1394">
        <f t="shared" si="555"/>
        <v>6399593.6257584924</v>
      </c>
    </row>
    <row r="1395" spans="13:44" x14ac:dyDescent="0.3">
      <c r="M1395" s="52" t="s">
        <v>22</v>
      </c>
      <c r="N1395" s="53">
        <f t="shared" si="534"/>
        <v>166021.44365805644</v>
      </c>
      <c r="O1395" s="54">
        <f t="shared" si="535"/>
        <v>0</v>
      </c>
      <c r="P1395" s="55">
        <f t="shared" si="536"/>
        <v>31</v>
      </c>
      <c r="Q1395" s="68"/>
      <c r="T1395">
        <f t="shared" si="557"/>
        <v>0</v>
      </c>
      <c r="U1395">
        <f t="shared" si="557"/>
        <v>0</v>
      </c>
      <c r="V1395">
        <f t="shared" si="533"/>
        <v>31</v>
      </c>
      <c r="W1395">
        <f t="shared" si="556"/>
        <v>3</v>
      </c>
      <c r="X1395">
        <f t="shared" si="537"/>
        <v>-5.2359877559829883E-2</v>
      </c>
      <c r="Y1395">
        <f t="shared" si="538"/>
        <v>-5.2335956242943828E-2</v>
      </c>
      <c r="Z1395">
        <f t="shared" si="539"/>
        <v>-5.2383818566763218E-2</v>
      </c>
      <c r="AA1395">
        <f t="shared" si="540"/>
        <v>0</v>
      </c>
      <c r="AB1395">
        <f t="shared" si="541"/>
        <v>6375585.7452000007</v>
      </c>
      <c r="AC1395">
        <f t="shared" si="542"/>
        <v>9.2468067027179749E-6</v>
      </c>
      <c r="AD1395">
        <f t="shared" si="543"/>
        <v>0</v>
      </c>
      <c r="AE1395">
        <f t="shared" si="544"/>
        <v>0</v>
      </c>
      <c r="AF1395">
        <f t="shared" si="545"/>
        <v>0</v>
      </c>
      <c r="AG1395">
        <f t="shared" si="546"/>
        <v>0</v>
      </c>
      <c r="AH1395">
        <f t="shared" si="547"/>
        <v>0</v>
      </c>
      <c r="AI1395">
        <f t="shared" si="548"/>
        <v>5.0546225567071803E-3</v>
      </c>
      <c r="AJ1395">
        <f t="shared" si="549"/>
        <v>4.2582015317955055E-5</v>
      </c>
      <c r="AK1395">
        <f t="shared" si="550"/>
        <v>1.6740578955036711E-7</v>
      </c>
      <c r="AL1395">
        <f t="shared" si="551"/>
        <v>0</v>
      </c>
      <c r="AM1395">
        <v>6378137</v>
      </c>
      <c r="AN1395">
        <v>6356752.3142451802</v>
      </c>
      <c r="AO1395">
        <f t="shared" si="552"/>
        <v>8.1819190842620321E-2</v>
      </c>
      <c r="AP1395">
        <f t="shared" si="553"/>
        <v>8.2094437949694496E-2</v>
      </c>
      <c r="AQ1395">
        <f t="shared" si="554"/>
        <v>6.7394967422762398E-3</v>
      </c>
      <c r="AR1395">
        <f t="shared" si="555"/>
        <v>6399593.6257584924</v>
      </c>
    </row>
    <row r="1396" spans="13:44" x14ac:dyDescent="0.3">
      <c r="M1396" s="52" t="s">
        <v>22</v>
      </c>
      <c r="N1396" s="53">
        <f t="shared" si="534"/>
        <v>166021.44365805644</v>
      </c>
      <c r="O1396" s="54">
        <f t="shared" si="535"/>
        <v>0</v>
      </c>
      <c r="P1396" s="55">
        <f t="shared" si="536"/>
        <v>31</v>
      </c>
      <c r="Q1396" s="68"/>
      <c r="T1396">
        <f t="shared" si="557"/>
        <v>0</v>
      </c>
      <c r="U1396">
        <f t="shared" si="557"/>
        <v>0</v>
      </c>
      <c r="V1396">
        <f t="shared" si="533"/>
        <v>31</v>
      </c>
      <c r="W1396">
        <f t="shared" si="556"/>
        <v>3</v>
      </c>
      <c r="X1396">
        <f t="shared" si="537"/>
        <v>-5.2359877559829883E-2</v>
      </c>
      <c r="Y1396">
        <f t="shared" si="538"/>
        <v>-5.2335956242943828E-2</v>
      </c>
      <c r="Z1396">
        <f t="shared" si="539"/>
        <v>-5.2383818566763218E-2</v>
      </c>
      <c r="AA1396">
        <f t="shared" si="540"/>
        <v>0</v>
      </c>
      <c r="AB1396">
        <f t="shared" si="541"/>
        <v>6375585.7452000007</v>
      </c>
      <c r="AC1396">
        <f t="shared" si="542"/>
        <v>9.2468067027179749E-6</v>
      </c>
      <c r="AD1396">
        <f t="shared" si="543"/>
        <v>0</v>
      </c>
      <c r="AE1396">
        <f t="shared" si="544"/>
        <v>0</v>
      </c>
      <c r="AF1396">
        <f t="shared" si="545"/>
        <v>0</v>
      </c>
      <c r="AG1396">
        <f t="shared" si="546"/>
        <v>0</v>
      </c>
      <c r="AH1396">
        <f t="shared" si="547"/>
        <v>0</v>
      </c>
      <c r="AI1396">
        <f t="shared" si="548"/>
        <v>5.0546225567071803E-3</v>
      </c>
      <c r="AJ1396">
        <f t="shared" si="549"/>
        <v>4.2582015317955055E-5</v>
      </c>
      <c r="AK1396">
        <f t="shared" si="550"/>
        <v>1.6740578955036711E-7</v>
      </c>
      <c r="AL1396">
        <f t="shared" si="551"/>
        <v>0</v>
      </c>
      <c r="AM1396">
        <v>6378137</v>
      </c>
      <c r="AN1396">
        <v>6356752.3142451802</v>
      </c>
      <c r="AO1396">
        <f t="shared" si="552"/>
        <v>8.1819190842620321E-2</v>
      </c>
      <c r="AP1396">
        <f t="shared" si="553"/>
        <v>8.2094437949694496E-2</v>
      </c>
      <c r="AQ1396">
        <f t="shared" si="554"/>
        <v>6.7394967422762398E-3</v>
      </c>
      <c r="AR1396">
        <f t="shared" si="555"/>
        <v>6399593.6257584924</v>
      </c>
    </row>
    <row r="1397" spans="13:44" x14ac:dyDescent="0.3">
      <c r="M1397" s="52" t="s">
        <v>22</v>
      </c>
      <c r="N1397" s="53">
        <f t="shared" si="534"/>
        <v>166021.44365805644</v>
      </c>
      <c r="O1397" s="54">
        <f t="shared" si="535"/>
        <v>0</v>
      </c>
      <c r="P1397" s="55">
        <f t="shared" si="536"/>
        <v>31</v>
      </c>
      <c r="Q1397" s="68"/>
      <c r="T1397">
        <f t="shared" si="557"/>
        <v>0</v>
      </c>
      <c r="U1397">
        <f t="shared" si="557"/>
        <v>0</v>
      </c>
      <c r="V1397">
        <f t="shared" si="533"/>
        <v>31</v>
      </c>
      <c r="W1397">
        <f t="shared" si="556"/>
        <v>3</v>
      </c>
      <c r="X1397">
        <f t="shared" si="537"/>
        <v>-5.2359877559829883E-2</v>
      </c>
      <c r="Y1397">
        <f t="shared" si="538"/>
        <v>-5.2335956242943828E-2</v>
      </c>
      <c r="Z1397">
        <f t="shared" si="539"/>
        <v>-5.2383818566763218E-2</v>
      </c>
      <c r="AA1397">
        <f t="shared" si="540"/>
        <v>0</v>
      </c>
      <c r="AB1397">
        <f t="shared" si="541"/>
        <v>6375585.7452000007</v>
      </c>
      <c r="AC1397">
        <f t="shared" si="542"/>
        <v>9.2468067027179749E-6</v>
      </c>
      <c r="AD1397">
        <f t="shared" si="543"/>
        <v>0</v>
      </c>
      <c r="AE1397">
        <f t="shared" si="544"/>
        <v>0</v>
      </c>
      <c r="AF1397">
        <f t="shared" si="545"/>
        <v>0</v>
      </c>
      <c r="AG1397">
        <f t="shared" si="546"/>
        <v>0</v>
      </c>
      <c r="AH1397">
        <f t="shared" si="547"/>
        <v>0</v>
      </c>
      <c r="AI1397">
        <f t="shared" si="548"/>
        <v>5.0546225567071803E-3</v>
      </c>
      <c r="AJ1397">
        <f t="shared" si="549"/>
        <v>4.2582015317955055E-5</v>
      </c>
      <c r="AK1397">
        <f t="shared" si="550"/>
        <v>1.6740578955036711E-7</v>
      </c>
      <c r="AL1397">
        <f t="shared" si="551"/>
        <v>0</v>
      </c>
      <c r="AM1397">
        <v>6378137</v>
      </c>
      <c r="AN1397">
        <v>6356752.3142451802</v>
      </c>
      <c r="AO1397">
        <f t="shared" si="552"/>
        <v>8.1819190842620321E-2</v>
      </c>
      <c r="AP1397">
        <f t="shared" si="553"/>
        <v>8.2094437949694496E-2</v>
      </c>
      <c r="AQ1397">
        <f t="shared" si="554"/>
        <v>6.7394967422762398E-3</v>
      </c>
      <c r="AR1397">
        <f t="shared" si="555"/>
        <v>6399593.6257584924</v>
      </c>
    </row>
    <row r="1398" spans="13:44" x14ac:dyDescent="0.3">
      <c r="M1398" s="52" t="s">
        <v>22</v>
      </c>
      <c r="N1398" s="53">
        <f t="shared" si="534"/>
        <v>166021.44365805644</v>
      </c>
      <c r="O1398" s="54">
        <f t="shared" si="535"/>
        <v>0</v>
      </c>
      <c r="P1398" s="55">
        <f t="shared" si="536"/>
        <v>31</v>
      </c>
      <c r="Q1398" s="68"/>
      <c r="T1398">
        <f t="shared" si="557"/>
        <v>0</v>
      </c>
      <c r="U1398">
        <f t="shared" si="557"/>
        <v>0</v>
      </c>
      <c r="V1398">
        <f t="shared" si="533"/>
        <v>31</v>
      </c>
      <c r="W1398">
        <f t="shared" si="556"/>
        <v>3</v>
      </c>
      <c r="X1398">
        <f t="shared" si="537"/>
        <v>-5.2359877559829883E-2</v>
      </c>
      <c r="Y1398">
        <f t="shared" si="538"/>
        <v>-5.2335956242943828E-2</v>
      </c>
      <c r="Z1398">
        <f t="shared" si="539"/>
        <v>-5.2383818566763218E-2</v>
      </c>
      <c r="AA1398">
        <f t="shared" si="540"/>
        <v>0</v>
      </c>
      <c r="AB1398">
        <f t="shared" si="541"/>
        <v>6375585.7452000007</v>
      </c>
      <c r="AC1398">
        <f t="shared" si="542"/>
        <v>9.2468067027179749E-6</v>
      </c>
      <c r="AD1398">
        <f t="shared" si="543"/>
        <v>0</v>
      </c>
      <c r="AE1398">
        <f t="shared" si="544"/>
        <v>0</v>
      </c>
      <c r="AF1398">
        <f t="shared" si="545"/>
        <v>0</v>
      </c>
      <c r="AG1398">
        <f t="shared" si="546"/>
        <v>0</v>
      </c>
      <c r="AH1398">
        <f t="shared" si="547"/>
        <v>0</v>
      </c>
      <c r="AI1398">
        <f t="shared" si="548"/>
        <v>5.0546225567071803E-3</v>
      </c>
      <c r="AJ1398">
        <f t="shared" si="549"/>
        <v>4.2582015317955055E-5</v>
      </c>
      <c r="AK1398">
        <f t="shared" si="550"/>
        <v>1.6740578955036711E-7</v>
      </c>
      <c r="AL1398">
        <f t="shared" si="551"/>
        <v>0</v>
      </c>
      <c r="AM1398">
        <v>6378137</v>
      </c>
      <c r="AN1398">
        <v>6356752.3142451802</v>
      </c>
      <c r="AO1398">
        <f t="shared" si="552"/>
        <v>8.1819190842620321E-2</v>
      </c>
      <c r="AP1398">
        <f t="shared" si="553"/>
        <v>8.2094437949694496E-2</v>
      </c>
      <c r="AQ1398">
        <f t="shared" si="554"/>
        <v>6.7394967422762398E-3</v>
      </c>
      <c r="AR1398">
        <f t="shared" si="555"/>
        <v>6399593.6257584924</v>
      </c>
    </row>
    <row r="1399" spans="13:44" x14ac:dyDescent="0.3">
      <c r="M1399" s="52" t="s">
        <v>22</v>
      </c>
      <c r="N1399" s="53">
        <f t="shared" si="534"/>
        <v>166021.44365805644</v>
      </c>
      <c r="O1399" s="54">
        <f t="shared" si="535"/>
        <v>0</v>
      </c>
      <c r="P1399" s="55">
        <f t="shared" si="536"/>
        <v>31</v>
      </c>
      <c r="Q1399" s="68"/>
      <c r="T1399">
        <f t="shared" si="557"/>
        <v>0</v>
      </c>
      <c r="U1399">
        <f t="shared" si="557"/>
        <v>0</v>
      </c>
      <c r="V1399">
        <f t="shared" si="533"/>
        <v>31</v>
      </c>
      <c r="W1399">
        <f t="shared" si="556"/>
        <v>3</v>
      </c>
      <c r="X1399">
        <f t="shared" si="537"/>
        <v>-5.2359877559829883E-2</v>
      </c>
      <c r="Y1399">
        <f t="shared" si="538"/>
        <v>-5.2335956242943828E-2</v>
      </c>
      <c r="Z1399">
        <f t="shared" si="539"/>
        <v>-5.2383818566763218E-2</v>
      </c>
      <c r="AA1399">
        <f t="shared" si="540"/>
        <v>0</v>
      </c>
      <c r="AB1399">
        <f t="shared" si="541"/>
        <v>6375585.7452000007</v>
      </c>
      <c r="AC1399">
        <f t="shared" si="542"/>
        <v>9.2468067027179749E-6</v>
      </c>
      <c r="AD1399">
        <f t="shared" si="543"/>
        <v>0</v>
      </c>
      <c r="AE1399">
        <f t="shared" si="544"/>
        <v>0</v>
      </c>
      <c r="AF1399">
        <f t="shared" si="545"/>
        <v>0</v>
      </c>
      <c r="AG1399">
        <f t="shared" si="546"/>
        <v>0</v>
      </c>
      <c r="AH1399">
        <f t="shared" si="547"/>
        <v>0</v>
      </c>
      <c r="AI1399">
        <f t="shared" si="548"/>
        <v>5.0546225567071803E-3</v>
      </c>
      <c r="AJ1399">
        <f t="shared" si="549"/>
        <v>4.2582015317955055E-5</v>
      </c>
      <c r="AK1399">
        <f t="shared" si="550"/>
        <v>1.6740578955036711E-7</v>
      </c>
      <c r="AL1399">
        <f t="shared" si="551"/>
        <v>0</v>
      </c>
      <c r="AM1399">
        <v>6378137</v>
      </c>
      <c r="AN1399">
        <v>6356752.3142451802</v>
      </c>
      <c r="AO1399">
        <f t="shared" si="552"/>
        <v>8.1819190842620321E-2</v>
      </c>
      <c r="AP1399">
        <f t="shared" si="553"/>
        <v>8.2094437949694496E-2</v>
      </c>
      <c r="AQ1399">
        <f t="shared" si="554"/>
        <v>6.7394967422762398E-3</v>
      </c>
      <c r="AR1399">
        <f t="shared" si="555"/>
        <v>6399593.6257584924</v>
      </c>
    </row>
    <row r="1400" spans="13:44" x14ac:dyDescent="0.3">
      <c r="M1400" s="52" t="s">
        <v>22</v>
      </c>
      <c r="N1400" s="53">
        <f t="shared" si="534"/>
        <v>166021.44365805644</v>
      </c>
      <c r="O1400" s="54">
        <f t="shared" si="535"/>
        <v>0</v>
      </c>
      <c r="P1400" s="55">
        <f t="shared" si="536"/>
        <v>31</v>
      </c>
      <c r="Q1400" s="68"/>
      <c r="T1400">
        <f t="shared" si="557"/>
        <v>0</v>
      </c>
      <c r="U1400">
        <f t="shared" si="557"/>
        <v>0</v>
      </c>
      <c r="V1400">
        <f t="shared" si="533"/>
        <v>31</v>
      </c>
      <c r="W1400">
        <f t="shared" si="556"/>
        <v>3</v>
      </c>
      <c r="X1400">
        <f t="shared" si="537"/>
        <v>-5.2359877559829883E-2</v>
      </c>
      <c r="Y1400">
        <f t="shared" si="538"/>
        <v>-5.2335956242943828E-2</v>
      </c>
      <c r="Z1400">
        <f t="shared" si="539"/>
        <v>-5.2383818566763218E-2</v>
      </c>
      <c r="AA1400">
        <f t="shared" si="540"/>
        <v>0</v>
      </c>
      <c r="AB1400">
        <f t="shared" si="541"/>
        <v>6375585.7452000007</v>
      </c>
      <c r="AC1400">
        <f t="shared" si="542"/>
        <v>9.2468067027179749E-6</v>
      </c>
      <c r="AD1400">
        <f t="shared" si="543"/>
        <v>0</v>
      </c>
      <c r="AE1400">
        <f t="shared" si="544"/>
        <v>0</v>
      </c>
      <c r="AF1400">
        <f t="shared" si="545"/>
        <v>0</v>
      </c>
      <c r="AG1400">
        <f t="shared" si="546"/>
        <v>0</v>
      </c>
      <c r="AH1400">
        <f t="shared" si="547"/>
        <v>0</v>
      </c>
      <c r="AI1400">
        <f t="shared" si="548"/>
        <v>5.0546225567071803E-3</v>
      </c>
      <c r="AJ1400">
        <f t="shared" si="549"/>
        <v>4.2582015317955055E-5</v>
      </c>
      <c r="AK1400">
        <f t="shared" si="550"/>
        <v>1.6740578955036711E-7</v>
      </c>
      <c r="AL1400">
        <f t="shared" si="551"/>
        <v>0</v>
      </c>
      <c r="AM1400">
        <v>6378137</v>
      </c>
      <c r="AN1400">
        <v>6356752.3142451802</v>
      </c>
      <c r="AO1400">
        <f t="shared" si="552"/>
        <v>8.1819190842620321E-2</v>
      </c>
      <c r="AP1400">
        <f t="shared" si="553"/>
        <v>8.2094437949694496E-2</v>
      </c>
      <c r="AQ1400">
        <f t="shared" si="554"/>
        <v>6.7394967422762398E-3</v>
      </c>
      <c r="AR1400">
        <f t="shared" si="555"/>
        <v>6399593.6257584924</v>
      </c>
    </row>
    <row r="1401" spans="13:44" x14ac:dyDescent="0.3">
      <c r="M1401" s="52" t="s">
        <v>22</v>
      </c>
      <c r="N1401" s="53">
        <f t="shared" si="534"/>
        <v>166021.44365805644</v>
      </c>
      <c r="O1401" s="54">
        <f t="shared" si="535"/>
        <v>0</v>
      </c>
      <c r="P1401" s="55">
        <f t="shared" si="536"/>
        <v>31</v>
      </c>
      <c r="Q1401" s="68"/>
      <c r="T1401">
        <f t="shared" si="557"/>
        <v>0</v>
      </c>
      <c r="U1401">
        <f t="shared" si="557"/>
        <v>0</v>
      </c>
      <c r="V1401">
        <f t="shared" si="533"/>
        <v>31</v>
      </c>
      <c r="W1401">
        <f t="shared" si="556"/>
        <v>3</v>
      </c>
      <c r="X1401">
        <f t="shared" si="537"/>
        <v>-5.2359877559829883E-2</v>
      </c>
      <c r="Y1401">
        <f t="shared" si="538"/>
        <v>-5.2335956242943828E-2</v>
      </c>
      <c r="Z1401">
        <f t="shared" si="539"/>
        <v>-5.2383818566763218E-2</v>
      </c>
      <c r="AA1401">
        <f t="shared" si="540"/>
        <v>0</v>
      </c>
      <c r="AB1401">
        <f t="shared" si="541"/>
        <v>6375585.7452000007</v>
      </c>
      <c r="AC1401">
        <f t="shared" si="542"/>
        <v>9.2468067027179749E-6</v>
      </c>
      <c r="AD1401">
        <f t="shared" si="543"/>
        <v>0</v>
      </c>
      <c r="AE1401">
        <f t="shared" si="544"/>
        <v>0</v>
      </c>
      <c r="AF1401">
        <f t="shared" si="545"/>
        <v>0</v>
      </c>
      <c r="AG1401">
        <f t="shared" si="546"/>
        <v>0</v>
      </c>
      <c r="AH1401">
        <f t="shared" si="547"/>
        <v>0</v>
      </c>
      <c r="AI1401">
        <f t="shared" si="548"/>
        <v>5.0546225567071803E-3</v>
      </c>
      <c r="AJ1401">
        <f t="shared" si="549"/>
        <v>4.2582015317955055E-5</v>
      </c>
      <c r="AK1401">
        <f t="shared" si="550"/>
        <v>1.6740578955036711E-7</v>
      </c>
      <c r="AL1401">
        <f t="shared" si="551"/>
        <v>0</v>
      </c>
      <c r="AM1401">
        <v>6378137</v>
      </c>
      <c r="AN1401">
        <v>6356752.3142451802</v>
      </c>
      <c r="AO1401">
        <f t="shared" si="552"/>
        <v>8.1819190842620321E-2</v>
      </c>
      <c r="AP1401">
        <f t="shared" si="553"/>
        <v>8.2094437949694496E-2</v>
      </c>
      <c r="AQ1401">
        <f t="shared" si="554"/>
        <v>6.7394967422762398E-3</v>
      </c>
      <c r="AR1401">
        <f t="shared" si="555"/>
        <v>6399593.6257584924</v>
      </c>
    </row>
    <row r="1402" spans="13:44" x14ac:dyDescent="0.3">
      <c r="M1402" s="52" t="s">
        <v>22</v>
      </c>
      <c r="N1402" s="53">
        <f t="shared" si="534"/>
        <v>166021.44365805644</v>
      </c>
      <c r="O1402" s="54">
        <f t="shared" si="535"/>
        <v>0</v>
      </c>
      <c r="P1402" s="55">
        <f t="shared" si="536"/>
        <v>31</v>
      </c>
      <c r="Q1402" s="68"/>
      <c r="T1402">
        <f t="shared" si="557"/>
        <v>0</v>
      </c>
      <c r="U1402">
        <f t="shared" si="557"/>
        <v>0</v>
      </c>
      <c r="V1402">
        <f t="shared" si="533"/>
        <v>31</v>
      </c>
      <c r="W1402">
        <f t="shared" si="556"/>
        <v>3</v>
      </c>
      <c r="X1402">
        <f t="shared" si="537"/>
        <v>-5.2359877559829883E-2</v>
      </c>
      <c r="Y1402">
        <f t="shared" si="538"/>
        <v>-5.2335956242943828E-2</v>
      </c>
      <c r="Z1402">
        <f t="shared" si="539"/>
        <v>-5.2383818566763218E-2</v>
      </c>
      <c r="AA1402">
        <f t="shared" si="540"/>
        <v>0</v>
      </c>
      <c r="AB1402">
        <f t="shared" si="541"/>
        <v>6375585.7452000007</v>
      </c>
      <c r="AC1402">
        <f t="shared" si="542"/>
        <v>9.2468067027179749E-6</v>
      </c>
      <c r="AD1402">
        <f t="shared" si="543"/>
        <v>0</v>
      </c>
      <c r="AE1402">
        <f t="shared" si="544"/>
        <v>0</v>
      </c>
      <c r="AF1402">
        <f t="shared" si="545"/>
        <v>0</v>
      </c>
      <c r="AG1402">
        <f t="shared" si="546"/>
        <v>0</v>
      </c>
      <c r="AH1402">
        <f t="shared" si="547"/>
        <v>0</v>
      </c>
      <c r="AI1402">
        <f t="shared" si="548"/>
        <v>5.0546225567071803E-3</v>
      </c>
      <c r="AJ1402">
        <f t="shared" si="549"/>
        <v>4.2582015317955055E-5</v>
      </c>
      <c r="AK1402">
        <f t="shared" si="550"/>
        <v>1.6740578955036711E-7</v>
      </c>
      <c r="AL1402">
        <f t="shared" si="551"/>
        <v>0</v>
      </c>
      <c r="AM1402">
        <v>6378137</v>
      </c>
      <c r="AN1402">
        <v>6356752.3142451802</v>
      </c>
      <c r="AO1402">
        <f t="shared" si="552"/>
        <v>8.1819190842620321E-2</v>
      </c>
      <c r="AP1402">
        <f t="shared" si="553"/>
        <v>8.2094437949694496E-2</v>
      </c>
      <c r="AQ1402">
        <f t="shared" si="554"/>
        <v>6.7394967422762398E-3</v>
      </c>
      <c r="AR1402">
        <f t="shared" si="555"/>
        <v>6399593.6257584924</v>
      </c>
    </row>
    <row r="1403" spans="13:44" x14ac:dyDescent="0.3">
      <c r="M1403" s="52" t="s">
        <v>22</v>
      </c>
      <c r="N1403" s="53">
        <f t="shared" si="534"/>
        <v>166021.44365805644</v>
      </c>
      <c r="O1403" s="54">
        <f t="shared" si="535"/>
        <v>0</v>
      </c>
      <c r="P1403" s="55">
        <f t="shared" si="536"/>
        <v>31</v>
      </c>
      <c r="Q1403" s="68"/>
      <c r="T1403">
        <f t="shared" si="557"/>
        <v>0</v>
      </c>
      <c r="U1403">
        <f t="shared" si="557"/>
        <v>0</v>
      </c>
      <c r="V1403">
        <f t="shared" si="533"/>
        <v>31</v>
      </c>
      <c r="W1403">
        <f t="shared" si="556"/>
        <v>3</v>
      </c>
      <c r="X1403">
        <f t="shared" si="537"/>
        <v>-5.2359877559829883E-2</v>
      </c>
      <c r="Y1403">
        <f t="shared" si="538"/>
        <v>-5.2335956242943828E-2</v>
      </c>
      <c r="Z1403">
        <f t="shared" si="539"/>
        <v>-5.2383818566763218E-2</v>
      </c>
      <c r="AA1403">
        <f t="shared" si="540"/>
        <v>0</v>
      </c>
      <c r="AB1403">
        <f t="shared" si="541"/>
        <v>6375585.7452000007</v>
      </c>
      <c r="AC1403">
        <f t="shared" si="542"/>
        <v>9.2468067027179749E-6</v>
      </c>
      <c r="AD1403">
        <f t="shared" si="543"/>
        <v>0</v>
      </c>
      <c r="AE1403">
        <f t="shared" si="544"/>
        <v>0</v>
      </c>
      <c r="AF1403">
        <f t="shared" si="545"/>
        <v>0</v>
      </c>
      <c r="AG1403">
        <f t="shared" si="546"/>
        <v>0</v>
      </c>
      <c r="AH1403">
        <f t="shared" si="547"/>
        <v>0</v>
      </c>
      <c r="AI1403">
        <f t="shared" si="548"/>
        <v>5.0546225567071803E-3</v>
      </c>
      <c r="AJ1403">
        <f t="shared" si="549"/>
        <v>4.2582015317955055E-5</v>
      </c>
      <c r="AK1403">
        <f t="shared" si="550"/>
        <v>1.6740578955036711E-7</v>
      </c>
      <c r="AL1403">
        <f t="shared" si="551"/>
        <v>0</v>
      </c>
      <c r="AM1403">
        <v>6378137</v>
      </c>
      <c r="AN1403">
        <v>6356752.3142451802</v>
      </c>
      <c r="AO1403">
        <f t="shared" si="552"/>
        <v>8.1819190842620321E-2</v>
      </c>
      <c r="AP1403">
        <f t="shared" si="553"/>
        <v>8.2094437949694496E-2</v>
      </c>
      <c r="AQ1403">
        <f t="shared" si="554"/>
        <v>6.7394967422762398E-3</v>
      </c>
      <c r="AR1403">
        <f t="shared" si="555"/>
        <v>6399593.6257584924</v>
      </c>
    </row>
    <row r="1404" spans="13:44" x14ac:dyDescent="0.3">
      <c r="M1404" s="52" t="s">
        <v>22</v>
      </c>
      <c r="N1404" s="53">
        <f t="shared" si="534"/>
        <v>166021.44365805644</v>
      </c>
      <c r="O1404" s="54">
        <f t="shared" si="535"/>
        <v>0</v>
      </c>
      <c r="P1404" s="55">
        <f t="shared" si="536"/>
        <v>31</v>
      </c>
      <c r="Q1404" s="68"/>
      <c r="T1404">
        <f t="shared" si="557"/>
        <v>0</v>
      </c>
      <c r="U1404">
        <f t="shared" si="557"/>
        <v>0</v>
      </c>
      <c r="V1404">
        <f t="shared" si="533"/>
        <v>31</v>
      </c>
      <c r="W1404">
        <f t="shared" si="556"/>
        <v>3</v>
      </c>
      <c r="X1404">
        <f t="shared" si="537"/>
        <v>-5.2359877559829883E-2</v>
      </c>
      <c r="Y1404">
        <f t="shared" si="538"/>
        <v>-5.2335956242943828E-2</v>
      </c>
      <c r="Z1404">
        <f t="shared" si="539"/>
        <v>-5.2383818566763218E-2</v>
      </c>
      <c r="AA1404">
        <f t="shared" si="540"/>
        <v>0</v>
      </c>
      <c r="AB1404">
        <f t="shared" si="541"/>
        <v>6375585.7452000007</v>
      </c>
      <c r="AC1404">
        <f t="shared" si="542"/>
        <v>9.2468067027179749E-6</v>
      </c>
      <c r="AD1404">
        <f t="shared" si="543"/>
        <v>0</v>
      </c>
      <c r="AE1404">
        <f t="shared" si="544"/>
        <v>0</v>
      </c>
      <c r="AF1404">
        <f t="shared" si="545"/>
        <v>0</v>
      </c>
      <c r="AG1404">
        <f t="shared" si="546"/>
        <v>0</v>
      </c>
      <c r="AH1404">
        <f t="shared" si="547"/>
        <v>0</v>
      </c>
      <c r="AI1404">
        <f t="shared" si="548"/>
        <v>5.0546225567071803E-3</v>
      </c>
      <c r="AJ1404">
        <f t="shared" si="549"/>
        <v>4.2582015317955055E-5</v>
      </c>
      <c r="AK1404">
        <f t="shared" si="550"/>
        <v>1.6740578955036711E-7</v>
      </c>
      <c r="AL1404">
        <f t="shared" si="551"/>
        <v>0</v>
      </c>
      <c r="AM1404">
        <v>6378137</v>
      </c>
      <c r="AN1404">
        <v>6356752.3142451802</v>
      </c>
      <c r="AO1404">
        <f t="shared" si="552"/>
        <v>8.1819190842620321E-2</v>
      </c>
      <c r="AP1404">
        <f t="shared" si="553"/>
        <v>8.2094437949694496E-2</v>
      </c>
      <c r="AQ1404">
        <f t="shared" si="554"/>
        <v>6.7394967422762398E-3</v>
      </c>
      <c r="AR1404">
        <f t="shared" si="555"/>
        <v>6399593.6257584924</v>
      </c>
    </row>
    <row r="1405" spans="13:44" x14ac:dyDescent="0.3">
      <c r="M1405" s="52" t="s">
        <v>22</v>
      </c>
      <c r="N1405" s="53">
        <f t="shared" si="534"/>
        <v>166021.44365805644</v>
      </c>
      <c r="O1405" s="54">
        <f t="shared" si="535"/>
        <v>0</v>
      </c>
      <c r="P1405" s="55">
        <f t="shared" si="536"/>
        <v>31</v>
      </c>
      <c r="Q1405" s="68"/>
      <c r="T1405">
        <f t="shared" si="557"/>
        <v>0</v>
      </c>
      <c r="U1405">
        <f t="shared" si="557"/>
        <v>0</v>
      </c>
      <c r="V1405">
        <f t="shared" si="533"/>
        <v>31</v>
      </c>
      <c r="W1405">
        <f t="shared" si="556"/>
        <v>3</v>
      </c>
      <c r="X1405">
        <f t="shared" si="537"/>
        <v>-5.2359877559829883E-2</v>
      </c>
      <c r="Y1405">
        <f t="shared" si="538"/>
        <v>-5.2335956242943828E-2</v>
      </c>
      <c r="Z1405">
        <f t="shared" si="539"/>
        <v>-5.2383818566763218E-2</v>
      </c>
      <c r="AA1405">
        <f t="shared" si="540"/>
        <v>0</v>
      </c>
      <c r="AB1405">
        <f t="shared" si="541"/>
        <v>6375585.7452000007</v>
      </c>
      <c r="AC1405">
        <f t="shared" si="542"/>
        <v>9.2468067027179749E-6</v>
      </c>
      <c r="AD1405">
        <f t="shared" si="543"/>
        <v>0</v>
      </c>
      <c r="AE1405">
        <f t="shared" si="544"/>
        <v>0</v>
      </c>
      <c r="AF1405">
        <f t="shared" si="545"/>
        <v>0</v>
      </c>
      <c r="AG1405">
        <f t="shared" si="546"/>
        <v>0</v>
      </c>
      <c r="AH1405">
        <f t="shared" si="547"/>
        <v>0</v>
      </c>
      <c r="AI1405">
        <f t="shared" si="548"/>
        <v>5.0546225567071803E-3</v>
      </c>
      <c r="AJ1405">
        <f t="shared" si="549"/>
        <v>4.2582015317955055E-5</v>
      </c>
      <c r="AK1405">
        <f t="shared" si="550"/>
        <v>1.6740578955036711E-7</v>
      </c>
      <c r="AL1405">
        <f t="shared" si="551"/>
        <v>0</v>
      </c>
      <c r="AM1405">
        <v>6378137</v>
      </c>
      <c r="AN1405">
        <v>6356752.3142451802</v>
      </c>
      <c r="AO1405">
        <f t="shared" si="552"/>
        <v>8.1819190842620321E-2</v>
      </c>
      <c r="AP1405">
        <f t="shared" si="553"/>
        <v>8.2094437949694496E-2</v>
      </c>
      <c r="AQ1405">
        <f t="shared" si="554"/>
        <v>6.7394967422762398E-3</v>
      </c>
      <c r="AR1405">
        <f t="shared" si="555"/>
        <v>6399593.6257584924</v>
      </c>
    </row>
    <row r="1406" spans="13:44" x14ac:dyDescent="0.3">
      <c r="M1406" s="52" t="s">
        <v>22</v>
      </c>
      <c r="N1406" s="53">
        <f t="shared" si="534"/>
        <v>166021.44365805644</v>
      </c>
      <c r="O1406" s="54">
        <f t="shared" si="535"/>
        <v>0</v>
      </c>
      <c r="P1406" s="55">
        <f t="shared" si="536"/>
        <v>31</v>
      </c>
      <c r="Q1406" s="68"/>
      <c r="T1406">
        <f t="shared" si="557"/>
        <v>0</v>
      </c>
      <c r="U1406">
        <f t="shared" si="557"/>
        <v>0</v>
      </c>
      <c r="V1406">
        <f t="shared" si="533"/>
        <v>31</v>
      </c>
      <c r="W1406">
        <f t="shared" si="556"/>
        <v>3</v>
      </c>
      <c r="X1406">
        <f t="shared" si="537"/>
        <v>-5.2359877559829883E-2</v>
      </c>
      <c r="Y1406">
        <f t="shared" si="538"/>
        <v>-5.2335956242943828E-2</v>
      </c>
      <c r="Z1406">
        <f t="shared" si="539"/>
        <v>-5.2383818566763218E-2</v>
      </c>
      <c r="AA1406">
        <f t="shared" si="540"/>
        <v>0</v>
      </c>
      <c r="AB1406">
        <f t="shared" si="541"/>
        <v>6375585.7452000007</v>
      </c>
      <c r="AC1406">
        <f t="shared" si="542"/>
        <v>9.2468067027179749E-6</v>
      </c>
      <c r="AD1406">
        <f t="shared" si="543"/>
        <v>0</v>
      </c>
      <c r="AE1406">
        <f t="shared" si="544"/>
        <v>0</v>
      </c>
      <c r="AF1406">
        <f t="shared" si="545"/>
        <v>0</v>
      </c>
      <c r="AG1406">
        <f t="shared" si="546"/>
        <v>0</v>
      </c>
      <c r="AH1406">
        <f t="shared" si="547"/>
        <v>0</v>
      </c>
      <c r="AI1406">
        <f t="shared" si="548"/>
        <v>5.0546225567071803E-3</v>
      </c>
      <c r="AJ1406">
        <f t="shared" si="549"/>
        <v>4.2582015317955055E-5</v>
      </c>
      <c r="AK1406">
        <f t="shared" si="550"/>
        <v>1.6740578955036711E-7</v>
      </c>
      <c r="AL1406">
        <f t="shared" si="551"/>
        <v>0</v>
      </c>
      <c r="AM1406">
        <v>6378137</v>
      </c>
      <c r="AN1406">
        <v>6356752.3142451802</v>
      </c>
      <c r="AO1406">
        <f t="shared" si="552"/>
        <v>8.1819190842620321E-2</v>
      </c>
      <c r="AP1406">
        <f t="shared" si="553"/>
        <v>8.2094437949694496E-2</v>
      </c>
      <c r="AQ1406">
        <f t="shared" si="554"/>
        <v>6.7394967422762398E-3</v>
      </c>
      <c r="AR1406">
        <f t="shared" si="555"/>
        <v>6399593.6257584924</v>
      </c>
    </row>
    <row r="1407" spans="13:44" x14ac:dyDescent="0.3">
      <c r="M1407" s="52" t="s">
        <v>22</v>
      </c>
      <c r="N1407" s="53">
        <f t="shared" si="534"/>
        <v>166021.44365805644</v>
      </c>
      <c r="O1407" s="54">
        <f t="shared" si="535"/>
        <v>0</v>
      </c>
      <c r="P1407" s="55">
        <f t="shared" si="536"/>
        <v>31</v>
      </c>
      <c r="Q1407" s="68"/>
      <c r="T1407">
        <f t="shared" si="557"/>
        <v>0</v>
      </c>
      <c r="U1407">
        <f t="shared" si="557"/>
        <v>0</v>
      </c>
      <c r="V1407">
        <f t="shared" si="533"/>
        <v>31</v>
      </c>
      <c r="W1407">
        <f t="shared" si="556"/>
        <v>3</v>
      </c>
      <c r="X1407">
        <f t="shared" si="537"/>
        <v>-5.2359877559829883E-2</v>
      </c>
      <c r="Y1407">
        <f t="shared" si="538"/>
        <v>-5.2335956242943828E-2</v>
      </c>
      <c r="Z1407">
        <f t="shared" si="539"/>
        <v>-5.2383818566763218E-2</v>
      </c>
      <c r="AA1407">
        <f t="shared" si="540"/>
        <v>0</v>
      </c>
      <c r="AB1407">
        <f t="shared" si="541"/>
        <v>6375585.7452000007</v>
      </c>
      <c r="AC1407">
        <f t="shared" si="542"/>
        <v>9.2468067027179749E-6</v>
      </c>
      <c r="AD1407">
        <f t="shared" si="543"/>
        <v>0</v>
      </c>
      <c r="AE1407">
        <f t="shared" si="544"/>
        <v>0</v>
      </c>
      <c r="AF1407">
        <f t="shared" si="545"/>
        <v>0</v>
      </c>
      <c r="AG1407">
        <f t="shared" si="546"/>
        <v>0</v>
      </c>
      <c r="AH1407">
        <f t="shared" si="547"/>
        <v>0</v>
      </c>
      <c r="AI1407">
        <f t="shared" si="548"/>
        <v>5.0546225567071803E-3</v>
      </c>
      <c r="AJ1407">
        <f t="shared" si="549"/>
        <v>4.2582015317955055E-5</v>
      </c>
      <c r="AK1407">
        <f t="shared" si="550"/>
        <v>1.6740578955036711E-7</v>
      </c>
      <c r="AL1407">
        <f t="shared" si="551"/>
        <v>0</v>
      </c>
      <c r="AM1407">
        <v>6378137</v>
      </c>
      <c r="AN1407">
        <v>6356752.3142451802</v>
      </c>
      <c r="AO1407">
        <f t="shared" si="552"/>
        <v>8.1819190842620321E-2</v>
      </c>
      <c r="AP1407">
        <f t="shared" si="553"/>
        <v>8.2094437949694496E-2</v>
      </c>
      <c r="AQ1407">
        <f t="shared" si="554"/>
        <v>6.7394967422762398E-3</v>
      </c>
      <c r="AR1407">
        <f t="shared" si="555"/>
        <v>6399593.6257584924</v>
      </c>
    </row>
    <row r="1408" spans="13:44" x14ac:dyDescent="0.3">
      <c r="M1408" s="52" t="s">
        <v>22</v>
      </c>
      <c r="N1408" s="53">
        <f t="shared" si="534"/>
        <v>166021.44365805644</v>
      </c>
      <c r="O1408" s="54">
        <f t="shared" si="535"/>
        <v>0</v>
      </c>
      <c r="P1408" s="55">
        <f t="shared" si="536"/>
        <v>31</v>
      </c>
      <c r="Q1408" s="68"/>
      <c r="T1408">
        <f t="shared" si="557"/>
        <v>0</v>
      </c>
      <c r="U1408">
        <f t="shared" si="557"/>
        <v>0</v>
      </c>
      <c r="V1408">
        <f t="shared" si="533"/>
        <v>31</v>
      </c>
      <c r="W1408">
        <f t="shared" si="556"/>
        <v>3</v>
      </c>
      <c r="X1408">
        <f t="shared" si="537"/>
        <v>-5.2359877559829883E-2</v>
      </c>
      <c r="Y1408">
        <f t="shared" si="538"/>
        <v>-5.2335956242943828E-2</v>
      </c>
      <c r="Z1408">
        <f t="shared" si="539"/>
        <v>-5.2383818566763218E-2</v>
      </c>
      <c r="AA1408">
        <f t="shared" si="540"/>
        <v>0</v>
      </c>
      <c r="AB1408">
        <f t="shared" si="541"/>
        <v>6375585.7452000007</v>
      </c>
      <c r="AC1408">
        <f t="shared" si="542"/>
        <v>9.2468067027179749E-6</v>
      </c>
      <c r="AD1408">
        <f t="shared" si="543"/>
        <v>0</v>
      </c>
      <c r="AE1408">
        <f t="shared" si="544"/>
        <v>0</v>
      </c>
      <c r="AF1408">
        <f t="shared" si="545"/>
        <v>0</v>
      </c>
      <c r="AG1408">
        <f t="shared" si="546"/>
        <v>0</v>
      </c>
      <c r="AH1408">
        <f t="shared" si="547"/>
        <v>0</v>
      </c>
      <c r="AI1408">
        <f t="shared" si="548"/>
        <v>5.0546225567071803E-3</v>
      </c>
      <c r="AJ1408">
        <f t="shared" si="549"/>
        <v>4.2582015317955055E-5</v>
      </c>
      <c r="AK1408">
        <f t="shared" si="550"/>
        <v>1.6740578955036711E-7</v>
      </c>
      <c r="AL1408">
        <f t="shared" si="551"/>
        <v>0</v>
      </c>
      <c r="AM1408">
        <v>6378137</v>
      </c>
      <c r="AN1408">
        <v>6356752.3142451802</v>
      </c>
      <c r="AO1408">
        <f t="shared" si="552"/>
        <v>8.1819190842620321E-2</v>
      </c>
      <c r="AP1408">
        <f t="shared" si="553"/>
        <v>8.2094437949694496E-2</v>
      </c>
      <c r="AQ1408">
        <f t="shared" si="554"/>
        <v>6.7394967422762398E-3</v>
      </c>
      <c r="AR1408">
        <f t="shared" si="555"/>
        <v>6399593.6257584924</v>
      </c>
    </row>
    <row r="1409" spans="13:44" x14ac:dyDescent="0.3">
      <c r="M1409" s="52" t="s">
        <v>22</v>
      </c>
      <c r="N1409" s="53">
        <f t="shared" si="534"/>
        <v>166021.44365805644</v>
      </c>
      <c r="O1409" s="54">
        <f t="shared" si="535"/>
        <v>0</v>
      </c>
      <c r="P1409" s="55">
        <f t="shared" si="536"/>
        <v>31</v>
      </c>
      <c r="Q1409" s="68"/>
      <c r="T1409">
        <f t="shared" si="557"/>
        <v>0</v>
      </c>
      <c r="U1409">
        <f t="shared" si="557"/>
        <v>0</v>
      </c>
      <c r="V1409">
        <f t="shared" si="533"/>
        <v>31</v>
      </c>
      <c r="W1409">
        <f t="shared" si="556"/>
        <v>3</v>
      </c>
      <c r="X1409">
        <f t="shared" si="537"/>
        <v>-5.2359877559829883E-2</v>
      </c>
      <c r="Y1409">
        <f t="shared" si="538"/>
        <v>-5.2335956242943828E-2</v>
      </c>
      <c r="Z1409">
        <f t="shared" si="539"/>
        <v>-5.2383818566763218E-2</v>
      </c>
      <c r="AA1409">
        <f t="shared" si="540"/>
        <v>0</v>
      </c>
      <c r="AB1409">
        <f t="shared" si="541"/>
        <v>6375585.7452000007</v>
      </c>
      <c r="AC1409">
        <f t="shared" si="542"/>
        <v>9.2468067027179749E-6</v>
      </c>
      <c r="AD1409">
        <f t="shared" si="543"/>
        <v>0</v>
      </c>
      <c r="AE1409">
        <f t="shared" si="544"/>
        <v>0</v>
      </c>
      <c r="AF1409">
        <f t="shared" si="545"/>
        <v>0</v>
      </c>
      <c r="AG1409">
        <f t="shared" si="546"/>
        <v>0</v>
      </c>
      <c r="AH1409">
        <f t="shared" si="547"/>
        <v>0</v>
      </c>
      <c r="AI1409">
        <f t="shared" si="548"/>
        <v>5.0546225567071803E-3</v>
      </c>
      <c r="AJ1409">
        <f t="shared" si="549"/>
        <v>4.2582015317955055E-5</v>
      </c>
      <c r="AK1409">
        <f t="shared" si="550"/>
        <v>1.6740578955036711E-7</v>
      </c>
      <c r="AL1409">
        <f t="shared" si="551"/>
        <v>0</v>
      </c>
      <c r="AM1409">
        <v>6378137</v>
      </c>
      <c r="AN1409">
        <v>6356752.3142451802</v>
      </c>
      <c r="AO1409">
        <f t="shared" si="552"/>
        <v>8.1819190842620321E-2</v>
      </c>
      <c r="AP1409">
        <f t="shared" si="553"/>
        <v>8.2094437949694496E-2</v>
      </c>
      <c r="AQ1409">
        <f t="shared" si="554"/>
        <v>6.7394967422762398E-3</v>
      </c>
      <c r="AR1409">
        <f t="shared" si="555"/>
        <v>6399593.6257584924</v>
      </c>
    </row>
    <row r="1410" spans="13:44" x14ac:dyDescent="0.3">
      <c r="M1410" s="52" t="s">
        <v>22</v>
      </c>
      <c r="N1410" s="53">
        <f t="shared" si="534"/>
        <v>166021.44365805644</v>
      </c>
      <c r="O1410" s="54">
        <f t="shared" si="535"/>
        <v>0</v>
      </c>
      <c r="P1410" s="55">
        <f t="shared" si="536"/>
        <v>31</v>
      </c>
      <c r="Q1410" s="68"/>
      <c r="T1410">
        <f t="shared" si="557"/>
        <v>0</v>
      </c>
      <c r="U1410">
        <f t="shared" si="557"/>
        <v>0</v>
      </c>
      <c r="V1410">
        <f t="shared" si="533"/>
        <v>31</v>
      </c>
      <c r="W1410">
        <f t="shared" si="556"/>
        <v>3</v>
      </c>
      <c r="X1410">
        <f t="shared" si="537"/>
        <v>-5.2359877559829883E-2</v>
      </c>
      <c r="Y1410">
        <f t="shared" si="538"/>
        <v>-5.2335956242943828E-2</v>
      </c>
      <c r="Z1410">
        <f t="shared" si="539"/>
        <v>-5.2383818566763218E-2</v>
      </c>
      <c r="AA1410">
        <f t="shared" si="540"/>
        <v>0</v>
      </c>
      <c r="AB1410">
        <f t="shared" si="541"/>
        <v>6375585.7452000007</v>
      </c>
      <c r="AC1410">
        <f t="shared" si="542"/>
        <v>9.2468067027179749E-6</v>
      </c>
      <c r="AD1410">
        <f t="shared" si="543"/>
        <v>0</v>
      </c>
      <c r="AE1410">
        <f t="shared" si="544"/>
        <v>0</v>
      </c>
      <c r="AF1410">
        <f t="shared" si="545"/>
        <v>0</v>
      </c>
      <c r="AG1410">
        <f t="shared" si="546"/>
        <v>0</v>
      </c>
      <c r="AH1410">
        <f t="shared" si="547"/>
        <v>0</v>
      </c>
      <c r="AI1410">
        <f t="shared" si="548"/>
        <v>5.0546225567071803E-3</v>
      </c>
      <c r="AJ1410">
        <f t="shared" si="549"/>
        <v>4.2582015317955055E-5</v>
      </c>
      <c r="AK1410">
        <f t="shared" si="550"/>
        <v>1.6740578955036711E-7</v>
      </c>
      <c r="AL1410">
        <f t="shared" si="551"/>
        <v>0</v>
      </c>
      <c r="AM1410">
        <v>6378137</v>
      </c>
      <c r="AN1410">
        <v>6356752.3142451802</v>
      </c>
      <c r="AO1410">
        <f t="shared" si="552"/>
        <v>8.1819190842620321E-2</v>
      </c>
      <c r="AP1410">
        <f t="shared" si="553"/>
        <v>8.2094437949694496E-2</v>
      </c>
      <c r="AQ1410">
        <f t="shared" si="554"/>
        <v>6.7394967422762398E-3</v>
      </c>
      <c r="AR1410">
        <f t="shared" si="555"/>
        <v>6399593.6257584924</v>
      </c>
    </row>
    <row r="1411" spans="13:44" x14ac:dyDescent="0.3">
      <c r="M1411" s="52" t="s">
        <v>22</v>
      </c>
      <c r="N1411" s="53">
        <f t="shared" si="534"/>
        <v>166021.44365805644</v>
      </c>
      <c r="O1411" s="54">
        <f t="shared" si="535"/>
        <v>0</v>
      </c>
      <c r="P1411" s="55">
        <f t="shared" si="536"/>
        <v>31</v>
      </c>
      <c r="Q1411" s="68"/>
      <c r="T1411">
        <f t="shared" si="557"/>
        <v>0</v>
      </c>
      <c r="U1411">
        <f t="shared" si="557"/>
        <v>0</v>
      </c>
      <c r="V1411">
        <f t="shared" si="533"/>
        <v>31</v>
      </c>
      <c r="W1411">
        <f t="shared" si="556"/>
        <v>3</v>
      </c>
      <c r="X1411">
        <f t="shared" si="537"/>
        <v>-5.2359877559829883E-2</v>
      </c>
      <c r="Y1411">
        <f t="shared" si="538"/>
        <v>-5.2335956242943828E-2</v>
      </c>
      <c r="Z1411">
        <f t="shared" si="539"/>
        <v>-5.2383818566763218E-2</v>
      </c>
      <c r="AA1411">
        <f t="shared" si="540"/>
        <v>0</v>
      </c>
      <c r="AB1411">
        <f t="shared" si="541"/>
        <v>6375585.7452000007</v>
      </c>
      <c r="AC1411">
        <f t="shared" si="542"/>
        <v>9.2468067027179749E-6</v>
      </c>
      <c r="AD1411">
        <f t="shared" si="543"/>
        <v>0</v>
      </c>
      <c r="AE1411">
        <f t="shared" si="544"/>
        <v>0</v>
      </c>
      <c r="AF1411">
        <f t="shared" si="545"/>
        <v>0</v>
      </c>
      <c r="AG1411">
        <f t="shared" si="546"/>
        <v>0</v>
      </c>
      <c r="AH1411">
        <f t="shared" si="547"/>
        <v>0</v>
      </c>
      <c r="AI1411">
        <f t="shared" si="548"/>
        <v>5.0546225567071803E-3</v>
      </c>
      <c r="AJ1411">
        <f t="shared" si="549"/>
        <v>4.2582015317955055E-5</v>
      </c>
      <c r="AK1411">
        <f t="shared" si="550"/>
        <v>1.6740578955036711E-7</v>
      </c>
      <c r="AL1411">
        <f t="shared" si="551"/>
        <v>0</v>
      </c>
      <c r="AM1411">
        <v>6378137</v>
      </c>
      <c r="AN1411">
        <v>6356752.3142451802</v>
      </c>
      <c r="AO1411">
        <f t="shared" si="552"/>
        <v>8.1819190842620321E-2</v>
      </c>
      <c r="AP1411">
        <f t="shared" si="553"/>
        <v>8.2094437949694496E-2</v>
      </c>
      <c r="AQ1411">
        <f t="shared" si="554"/>
        <v>6.7394967422762398E-3</v>
      </c>
      <c r="AR1411">
        <f t="shared" si="555"/>
        <v>6399593.6257584924</v>
      </c>
    </row>
    <row r="1412" spans="13:44" x14ac:dyDescent="0.3">
      <c r="M1412" s="52" t="s">
        <v>22</v>
      </c>
      <c r="N1412" s="53">
        <f t="shared" si="534"/>
        <v>166021.44365805644</v>
      </c>
      <c r="O1412" s="54">
        <f t="shared" si="535"/>
        <v>0</v>
      </c>
      <c r="P1412" s="55">
        <f t="shared" si="536"/>
        <v>31</v>
      </c>
      <c r="Q1412" s="68"/>
      <c r="T1412">
        <f t="shared" si="557"/>
        <v>0</v>
      </c>
      <c r="U1412">
        <f t="shared" si="557"/>
        <v>0</v>
      </c>
      <c r="V1412">
        <f t="shared" si="533"/>
        <v>31</v>
      </c>
      <c r="W1412">
        <f t="shared" si="556"/>
        <v>3</v>
      </c>
      <c r="X1412">
        <f t="shared" si="537"/>
        <v>-5.2359877559829883E-2</v>
      </c>
      <c r="Y1412">
        <f t="shared" si="538"/>
        <v>-5.2335956242943828E-2</v>
      </c>
      <c r="Z1412">
        <f t="shared" si="539"/>
        <v>-5.2383818566763218E-2</v>
      </c>
      <c r="AA1412">
        <f t="shared" si="540"/>
        <v>0</v>
      </c>
      <c r="AB1412">
        <f t="shared" si="541"/>
        <v>6375585.7452000007</v>
      </c>
      <c r="AC1412">
        <f t="shared" si="542"/>
        <v>9.2468067027179749E-6</v>
      </c>
      <c r="AD1412">
        <f t="shared" si="543"/>
        <v>0</v>
      </c>
      <c r="AE1412">
        <f t="shared" si="544"/>
        <v>0</v>
      </c>
      <c r="AF1412">
        <f t="shared" si="545"/>
        <v>0</v>
      </c>
      <c r="AG1412">
        <f t="shared" si="546"/>
        <v>0</v>
      </c>
      <c r="AH1412">
        <f t="shared" si="547"/>
        <v>0</v>
      </c>
      <c r="AI1412">
        <f t="shared" si="548"/>
        <v>5.0546225567071803E-3</v>
      </c>
      <c r="AJ1412">
        <f t="shared" si="549"/>
        <v>4.2582015317955055E-5</v>
      </c>
      <c r="AK1412">
        <f t="shared" si="550"/>
        <v>1.6740578955036711E-7</v>
      </c>
      <c r="AL1412">
        <f t="shared" si="551"/>
        <v>0</v>
      </c>
      <c r="AM1412">
        <v>6378137</v>
      </c>
      <c r="AN1412">
        <v>6356752.3142451802</v>
      </c>
      <c r="AO1412">
        <f t="shared" si="552"/>
        <v>8.1819190842620321E-2</v>
      </c>
      <c r="AP1412">
        <f t="shared" si="553"/>
        <v>8.2094437949694496E-2</v>
      </c>
      <c r="AQ1412">
        <f t="shared" si="554"/>
        <v>6.7394967422762398E-3</v>
      </c>
      <c r="AR1412">
        <f t="shared" si="555"/>
        <v>6399593.6257584924</v>
      </c>
    </row>
    <row r="1413" spans="13:44" x14ac:dyDescent="0.3">
      <c r="M1413" s="52" t="s">
        <v>22</v>
      </c>
      <c r="N1413" s="53">
        <f t="shared" si="534"/>
        <v>166021.44365805644</v>
      </c>
      <c r="O1413" s="54">
        <f t="shared" si="535"/>
        <v>0</v>
      </c>
      <c r="P1413" s="55">
        <f t="shared" si="536"/>
        <v>31</v>
      </c>
      <c r="Q1413" s="68"/>
      <c r="T1413">
        <f t="shared" si="557"/>
        <v>0</v>
      </c>
      <c r="U1413">
        <f t="shared" si="557"/>
        <v>0</v>
      </c>
      <c r="V1413">
        <f t="shared" si="533"/>
        <v>31</v>
      </c>
      <c r="W1413">
        <f t="shared" si="556"/>
        <v>3</v>
      </c>
      <c r="X1413">
        <f t="shared" si="537"/>
        <v>-5.2359877559829883E-2</v>
      </c>
      <c r="Y1413">
        <f t="shared" si="538"/>
        <v>-5.2335956242943828E-2</v>
      </c>
      <c r="Z1413">
        <f t="shared" si="539"/>
        <v>-5.2383818566763218E-2</v>
      </c>
      <c r="AA1413">
        <f t="shared" si="540"/>
        <v>0</v>
      </c>
      <c r="AB1413">
        <f t="shared" si="541"/>
        <v>6375585.7452000007</v>
      </c>
      <c r="AC1413">
        <f t="shared" si="542"/>
        <v>9.2468067027179749E-6</v>
      </c>
      <c r="AD1413">
        <f t="shared" si="543"/>
        <v>0</v>
      </c>
      <c r="AE1413">
        <f t="shared" si="544"/>
        <v>0</v>
      </c>
      <c r="AF1413">
        <f t="shared" si="545"/>
        <v>0</v>
      </c>
      <c r="AG1413">
        <f t="shared" si="546"/>
        <v>0</v>
      </c>
      <c r="AH1413">
        <f t="shared" si="547"/>
        <v>0</v>
      </c>
      <c r="AI1413">
        <f t="shared" si="548"/>
        <v>5.0546225567071803E-3</v>
      </c>
      <c r="AJ1413">
        <f t="shared" si="549"/>
        <v>4.2582015317955055E-5</v>
      </c>
      <c r="AK1413">
        <f t="shared" si="550"/>
        <v>1.6740578955036711E-7</v>
      </c>
      <c r="AL1413">
        <f t="shared" si="551"/>
        <v>0</v>
      </c>
      <c r="AM1413">
        <v>6378137</v>
      </c>
      <c r="AN1413">
        <v>6356752.3142451802</v>
      </c>
      <c r="AO1413">
        <f t="shared" si="552"/>
        <v>8.1819190842620321E-2</v>
      </c>
      <c r="AP1413">
        <f t="shared" si="553"/>
        <v>8.2094437949694496E-2</v>
      </c>
      <c r="AQ1413">
        <f t="shared" si="554"/>
        <v>6.7394967422762398E-3</v>
      </c>
      <c r="AR1413">
        <f t="shared" si="555"/>
        <v>6399593.6257584924</v>
      </c>
    </row>
    <row r="1414" spans="13:44" x14ac:dyDescent="0.3">
      <c r="M1414" s="52" t="s">
        <v>22</v>
      </c>
      <c r="N1414" s="53">
        <f t="shared" si="534"/>
        <v>166021.44365805644</v>
      </c>
      <c r="O1414" s="54">
        <f t="shared" si="535"/>
        <v>0</v>
      </c>
      <c r="P1414" s="55">
        <f t="shared" si="536"/>
        <v>31</v>
      </c>
      <c r="Q1414" s="68"/>
      <c r="T1414">
        <f t="shared" si="557"/>
        <v>0</v>
      </c>
      <c r="U1414">
        <f t="shared" si="557"/>
        <v>0</v>
      </c>
      <c r="V1414">
        <f t="shared" si="533"/>
        <v>31</v>
      </c>
      <c r="W1414">
        <f t="shared" si="556"/>
        <v>3</v>
      </c>
      <c r="X1414">
        <f t="shared" si="537"/>
        <v>-5.2359877559829883E-2</v>
      </c>
      <c r="Y1414">
        <f t="shared" si="538"/>
        <v>-5.2335956242943828E-2</v>
      </c>
      <c r="Z1414">
        <f t="shared" si="539"/>
        <v>-5.2383818566763218E-2</v>
      </c>
      <c r="AA1414">
        <f t="shared" si="540"/>
        <v>0</v>
      </c>
      <c r="AB1414">
        <f t="shared" si="541"/>
        <v>6375585.7452000007</v>
      </c>
      <c r="AC1414">
        <f t="shared" si="542"/>
        <v>9.2468067027179749E-6</v>
      </c>
      <c r="AD1414">
        <f t="shared" si="543"/>
        <v>0</v>
      </c>
      <c r="AE1414">
        <f t="shared" si="544"/>
        <v>0</v>
      </c>
      <c r="AF1414">
        <f t="shared" si="545"/>
        <v>0</v>
      </c>
      <c r="AG1414">
        <f t="shared" si="546"/>
        <v>0</v>
      </c>
      <c r="AH1414">
        <f t="shared" si="547"/>
        <v>0</v>
      </c>
      <c r="AI1414">
        <f t="shared" si="548"/>
        <v>5.0546225567071803E-3</v>
      </c>
      <c r="AJ1414">
        <f t="shared" si="549"/>
        <v>4.2582015317955055E-5</v>
      </c>
      <c r="AK1414">
        <f t="shared" si="550"/>
        <v>1.6740578955036711E-7</v>
      </c>
      <c r="AL1414">
        <f t="shared" si="551"/>
        <v>0</v>
      </c>
      <c r="AM1414">
        <v>6378137</v>
      </c>
      <c r="AN1414">
        <v>6356752.3142451802</v>
      </c>
      <c r="AO1414">
        <f t="shared" si="552"/>
        <v>8.1819190842620321E-2</v>
      </c>
      <c r="AP1414">
        <f t="shared" si="553"/>
        <v>8.2094437949694496E-2</v>
      </c>
      <c r="AQ1414">
        <f t="shared" si="554"/>
        <v>6.7394967422762398E-3</v>
      </c>
      <c r="AR1414">
        <f t="shared" si="555"/>
        <v>6399593.6257584924</v>
      </c>
    </row>
    <row r="1415" spans="13:44" x14ac:dyDescent="0.3">
      <c r="M1415" s="52" t="s">
        <v>22</v>
      </c>
      <c r="N1415" s="53">
        <f t="shared" si="534"/>
        <v>166021.44365805644</v>
      </c>
      <c r="O1415" s="54">
        <f t="shared" si="535"/>
        <v>0</v>
      </c>
      <c r="P1415" s="55">
        <f t="shared" si="536"/>
        <v>31</v>
      </c>
      <c r="Q1415" s="68"/>
      <c r="T1415">
        <f t="shared" si="557"/>
        <v>0</v>
      </c>
      <c r="U1415">
        <f t="shared" si="557"/>
        <v>0</v>
      </c>
      <c r="V1415">
        <f t="shared" si="533"/>
        <v>31</v>
      </c>
      <c r="W1415">
        <f t="shared" si="556"/>
        <v>3</v>
      </c>
      <c r="X1415">
        <f t="shared" si="537"/>
        <v>-5.2359877559829883E-2</v>
      </c>
      <c r="Y1415">
        <f t="shared" si="538"/>
        <v>-5.2335956242943828E-2</v>
      </c>
      <c r="Z1415">
        <f t="shared" si="539"/>
        <v>-5.2383818566763218E-2</v>
      </c>
      <c r="AA1415">
        <f t="shared" si="540"/>
        <v>0</v>
      </c>
      <c r="AB1415">
        <f t="shared" si="541"/>
        <v>6375585.7452000007</v>
      </c>
      <c r="AC1415">
        <f t="shared" si="542"/>
        <v>9.2468067027179749E-6</v>
      </c>
      <c r="AD1415">
        <f t="shared" si="543"/>
        <v>0</v>
      </c>
      <c r="AE1415">
        <f t="shared" si="544"/>
        <v>0</v>
      </c>
      <c r="AF1415">
        <f t="shared" si="545"/>
        <v>0</v>
      </c>
      <c r="AG1415">
        <f t="shared" si="546"/>
        <v>0</v>
      </c>
      <c r="AH1415">
        <f t="shared" si="547"/>
        <v>0</v>
      </c>
      <c r="AI1415">
        <f t="shared" si="548"/>
        <v>5.0546225567071803E-3</v>
      </c>
      <c r="AJ1415">
        <f t="shared" si="549"/>
        <v>4.2582015317955055E-5</v>
      </c>
      <c r="AK1415">
        <f t="shared" si="550"/>
        <v>1.6740578955036711E-7</v>
      </c>
      <c r="AL1415">
        <f t="shared" si="551"/>
        <v>0</v>
      </c>
      <c r="AM1415">
        <v>6378137</v>
      </c>
      <c r="AN1415">
        <v>6356752.3142451802</v>
      </c>
      <c r="AO1415">
        <f t="shared" si="552"/>
        <v>8.1819190842620321E-2</v>
      </c>
      <c r="AP1415">
        <f t="shared" si="553"/>
        <v>8.2094437949694496E-2</v>
      </c>
      <c r="AQ1415">
        <f t="shared" si="554"/>
        <v>6.7394967422762398E-3</v>
      </c>
      <c r="AR1415">
        <f t="shared" si="555"/>
        <v>6399593.6257584924</v>
      </c>
    </row>
    <row r="1416" spans="13:44" x14ac:dyDescent="0.3">
      <c r="M1416" s="52" t="s">
        <v>22</v>
      </c>
      <c r="N1416" s="53">
        <f t="shared" si="534"/>
        <v>166021.44365805644</v>
      </c>
      <c r="O1416" s="54">
        <f t="shared" si="535"/>
        <v>0</v>
      </c>
      <c r="P1416" s="55">
        <f t="shared" si="536"/>
        <v>31</v>
      </c>
      <c r="Q1416" s="68"/>
      <c r="T1416">
        <f t="shared" si="557"/>
        <v>0</v>
      </c>
      <c r="U1416">
        <f t="shared" si="557"/>
        <v>0</v>
      </c>
      <c r="V1416">
        <f t="shared" si="533"/>
        <v>31</v>
      </c>
      <c r="W1416">
        <f t="shared" si="556"/>
        <v>3</v>
      </c>
      <c r="X1416">
        <f t="shared" si="537"/>
        <v>-5.2359877559829883E-2</v>
      </c>
      <c r="Y1416">
        <f t="shared" si="538"/>
        <v>-5.2335956242943828E-2</v>
      </c>
      <c r="Z1416">
        <f t="shared" si="539"/>
        <v>-5.2383818566763218E-2</v>
      </c>
      <c r="AA1416">
        <f t="shared" si="540"/>
        <v>0</v>
      </c>
      <c r="AB1416">
        <f t="shared" si="541"/>
        <v>6375585.7452000007</v>
      </c>
      <c r="AC1416">
        <f t="shared" si="542"/>
        <v>9.2468067027179749E-6</v>
      </c>
      <c r="AD1416">
        <f t="shared" si="543"/>
        <v>0</v>
      </c>
      <c r="AE1416">
        <f t="shared" si="544"/>
        <v>0</v>
      </c>
      <c r="AF1416">
        <f t="shared" si="545"/>
        <v>0</v>
      </c>
      <c r="AG1416">
        <f t="shared" si="546"/>
        <v>0</v>
      </c>
      <c r="AH1416">
        <f t="shared" si="547"/>
        <v>0</v>
      </c>
      <c r="AI1416">
        <f t="shared" si="548"/>
        <v>5.0546225567071803E-3</v>
      </c>
      <c r="AJ1416">
        <f t="shared" si="549"/>
        <v>4.2582015317955055E-5</v>
      </c>
      <c r="AK1416">
        <f t="shared" si="550"/>
        <v>1.6740578955036711E-7</v>
      </c>
      <c r="AL1416">
        <f t="shared" si="551"/>
        <v>0</v>
      </c>
      <c r="AM1416">
        <v>6378137</v>
      </c>
      <c r="AN1416">
        <v>6356752.3142451802</v>
      </c>
      <c r="AO1416">
        <f t="shared" si="552"/>
        <v>8.1819190842620321E-2</v>
      </c>
      <c r="AP1416">
        <f t="shared" si="553"/>
        <v>8.2094437949694496E-2</v>
      </c>
      <c r="AQ1416">
        <f t="shared" si="554"/>
        <v>6.7394967422762398E-3</v>
      </c>
      <c r="AR1416">
        <f t="shared" si="555"/>
        <v>6399593.6257584924</v>
      </c>
    </row>
    <row r="1417" spans="13:44" x14ac:dyDescent="0.3">
      <c r="M1417" s="52" t="s">
        <v>22</v>
      </c>
      <c r="N1417" s="53">
        <f t="shared" si="534"/>
        <v>166021.44365805644</v>
      </c>
      <c r="O1417" s="54">
        <f t="shared" si="535"/>
        <v>0</v>
      </c>
      <c r="P1417" s="55">
        <f t="shared" si="536"/>
        <v>31</v>
      </c>
      <c r="Q1417" s="68"/>
      <c r="T1417">
        <f t="shared" si="557"/>
        <v>0</v>
      </c>
      <c r="U1417">
        <f t="shared" si="557"/>
        <v>0</v>
      </c>
      <c r="V1417">
        <f t="shared" si="533"/>
        <v>31</v>
      </c>
      <c r="W1417">
        <f t="shared" si="556"/>
        <v>3</v>
      </c>
      <c r="X1417">
        <f t="shared" si="537"/>
        <v>-5.2359877559829883E-2</v>
      </c>
      <c r="Y1417">
        <f t="shared" si="538"/>
        <v>-5.2335956242943828E-2</v>
      </c>
      <c r="Z1417">
        <f t="shared" si="539"/>
        <v>-5.2383818566763218E-2</v>
      </c>
      <c r="AA1417">
        <f t="shared" si="540"/>
        <v>0</v>
      </c>
      <c r="AB1417">
        <f t="shared" si="541"/>
        <v>6375585.7452000007</v>
      </c>
      <c r="AC1417">
        <f t="shared" si="542"/>
        <v>9.2468067027179749E-6</v>
      </c>
      <c r="AD1417">
        <f t="shared" si="543"/>
        <v>0</v>
      </c>
      <c r="AE1417">
        <f t="shared" si="544"/>
        <v>0</v>
      </c>
      <c r="AF1417">
        <f t="shared" si="545"/>
        <v>0</v>
      </c>
      <c r="AG1417">
        <f t="shared" si="546"/>
        <v>0</v>
      </c>
      <c r="AH1417">
        <f t="shared" si="547"/>
        <v>0</v>
      </c>
      <c r="AI1417">
        <f t="shared" si="548"/>
        <v>5.0546225567071803E-3</v>
      </c>
      <c r="AJ1417">
        <f t="shared" si="549"/>
        <v>4.2582015317955055E-5</v>
      </c>
      <c r="AK1417">
        <f t="shared" si="550"/>
        <v>1.6740578955036711E-7</v>
      </c>
      <c r="AL1417">
        <f t="shared" si="551"/>
        <v>0</v>
      </c>
      <c r="AM1417">
        <v>6378137</v>
      </c>
      <c r="AN1417">
        <v>6356752.3142451802</v>
      </c>
      <c r="AO1417">
        <f t="shared" si="552"/>
        <v>8.1819190842620321E-2</v>
      </c>
      <c r="AP1417">
        <f t="shared" si="553"/>
        <v>8.2094437949694496E-2</v>
      </c>
      <c r="AQ1417">
        <f t="shared" si="554"/>
        <v>6.7394967422762398E-3</v>
      </c>
      <c r="AR1417">
        <f t="shared" si="555"/>
        <v>6399593.6257584924</v>
      </c>
    </row>
    <row r="1418" spans="13:44" x14ac:dyDescent="0.3">
      <c r="M1418" s="52" t="s">
        <v>22</v>
      </c>
      <c r="N1418" s="53">
        <f t="shared" si="534"/>
        <v>166021.44365805644</v>
      </c>
      <c r="O1418" s="54">
        <f t="shared" si="535"/>
        <v>0</v>
      </c>
      <c r="P1418" s="55">
        <f t="shared" si="536"/>
        <v>31</v>
      </c>
      <c r="Q1418" s="68"/>
      <c r="T1418">
        <f t="shared" si="557"/>
        <v>0</v>
      </c>
      <c r="U1418">
        <f t="shared" si="557"/>
        <v>0</v>
      </c>
      <c r="V1418">
        <f t="shared" si="533"/>
        <v>31</v>
      </c>
      <c r="W1418">
        <f t="shared" si="556"/>
        <v>3</v>
      </c>
      <c r="X1418">
        <f t="shared" si="537"/>
        <v>-5.2359877559829883E-2</v>
      </c>
      <c r="Y1418">
        <f t="shared" si="538"/>
        <v>-5.2335956242943828E-2</v>
      </c>
      <c r="Z1418">
        <f t="shared" si="539"/>
        <v>-5.2383818566763218E-2</v>
      </c>
      <c r="AA1418">
        <f t="shared" si="540"/>
        <v>0</v>
      </c>
      <c r="AB1418">
        <f t="shared" si="541"/>
        <v>6375585.7452000007</v>
      </c>
      <c r="AC1418">
        <f t="shared" si="542"/>
        <v>9.2468067027179749E-6</v>
      </c>
      <c r="AD1418">
        <f t="shared" si="543"/>
        <v>0</v>
      </c>
      <c r="AE1418">
        <f t="shared" si="544"/>
        <v>0</v>
      </c>
      <c r="AF1418">
        <f t="shared" si="545"/>
        <v>0</v>
      </c>
      <c r="AG1418">
        <f t="shared" si="546"/>
        <v>0</v>
      </c>
      <c r="AH1418">
        <f t="shared" si="547"/>
        <v>0</v>
      </c>
      <c r="AI1418">
        <f t="shared" si="548"/>
        <v>5.0546225567071803E-3</v>
      </c>
      <c r="AJ1418">
        <f t="shared" si="549"/>
        <v>4.2582015317955055E-5</v>
      </c>
      <c r="AK1418">
        <f t="shared" si="550"/>
        <v>1.6740578955036711E-7</v>
      </c>
      <c r="AL1418">
        <f t="shared" si="551"/>
        <v>0</v>
      </c>
      <c r="AM1418">
        <v>6378137</v>
      </c>
      <c r="AN1418">
        <v>6356752.3142451802</v>
      </c>
      <c r="AO1418">
        <f t="shared" si="552"/>
        <v>8.1819190842620321E-2</v>
      </c>
      <c r="AP1418">
        <f t="shared" si="553"/>
        <v>8.2094437949694496E-2</v>
      </c>
      <c r="AQ1418">
        <f t="shared" si="554"/>
        <v>6.7394967422762398E-3</v>
      </c>
      <c r="AR1418">
        <f t="shared" si="555"/>
        <v>6399593.6257584924</v>
      </c>
    </row>
    <row r="1419" spans="13:44" x14ac:dyDescent="0.3">
      <c r="M1419" s="52" t="s">
        <v>22</v>
      </c>
      <c r="N1419" s="53">
        <f t="shared" si="534"/>
        <v>166021.44365805644</v>
      </c>
      <c r="O1419" s="54">
        <f t="shared" si="535"/>
        <v>0</v>
      </c>
      <c r="P1419" s="55">
        <f t="shared" si="536"/>
        <v>31</v>
      </c>
      <c r="Q1419" s="68"/>
      <c r="T1419">
        <f t="shared" si="557"/>
        <v>0</v>
      </c>
      <c r="U1419">
        <f t="shared" si="557"/>
        <v>0</v>
      </c>
      <c r="V1419">
        <f t="shared" si="533"/>
        <v>31</v>
      </c>
      <c r="W1419">
        <f t="shared" si="556"/>
        <v>3</v>
      </c>
      <c r="X1419">
        <f t="shared" si="537"/>
        <v>-5.2359877559829883E-2</v>
      </c>
      <c r="Y1419">
        <f t="shared" si="538"/>
        <v>-5.2335956242943828E-2</v>
      </c>
      <c r="Z1419">
        <f t="shared" si="539"/>
        <v>-5.2383818566763218E-2</v>
      </c>
      <c r="AA1419">
        <f t="shared" si="540"/>
        <v>0</v>
      </c>
      <c r="AB1419">
        <f t="shared" si="541"/>
        <v>6375585.7452000007</v>
      </c>
      <c r="AC1419">
        <f t="shared" si="542"/>
        <v>9.2468067027179749E-6</v>
      </c>
      <c r="AD1419">
        <f t="shared" si="543"/>
        <v>0</v>
      </c>
      <c r="AE1419">
        <f t="shared" si="544"/>
        <v>0</v>
      </c>
      <c r="AF1419">
        <f t="shared" si="545"/>
        <v>0</v>
      </c>
      <c r="AG1419">
        <f t="shared" si="546"/>
        <v>0</v>
      </c>
      <c r="AH1419">
        <f t="shared" si="547"/>
        <v>0</v>
      </c>
      <c r="AI1419">
        <f t="shared" si="548"/>
        <v>5.0546225567071803E-3</v>
      </c>
      <c r="AJ1419">
        <f t="shared" si="549"/>
        <v>4.2582015317955055E-5</v>
      </c>
      <c r="AK1419">
        <f t="shared" si="550"/>
        <v>1.6740578955036711E-7</v>
      </c>
      <c r="AL1419">
        <f t="shared" si="551"/>
        <v>0</v>
      </c>
      <c r="AM1419">
        <v>6378137</v>
      </c>
      <c r="AN1419">
        <v>6356752.3142451802</v>
      </c>
      <c r="AO1419">
        <f t="shared" si="552"/>
        <v>8.1819190842620321E-2</v>
      </c>
      <c r="AP1419">
        <f t="shared" si="553"/>
        <v>8.2094437949694496E-2</v>
      </c>
      <c r="AQ1419">
        <f t="shared" si="554"/>
        <v>6.7394967422762398E-3</v>
      </c>
      <c r="AR1419">
        <f t="shared" si="555"/>
        <v>6399593.6257584924</v>
      </c>
    </row>
    <row r="1420" spans="13:44" x14ac:dyDescent="0.3">
      <c r="M1420" s="52" t="s">
        <v>22</v>
      </c>
      <c r="N1420" s="53">
        <f t="shared" si="534"/>
        <v>166021.44365805644</v>
      </c>
      <c r="O1420" s="54">
        <f t="shared" si="535"/>
        <v>0</v>
      </c>
      <c r="P1420" s="55">
        <f t="shared" si="536"/>
        <v>31</v>
      </c>
      <c r="Q1420" s="68"/>
      <c r="T1420">
        <f t="shared" si="557"/>
        <v>0</v>
      </c>
      <c r="U1420">
        <f t="shared" si="557"/>
        <v>0</v>
      </c>
      <c r="V1420">
        <f t="shared" si="533"/>
        <v>31</v>
      </c>
      <c r="W1420">
        <f t="shared" si="556"/>
        <v>3</v>
      </c>
      <c r="X1420">
        <f t="shared" si="537"/>
        <v>-5.2359877559829883E-2</v>
      </c>
      <c r="Y1420">
        <f t="shared" si="538"/>
        <v>-5.2335956242943828E-2</v>
      </c>
      <c r="Z1420">
        <f t="shared" si="539"/>
        <v>-5.2383818566763218E-2</v>
      </c>
      <c r="AA1420">
        <f t="shared" si="540"/>
        <v>0</v>
      </c>
      <c r="AB1420">
        <f t="shared" si="541"/>
        <v>6375585.7452000007</v>
      </c>
      <c r="AC1420">
        <f t="shared" si="542"/>
        <v>9.2468067027179749E-6</v>
      </c>
      <c r="AD1420">
        <f t="shared" si="543"/>
        <v>0</v>
      </c>
      <c r="AE1420">
        <f t="shared" si="544"/>
        <v>0</v>
      </c>
      <c r="AF1420">
        <f t="shared" si="545"/>
        <v>0</v>
      </c>
      <c r="AG1420">
        <f t="shared" si="546"/>
        <v>0</v>
      </c>
      <c r="AH1420">
        <f t="shared" si="547"/>
        <v>0</v>
      </c>
      <c r="AI1420">
        <f t="shared" si="548"/>
        <v>5.0546225567071803E-3</v>
      </c>
      <c r="AJ1420">
        <f t="shared" si="549"/>
        <v>4.2582015317955055E-5</v>
      </c>
      <c r="AK1420">
        <f t="shared" si="550"/>
        <v>1.6740578955036711E-7</v>
      </c>
      <c r="AL1420">
        <f t="shared" si="551"/>
        <v>0</v>
      </c>
      <c r="AM1420">
        <v>6378137</v>
      </c>
      <c r="AN1420">
        <v>6356752.3142451802</v>
      </c>
      <c r="AO1420">
        <f t="shared" si="552"/>
        <v>8.1819190842620321E-2</v>
      </c>
      <c r="AP1420">
        <f t="shared" si="553"/>
        <v>8.2094437949694496E-2</v>
      </c>
      <c r="AQ1420">
        <f t="shared" si="554"/>
        <v>6.7394967422762398E-3</v>
      </c>
      <c r="AR1420">
        <f t="shared" si="555"/>
        <v>6399593.6257584924</v>
      </c>
    </row>
    <row r="1421" spans="13:44" x14ac:dyDescent="0.3">
      <c r="M1421" s="52" t="s">
        <v>22</v>
      </c>
      <c r="N1421" s="53">
        <f t="shared" si="534"/>
        <v>166021.44365805644</v>
      </c>
      <c r="O1421" s="54">
        <f t="shared" si="535"/>
        <v>0</v>
      </c>
      <c r="P1421" s="55">
        <f t="shared" si="536"/>
        <v>31</v>
      </c>
      <c r="Q1421" s="68"/>
      <c r="T1421">
        <f t="shared" si="557"/>
        <v>0</v>
      </c>
      <c r="U1421">
        <f t="shared" si="557"/>
        <v>0</v>
      </c>
      <c r="V1421">
        <f t="shared" si="533"/>
        <v>31</v>
      </c>
      <c r="W1421">
        <f t="shared" si="556"/>
        <v>3</v>
      </c>
      <c r="X1421">
        <f t="shared" si="537"/>
        <v>-5.2359877559829883E-2</v>
      </c>
      <c r="Y1421">
        <f t="shared" si="538"/>
        <v>-5.2335956242943828E-2</v>
      </c>
      <c r="Z1421">
        <f t="shared" si="539"/>
        <v>-5.2383818566763218E-2</v>
      </c>
      <c r="AA1421">
        <f t="shared" si="540"/>
        <v>0</v>
      </c>
      <c r="AB1421">
        <f t="shared" si="541"/>
        <v>6375585.7452000007</v>
      </c>
      <c r="AC1421">
        <f t="shared" si="542"/>
        <v>9.2468067027179749E-6</v>
      </c>
      <c r="AD1421">
        <f t="shared" si="543"/>
        <v>0</v>
      </c>
      <c r="AE1421">
        <f t="shared" si="544"/>
        <v>0</v>
      </c>
      <c r="AF1421">
        <f t="shared" si="545"/>
        <v>0</v>
      </c>
      <c r="AG1421">
        <f t="shared" si="546"/>
        <v>0</v>
      </c>
      <c r="AH1421">
        <f t="shared" si="547"/>
        <v>0</v>
      </c>
      <c r="AI1421">
        <f t="shared" si="548"/>
        <v>5.0546225567071803E-3</v>
      </c>
      <c r="AJ1421">
        <f t="shared" si="549"/>
        <v>4.2582015317955055E-5</v>
      </c>
      <c r="AK1421">
        <f t="shared" si="550"/>
        <v>1.6740578955036711E-7</v>
      </c>
      <c r="AL1421">
        <f t="shared" si="551"/>
        <v>0</v>
      </c>
      <c r="AM1421">
        <v>6378137</v>
      </c>
      <c r="AN1421">
        <v>6356752.3142451802</v>
      </c>
      <c r="AO1421">
        <f t="shared" si="552"/>
        <v>8.1819190842620321E-2</v>
      </c>
      <c r="AP1421">
        <f t="shared" si="553"/>
        <v>8.2094437949694496E-2</v>
      </c>
      <c r="AQ1421">
        <f t="shared" si="554"/>
        <v>6.7394967422762398E-3</v>
      </c>
      <c r="AR1421">
        <f t="shared" si="555"/>
        <v>6399593.6257584924</v>
      </c>
    </row>
    <row r="1422" spans="13:44" x14ac:dyDescent="0.3">
      <c r="M1422" s="52" t="s">
        <v>22</v>
      </c>
      <c r="N1422" s="53">
        <f t="shared" si="534"/>
        <v>166021.44365805644</v>
      </c>
      <c r="O1422" s="54">
        <f t="shared" si="535"/>
        <v>0</v>
      </c>
      <c r="P1422" s="55">
        <f t="shared" si="536"/>
        <v>31</v>
      </c>
      <c r="Q1422" s="68"/>
      <c r="T1422">
        <f t="shared" si="557"/>
        <v>0</v>
      </c>
      <c r="U1422">
        <f t="shared" si="557"/>
        <v>0</v>
      </c>
      <c r="V1422">
        <f t="shared" si="533"/>
        <v>31</v>
      </c>
      <c r="W1422">
        <f t="shared" si="556"/>
        <v>3</v>
      </c>
      <c r="X1422">
        <f t="shared" si="537"/>
        <v>-5.2359877559829883E-2</v>
      </c>
      <c r="Y1422">
        <f t="shared" si="538"/>
        <v>-5.2335956242943828E-2</v>
      </c>
      <c r="Z1422">
        <f t="shared" si="539"/>
        <v>-5.2383818566763218E-2</v>
      </c>
      <c r="AA1422">
        <f t="shared" si="540"/>
        <v>0</v>
      </c>
      <c r="AB1422">
        <f t="shared" si="541"/>
        <v>6375585.7452000007</v>
      </c>
      <c r="AC1422">
        <f t="shared" si="542"/>
        <v>9.2468067027179749E-6</v>
      </c>
      <c r="AD1422">
        <f t="shared" si="543"/>
        <v>0</v>
      </c>
      <c r="AE1422">
        <f t="shared" si="544"/>
        <v>0</v>
      </c>
      <c r="AF1422">
        <f t="shared" si="545"/>
        <v>0</v>
      </c>
      <c r="AG1422">
        <f t="shared" si="546"/>
        <v>0</v>
      </c>
      <c r="AH1422">
        <f t="shared" si="547"/>
        <v>0</v>
      </c>
      <c r="AI1422">
        <f t="shared" si="548"/>
        <v>5.0546225567071803E-3</v>
      </c>
      <c r="AJ1422">
        <f t="shared" si="549"/>
        <v>4.2582015317955055E-5</v>
      </c>
      <c r="AK1422">
        <f t="shared" si="550"/>
        <v>1.6740578955036711E-7</v>
      </c>
      <c r="AL1422">
        <f t="shared" si="551"/>
        <v>0</v>
      </c>
      <c r="AM1422">
        <v>6378137</v>
      </c>
      <c r="AN1422">
        <v>6356752.3142451802</v>
      </c>
      <c r="AO1422">
        <f t="shared" si="552"/>
        <v>8.1819190842620321E-2</v>
      </c>
      <c r="AP1422">
        <f t="shared" si="553"/>
        <v>8.2094437949694496E-2</v>
      </c>
      <c r="AQ1422">
        <f t="shared" si="554"/>
        <v>6.7394967422762398E-3</v>
      </c>
      <c r="AR1422">
        <f t="shared" si="555"/>
        <v>6399593.6257584924</v>
      </c>
    </row>
    <row r="1423" spans="13:44" x14ac:dyDescent="0.3">
      <c r="M1423" s="52" t="s">
        <v>22</v>
      </c>
      <c r="N1423" s="53">
        <f t="shared" si="534"/>
        <v>166021.44365805644</v>
      </c>
      <c r="O1423" s="54">
        <f t="shared" si="535"/>
        <v>0</v>
      </c>
      <c r="P1423" s="55">
        <f t="shared" si="536"/>
        <v>31</v>
      </c>
      <c r="Q1423" s="68"/>
      <c r="T1423">
        <f t="shared" si="557"/>
        <v>0</v>
      </c>
      <c r="U1423">
        <f t="shared" si="557"/>
        <v>0</v>
      </c>
      <c r="V1423">
        <f t="shared" si="533"/>
        <v>31</v>
      </c>
      <c r="W1423">
        <f t="shared" si="556"/>
        <v>3</v>
      </c>
      <c r="X1423">
        <f t="shared" si="537"/>
        <v>-5.2359877559829883E-2</v>
      </c>
      <c r="Y1423">
        <f t="shared" si="538"/>
        <v>-5.2335956242943828E-2</v>
      </c>
      <c r="Z1423">
        <f t="shared" si="539"/>
        <v>-5.2383818566763218E-2</v>
      </c>
      <c r="AA1423">
        <f t="shared" si="540"/>
        <v>0</v>
      </c>
      <c r="AB1423">
        <f t="shared" si="541"/>
        <v>6375585.7452000007</v>
      </c>
      <c r="AC1423">
        <f t="shared" si="542"/>
        <v>9.2468067027179749E-6</v>
      </c>
      <c r="AD1423">
        <f t="shared" si="543"/>
        <v>0</v>
      </c>
      <c r="AE1423">
        <f t="shared" si="544"/>
        <v>0</v>
      </c>
      <c r="AF1423">
        <f t="shared" si="545"/>
        <v>0</v>
      </c>
      <c r="AG1423">
        <f t="shared" si="546"/>
        <v>0</v>
      </c>
      <c r="AH1423">
        <f t="shared" si="547"/>
        <v>0</v>
      </c>
      <c r="AI1423">
        <f t="shared" si="548"/>
        <v>5.0546225567071803E-3</v>
      </c>
      <c r="AJ1423">
        <f t="shared" si="549"/>
        <v>4.2582015317955055E-5</v>
      </c>
      <c r="AK1423">
        <f t="shared" si="550"/>
        <v>1.6740578955036711E-7</v>
      </c>
      <c r="AL1423">
        <f t="shared" si="551"/>
        <v>0</v>
      </c>
      <c r="AM1423">
        <v>6378137</v>
      </c>
      <c r="AN1423">
        <v>6356752.3142451802</v>
      </c>
      <c r="AO1423">
        <f t="shared" si="552"/>
        <v>8.1819190842620321E-2</v>
      </c>
      <c r="AP1423">
        <f t="shared" si="553"/>
        <v>8.2094437949694496E-2</v>
      </c>
      <c r="AQ1423">
        <f t="shared" si="554"/>
        <v>6.7394967422762398E-3</v>
      </c>
      <c r="AR1423">
        <f t="shared" si="555"/>
        <v>6399593.6257584924</v>
      </c>
    </row>
    <row r="1424" spans="13:44" x14ac:dyDescent="0.3">
      <c r="M1424" s="52" t="s">
        <v>22</v>
      </c>
      <c r="N1424" s="53">
        <f t="shared" si="534"/>
        <v>166021.44365805644</v>
      </c>
      <c r="O1424" s="54">
        <f t="shared" si="535"/>
        <v>0</v>
      </c>
      <c r="P1424" s="55">
        <f t="shared" si="536"/>
        <v>31</v>
      </c>
      <c r="Q1424" s="68"/>
      <c r="T1424">
        <f t="shared" si="557"/>
        <v>0</v>
      </c>
      <c r="U1424">
        <f t="shared" si="557"/>
        <v>0</v>
      </c>
      <c r="V1424">
        <f t="shared" si="533"/>
        <v>31</v>
      </c>
      <c r="W1424">
        <f t="shared" si="556"/>
        <v>3</v>
      </c>
      <c r="X1424">
        <f t="shared" si="537"/>
        <v>-5.2359877559829883E-2</v>
      </c>
      <c r="Y1424">
        <f t="shared" si="538"/>
        <v>-5.2335956242943828E-2</v>
      </c>
      <c r="Z1424">
        <f t="shared" si="539"/>
        <v>-5.2383818566763218E-2</v>
      </c>
      <c r="AA1424">
        <f t="shared" si="540"/>
        <v>0</v>
      </c>
      <c r="AB1424">
        <f t="shared" si="541"/>
        <v>6375585.7452000007</v>
      </c>
      <c r="AC1424">
        <f t="shared" si="542"/>
        <v>9.2468067027179749E-6</v>
      </c>
      <c r="AD1424">
        <f t="shared" si="543"/>
        <v>0</v>
      </c>
      <c r="AE1424">
        <f t="shared" si="544"/>
        <v>0</v>
      </c>
      <c r="AF1424">
        <f t="shared" si="545"/>
        <v>0</v>
      </c>
      <c r="AG1424">
        <f t="shared" si="546"/>
        <v>0</v>
      </c>
      <c r="AH1424">
        <f t="shared" si="547"/>
        <v>0</v>
      </c>
      <c r="AI1424">
        <f t="shared" si="548"/>
        <v>5.0546225567071803E-3</v>
      </c>
      <c r="AJ1424">
        <f t="shared" si="549"/>
        <v>4.2582015317955055E-5</v>
      </c>
      <c r="AK1424">
        <f t="shared" si="550"/>
        <v>1.6740578955036711E-7</v>
      </c>
      <c r="AL1424">
        <f t="shared" si="551"/>
        <v>0</v>
      </c>
      <c r="AM1424">
        <v>6378137</v>
      </c>
      <c r="AN1424">
        <v>6356752.3142451802</v>
      </c>
      <c r="AO1424">
        <f t="shared" si="552"/>
        <v>8.1819190842620321E-2</v>
      </c>
      <c r="AP1424">
        <f t="shared" si="553"/>
        <v>8.2094437949694496E-2</v>
      </c>
      <c r="AQ1424">
        <f t="shared" si="554"/>
        <v>6.7394967422762398E-3</v>
      </c>
      <c r="AR1424">
        <f t="shared" si="555"/>
        <v>6399593.6257584924</v>
      </c>
    </row>
    <row r="1425" spans="13:44" x14ac:dyDescent="0.3">
      <c r="M1425" s="52" t="s">
        <v>22</v>
      </c>
      <c r="N1425" s="53">
        <f t="shared" si="534"/>
        <v>166021.44365805644</v>
      </c>
      <c r="O1425" s="54">
        <f t="shared" si="535"/>
        <v>0</v>
      </c>
      <c r="P1425" s="55">
        <f t="shared" si="536"/>
        <v>31</v>
      </c>
      <c r="Q1425" s="68"/>
      <c r="T1425">
        <f t="shared" si="557"/>
        <v>0</v>
      </c>
      <c r="U1425">
        <f t="shared" si="557"/>
        <v>0</v>
      </c>
      <c r="V1425">
        <f t="shared" si="533"/>
        <v>31</v>
      </c>
      <c r="W1425">
        <f t="shared" si="556"/>
        <v>3</v>
      </c>
      <c r="X1425">
        <f t="shared" si="537"/>
        <v>-5.2359877559829883E-2</v>
      </c>
      <c r="Y1425">
        <f t="shared" si="538"/>
        <v>-5.2335956242943828E-2</v>
      </c>
      <c r="Z1425">
        <f t="shared" si="539"/>
        <v>-5.2383818566763218E-2</v>
      </c>
      <c r="AA1425">
        <f t="shared" si="540"/>
        <v>0</v>
      </c>
      <c r="AB1425">
        <f t="shared" si="541"/>
        <v>6375585.7452000007</v>
      </c>
      <c r="AC1425">
        <f t="shared" si="542"/>
        <v>9.2468067027179749E-6</v>
      </c>
      <c r="AD1425">
        <f t="shared" si="543"/>
        <v>0</v>
      </c>
      <c r="AE1425">
        <f t="shared" si="544"/>
        <v>0</v>
      </c>
      <c r="AF1425">
        <f t="shared" si="545"/>
        <v>0</v>
      </c>
      <c r="AG1425">
        <f t="shared" si="546"/>
        <v>0</v>
      </c>
      <c r="AH1425">
        <f t="shared" si="547"/>
        <v>0</v>
      </c>
      <c r="AI1425">
        <f t="shared" si="548"/>
        <v>5.0546225567071803E-3</v>
      </c>
      <c r="AJ1425">
        <f t="shared" si="549"/>
        <v>4.2582015317955055E-5</v>
      </c>
      <c r="AK1425">
        <f t="shared" si="550"/>
        <v>1.6740578955036711E-7</v>
      </c>
      <c r="AL1425">
        <f t="shared" si="551"/>
        <v>0</v>
      </c>
      <c r="AM1425">
        <v>6378137</v>
      </c>
      <c r="AN1425">
        <v>6356752.3142451802</v>
      </c>
      <c r="AO1425">
        <f t="shared" si="552"/>
        <v>8.1819190842620321E-2</v>
      </c>
      <c r="AP1425">
        <f t="shared" si="553"/>
        <v>8.2094437949694496E-2</v>
      </c>
      <c r="AQ1425">
        <f t="shared" si="554"/>
        <v>6.7394967422762398E-3</v>
      </c>
      <c r="AR1425">
        <f t="shared" si="555"/>
        <v>6399593.6257584924</v>
      </c>
    </row>
    <row r="1426" spans="13:44" x14ac:dyDescent="0.3">
      <c r="M1426" s="52" t="s">
        <v>22</v>
      </c>
      <c r="N1426" s="53">
        <f t="shared" si="534"/>
        <v>166021.44365805644</v>
      </c>
      <c r="O1426" s="54">
        <f t="shared" si="535"/>
        <v>0</v>
      </c>
      <c r="P1426" s="55">
        <f t="shared" si="536"/>
        <v>31</v>
      </c>
      <c r="Q1426" s="68"/>
      <c r="T1426">
        <f t="shared" si="557"/>
        <v>0</v>
      </c>
      <c r="U1426">
        <f t="shared" si="557"/>
        <v>0</v>
      </c>
      <c r="V1426">
        <f t="shared" si="533"/>
        <v>31</v>
      </c>
      <c r="W1426">
        <f t="shared" si="556"/>
        <v>3</v>
      </c>
      <c r="X1426">
        <f t="shared" si="537"/>
        <v>-5.2359877559829883E-2</v>
      </c>
      <c r="Y1426">
        <f t="shared" si="538"/>
        <v>-5.2335956242943828E-2</v>
      </c>
      <c r="Z1426">
        <f t="shared" si="539"/>
        <v>-5.2383818566763218E-2</v>
      </c>
      <c r="AA1426">
        <f t="shared" si="540"/>
        <v>0</v>
      </c>
      <c r="AB1426">
        <f t="shared" si="541"/>
        <v>6375585.7452000007</v>
      </c>
      <c r="AC1426">
        <f t="shared" si="542"/>
        <v>9.2468067027179749E-6</v>
      </c>
      <c r="AD1426">
        <f t="shared" si="543"/>
        <v>0</v>
      </c>
      <c r="AE1426">
        <f t="shared" si="544"/>
        <v>0</v>
      </c>
      <c r="AF1426">
        <f t="shared" si="545"/>
        <v>0</v>
      </c>
      <c r="AG1426">
        <f t="shared" si="546"/>
        <v>0</v>
      </c>
      <c r="AH1426">
        <f t="shared" si="547"/>
        <v>0</v>
      </c>
      <c r="AI1426">
        <f t="shared" si="548"/>
        <v>5.0546225567071803E-3</v>
      </c>
      <c r="AJ1426">
        <f t="shared" si="549"/>
        <v>4.2582015317955055E-5</v>
      </c>
      <c r="AK1426">
        <f t="shared" si="550"/>
        <v>1.6740578955036711E-7</v>
      </c>
      <c r="AL1426">
        <f t="shared" si="551"/>
        <v>0</v>
      </c>
      <c r="AM1426">
        <v>6378137</v>
      </c>
      <c r="AN1426">
        <v>6356752.3142451802</v>
      </c>
      <c r="AO1426">
        <f t="shared" si="552"/>
        <v>8.1819190842620321E-2</v>
      </c>
      <c r="AP1426">
        <f t="shared" si="553"/>
        <v>8.2094437949694496E-2</v>
      </c>
      <c r="AQ1426">
        <f t="shared" si="554"/>
        <v>6.7394967422762398E-3</v>
      </c>
      <c r="AR1426">
        <f t="shared" si="555"/>
        <v>6399593.6257584924</v>
      </c>
    </row>
    <row r="1427" spans="13:44" x14ac:dyDescent="0.3">
      <c r="M1427" s="52" t="s">
        <v>22</v>
      </c>
      <c r="N1427" s="53">
        <f t="shared" si="534"/>
        <v>166021.44365805644</v>
      </c>
      <c r="O1427" s="54">
        <f t="shared" si="535"/>
        <v>0</v>
      </c>
      <c r="P1427" s="55">
        <f t="shared" si="536"/>
        <v>31</v>
      </c>
      <c r="Q1427" s="68"/>
      <c r="T1427">
        <f t="shared" si="557"/>
        <v>0</v>
      </c>
      <c r="U1427">
        <f t="shared" si="557"/>
        <v>0</v>
      </c>
      <c r="V1427">
        <f t="shared" si="533"/>
        <v>31</v>
      </c>
      <c r="W1427">
        <f t="shared" si="556"/>
        <v>3</v>
      </c>
      <c r="X1427">
        <f t="shared" si="537"/>
        <v>-5.2359877559829883E-2</v>
      </c>
      <c r="Y1427">
        <f t="shared" si="538"/>
        <v>-5.2335956242943828E-2</v>
      </c>
      <c r="Z1427">
        <f t="shared" si="539"/>
        <v>-5.2383818566763218E-2</v>
      </c>
      <c r="AA1427">
        <f t="shared" si="540"/>
        <v>0</v>
      </c>
      <c r="AB1427">
        <f t="shared" si="541"/>
        <v>6375585.7452000007</v>
      </c>
      <c r="AC1427">
        <f t="shared" si="542"/>
        <v>9.2468067027179749E-6</v>
      </c>
      <c r="AD1427">
        <f t="shared" si="543"/>
        <v>0</v>
      </c>
      <c r="AE1427">
        <f t="shared" si="544"/>
        <v>0</v>
      </c>
      <c r="AF1427">
        <f t="shared" si="545"/>
        <v>0</v>
      </c>
      <c r="AG1427">
        <f t="shared" si="546"/>
        <v>0</v>
      </c>
      <c r="AH1427">
        <f t="shared" si="547"/>
        <v>0</v>
      </c>
      <c r="AI1427">
        <f t="shared" si="548"/>
        <v>5.0546225567071803E-3</v>
      </c>
      <c r="AJ1427">
        <f t="shared" si="549"/>
        <v>4.2582015317955055E-5</v>
      </c>
      <c r="AK1427">
        <f t="shared" si="550"/>
        <v>1.6740578955036711E-7</v>
      </c>
      <c r="AL1427">
        <f t="shared" si="551"/>
        <v>0</v>
      </c>
      <c r="AM1427">
        <v>6378137</v>
      </c>
      <c r="AN1427">
        <v>6356752.3142451802</v>
      </c>
      <c r="AO1427">
        <f t="shared" si="552"/>
        <v>8.1819190842620321E-2</v>
      </c>
      <c r="AP1427">
        <f t="shared" si="553"/>
        <v>8.2094437949694496E-2</v>
      </c>
      <c r="AQ1427">
        <f t="shared" si="554"/>
        <v>6.7394967422762398E-3</v>
      </c>
      <c r="AR1427">
        <f t="shared" si="555"/>
        <v>6399593.6257584924</v>
      </c>
    </row>
    <row r="1428" spans="13:44" x14ac:dyDescent="0.3">
      <c r="M1428" s="52" t="s">
        <v>22</v>
      </c>
      <c r="N1428" s="53">
        <f t="shared" si="534"/>
        <v>166021.44365805644</v>
      </c>
      <c r="O1428" s="54">
        <f t="shared" si="535"/>
        <v>0</v>
      </c>
      <c r="P1428" s="55">
        <f t="shared" si="536"/>
        <v>31</v>
      </c>
      <c r="Q1428" s="68"/>
      <c r="T1428">
        <f t="shared" si="557"/>
        <v>0</v>
      </c>
      <c r="U1428">
        <f t="shared" si="557"/>
        <v>0</v>
      </c>
      <c r="V1428">
        <f t="shared" si="533"/>
        <v>31</v>
      </c>
      <c r="W1428">
        <f t="shared" si="556"/>
        <v>3</v>
      </c>
      <c r="X1428">
        <f t="shared" si="537"/>
        <v>-5.2359877559829883E-2</v>
      </c>
      <c r="Y1428">
        <f t="shared" si="538"/>
        <v>-5.2335956242943828E-2</v>
      </c>
      <c r="Z1428">
        <f t="shared" si="539"/>
        <v>-5.2383818566763218E-2</v>
      </c>
      <c r="AA1428">
        <f t="shared" si="540"/>
        <v>0</v>
      </c>
      <c r="AB1428">
        <f t="shared" si="541"/>
        <v>6375585.7452000007</v>
      </c>
      <c r="AC1428">
        <f t="shared" si="542"/>
        <v>9.2468067027179749E-6</v>
      </c>
      <c r="AD1428">
        <f t="shared" si="543"/>
        <v>0</v>
      </c>
      <c r="AE1428">
        <f t="shared" si="544"/>
        <v>0</v>
      </c>
      <c r="AF1428">
        <f t="shared" si="545"/>
        <v>0</v>
      </c>
      <c r="AG1428">
        <f t="shared" si="546"/>
        <v>0</v>
      </c>
      <c r="AH1428">
        <f t="shared" si="547"/>
        <v>0</v>
      </c>
      <c r="AI1428">
        <f t="shared" si="548"/>
        <v>5.0546225567071803E-3</v>
      </c>
      <c r="AJ1428">
        <f t="shared" si="549"/>
        <v>4.2582015317955055E-5</v>
      </c>
      <c r="AK1428">
        <f t="shared" si="550"/>
        <v>1.6740578955036711E-7</v>
      </c>
      <c r="AL1428">
        <f t="shared" si="551"/>
        <v>0</v>
      </c>
      <c r="AM1428">
        <v>6378137</v>
      </c>
      <c r="AN1428">
        <v>6356752.3142451802</v>
      </c>
      <c r="AO1428">
        <f t="shared" si="552"/>
        <v>8.1819190842620321E-2</v>
      </c>
      <c r="AP1428">
        <f t="shared" si="553"/>
        <v>8.2094437949694496E-2</v>
      </c>
      <c r="AQ1428">
        <f t="shared" si="554"/>
        <v>6.7394967422762398E-3</v>
      </c>
      <c r="AR1428">
        <f t="shared" si="555"/>
        <v>6399593.6257584924</v>
      </c>
    </row>
    <row r="1429" spans="13:44" x14ac:dyDescent="0.3">
      <c r="M1429" s="52" t="s">
        <v>22</v>
      </c>
      <c r="N1429" s="53">
        <f t="shared" si="534"/>
        <v>166021.44365805644</v>
      </c>
      <c r="O1429" s="54">
        <f t="shared" si="535"/>
        <v>0</v>
      </c>
      <c r="P1429" s="55">
        <f t="shared" si="536"/>
        <v>31</v>
      </c>
      <c r="Q1429" s="68"/>
      <c r="T1429">
        <f t="shared" si="557"/>
        <v>0</v>
      </c>
      <c r="U1429">
        <f t="shared" si="557"/>
        <v>0</v>
      </c>
      <c r="V1429">
        <f t="shared" si="533"/>
        <v>31</v>
      </c>
      <c r="W1429">
        <f t="shared" si="556"/>
        <v>3</v>
      </c>
      <c r="X1429">
        <f t="shared" si="537"/>
        <v>-5.2359877559829883E-2</v>
      </c>
      <c r="Y1429">
        <f t="shared" si="538"/>
        <v>-5.2335956242943828E-2</v>
      </c>
      <c r="Z1429">
        <f t="shared" si="539"/>
        <v>-5.2383818566763218E-2</v>
      </c>
      <c r="AA1429">
        <f t="shared" si="540"/>
        <v>0</v>
      </c>
      <c r="AB1429">
        <f t="shared" si="541"/>
        <v>6375585.7452000007</v>
      </c>
      <c r="AC1429">
        <f t="shared" si="542"/>
        <v>9.2468067027179749E-6</v>
      </c>
      <c r="AD1429">
        <f t="shared" si="543"/>
        <v>0</v>
      </c>
      <c r="AE1429">
        <f t="shared" si="544"/>
        <v>0</v>
      </c>
      <c r="AF1429">
        <f t="shared" si="545"/>
        <v>0</v>
      </c>
      <c r="AG1429">
        <f t="shared" si="546"/>
        <v>0</v>
      </c>
      <c r="AH1429">
        <f t="shared" si="547"/>
        <v>0</v>
      </c>
      <c r="AI1429">
        <f t="shared" si="548"/>
        <v>5.0546225567071803E-3</v>
      </c>
      <c r="AJ1429">
        <f t="shared" si="549"/>
        <v>4.2582015317955055E-5</v>
      </c>
      <c r="AK1429">
        <f t="shared" si="550"/>
        <v>1.6740578955036711E-7</v>
      </c>
      <c r="AL1429">
        <f t="shared" si="551"/>
        <v>0</v>
      </c>
      <c r="AM1429">
        <v>6378137</v>
      </c>
      <c r="AN1429">
        <v>6356752.3142451802</v>
      </c>
      <c r="AO1429">
        <f t="shared" si="552"/>
        <v>8.1819190842620321E-2</v>
      </c>
      <c r="AP1429">
        <f t="shared" si="553"/>
        <v>8.2094437949694496E-2</v>
      </c>
      <c r="AQ1429">
        <f t="shared" si="554"/>
        <v>6.7394967422762398E-3</v>
      </c>
      <c r="AR1429">
        <f t="shared" si="555"/>
        <v>6399593.6257584924</v>
      </c>
    </row>
    <row r="1430" spans="13:44" x14ac:dyDescent="0.3">
      <c r="M1430" s="52" t="s">
        <v>22</v>
      </c>
      <c r="N1430" s="53">
        <f t="shared" si="534"/>
        <v>166021.44365805644</v>
      </c>
      <c r="O1430" s="54">
        <f t="shared" si="535"/>
        <v>0</v>
      </c>
      <c r="P1430" s="55">
        <f t="shared" si="536"/>
        <v>31</v>
      </c>
      <c r="Q1430" s="68"/>
      <c r="T1430">
        <f t="shared" si="557"/>
        <v>0</v>
      </c>
      <c r="U1430">
        <f t="shared" si="557"/>
        <v>0</v>
      </c>
      <c r="V1430">
        <f t="shared" si="533"/>
        <v>31</v>
      </c>
      <c r="W1430">
        <f t="shared" si="556"/>
        <v>3</v>
      </c>
      <c r="X1430">
        <f t="shared" si="537"/>
        <v>-5.2359877559829883E-2</v>
      </c>
      <c r="Y1430">
        <f t="shared" si="538"/>
        <v>-5.2335956242943828E-2</v>
      </c>
      <c r="Z1430">
        <f t="shared" si="539"/>
        <v>-5.2383818566763218E-2</v>
      </c>
      <c r="AA1430">
        <f t="shared" si="540"/>
        <v>0</v>
      </c>
      <c r="AB1430">
        <f t="shared" si="541"/>
        <v>6375585.7452000007</v>
      </c>
      <c r="AC1430">
        <f t="shared" si="542"/>
        <v>9.2468067027179749E-6</v>
      </c>
      <c r="AD1430">
        <f t="shared" si="543"/>
        <v>0</v>
      </c>
      <c r="AE1430">
        <f t="shared" si="544"/>
        <v>0</v>
      </c>
      <c r="AF1430">
        <f t="shared" si="545"/>
        <v>0</v>
      </c>
      <c r="AG1430">
        <f t="shared" si="546"/>
        <v>0</v>
      </c>
      <c r="AH1430">
        <f t="shared" si="547"/>
        <v>0</v>
      </c>
      <c r="AI1430">
        <f t="shared" si="548"/>
        <v>5.0546225567071803E-3</v>
      </c>
      <c r="AJ1430">
        <f t="shared" si="549"/>
        <v>4.2582015317955055E-5</v>
      </c>
      <c r="AK1430">
        <f t="shared" si="550"/>
        <v>1.6740578955036711E-7</v>
      </c>
      <c r="AL1430">
        <f t="shared" si="551"/>
        <v>0</v>
      </c>
      <c r="AM1430">
        <v>6378137</v>
      </c>
      <c r="AN1430">
        <v>6356752.3142451802</v>
      </c>
      <c r="AO1430">
        <f t="shared" si="552"/>
        <v>8.1819190842620321E-2</v>
      </c>
      <c r="AP1430">
        <f t="shared" si="553"/>
        <v>8.2094437949694496E-2</v>
      </c>
      <c r="AQ1430">
        <f t="shared" si="554"/>
        <v>6.7394967422762398E-3</v>
      </c>
      <c r="AR1430">
        <f t="shared" si="555"/>
        <v>6399593.6257584924</v>
      </c>
    </row>
    <row r="1431" spans="13:44" x14ac:dyDescent="0.3">
      <c r="M1431" s="52" t="s">
        <v>22</v>
      </c>
      <c r="N1431" s="53">
        <f t="shared" si="534"/>
        <v>166021.44365805644</v>
      </c>
      <c r="O1431" s="54">
        <f t="shared" si="535"/>
        <v>0</v>
      </c>
      <c r="P1431" s="55">
        <f t="shared" si="536"/>
        <v>31</v>
      </c>
      <c r="Q1431" s="68"/>
      <c r="T1431">
        <f t="shared" si="557"/>
        <v>0</v>
      </c>
      <c r="U1431">
        <f t="shared" si="557"/>
        <v>0</v>
      </c>
      <c r="V1431">
        <f t="shared" si="533"/>
        <v>31</v>
      </c>
      <c r="W1431">
        <f t="shared" si="556"/>
        <v>3</v>
      </c>
      <c r="X1431">
        <f t="shared" si="537"/>
        <v>-5.2359877559829883E-2</v>
      </c>
      <c r="Y1431">
        <f t="shared" si="538"/>
        <v>-5.2335956242943828E-2</v>
      </c>
      <c r="Z1431">
        <f t="shared" si="539"/>
        <v>-5.2383818566763218E-2</v>
      </c>
      <c r="AA1431">
        <f t="shared" si="540"/>
        <v>0</v>
      </c>
      <c r="AB1431">
        <f t="shared" si="541"/>
        <v>6375585.7452000007</v>
      </c>
      <c r="AC1431">
        <f t="shared" si="542"/>
        <v>9.2468067027179749E-6</v>
      </c>
      <c r="AD1431">
        <f t="shared" si="543"/>
        <v>0</v>
      </c>
      <c r="AE1431">
        <f t="shared" si="544"/>
        <v>0</v>
      </c>
      <c r="AF1431">
        <f t="shared" si="545"/>
        <v>0</v>
      </c>
      <c r="AG1431">
        <f t="shared" si="546"/>
        <v>0</v>
      </c>
      <c r="AH1431">
        <f t="shared" si="547"/>
        <v>0</v>
      </c>
      <c r="AI1431">
        <f t="shared" si="548"/>
        <v>5.0546225567071803E-3</v>
      </c>
      <c r="AJ1431">
        <f t="shared" si="549"/>
        <v>4.2582015317955055E-5</v>
      </c>
      <c r="AK1431">
        <f t="shared" si="550"/>
        <v>1.6740578955036711E-7</v>
      </c>
      <c r="AL1431">
        <f t="shared" si="551"/>
        <v>0</v>
      </c>
      <c r="AM1431">
        <v>6378137</v>
      </c>
      <c r="AN1431">
        <v>6356752.3142451802</v>
      </c>
      <c r="AO1431">
        <f t="shared" si="552"/>
        <v>8.1819190842620321E-2</v>
      </c>
      <c r="AP1431">
        <f t="shared" si="553"/>
        <v>8.2094437949694496E-2</v>
      </c>
      <c r="AQ1431">
        <f t="shared" si="554"/>
        <v>6.7394967422762398E-3</v>
      </c>
      <c r="AR1431">
        <f t="shared" si="555"/>
        <v>6399593.6257584924</v>
      </c>
    </row>
    <row r="1432" spans="13:44" x14ac:dyDescent="0.3">
      <c r="M1432" s="52" t="s">
        <v>22</v>
      </c>
      <c r="N1432" s="53">
        <f t="shared" si="534"/>
        <v>166021.44365805644</v>
      </c>
      <c r="O1432" s="54">
        <f t="shared" si="535"/>
        <v>0</v>
      </c>
      <c r="P1432" s="55">
        <f t="shared" si="536"/>
        <v>31</v>
      </c>
      <c r="Q1432" s="68"/>
      <c r="T1432">
        <f t="shared" si="557"/>
        <v>0</v>
      </c>
      <c r="U1432">
        <f t="shared" si="557"/>
        <v>0</v>
      </c>
      <c r="V1432">
        <f t="shared" si="533"/>
        <v>31</v>
      </c>
      <c r="W1432">
        <f t="shared" si="556"/>
        <v>3</v>
      </c>
      <c r="X1432">
        <f t="shared" si="537"/>
        <v>-5.2359877559829883E-2</v>
      </c>
      <c r="Y1432">
        <f t="shared" si="538"/>
        <v>-5.2335956242943828E-2</v>
      </c>
      <c r="Z1432">
        <f t="shared" si="539"/>
        <v>-5.2383818566763218E-2</v>
      </c>
      <c r="AA1432">
        <f t="shared" si="540"/>
        <v>0</v>
      </c>
      <c r="AB1432">
        <f t="shared" si="541"/>
        <v>6375585.7452000007</v>
      </c>
      <c r="AC1432">
        <f t="shared" si="542"/>
        <v>9.2468067027179749E-6</v>
      </c>
      <c r="AD1432">
        <f t="shared" si="543"/>
        <v>0</v>
      </c>
      <c r="AE1432">
        <f t="shared" si="544"/>
        <v>0</v>
      </c>
      <c r="AF1432">
        <f t="shared" si="545"/>
        <v>0</v>
      </c>
      <c r="AG1432">
        <f t="shared" si="546"/>
        <v>0</v>
      </c>
      <c r="AH1432">
        <f t="shared" si="547"/>
        <v>0</v>
      </c>
      <c r="AI1432">
        <f t="shared" si="548"/>
        <v>5.0546225567071803E-3</v>
      </c>
      <c r="AJ1432">
        <f t="shared" si="549"/>
        <v>4.2582015317955055E-5</v>
      </c>
      <c r="AK1432">
        <f t="shared" si="550"/>
        <v>1.6740578955036711E-7</v>
      </c>
      <c r="AL1432">
        <f t="shared" si="551"/>
        <v>0</v>
      </c>
      <c r="AM1432">
        <v>6378137</v>
      </c>
      <c r="AN1432">
        <v>6356752.3142451802</v>
      </c>
      <c r="AO1432">
        <f t="shared" si="552"/>
        <v>8.1819190842620321E-2</v>
      </c>
      <c r="AP1432">
        <f t="shared" si="553"/>
        <v>8.2094437949694496E-2</v>
      </c>
      <c r="AQ1432">
        <f t="shared" si="554"/>
        <v>6.7394967422762398E-3</v>
      </c>
      <c r="AR1432">
        <f t="shared" si="555"/>
        <v>6399593.6257584924</v>
      </c>
    </row>
    <row r="1433" spans="13:44" x14ac:dyDescent="0.3">
      <c r="M1433" s="52" t="s">
        <v>22</v>
      </c>
      <c r="N1433" s="53">
        <f t="shared" si="534"/>
        <v>166021.44365805644</v>
      </c>
      <c r="O1433" s="54">
        <f t="shared" si="535"/>
        <v>0</v>
      </c>
      <c r="P1433" s="55">
        <f t="shared" si="536"/>
        <v>31</v>
      </c>
      <c r="Q1433" s="68"/>
      <c r="T1433">
        <f t="shared" si="557"/>
        <v>0</v>
      </c>
      <c r="U1433">
        <f t="shared" si="557"/>
        <v>0</v>
      </c>
      <c r="V1433">
        <f t="shared" si="533"/>
        <v>31</v>
      </c>
      <c r="W1433">
        <f t="shared" si="556"/>
        <v>3</v>
      </c>
      <c r="X1433">
        <f t="shared" si="537"/>
        <v>-5.2359877559829883E-2</v>
      </c>
      <c r="Y1433">
        <f t="shared" si="538"/>
        <v>-5.2335956242943828E-2</v>
      </c>
      <c r="Z1433">
        <f t="shared" si="539"/>
        <v>-5.2383818566763218E-2</v>
      </c>
      <c r="AA1433">
        <f t="shared" si="540"/>
        <v>0</v>
      </c>
      <c r="AB1433">
        <f t="shared" si="541"/>
        <v>6375585.7452000007</v>
      </c>
      <c r="AC1433">
        <f t="shared" si="542"/>
        <v>9.2468067027179749E-6</v>
      </c>
      <c r="AD1433">
        <f t="shared" si="543"/>
        <v>0</v>
      </c>
      <c r="AE1433">
        <f t="shared" si="544"/>
        <v>0</v>
      </c>
      <c r="AF1433">
        <f t="shared" si="545"/>
        <v>0</v>
      </c>
      <c r="AG1433">
        <f t="shared" si="546"/>
        <v>0</v>
      </c>
      <c r="AH1433">
        <f t="shared" si="547"/>
        <v>0</v>
      </c>
      <c r="AI1433">
        <f t="shared" si="548"/>
        <v>5.0546225567071803E-3</v>
      </c>
      <c r="AJ1433">
        <f t="shared" si="549"/>
        <v>4.2582015317955055E-5</v>
      </c>
      <c r="AK1433">
        <f t="shared" si="550"/>
        <v>1.6740578955036711E-7</v>
      </c>
      <c r="AL1433">
        <f t="shared" si="551"/>
        <v>0</v>
      </c>
      <c r="AM1433">
        <v>6378137</v>
      </c>
      <c r="AN1433">
        <v>6356752.3142451802</v>
      </c>
      <c r="AO1433">
        <f t="shared" si="552"/>
        <v>8.1819190842620321E-2</v>
      </c>
      <c r="AP1433">
        <f t="shared" si="553"/>
        <v>8.2094437949694496E-2</v>
      </c>
      <c r="AQ1433">
        <f t="shared" si="554"/>
        <v>6.7394967422762398E-3</v>
      </c>
      <c r="AR1433">
        <f t="shared" si="555"/>
        <v>6399593.6257584924</v>
      </c>
    </row>
    <row r="1434" spans="13:44" x14ac:dyDescent="0.3">
      <c r="M1434" s="52" t="s">
        <v>22</v>
      </c>
      <c r="N1434" s="53">
        <f t="shared" si="534"/>
        <v>166021.44365805644</v>
      </c>
      <c r="O1434" s="54">
        <f t="shared" si="535"/>
        <v>0</v>
      </c>
      <c r="P1434" s="55">
        <f t="shared" si="536"/>
        <v>31</v>
      </c>
      <c r="Q1434" s="68"/>
      <c r="T1434">
        <f t="shared" si="557"/>
        <v>0</v>
      </c>
      <c r="U1434">
        <f t="shared" si="557"/>
        <v>0</v>
      </c>
      <c r="V1434">
        <f t="shared" ref="V1434:V1497" si="558">TRUNC((R1434/6)+31)</f>
        <v>31</v>
      </c>
      <c r="W1434">
        <f t="shared" si="556"/>
        <v>3</v>
      </c>
      <c r="X1434">
        <f t="shared" si="537"/>
        <v>-5.2359877559829883E-2</v>
      </c>
      <c r="Y1434">
        <f t="shared" si="538"/>
        <v>-5.2335956242943828E-2</v>
      </c>
      <c r="Z1434">
        <f t="shared" si="539"/>
        <v>-5.2383818566763218E-2</v>
      </c>
      <c r="AA1434">
        <f t="shared" si="540"/>
        <v>0</v>
      </c>
      <c r="AB1434">
        <f t="shared" si="541"/>
        <v>6375585.7452000007</v>
      </c>
      <c r="AC1434">
        <f t="shared" si="542"/>
        <v>9.2468067027179749E-6</v>
      </c>
      <c r="AD1434">
        <f t="shared" si="543"/>
        <v>0</v>
      </c>
      <c r="AE1434">
        <f t="shared" si="544"/>
        <v>0</v>
      </c>
      <c r="AF1434">
        <f t="shared" si="545"/>
        <v>0</v>
      </c>
      <c r="AG1434">
        <f t="shared" si="546"/>
        <v>0</v>
      </c>
      <c r="AH1434">
        <f t="shared" si="547"/>
        <v>0</v>
      </c>
      <c r="AI1434">
        <f t="shared" si="548"/>
        <v>5.0546225567071803E-3</v>
      </c>
      <c r="AJ1434">
        <f t="shared" si="549"/>
        <v>4.2582015317955055E-5</v>
      </c>
      <c r="AK1434">
        <f t="shared" si="550"/>
        <v>1.6740578955036711E-7</v>
      </c>
      <c r="AL1434">
        <f t="shared" si="551"/>
        <v>0</v>
      </c>
      <c r="AM1434">
        <v>6378137</v>
      </c>
      <c r="AN1434">
        <v>6356752.3142451802</v>
      </c>
      <c r="AO1434">
        <f t="shared" si="552"/>
        <v>8.1819190842620321E-2</v>
      </c>
      <c r="AP1434">
        <f t="shared" si="553"/>
        <v>8.2094437949694496E-2</v>
      </c>
      <c r="AQ1434">
        <f t="shared" si="554"/>
        <v>6.7394967422762398E-3</v>
      </c>
      <c r="AR1434">
        <f t="shared" si="555"/>
        <v>6399593.6257584924</v>
      </c>
    </row>
    <row r="1435" spans="13:44" x14ac:dyDescent="0.3">
      <c r="M1435" s="52" t="s">
        <v>22</v>
      </c>
      <c r="N1435" s="53">
        <f t="shared" ref="N1435:N1498" si="559">Z1435*AB1435*(1+AC1435/3)+500000</f>
        <v>166021.44365805644</v>
      </c>
      <c r="O1435" s="54">
        <f t="shared" ref="O1435:O1498" si="560">IF(M1435="S",AA1435*AB1435*(1+AC1435)+AL1435+10000000,AA1435*AB1435*(1+AC1435)+AL1435)</f>
        <v>0</v>
      </c>
      <c r="P1435" s="55">
        <f t="shared" ref="P1435:P1498" si="561">V1435</f>
        <v>31</v>
      </c>
      <c r="Q1435" s="68"/>
      <c r="T1435">
        <f t="shared" si="557"/>
        <v>0</v>
      </c>
      <c r="U1435">
        <f t="shared" si="557"/>
        <v>0</v>
      </c>
      <c r="V1435">
        <f t="shared" si="558"/>
        <v>31</v>
      </c>
      <c r="W1435">
        <f t="shared" si="556"/>
        <v>3</v>
      </c>
      <c r="X1435">
        <f t="shared" ref="X1435:X1498" si="562">+T1435-((W1435*PI())/180)</f>
        <v>-5.2359877559829883E-2</v>
      </c>
      <c r="Y1435">
        <f t="shared" ref="Y1435:Y1498" si="563">COS(U1435)*SIN(X1435)</f>
        <v>-5.2335956242943828E-2</v>
      </c>
      <c r="Z1435">
        <f t="shared" ref="Z1435:Z1498" si="564">(1/2)*LN((1+Y1435)/(1-Y1435))</f>
        <v>-5.2383818566763218E-2</v>
      </c>
      <c r="AA1435">
        <f t="shared" ref="AA1435:AA1498" si="565">ATAN((TAN(U1435))/COS(X1435))-U1435</f>
        <v>0</v>
      </c>
      <c r="AB1435">
        <f t="shared" ref="AB1435:AB1498" si="566">(AR1435/(1+AQ1435*(COS(U1435))^2)^(1/2))*0.9996</f>
        <v>6375585.7452000007</v>
      </c>
      <c r="AC1435">
        <f t="shared" ref="AC1435:AC1498" si="567">(AQ1435/2)*Z1435^2*(COS(U1435))^2</f>
        <v>9.2468067027179749E-6</v>
      </c>
      <c r="AD1435">
        <f t="shared" ref="AD1435:AD1498" si="568">SIN(2*U1435)</f>
        <v>0</v>
      </c>
      <c r="AE1435">
        <f t="shared" ref="AE1435:AE1498" si="569">+AD1435*(COS(U1435))^2</f>
        <v>0</v>
      </c>
      <c r="AF1435">
        <f t="shared" ref="AF1435:AF1498" si="570">U1435+(AD1435/2)</f>
        <v>0</v>
      </c>
      <c r="AG1435">
        <f t="shared" ref="AG1435:AG1498" si="571">((3*AF1435)+AE1435)/4</f>
        <v>0</v>
      </c>
      <c r="AH1435">
        <f t="shared" ref="AH1435:AH1498" si="572">(5*AG1435+AE1435*(COS(U1435))^2)/3</f>
        <v>0</v>
      </c>
      <c r="AI1435">
        <f t="shared" ref="AI1435:AI1498" si="573">(3/4)*AQ1435</f>
        <v>5.0546225567071803E-3</v>
      </c>
      <c r="AJ1435">
        <f t="shared" ref="AJ1435:AJ1498" si="574">(5/3)*AI1435^2</f>
        <v>4.2582015317955055E-5</v>
      </c>
      <c r="AK1435">
        <f t="shared" ref="AK1435:AK1498" si="575">(35/27)*AI1435^3</f>
        <v>1.6740578955036711E-7</v>
      </c>
      <c r="AL1435">
        <f t="shared" ref="AL1435:AL1498" si="576">0.9996*AR1435*(U1435-(AI1435*AF1435)+(AJ1435*AG1435)-(AK1435*AH1435))</f>
        <v>0</v>
      </c>
      <c r="AM1435">
        <v>6378137</v>
      </c>
      <c r="AN1435">
        <v>6356752.3142451802</v>
      </c>
      <c r="AO1435">
        <f t="shared" ref="AO1435:AO1498" si="577">SQRT(AM1435^2-AN1435^2)/AM1435</f>
        <v>8.1819190842620321E-2</v>
      </c>
      <c r="AP1435">
        <f t="shared" ref="AP1435:AP1498" si="578">SQRT(AM1435^2-AN1435^2)/AN1435</f>
        <v>8.2094437949694496E-2</v>
      </c>
      <c r="AQ1435">
        <f t="shared" ref="AQ1435:AQ1498" si="579">AP1435^2</f>
        <v>6.7394967422762398E-3</v>
      </c>
      <c r="AR1435">
        <f t="shared" ref="AR1435:AR1498" si="580">+(AM1435^2)/AN1435</f>
        <v>6399593.6257584924</v>
      </c>
    </row>
    <row r="1436" spans="13:44" x14ac:dyDescent="0.3">
      <c r="M1436" s="52" t="s">
        <v>22</v>
      </c>
      <c r="N1436" s="53">
        <f t="shared" si="559"/>
        <v>166021.44365805644</v>
      </c>
      <c r="O1436" s="54">
        <f t="shared" si="560"/>
        <v>0</v>
      </c>
      <c r="P1436" s="55">
        <f t="shared" si="561"/>
        <v>31</v>
      </c>
      <c r="Q1436" s="68"/>
      <c r="T1436">
        <f t="shared" si="557"/>
        <v>0</v>
      </c>
      <c r="U1436">
        <f t="shared" si="557"/>
        <v>0</v>
      </c>
      <c r="V1436">
        <f t="shared" si="558"/>
        <v>31</v>
      </c>
      <c r="W1436">
        <f t="shared" ref="W1436:W1499" si="581">6*V1436-183</f>
        <v>3</v>
      </c>
      <c r="X1436">
        <f t="shared" si="562"/>
        <v>-5.2359877559829883E-2</v>
      </c>
      <c r="Y1436">
        <f t="shared" si="563"/>
        <v>-5.2335956242943828E-2</v>
      </c>
      <c r="Z1436">
        <f t="shared" si="564"/>
        <v>-5.2383818566763218E-2</v>
      </c>
      <c r="AA1436">
        <f t="shared" si="565"/>
        <v>0</v>
      </c>
      <c r="AB1436">
        <f t="shared" si="566"/>
        <v>6375585.7452000007</v>
      </c>
      <c r="AC1436">
        <f t="shared" si="567"/>
        <v>9.2468067027179749E-6</v>
      </c>
      <c r="AD1436">
        <f t="shared" si="568"/>
        <v>0</v>
      </c>
      <c r="AE1436">
        <f t="shared" si="569"/>
        <v>0</v>
      </c>
      <c r="AF1436">
        <f t="shared" si="570"/>
        <v>0</v>
      </c>
      <c r="AG1436">
        <f t="shared" si="571"/>
        <v>0</v>
      </c>
      <c r="AH1436">
        <f t="shared" si="572"/>
        <v>0</v>
      </c>
      <c r="AI1436">
        <f t="shared" si="573"/>
        <v>5.0546225567071803E-3</v>
      </c>
      <c r="AJ1436">
        <f t="shared" si="574"/>
        <v>4.2582015317955055E-5</v>
      </c>
      <c r="AK1436">
        <f t="shared" si="575"/>
        <v>1.6740578955036711E-7</v>
      </c>
      <c r="AL1436">
        <f t="shared" si="576"/>
        <v>0</v>
      </c>
      <c r="AM1436">
        <v>6378137</v>
      </c>
      <c r="AN1436">
        <v>6356752.3142451802</v>
      </c>
      <c r="AO1436">
        <f t="shared" si="577"/>
        <v>8.1819190842620321E-2</v>
      </c>
      <c r="AP1436">
        <f t="shared" si="578"/>
        <v>8.2094437949694496E-2</v>
      </c>
      <c r="AQ1436">
        <f t="shared" si="579"/>
        <v>6.7394967422762398E-3</v>
      </c>
      <c r="AR1436">
        <f t="shared" si="580"/>
        <v>6399593.6257584924</v>
      </c>
    </row>
    <row r="1437" spans="13:44" x14ac:dyDescent="0.3">
      <c r="M1437" s="52" t="s">
        <v>22</v>
      </c>
      <c r="N1437" s="53">
        <f t="shared" si="559"/>
        <v>166021.44365805644</v>
      </c>
      <c r="O1437" s="54">
        <f t="shared" si="560"/>
        <v>0</v>
      </c>
      <c r="P1437" s="55">
        <f t="shared" si="561"/>
        <v>31</v>
      </c>
      <c r="Q1437" s="68"/>
      <c r="T1437">
        <f t="shared" si="557"/>
        <v>0</v>
      </c>
      <c r="U1437">
        <f t="shared" si="557"/>
        <v>0</v>
      </c>
      <c r="V1437">
        <f t="shared" si="558"/>
        <v>31</v>
      </c>
      <c r="W1437">
        <f t="shared" si="581"/>
        <v>3</v>
      </c>
      <c r="X1437">
        <f t="shared" si="562"/>
        <v>-5.2359877559829883E-2</v>
      </c>
      <c r="Y1437">
        <f t="shared" si="563"/>
        <v>-5.2335956242943828E-2</v>
      </c>
      <c r="Z1437">
        <f t="shared" si="564"/>
        <v>-5.2383818566763218E-2</v>
      </c>
      <c r="AA1437">
        <f t="shared" si="565"/>
        <v>0</v>
      </c>
      <c r="AB1437">
        <f t="shared" si="566"/>
        <v>6375585.7452000007</v>
      </c>
      <c r="AC1437">
        <f t="shared" si="567"/>
        <v>9.2468067027179749E-6</v>
      </c>
      <c r="AD1437">
        <f t="shared" si="568"/>
        <v>0</v>
      </c>
      <c r="AE1437">
        <f t="shared" si="569"/>
        <v>0</v>
      </c>
      <c r="AF1437">
        <f t="shared" si="570"/>
        <v>0</v>
      </c>
      <c r="AG1437">
        <f t="shared" si="571"/>
        <v>0</v>
      </c>
      <c r="AH1437">
        <f t="shared" si="572"/>
        <v>0</v>
      </c>
      <c r="AI1437">
        <f t="shared" si="573"/>
        <v>5.0546225567071803E-3</v>
      </c>
      <c r="AJ1437">
        <f t="shared" si="574"/>
        <v>4.2582015317955055E-5</v>
      </c>
      <c r="AK1437">
        <f t="shared" si="575"/>
        <v>1.6740578955036711E-7</v>
      </c>
      <c r="AL1437">
        <f t="shared" si="576"/>
        <v>0</v>
      </c>
      <c r="AM1437">
        <v>6378137</v>
      </c>
      <c r="AN1437">
        <v>6356752.3142451802</v>
      </c>
      <c r="AO1437">
        <f t="shared" si="577"/>
        <v>8.1819190842620321E-2</v>
      </c>
      <c r="AP1437">
        <f t="shared" si="578"/>
        <v>8.2094437949694496E-2</v>
      </c>
      <c r="AQ1437">
        <f t="shared" si="579"/>
        <v>6.7394967422762398E-3</v>
      </c>
      <c r="AR1437">
        <f t="shared" si="580"/>
        <v>6399593.6257584924</v>
      </c>
    </row>
    <row r="1438" spans="13:44" x14ac:dyDescent="0.3">
      <c r="M1438" s="52" t="s">
        <v>22</v>
      </c>
      <c r="N1438" s="53">
        <f t="shared" si="559"/>
        <v>166021.44365805644</v>
      </c>
      <c r="O1438" s="54">
        <f t="shared" si="560"/>
        <v>0</v>
      </c>
      <c r="P1438" s="55">
        <f t="shared" si="561"/>
        <v>31</v>
      </c>
      <c r="Q1438" s="68"/>
      <c r="T1438">
        <f t="shared" si="557"/>
        <v>0</v>
      </c>
      <c r="U1438">
        <f t="shared" si="557"/>
        <v>0</v>
      </c>
      <c r="V1438">
        <f t="shared" si="558"/>
        <v>31</v>
      </c>
      <c r="W1438">
        <f t="shared" si="581"/>
        <v>3</v>
      </c>
      <c r="X1438">
        <f t="shared" si="562"/>
        <v>-5.2359877559829883E-2</v>
      </c>
      <c r="Y1438">
        <f t="shared" si="563"/>
        <v>-5.2335956242943828E-2</v>
      </c>
      <c r="Z1438">
        <f t="shared" si="564"/>
        <v>-5.2383818566763218E-2</v>
      </c>
      <c r="AA1438">
        <f t="shared" si="565"/>
        <v>0</v>
      </c>
      <c r="AB1438">
        <f t="shared" si="566"/>
        <v>6375585.7452000007</v>
      </c>
      <c r="AC1438">
        <f t="shared" si="567"/>
        <v>9.2468067027179749E-6</v>
      </c>
      <c r="AD1438">
        <f t="shared" si="568"/>
        <v>0</v>
      </c>
      <c r="AE1438">
        <f t="shared" si="569"/>
        <v>0</v>
      </c>
      <c r="AF1438">
        <f t="shared" si="570"/>
        <v>0</v>
      </c>
      <c r="AG1438">
        <f t="shared" si="571"/>
        <v>0</v>
      </c>
      <c r="AH1438">
        <f t="shared" si="572"/>
        <v>0</v>
      </c>
      <c r="AI1438">
        <f t="shared" si="573"/>
        <v>5.0546225567071803E-3</v>
      </c>
      <c r="AJ1438">
        <f t="shared" si="574"/>
        <v>4.2582015317955055E-5</v>
      </c>
      <c r="AK1438">
        <f t="shared" si="575"/>
        <v>1.6740578955036711E-7</v>
      </c>
      <c r="AL1438">
        <f t="shared" si="576"/>
        <v>0</v>
      </c>
      <c r="AM1438">
        <v>6378137</v>
      </c>
      <c r="AN1438">
        <v>6356752.3142451802</v>
      </c>
      <c r="AO1438">
        <f t="shared" si="577"/>
        <v>8.1819190842620321E-2</v>
      </c>
      <c r="AP1438">
        <f t="shared" si="578"/>
        <v>8.2094437949694496E-2</v>
      </c>
      <c r="AQ1438">
        <f t="shared" si="579"/>
        <v>6.7394967422762398E-3</v>
      </c>
      <c r="AR1438">
        <f t="shared" si="580"/>
        <v>6399593.6257584924</v>
      </c>
    </row>
    <row r="1439" spans="13:44" x14ac:dyDescent="0.3">
      <c r="M1439" s="52" t="s">
        <v>22</v>
      </c>
      <c r="N1439" s="53">
        <f t="shared" si="559"/>
        <v>166021.44365805644</v>
      </c>
      <c r="O1439" s="54">
        <f t="shared" si="560"/>
        <v>0</v>
      </c>
      <c r="P1439" s="55">
        <f t="shared" si="561"/>
        <v>31</v>
      </c>
      <c r="Q1439" s="68"/>
      <c r="T1439">
        <f t="shared" si="557"/>
        <v>0</v>
      </c>
      <c r="U1439">
        <f t="shared" si="557"/>
        <v>0</v>
      </c>
      <c r="V1439">
        <f t="shared" si="558"/>
        <v>31</v>
      </c>
      <c r="W1439">
        <f t="shared" si="581"/>
        <v>3</v>
      </c>
      <c r="X1439">
        <f t="shared" si="562"/>
        <v>-5.2359877559829883E-2</v>
      </c>
      <c r="Y1439">
        <f t="shared" si="563"/>
        <v>-5.2335956242943828E-2</v>
      </c>
      <c r="Z1439">
        <f t="shared" si="564"/>
        <v>-5.2383818566763218E-2</v>
      </c>
      <c r="AA1439">
        <f t="shared" si="565"/>
        <v>0</v>
      </c>
      <c r="AB1439">
        <f t="shared" si="566"/>
        <v>6375585.7452000007</v>
      </c>
      <c r="AC1439">
        <f t="shared" si="567"/>
        <v>9.2468067027179749E-6</v>
      </c>
      <c r="AD1439">
        <f t="shared" si="568"/>
        <v>0</v>
      </c>
      <c r="AE1439">
        <f t="shared" si="569"/>
        <v>0</v>
      </c>
      <c r="AF1439">
        <f t="shared" si="570"/>
        <v>0</v>
      </c>
      <c r="AG1439">
        <f t="shared" si="571"/>
        <v>0</v>
      </c>
      <c r="AH1439">
        <f t="shared" si="572"/>
        <v>0</v>
      </c>
      <c r="AI1439">
        <f t="shared" si="573"/>
        <v>5.0546225567071803E-3</v>
      </c>
      <c r="AJ1439">
        <f t="shared" si="574"/>
        <v>4.2582015317955055E-5</v>
      </c>
      <c r="AK1439">
        <f t="shared" si="575"/>
        <v>1.6740578955036711E-7</v>
      </c>
      <c r="AL1439">
        <f t="shared" si="576"/>
        <v>0</v>
      </c>
      <c r="AM1439">
        <v>6378137</v>
      </c>
      <c r="AN1439">
        <v>6356752.3142451802</v>
      </c>
      <c r="AO1439">
        <f t="shared" si="577"/>
        <v>8.1819190842620321E-2</v>
      </c>
      <c r="AP1439">
        <f t="shared" si="578"/>
        <v>8.2094437949694496E-2</v>
      </c>
      <c r="AQ1439">
        <f t="shared" si="579"/>
        <v>6.7394967422762398E-3</v>
      </c>
      <c r="AR1439">
        <f t="shared" si="580"/>
        <v>6399593.6257584924</v>
      </c>
    </row>
    <row r="1440" spans="13:44" x14ac:dyDescent="0.3">
      <c r="M1440" s="52" t="s">
        <v>22</v>
      </c>
      <c r="N1440" s="53">
        <f t="shared" si="559"/>
        <v>166021.44365805644</v>
      </c>
      <c r="O1440" s="54">
        <f t="shared" si="560"/>
        <v>0</v>
      </c>
      <c r="P1440" s="55">
        <f t="shared" si="561"/>
        <v>31</v>
      </c>
      <c r="Q1440" s="68"/>
      <c r="T1440">
        <f t="shared" si="557"/>
        <v>0</v>
      </c>
      <c r="U1440">
        <f t="shared" si="557"/>
        <v>0</v>
      </c>
      <c r="V1440">
        <f t="shared" si="558"/>
        <v>31</v>
      </c>
      <c r="W1440">
        <f t="shared" si="581"/>
        <v>3</v>
      </c>
      <c r="X1440">
        <f t="shared" si="562"/>
        <v>-5.2359877559829883E-2</v>
      </c>
      <c r="Y1440">
        <f t="shared" si="563"/>
        <v>-5.2335956242943828E-2</v>
      </c>
      <c r="Z1440">
        <f t="shared" si="564"/>
        <v>-5.2383818566763218E-2</v>
      </c>
      <c r="AA1440">
        <f t="shared" si="565"/>
        <v>0</v>
      </c>
      <c r="AB1440">
        <f t="shared" si="566"/>
        <v>6375585.7452000007</v>
      </c>
      <c r="AC1440">
        <f t="shared" si="567"/>
        <v>9.2468067027179749E-6</v>
      </c>
      <c r="AD1440">
        <f t="shared" si="568"/>
        <v>0</v>
      </c>
      <c r="AE1440">
        <f t="shared" si="569"/>
        <v>0</v>
      </c>
      <c r="AF1440">
        <f t="shared" si="570"/>
        <v>0</v>
      </c>
      <c r="AG1440">
        <f t="shared" si="571"/>
        <v>0</v>
      </c>
      <c r="AH1440">
        <f t="shared" si="572"/>
        <v>0</v>
      </c>
      <c r="AI1440">
        <f t="shared" si="573"/>
        <v>5.0546225567071803E-3</v>
      </c>
      <c r="AJ1440">
        <f t="shared" si="574"/>
        <v>4.2582015317955055E-5</v>
      </c>
      <c r="AK1440">
        <f t="shared" si="575"/>
        <v>1.6740578955036711E-7</v>
      </c>
      <c r="AL1440">
        <f t="shared" si="576"/>
        <v>0</v>
      </c>
      <c r="AM1440">
        <v>6378137</v>
      </c>
      <c r="AN1440">
        <v>6356752.3142451802</v>
      </c>
      <c r="AO1440">
        <f t="shared" si="577"/>
        <v>8.1819190842620321E-2</v>
      </c>
      <c r="AP1440">
        <f t="shared" si="578"/>
        <v>8.2094437949694496E-2</v>
      </c>
      <c r="AQ1440">
        <f t="shared" si="579"/>
        <v>6.7394967422762398E-3</v>
      </c>
      <c r="AR1440">
        <f t="shared" si="580"/>
        <v>6399593.6257584924</v>
      </c>
    </row>
    <row r="1441" spans="13:44" x14ac:dyDescent="0.3">
      <c r="M1441" s="52" t="s">
        <v>22</v>
      </c>
      <c r="N1441" s="53">
        <f t="shared" si="559"/>
        <v>166021.44365805644</v>
      </c>
      <c r="O1441" s="54">
        <f t="shared" si="560"/>
        <v>0</v>
      </c>
      <c r="P1441" s="55">
        <f t="shared" si="561"/>
        <v>31</v>
      </c>
      <c r="Q1441" s="68"/>
      <c r="T1441">
        <f t="shared" si="557"/>
        <v>0</v>
      </c>
      <c r="U1441">
        <f t="shared" si="557"/>
        <v>0</v>
      </c>
      <c r="V1441">
        <f t="shared" si="558"/>
        <v>31</v>
      </c>
      <c r="W1441">
        <f t="shared" si="581"/>
        <v>3</v>
      </c>
      <c r="X1441">
        <f t="shared" si="562"/>
        <v>-5.2359877559829883E-2</v>
      </c>
      <c r="Y1441">
        <f t="shared" si="563"/>
        <v>-5.2335956242943828E-2</v>
      </c>
      <c r="Z1441">
        <f t="shared" si="564"/>
        <v>-5.2383818566763218E-2</v>
      </c>
      <c r="AA1441">
        <f t="shared" si="565"/>
        <v>0</v>
      </c>
      <c r="AB1441">
        <f t="shared" si="566"/>
        <v>6375585.7452000007</v>
      </c>
      <c r="AC1441">
        <f t="shared" si="567"/>
        <v>9.2468067027179749E-6</v>
      </c>
      <c r="AD1441">
        <f t="shared" si="568"/>
        <v>0</v>
      </c>
      <c r="AE1441">
        <f t="shared" si="569"/>
        <v>0</v>
      </c>
      <c r="AF1441">
        <f t="shared" si="570"/>
        <v>0</v>
      </c>
      <c r="AG1441">
        <f t="shared" si="571"/>
        <v>0</v>
      </c>
      <c r="AH1441">
        <f t="shared" si="572"/>
        <v>0</v>
      </c>
      <c r="AI1441">
        <f t="shared" si="573"/>
        <v>5.0546225567071803E-3</v>
      </c>
      <c r="AJ1441">
        <f t="shared" si="574"/>
        <v>4.2582015317955055E-5</v>
      </c>
      <c r="AK1441">
        <f t="shared" si="575"/>
        <v>1.6740578955036711E-7</v>
      </c>
      <c r="AL1441">
        <f t="shared" si="576"/>
        <v>0</v>
      </c>
      <c r="AM1441">
        <v>6378137</v>
      </c>
      <c r="AN1441">
        <v>6356752.3142451802</v>
      </c>
      <c r="AO1441">
        <f t="shared" si="577"/>
        <v>8.1819190842620321E-2</v>
      </c>
      <c r="AP1441">
        <f t="shared" si="578"/>
        <v>8.2094437949694496E-2</v>
      </c>
      <c r="AQ1441">
        <f t="shared" si="579"/>
        <v>6.7394967422762398E-3</v>
      </c>
      <c r="AR1441">
        <f t="shared" si="580"/>
        <v>6399593.6257584924</v>
      </c>
    </row>
    <row r="1442" spans="13:44" x14ac:dyDescent="0.3">
      <c r="M1442" s="52" t="s">
        <v>22</v>
      </c>
      <c r="N1442" s="53">
        <f t="shared" si="559"/>
        <v>166021.44365805644</v>
      </c>
      <c r="O1442" s="54">
        <f t="shared" si="560"/>
        <v>0</v>
      </c>
      <c r="P1442" s="55">
        <f t="shared" si="561"/>
        <v>31</v>
      </c>
      <c r="Q1442" s="68"/>
      <c r="T1442">
        <f t="shared" si="557"/>
        <v>0</v>
      </c>
      <c r="U1442">
        <f t="shared" si="557"/>
        <v>0</v>
      </c>
      <c r="V1442">
        <f t="shared" si="558"/>
        <v>31</v>
      </c>
      <c r="W1442">
        <f t="shared" si="581"/>
        <v>3</v>
      </c>
      <c r="X1442">
        <f t="shared" si="562"/>
        <v>-5.2359877559829883E-2</v>
      </c>
      <c r="Y1442">
        <f t="shared" si="563"/>
        <v>-5.2335956242943828E-2</v>
      </c>
      <c r="Z1442">
        <f t="shared" si="564"/>
        <v>-5.2383818566763218E-2</v>
      </c>
      <c r="AA1442">
        <f t="shared" si="565"/>
        <v>0</v>
      </c>
      <c r="AB1442">
        <f t="shared" si="566"/>
        <v>6375585.7452000007</v>
      </c>
      <c r="AC1442">
        <f t="shared" si="567"/>
        <v>9.2468067027179749E-6</v>
      </c>
      <c r="AD1442">
        <f t="shared" si="568"/>
        <v>0</v>
      </c>
      <c r="AE1442">
        <f t="shared" si="569"/>
        <v>0</v>
      </c>
      <c r="AF1442">
        <f t="shared" si="570"/>
        <v>0</v>
      </c>
      <c r="AG1442">
        <f t="shared" si="571"/>
        <v>0</v>
      </c>
      <c r="AH1442">
        <f t="shared" si="572"/>
        <v>0</v>
      </c>
      <c r="AI1442">
        <f t="shared" si="573"/>
        <v>5.0546225567071803E-3</v>
      </c>
      <c r="AJ1442">
        <f t="shared" si="574"/>
        <v>4.2582015317955055E-5</v>
      </c>
      <c r="AK1442">
        <f t="shared" si="575"/>
        <v>1.6740578955036711E-7</v>
      </c>
      <c r="AL1442">
        <f t="shared" si="576"/>
        <v>0</v>
      </c>
      <c r="AM1442">
        <v>6378137</v>
      </c>
      <c r="AN1442">
        <v>6356752.3142451802</v>
      </c>
      <c r="AO1442">
        <f t="shared" si="577"/>
        <v>8.1819190842620321E-2</v>
      </c>
      <c r="AP1442">
        <f t="shared" si="578"/>
        <v>8.2094437949694496E-2</v>
      </c>
      <c r="AQ1442">
        <f t="shared" si="579"/>
        <v>6.7394967422762398E-3</v>
      </c>
      <c r="AR1442">
        <f t="shared" si="580"/>
        <v>6399593.6257584924</v>
      </c>
    </row>
    <row r="1443" spans="13:44" x14ac:dyDescent="0.3">
      <c r="M1443" s="52" t="s">
        <v>22</v>
      </c>
      <c r="N1443" s="53">
        <f t="shared" si="559"/>
        <v>166021.44365805644</v>
      </c>
      <c r="O1443" s="54">
        <f t="shared" si="560"/>
        <v>0</v>
      </c>
      <c r="P1443" s="55">
        <f t="shared" si="561"/>
        <v>31</v>
      </c>
      <c r="Q1443" s="68"/>
      <c r="T1443">
        <f t="shared" si="557"/>
        <v>0</v>
      </c>
      <c r="U1443">
        <f t="shared" si="557"/>
        <v>0</v>
      </c>
      <c r="V1443">
        <f t="shared" si="558"/>
        <v>31</v>
      </c>
      <c r="W1443">
        <f t="shared" si="581"/>
        <v>3</v>
      </c>
      <c r="X1443">
        <f t="shared" si="562"/>
        <v>-5.2359877559829883E-2</v>
      </c>
      <c r="Y1443">
        <f t="shared" si="563"/>
        <v>-5.2335956242943828E-2</v>
      </c>
      <c r="Z1443">
        <f t="shared" si="564"/>
        <v>-5.2383818566763218E-2</v>
      </c>
      <c r="AA1443">
        <f t="shared" si="565"/>
        <v>0</v>
      </c>
      <c r="AB1443">
        <f t="shared" si="566"/>
        <v>6375585.7452000007</v>
      </c>
      <c r="AC1443">
        <f t="shared" si="567"/>
        <v>9.2468067027179749E-6</v>
      </c>
      <c r="AD1443">
        <f t="shared" si="568"/>
        <v>0</v>
      </c>
      <c r="AE1443">
        <f t="shared" si="569"/>
        <v>0</v>
      </c>
      <c r="AF1443">
        <f t="shared" si="570"/>
        <v>0</v>
      </c>
      <c r="AG1443">
        <f t="shared" si="571"/>
        <v>0</v>
      </c>
      <c r="AH1443">
        <f t="shared" si="572"/>
        <v>0</v>
      </c>
      <c r="AI1443">
        <f t="shared" si="573"/>
        <v>5.0546225567071803E-3</v>
      </c>
      <c r="AJ1443">
        <f t="shared" si="574"/>
        <v>4.2582015317955055E-5</v>
      </c>
      <c r="AK1443">
        <f t="shared" si="575"/>
        <v>1.6740578955036711E-7</v>
      </c>
      <c r="AL1443">
        <f t="shared" si="576"/>
        <v>0</v>
      </c>
      <c r="AM1443">
        <v>6378137</v>
      </c>
      <c r="AN1443">
        <v>6356752.3142451802</v>
      </c>
      <c r="AO1443">
        <f t="shared" si="577"/>
        <v>8.1819190842620321E-2</v>
      </c>
      <c r="AP1443">
        <f t="shared" si="578"/>
        <v>8.2094437949694496E-2</v>
      </c>
      <c r="AQ1443">
        <f t="shared" si="579"/>
        <v>6.7394967422762398E-3</v>
      </c>
      <c r="AR1443">
        <f t="shared" si="580"/>
        <v>6399593.6257584924</v>
      </c>
    </row>
    <row r="1444" spans="13:44" x14ac:dyDescent="0.3">
      <c r="M1444" s="52" t="s">
        <v>22</v>
      </c>
      <c r="N1444" s="53">
        <f t="shared" si="559"/>
        <v>166021.44365805644</v>
      </c>
      <c r="O1444" s="54">
        <f t="shared" si="560"/>
        <v>0</v>
      </c>
      <c r="P1444" s="55">
        <f t="shared" si="561"/>
        <v>31</v>
      </c>
      <c r="Q1444" s="68"/>
      <c r="T1444">
        <f t="shared" si="557"/>
        <v>0</v>
      </c>
      <c r="U1444">
        <f t="shared" si="557"/>
        <v>0</v>
      </c>
      <c r="V1444">
        <f t="shared" si="558"/>
        <v>31</v>
      </c>
      <c r="W1444">
        <f t="shared" si="581"/>
        <v>3</v>
      </c>
      <c r="X1444">
        <f t="shared" si="562"/>
        <v>-5.2359877559829883E-2</v>
      </c>
      <c r="Y1444">
        <f t="shared" si="563"/>
        <v>-5.2335956242943828E-2</v>
      </c>
      <c r="Z1444">
        <f t="shared" si="564"/>
        <v>-5.2383818566763218E-2</v>
      </c>
      <c r="AA1444">
        <f t="shared" si="565"/>
        <v>0</v>
      </c>
      <c r="AB1444">
        <f t="shared" si="566"/>
        <v>6375585.7452000007</v>
      </c>
      <c r="AC1444">
        <f t="shared" si="567"/>
        <v>9.2468067027179749E-6</v>
      </c>
      <c r="AD1444">
        <f t="shared" si="568"/>
        <v>0</v>
      </c>
      <c r="AE1444">
        <f t="shared" si="569"/>
        <v>0</v>
      </c>
      <c r="AF1444">
        <f t="shared" si="570"/>
        <v>0</v>
      </c>
      <c r="AG1444">
        <f t="shared" si="571"/>
        <v>0</v>
      </c>
      <c r="AH1444">
        <f t="shared" si="572"/>
        <v>0</v>
      </c>
      <c r="AI1444">
        <f t="shared" si="573"/>
        <v>5.0546225567071803E-3</v>
      </c>
      <c r="AJ1444">
        <f t="shared" si="574"/>
        <v>4.2582015317955055E-5</v>
      </c>
      <c r="AK1444">
        <f t="shared" si="575"/>
        <v>1.6740578955036711E-7</v>
      </c>
      <c r="AL1444">
        <f t="shared" si="576"/>
        <v>0</v>
      </c>
      <c r="AM1444">
        <v>6378137</v>
      </c>
      <c r="AN1444">
        <v>6356752.3142451802</v>
      </c>
      <c r="AO1444">
        <f t="shared" si="577"/>
        <v>8.1819190842620321E-2</v>
      </c>
      <c r="AP1444">
        <f t="shared" si="578"/>
        <v>8.2094437949694496E-2</v>
      </c>
      <c r="AQ1444">
        <f t="shared" si="579"/>
        <v>6.7394967422762398E-3</v>
      </c>
      <c r="AR1444">
        <f t="shared" si="580"/>
        <v>6399593.6257584924</v>
      </c>
    </row>
    <row r="1445" spans="13:44" x14ac:dyDescent="0.3">
      <c r="M1445" s="52" t="s">
        <v>22</v>
      </c>
      <c r="N1445" s="53">
        <f t="shared" si="559"/>
        <v>166021.44365805644</v>
      </c>
      <c r="O1445" s="54">
        <f t="shared" si="560"/>
        <v>0</v>
      </c>
      <c r="P1445" s="55">
        <f t="shared" si="561"/>
        <v>31</v>
      </c>
      <c r="Q1445" s="68"/>
      <c r="T1445">
        <f t="shared" si="557"/>
        <v>0</v>
      </c>
      <c r="U1445">
        <f t="shared" si="557"/>
        <v>0</v>
      </c>
      <c r="V1445">
        <f t="shared" si="558"/>
        <v>31</v>
      </c>
      <c r="W1445">
        <f t="shared" si="581"/>
        <v>3</v>
      </c>
      <c r="X1445">
        <f t="shared" si="562"/>
        <v>-5.2359877559829883E-2</v>
      </c>
      <c r="Y1445">
        <f t="shared" si="563"/>
        <v>-5.2335956242943828E-2</v>
      </c>
      <c r="Z1445">
        <f t="shared" si="564"/>
        <v>-5.2383818566763218E-2</v>
      </c>
      <c r="AA1445">
        <f t="shared" si="565"/>
        <v>0</v>
      </c>
      <c r="AB1445">
        <f t="shared" si="566"/>
        <v>6375585.7452000007</v>
      </c>
      <c r="AC1445">
        <f t="shared" si="567"/>
        <v>9.2468067027179749E-6</v>
      </c>
      <c r="AD1445">
        <f t="shared" si="568"/>
        <v>0</v>
      </c>
      <c r="AE1445">
        <f t="shared" si="569"/>
        <v>0</v>
      </c>
      <c r="AF1445">
        <f t="shared" si="570"/>
        <v>0</v>
      </c>
      <c r="AG1445">
        <f t="shared" si="571"/>
        <v>0</v>
      </c>
      <c r="AH1445">
        <f t="shared" si="572"/>
        <v>0</v>
      </c>
      <c r="AI1445">
        <f t="shared" si="573"/>
        <v>5.0546225567071803E-3</v>
      </c>
      <c r="AJ1445">
        <f t="shared" si="574"/>
        <v>4.2582015317955055E-5</v>
      </c>
      <c r="AK1445">
        <f t="shared" si="575"/>
        <v>1.6740578955036711E-7</v>
      </c>
      <c r="AL1445">
        <f t="shared" si="576"/>
        <v>0</v>
      </c>
      <c r="AM1445">
        <v>6378137</v>
      </c>
      <c r="AN1445">
        <v>6356752.3142451802</v>
      </c>
      <c r="AO1445">
        <f t="shared" si="577"/>
        <v>8.1819190842620321E-2</v>
      </c>
      <c r="AP1445">
        <f t="shared" si="578"/>
        <v>8.2094437949694496E-2</v>
      </c>
      <c r="AQ1445">
        <f t="shared" si="579"/>
        <v>6.7394967422762398E-3</v>
      </c>
      <c r="AR1445">
        <f t="shared" si="580"/>
        <v>6399593.6257584924</v>
      </c>
    </row>
    <row r="1446" spans="13:44" x14ac:dyDescent="0.3">
      <c r="M1446" s="52" t="s">
        <v>22</v>
      </c>
      <c r="N1446" s="53">
        <f t="shared" si="559"/>
        <v>166021.44365805644</v>
      </c>
      <c r="O1446" s="54">
        <f t="shared" si="560"/>
        <v>0</v>
      </c>
      <c r="P1446" s="55">
        <f t="shared" si="561"/>
        <v>31</v>
      </c>
      <c r="Q1446" s="68"/>
      <c r="T1446">
        <f t="shared" si="557"/>
        <v>0</v>
      </c>
      <c r="U1446">
        <f t="shared" si="557"/>
        <v>0</v>
      </c>
      <c r="V1446">
        <f t="shared" si="558"/>
        <v>31</v>
      </c>
      <c r="W1446">
        <f t="shared" si="581"/>
        <v>3</v>
      </c>
      <c r="X1446">
        <f t="shared" si="562"/>
        <v>-5.2359877559829883E-2</v>
      </c>
      <c r="Y1446">
        <f t="shared" si="563"/>
        <v>-5.2335956242943828E-2</v>
      </c>
      <c r="Z1446">
        <f t="shared" si="564"/>
        <v>-5.2383818566763218E-2</v>
      </c>
      <c r="AA1446">
        <f t="shared" si="565"/>
        <v>0</v>
      </c>
      <c r="AB1446">
        <f t="shared" si="566"/>
        <v>6375585.7452000007</v>
      </c>
      <c r="AC1446">
        <f t="shared" si="567"/>
        <v>9.2468067027179749E-6</v>
      </c>
      <c r="AD1446">
        <f t="shared" si="568"/>
        <v>0</v>
      </c>
      <c r="AE1446">
        <f t="shared" si="569"/>
        <v>0</v>
      </c>
      <c r="AF1446">
        <f t="shared" si="570"/>
        <v>0</v>
      </c>
      <c r="AG1446">
        <f t="shared" si="571"/>
        <v>0</v>
      </c>
      <c r="AH1446">
        <f t="shared" si="572"/>
        <v>0</v>
      </c>
      <c r="AI1446">
        <f t="shared" si="573"/>
        <v>5.0546225567071803E-3</v>
      </c>
      <c r="AJ1446">
        <f t="shared" si="574"/>
        <v>4.2582015317955055E-5</v>
      </c>
      <c r="AK1446">
        <f t="shared" si="575"/>
        <v>1.6740578955036711E-7</v>
      </c>
      <c r="AL1446">
        <f t="shared" si="576"/>
        <v>0</v>
      </c>
      <c r="AM1446">
        <v>6378137</v>
      </c>
      <c r="AN1446">
        <v>6356752.3142451802</v>
      </c>
      <c r="AO1446">
        <f t="shared" si="577"/>
        <v>8.1819190842620321E-2</v>
      </c>
      <c r="AP1446">
        <f t="shared" si="578"/>
        <v>8.2094437949694496E-2</v>
      </c>
      <c r="AQ1446">
        <f t="shared" si="579"/>
        <v>6.7394967422762398E-3</v>
      </c>
      <c r="AR1446">
        <f t="shared" si="580"/>
        <v>6399593.6257584924</v>
      </c>
    </row>
    <row r="1447" spans="13:44" x14ac:dyDescent="0.3">
      <c r="M1447" s="52" t="s">
        <v>22</v>
      </c>
      <c r="N1447" s="53">
        <f t="shared" si="559"/>
        <v>166021.44365805644</v>
      </c>
      <c r="O1447" s="54">
        <f t="shared" si="560"/>
        <v>0</v>
      </c>
      <c r="P1447" s="55">
        <f t="shared" si="561"/>
        <v>31</v>
      </c>
      <c r="Q1447" s="68"/>
      <c r="T1447">
        <f t="shared" si="557"/>
        <v>0</v>
      </c>
      <c r="U1447">
        <f t="shared" si="557"/>
        <v>0</v>
      </c>
      <c r="V1447">
        <f t="shared" si="558"/>
        <v>31</v>
      </c>
      <c r="W1447">
        <f t="shared" si="581"/>
        <v>3</v>
      </c>
      <c r="X1447">
        <f t="shared" si="562"/>
        <v>-5.2359877559829883E-2</v>
      </c>
      <c r="Y1447">
        <f t="shared" si="563"/>
        <v>-5.2335956242943828E-2</v>
      </c>
      <c r="Z1447">
        <f t="shared" si="564"/>
        <v>-5.2383818566763218E-2</v>
      </c>
      <c r="AA1447">
        <f t="shared" si="565"/>
        <v>0</v>
      </c>
      <c r="AB1447">
        <f t="shared" si="566"/>
        <v>6375585.7452000007</v>
      </c>
      <c r="AC1447">
        <f t="shared" si="567"/>
        <v>9.2468067027179749E-6</v>
      </c>
      <c r="AD1447">
        <f t="shared" si="568"/>
        <v>0</v>
      </c>
      <c r="AE1447">
        <f t="shared" si="569"/>
        <v>0</v>
      </c>
      <c r="AF1447">
        <f t="shared" si="570"/>
        <v>0</v>
      </c>
      <c r="AG1447">
        <f t="shared" si="571"/>
        <v>0</v>
      </c>
      <c r="AH1447">
        <f t="shared" si="572"/>
        <v>0</v>
      </c>
      <c r="AI1447">
        <f t="shared" si="573"/>
        <v>5.0546225567071803E-3</v>
      </c>
      <c r="AJ1447">
        <f t="shared" si="574"/>
        <v>4.2582015317955055E-5</v>
      </c>
      <c r="AK1447">
        <f t="shared" si="575"/>
        <v>1.6740578955036711E-7</v>
      </c>
      <c r="AL1447">
        <f t="shared" si="576"/>
        <v>0</v>
      </c>
      <c r="AM1447">
        <v>6378137</v>
      </c>
      <c r="AN1447">
        <v>6356752.3142451802</v>
      </c>
      <c r="AO1447">
        <f t="shared" si="577"/>
        <v>8.1819190842620321E-2</v>
      </c>
      <c r="AP1447">
        <f t="shared" si="578"/>
        <v>8.2094437949694496E-2</v>
      </c>
      <c r="AQ1447">
        <f t="shared" si="579"/>
        <v>6.7394967422762398E-3</v>
      </c>
      <c r="AR1447">
        <f t="shared" si="580"/>
        <v>6399593.6257584924</v>
      </c>
    </row>
    <row r="1448" spans="13:44" x14ac:dyDescent="0.3">
      <c r="M1448" s="52" t="s">
        <v>22</v>
      </c>
      <c r="N1448" s="53">
        <f t="shared" si="559"/>
        <v>166021.44365805644</v>
      </c>
      <c r="O1448" s="54">
        <f t="shared" si="560"/>
        <v>0</v>
      </c>
      <c r="P1448" s="55">
        <f t="shared" si="561"/>
        <v>31</v>
      </c>
      <c r="Q1448" s="68"/>
      <c r="T1448">
        <f t="shared" si="557"/>
        <v>0</v>
      </c>
      <c r="U1448">
        <f t="shared" si="557"/>
        <v>0</v>
      </c>
      <c r="V1448">
        <f t="shared" si="558"/>
        <v>31</v>
      </c>
      <c r="W1448">
        <f t="shared" si="581"/>
        <v>3</v>
      </c>
      <c r="X1448">
        <f t="shared" si="562"/>
        <v>-5.2359877559829883E-2</v>
      </c>
      <c r="Y1448">
        <f t="shared" si="563"/>
        <v>-5.2335956242943828E-2</v>
      </c>
      <c r="Z1448">
        <f t="shared" si="564"/>
        <v>-5.2383818566763218E-2</v>
      </c>
      <c r="AA1448">
        <f t="shared" si="565"/>
        <v>0</v>
      </c>
      <c r="AB1448">
        <f t="shared" si="566"/>
        <v>6375585.7452000007</v>
      </c>
      <c r="AC1448">
        <f t="shared" si="567"/>
        <v>9.2468067027179749E-6</v>
      </c>
      <c r="AD1448">
        <f t="shared" si="568"/>
        <v>0</v>
      </c>
      <c r="AE1448">
        <f t="shared" si="569"/>
        <v>0</v>
      </c>
      <c r="AF1448">
        <f t="shared" si="570"/>
        <v>0</v>
      </c>
      <c r="AG1448">
        <f t="shared" si="571"/>
        <v>0</v>
      </c>
      <c r="AH1448">
        <f t="shared" si="572"/>
        <v>0</v>
      </c>
      <c r="AI1448">
        <f t="shared" si="573"/>
        <v>5.0546225567071803E-3</v>
      </c>
      <c r="AJ1448">
        <f t="shared" si="574"/>
        <v>4.2582015317955055E-5</v>
      </c>
      <c r="AK1448">
        <f t="shared" si="575"/>
        <v>1.6740578955036711E-7</v>
      </c>
      <c r="AL1448">
        <f t="shared" si="576"/>
        <v>0</v>
      </c>
      <c r="AM1448">
        <v>6378137</v>
      </c>
      <c r="AN1448">
        <v>6356752.3142451802</v>
      </c>
      <c r="AO1448">
        <f t="shared" si="577"/>
        <v>8.1819190842620321E-2</v>
      </c>
      <c r="AP1448">
        <f t="shared" si="578"/>
        <v>8.2094437949694496E-2</v>
      </c>
      <c r="AQ1448">
        <f t="shared" si="579"/>
        <v>6.7394967422762398E-3</v>
      </c>
      <c r="AR1448">
        <f t="shared" si="580"/>
        <v>6399593.6257584924</v>
      </c>
    </row>
    <row r="1449" spans="13:44" x14ac:dyDescent="0.3">
      <c r="M1449" s="52" t="s">
        <v>22</v>
      </c>
      <c r="N1449" s="53">
        <f t="shared" si="559"/>
        <v>166021.44365805644</v>
      </c>
      <c r="O1449" s="54">
        <f t="shared" si="560"/>
        <v>0</v>
      </c>
      <c r="P1449" s="55">
        <f t="shared" si="561"/>
        <v>31</v>
      </c>
      <c r="Q1449" s="68"/>
      <c r="T1449">
        <f t="shared" si="557"/>
        <v>0</v>
      </c>
      <c r="U1449">
        <f t="shared" si="557"/>
        <v>0</v>
      </c>
      <c r="V1449">
        <f t="shared" si="558"/>
        <v>31</v>
      </c>
      <c r="W1449">
        <f t="shared" si="581"/>
        <v>3</v>
      </c>
      <c r="X1449">
        <f t="shared" si="562"/>
        <v>-5.2359877559829883E-2</v>
      </c>
      <c r="Y1449">
        <f t="shared" si="563"/>
        <v>-5.2335956242943828E-2</v>
      </c>
      <c r="Z1449">
        <f t="shared" si="564"/>
        <v>-5.2383818566763218E-2</v>
      </c>
      <c r="AA1449">
        <f t="shared" si="565"/>
        <v>0</v>
      </c>
      <c r="AB1449">
        <f t="shared" si="566"/>
        <v>6375585.7452000007</v>
      </c>
      <c r="AC1449">
        <f t="shared" si="567"/>
        <v>9.2468067027179749E-6</v>
      </c>
      <c r="AD1449">
        <f t="shared" si="568"/>
        <v>0</v>
      </c>
      <c r="AE1449">
        <f t="shared" si="569"/>
        <v>0</v>
      </c>
      <c r="AF1449">
        <f t="shared" si="570"/>
        <v>0</v>
      </c>
      <c r="AG1449">
        <f t="shared" si="571"/>
        <v>0</v>
      </c>
      <c r="AH1449">
        <f t="shared" si="572"/>
        <v>0</v>
      </c>
      <c r="AI1449">
        <f t="shared" si="573"/>
        <v>5.0546225567071803E-3</v>
      </c>
      <c r="AJ1449">
        <f t="shared" si="574"/>
        <v>4.2582015317955055E-5</v>
      </c>
      <c r="AK1449">
        <f t="shared" si="575"/>
        <v>1.6740578955036711E-7</v>
      </c>
      <c r="AL1449">
        <f t="shared" si="576"/>
        <v>0</v>
      </c>
      <c r="AM1449">
        <v>6378137</v>
      </c>
      <c r="AN1449">
        <v>6356752.3142451802</v>
      </c>
      <c r="AO1449">
        <f t="shared" si="577"/>
        <v>8.1819190842620321E-2</v>
      </c>
      <c r="AP1449">
        <f t="shared" si="578"/>
        <v>8.2094437949694496E-2</v>
      </c>
      <c r="AQ1449">
        <f t="shared" si="579"/>
        <v>6.7394967422762398E-3</v>
      </c>
      <c r="AR1449">
        <f t="shared" si="580"/>
        <v>6399593.6257584924</v>
      </c>
    </row>
    <row r="1450" spans="13:44" x14ac:dyDescent="0.3">
      <c r="M1450" s="52" t="s">
        <v>22</v>
      </c>
      <c r="N1450" s="53">
        <f t="shared" si="559"/>
        <v>166021.44365805644</v>
      </c>
      <c r="O1450" s="54">
        <f t="shared" si="560"/>
        <v>0</v>
      </c>
      <c r="P1450" s="55">
        <f t="shared" si="561"/>
        <v>31</v>
      </c>
      <c r="Q1450" s="68"/>
      <c r="T1450">
        <f t="shared" ref="T1450:U1513" si="582">R1450*PI()/180</f>
        <v>0</v>
      </c>
      <c r="U1450">
        <f t="shared" si="582"/>
        <v>0</v>
      </c>
      <c r="V1450">
        <f t="shared" si="558"/>
        <v>31</v>
      </c>
      <c r="W1450">
        <f t="shared" si="581"/>
        <v>3</v>
      </c>
      <c r="X1450">
        <f t="shared" si="562"/>
        <v>-5.2359877559829883E-2</v>
      </c>
      <c r="Y1450">
        <f t="shared" si="563"/>
        <v>-5.2335956242943828E-2</v>
      </c>
      <c r="Z1450">
        <f t="shared" si="564"/>
        <v>-5.2383818566763218E-2</v>
      </c>
      <c r="AA1450">
        <f t="shared" si="565"/>
        <v>0</v>
      </c>
      <c r="AB1450">
        <f t="shared" si="566"/>
        <v>6375585.7452000007</v>
      </c>
      <c r="AC1450">
        <f t="shared" si="567"/>
        <v>9.2468067027179749E-6</v>
      </c>
      <c r="AD1450">
        <f t="shared" si="568"/>
        <v>0</v>
      </c>
      <c r="AE1450">
        <f t="shared" si="569"/>
        <v>0</v>
      </c>
      <c r="AF1450">
        <f t="shared" si="570"/>
        <v>0</v>
      </c>
      <c r="AG1450">
        <f t="shared" si="571"/>
        <v>0</v>
      </c>
      <c r="AH1450">
        <f t="shared" si="572"/>
        <v>0</v>
      </c>
      <c r="AI1450">
        <f t="shared" si="573"/>
        <v>5.0546225567071803E-3</v>
      </c>
      <c r="AJ1450">
        <f t="shared" si="574"/>
        <v>4.2582015317955055E-5</v>
      </c>
      <c r="AK1450">
        <f t="shared" si="575"/>
        <v>1.6740578955036711E-7</v>
      </c>
      <c r="AL1450">
        <f t="shared" si="576"/>
        <v>0</v>
      </c>
      <c r="AM1450">
        <v>6378137</v>
      </c>
      <c r="AN1450">
        <v>6356752.3142451802</v>
      </c>
      <c r="AO1450">
        <f t="shared" si="577"/>
        <v>8.1819190842620321E-2</v>
      </c>
      <c r="AP1450">
        <f t="shared" si="578"/>
        <v>8.2094437949694496E-2</v>
      </c>
      <c r="AQ1450">
        <f t="shared" si="579"/>
        <v>6.7394967422762398E-3</v>
      </c>
      <c r="AR1450">
        <f t="shared" si="580"/>
        <v>6399593.6257584924</v>
      </c>
    </row>
    <row r="1451" spans="13:44" x14ac:dyDescent="0.3">
      <c r="M1451" s="52" t="s">
        <v>22</v>
      </c>
      <c r="N1451" s="53">
        <f t="shared" si="559"/>
        <v>166021.44365805644</v>
      </c>
      <c r="O1451" s="54">
        <f t="shared" si="560"/>
        <v>0</v>
      </c>
      <c r="P1451" s="55">
        <f t="shared" si="561"/>
        <v>31</v>
      </c>
      <c r="Q1451" s="68"/>
      <c r="T1451">
        <f t="shared" si="582"/>
        <v>0</v>
      </c>
      <c r="U1451">
        <f t="shared" si="582"/>
        <v>0</v>
      </c>
      <c r="V1451">
        <f t="shared" si="558"/>
        <v>31</v>
      </c>
      <c r="W1451">
        <f t="shared" si="581"/>
        <v>3</v>
      </c>
      <c r="X1451">
        <f t="shared" si="562"/>
        <v>-5.2359877559829883E-2</v>
      </c>
      <c r="Y1451">
        <f t="shared" si="563"/>
        <v>-5.2335956242943828E-2</v>
      </c>
      <c r="Z1451">
        <f t="shared" si="564"/>
        <v>-5.2383818566763218E-2</v>
      </c>
      <c r="AA1451">
        <f t="shared" si="565"/>
        <v>0</v>
      </c>
      <c r="AB1451">
        <f t="shared" si="566"/>
        <v>6375585.7452000007</v>
      </c>
      <c r="AC1451">
        <f t="shared" si="567"/>
        <v>9.2468067027179749E-6</v>
      </c>
      <c r="AD1451">
        <f t="shared" si="568"/>
        <v>0</v>
      </c>
      <c r="AE1451">
        <f t="shared" si="569"/>
        <v>0</v>
      </c>
      <c r="AF1451">
        <f t="shared" si="570"/>
        <v>0</v>
      </c>
      <c r="AG1451">
        <f t="shared" si="571"/>
        <v>0</v>
      </c>
      <c r="AH1451">
        <f t="shared" si="572"/>
        <v>0</v>
      </c>
      <c r="AI1451">
        <f t="shared" si="573"/>
        <v>5.0546225567071803E-3</v>
      </c>
      <c r="AJ1451">
        <f t="shared" si="574"/>
        <v>4.2582015317955055E-5</v>
      </c>
      <c r="AK1451">
        <f t="shared" si="575"/>
        <v>1.6740578955036711E-7</v>
      </c>
      <c r="AL1451">
        <f t="shared" si="576"/>
        <v>0</v>
      </c>
      <c r="AM1451">
        <v>6378137</v>
      </c>
      <c r="AN1451">
        <v>6356752.3142451802</v>
      </c>
      <c r="AO1451">
        <f t="shared" si="577"/>
        <v>8.1819190842620321E-2</v>
      </c>
      <c r="AP1451">
        <f t="shared" si="578"/>
        <v>8.2094437949694496E-2</v>
      </c>
      <c r="AQ1451">
        <f t="shared" si="579"/>
        <v>6.7394967422762398E-3</v>
      </c>
      <c r="AR1451">
        <f t="shared" si="580"/>
        <v>6399593.6257584924</v>
      </c>
    </row>
    <row r="1452" spans="13:44" x14ac:dyDescent="0.3">
      <c r="M1452" s="52" t="s">
        <v>22</v>
      </c>
      <c r="N1452" s="53">
        <f t="shared" si="559"/>
        <v>166021.44365805644</v>
      </c>
      <c r="O1452" s="54">
        <f t="shared" si="560"/>
        <v>0</v>
      </c>
      <c r="P1452" s="55">
        <f t="shared" si="561"/>
        <v>31</v>
      </c>
      <c r="Q1452" s="68"/>
      <c r="T1452">
        <f t="shared" si="582"/>
        <v>0</v>
      </c>
      <c r="U1452">
        <f t="shared" si="582"/>
        <v>0</v>
      </c>
      <c r="V1452">
        <f t="shared" si="558"/>
        <v>31</v>
      </c>
      <c r="W1452">
        <f t="shared" si="581"/>
        <v>3</v>
      </c>
      <c r="X1452">
        <f t="shared" si="562"/>
        <v>-5.2359877559829883E-2</v>
      </c>
      <c r="Y1452">
        <f t="shared" si="563"/>
        <v>-5.2335956242943828E-2</v>
      </c>
      <c r="Z1452">
        <f t="shared" si="564"/>
        <v>-5.2383818566763218E-2</v>
      </c>
      <c r="AA1452">
        <f t="shared" si="565"/>
        <v>0</v>
      </c>
      <c r="AB1452">
        <f t="shared" si="566"/>
        <v>6375585.7452000007</v>
      </c>
      <c r="AC1452">
        <f t="shared" si="567"/>
        <v>9.2468067027179749E-6</v>
      </c>
      <c r="AD1452">
        <f t="shared" si="568"/>
        <v>0</v>
      </c>
      <c r="AE1452">
        <f t="shared" si="569"/>
        <v>0</v>
      </c>
      <c r="AF1452">
        <f t="shared" si="570"/>
        <v>0</v>
      </c>
      <c r="AG1452">
        <f t="shared" si="571"/>
        <v>0</v>
      </c>
      <c r="AH1452">
        <f t="shared" si="572"/>
        <v>0</v>
      </c>
      <c r="AI1452">
        <f t="shared" si="573"/>
        <v>5.0546225567071803E-3</v>
      </c>
      <c r="AJ1452">
        <f t="shared" si="574"/>
        <v>4.2582015317955055E-5</v>
      </c>
      <c r="AK1452">
        <f t="shared" si="575"/>
        <v>1.6740578955036711E-7</v>
      </c>
      <c r="AL1452">
        <f t="shared" si="576"/>
        <v>0</v>
      </c>
      <c r="AM1452">
        <v>6378137</v>
      </c>
      <c r="AN1452">
        <v>6356752.3142451802</v>
      </c>
      <c r="AO1452">
        <f t="shared" si="577"/>
        <v>8.1819190842620321E-2</v>
      </c>
      <c r="AP1452">
        <f t="shared" si="578"/>
        <v>8.2094437949694496E-2</v>
      </c>
      <c r="AQ1452">
        <f t="shared" si="579"/>
        <v>6.7394967422762398E-3</v>
      </c>
      <c r="AR1452">
        <f t="shared" si="580"/>
        <v>6399593.6257584924</v>
      </c>
    </row>
    <row r="1453" spans="13:44" x14ac:dyDescent="0.3">
      <c r="M1453" s="52" t="s">
        <v>22</v>
      </c>
      <c r="N1453" s="53">
        <f t="shared" si="559"/>
        <v>166021.44365805644</v>
      </c>
      <c r="O1453" s="54">
        <f t="shared" si="560"/>
        <v>0</v>
      </c>
      <c r="P1453" s="55">
        <f t="shared" si="561"/>
        <v>31</v>
      </c>
      <c r="Q1453" s="68"/>
      <c r="T1453">
        <f t="shared" si="582"/>
        <v>0</v>
      </c>
      <c r="U1453">
        <f t="shared" si="582"/>
        <v>0</v>
      </c>
      <c r="V1453">
        <f t="shared" si="558"/>
        <v>31</v>
      </c>
      <c r="W1453">
        <f t="shared" si="581"/>
        <v>3</v>
      </c>
      <c r="X1453">
        <f t="shared" si="562"/>
        <v>-5.2359877559829883E-2</v>
      </c>
      <c r="Y1453">
        <f t="shared" si="563"/>
        <v>-5.2335956242943828E-2</v>
      </c>
      <c r="Z1453">
        <f t="shared" si="564"/>
        <v>-5.2383818566763218E-2</v>
      </c>
      <c r="AA1453">
        <f t="shared" si="565"/>
        <v>0</v>
      </c>
      <c r="AB1453">
        <f t="shared" si="566"/>
        <v>6375585.7452000007</v>
      </c>
      <c r="AC1453">
        <f t="shared" si="567"/>
        <v>9.2468067027179749E-6</v>
      </c>
      <c r="AD1453">
        <f t="shared" si="568"/>
        <v>0</v>
      </c>
      <c r="AE1453">
        <f t="shared" si="569"/>
        <v>0</v>
      </c>
      <c r="AF1453">
        <f t="shared" si="570"/>
        <v>0</v>
      </c>
      <c r="AG1453">
        <f t="shared" si="571"/>
        <v>0</v>
      </c>
      <c r="AH1453">
        <f t="shared" si="572"/>
        <v>0</v>
      </c>
      <c r="AI1453">
        <f t="shared" si="573"/>
        <v>5.0546225567071803E-3</v>
      </c>
      <c r="AJ1453">
        <f t="shared" si="574"/>
        <v>4.2582015317955055E-5</v>
      </c>
      <c r="AK1453">
        <f t="shared" si="575"/>
        <v>1.6740578955036711E-7</v>
      </c>
      <c r="AL1453">
        <f t="shared" si="576"/>
        <v>0</v>
      </c>
      <c r="AM1453">
        <v>6378137</v>
      </c>
      <c r="AN1453">
        <v>6356752.3142451802</v>
      </c>
      <c r="AO1453">
        <f t="shared" si="577"/>
        <v>8.1819190842620321E-2</v>
      </c>
      <c r="AP1453">
        <f t="shared" si="578"/>
        <v>8.2094437949694496E-2</v>
      </c>
      <c r="AQ1453">
        <f t="shared" si="579"/>
        <v>6.7394967422762398E-3</v>
      </c>
      <c r="AR1453">
        <f t="shared" si="580"/>
        <v>6399593.6257584924</v>
      </c>
    </row>
    <row r="1454" spans="13:44" x14ac:dyDescent="0.3">
      <c r="M1454" s="52" t="s">
        <v>22</v>
      </c>
      <c r="N1454" s="53">
        <f t="shared" si="559"/>
        <v>166021.44365805644</v>
      </c>
      <c r="O1454" s="54">
        <f t="shared" si="560"/>
        <v>0</v>
      </c>
      <c r="P1454" s="55">
        <f t="shared" si="561"/>
        <v>31</v>
      </c>
      <c r="Q1454" s="68"/>
      <c r="T1454">
        <f t="shared" si="582"/>
        <v>0</v>
      </c>
      <c r="U1454">
        <f t="shared" si="582"/>
        <v>0</v>
      </c>
      <c r="V1454">
        <f t="shared" si="558"/>
        <v>31</v>
      </c>
      <c r="W1454">
        <f t="shared" si="581"/>
        <v>3</v>
      </c>
      <c r="X1454">
        <f t="shared" si="562"/>
        <v>-5.2359877559829883E-2</v>
      </c>
      <c r="Y1454">
        <f t="shared" si="563"/>
        <v>-5.2335956242943828E-2</v>
      </c>
      <c r="Z1454">
        <f t="shared" si="564"/>
        <v>-5.2383818566763218E-2</v>
      </c>
      <c r="AA1454">
        <f t="shared" si="565"/>
        <v>0</v>
      </c>
      <c r="AB1454">
        <f t="shared" si="566"/>
        <v>6375585.7452000007</v>
      </c>
      <c r="AC1454">
        <f t="shared" si="567"/>
        <v>9.2468067027179749E-6</v>
      </c>
      <c r="AD1454">
        <f t="shared" si="568"/>
        <v>0</v>
      </c>
      <c r="AE1454">
        <f t="shared" si="569"/>
        <v>0</v>
      </c>
      <c r="AF1454">
        <f t="shared" si="570"/>
        <v>0</v>
      </c>
      <c r="AG1454">
        <f t="shared" si="571"/>
        <v>0</v>
      </c>
      <c r="AH1454">
        <f t="shared" si="572"/>
        <v>0</v>
      </c>
      <c r="AI1454">
        <f t="shared" si="573"/>
        <v>5.0546225567071803E-3</v>
      </c>
      <c r="AJ1454">
        <f t="shared" si="574"/>
        <v>4.2582015317955055E-5</v>
      </c>
      <c r="AK1454">
        <f t="shared" si="575"/>
        <v>1.6740578955036711E-7</v>
      </c>
      <c r="AL1454">
        <f t="shared" si="576"/>
        <v>0</v>
      </c>
      <c r="AM1454">
        <v>6378137</v>
      </c>
      <c r="AN1454">
        <v>6356752.3142451802</v>
      </c>
      <c r="AO1454">
        <f t="shared" si="577"/>
        <v>8.1819190842620321E-2</v>
      </c>
      <c r="AP1454">
        <f t="shared" si="578"/>
        <v>8.2094437949694496E-2</v>
      </c>
      <c r="AQ1454">
        <f t="shared" si="579"/>
        <v>6.7394967422762398E-3</v>
      </c>
      <c r="AR1454">
        <f t="shared" si="580"/>
        <v>6399593.6257584924</v>
      </c>
    </row>
    <row r="1455" spans="13:44" x14ac:dyDescent="0.3">
      <c r="M1455" s="52" t="s">
        <v>22</v>
      </c>
      <c r="N1455" s="53">
        <f t="shared" si="559"/>
        <v>166021.44365805644</v>
      </c>
      <c r="O1455" s="54">
        <f t="shared" si="560"/>
        <v>0</v>
      </c>
      <c r="P1455" s="55">
        <f t="shared" si="561"/>
        <v>31</v>
      </c>
      <c r="Q1455" s="68"/>
      <c r="T1455">
        <f t="shared" si="582"/>
        <v>0</v>
      </c>
      <c r="U1455">
        <f t="shared" si="582"/>
        <v>0</v>
      </c>
      <c r="V1455">
        <f t="shared" si="558"/>
        <v>31</v>
      </c>
      <c r="W1455">
        <f t="shared" si="581"/>
        <v>3</v>
      </c>
      <c r="X1455">
        <f t="shared" si="562"/>
        <v>-5.2359877559829883E-2</v>
      </c>
      <c r="Y1455">
        <f t="shared" si="563"/>
        <v>-5.2335956242943828E-2</v>
      </c>
      <c r="Z1455">
        <f t="shared" si="564"/>
        <v>-5.2383818566763218E-2</v>
      </c>
      <c r="AA1455">
        <f t="shared" si="565"/>
        <v>0</v>
      </c>
      <c r="AB1455">
        <f t="shared" si="566"/>
        <v>6375585.7452000007</v>
      </c>
      <c r="AC1455">
        <f t="shared" si="567"/>
        <v>9.2468067027179749E-6</v>
      </c>
      <c r="AD1455">
        <f t="shared" si="568"/>
        <v>0</v>
      </c>
      <c r="AE1455">
        <f t="shared" si="569"/>
        <v>0</v>
      </c>
      <c r="AF1455">
        <f t="shared" si="570"/>
        <v>0</v>
      </c>
      <c r="AG1455">
        <f t="shared" si="571"/>
        <v>0</v>
      </c>
      <c r="AH1455">
        <f t="shared" si="572"/>
        <v>0</v>
      </c>
      <c r="AI1455">
        <f t="shared" si="573"/>
        <v>5.0546225567071803E-3</v>
      </c>
      <c r="AJ1455">
        <f t="shared" si="574"/>
        <v>4.2582015317955055E-5</v>
      </c>
      <c r="AK1455">
        <f t="shared" si="575"/>
        <v>1.6740578955036711E-7</v>
      </c>
      <c r="AL1455">
        <f t="shared" si="576"/>
        <v>0</v>
      </c>
      <c r="AM1455">
        <v>6378137</v>
      </c>
      <c r="AN1455">
        <v>6356752.3142451802</v>
      </c>
      <c r="AO1455">
        <f t="shared" si="577"/>
        <v>8.1819190842620321E-2</v>
      </c>
      <c r="AP1455">
        <f t="shared" si="578"/>
        <v>8.2094437949694496E-2</v>
      </c>
      <c r="AQ1455">
        <f t="shared" si="579"/>
        <v>6.7394967422762398E-3</v>
      </c>
      <c r="AR1455">
        <f t="shared" si="580"/>
        <v>6399593.6257584924</v>
      </c>
    </row>
    <row r="1456" spans="13:44" x14ac:dyDescent="0.3">
      <c r="M1456" s="52" t="s">
        <v>22</v>
      </c>
      <c r="N1456" s="53">
        <f t="shared" si="559"/>
        <v>166021.44365805644</v>
      </c>
      <c r="O1456" s="54">
        <f t="shared" si="560"/>
        <v>0</v>
      </c>
      <c r="P1456" s="55">
        <f t="shared" si="561"/>
        <v>31</v>
      </c>
      <c r="Q1456" s="68"/>
      <c r="T1456">
        <f t="shared" si="582"/>
        <v>0</v>
      </c>
      <c r="U1456">
        <f t="shared" si="582"/>
        <v>0</v>
      </c>
      <c r="V1456">
        <f t="shared" si="558"/>
        <v>31</v>
      </c>
      <c r="W1456">
        <f t="shared" si="581"/>
        <v>3</v>
      </c>
      <c r="X1456">
        <f t="shared" si="562"/>
        <v>-5.2359877559829883E-2</v>
      </c>
      <c r="Y1456">
        <f t="shared" si="563"/>
        <v>-5.2335956242943828E-2</v>
      </c>
      <c r="Z1456">
        <f t="shared" si="564"/>
        <v>-5.2383818566763218E-2</v>
      </c>
      <c r="AA1456">
        <f t="shared" si="565"/>
        <v>0</v>
      </c>
      <c r="AB1456">
        <f t="shared" si="566"/>
        <v>6375585.7452000007</v>
      </c>
      <c r="AC1456">
        <f t="shared" si="567"/>
        <v>9.2468067027179749E-6</v>
      </c>
      <c r="AD1456">
        <f t="shared" si="568"/>
        <v>0</v>
      </c>
      <c r="AE1456">
        <f t="shared" si="569"/>
        <v>0</v>
      </c>
      <c r="AF1456">
        <f t="shared" si="570"/>
        <v>0</v>
      </c>
      <c r="AG1456">
        <f t="shared" si="571"/>
        <v>0</v>
      </c>
      <c r="AH1456">
        <f t="shared" si="572"/>
        <v>0</v>
      </c>
      <c r="AI1456">
        <f t="shared" si="573"/>
        <v>5.0546225567071803E-3</v>
      </c>
      <c r="AJ1456">
        <f t="shared" si="574"/>
        <v>4.2582015317955055E-5</v>
      </c>
      <c r="AK1456">
        <f t="shared" si="575"/>
        <v>1.6740578955036711E-7</v>
      </c>
      <c r="AL1456">
        <f t="shared" si="576"/>
        <v>0</v>
      </c>
      <c r="AM1456">
        <v>6378137</v>
      </c>
      <c r="AN1456">
        <v>6356752.3142451802</v>
      </c>
      <c r="AO1456">
        <f t="shared" si="577"/>
        <v>8.1819190842620321E-2</v>
      </c>
      <c r="AP1456">
        <f t="shared" si="578"/>
        <v>8.2094437949694496E-2</v>
      </c>
      <c r="AQ1456">
        <f t="shared" si="579"/>
        <v>6.7394967422762398E-3</v>
      </c>
      <c r="AR1456">
        <f t="shared" si="580"/>
        <v>6399593.6257584924</v>
      </c>
    </row>
    <row r="1457" spans="13:44" x14ac:dyDescent="0.3">
      <c r="M1457" s="52" t="s">
        <v>22</v>
      </c>
      <c r="N1457" s="53">
        <f t="shared" si="559"/>
        <v>166021.44365805644</v>
      </c>
      <c r="O1457" s="54">
        <f t="shared" si="560"/>
        <v>0</v>
      </c>
      <c r="P1457" s="55">
        <f t="shared" si="561"/>
        <v>31</v>
      </c>
      <c r="Q1457" s="68"/>
      <c r="T1457">
        <f t="shared" si="582"/>
        <v>0</v>
      </c>
      <c r="U1457">
        <f t="shared" si="582"/>
        <v>0</v>
      </c>
      <c r="V1457">
        <f t="shared" si="558"/>
        <v>31</v>
      </c>
      <c r="W1457">
        <f t="shared" si="581"/>
        <v>3</v>
      </c>
      <c r="X1457">
        <f t="shared" si="562"/>
        <v>-5.2359877559829883E-2</v>
      </c>
      <c r="Y1457">
        <f t="shared" si="563"/>
        <v>-5.2335956242943828E-2</v>
      </c>
      <c r="Z1457">
        <f t="shared" si="564"/>
        <v>-5.2383818566763218E-2</v>
      </c>
      <c r="AA1457">
        <f t="shared" si="565"/>
        <v>0</v>
      </c>
      <c r="AB1457">
        <f t="shared" si="566"/>
        <v>6375585.7452000007</v>
      </c>
      <c r="AC1457">
        <f t="shared" si="567"/>
        <v>9.2468067027179749E-6</v>
      </c>
      <c r="AD1457">
        <f t="shared" si="568"/>
        <v>0</v>
      </c>
      <c r="AE1457">
        <f t="shared" si="569"/>
        <v>0</v>
      </c>
      <c r="AF1457">
        <f t="shared" si="570"/>
        <v>0</v>
      </c>
      <c r="AG1457">
        <f t="shared" si="571"/>
        <v>0</v>
      </c>
      <c r="AH1457">
        <f t="shared" si="572"/>
        <v>0</v>
      </c>
      <c r="AI1457">
        <f t="shared" si="573"/>
        <v>5.0546225567071803E-3</v>
      </c>
      <c r="AJ1457">
        <f t="shared" si="574"/>
        <v>4.2582015317955055E-5</v>
      </c>
      <c r="AK1457">
        <f t="shared" si="575"/>
        <v>1.6740578955036711E-7</v>
      </c>
      <c r="AL1457">
        <f t="shared" si="576"/>
        <v>0</v>
      </c>
      <c r="AM1457">
        <v>6378137</v>
      </c>
      <c r="AN1457">
        <v>6356752.3142451802</v>
      </c>
      <c r="AO1457">
        <f t="shared" si="577"/>
        <v>8.1819190842620321E-2</v>
      </c>
      <c r="AP1457">
        <f t="shared" si="578"/>
        <v>8.2094437949694496E-2</v>
      </c>
      <c r="AQ1457">
        <f t="shared" si="579"/>
        <v>6.7394967422762398E-3</v>
      </c>
      <c r="AR1457">
        <f t="shared" si="580"/>
        <v>6399593.6257584924</v>
      </c>
    </row>
    <row r="1458" spans="13:44" x14ac:dyDescent="0.3">
      <c r="M1458" s="52" t="s">
        <v>22</v>
      </c>
      <c r="N1458" s="53">
        <f t="shared" si="559"/>
        <v>166021.44365805644</v>
      </c>
      <c r="O1458" s="54">
        <f t="shared" si="560"/>
        <v>0</v>
      </c>
      <c r="P1458" s="55">
        <f t="shared" si="561"/>
        <v>31</v>
      </c>
      <c r="Q1458" s="68"/>
      <c r="T1458">
        <f t="shared" si="582"/>
        <v>0</v>
      </c>
      <c r="U1458">
        <f t="shared" si="582"/>
        <v>0</v>
      </c>
      <c r="V1458">
        <f t="shared" si="558"/>
        <v>31</v>
      </c>
      <c r="W1458">
        <f t="shared" si="581"/>
        <v>3</v>
      </c>
      <c r="X1458">
        <f t="shared" si="562"/>
        <v>-5.2359877559829883E-2</v>
      </c>
      <c r="Y1458">
        <f t="shared" si="563"/>
        <v>-5.2335956242943828E-2</v>
      </c>
      <c r="Z1458">
        <f t="shared" si="564"/>
        <v>-5.2383818566763218E-2</v>
      </c>
      <c r="AA1458">
        <f t="shared" si="565"/>
        <v>0</v>
      </c>
      <c r="AB1458">
        <f t="shared" si="566"/>
        <v>6375585.7452000007</v>
      </c>
      <c r="AC1458">
        <f t="shared" si="567"/>
        <v>9.2468067027179749E-6</v>
      </c>
      <c r="AD1458">
        <f t="shared" si="568"/>
        <v>0</v>
      </c>
      <c r="AE1458">
        <f t="shared" si="569"/>
        <v>0</v>
      </c>
      <c r="AF1458">
        <f t="shared" si="570"/>
        <v>0</v>
      </c>
      <c r="AG1458">
        <f t="shared" si="571"/>
        <v>0</v>
      </c>
      <c r="AH1458">
        <f t="shared" si="572"/>
        <v>0</v>
      </c>
      <c r="AI1458">
        <f t="shared" si="573"/>
        <v>5.0546225567071803E-3</v>
      </c>
      <c r="AJ1458">
        <f t="shared" si="574"/>
        <v>4.2582015317955055E-5</v>
      </c>
      <c r="AK1458">
        <f t="shared" si="575"/>
        <v>1.6740578955036711E-7</v>
      </c>
      <c r="AL1458">
        <f t="shared" si="576"/>
        <v>0</v>
      </c>
      <c r="AM1458">
        <v>6378137</v>
      </c>
      <c r="AN1458">
        <v>6356752.3142451802</v>
      </c>
      <c r="AO1458">
        <f t="shared" si="577"/>
        <v>8.1819190842620321E-2</v>
      </c>
      <c r="AP1458">
        <f t="shared" si="578"/>
        <v>8.2094437949694496E-2</v>
      </c>
      <c r="AQ1458">
        <f t="shared" si="579"/>
        <v>6.7394967422762398E-3</v>
      </c>
      <c r="AR1458">
        <f t="shared" si="580"/>
        <v>6399593.6257584924</v>
      </c>
    </row>
    <row r="1459" spans="13:44" x14ac:dyDescent="0.3">
      <c r="M1459" s="52" t="s">
        <v>22</v>
      </c>
      <c r="N1459" s="53">
        <f t="shared" si="559"/>
        <v>166021.44365805644</v>
      </c>
      <c r="O1459" s="54">
        <f t="shared" si="560"/>
        <v>0</v>
      </c>
      <c r="P1459" s="55">
        <f t="shared" si="561"/>
        <v>31</v>
      </c>
      <c r="Q1459" s="68"/>
      <c r="T1459">
        <f t="shared" si="582"/>
        <v>0</v>
      </c>
      <c r="U1459">
        <f t="shared" si="582"/>
        <v>0</v>
      </c>
      <c r="V1459">
        <f t="shared" si="558"/>
        <v>31</v>
      </c>
      <c r="W1459">
        <f t="shared" si="581"/>
        <v>3</v>
      </c>
      <c r="X1459">
        <f t="shared" si="562"/>
        <v>-5.2359877559829883E-2</v>
      </c>
      <c r="Y1459">
        <f t="shared" si="563"/>
        <v>-5.2335956242943828E-2</v>
      </c>
      <c r="Z1459">
        <f t="shared" si="564"/>
        <v>-5.2383818566763218E-2</v>
      </c>
      <c r="AA1459">
        <f t="shared" si="565"/>
        <v>0</v>
      </c>
      <c r="AB1459">
        <f t="shared" si="566"/>
        <v>6375585.7452000007</v>
      </c>
      <c r="AC1459">
        <f t="shared" si="567"/>
        <v>9.2468067027179749E-6</v>
      </c>
      <c r="AD1459">
        <f t="shared" si="568"/>
        <v>0</v>
      </c>
      <c r="AE1459">
        <f t="shared" si="569"/>
        <v>0</v>
      </c>
      <c r="AF1459">
        <f t="shared" si="570"/>
        <v>0</v>
      </c>
      <c r="AG1459">
        <f t="shared" si="571"/>
        <v>0</v>
      </c>
      <c r="AH1459">
        <f t="shared" si="572"/>
        <v>0</v>
      </c>
      <c r="AI1459">
        <f t="shared" si="573"/>
        <v>5.0546225567071803E-3</v>
      </c>
      <c r="AJ1459">
        <f t="shared" si="574"/>
        <v>4.2582015317955055E-5</v>
      </c>
      <c r="AK1459">
        <f t="shared" si="575"/>
        <v>1.6740578955036711E-7</v>
      </c>
      <c r="AL1459">
        <f t="shared" si="576"/>
        <v>0</v>
      </c>
      <c r="AM1459">
        <v>6378137</v>
      </c>
      <c r="AN1459">
        <v>6356752.3142451802</v>
      </c>
      <c r="AO1459">
        <f t="shared" si="577"/>
        <v>8.1819190842620321E-2</v>
      </c>
      <c r="AP1459">
        <f t="shared" si="578"/>
        <v>8.2094437949694496E-2</v>
      </c>
      <c r="AQ1459">
        <f t="shared" si="579"/>
        <v>6.7394967422762398E-3</v>
      </c>
      <c r="AR1459">
        <f t="shared" si="580"/>
        <v>6399593.6257584924</v>
      </c>
    </row>
    <row r="1460" spans="13:44" x14ac:dyDescent="0.3">
      <c r="M1460" s="52" t="s">
        <v>22</v>
      </c>
      <c r="N1460" s="53">
        <f t="shared" si="559"/>
        <v>166021.44365805644</v>
      </c>
      <c r="O1460" s="54">
        <f t="shared" si="560"/>
        <v>0</v>
      </c>
      <c r="P1460" s="55">
        <f t="shared" si="561"/>
        <v>31</v>
      </c>
      <c r="Q1460" s="68"/>
      <c r="T1460">
        <f t="shared" si="582"/>
        <v>0</v>
      </c>
      <c r="U1460">
        <f t="shared" si="582"/>
        <v>0</v>
      </c>
      <c r="V1460">
        <f t="shared" si="558"/>
        <v>31</v>
      </c>
      <c r="W1460">
        <f t="shared" si="581"/>
        <v>3</v>
      </c>
      <c r="X1460">
        <f t="shared" si="562"/>
        <v>-5.2359877559829883E-2</v>
      </c>
      <c r="Y1460">
        <f t="shared" si="563"/>
        <v>-5.2335956242943828E-2</v>
      </c>
      <c r="Z1460">
        <f t="shared" si="564"/>
        <v>-5.2383818566763218E-2</v>
      </c>
      <c r="AA1460">
        <f t="shared" si="565"/>
        <v>0</v>
      </c>
      <c r="AB1460">
        <f t="shared" si="566"/>
        <v>6375585.7452000007</v>
      </c>
      <c r="AC1460">
        <f t="shared" si="567"/>
        <v>9.2468067027179749E-6</v>
      </c>
      <c r="AD1460">
        <f t="shared" si="568"/>
        <v>0</v>
      </c>
      <c r="AE1460">
        <f t="shared" si="569"/>
        <v>0</v>
      </c>
      <c r="AF1460">
        <f t="shared" si="570"/>
        <v>0</v>
      </c>
      <c r="AG1460">
        <f t="shared" si="571"/>
        <v>0</v>
      </c>
      <c r="AH1460">
        <f t="shared" si="572"/>
        <v>0</v>
      </c>
      <c r="AI1460">
        <f t="shared" si="573"/>
        <v>5.0546225567071803E-3</v>
      </c>
      <c r="AJ1460">
        <f t="shared" si="574"/>
        <v>4.2582015317955055E-5</v>
      </c>
      <c r="AK1460">
        <f t="shared" si="575"/>
        <v>1.6740578955036711E-7</v>
      </c>
      <c r="AL1460">
        <f t="shared" si="576"/>
        <v>0</v>
      </c>
      <c r="AM1460">
        <v>6378137</v>
      </c>
      <c r="AN1460">
        <v>6356752.3142451802</v>
      </c>
      <c r="AO1460">
        <f t="shared" si="577"/>
        <v>8.1819190842620321E-2</v>
      </c>
      <c r="AP1460">
        <f t="shared" si="578"/>
        <v>8.2094437949694496E-2</v>
      </c>
      <c r="AQ1460">
        <f t="shared" si="579"/>
        <v>6.7394967422762398E-3</v>
      </c>
      <c r="AR1460">
        <f t="shared" si="580"/>
        <v>6399593.6257584924</v>
      </c>
    </row>
    <row r="1461" spans="13:44" x14ac:dyDescent="0.3">
      <c r="M1461" s="52" t="s">
        <v>22</v>
      </c>
      <c r="N1461" s="53">
        <f t="shared" si="559"/>
        <v>166021.44365805644</v>
      </c>
      <c r="O1461" s="54">
        <f t="shared" si="560"/>
        <v>0</v>
      </c>
      <c r="P1461" s="55">
        <f t="shared" si="561"/>
        <v>31</v>
      </c>
      <c r="Q1461" s="68"/>
      <c r="T1461">
        <f t="shared" si="582"/>
        <v>0</v>
      </c>
      <c r="U1461">
        <f t="shared" si="582"/>
        <v>0</v>
      </c>
      <c r="V1461">
        <f t="shared" si="558"/>
        <v>31</v>
      </c>
      <c r="W1461">
        <f t="shared" si="581"/>
        <v>3</v>
      </c>
      <c r="X1461">
        <f t="shared" si="562"/>
        <v>-5.2359877559829883E-2</v>
      </c>
      <c r="Y1461">
        <f t="shared" si="563"/>
        <v>-5.2335956242943828E-2</v>
      </c>
      <c r="Z1461">
        <f t="shared" si="564"/>
        <v>-5.2383818566763218E-2</v>
      </c>
      <c r="AA1461">
        <f t="shared" si="565"/>
        <v>0</v>
      </c>
      <c r="AB1461">
        <f t="shared" si="566"/>
        <v>6375585.7452000007</v>
      </c>
      <c r="AC1461">
        <f t="shared" si="567"/>
        <v>9.2468067027179749E-6</v>
      </c>
      <c r="AD1461">
        <f t="shared" si="568"/>
        <v>0</v>
      </c>
      <c r="AE1461">
        <f t="shared" si="569"/>
        <v>0</v>
      </c>
      <c r="AF1461">
        <f t="shared" si="570"/>
        <v>0</v>
      </c>
      <c r="AG1461">
        <f t="shared" si="571"/>
        <v>0</v>
      </c>
      <c r="AH1461">
        <f t="shared" si="572"/>
        <v>0</v>
      </c>
      <c r="AI1461">
        <f t="shared" si="573"/>
        <v>5.0546225567071803E-3</v>
      </c>
      <c r="AJ1461">
        <f t="shared" si="574"/>
        <v>4.2582015317955055E-5</v>
      </c>
      <c r="AK1461">
        <f t="shared" si="575"/>
        <v>1.6740578955036711E-7</v>
      </c>
      <c r="AL1461">
        <f t="shared" si="576"/>
        <v>0</v>
      </c>
      <c r="AM1461">
        <v>6378137</v>
      </c>
      <c r="AN1461">
        <v>6356752.3142451802</v>
      </c>
      <c r="AO1461">
        <f t="shared" si="577"/>
        <v>8.1819190842620321E-2</v>
      </c>
      <c r="AP1461">
        <f t="shared" si="578"/>
        <v>8.2094437949694496E-2</v>
      </c>
      <c r="AQ1461">
        <f t="shared" si="579"/>
        <v>6.7394967422762398E-3</v>
      </c>
      <c r="AR1461">
        <f t="shared" si="580"/>
        <v>6399593.6257584924</v>
      </c>
    </row>
    <row r="1462" spans="13:44" x14ac:dyDescent="0.3">
      <c r="M1462" s="52" t="s">
        <v>22</v>
      </c>
      <c r="N1462" s="53">
        <f t="shared" si="559"/>
        <v>166021.44365805644</v>
      </c>
      <c r="O1462" s="54">
        <f t="shared" si="560"/>
        <v>0</v>
      </c>
      <c r="P1462" s="55">
        <f t="shared" si="561"/>
        <v>31</v>
      </c>
      <c r="Q1462" s="68"/>
      <c r="T1462">
        <f t="shared" si="582"/>
        <v>0</v>
      </c>
      <c r="U1462">
        <f t="shared" si="582"/>
        <v>0</v>
      </c>
      <c r="V1462">
        <f t="shared" si="558"/>
        <v>31</v>
      </c>
      <c r="W1462">
        <f t="shared" si="581"/>
        <v>3</v>
      </c>
      <c r="X1462">
        <f t="shared" si="562"/>
        <v>-5.2359877559829883E-2</v>
      </c>
      <c r="Y1462">
        <f t="shared" si="563"/>
        <v>-5.2335956242943828E-2</v>
      </c>
      <c r="Z1462">
        <f t="shared" si="564"/>
        <v>-5.2383818566763218E-2</v>
      </c>
      <c r="AA1462">
        <f t="shared" si="565"/>
        <v>0</v>
      </c>
      <c r="AB1462">
        <f t="shared" si="566"/>
        <v>6375585.7452000007</v>
      </c>
      <c r="AC1462">
        <f t="shared" si="567"/>
        <v>9.2468067027179749E-6</v>
      </c>
      <c r="AD1462">
        <f t="shared" si="568"/>
        <v>0</v>
      </c>
      <c r="AE1462">
        <f t="shared" si="569"/>
        <v>0</v>
      </c>
      <c r="AF1462">
        <f t="shared" si="570"/>
        <v>0</v>
      </c>
      <c r="AG1462">
        <f t="shared" si="571"/>
        <v>0</v>
      </c>
      <c r="AH1462">
        <f t="shared" si="572"/>
        <v>0</v>
      </c>
      <c r="AI1462">
        <f t="shared" si="573"/>
        <v>5.0546225567071803E-3</v>
      </c>
      <c r="AJ1462">
        <f t="shared" si="574"/>
        <v>4.2582015317955055E-5</v>
      </c>
      <c r="AK1462">
        <f t="shared" si="575"/>
        <v>1.6740578955036711E-7</v>
      </c>
      <c r="AL1462">
        <f t="shared" si="576"/>
        <v>0</v>
      </c>
      <c r="AM1462">
        <v>6378137</v>
      </c>
      <c r="AN1462">
        <v>6356752.3142451802</v>
      </c>
      <c r="AO1462">
        <f t="shared" si="577"/>
        <v>8.1819190842620321E-2</v>
      </c>
      <c r="AP1462">
        <f t="shared" si="578"/>
        <v>8.2094437949694496E-2</v>
      </c>
      <c r="AQ1462">
        <f t="shared" si="579"/>
        <v>6.7394967422762398E-3</v>
      </c>
      <c r="AR1462">
        <f t="shared" si="580"/>
        <v>6399593.6257584924</v>
      </c>
    </row>
    <row r="1463" spans="13:44" x14ac:dyDescent="0.3">
      <c r="M1463" s="52" t="s">
        <v>22</v>
      </c>
      <c r="N1463" s="53">
        <f t="shared" si="559"/>
        <v>166021.44365805644</v>
      </c>
      <c r="O1463" s="54">
        <f t="shared" si="560"/>
        <v>0</v>
      </c>
      <c r="P1463" s="55">
        <f t="shared" si="561"/>
        <v>31</v>
      </c>
      <c r="Q1463" s="68"/>
      <c r="T1463">
        <f t="shared" si="582"/>
        <v>0</v>
      </c>
      <c r="U1463">
        <f t="shared" si="582"/>
        <v>0</v>
      </c>
      <c r="V1463">
        <f t="shared" si="558"/>
        <v>31</v>
      </c>
      <c r="W1463">
        <f t="shared" si="581"/>
        <v>3</v>
      </c>
      <c r="X1463">
        <f t="shared" si="562"/>
        <v>-5.2359877559829883E-2</v>
      </c>
      <c r="Y1463">
        <f t="shared" si="563"/>
        <v>-5.2335956242943828E-2</v>
      </c>
      <c r="Z1463">
        <f t="shared" si="564"/>
        <v>-5.2383818566763218E-2</v>
      </c>
      <c r="AA1463">
        <f t="shared" si="565"/>
        <v>0</v>
      </c>
      <c r="AB1463">
        <f t="shared" si="566"/>
        <v>6375585.7452000007</v>
      </c>
      <c r="AC1463">
        <f t="shared" si="567"/>
        <v>9.2468067027179749E-6</v>
      </c>
      <c r="AD1463">
        <f t="shared" si="568"/>
        <v>0</v>
      </c>
      <c r="AE1463">
        <f t="shared" si="569"/>
        <v>0</v>
      </c>
      <c r="AF1463">
        <f t="shared" si="570"/>
        <v>0</v>
      </c>
      <c r="AG1463">
        <f t="shared" si="571"/>
        <v>0</v>
      </c>
      <c r="AH1463">
        <f t="shared" si="572"/>
        <v>0</v>
      </c>
      <c r="AI1463">
        <f t="shared" si="573"/>
        <v>5.0546225567071803E-3</v>
      </c>
      <c r="AJ1463">
        <f t="shared" si="574"/>
        <v>4.2582015317955055E-5</v>
      </c>
      <c r="AK1463">
        <f t="shared" si="575"/>
        <v>1.6740578955036711E-7</v>
      </c>
      <c r="AL1463">
        <f t="shared" si="576"/>
        <v>0</v>
      </c>
      <c r="AM1463">
        <v>6378137</v>
      </c>
      <c r="AN1463">
        <v>6356752.3142451802</v>
      </c>
      <c r="AO1463">
        <f t="shared" si="577"/>
        <v>8.1819190842620321E-2</v>
      </c>
      <c r="AP1463">
        <f t="shared" si="578"/>
        <v>8.2094437949694496E-2</v>
      </c>
      <c r="AQ1463">
        <f t="shared" si="579"/>
        <v>6.7394967422762398E-3</v>
      </c>
      <c r="AR1463">
        <f t="shared" si="580"/>
        <v>6399593.6257584924</v>
      </c>
    </row>
    <row r="1464" spans="13:44" x14ac:dyDescent="0.3">
      <c r="M1464" s="52" t="s">
        <v>22</v>
      </c>
      <c r="N1464" s="53">
        <f t="shared" si="559"/>
        <v>166021.44365805644</v>
      </c>
      <c r="O1464" s="54">
        <f t="shared" si="560"/>
        <v>0</v>
      </c>
      <c r="P1464" s="55">
        <f t="shared" si="561"/>
        <v>31</v>
      </c>
      <c r="Q1464" s="68"/>
      <c r="T1464">
        <f t="shared" si="582"/>
        <v>0</v>
      </c>
      <c r="U1464">
        <f t="shared" si="582"/>
        <v>0</v>
      </c>
      <c r="V1464">
        <f t="shared" si="558"/>
        <v>31</v>
      </c>
      <c r="W1464">
        <f t="shared" si="581"/>
        <v>3</v>
      </c>
      <c r="X1464">
        <f t="shared" si="562"/>
        <v>-5.2359877559829883E-2</v>
      </c>
      <c r="Y1464">
        <f t="shared" si="563"/>
        <v>-5.2335956242943828E-2</v>
      </c>
      <c r="Z1464">
        <f t="shared" si="564"/>
        <v>-5.2383818566763218E-2</v>
      </c>
      <c r="AA1464">
        <f t="shared" si="565"/>
        <v>0</v>
      </c>
      <c r="AB1464">
        <f t="shared" si="566"/>
        <v>6375585.7452000007</v>
      </c>
      <c r="AC1464">
        <f t="shared" si="567"/>
        <v>9.2468067027179749E-6</v>
      </c>
      <c r="AD1464">
        <f t="shared" si="568"/>
        <v>0</v>
      </c>
      <c r="AE1464">
        <f t="shared" si="569"/>
        <v>0</v>
      </c>
      <c r="AF1464">
        <f t="shared" si="570"/>
        <v>0</v>
      </c>
      <c r="AG1464">
        <f t="shared" si="571"/>
        <v>0</v>
      </c>
      <c r="AH1464">
        <f t="shared" si="572"/>
        <v>0</v>
      </c>
      <c r="AI1464">
        <f t="shared" si="573"/>
        <v>5.0546225567071803E-3</v>
      </c>
      <c r="AJ1464">
        <f t="shared" si="574"/>
        <v>4.2582015317955055E-5</v>
      </c>
      <c r="AK1464">
        <f t="shared" si="575"/>
        <v>1.6740578955036711E-7</v>
      </c>
      <c r="AL1464">
        <f t="shared" si="576"/>
        <v>0</v>
      </c>
      <c r="AM1464">
        <v>6378137</v>
      </c>
      <c r="AN1464">
        <v>6356752.3142451802</v>
      </c>
      <c r="AO1464">
        <f t="shared" si="577"/>
        <v>8.1819190842620321E-2</v>
      </c>
      <c r="AP1464">
        <f t="shared" si="578"/>
        <v>8.2094437949694496E-2</v>
      </c>
      <c r="AQ1464">
        <f t="shared" si="579"/>
        <v>6.7394967422762398E-3</v>
      </c>
      <c r="AR1464">
        <f t="shared" si="580"/>
        <v>6399593.6257584924</v>
      </c>
    </row>
    <row r="1465" spans="13:44" x14ac:dyDescent="0.3">
      <c r="M1465" s="52" t="s">
        <v>22</v>
      </c>
      <c r="N1465" s="53">
        <f t="shared" si="559"/>
        <v>166021.44365805644</v>
      </c>
      <c r="O1465" s="54">
        <f t="shared" si="560"/>
        <v>0</v>
      </c>
      <c r="P1465" s="55">
        <f t="shared" si="561"/>
        <v>31</v>
      </c>
      <c r="Q1465" s="68"/>
      <c r="T1465">
        <f t="shared" si="582"/>
        <v>0</v>
      </c>
      <c r="U1465">
        <f t="shared" si="582"/>
        <v>0</v>
      </c>
      <c r="V1465">
        <f t="shared" si="558"/>
        <v>31</v>
      </c>
      <c r="W1465">
        <f t="shared" si="581"/>
        <v>3</v>
      </c>
      <c r="X1465">
        <f t="shared" si="562"/>
        <v>-5.2359877559829883E-2</v>
      </c>
      <c r="Y1465">
        <f t="shared" si="563"/>
        <v>-5.2335956242943828E-2</v>
      </c>
      <c r="Z1465">
        <f t="shared" si="564"/>
        <v>-5.2383818566763218E-2</v>
      </c>
      <c r="AA1465">
        <f t="shared" si="565"/>
        <v>0</v>
      </c>
      <c r="AB1465">
        <f t="shared" si="566"/>
        <v>6375585.7452000007</v>
      </c>
      <c r="AC1465">
        <f t="shared" si="567"/>
        <v>9.2468067027179749E-6</v>
      </c>
      <c r="AD1465">
        <f t="shared" si="568"/>
        <v>0</v>
      </c>
      <c r="AE1465">
        <f t="shared" si="569"/>
        <v>0</v>
      </c>
      <c r="AF1465">
        <f t="shared" si="570"/>
        <v>0</v>
      </c>
      <c r="AG1465">
        <f t="shared" si="571"/>
        <v>0</v>
      </c>
      <c r="AH1465">
        <f t="shared" si="572"/>
        <v>0</v>
      </c>
      <c r="AI1465">
        <f t="shared" si="573"/>
        <v>5.0546225567071803E-3</v>
      </c>
      <c r="AJ1465">
        <f t="shared" si="574"/>
        <v>4.2582015317955055E-5</v>
      </c>
      <c r="AK1465">
        <f t="shared" si="575"/>
        <v>1.6740578955036711E-7</v>
      </c>
      <c r="AL1465">
        <f t="shared" si="576"/>
        <v>0</v>
      </c>
      <c r="AM1465">
        <v>6378137</v>
      </c>
      <c r="AN1465">
        <v>6356752.3142451802</v>
      </c>
      <c r="AO1465">
        <f t="shared" si="577"/>
        <v>8.1819190842620321E-2</v>
      </c>
      <c r="AP1465">
        <f t="shared" si="578"/>
        <v>8.2094437949694496E-2</v>
      </c>
      <c r="AQ1465">
        <f t="shared" si="579"/>
        <v>6.7394967422762398E-3</v>
      </c>
      <c r="AR1465">
        <f t="shared" si="580"/>
        <v>6399593.6257584924</v>
      </c>
    </row>
    <row r="1466" spans="13:44" x14ac:dyDescent="0.3">
      <c r="M1466" s="52" t="s">
        <v>22</v>
      </c>
      <c r="N1466" s="53">
        <f t="shared" si="559"/>
        <v>166021.44365805644</v>
      </c>
      <c r="O1466" s="54">
        <f t="shared" si="560"/>
        <v>0</v>
      </c>
      <c r="P1466" s="55">
        <f t="shared" si="561"/>
        <v>31</v>
      </c>
      <c r="Q1466" s="68"/>
      <c r="T1466">
        <f t="shared" si="582"/>
        <v>0</v>
      </c>
      <c r="U1466">
        <f t="shared" si="582"/>
        <v>0</v>
      </c>
      <c r="V1466">
        <f t="shared" si="558"/>
        <v>31</v>
      </c>
      <c r="W1466">
        <f t="shared" si="581"/>
        <v>3</v>
      </c>
      <c r="X1466">
        <f t="shared" si="562"/>
        <v>-5.2359877559829883E-2</v>
      </c>
      <c r="Y1466">
        <f t="shared" si="563"/>
        <v>-5.2335956242943828E-2</v>
      </c>
      <c r="Z1466">
        <f t="shared" si="564"/>
        <v>-5.2383818566763218E-2</v>
      </c>
      <c r="AA1466">
        <f t="shared" si="565"/>
        <v>0</v>
      </c>
      <c r="AB1466">
        <f t="shared" si="566"/>
        <v>6375585.7452000007</v>
      </c>
      <c r="AC1466">
        <f t="shared" si="567"/>
        <v>9.2468067027179749E-6</v>
      </c>
      <c r="AD1466">
        <f t="shared" si="568"/>
        <v>0</v>
      </c>
      <c r="AE1466">
        <f t="shared" si="569"/>
        <v>0</v>
      </c>
      <c r="AF1466">
        <f t="shared" si="570"/>
        <v>0</v>
      </c>
      <c r="AG1466">
        <f t="shared" si="571"/>
        <v>0</v>
      </c>
      <c r="AH1466">
        <f t="shared" si="572"/>
        <v>0</v>
      </c>
      <c r="AI1466">
        <f t="shared" si="573"/>
        <v>5.0546225567071803E-3</v>
      </c>
      <c r="AJ1466">
        <f t="shared" si="574"/>
        <v>4.2582015317955055E-5</v>
      </c>
      <c r="AK1466">
        <f t="shared" si="575"/>
        <v>1.6740578955036711E-7</v>
      </c>
      <c r="AL1466">
        <f t="shared" si="576"/>
        <v>0</v>
      </c>
      <c r="AM1466">
        <v>6378137</v>
      </c>
      <c r="AN1466">
        <v>6356752.3142451802</v>
      </c>
      <c r="AO1466">
        <f t="shared" si="577"/>
        <v>8.1819190842620321E-2</v>
      </c>
      <c r="AP1466">
        <f t="shared" si="578"/>
        <v>8.2094437949694496E-2</v>
      </c>
      <c r="AQ1466">
        <f t="shared" si="579"/>
        <v>6.7394967422762398E-3</v>
      </c>
      <c r="AR1466">
        <f t="shared" si="580"/>
        <v>6399593.6257584924</v>
      </c>
    </row>
    <row r="1467" spans="13:44" x14ac:dyDescent="0.3">
      <c r="M1467" s="52" t="s">
        <v>22</v>
      </c>
      <c r="N1467" s="53">
        <f t="shared" si="559"/>
        <v>166021.44365805644</v>
      </c>
      <c r="O1467" s="54">
        <f t="shared" si="560"/>
        <v>0</v>
      </c>
      <c r="P1467" s="55">
        <f t="shared" si="561"/>
        <v>31</v>
      </c>
      <c r="Q1467" s="68"/>
      <c r="T1467">
        <f t="shared" si="582"/>
        <v>0</v>
      </c>
      <c r="U1467">
        <f t="shared" si="582"/>
        <v>0</v>
      </c>
      <c r="V1467">
        <f t="shared" si="558"/>
        <v>31</v>
      </c>
      <c r="W1467">
        <f t="shared" si="581"/>
        <v>3</v>
      </c>
      <c r="X1467">
        <f t="shared" si="562"/>
        <v>-5.2359877559829883E-2</v>
      </c>
      <c r="Y1467">
        <f t="shared" si="563"/>
        <v>-5.2335956242943828E-2</v>
      </c>
      <c r="Z1467">
        <f t="shared" si="564"/>
        <v>-5.2383818566763218E-2</v>
      </c>
      <c r="AA1467">
        <f t="shared" si="565"/>
        <v>0</v>
      </c>
      <c r="AB1467">
        <f t="shared" si="566"/>
        <v>6375585.7452000007</v>
      </c>
      <c r="AC1467">
        <f t="shared" si="567"/>
        <v>9.2468067027179749E-6</v>
      </c>
      <c r="AD1467">
        <f t="shared" si="568"/>
        <v>0</v>
      </c>
      <c r="AE1467">
        <f t="shared" si="569"/>
        <v>0</v>
      </c>
      <c r="AF1467">
        <f t="shared" si="570"/>
        <v>0</v>
      </c>
      <c r="AG1467">
        <f t="shared" si="571"/>
        <v>0</v>
      </c>
      <c r="AH1467">
        <f t="shared" si="572"/>
        <v>0</v>
      </c>
      <c r="AI1467">
        <f t="shared" si="573"/>
        <v>5.0546225567071803E-3</v>
      </c>
      <c r="AJ1467">
        <f t="shared" si="574"/>
        <v>4.2582015317955055E-5</v>
      </c>
      <c r="AK1467">
        <f t="shared" si="575"/>
        <v>1.6740578955036711E-7</v>
      </c>
      <c r="AL1467">
        <f t="shared" si="576"/>
        <v>0</v>
      </c>
      <c r="AM1467">
        <v>6378137</v>
      </c>
      <c r="AN1467">
        <v>6356752.3142451802</v>
      </c>
      <c r="AO1467">
        <f t="shared" si="577"/>
        <v>8.1819190842620321E-2</v>
      </c>
      <c r="AP1467">
        <f t="shared" si="578"/>
        <v>8.2094437949694496E-2</v>
      </c>
      <c r="AQ1467">
        <f t="shared" si="579"/>
        <v>6.7394967422762398E-3</v>
      </c>
      <c r="AR1467">
        <f t="shared" si="580"/>
        <v>6399593.6257584924</v>
      </c>
    </row>
    <row r="1468" spans="13:44" x14ac:dyDescent="0.3">
      <c r="M1468" s="52" t="s">
        <v>22</v>
      </c>
      <c r="N1468" s="53">
        <f t="shared" si="559"/>
        <v>166021.44365805644</v>
      </c>
      <c r="O1468" s="54">
        <f t="shared" si="560"/>
        <v>0</v>
      </c>
      <c r="P1468" s="55">
        <f t="shared" si="561"/>
        <v>31</v>
      </c>
      <c r="Q1468" s="68"/>
      <c r="T1468">
        <f t="shared" si="582"/>
        <v>0</v>
      </c>
      <c r="U1468">
        <f t="shared" si="582"/>
        <v>0</v>
      </c>
      <c r="V1468">
        <f t="shared" si="558"/>
        <v>31</v>
      </c>
      <c r="W1468">
        <f t="shared" si="581"/>
        <v>3</v>
      </c>
      <c r="X1468">
        <f t="shared" si="562"/>
        <v>-5.2359877559829883E-2</v>
      </c>
      <c r="Y1468">
        <f t="shared" si="563"/>
        <v>-5.2335956242943828E-2</v>
      </c>
      <c r="Z1468">
        <f t="shared" si="564"/>
        <v>-5.2383818566763218E-2</v>
      </c>
      <c r="AA1468">
        <f t="shared" si="565"/>
        <v>0</v>
      </c>
      <c r="AB1468">
        <f t="shared" si="566"/>
        <v>6375585.7452000007</v>
      </c>
      <c r="AC1468">
        <f t="shared" si="567"/>
        <v>9.2468067027179749E-6</v>
      </c>
      <c r="AD1468">
        <f t="shared" si="568"/>
        <v>0</v>
      </c>
      <c r="AE1468">
        <f t="shared" si="569"/>
        <v>0</v>
      </c>
      <c r="AF1468">
        <f t="shared" si="570"/>
        <v>0</v>
      </c>
      <c r="AG1468">
        <f t="shared" si="571"/>
        <v>0</v>
      </c>
      <c r="AH1468">
        <f t="shared" si="572"/>
        <v>0</v>
      </c>
      <c r="AI1468">
        <f t="shared" si="573"/>
        <v>5.0546225567071803E-3</v>
      </c>
      <c r="AJ1468">
        <f t="shared" si="574"/>
        <v>4.2582015317955055E-5</v>
      </c>
      <c r="AK1468">
        <f t="shared" si="575"/>
        <v>1.6740578955036711E-7</v>
      </c>
      <c r="AL1468">
        <f t="shared" si="576"/>
        <v>0</v>
      </c>
      <c r="AM1468">
        <v>6378137</v>
      </c>
      <c r="AN1468">
        <v>6356752.3142451802</v>
      </c>
      <c r="AO1468">
        <f t="shared" si="577"/>
        <v>8.1819190842620321E-2</v>
      </c>
      <c r="AP1468">
        <f t="shared" si="578"/>
        <v>8.2094437949694496E-2</v>
      </c>
      <c r="AQ1468">
        <f t="shared" si="579"/>
        <v>6.7394967422762398E-3</v>
      </c>
      <c r="AR1468">
        <f t="shared" si="580"/>
        <v>6399593.6257584924</v>
      </c>
    </row>
    <row r="1469" spans="13:44" x14ac:dyDescent="0.3">
      <c r="M1469" s="52" t="s">
        <v>22</v>
      </c>
      <c r="N1469" s="53">
        <f t="shared" si="559"/>
        <v>166021.44365805644</v>
      </c>
      <c r="O1469" s="54">
        <f t="shared" si="560"/>
        <v>0</v>
      </c>
      <c r="P1469" s="55">
        <f t="shared" si="561"/>
        <v>31</v>
      </c>
      <c r="Q1469" s="68"/>
      <c r="T1469">
        <f t="shared" si="582"/>
        <v>0</v>
      </c>
      <c r="U1469">
        <f t="shared" si="582"/>
        <v>0</v>
      </c>
      <c r="V1469">
        <f t="shared" si="558"/>
        <v>31</v>
      </c>
      <c r="W1469">
        <f t="shared" si="581"/>
        <v>3</v>
      </c>
      <c r="X1469">
        <f t="shared" si="562"/>
        <v>-5.2359877559829883E-2</v>
      </c>
      <c r="Y1469">
        <f t="shared" si="563"/>
        <v>-5.2335956242943828E-2</v>
      </c>
      <c r="Z1469">
        <f t="shared" si="564"/>
        <v>-5.2383818566763218E-2</v>
      </c>
      <c r="AA1469">
        <f t="shared" si="565"/>
        <v>0</v>
      </c>
      <c r="AB1469">
        <f t="shared" si="566"/>
        <v>6375585.7452000007</v>
      </c>
      <c r="AC1469">
        <f t="shared" si="567"/>
        <v>9.2468067027179749E-6</v>
      </c>
      <c r="AD1469">
        <f t="shared" si="568"/>
        <v>0</v>
      </c>
      <c r="AE1469">
        <f t="shared" si="569"/>
        <v>0</v>
      </c>
      <c r="AF1469">
        <f t="shared" si="570"/>
        <v>0</v>
      </c>
      <c r="AG1469">
        <f t="shared" si="571"/>
        <v>0</v>
      </c>
      <c r="AH1469">
        <f t="shared" si="572"/>
        <v>0</v>
      </c>
      <c r="AI1469">
        <f t="shared" si="573"/>
        <v>5.0546225567071803E-3</v>
      </c>
      <c r="AJ1469">
        <f t="shared" si="574"/>
        <v>4.2582015317955055E-5</v>
      </c>
      <c r="AK1469">
        <f t="shared" si="575"/>
        <v>1.6740578955036711E-7</v>
      </c>
      <c r="AL1469">
        <f t="shared" si="576"/>
        <v>0</v>
      </c>
      <c r="AM1469">
        <v>6378137</v>
      </c>
      <c r="AN1469">
        <v>6356752.3142451802</v>
      </c>
      <c r="AO1469">
        <f t="shared" si="577"/>
        <v>8.1819190842620321E-2</v>
      </c>
      <c r="AP1469">
        <f t="shared" si="578"/>
        <v>8.2094437949694496E-2</v>
      </c>
      <c r="AQ1469">
        <f t="shared" si="579"/>
        <v>6.7394967422762398E-3</v>
      </c>
      <c r="AR1469">
        <f t="shared" si="580"/>
        <v>6399593.6257584924</v>
      </c>
    </row>
    <row r="1470" spans="13:44" x14ac:dyDescent="0.3">
      <c r="M1470" s="52" t="s">
        <v>22</v>
      </c>
      <c r="N1470" s="53">
        <f t="shared" si="559"/>
        <v>166021.44365805644</v>
      </c>
      <c r="O1470" s="54">
        <f t="shared" si="560"/>
        <v>0</v>
      </c>
      <c r="P1470" s="55">
        <f t="shared" si="561"/>
        <v>31</v>
      </c>
      <c r="Q1470" s="68"/>
      <c r="T1470">
        <f t="shared" si="582"/>
        <v>0</v>
      </c>
      <c r="U1470">
        <f t="shared" si="582"/>
        <v>0</v>
      </c>
      <c r="V1470">
        <f t="shared" si="558"/>
        <v>31</v>
      </c>
      <c r="W1470">
        <f t="shared" si="581"/>
        <v>3</v>
      </c>
      <c r="X1470">
        <f t="shared" si="562"/>
        <v>-5.2359877559829883E-2</v>
      </c>
      <c r="Y1470">
        <f t="shared" si="563"/>
        <v>-5.2335956242943828E-2</v>
      </c>
      <c r="Z1470">
        <f t="shared" si="564"/>
        <v>-5.2383818566763218E-2</v>
      </c>
      <c r="AA1470">
        <f t="shared" si="565"/>
        <v>0</v>
      </c>
      <c r="AB1470">
        <f t="shared" si="566"/>
        <v>6375585.7452000007</v>
      </c>
      <c r="AC1470">
        <f t="shared" si="567"/>
        <v>9.2468067027179749E-6</v>
      </c>
      <c r="AD1470">
        <f t="shared" si="568"/>
        <v>0</v>
      </c>
      <c r="AE1470">
        <f t="shared" si="569"/>
        <v>0</v>
      </c>
      <c r="AF1470">
        <f t="shared" si="570"/>
        <v>0</v>
      </c>
      <c r="AG1470">
        <f t="shared" si="571"/>
        <v>0</v>
      </c>
      <c r="AH1470">
        <f t="shared" si="572"/>
        <v>0</v>
      </c>
      <c r="AI1470">
        <f t="shared" si="573"/>
        <v>5.0546225567071803E-3</v>
      </c>
      <c r="AJ1470">
        <f t="shared" si="574"/>
        <v>4.2582015317955055E-5</v>
      </c>
      <c r="AK1470">
        <f t="shared" si="575"/>
        <v>1.6740578955036711E-7</v>
      </c>
      <c r="AL1470">
        <f t="shared" si="576"/>
        <v>0</v>
      </c>
      <c r="AM1470">
        <v>6378137</v>
      </c>
      <c r="AN1470">
        <v>6356752.3142451802</v>
      </c>
      <c r="AO1470">
        <f t="shared" si="577"/>
        <v>8.1819190842620321E-2</v>
      </c>
      <c r="AP1470">
        <f t="shared" si="578"/>
        <v>8.2094437949694496E-2</v>
      </c>
      <c r="AQ1470">
        <f t="shared" si="579"/>
        <v>6.7394967422762398E-3</v>
      </c>
      <c r="AR1470">
        <f t="shared" si="580"/>
        <v>6399593.6257584924</v>
      </c>
    </row>
    <row r="1471" spans="13:44" x14ac:dyDescent="0.3">
      <c r="M1471" s="52" t="s">
        <v>22</v>
      </c>
      <c r="N1471" s="53">
        <f t="shared" si="559"/>
        <v>166021.44365805644</v>
      </c>
      <c r="O1471" s="54">
        <f t="shared" si="560"/>
        <v>0</v>
      </c>
      <c r="P1471" s="55">
        <f t="shared" si="561"/>
        <v>31</v>
      </c>
      <c r="Q1471" s="68"/>
      <c r="T1471">
        <f t="shared" si="582"/>
        <v>0</v>
      </c>
      <c r="U1471">
        <f t="shared" si="582"/>
        <v>0</v>
      </c>
      <c r="V1471">
        <f t="shared" si="558"/>
        <v>31</v>
      </c>
      <c r="W1471">
        <f t="shared" si="581"/>
        <v>3</v>
      </c>
      <c r="X1471">
        <f t="shared" si="562"/>
        <v>-5.2359877559829883E-2</v>
      </c>
      <c r="Y1471">
        <f t="shared" si="563"/>
        <v>-5.2335956242943828E-2</v>
      </c>
      <c r="Z1471">
        <f t="shared" si="564"/>
        <v>-5.2383818566763218E-2</v>
      </c>
      <c r="AA1471">
        <f t="shared" si="565"/>
        <v>0</v>
      </c>
      <c r="AB1471">
        <f t="shared" si="566"/>
        <v>6375585.7452000007</v>
      </c>
      <c r="AC1471">
        <f t="shared" si="567"/>
        <v>9.2468067027179749E-6</v>
      </c>
      <c r="AD1471">
        <f t="shared" si="568"/>
        <v>0</v>
      </c>
      <c r="AE1471">
        <f t="shared" si="569"/>
        <v>0</v>
      </c>
      <c r="AF1471">
        <f t="shared" si="570"/>
        <v>0</v>
      </c>
      <c r="AG1471">
        <f t="shared" si="571"/>
        <v>0</v>
      </c>
      <c r="AH1471">
        <f t="shared" si="572"/>
        <v>0</v>
      </c>
      <c r="AI1471">
        <f t="shared" si="573"/>
        <v>5.0546225567071803E-3</v>
      </c>
      <c r="AJ1471">
        <f t="shared" si="574"/>
        <v>4.2582015317955055E-5</v>
      </c>
      <c r="AK1471">
        <f t="shared" si="575"/>
        <v>1.6740578955036711E-7</v>
      </c>
      <c r="AL1471">
        <f t="shared" si="576"/>
        <v>0</v>
      </c>
      <c r="AM1471">
        <v>6378137</v>
      </c>
      <c r="AN1471">
        <v>6356752.3142451802</v>
      </c>
      <c r="AO1471">
        <f t="shared" si="577"/>
        <v>8.1819190842620321E-2</v>
      </c>
      <c r="AP1471">
        <f t="shared" si="578"/>
        <v>8.2094437949694496E-2</v>
      </c>
      <c r="AQ1471">
        <f t="shared" si="579"/>
        <v>6.7394967422762398E-3</v>
      </c>
      <c r="AR1471">
        <f t="shared" si="580"/>
        <v>6399593.6257584924</v>
      </c>
    </row>
    <row r="1472" spans="13:44" x14ac:dyDescent="0.3">
      <c r="M1472" s="52" t="s">
        <v>22</v>
      </c>
      <c r="N1472" s="53">
        <f t="shared" si="559"/>
        <v>166021.44365805644</v>
      </c>
      <c r="O1472" s="54">
        <f t="shared" si="560"/>
        <v>0</v>
      </c>
      <c r="P1472" s="55">
        <f t="shared" si="561"/>
        <v>31</v>
      </c>
      <c r="Q1472" s="68"/>
      <c r="T1472">
        <f t="shared" si="582"/>
        <v>0</v>
      </c>
      <c r="U1472">
        <f t="shared" si="582"/>
        <v>0</v>
      </c>
      <c r="V1472">
        <f t="shared" si="558"/>
        <v>31</v>
      </c>
      <c r="W1472">
        <f t="shared" si="581"/>
        <v>3</v>
      </c>
      <c r="X1472">
        <f t="shared" si="562"/>
        <v>-5.2359877559829883E-2</v>
      </c>
      <c r="Y1472">
        <f t="shared" si="563"/>
        <v>-5.2335956242943828E-2</v>
      </c>
      <c r="Z1472">
        <f t="shared" si="564"/>
        <v>-5.2383818566763218E-2</v>
      </c>
      <c r="AA1472">
        <f t="shared" si="565"/>
        <v>0</v>
      </c>
      <c r="AB1472">
        <f t="shared" si="566"/>
        <v>6375585.7452000007</v>
      </c>
      <c r="AC1472">
        <f t="shared" si="567"/>
        <v>9.2468067027179749E-6</v>
      </c>
      <c r="AD1472">
        <f t="shared" si="568"/>
        <v>0</v>
      </c>
      <c r="AE1472">
        <f t="shared" si="569"/>
        <v>0</v>
      </c>
      <c r="AF1472">
        <f t="shared" si="570"/>
        <v>0</v>
      </c>
      <c r="AG1472">
        <f t="shared" si="571"/>
        <v>0</v>
      </c>
      <c r="AH1472">
        <f t="shared" si="572"/>
        <v>0</v>
      </c>
      <c r="AI1472">
        <f t="shared" si="573"/>
        <v>5.0546225567071803E-3</v>
      </c>
      <c r="AJ1472">
        <f t="shared" si="574"/>
        <v>4.2582015317955055E-5</v>
      </c>
      <c r="AK1472">
        <f t="shared" si="575"/>
        <v>1.6740578955036711E-7</v>
      </c>
      <c r="AL1472">
        <f t="shared" si="576"/>
        <v>0</v>
      </c>
      <c r="AM1472">
        <v>6378137</v>
      </c>
      <c r="AN1472">
        <v>6356752.3142451802</v>
      </c>
      <c r="AO1472">
        <f t="shared" si="577"/>
        <v>8.1819190842620321E-2</v>
      </c>
      <c r="AP1472">
        <f t="shared" si="578"/>
        <v>8.2094437949694496E-2</v>
      </c>
      <c r="AQ1472">
        <f t="shared" si="579"/>
        <v>6.7394967422762398E-3</v>
      </c>
      <c r="AR1472">
        <f t="shared" si="580"/>
        <v>6399593.6257584924</v>
      </c>
    </row>
    <row r="1473" spans="13:44" x14ac:dyDescent="0.3">
      <c r="M1473" s="52" t="s">
        <v>22</v>
      </c>
      <c r="N1473" s="53">
        <f t="shared" si="559"/>
        <v>166021.44365805644</v>
      </c>
      <c r="O1473" s="54">
        <f t="shared" si="560"/>
        <v>0</v>
      </c>
      <c r="P1473" s="55">
        <f t="shared" si="561"/>
        <v>31</v>
      </c>
      <c r="Q1473" s="68"/>
      <c r="T1473">
        <f t="shared" si="582"/>
        <v>0</v>
      </c>
      <c r="U1473">
        <f t="shared" si="582"/>
        <v>0</v>
      </c>
      <c r="V1473">
        <f t="shared" si="558"/>
        <v>31</v>
      </c>
      <c r="W1473">
        <f t="shared" si="581"/>
        <v>3</v>
      </c>
      <c r="X1473">
        <f t="shared" si="562"/>
        <v>-5.2359877559829883E-2</v>
      </c>
      <c r="Y1473">
        <f t="shared" si="563"/>
        <v>-5.2335956242943828E-2</v>
      </c>
      <c r="Z1473">
        <f t="shared" si="564"/>
        <v>-5.2383818566763218E-2</v>
      </c>
      <c r="AA1473">
        <f t="shared" si="565"/>
        <v>0</v>
      </c>
      <c r="AB1473">
        <f t="shared" si="566"/>
        <v>6375585.7452000007</v>
      </c>
      <c r="AC1473">
        <f t="shared" si="567"/>
        <v>9.2468067027179749E-6</v>
      </c>
      <c r="AD1473">
        <f t="shared" si="568"/>
        <v>0</v>
      </c>
      <c r="AE1473">
        <f t="shared" si="569"/>
        <v>0</v>
      </c>
      <c r="AF1473">
        <f t="shared" si="570"/>
        <v>0</v>
      </c>
      <c r="AG1473">
        <f t="shared" si="571"/>
        <v>0</v>
      </c>
      <c r="AH1473">
        <f t="shared" si="572"/>
        <v>0</v>
      </c>
      <c r="AI1473">
        <f t="shared" si="573"/>
        <v>5.0546225567071803E-3</v>
      </c>
      <c r="AJ1473">
        <f t="shared" si="574"/>
        <v>4.2582015317955055E-5</v>
      </c>
      <c r="AK1473">
        <f t="shared" si="575"/>
        <v>1.6740578955036711E-7</v>
      </c>
      <c r="AL1473">
        <f t="shared" si="576"/>
        <v>0</v>
      </c>
      <c r="AM1473">
        <v>6378137</v>
      </c>
      <c r="AN1473">
        <v>6356752.3142451802</v>
      </c>
      <c r="AO1473">
        <f t="shared" si="577"/>
        <v>8.1819190842620321E-2</v>
      </c>
      <c r="AP1473">
        <f t="shared" si="578"/>
        <v>8.2094437949694496E-2</v>
      </c>
      <c r="AQ1473">
        <f t="shared" si="579"/>
        <v>6.7394967422762398E-3</v>
      </c>
      <c r="AR1473">
        <f t="shared" si="580"/>
        <v>6399593.6257584924</v>
      </c>
    </row>
    <row r="1474" spans="13:44" x14ac:dyDescent="0.3">
      <c r="M1474" s="52" t="s">
        <v>22</v>
      </c>
      <c r="N1474" s="53">
        <f t="shared" si="559"/>
        <v>166021.44365805644</v>
      </c>
      <c r="O1474" s="54">
        <f t="shared" si="560"/>
        <v>0</v>
      </c>
      <c r="P1474" s="55">
        <f t="shared" si="561"/>
        <v>31</v>
      </c>
      <c r="Q1474" s="68"/>
      <c r="T1474">
        <f t="shared" si="582"/>
        <v>0</v>
      </c>
      <c r="U1474">
        <f t="shared" si="582"/>
        <v>0</v>
      </c>
      <c r="V1474">
        <f t="shared" si="558"/>
        <v>31</v>
      </c>
      <c r="W1474">
        <f t="shared" si="581"/>
        <v>3</v>
      </c>
      <c r="X1474">
        <f t="shared" si="562"/>
        <v>-5.2359877559829883E-2</v>
      </c>
      <c r="Y1474">
        <f t="shared" si="563"/>
        <v>-5.2335956242943828E-2</v>
      </c>
      <c r="Z1474">
        <f t="shared" si="564"/>
        <v>-5.2383818566763218E-2</v>
      </c>
      <c r="AA1474">
        <f t="shared" si="565"/>
        <v>0</v>
      </c>
      <c r="AB1474">
        <f t="shared" si="566"/>
        <v>6375585.7452000007</v>
      </c>
      <c r="AC1474">
        <f t="shared" si="567"/>
        <v>9.2468067027179749E-6</v>
      </c>
      <c r="AD1474">
        <f t="shared" si="568"/>
        <v>0</v>
      </c>
      <c r="AE1474">
        <f t="shared" si="569"/>
        <v>0</v>
      </c>
      <c r="AF1474">
        <f t="shared" si="570"/>
        <v>0</v>
      </c>
      <c r="AG1474">
        <f t="shared" si="571"/>
        <v>0</v>
      </c>
      <c r="AH1474">
        <f t="shared" si="572"/>
        <v>0</v>
      </c>
      <c r="AI1474">
        <f t="shared" si="573"/>
        <v>5.0546225567071803E-3</v>
      </c>
      <c r="AJ1474">
        <f t="shared" si="574"/>
        <v>4.2582015317955055E-5</v>
      </c>
      <c r="AK1474">
        <f t="shared" si="575"/>
        <v>1.6740578955036711E-7</v>
      </c>
      <c r="AL1474">
        <f t="shared" si="576"/>
        <v>0</v>
      </c>
      <c r="AM1474">
        <v>6378137</v>
      </c>
      <c r="AN1474">
        <v>6356752.3142451802</v>
      </c>
      <c r="AO1474">
        <f t="shared" si="577"/>
        <v>8.1819190842620321E-2</v>
      </c>
      <c r="AP1474">
        <f t="shared" si="578"/>
        <v>8.2094437949694496E-2</v>
      </c>
      <c r="AQ1474">
        <f t="shared" si="579"/>
        <v>6.7394967422762398E-3</v>
      </c>
      <c r="AR1474">
        <f t="shared" si="580"/>
        <v>6399593.6257584924</v>
      </c>
    </row>
    <row r="1475" spans="13:44" x14ac:dyDescent="0.3">
      <c r="M1475" s="52" t="s">
        <v>22</v>
      </c>
      <c r="N1475" s="53">
        <f t="shared" si="559"/>
        <v>166021.44365805644</v>
      </c>
      <c r="O1475" s="54">
        <f t="shared" si="560"/>
        <v>0</v>
      </c>
      <c r="P1475" s="55">
        <f t="shared" si="561"/>
        <v>31</v>
      </c>
      <c r="Q1475" s="68"/>
      <c r="T1475">
        <f t="shared" si="582"/>
        <v>0</v>
      </c>
      <c r="U1475">
        <f t="shared" si="582"/>
        <v>0</v>
      </c>
      <c r="V1475">
        <f t="shared" si="558"/>
        <v>31</v>
      </c>
      <c r="W1475">
        <f t="shared" si="581"/>
        <v>3</v>
      </c>
      <c r="X1475">
        <f t="shared" si="562"/>
        <v>-5.2359877559829883E-2</v>
      </c>
      <c r="Y1475">
        <f t="shared" si="563"/>
        <v>-5.2335956242943828E-2</v>
      </c>
      <c r="Z1475">
        <f t="shared" si="564"/>
        <v>-5.2383818566763218E-2</v>
      </c>
      <c r="AA1475">
        <f t="shared" si="565"/>
        <v>0</v>
      </c>
      <c r="AB1475">
        <f t="shared" si="566"/>
        <v>6375585.7452000007</v>
      </c>
      <c r="AC1475">
        <f t="shared" si="567"/>
        <v>9.2468067027179749E-6</v>
      </c>
      <c r="AD1475">
        <f t="shared" si="568"/>
        <v>0</v>
      </c>
      <c r="AE1475">
        <f t="shared" si="569"/>
        <v>0</v>
      </c>
      <c r="AF1475">
        <f t="shared" si="570"/>
        <v>0</v>
      </c>
      <c r="AG1475">
        <f t="shared" si="571"/>
        <v>0</v>
      </c>
      <c r="AH1475">
        <f t="shared" si="572"/>
        <v>0</v>
      </c>
      <c r="AI1475">
        <f t="shared" si="573"/>
        <v>5.0546225567071803E-3</v>
      </c>
      <c r="AJ1475">
        <f t="shared" si="574"/>
        <v>4.2582015317955055E-5</v>
      </c>
      <c r="AK1475">
        <f t="shared" si="575"/>
        <v>1.6740578955036711E-7</v>
      </c>
      <c r="AL1475">
        <f t="shared" si="576"/>
        <v>0</v>
      </c>
      <c r="AM1475">
        <v>6378137</v>
      </c>
      <c r="AN1475">
        <v>6356752.3142451802</v>
      </c>
      <c r="AO1475">
        <f t="shared" si="577"/>
        <v>8.1819190842620321E-2</v>
      </c>
      <c r="AP1475">
        <f t="shared" si="578"/>
        <v>8.2094437949694496E-2</v>
      </c>
      <c r="AQ1475">
        <f t="shared" si="579"/>
        <v>6.7394967422762398E-3</v>
      </c>
      <c r="AR1475">
        <f t="shared" si="580"/>
        <v>6399593.6257584924</v>
      </c>
    </row>
    <row r="1476" spans="13:44" x14ac:dyDescent="0.3">
      <c r="M1476" s="52" t="s">
        <v>22</v>
      </c>
      <c r="N1476" s="53">
        <f t="shared" si="559"/>
        <v>166021.44365805644</v>
      </c>
      <c r="O1476" s="54">
        <f t="shared" si="560"/>
        <v>0</v>
      </c>
      <c r="P1476" s="55">
        <f t="shared" si="561"/>
        <v>31</v>
      </c>
      <c r="Q1476" s="68"/>
      <c r="T1476">
        <f t="shared" si="582"/>
        <v>0</v>
      </c>
      <c r="U1476">
        <f t="shared" si="582"/>
        <v>0</v>
      </c>
      <c r="V1476">
        <f t="shared" si="558"/>
        <v>31</v>
      </c>
      <c r="W1476">
        <f t="shared" si="581"/>
        <v>3</v>
      </c>
      <c r="X1476">
        <f t="shared" si="562"/>
        <v>-5.2359877559829883E-2</v>
      </c>
      <c r="Y1476">
        <f t="shared" si="563"/>
        <v>-5.2335956242943828E-2</v>
      </c>
      <c r="Z1476">
        <f t="shared" si="564"/>
        <v>-5.2383818566763218E-2</v>
      </c>
      <c r="AA1476">
        <f t="shared" si="565"/>
        <v>0</v>
      </c>
      <c r="AB1476">
        <f t="shared" si="566"/>
        <v>6375585.7452000007</v>
      </c>
      <c r="AC1476">
        <f t="shared" si="567"/>
        <v>9.2468067027179749E-6</v>
      </c>
      <c r="AD1476">
        <f t="shared" si="568"/>
        <v>0</v>
      </c>
      <c r="AE1476">
        <f t="shared" si="569"/>
        <v>0</v>
      </c>
      <c r="AF1476">
        <f t="shared" si="570"/>
        <v>0</v>
      </c>
      <c r="AG1476">
        <f t="shared" si="571"/>
        <v>0</v>
      </c>
      <c r="AH1476">
        <f t="shared" si="572"/>
        <v>0</v>
      </c>
      <c r="AI1476">
        <f t="shared" si="573"/>
        <v>5.0546225567071803E-3</v>
      </c>
      <c r="AJ1476">
        <f t="shared" si="574"/>
        <v>4.2582015317955055E-5</v>
      </c>
      <c r="AK1476">
        <f t="shared" si="575"/>
        <v>1.6740578955036711E-7</v>
      </c>
      <c r="AL1476">
        <f t="shared" si="576"/>
        <v>0</v>
      </c>
      <c r="AM1476">
        <v>6378137</v>
      </c>
      <c r="AN1476">
        <v>6356752.3142451802</v>
      </c>
      <c r="AO1476">
        <f t="shared" si="577"/>
        <v>8.1819190842620321E-2</v>
      </c>
      <c r="AP1476">
        <f t="shared" si="578"/>
        <v>8.2094437949694496E-2</v>
      </c>
      <c r="AQ1476">
        <f t="shared" si="579"/>
        <v>6.7394967422762398E-3</v>
      </c>
      <c r="AR1476">
        <f t="shared" si="580"/>
        <v>6399593.6257584924</v>
      </c>
    </row>
    <row r="1477" spans="13:44" x14ac:dyDescent="0.3">
      <c r="M1477" s="52" t="s">
        <v>22</v>
      </c>
      <c r="N1477" s="53">
        <f t="shared" si="559"/>
        <v>166021.44365805644</v>
      </c>
      <c r="O1477" s="54">
        <f t="shared" si="560"/>
        <v>0</v>
      </c>
      <c r="P1477" s="55">
        <f t="shared" si="561"/>
        <v>31</v>
      </c>
      <c r="Q1477" s="68"/>
      <c r="T1477">
        <f t="shared" si="582"/>
        <v>0</v>
      </c>
      <c r="U1477">
        <f t="shared" si="582"/>
        <v>0</v>
      </c>
      <c r="V1477">
        <f t="shared" si="558"/>
        <v>31</v>
      </c>
      <c r="W1477">
        <f t="shared" si="581"/>
        <v>3</v>
      </c>
      <c r="X1477">
        <f t="shared" si="562"/>
        <v>-5.2359877559829883E-2</v>
      </c>
      <c r="Y1477">
        <f t="shared" si="563"/>
        <v>-5.2335956242943828E-2</v>
      </c>
      <c r="Z1477">
        <f t="shared" si="564"/>
        <v>-5.2383818566763218E-2</v>
      </c>
      <c r="AA1477">
        <f t="shared" si="565"/>
        <v>0</v>
      </c>
      <c r="AB1477">
        <f t="shared" si="566"/>
        <v>6375585.7452000007</v>
      </c>
      <c r="AC1477">
        <f t="shared" si="567"/>
        <v>9.2468067027179749E-6</v>
      </c>
      <c r="AD1477">
        <f t="shared" si="568"/>
        <v>0</v>
      </c>
      <c r="AE1477">
        <f t="shared" si="569"/>
        <v>0</v>
      </c>
      <c r="AF1477">
        <f t="shared" si="570"/>
        <v>0</v>
      </c>
      <c r="AG1477">
        <f t="shared" si="571"/>
        <v>0</v>
      </c>
      <c r="AH1477">
        <f t="shared" si="572"/>
        <v>0</v>
      </c>
      <c r="AI1477">
        <f t="shared" si="573"/>
        <v>5.0546225567071803E-3</v>
      </c>
      <c r="AJ1477">
        <f t="shared" si="574"/>
        <v>4.2582015317955055E-5</v>
      </c>
      <c r="AK1477">
        <f t="shared" si="575"/>
        <v>1.6740578955036711E-7</v>
      </c>
      <c r="AL1477">
        <f t="shared" si="576"/>
        <v>0</v>
      </c>
      <c r="AM1477">
        <v>6378137</v>
      </c>
      <c r="AN1477">
        <v>6356752.3142451802</v>
      </c>
      <c r="AO1477">
        <f t="shared" si="577"/>
        <v>8.1819190842620321E-2</v>
      </c>
      <c r="AP1477">
        <f t="shared" si="578"/>
        <v>8.2094437949694496E-2</v>
      </c>
      <c r="AQ1477">
        <f t="shared" si="579"/>
        <v>6.7394967422762398E-3</v>
      </c>
      <c r="AR1477">
        <f t="shared" si="580"/>
        <v>6399593.6257584924</v>
      </c>
    </row>
    <row r="1478" spans="13:44" x14ac:dyDescent="0.3">
      <c r="M1478" s="52" t="s">
        <v>22</v>
      </c>
      <c r="N1478" s="53">
        <f t="shared" si="559"/>
        <v>166021.44365805644</v>
      </c>
      <c r="O1478" s="54">
        <f t="shared" si="560"/>
        <v>0</v>
      </c>
      <c r="P1478" s="55">
        <f t="shared" si="561"/>
        <v>31</v>
      </c>
      <c r="Q1478" s="68"/>
      <c r="T1478">
        <f t="shared" si="582"/>
        <v>0</v>
      </c>
      <c r="U1478">
        <f t="shared" si="582"/>
        <v>0</v>
      </c>
      <c r="V1478">
        <f t="shared" si="558"/>
        <v>31</v>
      </c>
      <c r="W1478">
        <f t="shared" si="581"/>
        <v>3</v>
      </c>
      <c r="X1478">
        <f t="shared" si="562"/>
        <v>-5.2359877559829883E-2</v>
      </c>
      <c r="Y1478">
        <f t="shared" si="563"/>
        <v>-5.2335956242943828E-2</v>
      </c>
      <c r="Z1478">
        <f t="shared" si="564"/>
        <v>-5.2383818566763218E-2</v>
      </c>
      <c r="AA1478">
        <f t="shared" si="565"/>
        <v>0</v>
      </c>
      <c r="AB1478">
        <f t="shared" si="566"/>
        <v>6375585.7452000007</v>
      </c>
      <c r="AC1478">
        <f t="shared" si="567"/>
        <v>9.2468067027179749E-6</v>
      </c>
      <c r="AD1478">
        <f t="shared" si="568"/>
        <v>0</v>
      </c>
      <c r="AE1478">
        <f t="shared" si="569"/>
        <v>0</v>
      </c>
      <c r="AF1478">
        <f t="shared" si="570"/>
        <v>0</v>
      </c>
      <c r="AG1478">
        <f t="shared" si="571"/>
        <v>0</v>
      </c>
      <c r="AH1478">
        <f t="shared" si="572"/>
        <v>0</v>
      </c>
      <c r="AI1478">
        <f t="shared" si="573"/>
        <v>5.0546225567071803E-3</v>
      </c>
      <c r="AJ1478">
        <f t="shared" si="574"/>
        <v>4.2582015317955055E-5</v>
      </c>
      <c r="AK1478">
        <f t="shared" si="575"/>
        <v>1.6740578955036711E-7</v>
      </c>
      <c r="AL1478">
        <f t="shared" si="576"/>
        <v>0</v>
      </c>
      <c r="AM1478">
        <v>6378137</v>
      </c>
      <c r="AN1478">
        <v>6356752.3142451802</v>
      </c>
      <c r="AO1478">
        <f t="shared" si="577"/>
        <v>8.1819190842620321E-2</v>
      </c>
      <c r="AP1478">
        <f t="shared" si="578"/>
        <v>8.2094437949694496E-2</v>
      </c>
      <c r="AQ1478">
        <f t="shared" si="579"/>
        <v>6.7394967422762398E-3</v>
      </c>
      <c r="AR1478">
        <f t="shared" si="580"/>
        <v>6399593.6257584924</v>
      </c>
    </row>
    <row r="1479" spans="13:44" x14ac:dyDescent="0.3">
      <c r="M1479" s="52" t="s">
        <v>22</v>
      </c>
      <c r="N1479" s="53">
        <f t="shared" si="559"/>
        <v>166021.44365805644</v>
      </c>
      <c r="O1479" s="54">
        <f t="shared" si="560"/>
        <v>0</v>
      </c>
      <c r="P1479" s="55">
        <f t="shared" si="561"/>
        <v>31</v>
      </c>
      <c r="Q1479" s="68"/>
      <c r="T1479">
        <f t="shared" si="582"/>
        <v>0</v>
      </c>
      <c r="U1479">
        <f t="shared" si="582"/>
        <v>0</v>
      </c>
      <c r="V1479">
        <f t="shared" si="558"/>
        <v>31</v>
      </c>
      <c r="W1479">
        <f t="shared" si="581"/>
        <v>3</v>
      </c>
      <c r="X1479">
        <f t="shared" si="562"/>
        <v>-5.2359877559829883E-2</v>
      </c>
      <c r="Y1479">
        <f t="shared" si="563"/>
        <v>-5.2335956242943828E-2</v>
      </c>
      <c r="Z1479">
        <f t="shared" si="564"/>
        <v>-5.2383818566763218E-2</v>
      </c>
      <c r="AA1479">
        <f t="shared" si="565"/>
        <v>0</v>
      </c>
      <c r="AB1479">
        <f t="shared" si="566"/>
        <v>6375585.7452000007</v>
      </c>
      <c r="AC1479">
        <f t="shared" si="567"/>
        <v>9.2468067027179749E-6</v>
      </c>
      <c r="AD1479">
        <f t="shared" si="568"/>
        <v>0</v>
      </c>
      <c r="AE1479">
        <f t="shared" si="569"/>
        <v>0</v>
      </c>
      <c r="AF1479">
        <f t="shared" si="570"/>
        <v>0</v>
      </c>
      <c r="AG1479">
        <f t="shared" si="571"/>
        <v>0</v>
      </c>
      <c r="AH1479">
        <f t="shared" si="572"/>
        <v>0</v>
      </c>
      <c r="AI1479">
        <f t="shared" si="573"/>
        <v>5.0546225567071803E-3</v>
      </c>
      <c r="AJ1479">
        <f t="shared" si="574"/>
        <v>4.2582015317955055E-5</v>
      </c>
      <c r="AK1479">
        <f t="shared" si="575"/>
        <v>1.6740578955036711E-7</v>
      </c>
      <c r="AL1479">
        <f t="shared" si="576"/>
        <v>0</v>
      </c>
      <c r="AM1479">
        <v>6378137</v>
      </c>
      <c r="AN1479">
        <v>6356752.3142451802</v>
      </c>
      <c r="AO1479">
        <f t="shared" si="577"/>
        <v>8.1819190842620321E-2</v>
      </c>
      <c r="AP1479">
        <f t="shared" si="578"/>
        <v>8.2094437949694496E-2</v>
      </c>
      <c r="AQ1479">
        <f t="shared" si="579"/>
        <v>6.7394967422762398E-3</v>
      </c>
      <c r="AR1479">
        <f t="shared" si="580"/>
        <v>6399593.6257584924</v>
      </c>
    </row>
    <row r="1480" spans="13:44" x14ac:dyDescent="0.3">
      <c r="M1480" s="52" t="s">
        <v>22</v>
      </c>
      <c r="N1480" s="53">
        <f t="shared" si="559"/>
        <v>166021.44365805644</v>
      </c>
      <c r="O1480" s="54">
        <f t="shared" si="560"/>
        <v>0</v>
      </c>
      <c r="P1480" s="55">
        <f t="shared" si="561"/>
        <v>31</v>
      </c>
      <c r="Q1480" s="68"/>
      <c r="T1480">
        <f t="shared" si="582"/>
        <v>0</v>
      </c>
      <c r="U1480">
        <f t="shared" si="582"/>
        <v>0</v>
      </c>
      <c r="V1480">
        <f t="shared" si="558"/>
        <v>31</v>
      </c>
      <c r="W1480">
        <f t="shared" si="581"/>
        <v>3</v>
      </c>
      <c r="X1480">
        <f t="shared" si="562"/>
        <v>-5.2359877559829883E-2</v>
      </c>
      <c r="Y1480">
        <f t="shared" si="563"/>
        <v>-5.2335956242943828E-2</v>
      </c>
      <c r="Z1480">
        <f t="shared" si="564"/>
        <v>-5.2383818566763218E-2</v>
      </c>
      <c r="AA1480">
        <f t="shared" si="565"/>
        <v>0</v>
      </c>
      <c r="AB1480">
        <f t="shared" si="566"/>
        <v>6375585.7452000007</v>
      </c>
      <c r="AC1480">
        <f t="shared" si="567"/>
        <v>9.2468067027179749E-6</v>
      </c>
      <c r="AD1480">
        <f t="shared" si="568"/>
        <v>0</v>
      </c>
      <c r="AE1480">
        <f t="shared" si="569"/>
        <v>0</v>
      </c>
      <c r="AF1480">
        <f t="shared" si="570"/>
        <v>0</v>
      </c>
      <c r="AG1480">
        <f t="shared" si="571"/>
        <v>0</v>
      </c>
      <c r="AH1480">
        <f t="shared" si="572"/>
        <v>0</v>
      </c>
      <c r="AI1480">
        <f t="shared" si="573"/>
        <v>5.0546225567071803E-3</v>
      </c>
      <c r="AJ1480">
        <f t="shared" si="574"/>
        <v>4.2582015317955055E-5</v>
      </c>
      <c r="AK1480">
        <f t="shared" si="575"/>
        <v>1.6740578955036711E-7</v>
      </c>
      <c r="AL1480">
        <f t="shared" si="576"/>
        <v>0</v>
      </c>
      <c r="AM1480">
        <v>6378137</v>
      </c>
      <c r="AN1480">
        <v>6356752.3142451802</v>
      </c>
      <c r="AO1480">
        <f t="shared" si="577"/>
        <v>8.1819190842620321E-2</v>
      </c>
      <c r="AP1480">
        <f t="shared" si="578"/>
        <v>8.2094437949694496E-2</v>
      </c>
      <c r="AQ1480">
        <f t="shared" si="579"/>
        <v>6.7394967422762398E-3</v>
      </c>
      <c r="AR1480">
        <f t="shared" si="580"/>
        <v>6399593.6257584924</v>
      </c>
    </row>
    <row r="1481" spans="13:44" x14ac:dyDescent="0.3">
      <c r="M1481" s="52" t="s">
        <v>22</v>
      </c>
      <c r="N1481" s="53">
        <f t="shared" si="559"/>
        <v>166021.44365805644</v>
      </c>
      <c r="O1481" s="54">
        <f t="shared" si="560"/>
        <v>0</v>
      </c>
      <c r="P1481" s="55">
        <f t="shared" si="561"/>
        <v>31</v>
      </c>
      <c r="Q1481" s="68"/>
      <c r="T1481">
        <f t="shared" si="582"/>
        <v>0</v>
      </c>
      <c r="U1481">
        <f t="shared" si="582"/>
        <v>0</v>
      </c>
      <c r="V1481">
        <f t="shared" si="558"/>
        <v>31</v>
      </c>
      <c r="W1481">
        <f t="shared" si="581"/>
        <v>3</v>
      </c>
      <c r="X1481">
        <f t="shared" si="562"/>
        <v>-5.2359877559829883E-2</v>
      </c>
      <c r="Y1481">
        <f t="shared" si="563"/>
        <v>-5.2335956242943828E-2</v>
      </c>
      <c r="Z1481">
        <f t="shared" si="564"/>
        <v>-5.2383818566763218E-2</v>
      </c>
      <c r="AA1481">
        <f t="shared" si="565"/>
        <v>0</v>
      </c>
      <c r="AB1481">
        <f t="shared" si="566"/>
        <v>6375585.7452000007</v>
      </c>
      <c r="AC1481">
        <f t="shared" si="567"/>
        <v>9.2468067027179749E-6</v>
      </c>
      <c r="AD1481">
        <f t="shared" si="568"/>
        <v>0</v>
      </c>
      <c r="AE1481">
        <f t="shared" si="569"/>
        <v>0</v>
      </c>
      <c r="AF1481">
        <f t="shared" si="570"/>
        <v>0</v>
      </c>
      <c r="AG1481">
        <f t="shared" si="571"/>
        <v>0</v>
      </c>
      <c r="AH1481">
        <f t="shared" si="572"/>
        <v>0</v>
      </c>
      <c r="AI1481">
        <f t="shared" si="573"/>
        <v>5.0546225567071803E-3</v>
      </c>
      <c r="AJ1481">
        <f t="shared" si="574"/>
        <v>4.2582015317955055E-5</v>
      </c>
      <c r="AK1481">
        <f t="shared" si="575"/>
        <v>1.6740578955036711E-7</v>
      </c>
      <c r="AL1481">
        <f t="shared" si="576"/>
        <v>0</v>
      </c>
      <c r="AM1481">
        <v>6378137</v>
      </c>
      <c r="AN1481">
        <v>6356752.3142451802</v>
      </c>
      <c r="AO1481">
        <f t="shared" si="577"/>
        <v>8.1819190842620321E-2</v>
      </c>
      <c r="AP1481">
        <f t="shared" si="578"/>
        <v>8.2094437949694496E-2</v>
      </c>
      <c r="AQ1481">
        <f t="shared" si="579"/>
        <v>6.7394967422762398E-3</v>
      </c>
      <c r="AR1481">
        <f t="shared" si="580"/>
        <v>6399593.6257584924</v>
      </c>
    </row>
    <row r="1482" spans="13:44" x14ac:dyDescent="0.3">
      <c r="M1482" s="52" t="s">
        <v>22</v>
      </c>
      <c r="N1482" s="53">
        <f t="shared" si="559"/>
        <v>166021.44365805644</v>
      </c>
      <c r="O1482" s="54">
        <f t="shared" si="560"/>
        <v>0</v>
      </c>
      <c r="P1482" s="55">
        <f t="shared" si="561"/>
        <v>31</v>
      </c>
      <c r="Q1482" s="68"/>
      <c r="T1482">
        <f t="shared" si="582"/>
        <v>0</v>
      </c>
      <c r="U1482">
        <f t="shared" si="582"/>
        <v>0</v>
      </c>
      <c r="V1482">
        <f t="shared" si="558"/>
        <v>31</v>
      </c>
      <c r="W1482">
        <f t="shared" si="581"/>
        <v>3</v>
      </c>
      <c r="X1482">
        <f t="shared" si="562"/>
        <v>-5.2359877559829883E-2</v>
      </c>
      <c r="Y1482">
        <f t="shared" si="563"/>
        <v>-5.2335956242943828E-2</v>
      </c>
      <c r="Z1482">
        <f t="shared" si="564"/>
        <v>-5.2383818566763218E-2</v>
      </c>
      <c r="AA1482">
        <f t="shared" si="565"/>
        <v>0</v>
      </c>
      <c r="AB1482">
        <f t="shared" si="566"/>
        <v>6375585.7452000007</v>
      </c>
      <c r="AC1482">
        <f t="shared" si="567"/>
        <v>9.2468067027179749E-6</v>
      </c>
      <c r="AD1482">
        <f t="shared" si="568"/>
        <v>0</v>
      </c>
      <c r="AE1482">
        <f t="shared" si="569"/>
        <v>0</v>
      </c>
      <c r="AF1482">
        <f t="shared" si="570"/>
        <v>0</v>
      </c>
      <c r="AG1482">
        <f t="shared" si="571"/>
        <v>0</v>
      </c>
      <c r="AH1482">
        <f t="shared" si="572"/>
        <v>0</v>
      </c>
      <c r="AI1482">
        <f t="shared" si="573"/>
        <v>5.0546225567071803E-3</v>
      </c>
      <c r="AJ1482">
        <f t="shared" si="574"/>
        <v>4.2582015317955055E-5</v>
      </c>
      <c r="AK1482">
        <f t="shared" si="575"/>
        <v>1.6740578955036711E-7</v>
      </c>
      <c r="AL1482">
        <f t="shared" si="576"/>
        <v>0</v>
      </c>
      <c r="AM1482">
        <v>6378137</v>
      </c>
      <c r="AN1482">
        <v>6356752.3142451802</v>
      </c>
      <c r="AO1482">
        <f t="shared" si="577"/>
        <v>8.1819190842620321E-2</v>
      </c>
      <c r="AP1482">
        <f t="shared" si="578"/>
        <v>8.2094437949694496E-2</v>
      </c>
      <c r="AQ1482">
        <f t="shared" si="579"/>
        <v>6.7394967422762398E-3</v>
      </c>
      <c r="AR1482">
        <f t="shared" si="580"/>
        <v>6399593.6257584924</v>
      </c>
    </row>
    <row r="1483" spans="13:44" x14ac:dyDescent="0.3">
      <c r="M1483" s="52" t="s">
        <v>22</v>
      </c>
      <c r="N1483" s="53">
        <f t="shared" si="559"/>
        <v>166021.44365805644</v>
      </c>
      <c r="O1483" s="54">
        <f t="shared" si="560"/>
        <v>0</v>
      </c>
      <c r="P1483" s="55">
        <f t="shared" si="561"/>
        <v>31</v>
      </c>
      <c r="Q1483" s="68"/>
      <c r="T1483">
        <f t="shared" si="582"/>
        <v>0</v>
      </c>
      <c r="U1483">
        <f t="shared" si="582"/>
        <v>0</v>
      </c>
      <c r="V1483">
        <f t="shared" si="558"/>
        <v>31</v>
      </c>
      <c r="W1483">
        <f t="shared" si="581"/>
        <v>3</v>
      </c>
      <c r="X1483">
        <f t="shared" si="562"/>
        <v>-5.2359877559829883E-2</v>
      </c>
      <c r="Y1483">
        <f t="shared" si="563"/>
        <v>-5.2335956242943828E-2</v>
      </c>
      <c r="Z1483">
        <f t="shared" si="564"/>
        <v>-5.2383818566763218E-2</v>
      </c>
      <c r="AA1483">
        <f t="shared" si="565"/>
        <v>0</v>
      </c>
      <c r="AB1483">
        <f t="shared" si="566"/>
        <v>6375585.7452000007</v>
      </c>
      <c r="AC1483">
        <f t="shared" si="567"/>
        <v>9.2468067027179749E-6</v>
      </c>
      <c r="AD1483">
        <f t="shared" si="568"/>
        <v>0</v>
      </c>
      <c r="AE1483">
        <f t="shared" si="569"/>
        <v>0</v>
      </c>
      <c r="AF1483">
        <f t="shared" si="570"/>
        <v>0</v>
      </c>
      <c r="AG1483">
        <f t="shared" si="571"/>
        <v>0</v>
      </c>
      <c r="AH1483">
        <f t="shared" si="572"/>
        <v>0</v>
      </c>
      <c r="AI1483">
        <f t="shared" si="573"/>
        <v>5.0546225567071803E-3</v>
      </c>
      <c r="AJ1483">
        <f t="shared" si="574"/>
        <v>4.2582015317955055E-5</v>
      </c>
      <c r="AK1483">
        <f t="shared" si="575"/>
        <v>1.6740578955036711E-7</v>
      </c>
      <c r="AL1483">
        <f t="shared" si="576"/>
        <v>0</v>
      </c>
      <c r="AM1483">
        <v>6378137</v>
      </c>
      <c r="AN1483">
        <v>6356752.3142451802</v>
      </c>
      <c r="AO1483">
        <f t="shared" si="577"/>
        <v>8.1819190842620321E-2</v>
      </c>
      <c r="AP1483">
        <f t="shared" si="578"/>
        <v>8.2094437949694496E-2</v>
      </c>
      <c r="AQ1483">
        <f t="shared" si="579"/>
        <v>6.7394967422762398E-3</v>
      </c>
      <c r="AR1483">
        <f t="shared" si="580"/>
        <v>6399593.6257584924</v>
      </c>
    </row>
    <row r="1484" spans="13:44" x14ac:dyDescent="0.3">
      <c r="M1484" s="52" t="s">
        <v>22</v>
      </c>
      <c r="N1484" s="53">
        <f t="shared" si="559"/>
        <v>166021.44365805644</v>
      </c>
      <c r="O1484" s="54">
        <f t="shared" si="560"/>
        <v>0</v>
      </c>
      <c r="P1484" s="55">
        <f t="shared" si="561"/>
        <v>31</v>
      </c>
      <c r="Q1484" s="68"/>
      <c r="T1484">
        <f t="shared" si="582"/>
        <v>0</v>
      </c>
      <c r="U1484">
        <f t="shared" si="582"/>
        <v>0</v>
      </c>
      <c r="V1484">
        <f t="shared" si="558"/>
        <v>31</v>
      </c>
      <c r="W1484">
        <f t="shared" si="581"/>
        <v>3</v>
      </c>
      <c r="X1484">
        <f t="shared" si="562"/>
        <v>-5.2359877559829883E-2</v>
      </c>
      <c r="Y1484">
        <f t="shared" si="563"/>
        <v>-5.2335956242943828E-2</v>
      </c>
      <c r="Z1484">
        <f t="shared" si="564"/>
        <v>-5.2383818566763218E-2</v>
      </c>
      <c r="AA1484">
        <f t="shared" si="565"/>
        <v>0</v>
      </c>
      <c r="AB1484">
        <f t="shared" si="566"/>
        <v>6375585.7452000007</v>
      </c>
      <c r="AC1484">
        <f t="shared" si="567"/>
        <v>9.2468067027179749E-6</v>
      </c>
      <c r="AD1484">
        <f t="shared" si="568"/>
        <v>0</v>
      </c>
      <c r="AE1484">
        <f t="shared" si="569"/>
        <v>0</v>
      </c>
      <c r="AF1484">
        <f t="shared" si="570"/>
        <v>0</v>
      </c>
      <c r="AG1484">
        <f t="shared" si="571"/>
        <v>0</v>
      </c>
      <c r="AH1484">
        <f t="shared" si="572"/>
        <v>0</v>
      </c>
      <c r="AI1484">
        <f t="shared" si="573"/>
        <v>5.0546225567071803E-3</v>
      </c>
      <c r="AJ1484">
        <f t="shared" si="574"/>
        <v>4.2582015317955055E-5</v>
      </c>
      <c r="AK1484">
        <f t="shared" si="575"/>
        <v>1.6740578955036711E-7</v>
      </c>
      <c r="AL1484">
        <f t="shared" si="576"/>
        <v>0</v>
      </c>
      <c r="AM1484">
        <v>6378137</v>
      </c>
      <c r="AN1484">
        <v>6356752.3142451802</v>
      </c>
      <c r="AO1484">
        <f t="shared" si="577"/>
        <v>8.1819190842620321E-2</v>
      </c>
      <c r="AP1484">
        <f t="shared" si="578"/>
        <v>8.2094437949694496E-2</v>
      </c>
      <c r="AQ1484">
        <f t="shared" si="579"/>
        <v>6.7394967422762398E-3</v>
      </c>
      <c r="AR1484">
        <f t="shared" si="580"/>
        <v>6399593.6257584924</v>
      </c>
    </row>
    <row r="1485" spans="13:44" x14ac:dyDescent="0.3">
      <c r="M1485" s="52" t="s">
        <v>22</v>
      </c>
      <c r="N1485" s="53">
        <f t="shared" si="559"/>
        <v>166021.44365805644</v>
      </c>
      <c r="O1485" s="54">
        <f t="shared" si="560"/>
        <v>0</v>
      </c>
      <c r="P1485" s="55">
        <f t="shared" si="561"/>
        <v>31</v>
      </c>
      <c r="Q1485" s="68"/>
      <c r="T1485">
        <f t="shared" si="582"/>
        <v>0</v>
      </c>
      <c r="U1485">
        <f t="shared" si="582"/>
        <v>0</v>
      </c>
      <c r="V1485">
        <f t="shared" si="558"/>
        <v>31</v>
      </c>
      <c r="W1485">
        <f t="shared" si="581"/>
        <v>3</v>
      </c>
      <c r="X1485">
        <f t="shared" si="562"/>
        <v>-5.2359877559829883E-2</v>
      </c>
      <c r="Y1485">
        <f t="shared" si="563"/>
        <v>-5.2335956242943828E-2</v>
      </c>
      <c r="Z1485">
        <f t="shared" si="564"/>
        <v>-5.2383818566763218E-2</v>
      </c>
      <c r="AA1485">
        <f t="shared" si="565"/>
        <v>0</v>
      </c>
      <c r="AB1485">
        <f t="shared" si="566"/>
        <v>6375585.7452000007</v>
      </c>
      <c r="AC1485">
        <f t="shared" si="567"/>
        <v>9.2468067027179749E-6</v>
      </c>
      <c r="AD1485">
        <f t="shared" si="568"/>
        <v>0</v>
      </c>
      <c r="AE1485">
        <f t="shared" si="569"/>
        <v>0</v>
      </c>
      <c r="AF1485">
        <f t="shared" si="570"/>
        <v>0</v>
      </c>
      <c r="AG1485">
        <f t="shared" si="571"/>
        <v>0</v>
      </c>
      <c r="AH1485">
        <f t="shared" si="572"/>
        <v>0</v>
      </c>
      <c r="AI1485">
        <f t="shared" si="573"/>
        <v>5.0546225567071803E-3</v>
      </c>
      <c r="AJ1485">
        <f t="shared" si="574"/>
        <v>4.2582015317955055E-5</v>
      </c>
      <c r="AK1485">
        <f t="shared" si="575"/>
        <v>1.6740578955036711E-7</v>
      </c>
      <c r="AL1485">
        <f t="shared" si="576"/>
        <v>0</v>
      </c>
      <c r="AM1485">
        <v>6378137</v>
      </c>
      <c r="AN1485">
        <v>6356752.3142451802</v>
      </c>
      <c r="AO1485">
        <f t="shared" si="577"/>
        <v>8.1819190842620321E-2</v>
      </c>
      <c r="AP1485">
        <f t="shared" si="578"/>
        <v>8.2094437949694496E-2</v>
      </c>
      <c r="AQ1485">
        <f t="shared" si="579"/>
        <v>6.7394967422762398E-3</v>
      </c>
      <c r="AR1485">
        <f t="shared" si="580"/>
        <v>6399593.6257584924</v>
      </c>
    </row>
    <row r="1486" spans="13:44" x14ac:dyDescent="0.3">
      <c r="M1486" s="52" t="s">
        <v>22</v>
      </c>
      <c r="N1486" s="53">
        <f t="shared" si="559"/>
        <v>166021.44365805644</v>
      </c>
      <c r="O1486" s="54">
        <f t="shared" si="560"/>
        <v>0</v>
      </c>
      <c r="P1486" s="55">
        <f t="shared" si="561"/>
        <v>31</v>
      </c>
      <c r="Q1486" s="68"/>
      <c r="T1486">
        <f t="shared" si="582"/>
        <v>0</v>
      </c>
      <c r="U1486">
        <f t="shared" si="582"/>
        <v>0</v>
      </c>
      <c r="V1486">
        <f t="shared" si="558"/>
        <v>31</v>
      </c>
      <c r="W1486">
        <f t="shared" si="581"/>
        <v>3</v>
      </c>
      <c r="X1486">
        <f t="shared" si="562"/>
        <v>-5.2359877559829883E-2</v>
      </c>
      <c r="Y1486">
        <f t="shared" si="563"/>
        <v>-5.2335956242943828E-2</v>
      </c>
      <c r="Z1486">
        <f t="shared" si="564"/>
        <v>-5.2383818566763218E-2</v>
      </c>
      <c r="AA1486">
        <f t="shared" si="565"/>
        <v>0</v>
      </c>
      <c r="AB1486">
        <f t="shared" si="566"/>
        <v>6375585.7452000007</v>
      </c>
      <c r="AC1486">
        <f t="shared" si="567"/>
        <v>9.2468067027179749E-6</v>
      </c>
      <c r="AD1486">
        <f t="shared" si="568"/>
        <v>0</v>
      </c>
      <c r="AE1486">
        <f t="shared" si="569"/>
        <v>0</v>
      </c>
      <c r="AF1486">
        <f t="shared" si="570"/>
        <v>0</v>
      </c>
      <c r="AG1486">
        <f t="shared" si="571"/>
        <v>0</v>
      </c>
      <c r="AH1486">
        <f t="shared" si="572"/>
        <v>0</v>
      </c>
      <c r="AI1486">
        <f t="shared" si="573"/>
        <v>5.0546225567071803E-3</v>
      </c>
      <c r="AJ1486">
        <f t="shared" si="574"/>
        <v>4.2582015317955055E-5</v>
      </c>
      <c r="AK1486">
        <f t="shared" si="575"/>
        <v>1.6740578955036711E-7</v>
      </c>
      <c r="AL1486">
        <f t="shared" si="576"/>
        <v>0</v>
      </c>
      <c r="AM1486">
        <v>6378137</v>
      </c>
      <c r="AN1486">
        <v>6356752.3142451802</v>
      </c>
      <c r="AO1486">
        <f t="shared" si="577"/>
        <v>8.1819190842620321E-2</v>
      </c>
      <c r="AP1486">
        <f t="shared" si="578"/>
        <v>8.2094437949694496E-2</v>
      </c>
      <c r="AQ1486">
        <f t="shared" si="579"/>
        <v>6.7394967422762398E-3</v>
      </c>
      <c r="AR1486">
        <f t="shared" si="580"/>
        <v>6399593.6257584924</v>
      </c>
    </row>
    <row r="1487" spans="13:44" x14ac:dyDescent="0.3">
      <c r="M1487" s="52" t="s">
        <v>22</v>
      </c>
      <c r="N1487" s="53">
        <f t="shared" si="559"/>
        <v>166021.44365805644</v>
      </c>
      <c r="O1487" s="54">
        <f t="shared" si="560"/>
        <v>0</v>
      </c>
      <c r="P1487" s="55">
        <f t="shared" si="561"/>
        <v>31</v>
      </c>
      <c r="Q1487" s="68"/>
      <c r="T1487">
        <f t="shared" si="582"/>
        <v>0</v>
      </c>
      <c r="U1487">
        <f t="shared" si="582"/>
        <v>0</v>
      </c>
      <c r="V1487">
        <f t="shared" si="558"/>
        <v>31</v>
      </c>
      <c r="W1487">
        <f t="shared" si="581"/>
        <v>3</v>
      </c>
      <c r="X1487">
        <f t="shared" si="562"/>
        <v>-5.2359877559829883E-2</v>
      </c>
      <c r="Y1487">
        <f t="shared" si="563"/>
        <v>-5.2335956242943828E-2</v>
      </c>
      <c r="Z1487">
        <f t="shared" si="564"/>
        <v>-5.2383818566763218E-2</v>
      </c>
      <c r="AA1487">
        <f t="shared" si="565"/>
        <v>0</v>
      </c>
      <c r="AB1487">
        <f t="shared" si="566"/>
        <v>6375585.7452000007</v>
      </c>
      <c r="AC1487">
        <f t="shared" si="567"/>
        <v>9.2468067027179749E-6</v>
      </c>
      <c r="AD1487">
        <f t="shared" si="568"/>
        <v>0</v>
      </c>
      <c r="AE1487">
        <f t="shared" si="569"/>
        <v>0</v>
      </c>
      <c r="AF1487">
        <f t="shared" si="570"/>
        <v>0</v>
      </c>
      <c r="AG1487">
        <f t="shared" si="571"/>
        <v>0</v>
      </c>
      <c r="AH1487">
        <f t="shared" si="572"/>
        <v>0</v>
      </c>
      <c r="AI1487">
        <f t="shared" si="573"/>
        <v>5.0546225567071803E-3</v>
      </c>
      <c r="AJ1487">
        <f t="shared" si="574"/>
        <v>4.2582015317955055E-5</v>
      </c>
      <c r="AK1487">
        <f t="shared" si="575"/>
        <v>1.6740578955036711E-7</v>
      </c>
      <c r="AL1487">
        <f t="shared" si="576"/>
        <v>0</v>
      </c>
      <c r="AM1487">
        <v>6378137</v>
      </c>
      <c r="AN1487">
        <v>6356752.3142451802</v>
      </c>
      <c r="AO1487">
        <f t="shared" si="577"/>
        <v>8.1819190842620321E-2</v>
      </c>
      <c r="AP1487">
        <f t="shared" si="578"/>
        <v>8.2094437949694496E-2</v>
      </c>
      <c r="AQ1487">
        <f t="shared" si="579"/>
        <v>6.7394967422762398E-3</v>
      </c>
      <c r="AR1487">
        <f t="shared" si="580"/>
        <v>6399593.6257584924</v>
      </c>
    </row>
    <row r="1488" spans="13:44" x14ac:dyDescent="0.3">
      <c r="M1488" s="52" t="s">
        <v>22</v>
      </c>
      <c r="N1488" s="53">
        <f t="shared" si="559"/>
        <v>166021.44365805644</v>
      </c>
      <c r="O1488" s="54">
        <f t="shared" si="560"/>
        <v>0</v>
      </c>
      <c r="P1488" s="55">
        <f t="shared" si="561"/>
        <v>31</v>
      </c>
      <c r="Q1488" s="68"/>
      <c r="T1488">
        <f t="shared" si="582"/>
        <v>0</v>
      </c>
      <c r="U1488">
        <f t="shared" si="582"/>
        <v>0</v>
      </c>
      <c r="V1488">
        <f t="shared" si="558"/>
        <v>31</v>
      </c>
      <c r="W1488">
        <f t="shared" si="581"/>
        <v>3</v>
      </c>
      <c r="X1488">
        <f t="shared" si="562"/>
        <v>-5.2359877559829883E-2</v>
      </c>
      <c r="Y1488">
        <f t="shared" si="563"/>
        <v>-5.2335956242943828E-2</v>
      </c>
      <c r="Z1488">
        <f t="shared" si="564"/>
        <v>-5.2383818566763218E-2</v>
      </c>
      <c r="AA1488">
        <f t="shared" si="565"/>
        <v>0</v>
      </c>
      <c r="AB1488">
        <f t="shared" si="566"/>
        <v>6375585.7452000007</v>
      </c>
      <c r="AC1488">
        <f t="shared" si="567"/>
        <v>9.2468067027179749E-6</v>
      </c>
      <c r="AD1488">
        <f t="shared" si="568"/>
        <v>0</v>
      </c>
      <c r="AE1488">
        <f t="shared" si="569"/>
        <v>0</v>
      </c>
      <c r="AF1488">
        <f t="shared" si="570"/>
        <v>0</v>
      </c>
      <c r="AG1488">
        <f t="shared" si="571"/>
        <v>0</v>
      </c>
      <c r="AH1488">
        <f t="shared" si="572"/>
        <v>0</v>
      </c>
      <c r="AI1488">
        <f t="shared" si="573"/>
        <v>5.0546225567071803E-3</v>
      </c>
      <c r="AJ1488">
        <f t="shared" si="574"/>
        <v>4.2582015317955055E-5</v>
      </c>
      <c r="AK1488">
        <f t="shared" si="575"/>
        <v>1.6740578955036711E-7</v>
      </c>
      <c r="AL1488">
        <f t="shared" si="576"/>
        <v>0</v>
      </c>
      <c r="AM1488">
        <v>6378137</v>
      </c>
      <c r="AN1488">
        <v>6356752.3142451802</v>
      </c>
      <c r="AO1488">
        <f t="shared" si="577"/>
        <v>8.1819190842620321E-2</v>
      </c>
      <c r="AP1488">
        <f t="shared" si="578"/>
        <v>8.2094437949694496E-2</v>
      </c>
      <c r="AQ1488">
        <f t="shared" si="579"/>
        <v>6.7394967422762398E-3</v>
      </c>
      <c r="AR1488">
        <f t="shared" si="580"/>
        <v>6399593.6257584924</v>
      </c>
    </row>
    <row r="1489" spans="13:44" x14ac:dyDescent="0.3">
      <c r="M1489" s="52" t="s">
        <v>22</v>
      </c>
      <c r="N1489" s="53">
        <f t="shared" si="559"/>
        <v>166021.44365805644</v>
      </c>
      <c r="O1489" s="54">
        <f t="shared" si="560"/>
        <v>0</v>
      </c>
      <c r="P1489" s="55">
        <f t="shared" si="561"/>
        <v>31</v>
      </c>
      <c r="Q1489" s="68"/>
      <c r="T1489">
        <f t="shared" si="582"/>
        <v>0</v>
      </c>
      <c r="U1489">
        <f t="shared" si="582"/>
        <v>0</v>
      </c>
      <c r="V1489">
        <f t="shared" si="558"/>
        <v>31</v>
      </c>
      <c r="W1489">
        <f t="shared" si="581"/>
        <v>3</v>
      </c>
      <c r="X1489">
        <f t="shared" si="562"/>
        <v>-5.2359877559829883E-2</v>
      </c>
      <c r="Y1489">
        <f t="shared" si="563"/>
        <v>-5.2335956242943828E-2</v>
      </c>
      <c r="Z1489">
        <f t="shared" si="564"/>
        <v>-5.2383818566763218E-2</v>
      </c>
      <c r="AA1489">
        <f t="shared" si="565"/>
        <v>0</v>
      </c>
      <c r="AB1489">
        <f t="shared" si="566"/>
        <v>6375585.7452000007</v>
      </c>
      <c r="AC1489">
        <f t="shared" si="567"/>
        <v>9.2468067027179749E-6</v>
      </c>
      <c r="AD1489">
        <f t="shared" si="568"/>
        <v>0</v>
      </c>
      <c r="AE1489">
        <f t="shared" si="569"/>
        <v>0</v>
      </c>
      <c r="AF1489">
        <f t="shared" si="570"/>
        <v>0</v>
      </c>
      <c r="AG1489">
        <f t="shared" si="571"/>
        <v>0</v>
      </c>
      <c r="AH1489">
        <f t="shared" si="572"/>
        <v>0</v>
      </c>
      <c r="AI1489">
        <f t="shared" si="573"/>
        <v>5.0546225567071803E-3</v>
      </c>
      <c r="AJ1489">
        <f t="shared" si="574"/>
        <v>4.2582015317955055E-5</v>
      </c>
      <c r="AK1489">
        <f t="shared" si="575"/>
        <v>1.6740578955036711E-7</v>
      </c>
      <c r="AL1489">
        <f t="shared" si="576"/>
        <v>0</v>
      </c>
      <c r="AM1489">
        <v>6378137</v>
      </c>
      <c r="AN1489">
        <v>6356752.3142451802</v>
      </c>
      <c r="AO1489">
        <f t="shared" si="577"/>
        <v>8.1819190842620321E-2</v>
      </c>
      <c r="AP1489">
        <f t="shared" si="578"/>
        <v>8.2094437949694496E-2</v>
      </c>
      <c r="AQ1489">
        <f t="shared" si="579"/>
        <v>6.7394967422762398E-3</v>
      </c>
      <c r="AR1489">
        <f t="shared" si="580"/>
        <v>6399593.6257584924</v>
      </c>
    </row>
    <row r="1490" spans="13:44" x14ac:dyDescent="0.3">
      <c r="M1490" s="52" t="s">
        <v>22</v>
      </c>
      <c r="N1490" s="53">
        <f t="shared" si="559"/>
        <v>166021.44365805644</v>
      </c>
      <c r="O1490" s="54">
        <f t="shared" si="560"/>
        <v>0</v>
      </c>
      <c r="P1490" s="55">
        <f t="shared" si="561"/>
        <v>31</v>
      </c>
      <c r="Q1490" s="68"/>
      <c r="T1490">
        <f t="shared" si="582"/>
        <v>0</v>
      </c>
      <c r="U1490">
        <f t="shared" si="582"/>
        <v>0</v>
      </c>
      <c r="V1490">
        <f t="shared" si="558"/>
        <v>31</v>
      </c>
      <c r="W1490">
        <f t="shared" si="581"/>
        <v>3</v>
      </c>
      <c r="X1490">
        <f t="shared" si="562"/>
        <v>-5.2359877559829883E-2</v>
      </c>
      <c r="Y1490">
        <f t="shared" si="563"/>
        <v>-5.2335956242943828E-2</v>
      </c>
      <c r="Z1490">
        <f t="shared" si="564"/>
        <v>-5.2383818566763218E-2</v>
      </c>
      <c r="AA1490">
        <f t="shared" si="565"/>
        <v>0</v>
      </c>
      <c r="AB1490">
        <f t="shared" si="566"/>
        <v>6375585.7452000007</v>
      </c>
      <c r="AC1490">
        <f t="shared" si="567"/>
        <v>9.2468067027179749E-6</v>
      </c>
      <c r="AD1490">
        <f t="shared" si="568"/>
        <v>0</v>
      </c>
      <c r="AE1490">
        <f t="shared" si="569"/>
        <v>0</v>
      </c>
      <c r="AF1490">
        <f t="shared" si="570"/>
        <v>0</v>
      </c>
      <c r="AG1490">
        <f t="shared" si="571"/>
        <v>0</v>
      </c>
      <c r="AH1490">
        <f t="shared" si="572"/>
        <v>0</v>
      </c>
      <c r="AI1490">
        <f t="shared" si="573"/>
        <v>5.0546225567071803E-3</v>
      </c>
      <c r="AJ1490">
        <f t="shared" si="574"/>
        <v>4.2582015317955055E-5</v>
      </c>
      <c r="AK1490">
        <f t="shared" si="575"/>
        <v>1.6740578955036711E-7</v>
      </c>
      <c r="AL1490">
        <f t="shared" si="576"/>
        <v>0</v>
      </c>
      <c r="AM1490">
        <v>6378137</v>
      </c>
      <c r="AN1490">
        <v>6356752.3142451802</v>
      </c>
      <c r="AO1490">
        <f t="shared" si="577"/>
        <v>8.1819190842620321E-2</v>
      </c>
      <c r="AP1490">
        <f t="shared" si="578"/>
        <v>8.2094437949694496E-2</v>
      </c>
      <c r="AQ1490">
        <f t="shared" si="579"/>
        <v>6.7394967422762398E-3</v>
      </c>
      <c r="AR1490">
        <f t="shared" si="580"/>
        <v>6399593.6257584924</v>
      </c>
    </row>
    <row r="1491" spans="13:44" x14ac:dyDescent="0.3">
      <c r="M1491" s="52" t="s">
        <v>22</v>
      </c>
      <c r="N1491" s="53">
        <f t="shared" si="559"/>
        <v>166021.44365805644</v>
      </c>
      <c r="O1491" s="54">
        <f t="shared" si="560"/>
        <v>0</v>
      </c>
      <c r="P1491" s="55">
        <f t="shared" si="561"/>
        <v>31</v>
      </c>
      <c r="Q1491" s="68"/>
      <c r="T1491">
        <f t="shared" si="582"/>
        <v>0</v>
      </c>
      <c r="U1491">
        <f t="shared" si="582"/>
        <v>0</v>
      </c>
      <c r="V1491">
        <f t="shared" si="558"/>
        <v>31</v>
      </c>
      <c r="W1491">
        <f t="shared" si="581"/>
        <v>3</v>
      </c>
      <c r="X1491">
        <f t="shared" si="562"/>
        <v>-5.2359877559829883E-2</v>
      </c>
      <c r="Y1491">
        <f t="shared" si="563"/>
        <v>-5.2335956242943828E-2</v>
      </c>
      <c r="Z1491">
        <f t="shared" si="564"/>
        <v>-5.2383818566763218E-2</v>
      </c>
      <c r="AA1491">
        <f t="shared" si="565"/>
        <v>0</v>
      </c>
      <c r="AB1491">
        <f t="shared" si="566"/>
        <v>6375585.7452000007</v>
      </c>
      <c r="AC1491">
        <f t="shared" si="567"/>
        <v>9.2468067027179749E-6</v>
      </c>
      <c r="AD1491">
        <f t="shared" si="568"/>
        <v>0</v>
      </c>
      <c r="AE1491">
        <f t="shared" si="569"/>
        <v>0</v>
      </c>
      <c r="AF1491">
        <f t="shared" si="570"/>
        <v>0</v>
      </c>
      <c r="AG1491">
        <f t="shared" si="571"/>
        <v>0</v>
      </c>
      <c r="AH1491">
        <f t="shared" si="572"/>
        <v>0</v>
      </c>
      <c r="AI1491">
        <f t="shared" si="573"/>
        <v>5.0546225567071803E-3</v>
      </c>
      <c r="AJ1491">
        <f t="shared" si="574"/>
        <v>4.2582015317955055E-5</v>
      </c>
      <c r="AK1491">
        <f t="shared" si="575"/>
        <v>1.6740578955036711E-7</v>
      </c>
      <c r="AL1491">
        <f t="shared" si="576"/>
        <v>0</v>
      </c>
      <c r="AM1491">
        <v>6378137</v>
      </c>
      <c r="AN1491">
        <v>6356752.3142451802</v>
      </c>
      <c r="AO1491">
        <f t="shared" si="577"/>
        <v>8.1819190842620321E-2</v>
      </c>
      <c r="AP1491">
        <f t="shared" si="578"/>
        <v>8.2094437949694496E-2</v>
      </c>
      <c r="AQ1491">
        <f t="shared" si="579"/>
        <v>6.7394967422762398E-3</v>
      </c>
      <c r="AR1491">
        <f t="shared" si="580"/>
        <v>6399593.6257584924</v>
      </c>
    </row>
    <row r="1492" spans="13:44" x14ac:dyDescent="0.3">
      <c r="M1492" s="52" t="s">
        <v>22</v>
      </c>
      <c r="N1492" s="53">
        <f t="shared" si="559"/>
        <v>166021.44365805644</v>
      </c>
      <c r="O1492" s="54">
        <f t="shared" si="560"/>
        <v>0</v>
      </c>
      <c r="P1492" s="55">
        <f t="shared" si="561"/>
        <v>31</v>
      </c>
      <c r="Q1492" s="68"/>
      <c r="T1492">
        <f t="shared" si="582"/>
        <v>0</v>
      </c>
      <c r="U1492">
        <f t="shared" si="582"/>
        <v>0</v>
      </c>
      <c r="V1492">
        <f t="shared" si="558"/>
        <v>31</v>
      </c>
      <c r="W1492">
        <f t="shared" si="581"/>
        <v>3</v>
      </c>
      <c r="X1492">
        <f t="shared" si="562"/>
        <v>-5.2359877559829883E-2</v>
      </c>
      <c r="Y1492">
        <f t="shared" si="563"/>
        <v>-5.2335956242943828E-2</v>
      </c>
      <c r="Z1492">
        <f t="shared" si="564"/>
        <v>-5.2383818566763218E-2</v>
      </c>
      <c r="AA1492">
        <f t="shared" si="565"/>
        <v>0</v>
      </c>
      <c r="AB1492">
        <f t="shared" si="566"/>
        <v>6375585.7452000007</v>
      </c>
      <c r="AC1492">
        <f t="shared" si="567"/>
        <v>9.2468067027179749E-6</v>
      </c>
      <c r="AD1492">
        <f t="shared" si="568"/>
        <v>0</v>
      </c>
      <c r="AE1492">
        <f t="shared" si="569"/>
        <v>0</v>
      </c>
      <c r="AF1492">
        <f t="shared" si="570"/>
        <v>0</v>
      </c>
      <c r="AG1492">
        <f t="shared" si="571"/>
        <v>0</v>
      </c>
      <c r="AH1492">
        <f t="shared" si="572"/>
        <v>0</v>
      </c>
      <c r="AI1492">
        <f t="shared" si="573"/>
        <v>5.0546225567071803E-3</v>
      </c>
      <c r="AJ1492">
        <f t="shared" si="574"/>
        <v>4.2582015317955055E-5</v>
      </c>
      <c r="AK1492">
        <f t="shared" si="575"/>
        <v>1.6740578955036711E-7</v>
      </c>
      <c r="AL1492">
        <f t="shared" si="576"/>
        <v>0</v>
      </c>
      <c r="AM1492">
        <v>6378137</v>
      </c>
      <c r="AN1492">
        <v>6356752.3142451802</v>
      </c>
      <c r="AO1492">
        <f t="shared" si="577"/>
        <v>8.1819190842620321E-2</v>
      </c>
      <c r="AP1492">
        <f t="shared" si="578"/>
        <v>8.2094437949694496E-2</v>
      </c>
      <c r="AQ1492">
        <f t="shared" si="579"/>
        <v>6.7394967422762398E-3</v>
      </c>
      <c r="AR1492">
        <f t="shared" si="580"/>
        <v>6399593.6257584924</v>
      </c>
    </row>
    <row r="1493" spans="13:44" x14ac:dyDescent="0.3">
      <c r="M1493" s="52" t="s">
        <v>22</v>
      </c>
      <c r="N1493" s="53">
        <f t="shared" si="559"/>
        <v>166021.44365805644</v>
      </c>
      <c r="O1493" s="54">
        <f t="shared" si="560"/>
        <v>0</v>
      </c>
      <c r="P1493" s="55">
        <f t="shared" si="561"/>
        <v>31</v>
      </c>
      <c r="Q1493" s="68"/>
      <c r="T1493">
        <f t="shared" si="582"/>
        <v>0</v>
      </c>
      <c r="U1493">
        <f t="shared" si="582"/>
        <v>0</v>
      </c>
      <c r="V1493">
        <f t="shared" si="558"/>
        <v>31</v>
      </c>
      <c r="W1493">
        <f t="shared" si="581"/>
        <v>3</v>
      </c>
      <c r="X1493">
        <f t="shared" si="562"/>
        <v>-5.2359877559829883E-2</v>
      </c>
      <c r="Y1493">
        <f t="shared" si="563"/>
        <v>-5.2335956242943828E-2</v>
      </c>
      <c r="Z1493">
        <f t="shared" si="564"/>
        <v>-5.2383818566763218E-2</v>
      </c>
      <c r="AA1493">
        <f t="shared" si="565"/>
        <v>0</v>
      </c>
      <c r="AB1493">
        <f t="shared" si="566"/>
        <v>6375585.7452000007</v>
      </c>
      <c r="AC1493">
        <f t="shared" si="567"/>
        <v>9.2468067027179749E-6</v>
      </c>
      <c r="AD1493">
        <f t="shared" si="568"/>
        <v>0</v>
      </c>
      <c r="AE1493">
        <f t="shared" si="569"/>
        <v>0</v>
      </c>
      <c r="AF1493">
        <f t="shared" si="570"/>
        <v>0</v>
      </c>
      <c r="AG1493">
        <f t="shared" si="571"/>
        <v>0</v>
      </c>
      <c r="AH1493">
        <f t="shared" si="572"/>
        <v>0</v>
      </c>
      <c r="AI1493">
        <f t="shared" si="573"/>
        <v>5.0546225567071803E-3</v>
      </c>
      <c r="AJ1493">
        <f t="shared" si="574"/>
        <v>4.2582015317955055E-5</v>
      </c>
      <c r="AK1493">
        <f t="shared" si="575"/>
        <v>1.6740578955036711E-7</v>
      </c>
      <c r="AL1493">
        <f t="shared" si="576"/>
        <v>0</v>
      </c>
      <c r="AM1493">
        <v>6378137</v>
      </c>
      <c r="AN1493">
        <v>6356752.3142451802</v>
      </c>
      <c r="AO1493">
        <f t="shared" si="577"/>
        <v>8.1819190842620321E-2</v>
      </c>
      <c r="AP1493">
        <f t="shared" si="578"/>
        <v>8.2094437949694496E-2</v>
      </c>
      <c r="AQ1493">
        <f t="shared" si="579"/>
        <v>6.7394967422762398E-3</v>
      </c>
      <c r="AR1493">
        <f t="shared" si="580"/>
        <v>6399593.6257584924</v>
      </c>
    </row>
    <row r="1494" spans="13:44" x14ac:dyDescent="0.3">
      <c r="M1494" s="52" t="s">
        <v>22</v>
      </c>
      <c r="N1494" s="53">
        <f t="shared" si="559"/>
        <v>166021.44365805644</v>
      </c>
      <c r="O1494" s="54">
        <f t="shared" si="560"/>
        <v>0</v>
      </c>
      <c r="P1494" s="55">
        <f t="shared" si="561"/>
        <v>31</v>
      </c>
      <c r="Q1494" s="68"/>
      <c r="T1494">
        <f t="shared" si="582"/>
        <v>0</v>
      </c>
      <c r="U1494">
        <f t="shared" si="582"/>
        <v>0</v>
      </c>
      <c r="V1494">
        <f t="shared" si="558"/>
        <v>31</v>
      </c>
      <c r="W1494">
        <f t="shared" si="581"/>
        <v>3</v>
      </c>
      <c r="X1494">
        <f t="shared" si="562"/>
        <v>-5.2359877559829883E-2</v>
      </c>
      <c r="Y1494">
        <f t="shared" si="563"/>
        <v>-5.2335956242943828E-2</v>
      </c>
      <c r="Z1494">
        <f t="shared" si="564"/>
        <v>-5.2383818566763218E-2</v>
      </c>
      <c r="AA1494">
        <f t="shared" si="565"/>
        <v>0</v>
      </c>
      <c r="AB1494">
        <f t="shared" si="566"/>
        <v>6375585.7452000007</v>
      </c>
      <c r="AC1494">
        <f t="shared" si="567"/>
        <v>9.2468067027179749E-6</v>
      </c>
      <c r="AD1494">
        <f t="shared" si="568"/>
        <v>0</v>
      </c>
      <c r="AE1494">
        <f t="shared" si="569"/>
        <v>0</v>
      </c>
      <c r="AF1494">
        <f t="shared" si="570"/>
        <v>0</v>
      </c>
      <c r="AG1494">
        <f t="shared" si="571"/>
        <v>0</v>
      </c>
      <c r="AH1494">
        <f t="shared" si="572"/>
        <v>0</v>
      </c>
      <c r="AI1494">
        <f t="shared" si="573"/>
        <v>5.0546225567071803E-3</v>
      </c>
      <c r="AJ1494">
        <f t="shared" si="574"/>
        <v>4.2582015317955055E-5</v>
      </c>
      <c r="AK1494">
        <f t="shared" si="575"/>
        <v>1.6740578955036711E-7</v>
      </c>
      <c r="AL1494">
        <f t="shared" si="576"/>
        <v>0</v>
      </c>
      <c r="AM1494">
        <v>6378137</v>
      </c>
      <c r="AN1494">
        <v>6356752.3142451802</v>
      </c>
      <c r="AO1494">
        <f t="shared" si="577"/>
        <v>8.1819190842620321E-2</v>
      </c>
      <c r="AP1494">
        <f t="shared" si="578"/>
        <v>8.2094437949694496E-2</v>
      </c>
      <c r="AQ1494">
        <f t="shared" si="579"/>
        <v>6.7394967422762398E-3</v>
      </c>
      <c r="AR1494">
        <f t="shared" si="580"/>
        <v>6399593.6257584924</v>
      </c>
    </row>
    <row r="1495" spans="13:44" x14ac:dyDescent="0.3">
      <c r="M1495" s="52" t="s">
        <v>22</v>
      </c>
      <c r="N1495" s="53">
        <f t="shared" si="559"/>
        <v>166021.44365805644</v>
      </c>
      <c r="O1495" s="54">
        <f t="shared" si="560"/>
        <v>0</v>
      </c>
      <c r="P1495" s="55">
        <f t="shared" si="561"/>
        <v>31</v>
      </c>
      <c r="Q1495" s="68"/>
      <c r="T1495">
        <f t="shared" si="582"/>
        <v>0</v>
      </c>
      <c r="U1495">
        <f t="shared" si="582"/>
        <v>0</v>
      </c>
      <c r="V1495">
        <f t="shared" si="558"/>
        <v>31</v>
      </c>
      <c r="W1495">
        <f t="shared" si="581"/>
        <v>3</v>
      </c>
      <c r="X1495">
        <f t="shared" si="562"/>
        <v>-5.2359877559829883E-2</v>
      </c>
      <c r="Y1495">
        <f t="shared" si="563"/>
        <v>-5.2335956242943828E-2</v>
      </c>
      <c r="Z1495">
        <f t="shared" si="564"/>
        <v>-5.2383818566763218E-2</v>
      </c>
      <c r="AA1495">
        <f t="shared" si="565"/>
        <v>0</v>
      </c>
      <c r="AB1495">
        <f t="shared" si="566"/>
        <v>6375585.7452000007</v>
      </c>
      <c r="AC1495">
        <f t="shared" si="567"/>
        <v>9.2468067027179749E-6</v>
      </c>
      <c r="AD1495">
        <f t="shared" si="568"/>
        <v>0</v>
      </c>
      <c r="AE1495">
        <f t="shared" si="569"/>
        <v>0</v>
      </c>
      <c r="AF1495">
        <f t="shared" si="570"/>
        <v>0</v>
      </c>
      <c r="AG1495">
        <f t="shared" si="571"/>
        <v>0</v>
      </c>
      <c r="AH1495">
        <f t="shared" si="572"/>
        <v>0</v>
      </c>
      <c r="AI1495">
        <f t="shared" si="573"/>
        <v>5.0546225567071803E-3</v>
      </c>
      <c r="AJ1495">
        <f t="shared" si="574"/>
        <v>4.2582015317955055E-5</v>
      </c>
      <c r="AK1495">
        <f t="shared" si="575"/>
        <v>1.6740578955036711E-7</v>
      </c>
      <c r="AL1495">
        <f t="shared" si="576"/>
        <v>0</v>
      </c>
      <c r="AM1495">
        <v>6378137</v>
      </c>
      <c r="AN1495">
        <v>6356752.3142451802</v>
      </c>
      <c r="AO1495">
        <f t="shared" si="577"/>
        <v>8.1819190842620321E-2</v>
      </c>
      <c r="AP1495">
        <f t="shared" si="578"/>
        <v>8.2094437949694496E-2</v>
      </c>
      <c r="AQ1495">
        <f t="shared" si="579"/>
        <v>6.7394967422762398E-3</v>
      </c>
      <c r="AR1495">
        <f t="shared" si="580"/>
        <v>6399593.6257584924</v>
      </c>
    </row>
    <row r="1496" spans="13:44" x14ac:dyDescent="0.3">
      <c r="M1496" s="52" t="s">
        <v>22</v>
      </c>
      <c r="N1496" s="53">
        <f t="shared" si="559"/>
        <v>166021.44365805644</v>
      </c>
      <c r="O1496" s="54">
        <f t="shared" si="560"/>
        <v>0</v>
      </c>
      <c r="P1496" s="55">
        <f t="shared" si="561"/>
        <v>31</v>
      </c>
      <c r="Q1496" s="68"/>
      <c r="T1496">
        <f t="shared" si="582"/>
        <v>0</v>
      </c>
      <c r="U1496">
        <f t="shared" si="582"/>
        <v>0</v>
      </c>
      <c r="V1496">
        <f t="shared" si="558"/>
        <v>31</v>
      </c>
      <c r="W1496">
        <f t="shared" si="581"/>
        <v>3</v>
      </c>
      <c r="X1496">
        <f t="shared" si="562"/>
        <v>-5.2359877559829883E-2</v>
      </c>
      <c r="Y1496">
        <f t="shared" si="563"/>
        <v>-5.2335956242943828E-2</v>
      </c>
      <c r="Z1496">
        <f t="shared" si="564"/>
        <v>-5.2383818566763218E-2</v>
      </c>
      <c r="AA1496">
        <f t="shared" si="565"/>
        <v>0</v>
      </c>
      <c r="AB1496">
        <f t="shared" si="566"/>
        <v>6375585.7452000007</v>
      </c>
      <c r="AC1496">
        <f t="shared" si="567"/>
        <v>9.2468067027179749E-6</v>
      </c>
      <c r="AD1496">
        <f t="shared" si="568"/>
        <v>0</v>
      </c>
      <c r="AE1496">
        <f t="shared" si="569"/>
        <v>0</v>
      </c>
      <c r="AF1496">
        <f t="shared" si="570"/>
        <v>0</v>
      </c>
      <c r="AG1496">
        <f t="shared" si="571"/>
        <v>0</v>
      </c>
      <c r="AH1496">
        <f t="shared" si="572"/>
        <v>0</v>
      </c>
      <c r="AI1496">
        <f t="shared" si="573"/>
        <v>5.0546225567071803E-3</v>
      </c>
      <c r="AJ1496">
        <f t="shared" si="574"/>
        <v>4.2582015317955055E-5</v>
      </c>
      <c r="AK1496">
        <f t="shared" si="575"/>
        <v>1.6740578955036711E-7</v>
      </c>
      <c r="AL1496">
        <f t="shared" si="576"/>
        <v>0</v>
      </c>
      <c r="AM1496">
        <v>6378137</v>
      </c>
      <c r="AN1496">
        <v>6356752.3142451802</v>
      </c>
      <c r="AO1496">
        <f t="shared" si="577"/>
        <v>8.1819190842620321E-2</v>
      </c>
      <c r="AP1496">
        <f t="shared" si="578"/>
        <v>8.2094437949694496E-2</v>
      </c>
      <c r="AQ1496">
        <f t="shared" si="579"/>
        <v>6.7394967422762398E-3</v>
      </c>
      <c r="AR1496">
        <f t="shared" si="580"/>
        <v>6399593.6257584924</v>
      </c>
    </row>
    <row r="1497" spans="13:44" x14ac:dyDescent="0.3">
      <c r="M1497" s="52" t="s">
        <v>22</v>
      </c>
      <c r="N1497" s="53">
        <f t="shared" si="559"/>
        <v>166021.44365805644</v>
      </c>
      <c r="O1497" s="54">
        <f t="shared" si="560"/>
        <v>0</v>
      </c>
      <c r="P1497" s="55">
        <f t="shared" si="561"/>
        <v>31</v>
      </c>
      <c r="Q1497" s="68"/>
      <c r="T1497">
        <f t="shared" si="582"/>
        <v>0</v>
      </c>
      <c r="U1497">
        <f t="shared" si="582"/>
        <v>0</v>
      </c>
      <c r="V1497">
        <f t="shared" si="558"/>
        <v>31</v>
      </c>
      <c r="W1497">
        <f t="shared" si="581"/>
        <v>3</v>
      </c>
      <c r="X1497">
        <f t="shared" si="562"/>
        <v>-5.2359877559829883E-2</v>
      </c>
      <c r="Y1497">
        <f t="shared" si="563"/>
        <v>-5.2335956242943828E-2</v>
      </c>
      <c r="Z1497">
        <f t="shared" si="564"/>
        <v>-5.2383818566763218E-2</v>
      </c>
      <c r="AA1497">
        <f t="shared" si="565"/>
        <v>0</v>
      </c>
      <c r="AB1497">
        <f t="shared" si="566"/>
        <v>6375585.7452000007</v>
      </c>
      <c r="AC1497">
        <f t="shared" si="567"/>
        <v>9.2468067027179749E-6</v>
      </c>
      <c r="AD1497">
        <f t="shared" si="568"/>
        <v>0</v>
      </c>
      <c r="AE1497">
        <f t="shared" si="569"/>
        <v>0</v>
      </c>
      <c r="AF1497">
        <f t="shared" si="570"/>
        <v>0</v>
      </c>
      <c r="AG1497">
        <f t="shared" si="571"/>
        <v>0</v>
      </c>
      <c r="AH1497">
        <f t="shared" si="572"/>
        <v>0</v>
      </c>
      <c r="AI1497">
        <f t="shared" si="573"/>
        <v>5.0546225567071803E-3</v>
      </c>
      <c r="AJ1497">
        <f t="shared" si="574"/>
        <v>4.2582015317955055E-5</v>
      </c>
      <c r="AK1497">
        <f t="shared" si="575"/>
        <v>1.6740578955036711E-7</v>
      </c>
      <c r="AL1497">
        <f t="shared" si="576"/>
        <v>0</v>
      </c>
      <c r="AM1497">
        <v>6378137</v>
      </c>
      <c r="AN1497">
        <v>6356752.3142451802</v>
      </c>
      <c r="AO1497">
        <f t="shared" si="577"/>
        <v>8.1819190842620321E-2</v>
      </c>
      <c r="AP1497">
        <f t="shared" si="578"/>
        <v>8.2094437949694496E-2</v>
      </c>
      <c r="AQ1497">
        <f t="shared" si="579"/>
        <v>6.7394967422762398E-3</v>
      </c>
      <c r="AR1497">
        <f t="shared" si="580"/>
        <v>6399593.6257584924</v>
      </c>
    </row>
    <row r="1498" spans="13:44" x14ac:dyDescent="0.3">
      <c r="M1498" s="52" t="s">
        <v>22</v>
      </c>
      <c r="N1498" s="53">
        <f t="shared" si="559"/>
        <v>166021.44365805644</v>
      </c>
      <c r="O1498" s="54">
        <f t="shared" si="560"/>
        <v>0</v>
      </c>
      <c r="P1498" s="55">
        <f t="shared" si="561"/>
        <v>31</v>
      </c>
      <c r="Q1498" s="68"/>
      <c r="T1498">
        <f t="shared" si="582"/>
        <v>0</v>
      </c>
      <c r="U1498">
        <f t="shared" si="582"/>
        <v>0</v>
      </c>
      <c r="V1498">
        <f t="shared" ref="V1498:V1561" si="583">TRUNC((R1498/6)+31)</f>
        <v>31</v>
      </c>
      <c r="W1498">
        <f t="shared" si="581"/>
        <v>3</v>
      </c>
      <c r="X1498">
        <f t="shared" si="562"/>
        <v>-5.2359877559829883E-2</v>
      </c>
      <c r="Y1498">
        <f t="shared" si="563"/>
        <v>-5.2335956242943828E-2</v>
      </c>
      <c r="Z1498">
        <f t="shared" si="564"/>
        <v>-5.2383818566763218E-2</v>
      </c>
      <c r="AA1498">
        <f t="shared" si="565"/>
        <v>0</v>
      </c>
      <c r="AB1498">
        <f t="shared" si="566"/>
        <v>6375585.7452000007</v>
      </c>
      <c r="AC1498">
        <f t="shared" si="567"/>
        <v>9.2468067027179749E-6</v>
      </c>
      <c r="AD1498">
        <f t="shared" si="568"/>
        <v>0</v>
      </c>
      <c r="AE1498">
        <f t="shared" si="569"/>
        <v>0</v>
      </c>
      <c r="AF1498">
        <f t="shared" si="570"/>
        <v>0</v>
      </c>
      <c r="AG1498">
        <f t="shared" si="571"/>
        <v>0</v>
      </c>
      <c r="AH1498">
        <f t="shared" si="572"/>
        <v>0</v>
      </c>
      <c r="AI1498">
        <f t="shared" si="573"/>
        <v>5.0546225567071803E-3</v>
      </c>
      <c r="AJ1498">
        <f t="shared" si="574"/>
        <v>4.2582015317955055E-5</v>
      </c>
      <c r="AK1498">
        <f t="shared" si="575"/>
        <v>1.6740578955036711E-7</v>
      </c>
      <c r="AL1498">
        <f t="shared" si="576"/>
        <v>0</v>
      </c>
      <c r="AM1498">
        <v>6378137</v>
      </c>
      <c r="AN1498">
        <v>6356752.3142451802</v>
      </c>
      <c r="AO1498">
        <f t="shared" si="577"/>
        <v>8.1819190842620321E-2</v>
      </c>
      <c r="AP1498">
        <f t="shared" si="578"/>
        <v>8.2094437949694496E-2</v>
      </c>
      <c r="AQ1498">
        <f t="shared" si="579"/>
        <v>6.7394967422762398E-3</v>
      </c>
      <c r="AR1498">
        <f t="shared" si="580"/>
        <v>6399593.6257584924</v>
      </c>
    </row>
    <row r="1499" spans="13:44" x14ac:dyDescent="0.3">
      <c r="M1499" s="52" t="s">
        <v>22</v>
      </c>
      <c r="N1499" s="53">
        <f t="shared" ref="N1499:N1562" si="584">Z1499*AB1499*(1+AC1499/3)+500000</f>
        <v>166021.44365805644</v>
      </c>
      <c r="O1499" s="54">
        <f t="shared" ref="O1499:O1562" si="585">IF(M1499="S",AA1499*AB1499*(1+AC1499)+AL1499+10000000,AA1499*AB1499*(1+AC1499)+AL1499)</f>
        <v>0</v>
      </c>
      <c r="P1499" s="55">
        <f t="shared" ref="P1499:P1562" si="586">V1499</f>
        <v>31</v>
      </c>
      <c r="Q1499" s="68"/>
      <c r="T1499">
        <f t="shared" si="582"/>
        <v>0</v>
      </c>
      <c r="U1499">
        <f t="shared" si="582"/>
        <v>0</v>
      </c>
      <c r="V1499">
        <f t="shared" si="583"/>
        <v>31</v>
      </c>
      <c r="W1499">
        <f t="shared" si="581"/>
        <v>3</v>
      </c>
      <c r="X1499">
        <f t="shared" ref="X1499:X1562" si="587">+T1499-((W1499*PI())/180)</f>
        <v>-5.2359877559829883E-2</v>
      </c>
      <c r="Y1499">
        <f t="shared" ref="Y1499:Y1562" si="588">COS(U1499)*SIN(X1499)</f>
        <v>-5.2335956242943828E-2</v>
      </c>
      <c r="Z1499">
        <f t="shared" ref="Z1499:Z1562" si="589">(1/2)*LN((1+Y1499)/(1-Y1499))</f>
        <v>-5.2383818566763218E-2</v>
      </c>
      <c r="AA1499">
        <f t="shared" ref="AA1499:AA1562" si="590">ATAN((TAN(U1499))/COS(X1499))-U1499</f>
        <v>0</v>
      </c>
      <c r="AB1499">
        <f t="shared" ref="AB1499:AB1562" si="591">(AR1499/(1+AQ1499*(COS(U1499))^2)^(1/2))*0.9996</f>
        <v>6375585.7452000007</v>
      </c>
      <c r="AC1499">
        <f t="shared" ref="AC1499:AC1562" si="592">(AQ1499/2)*Z1499^2*(COS(U1499))^2</f>
        <v>9.2468067027179749E-6</v>
      </c>
      <c r="AD1499">
        <f t="shared" ref="AD1499:AD1562" si="593">SIN(2*U1499)</f>
        <v>0</v>
      </c>
      <c r="AE1499">
        <f t="shared" ref="AE1499:AE1562" si="594">+AD1499*(COS(U1499))^2</f>
        <v>0</v>
      </c>
      <c r="AF1499">
        <f t="shared" ref="AF1499:AF1562" si="595">U1499+(AD1499/2)</f>
        <v>0</v>
      </c>
      <c r="AG1499">
        <f t="shared" ref="AG1499:AG1562" si="596">((3*AF1499)+AE1499)/4</f>
        <v>0</v>
      </c>
      <c r="AH1499">
        <f t="shared" ref="AH1499:AH1562" si="597">(5*AG1499+AE1499*(COS(U1499))^2)/3</f>
        <v>0</v>
      </c>
      <c r="AI1499">
        <f t="shared" ref="AI1499:AI1562" si="598">(3/4)*AQ1499</f>
        <v>5.0546225567071803E-3</v>
      </c>
      <c r="AJ1499">
        <f t="shared" ref="AJ1499:AJ1562" si="599">(5/3)*AI1499^2</f>
        <v>4.2582015317955055E-5</v>
      </c>
      <c r="AK1499">
        <f t="shared" ref="AK1499:AK1562" si="600">(35/27)*AI1499^3</f>
        <v>1.6740578955036711E-7</v>
      </c>
      <c r="AL1499">
        <f t="shared" ref="AL1499:AL1562" si="601">0.9996*AR1499*(U1499-(AI1499*AF1499)+(AJ1499*AG1499)-(AK1499*AH1499))</f>
        <v>0</v>
      </c>
      <c r="AM1499">
        <v>6378137</v>
      </c>
      <c r="AN1499">
        <v>6356752.3142451802</v>
      </c>
      <c r="AO1499">
        <f t="shared" ref="AO1499:AO1562" si="602">SQRT(AM1499^2-AN1499^2)/AM1499</f>
        <v>8.1819190842620321E-2</v>
      </c>
      <c r="AP1499">
        <f t="shared" ref="AP1499:AP1562" si="603">SQRT(AM1499^2-AN1499^2)/AN1499</f>
        <v>8.2094437949694496E-2</v>
      </c>
      <c r="AQ1499">
        <f t="shared" ref="AQ1499:AQ1562" si="604">AP1499^2</f>
        <v>6.7394967422762398E-3</v>
      </c>
      <c r="AR1499">
        <f t="shared" ref="AR1499:AR1562" si="605">+(AM1499^2)/AN1499</f>
        <v>6399593.6257584924</v>
      </c>
    </row>
    <row r="1500" spans="13:44" x14ac:dyDescent="0.3">
      <c r="M1500" s="52" t="s">
        <v>22</v>
      </c>
      <c r="N1500" s="53">
        <f t="shared" si="584"/>
        <v>166021.44365805644</v>
      </c>
      <c r="O1500" s="54">
        <f t="shared" si="585"/>
        <v>0</v>
      </c>
      <c r="P1500" s="55">
        <f t="shared" si="586"/>
        <v>31</v>
      </c>
      <c r="Q1500" s="68"/>
      <c r="T1500">
        <f t="shared" si="582"/>
        <v>0</v>
      </c>
      <c r="U1500">
        <f t="shared" si="582"/>
        <v>0</v>
      </c>
      <c r="V1500">
        <f t="shared" si="583"/>
        <v>31</v>
      </c>
      <c r="W1500">
        <f t="shared" ref="W1500:W1563" si="606">6*V1500-183</f>
        <v>3</v>
      </c>
      <c r="X1500">
        <f t="shared" si="587"/>
        <v>-5.2359877559829883E-2</v>
      </c>
      <c r="Y1500">
        <f t="shared" si="588"/>
        <v>-5.2335956242943828E-2</v>
      </c>
      <c r="Z1500">
        <f t="shared" si="589"/>
        <v>-5.2383818566763218E-2</v>
      </c>
      <c r="AA1500">
        <f t="shared" si="590"/>
        <v>0</v>
      </c>
      <c r="AB1500">
        <f t="shared" si="591"/>
        <v>6375585.7452000007</v>
      </c>
      <c r="AC1500">
        <f t="shared" si="592"/>
        <v>9.2468067027179749E-6</v>
      </c>
      <c r="AD1500">
        <f t="shared" si="593"/>
        <v>0</v>
      </c>
      <c r="AE1500">
        <f t="shared" si="594"/>
        <v>0</v>
      </c>
      <c r="AF1500">
        <f t="shared" si="595"/>
        <v>0</v>
      </c>
      <c r="AG1500">
        <f t="shared" si="596"/>
        <v>0</v>
      </c>
      <c r="AH1500">
        <f t="shared" si="597"/>
        <v>0</v>
      </c>
      <c r="AI1500">
        <f t="shared" si="598"/>
        <v>5.0546225567071803E-3</v>
      </c>
      <c r="AJ1500">
        <f t="shared" si="599"/>
        <v>4.2582015317955055E-5</v>
      </c>
      <c r="AK1500">
        <f t="shared" si="600"/>
        <v>1.6740578955036711E-7</v>
      </c>
      <c r="AL1500">
        <f t="shared" si="601"/>
        <v>0</v>
      </c>
      <c r="AM1500">
        <v>6378137</v>
      </c>
      <c r="AN1500">
        <v>6356752.3142451802</v>
      </c>
      <c r="AO1500">
        <f t="shared" si="602"/>
        <v>8.1819190842620321E-2</v>
      </c>
      <c r="AP1500">
        <f t="shared" si="603"/>
        <v>8.2094437949694496E-2</v>
      </c>
      <c r="AQ1500">
        <f t="shared" si="604"/>
        <v>6.7394967422762398E-3</v>
      </c>
      <c r="AR1500">
        <f t="shared" si="605"/>
        <v>6399593.6257584924</v>
      </c>
    </row>
    <row r="1501" spans="13:44" x14ac:dyDescent="0.3">
      <c r="M1501" s="52" t="s">
        <v>22</v>
      </c>
      <c r="N1501" s="53">
        <f t="shared" si="584"/>
        <v>166021.44365805644</v>
      </c>
      <c r="O1501" s="54">
        <f t="shared" si="585"/>
        <v>0</v>
      </c>
      <c r="P1501" s="55">
        <f t="shared" si="586"/>
        <v>31</v>
      </c>
      <c r="Q1501" s="68"/>
      <c r="T1501">
        <f t="shared" si="582"/>
        <v>0</v>
      </c>
      <c r="U1501">
        <f t="shared" si="582"/>
        <v>0</v>
      </c>
      <c r="V1501">
        <f t="shared" si="583"/>
        <v>31</v>
      </c>
      <c r="W1501">
        <f t="shared" si="606"/>
        <v>3</v>
      </c>
      <c r="X1501">
        <f t="shared" si="587"/>
        <v>-5.2359877559829883E-2</v>
      </c>
      <c r="Y1501">
        <f t="shared" si="588"/>
        <v>-5.2335956242943828E-2</v>
      </c>
      <c r="Z1501">
        <f t="shared" si="589"/>
        <v>-5.2383818566763218E-2</v>
      </c>
      <c r="AA1501">
        <f t="shared" si="590"/>
        <v>0</v>
      </c>
      <c r="AB1501">
        <f t="shared" si="591"/>
        <v>6375585.7452000007</v>
      </c>
      <c r="AC1501">
        <f t="shared" si="592"/>
        <v>9.2468067027179749E-6</v>
      </c>
      <c r="AD1501">
        <f t="shared" si="593"/>
        <v>0</v>
      </c>
      <c r="AE1501">
        <f t="shared" si="594"/>
        <v>0</v>
      </c>
      <c r="AF1501">
        <f t="shared" si="595"/>
        <v>0</v>
      </c>
      <c r="AG1501">
        <f t="shared" si="596"/>
        <v>0</v>
      </c>
      <c r="AH1501">
        <f t="shared" si="597"/>
        <v>0</v>
      </c>
      <c r="AI1501">
        <f t="shared" si="598"/>
        <v>5.0546225567071803E-3</v>
      </c>
      <c r="AJ1501">
        <f t="shared" si="599"/>
        <v>4.2582015317955055E-5</v>
      </c>
      <c r="AK1501">
        <f t="shared" si="600"/>
        <v>1.6740578955036711E-7</v>
      </c>
      <c r="AL1501">
        <f t="shared" si="601"/>
        <v>0</v>
      </c>
      <c r="AM1501">
        <v>6378137</v>
      </c>
      <c r="AN1501">
        <v>6356752.3142451802</v>
      </c>
      <c r="AO1501">
        <f t="shared" si="602"/>
        <v>8.1819190842620321E-2</v>
      </c>
      <c r="AP1501">
        <f t="shared" si="603"/>
        <v>8.2094437949694496E-2</v>
      </c>
      <c r="AQ1501">
        <f t="shared" si="604"/>
        <v>6.7394967422762398E-3</v>
      </c>
      <c r="AR1501">
        <f t="shared" si="605"/>
        <v>6399593.6257584924</v>
      </c>
    </row>
    <row r="1502" spans="13:44" x14ac:dyDescent="0.3">
      <c r="M1502" s="52" t="s">
        <v>22</v>
      </c>
      <c r="N1502" s="53">
        <f t="shared" si="584"/>
        <v>166021.44365805644</v>
      </c>
      <c r="O1502" s="54">
        <f t="shared" si="585"/>
        <v>0</v>
      </c>
      <c r="P1502" s="55">
        <f t="shared" si="586"/>
        <v>31</v>
      </c>
      <c r="Q1502" s="68"/>
      <c r="T1502">
        <f t="shared" si="582"/>
        <v>0</v>
      </c>
      <c r="U1502">
        <f t="shared" si="582"/>
        <v>0</v>
      </c>
      <c r="V1502">
        <f t="shared" si="583"/>
        <v>31</v>
      </c>
      <c r="W1502">
        <f t="shared" si="606"/>
        <v>3</v>
      </c>
      <c r="X1502">
        <f t="shared" si="587"/>
        <v>-5.2359877559829883E-2</v>
      </c>
      <c r="Y1502">
        <f t="shared" si="588"/>
        <v>-5.2335956242943828E-2</v>
      </c>
      <c r="Z1502">
        <f t="shared" si="589"/>
        <v>-5.2383818566763218E-2</v>
      </c>
      <c r="AA1502">
        <f t="shared" si="590"/>
        <v>0</v>
      </c>
      <c r="AB1502">
        <f t="shared" si="591"/>
        <v>6375585.7452000007</v>
      </c>
      <c r="AC1502">
        <f t="shared" si="592"/>
        <v>9.2468067027179749E-6</v>
      </c>
      <c r="AD1502">
        <f t="shared" si="593"/>
        <v>0</v>
      </c>
      <c r="AE1502">
        <f t="shared" si="594"/>
        <v>0</v>
      </c>
      <c r="AF1502">
        <f t="shared" si="595"/>
        <v>0</v>
      </c>
      <c r="AG1502">
        <f t="shared" si="596"/>
        <v>0</v>
      </c>
      <c r="AH1502">
        <f t="shared" si="597"/>
        <v>0</v>
      </c>
      <c r="AI1502">
        <f t="shared" si="598"/>
        <v>5.0546225567071803E-3</v>
      </c>
      <c r="AJ1502">
        <f t="shared" si="599"/>
        <v>4.2582015317955055E-5</v>
      </c>
      <c r="AK1502">
        <f t="shared" si="600"/>
        <v>1.6740578955036711E-7</v>
      </c>
      <c r="AL1502">
        <f t="shared" si="601"/>
        <v>0</v>
      </c>
      <c r="AM1502">
        <v>6378137</v>
      </c>
      <c r="AN1502">
        <v>6356752.3142451802</v>
      </c>
      <c r="AO1502">
        <f t="shared" si="602"/>
        <v>8.1819190842620321E-2</v>
      </c>
      <c r="AP1502">
        <f t="shared" si="603"/>
        <v>8.2094437949694496E-2</v>
      </c>
      <c r="AQ1502">
        <f t="shared" si="604"/>
        <v>6.7394967422762398E-3</v>
      </c>
      <c r="AR1502">
        <f t="shared" si="605"/>
        <v>6399593.6257584924</v>
      </c>
    </row>
    <row r="1503" spans="13:44" x14ac:dyDescent="0.3">
      <c r="M1503" s="52" t="s">
        <v>22</v>
      </c>
      <c r="N1503" s="53">
        <f t="shared" si="584"/>
        <v>166021.44365805644</v>
      </c>
      <c r="O1503" s="54">
        <f t="shared" si="585"/>
        <v>0</v>
      </c>
      <c r="P1503" s="55">
        <f t="shared" si="586"/>
        <v>31</v>
      </c>
      <c r="Q1503" s="68"/>
      <c r="T1503">
        <f t="shared" si="582"/>
        <v>0</v>
      </c>
      <c r="U1503">
        <f t="shared" si="582"/>
        <v>0</v>
      </c>
      <c r="V1503">
        <f t="shared" si="583"/>
        <v>31</v>
      </c>
      <c r="W1503">
        <f t="shared" si="606"/>
        <v>3</v>
      </c>
      <c r="X1503">
        <f t="shared" si="587"/>
        <v>-5.2359877559829883E-2</v>
      </c>
      <c r="Y1503">
        <f t="shared" si="588"/>
        <v>-5.2335956242943828E-2</v>
      </c>
      <c r="Z1503">
        <f t="shared" si="589"/>
        <v>-5.2383818566763218E-2</v>
      </c>
      <c r="AA1503">
        <f t="shared" si="590"/>
        <v>0</v>
      </c>
      <c r="AB1503">
        <f t="shared" si="591"/>
        <v>6375585.7452000007</v>
      </c>
      <c r="AC1503">
        <f t="shared" si="592"/>
        <v>9.2468067027179749E-6</v>
      </c>
      <c r="AD1503">
        <f t="shared" si="593"/>
        <v>0</v>
      </c>
      <c r="AE1503">
        <f t="shared" si="594"/>
        <v>0</v>
      </c>
      <c r="AF1503">
        <f t="shared" si="595"/>
        <v>0</v>
      </c>
      <c r="AG1503">
        <f t="shared" si="596"/>
        <v>0</v>
      </c>
      <c r="AH1503">
        <f t="shared" si="597"/>
        <v>0</v>
      </c>
      <c r="AI1503">
        <f t="shared" si="598"/>
        <v>5.0546225567071803E-3</v>
      </c>
      <c r="AJ1503">
        <f t="shared" si="599"/>
        <v>4.2582015317955055E-5</v>
      </c>
      <c r="AK1503">
        <f t="shared" si="600"/>
        <v>1.6740578955036711E-7</v>
      </c>
      <c r="AL1503">
        <f t="shared" si="601"/>
        <v>0</v>
      </c>
      <c r="AM1503">
        <v>6378137</v>
      </c>
      <c r="AN1503">
        <v>6356752.3142451802</v>
      </c>
      <c r="AO1503">
        <f t="shared" si="602"/>
        <v>8.1819190842620321E-2</v>
      </c>
      <c r="AP1503">
        <f t="shared" si="603"/>
        <v>8.2094437949694496E-2</v>
      </c>
      <c r="AQ1503">
        <f t="shared" si="604"/>
        <v>6.7394967422762398E-3</v>
      </c>
      <c r="AR1503">
        <f t="shared" si="605"/>
        <v>6399593.6257584924</v>
      </c>
    </row>
    <row r="1504" spans="13:44" x14ac:dyDescent="0.3">
      <c r="M1504" s="52" t="s">
        <v>22</v>
      </c>
      <c r="N1504" s="53">
        <f t="shared" si="584"/>
        <v>166021.44365805644</v>
      </c>
      <c r="O1504" s="54">
        <f t="shared" si="585"/>
        <v>0</v>
      </c>
      <c r="P1504" s="55">
        <f t="shared" si="586"/>
        <v>31</v>
      </c>
      <c r="Q1504" s="68"/>
      <c r="T1504">
        <f t="shared" si="582"/>
        <v>0</v>
      </c>
      <c r="U1504">
        <f t="shared" si="582"/>
        <v>0</v>
      </c>
      <c r="V1504">
        <f t="shared" si="583"/>
        <v>31</v>
      </c>
      <c r="W1504">
        <f t="shared" si="606"/>
        <v>3</v>
      </c>
      <c r="X1504">
        <f t="shared" si="587"/>
        <v>-5.2359877559829883E-2</v>
      </c>
      <c r="Y1504">
        <f t="shared" si="588"/>
        <v>-5.2335956242943828E-2</v>
      </c>
      <c r="Z1504">
        <f t="shared" si="589"/>
        <v>-5.2383818566763218E-2</v>
      </c>
      <c r="AA1504">
        <f t="shared" si="590"/>
        <v>0</v>
      </c>
      <c r="AB1504">
        <f t="shared" si="591"/>
        <v>6375585.7452000007</v>
      </c>
      <c r="AC1504">
        <f t="shared" si="592"/>
        <v>9.2468067027179749E-6</v>
      </c>
      <c r="AD1504">
        <f t="shared" si="593"/>
        <v>0</v>
      </c>
      <c r="AE1504">
        <f t="shared" si="594"/>
        <v>0</v>
      </c>
      <c r="AF1504">
        <f t="shared" si="595"/>
        <v>0</v>
      </c>
      <c r="AG1504">
        <f t="shared" si="596"/>
        <v>0</v>
      </c>
      <c r="AH1504">
        <f t="shared" si="597"/>
        <v>0</v>
      </c>
      <c r="AI1504">
        <f t="shared" si="598"/>
        <v>5.0546225567071803E-3</v>
      </c>
      <c r="AJ1504">
        <f t="shared" si="599"/>
        <v>4.2582015317955055E-5</v>
      </c>
      <c r="AK1504">
        <f t="shared" si="600"/>
        <v>1.6740578955036711E-7</v>
      </c>
      <c r="AL1504">
        <f t="shared" si="601"/>
        <v>0</v>
      </c>
      <c r="AM1504">
        <v>6378137</v>
      </c>
      <c r="AN1504">
        <v>6356752.3142451802</v>
      </c>
      <c r="AO1504">
        <f t="shared" si="602"/>
        <v>8.1819190842620321E-2</v>
      </c>
      <c r="AP1504">
        <f t="shared" si="603"/>
        <v>8.2094437949694496E-2</v>
      </c>
      <c r="AQ1504">
        <f t="shared" si="604"/>
        <v>6.7394967422762398E-3</v>
      </c>
      <c r="AR1504">
        <f t="shared" si="605"/>
        <v>6399593.6257584924</v>
      </c>
    </row>
    <row r="1505" spans="13:44" x14ac:dyDescent="0.3">
      <c r="M1505" s="52" t="s">
        <v>22</v>
      </c>
      <c r="N1505" s="53">
        <f t="shared" si="584"/>
        <v>166021.44365805644</v>
      </c>
      <c r="O1505" s="54">
        <f t="shared" si="585"/>
        <v>0</v>
      </c>
      <c r="P1505" s="55">
        <f t="shared" si="586"/>
        <v>31</v>
      </c>
      <c r="Q1505" s="68"/>
      <c r="T1505">
        <f t="shared" si="582"/>
        <v>0</v>
      </c>
      <c r="U1505">
        <f t="shared" si="582"/>
        <v>0</v>
      </c>
      <c r="V1505">
        <f t="shared" si="583"/>
        <v>31</v>
      </c>
      <c r="W1505">
        <f t="shared" si="606"/>
        <v>3</v>
      </c>
      <c r="X1505">
        <f t="shared" si="587"/>
        <v>-5.2359877559829883E-2</v>
      </c>
      <c r="Y1505">
        <f t="shared" si="588"/>
        <v>-5.2335956242943828E-2</v>
      </c>
      <c r="Z1505">
        <f t="shared" si="589"/>
        <v>-5.2383818566763218E-2</v>
      </c>
      <c r="AA1505">
        <f t="shared" si="590"/>
        <v>0</v>
      </c>
      <c r="AB1505">
        <f t="shared" si="591"/>
        <v>6375585.7452000007</v>
      </c>
      <c r="AC1505">
        <f t="shared" si="592"/>
        <v>9.2468067027179749E-6</v>
      </c>
      <c r="AD1505">
        <f t="shared" si="593"/>
        <v>0</v>
      </c>
      <c r="AE1505">
        <f t="shared" si="594"/>
        <v>0</v>
      </c>
      <c r="AF1505">
        <f t="shared" si="595"/>
        <v>0</v>
      </c>
      <c r="AG1505">
        <f t="shared" si="596"/>
        <v>0</v>
      </c>
      <c r="AH1505">
        <f t="shared" si="597"/>
        <v>0</v>
      </c>
      <c r="AI1505">
        <f t="shared" si="598"/>
        <v>5.0546225567071803E-3</v>
      </c>
      <c r="AJ1505">
        <f t="shared" si="599"/>
        <v>4.2582015317955055E-5</v>
      </c>
      <c r="AK1505">
        <f t="shared" si="600"/>
        <v>1.6740578955036711E-7</v>
      </c>
      <c r="AL1505">
        <f t="shared" si="601"/>
        <v>0</v>
      </c>
      <c r="AM1505">
        <v>6378137</v>
      </c>
      <c r="AN1505">
        <v>6356752.3142451802</v>
      </c>
      <c r="AO1505">
        <f t="shared" si="602"/>
        <v>8.1819190842620321E-2</v>
      </c>
      <c r="AP1505">
        <f t="shared" si="603"/>
        <v>8.2094437949694496E-2</v>
      </c>
      <c r="AQ1505">
        <f t="shared" si="604"/>
        <v>6.7394967422762398E-3</v>
      </c>
      <c r="AR1505">
        <f t="shared" si="605"/>
        <v>6399593.6257584924</v>
      </c>
    </row>
    <row r="1506" spans="13:44" x14ac:dyDescent="0.3">
      <c r="M1506" s="52" t="s">
        <v>22</v>
      </c>
      <c r="N1506" s="53">
        <f t="shared" si="584"/>
        <v>166021.44365805644</v>
      </c>
      <c r="O1506" s="54">
        <f t="shared" si="585"/>
        <v>0</v>
      </c>
      <c r="P1506" s="55">
        <f t="shared" si="586"/>
        <v>31</v>
      </c>
      <c r="Q1506" s="68"/>
      <c r="T1506">
        <f t="shared" si="582"/>
        <v>0</v>
      </c>
      <c r="U1506">
        <f t="shared" si="582"/>
        <v>0</v>
      </c>
      <c r="V1506">
        <f t="shared" si="583"/>
        <v>31</v>
      </c>
      <c r="W1506">
        <f t="shared" si="606"/>
        <v>3</v>
      </c>
      <c r="X1506">
        <f t="shared" si="587"/>
        <v>-5.2359877559829883E-2</v>
      </c>
      <c r="Y1506">
        <f t="shared" si="588"/>
        <v>-5.2335956242943828E-2</v>
      </c>
      <c r="Z1506">
        <f t="shared" si="589"/>
        <v>-5.2383818566763218E-2</v>
      </c>
      <c r="AA1506">
        <f t="shared" si="590"/>
        <v>0</v>
      </c>
      <c r="AB1506">
        <f t="shared" si="591"/>
        <v>6375585.7452000007</v>
      </c>
      <c r="AC1506">
        <f t="shared" si="592"/>
        <v>9.2468067027179749E-6</v>
      </c>
      <c r="AD1506">
        <f t="shared" si="593"/>
        <v>0</v>
      </c>
      <c r="AE1506">
        <f t="shared" si="594"/>
        <v>0</v>
      </c>
      <c r="AF1506">
        <f t="shared" si="595"/>
        <v>0</v>
      </c>
      <c r="AG1506">
        <f t="shared" si="596"/>
        <v>0</v>
      </c>
      <c r="AH1506">
        <f t="shared" si="597"/>
        <v>0</v>
      </c>
      <c r="AI1506">
        <f t="shared" si="598"/>
        <v>5.0546225567071803E-3</v>
      </c>
      <c r="AJ1506">
        <f t="shared" si="599"/>
        <v>4.2582015317955055E-5</v>
      </c>
      <c r="AK1506">
        <f t="shared" si="600"/>
        <v>1.6740578955036711E-7</v>
      </c>
      <c r="AL1506">
        <f t="shared" si="601"/>
        <v>0</v>
      </c>
      <c r="AM1506">
        <v>6378137</v>
      </c>
      <c r="AN1506">
        <v>6356752.3142451802</v>
      </c>
      <c r="AO1506">
        <f t="shared" si="602"/>
        <v>8.1819190842620321E-2</v>
      </c>
      <c r="AP1506">
        <f t="shared" si="603"/>
        <v>8.2094437949694496E-2</v>
      </c>
      <c r="AQ1506">
        <f t="shared" si="604"/>
        <v>6.7394967422762398E-3</v>
      </c>
      <c r="AR1506">
        <f t="shared" si="605"/>
        <v>6399593.6257584924</v>
      </c>
    </row>
    <row r="1507" spans="13:44" x14ac:dyDescent="0.3">
      <c r="M1507" s="52" t="s">
        <v>22</v>
      </c>
      <c r="N1507" s="53">
        <f t="shared" si="584"/>
        <v>166021.44365805644</v>
      </c>
      <c r="O1507" s="54">
        <f t="shared" si="585"/>
        <v>0</v>
      </c>
      <c r="P1507" s="55">
        <f t="shared" si="586"/>
        <v>31</v>
      </c>
      <c r="Q1507" s="68"/>
      <c r="T1507">
        <f t="shared" si="582"/>
        <v>0</v>
      </c>
      <c r="U1507">
        <f t="shared" si="582"/>
        <v>0</v>
      </c>
      <c r="V1507">
        <f t="shared" si="583"/>
        <v>31</v>
      </c>
      <c r="W1507">
        <f t="shared" si="606"/>
        <v>3</v>
      </c>
      <c r="X1507">
        <f t="shared" si="587"/>
        <v>-5.2359877559829883E-2</v>
      </c>
      <c r="Y1507">
        <f t="shared" si="588"/>
        <v>-5.2335956242943828E-2</v>
      </c>
      <c r="Z1507">
        <f t="shared" si="589"/>
        <v>-5.2383818566763218E-2</v>
      </c>
      <c r="AA1507">
        <f t="shared" si="590"/>
        <v>0</v>
      </c>
      <c r="AB1507">
        <f t="shared" si="591"/>
        <v>6375585.7452000007</v>
      </c>
      <c r="AC1507">
        <f t="shared" si="592"/>
        <v>9.2468067027179749E-6</v>
      </c>
      <c r="AD1507">
        <f t="shared" si="593"/>
        <v>0</v>
      </c>
      <c r="AE1507">
        <f t="shared" si="594"/>
        <v>0</v>
      </c>
      <c r="AF1507">
        <f t="shared" si="595"/>
        <v>0</v>
      </c>
      <c r="AG1507">
        <f t="shared" si="596"/>
        <v>0</v>
      </c>
      <c r="AH1507">
        <f t="shared" si="597"/>
        <v>0</v>
      </c>
      <c r="AI1507">
        <f t="shared" si="598"/>
        <v>5.0546225567071803E-3</v>
      </c>
      <c r="AJ1507">
        <f t="shared" si="599"/>
        <v>4.2582015317955055E-5</v>
      </c>
      <c r="AK1507">
        <f t="shared" si="600"/>
        <v>1.6740578955036711E-7</v>
      </c>
      <c r="AL1507">
        <f t="shared" si="601"/>
        <v>0</v>
      </c>
      <c r="AM1507">
        <v>6378137</v>
      </c>
      <c r="AN1507">
        <v>6356752.3142451802</v>
      </c>
      <c r="AO1507">
        <f t="shared" si="602"/>
        <v>8.1819190842620321E-2</v>
      </c>
      <c r="AP1507">
        <f t="shared" si="603"/>
        <v>8.2094437949694496E-2</v>
      </c>
      <c r="AQ1507">
        <f t="shared" si="604"/>
        <v>6.7394967422762398E-3</v>
      </c>
      <c r="AR1507">
        <f t="shared" si="605"/>
        <v>6399593.6257584924</v>
      </c>
    </row>
    <row r="1508" spans="13:44" x14ac:dyDescent="0.3">
      <c r="M1508" s="52" t="s">
        <v>22</v>
      </c>
      <c r="N1508" s="53">
        <f t="shared" si="584"/>
        <v>166021.44365805644</v>
      </c>
      <c r="O1508" s="54">
        <f t="shared" si="585"/>
        <v>0</v>
      </c>
      <c r="P1508" s="55">
        <f t="shared" si="586"/>
        <v>31</v>
      </c>
      <c r="Q1508" s="68"/>
      <c r="T1508">
        <f t="shared" si="582"/>
        <v>0</v>
      </c>
      <c r="U1508">
        <f t="shared" si="582"/>
        <v>0</v>
      </c>
      <c r="V1508">
        <f t="shared" si="583"/>
        <v>31</v>
      </c>
      <c r="W1508">
        <f t="shared" si="606"/>
        <v>3</v>
      </c>
      <c r="X1508">
        <f t="shared" si="587"/>
        <v>-5.2359877559829883E-2</v>
      </c>
      <c r="Y1508">
        <f t="shared" si="588"/>
        <v>-5.2335956242943828E-2</v>
      </c>
      <c r="Z1508">
        <f t="shared" si="589"/>
        <v>-5.2383818566763218E-2</v>
      </c>
      <c r="AA1508">
        <f t="shared" si="590"/>
        <v>0</v>
      </c>
      <c r="AB1508">
        <f t="shared" si="591"/>
        <v>6375585.7452000007</v>
      </c>
      <c r="AC1508">
        <f t="shared" si="592"/>
        <v>9.2468067027179749E-6</v>
      </c>
      <c r="AD1508">
        <f t="shared" si="593"/>
        <v>0</v>
      </c>
      <c r="AE1508">
        <f t="shared" si="594"/>
        <v>0</v>
      </c>
      <c r="AF1508">
        <f t="shared" si="595"/>
        <v>0</v>
      </c>
      <c r="AG1508">
        <f t="shared" si="596"/>
        <v>0</v>
      </c>
      <c r="AH1508">
        <f t="shared" si="597"/>
        <v>0</v>
      </c>
      <c r="AI1508">
        <f t="shared" si="598"/>
        <v>5.0546225567071803E-3</v>
      </c>
      <c r="AJ1508">
        <f t="shared" si="599"/>
        <v>4.2582015317955055E-5</v>
      </c>
      <c r="AK1508">
        <f t="shared" si="600"/>
        <v>1.6740578955036711E-7</v>
      </c>
      <c r="AL1508">
        <f t="shared" si="601"/>
        <v>0</v>
      </c>
      <c r="AM1508">
        <v>6378137</v>
      </c>
      <c r="AN1508">
        <v>6356752.3142451802</v>
      </c>
      <c r="AO1508">
        <f t="shared" si="602"/>
        <v>8.1819190842620321E-2</v>
      </c>
      <c r="AP1508">
        <f t="shared" si="603"/>
        <v>8.2094437949694496E-2</v>
      </c>
      <c r="AQ1508">
        <f t="shared" si="604"/>
        <v>6.7394967422762398E-3</v>
      </c>
      <c r="AR1508">
        <f t="shared" si="605"/>
        <v>6399593.6257584924</v>
      </c>
    </row>
    <row r="1509" spans="13:44" x14ac:dyDescent="0.3">
      <c r="M1509" s="52" t="s">
        <v>22</v>
      </c>
      <c r="N1509" s="53">
        <f t="shared" si="584"/>
        <v>166021.44365805644</v>
      </c>
      <c r="O1509" s="54">
        <f t="shared" si="585"/>
        <v>0</v>
      </c>
      <c r="P1509" s="55">
        <f t="shared" si="586"/>
        <v>31</v>
      </c>
      <c r="Q1509" s="68"/>
      <c r="T1509">
        <f t="shared" si="582"/>
        <v>0</v>
      </c>
      <c r="U1509">
        <f t="shared" si="582"/>
        <v>0</v>
      </c>
      <c r="V1509">
        <f t="shared" si="583"/>
        <v>31</v>
      </c>
      <c r="W1509">
        <f t="shared" si="606"/>
        <v>3</v>
      </c>
      <c r="X1509">
        <f t="shared" si="587"/>
        <v>-5.2359877559829883E-2</v>
      </c>
      <c r="Y1509">
        <f t="shared" si="588"/>
        <v>-5.2335956242943828E-2</v>
      </c>
      <c r="Z1509">
        <f t="shared" si="589"/>
        <v>-5.2383818566763218E-2</v>
      </c>
      <c r="AA1509">
        <f t="shared" si="590"/>
        <v>0</v>
      </c>
      <c r="AB1509">
        <f t="shared" si="591"/>
        <v>6375585.7452000007</v>
      </c>
      <c r="AC1509">
        <f t="shared" si="592"/>
        <v>9.2468067027179749E-6</v>
      </c>
      <c r="AD1509">
        <f t="shared" si="593"/>
        <v>0</v>
      </c>
      <c r="AE1509">
        <f t="shared" si="594"/>
        <v>0</v>
      </c>
      <c r="AF1509">
        <f t="shared" si="595"/>
        <v>0</v>
      </c>
      <c r="AG1509">
        <f t="shared" si="596"/>
        <v>0</v>
      </c>
      <c r="AH1509">
        <f t="shared" si="597"/>
        <v>0</v>
      </c>
      <c r="AI1509">
        <f t="shared" si="598"/>
        <v>5.0546225567071803E-3</v>
      </c>
      <c r="AJ1509">
        <f t="shared" si="599"/>
        <v>4.2582015317955055E-5</v>
      </c>
      <c r="AK1509">
        <f t="shared" si="600"/>
        <v>1.6740578955036711E-7</v>
      </c>
      <c r="AL1509">
        <f t="shared" si="601"/>
        <v>0</v>
      </c>
      <c r="AM1509">
        <v>6378137</v>
      </c>
      <c r="AN1509">
        <v>6356752.3142451802</v>
      </c>
      <c r="AO1509">
        <f t="shared" si="602"/>
        <v>8.1819190842620321E-2</v>
      </c>
      <c r="AP1509">
        <f t="shared" si="603"/>
        <v>8.2094437949694496E-2</v>
      </c>
      <c r="AQ1509">
        <f t="shared" si="604"/>
        <v>6.7394967422762398E-3</v>
      </c>
      <c r="AR1509">
        <f t="shared" si="605"/>
        <v>6399593.6257584924</v>
      </c>
    </row>
    <row r="1510" spans="13:44" x14ac:dyDescent="0.3">
      <c r="M1510" s="52" t="s">
        <v>22</v>
      </c>
      <c r="N1510" s="53">
        <f t="shared" si="584"/>
        <v>166021.44365805644</v>
      </c>
      <c r="O1510" s="54">
        <f t="shared" si="585"/>
        <v>0</v>
      </c>
      <c r="P1510" s="55">
        <f t="shared" si="586"/>
        <v>31</v>
      </c>
      <c r="Q1510" s="68"/>
      <c r="T1510">
        <f t="shared" si="582"/>
        <v>0</v>
      </c>
      <c r="U1510">
        <f t="shared" si="582"/>
        <v>0</v>
      </c>
      <c r="V1510">
        <f t="shared" si="583"/>
        <v>31</v>
      </c>
      <c r="W1510">
        <f t="shared" si="606"/>
        <v>3</v>
      </c>
      <c r="X1510">
        <f t="shared" si="587"/>
        <v>-5.2359877559829883E-2</v>
      </c>
      <c r="Y1510">
        <f t="shared" si="588"/>
        <v>-5.2335956242943828E-2</v>
      </c>
      <c r="Z1510">
        <f t="shared" si="589"/>
        <v>-5.2383818566763218E-2</v>
      </c>
      <c r="AA1510">
        <f t="shared" si="590"/>
        <v>0</v>
      </c>
      <c r="AB1510">
        <f t="shared" si="591"/>
        <v>6375585.7452000007</v>
      </c>
      <c r="AC1510">
        <f t="shared" si="592"/>
        <v>9.2468067027179749E-6</v>
      </c>
      <c r="AD1510">
        <f t="shared" si="593"/>
        <v>0</v>
      </c>
      <c r="AE1510">
        <f t="shared" si="594"/>
        <v>0</v>
      </c>
      <c r="AF1510">
        <f t="shared" si="595"/>
        <v>0</v>
      </c>
      <c r="AG1510">
        <f t="shared" si="596"/>
        <v>0</v>
      </c>
      <c r="AH1510">
        <f t="shared" si="597"/>
        <v>0</v>
      </c>
      <c r="AI1510">
        <f t="shared" si="598"/>
        <v>5.0546225567071803E-3</v>
      </c>
      <c r="AJ1510">
        <f t="shared" si="599"/>
        <v>4.2582015317955055E-5</v>
      </c>
      <c r="AK1510">
        <f t="shared" si="600"/>
        <v>1.6740578955036711E-7</v>
      </c>
      <c r="AL1510">
        <f t="shared" si="601"/>
        <v>0</v>
      </c>
      <c r="AM1510">
        <v>6378137</v>
      </c>
      <c r="AN1510">
        <v>6356752.3142451802</v>
      </c>
      <c r="AO1510">
        <f t="shared" si="602"/>
        <v>8.1819190842620321E-2</v>
      </c>
      <c r="AP1510">
        <f t="shared" si="603"/>
        <v>8.2094437949694496E-2</v>
      </c>
      <c r="AQ1510">
        <f t="shared" si="604"/>
        <v>6.7394967422762398E-3</v>
      </c>
      <c r="AR1510">
        <f t="shared" si="605"/>
        <v>6399593.6257584924</v>
      </c>
    </row>
    <row r="1511" spans="13:44" x14ac:dyDescent="0.3">
      <c r="M1511" s="52" t="s">
        <v>22</v>
      </c>
      <c r="N1511" s="53">
        <f t="shared" si="584"/>
        <v>166021.44365805644</v>
      </c>
      <c r="O1511" s="54">
        <f t="shared" si="585"/>
        <v>0</v>
      </c>
      <c r="P1511" s="55">
        <f t="shared" si="586"/>
        <v>31</v>
      </c>
      <c r="Q1511" s="68"/>
      <c r="T1511">
        <f t="shared" si="582"/>
        <v>0</v>
      </c>
      <c r="U1511">
        <f t="shared" si="582"/>
        <v>0</v>
      </c>
      <c r="V1511">
        <f t="shared" si="583"/>
        <v>31</v>
      </c>
      <c r="W1511">
        <f t="shared" si="606"/>
        <v>3</v>
      </c>
      <c r="X1511">
        <f t="shared" si="587"/>
        <v>-5.2359877559829883E-2</v>
      </c>
      <c r="Y1511">
        <f t="shared" si="588"/>
        <v>-5.2335956242943828E-2</v>
      </c>
      <c r="Z1511">
        <f t="shared" si="589"/>
        <v>-5.2383818566763218E-2</v>
      </c>
      <c r="AA1511">
        <f t="shared" si="590"/>
        <v>0</v>
      </c>
      <c r="AB1511">
        <f t="shared" si="591"/>
        <v>6375585.7452000007</v>
      </c>
      <c r="AC1511">
        <f t="shared" si="592"/>
        <v>9.2468067027179749E-6</v>
      </c>
      <c r="AD1511">
        <f t="shared" si="593"/>
        <v>0</v>
      </c>
      <c r="AE1511">
        <f t="shared" si="594"/>
        <v>0</v>
      </c>
      <c r="AF1511">
        <f t="shared" si="595"/>
        <v>0</v>
      </c>
      <c r="AG1511">
        <f t="shared" si="596"/>
        <v>0</v>
      </c>
      <c r="AH1511">
        <f t="shared" si="597"/>
        <v>0</v>
      </c>
      <c r="AI1511">
        <f t="shared" si="598"/>
        <v>5.0546225567071803E-3</v>
      </c>
      <c r="AJ1511">
        <f t="shared" si="599"/>
        <v>4.2582015317955055E-5</v>
      </c>
      <c r="AK1511">
        <f t="shared" si="600"/>
        <v>1.6740578955036711E-7</v>
      </c>
      <c r="AL1511">
        <f t="shared" si="601"/>
        <v>0</v>
      </c>
      <c r="AM1511">
        <v>6378137</v>
      </c>
      <c r="AN1511">
        <v>6356752.3142451802</v>
      </c>
      <c r="AO1511">
        <f t="shared" si="602"/>
        <v>8.1819190842620321E-2</v>
      </c>
      <c r="AP1511">
        <f t="shared" si="603"/>
        <v>8.2094437949694496E-2</v>
      </c>
      <c r="AQ1511">
        <f t="shared" si="604"/>
        <v>6.7394967422762398E-3</v>
      </c>
      <c r="AR1511">
        <f t="shared" si="605"/>
        <v>6399593.6257584924</v>
      </c>
    </row>
    <row r="1512" spans="13:44" x14ac:dyDescent="0.3">
      <c r="M1512" s="52" t="s">
        <v>22</v>
      </c>
      <c r="N1512" s="53">
        <f t="shared" si="584"/>
        <v>166021.44365805644</v>
      </c>
      <c r="O1512" s="54">
        <f t="shared" si="585"/>
        <v>0</v>
      </c>
      <c r="P1512" s="55">
        <f t="shared" si="586"/>
        <v>31</v>
      </c>
      <c r="Q1512" s="68"/>
      <c r="T1512">
        <f t="shared" si="582"/>
        <v>0</v>
      </c>
      <c r="U1512">
        <f t="shared" si="582"/>
        <v>0</v>
      </c>
      <c r="V1512">
        <f t="shared" si="583"/>
        <v>31</v>
      </c>
      <c r="W1512">
        <f t="shared" si="606"/>
        <v>3</v>
      </c>
      <c r="X1512">
        <f t="shared" si="587"/>
        <v>-5.2359877559829883E-2</v>
      </c>
      <c r="Y1512">
        <f t="shared" si="588"/>
        <v>-5.2335956242943828E-2</v>
      </c>
      <c r="Z1512">
        <f t="shared" si="589"/>
        <v>-5.2383818566763218E-2</v>
      </c>
      <c r="AA1512">
        <f t="shared" si="590"/>
        <v>0</v>
      </c>
      <c r="AB1512">
        <f t="shared" si="591"/>
        <v>6375585.7452000007</v>
      </c>
      <c r="AC1512">
        <f t="shared" si="592"/>
        <v>9.2468067027179749E-6</v>
      </c>
      <c r="AD1512">
        <f t="shared" si="593"/>
        <v>0</v>
      </c>
      <c r="AE1512">
        <f t="shared" si="594"/>
        <v>0</v>
      </c>
      <c r="AF1512">
        <f t="shared" si="595"/>
        <v>0</v>
      </c>
      <c r="AG1512">
        <f t="shared" si="596"/>
        <v>0</v>
      </c>
      <c r="AH1512">
        <f t="shared" si="597"/>
        <v>0</v>
      </c>
      <c r="AI1512">
        <f t="shared" si="598"/>
        <v>5.0546225567071803E-3</v>
      </c>
      <c r="AJ1512">
        <f t="shared" si="599"/>
        <v>4.2582015317955055E-5</v>
      </c>
      <c r="AK1512">
        <f t="shared" si="600"/>
        <v>1.6740578955036711E-7</v>
      </c>
      <c r="AL1512">
        <f t="shared" si="601"/>
        <v>0</v>
      </c>
      <c r="AM1512">
        <v>6378137</v>
      </c>
      <c r="AN1512">
        <v>6356752.3142451802</v>
      </c>
      <c r="AO1512">
        <f t="shared" si="602"/>
        <v>8.1819190842620321E-2</v>
      </c>
      <c r="AP1512">
        <f t="shared" si="603"/>
        <v>8.2094437949694496E-2</v>
      </c>
      <c r="AQ1512">
        <f t="shared" si="604"/>
        <v>6.7394967422762398E-3</v>
      </c>
      <c r="AR1512">
        <f t="shared" si="605"/>
        <v>6399593.6257584924</v>
      </c>
    </row>
    <row r="1513" spans="13:44" x14ac:dyDescent="0.3">
      <c r="M1513" s="52" t="s">
        <v>22</v>
      </c>
      <c r="N1513" s="53">
        <f t="shared" si="584"/>
        <v>166021.44365805644</v>
      </c>
      <c r="O1513" s="54">
        <f t="shared" si="585"/>
        <v>0</v>
      </c>
      <c r="P1513" s="55">
        <f t="shared" si="586"/>
        <v>31</v>
      </c>
      <c r="Q1513" s="68"/>
      <c r="T1513">
        <f t="shared" si="582"/>
        <v>0</v>
      </c>
      <c r="U1513">
        <f t="shared" si="582"/>
        <v>0</v>
      </c>
      <c r="V1513">
        <f t="shared" si="583"/>
        <v>31</v>
      </c>
      <c r="W1513">
        <f t="shared" si="606"/>
        <v>3</v>
      </c>
      <c r="X1513">
        <f t="shared" si="587"/>
        <v>-5.2359877559829883E-2</v>
      </c>
      <c r="Y1513">
        <f t="shared" si="588"/>
        <v>-5.2335956242943828E-2</v>
      </c>
      <c r="Z1513">
        <f t="shared" si="589"/>
        <v>-5.2383818566763218E-2</v>
      </c>
      <c r="AA1513">
        <f t="shared" si="590"/>
        <v>0</v>
      </c>
      <c r="AB1513">
        <f t="shared" si="591"/>
        <v>6375585.7452000007</v>
      </c>
      <c r="AC1513">
        <f t="shared" si="592"/>
        <v>9.2468067027179749E-6</v>
      </c>
      <c r="AD1513">
        <f t="shared" si="593"/>
        <v>0</v>
      </c>
      <c r="AE1513">
        <f t="shared" si="594"/>
        <v>0</v>
      </c>
      <c r="AF1513">
        <f t="shared" si="595"/>
        <v>0</v>
      </c>
      <c r="AG1513">
        <f t="shared" si="596"/>
        <v>0</v>
      </c>
      <c r="AH1513">
        <f t="shared" si="597"/>
        <v>0</v>
      </c>
      <c r="AI1513">
        <f t="shared" si="598"/>
        <v>5.0546225567071803E-3</v>
      </c>
      <c r="AJ1513">
        <f t="shared" si="599"/>
        <v>4.2582015317955055E-5</v>
      </c>
      <c r="AK1513">
        <f t="shared" si="600"/>
        <v>1.6740578955036711E-7</v>
      </c>
      <c r="AL1513">
        <f t="shared" si="601"/>
        <v>0</v>
      </c>
      <c r="AM1513">
        <v>6378137</v>
      </c>
      <c r="AN1513">
        <v>6356752.3142451802</v>
      </c>
      <c r="AO1513">
        <f t="shared" si="602"/>
        <v>8.1819190842620321E-2</v>
      </c>
      <c r="AP1513">
        <f t="shared" si="603"/>
        <v>8.2094437949694496E-2</v>
      </c>
      <c r="AQ1513">
        <f t="shared" si="604"/>
        <v>6.7394967422762398E-3</v>
      </c>
      <c r="AR1513">
        <f t="shared" si="605"/>
        <v>6399593.6257584924</v>
      </c>
    </row>
    <row r="1514" spans="13:44" x14ac:dyDescent="0.3">
      <c r="M1514" s="52" t="s">
        <v>22</v>
      </c>
      <c r="N1514" s="53">
        <f t="shared" si="584"/>
        <v>166021.44365805644</v>
      </c>
      <c r="O1514" s="54">
        <f t="shared" si="585"/>
        <v>0</v>
      </c>
      <c r="P1514" s="55">
        <f t="shared" si="586"/>
        <v>31</v>
      </c>
      <c r="Q1514" s="68"/>
      <c r="T1514">
        <f t="shared" ref="T1514:U1577" si="607">R1514*PI()/180</f>
        <v>0</v>
      </c>
      <c r="U1514">
        <f t="shared" si="607"/>
        <v>0</v>
      </c>
      <c r="V1514">
        <f t="shared" si="583"/>
        <v>31</v>
      </c>
      <c r="W1514">
        <f t="shared" si="606"/>
        <v>3</v>
      </c>
      <c r="X1514">
        <f t="shared" si="587"/>
        <v>-5.2359877559829883E-2</v>
      </c>
      <c r="Y1514">
        <f t="shared" si="588"/>
        <v>-5.2335956242943828E-2</v>
      </c>
      <c r="Z1514">
        <f t="shared" si="589"/>
        <v>-5.2383818566763218E-2</v>
      </c>
      <c r="AA1514">
        <f t="shared" si="590"/>
        <v>0</v>
      </c>
      <c r="AB1514">
        <f t="shared" si="591"/>
        <v>6375585.7452000007</v>
      </c>
      <c r="AC1514">
        <f t="shared" si="592"/>
        <v>9.2468067027179749E-6</v>
      </c>
      <c r="AD1514">
        <f t="shared" si="593"/>
        <v>0</v>
      </c>
      <c r="AE1514">
        <f t="shared" si="594"/>
        <v>0</v>
      </c>
      <c r="AF1514">
        <f t="shared" si="595"/>
        <v>0</v>
      </c>
      <c r="AG1514">
        <f t="shared" si="596"/>
        <v>0</v>
      </c>
      <c r="AH1514">
        <f t="shared" si="597"/>
        <v>0</v>
      </c>
      <c r="AI1514">
        <f t="shared" si="598"/>
        <v>5.0546225567071803E-3</v>
      </c>
      <c r="AJ1514">
        <f t="shared" si="599"/>
        <v>4.2582015317955055E-5</v>
      </c>
      <c r="AK1514">
        <f t="shared" si="600"/>
        <v>1.6740578955036711E-7</v>
      </c>
      <c r="AL1514">
        <f t="shared" si="601"/>
        <v>0</v>
      </c>
      <c r="AM1514">
        <v>6378137</v>
      </c>
      <c r="AN1514">
        <v>6356752.3142451802</v>
      </c>
      <c r="AO1514">
        <f t="shared" si="602"/>
        <v>8.1819190842620321E-2</v>
      </c>
      <c r="AP1514">
        <f t="shared" si="603"/>
        <v>8.2094437949694496E-2</v>
      </c>
      <c r="AQ1514">
        <f t="shared" si="604"/>
        <v>6.7394967422762398E-3</v>
      </c>
      <c r="AR1514">
        <f t="shared" si="605"/>
        <v>6399593.6257584924</v>
      </c>
    </row>
    <row r="1515" spans="13:44" x14ac:dyDescent="0.3">
      <c r="M1515" s="52" t="s">
        <v>22</v>
      </c>
      <c r="N1515" s="53">
        <f t="shared" si="584"/>
        <v>166021.44365805644</v>
      </c>
      <c r="O1515" s="54">
        <f t="shared" si="585"/>
        <v>0</v>
      </c>
      <c r="P1515" s="55">
        <f t="shared" si="586"/>
        <v>31</v>
      </c>
      <c r="Q1515" s="68"/>
      <c r="T1515">
        <f t="shared" si="607"/>
        <v>0</v>
      </c>
      <c r="U1515">
        <f t="shared" si="607"/>
        <v>0</v>
      </c>
      <c r="V1515">
        <f t="shared" si="583"/>
        <v>31</v>
      </c>
      <c r="W1515">
        <f t="shared" si="606"/>
        <v>3</v>
      </c>
      <c r="X1515">
        <f t="shared" si="587"/>
        <v>-5.2359877559829883E-2</v>
      </c>
      <c r="Y1515">
        <f t="shared" si="588"/>
        <v>-5.2335956242943828E-2</v>
      </c>
      <c r="Z1515">
        <f t="shared" si="589"/>
        <v>-5.2383818566763218E-2</v>
      </c>
      <c r="AA1515">
        <f t="shared" si="590"/>
        <v>0</v>
      </c>
      <c r="AB1515">
        <f t="shared" si="591"/>
        <v>6375585.7452000007</v>
      </c>
      <c r="AC1515">
        <f t="shared" si="592"/>
        <v>9.2468067027179749E-6</v>
      </c>
      <c r="AD1515">
        <f t="shared" si="593"/>
        <v>0</v>
      </c>
      <c r="AE1515">
        <f t="shared" si="594"/>
        <v>0</v>
      </c>
      <c r="AF1515">
        <f t="shared" si="595"/>
        <v>0</v>
      </c>
      <c r="AG1515">
        <f t="shared" si="596"/>
        <v>0</v>
      </c>
      <c r="AH1515">
        <f t="shared" si="597"/>
        <v>0</v>
      </c>
      <c r="AI1515">
        <f t="shared" si="598"/>
        <v>5.0546225567071803E-3</v>
      </c>
      <c r="AJ1515">
        <f t="shared" si="599"/>
        <v>4.2582015317955055E-5</v>
      </c>
      <c r="AK1515">
        <f t="shared" si="600"/>
        <v>1.6740578955036711E-7</v>
      </c>
      <c r="AL1515">
        <f t="shared" si="601"/>
        <v>0</v>
      </c>
      <c r="AM1515">
        <v>6378137</v>
      </c>
      <c r="AN1515">
        <v>6356752.3142451802</v>
      </c>
      <c r="AO1515">
        <f t="shared" si="602"/>
        <v>8.1819190842620321E-2</v>
      </c>
      <c r="AP1515">
        <f t="shared" si="603"/>
        <v>8.2094437949694496E-2</v>
      </c>
      <c r="AQ1515">
        <f t="shared" si="604"/>
        <v>6.7394967422762398E-3</v>
      </c>
      <c r="AR1515">
        <f t="shared" si="605"/>
        <v>6399593.6257584924</v>
      </c>
    </row>
    <row r="1516" spans="13:44" x14ac:dyDescent="0.3">
      <c r="M1516" s="52" t="s">
        <v>22</v>
      </c>
      <c r="N1516" s="53">
        <f t="shared" si="584"/>
        <v>166021.44365805644</v>
      </c>
      <c r="O1516" s="54">
        <f t="shared" si="585"/>
        <v>0</v>
      </c>
      <c r="P1516" s="55">
        <f t="shared" si="586"/>
        <v>31</v>
      </c>
      <c r="Q1516" s="68"/>
      <c r="T1516">
        <f t="shared" si="607"/>
        <v>0</v>
      </c>
      <c r="U1516">
        <f t="shared" si="607"/>
        <v>0</v>
      </c>
      <c r="V1516">
        <f t="shared" si="583"/>
        <v>31</v>
      </c>
      <c r="W1516">
        <f t="shared" si="606"/>
        <v>3</v>
      </c>
      <c r="X1516">
        <f t="shared" si="587"/>
        <v>-5.2359877559829883E-2</v>
      </c>
      <c r="Y1516">
        <f t="shared" si="588"/>
        <v>-5.2335956242943828E-2</v>
      </c>
      <c r="Z1516">
        <f t="shared" si="589"/>
        <v>-5.2383818566763218E-2</v>
      </c>
      <c r="AA1516">
        <f t="shared" si="590"/>
        <v>0</v>
      </c>
      <c r="AB1516">
        <f t="shared" si="591"/>
        <v>6375585.7452000007</v>
      </c>
      <c r="AC1516">
        <f t="shared" si="592"/>
        <v>9.2468067027179749E-6</v>
      </c>
      <c r="AD1516">
        <f t="shared" si="593"/>
        <v>0</v>
      </c>
      <c r="AE1516">
        <f t="shared" si="594"/>
        <v>0</v>
      </c>
      <c r="AF1516">
        <f t="shared" si="595"/>
        <v>0</v>
      </c>
      <c r="AG1516">
        <f t="shared" si="596"/>
        <v>0</v>
      </c>
      <c r="AH1516">
        <f t="shared" si="597"/>
        <v>0</v>
      </c>
      <c r="AI1516">
        <f t="shared" si="598"/>
        <v>5.0546225567071803E-3</v>
      </c>
      <c r="AJ1516">
        <f t="shared" si="599"/>
        <v>4.2582015317955055E-5</v>
      </c>
      <c r="AK1516">
        <f t="shared" si="600"/>
        <v>1.6740578955036711E-7</v>
      </c>
      <c r="AL1516">
        <f t="shared" si="601"/>
        <v>0</v>
      </c>
      <c r="AM1516">
        <v>6378137</v>
      </c>
      <c r="AN1516">
        <v>6356752.3142451802</v>
      </c>
      <c r="AO1516">
        <f t="shared" si="602"/>
        <v>8.1819190842620321E-2</v>
      </c>
      <c r="AP1516">
        <f t="shared" si="603"/>
        <v>8.2094437949694496E-2</v>
      </c>
      <c r="AQ1516">
        <f t="shared" si="604"/>
        <v>6.7394967422762398E-3</v>
      </c>
      <c r="AR1516">
        <f t="shared" si="605"/>
        <v>6399593.6257584924</v>
      </c>
    </row>
    <row r="1517" spans="13:44" x14ac:dyDescent="0.3">
      <c r="M1517" s="52" t="s">
        <v>22</v>
      </c>
      <c r="N1517" s="53">
        <f t="shared" si="584"/>
        <v>166021.44365805644</v>
      </c>
      <c r="O1517" s="54">
        <f t="shared" si="585"/>
        <v>0</v>
      </c>
      <c r="P1517" s="55">
        <f t="shared" si="586"/>
        <v>31</v>
      </c>
      <c r="Q1517" s="68"/>
      <c r="T1517">
        <f t="shared" si="607"/>
        <v>0</v>
      </c>
      <c r="U1517">
        <f t="shared" si="607"/>
        <v>0</v>
      </c>
      <c r="V1517">
        <f t="shared" si="583"/>
        <v>31</v>
      </c>
      <c r="W1517">
        <f t="shared" si="606"/>
        <v>3</v>
      </c>
      <c r="X1517">
        <f t="shared" si="587"/>
        <v>-5.2359877559829883E-2</v>
      </c>
      <c r="Y1517">
        <f t="shared" si="588"/>
        <v>-5.2335956242943828E-2</v>
      </c>
      <c r="Z1517">
        <f t="shared" si="589"/>
        <v>-5.2383818566763218E-2</v>
      </c>
      <c r="AA1517">
        <f t="shared" si="590"/>
        <v>0</v>
      </c>
      <c r="AB1517">
        <f t="shared" si="591"/>
        <v>6375585.7452000007</v>
      </c>
      <c r="AC1517">
        <f t="shared" si="592"/>
        <v>9.2468067027179749E-6</v>
      </c>
      <c r="AD1517">
        <f t="shared" si="593"/>
        <v>0</v>
      </c>
      <c r="AE1517">
        <f t="shared" si="594"/>
        <v>0</v>
      </c>
      <c r="AF1517">
        <f t="shared" si="595"/>
        <v>0</v>
      </c>
      <c r="AG1517">
        <f t="shared" si="596"/>
        <v>0</v>
      </c>
      <c r="AH1517">
        <f t="shared" si="597"/>
        <v>0</v>
      </c>
      <c r="AI1517">
        <f t="shared" si="598"/>
        <v>5.0546225567071803E-3</v>
      </c>
      <c r="AJ1517">
        <f t="shared" si="599"/>
        <v>4.2582015317955055E-5</v>
      </c>
      <c r="AK1517">
        <f t="shared" si="600"/>
        <v>1.6740578955036711E-7</v>
      </c>
      <c r="AL1517">
        <f t="shared" si="601"/>
        <v>0</v>
      </c>
      <c r="AM1517">
        <v>6378137</v>
      </c>
      <c r="AN1517">
        <v>6356752.3142451802</v>
      </c>
      <c r="AO1517">
        <f t="shared" si="602"/>
        <v>8.1819190842620321E-2</v>
      </c>
      <c r="AP1517">
        <f t="shared" si="603"/>
        <v>8.2094437949694496E-2</v>
      </c>
      <c r="AQ1517">
        <f t="shared" si="604"/>
        <v>6.7394967422762398E-3</v>
      </c>
      <c r="AR1517">
        <f t="shared" si="605"/>
        <v>6399593.6257584924</v>
      </c>
    </row>
    <row r="1518" spans="13:44" x14ac:dyDescent="0.3">
      <c r="M1518" s="52" t="s">
        <v>22</v>
      </c>
      <c r="N1518" s="53">
        <f t="shared" si="584"/>
        <v>166021.44365805644</v>
      </c>
      <c r="O1518" s="54">
        <f t="shared" si="585"/>
        <v>0</v>
      </c>
      <c r="P1518" s="55">
        <f t="shared" si="586"/>
        <v>31</v>
      </c>
      <c r="Q1518" s="68"/>
      <c r="T1518">
        <f t="shared" si="607"/>
        <v>0</v>
      </c>
      <c r="U1518">
        <f t="shared" si="607"/>
        <v>0</v>
      </c>
      <c r="V1518">
        <f t="shared" si="583"/>
        <v>31</v>
      </c>
      <c r="W1518">
        <f t="shared" si="606"/>
        <v>3</v>
      </c>
      <c r="X1518">
        <f t="shared" si="587"/>
        <v>-5.2359877559829883E-2</v>
      </c>
      <c r="Y1518">
        <f t="shared" si="588"/>
        <v>-5.2335956242943828E-2</v>
      </c>
      <c r="Z1518">
        <f t="shared" si="589"/>
        <v>-5.2383818566763218E-2</v>
      </c>
      <c r="AA1518">
        <f t="shared" si="590"/>
        <v>0</v>
      </c>
      <c r="AB1518">
        <f t="shared" si="591"/>
        <v>6375585.7452000007</v>
      </c>
      <c r="AC1518">
        <f t="shared" si="592"/>
        <v>9.2468067027179749E-6</v>
      </c>
      <c r="AD1518">
        <f t="shared" si="593"/>
        <v>0</v>
      </c>
      <c r="AE1518">
        <f t="shared" si="594"/>
        <v>0</v>
      </c>
      <c r="AF1518">
        <f t="shared" si="595"/>
        <v>0</v>
      </c>
      <c r="AG1518">
        <f t="shared" si="596"/>
        <v>0</v>
      </c>
      <c r="AH1518">
        <f t="shared" si="597"/>
        <v>0</v>
      </c>
      <c r="AI1518">
        <f t="shared" si="598"/>
        <v>5.0546225567071803E-3</v>
      </c>
      <c r="AJ1518">
        <f t="shared" si="599"/>
        <v>4.2582015317955055E-5</v>
      </c>
      <c r="AK1518">
        <f t="shared" si="600"/>
        <v>1.6740578955036711E-7</v>
      </c>
      <c r="AL1518">
        <f t="shared" si="601"/>
        <v>0</v>
      </c>
      <c r="AM1518">
        <v>6378137</v>
      </c>
      <c r="AN1518">
        <v>6356752.3142451802</v>
      </c>
      <c r="AO1518">
        <f t="shared" si="602"/>
        <v>8.1819190842620321E-2</v>
      </c>
      <c r="AP1518">
        <f t="shared" si="603"/>
        <v>8.2094437949694496E-2</v>
      </c>
      <c r="AQ1518">
        <f t="shared" si="604"/>
        <v>6.7394967422762398E-3</v>
      </c>
      <c r="AR1518">
        <f t="shared" si="605"/>
        <v>6399593.6257584924</v>
      </c>
    </row>
    <row r="1519" spans="13:44" x14ac:dyDescent="0.3">
      <c r="M1519" s="52" t="s">
        <v>22</v>
      </c>
      <c r="N1519" s="53">
        <f t="shared" si="584"/>
        <v>166021.44365805644</v>
      </c>
      <c r="O1519" s="54">
        <f t="shared" si="585"/>
        <v>0</v>
      </c>
      <c r="P1519" s="55">
        <f t="shared" si="586"/>
        <v>31</v>
      </c>
      <c r="Q1519" s="68"/>
      <c r="T1519">
        <f t="shared" si="607"/>
        <v>0</v>
      </c>
      <c r="U1519">
        <f t="shared" si="607"/>
        <v>0</v>
      </c>
      <c r="V1519">
        <f t="shared" si="583"/>
        <v>31</v>
      </c>
      <c r="W1519">
        <f t="shared" si="606"/>
        <v>3</v>
      </c>
      <c r="X1519">
        <f t="shared" si="587"/>
        <v>-5.2359877559829883E-2</v>
      </c>
      <c r="Y1519">
        <f t="shared" si="588"/>
        <v>-5.2335956242943828E-2</v>
      </c>
      <c r="Z1519">
        <f t="shared" si="589"/>
        <v>-5.2383818566763218E-2</v>
      </c>
      <c r="AA1519">
        <f t="shared" si="590"/>
        <v>0</v>
      </c>
      <c r="AB1519">
        <f t="shared" si="591"/>
        <v>6375585.7452000007</v>
      </c>
      <c r="AC1519">
        <f t="shared" si="592"/>
        <v>9.2468067027179749E-6</v>
      </c>
      <c r="AD1519">
        <f t="shared" si="593"/>
        <v>0</v>
      </c>
      <c r="AE1519">
        <f t="shared" si="594"/>
        <v>0</v>
      </c>
      <c r="AF1519">
        <f t="shared" si="595"/>
        <v>0</v>
      </c>
      <c r="AG1519">
        <f t="shared" si="596"/>
        <v>0</v>
      </c>
      <c r="AH1519">
        <f t="shared" si="597"/>
        <v>0</v>
      </c>
      <c r="AI1519">
        <f t="shared" si="598"/>
        <v>5.0546225567071803E-3</v>
      </c>
      <c r="AJ1519">
        <f t="shared" si="599"/>
        <v>4.2582015317955055E-5</v>
      </c>
      <c r="AK1519">
        <f t="shared" si="600"/>
        <v>1.6740578955036711E-7</v>
      </c>
      <c r="AL1519">
        <f t="shared" si="601"/>
        <v>0</v>
      </c>
      <c r="AM1519">
        <v>6378137</v>
      </c>
      <c r="AN1519">
        <v>6356752.3142451802</v>
      </c>
      <c r="AO1519">
        <f t="shared" si="602"/>
        <v>8.1819190842620321E-2</v>
      </c>
      <c r="AP1519">
        <f t="shared" si="603"/>
        <v>8.2094437949694496E-2</v>
      </c>
      <c r="AQ1519">
        <f t="shared" si="604"/>
        <v>6.7394967422762398E-3</v>
      </c>
      <c r="AR1519">
        <f t="shared" si="605"/>
        <v>6399593.6257584924</v>
      </c>
    </row>
    <row r="1520" spans="13:44" x14ac:dyDescent="0.3">
      <c r="M1520" s="52" t="s">
        <v>22</v>
      </c>
      <c r="N1520" s="53">
        <f t="shared" si="584"/>
        <v>166021.44365805644</v>
      </c>
      <c r="O1520" s="54">
        <f t="shared" si="585"/>
        <v>0</v>
      </c>
      <c r="P1520" s="55">
        <f t="shared" si="586"/>
        <v>31</v>
      </c>
      <c r="Q1520" s="68"/>
      <c r="T1520">
        <f t="shared" si="607"/>
        <v>0</v>
      </c>
      <c r="U1520">
        <f t="shared" si="607"/>
        <v>0</v>
      </c>
      <c r="V1520">
        <f t="shared" si="583"/>
        <v>31</v>
      </c>
      <c r="W1520">
        <f t="shared" si="606"/>
        <v>3</v>
      </c>
      <c r="X1520">
        <f t="shared" si="587"/>
        <v>-5.2359877559829883E-2</v>
      </c>
      <c r="Y1520">
        <f t="shared" si="588"/>
        <v>-5.2335956242943828E-2</v>
      </c>
      <c r="Z1520">
        <f t="shared" si="589"/>
        <v>-5.2383818566763218E-2</v>
      </c>
      <c r="AA1520">
        <f t="shared" si="590"/>
        <v>0</v>
      </c>
      <c r="AB1520">
        <f t="shared" si="591"/>
        <v>6375585.7452000007</v>
      </c>
      <c r="AC1520">
        <f t="shared" si="592"/>
        <v>9.2468067027179749E-6</v>
      </c>
      <c r="AD1520">
        <f t="shared" si="593"/>
        <v>0</v>
      </c>
      <c r="AE1520">
        <f t="shared" si="594"/>
        <v>0</v>
      </c>
      <c r="AF1520">
        <f t="shared" si="595"/>
        <v>0</v>
      </c>
      <c r="AG1520">
        <f t="shared" si="596"/>
        <v>0</v>
      </c>
      <c r="AH1520">
        <f t="shared" si="597"/>
        <v>0</v>
      </c>
      <c r="AI1520">
        <f t="shared" si="598"/>
        <v>5.0546225567071803E-3</v>
      </c>
      <c r="AJ1520">
        <f t="shared" si="599"/>
        <v>4.2582015317955055E-5</v>
      </c>
      <c r="AK1520">
        <f t="shared" si="600"/>
        <v>1.6740578955036711E-7</v>
      </c>
      <c r="AL1520">
        <f t="shared" si="601"/>
        <v>0</v>
      </c>
      <c r="AM1520">
        <v>6378137</v>
      </c>
      <c r="AN1520">
        <v>6356752.3142451802</v>
      </c>
      <c r="AO1520">
        <f t="shared" si="602"/>
        <v>8.1819190842620321E-2</v>
      </c>
      <c r="AP1520">
        <f t="shared" si="603"/>
        <v>8.2094437949694496E-2</v>
      </c>
      <c r="AQ1520">
        <f t="shared" si="604"/>
        <v>6.7394967422762398E-3</v>
      </c>
      <c r="AR1520">
        <f t="shared" si="605"/>
        <v>6399593.6257584924</v>
      </c>
    </row>
    <row r="1521" spans="13:44" x14ac:dyDescent="0.3">
      <c r="M1521" s="52" t="s">
        <v>22</v>
      </c>
      <c r="N1521" s="53">
        <f t="shared" si="584"/>
        <v>166021.44365805644</v>
      </c>
      <c r="O1521" s="54">
        <f t="shared" si="585"/>
        <v>0</v>
      </c>
      <c r="P1521" s="55">
        <f t="shared" si="586"/>
        <v>31</v>
      </c>
      <c r="Q1521" s="68"/>
      <c r="T1521">
        <f t="shared" si="607"/>
        <v>0</v>
      </c>
      <c r="U1521">
        <f t="shared" si="607"/>
        <v>0</v>
      </c>
      <c r="V1521">
        <f t="shared" si="583"/>
        <v>31</v>
      </c>
      <c r="W1521">
        <f t="shared" si="606"/>
        <v>3</v>
      </c>
      <c r="X1521">
        <f t="shared" si="587"/>
        <v>-5.2359877559829883E-2</v>
      </c>
      <c r="Y1521">
        <f t="shared" si="588"/>
        <v>-5.2335956242943828E-2</v>
      </c>
      <c r="Z1521">
        <f t="shared" si="589"/>
        <v>-5.2383818566763218E-2</v>
      </c>
      <c r="AA1521">
        <f t="shared" si="590"/>
        <v>0</v>
      </c>
      <c r="AB1521">
        <f t="shared" si="591"/>
        <v>6375585.7452000007</v>
      </c>
      <c r="AC1521">
        <f t="shared" si="592"/>
        <v>9.2468067027179749E-6</v>
      </c>
      <c r="AD1521">
        <f t="shared" si="593"/>
        <v>0</v>
      </c>
      <c r="AE1521">
        <f t="shared" si="594"/>
        <v>0</v>
      </c>
      <c r="AF1521">
        <f t="shared" si="595"/>
        <v>0</v>
      </c>
      <c r="AG1521">
        <f t="shared" si="596"/>
        <v>0</v>
      </c>
      <c r="AH1521">
        <f t="shared" si="597"/>
        <v>0</v>
      </c>
      <c r="AI1521">
        <f t="shared" si="598"/>
        <v>5.0546225567071803E-3</v>
      </c>
      <c r="AJ1521">
        <f t="shared" si="599"/>
        <v>4.2582015317955055E-5</v>
      </c>
      <c r="AK1521">
        <f t="shared" si="600"/>
        <v>1.6740578955036711E-7</v>
      </c>
      <c r="AL1521">
        <f t="shared" si="601"/>
        <v>0</v>
      </c>
      <c r="AM1521">
        <v>6378137</v>
      </c>
      <c r="AN1521">
        <v>6356752.3142451802</v>
      </c>
      <c r="AO1521">
        <f t="shared" si="602"/>
        <v>8.1819190842620321E-2</v>
      </c>
      <c r="AP1521">
        <f t="shared" si="603"/>
        <v>8.2094437949694496E-2</v>
      </c>
      <c r="AQ1521">
        <f t="shared" si="604"/>
        <v>6.7394967422762398E-3</v>
      </c>
      <c r="AR1521">
        <f t="shared" si="605"/>
        <v>6399593.6257584924</v>
      </c>
    </row>
    <row r="1522" spans="13:44" x14ac:dyDescent="0.3">
      <c r="M1522" s="52" t="s">
        <v>22</v>
      </c>
      <c r="N1522" s="53">
        <f t="shared" si="584"/>
        <v>166021.44365805644</v>
      </c>
      <c r="O1522" s="54">
        <f t="shared" si="585"/>
        <v>0</v>
      </c>
      <c r="P1522" s="55">
        <f t="shared" si="586"/>
        <v>31</v>
      </c>
      <c r="Q1522" s="68"/>
      <c r="T1522">
        <f t="shared" si="607"/>
        <v>0</v>
      </c>
      <c r="U1522">
        <f t="shared" si="607"/>
        <v>0</v>
      </c>
      <c r="V1522">
        <f t="shared" si="583"/>
        <v>31</v>
      </c>
      <c r="W1522">
        <f t="shared" si="606"/>
        <v>3</v>
      </c>
      <c r="X1522">
        <f t="shared" si="587"/>
        <v>-5.2359877559829883E-2</v>
      </c>
      <c r="Y1522">
        <f t="shared" si="588"/>
        <v>-5.2335956242943828E-2</v>
      </c>
      <c r="Z1522">
        <f t="shared" si="589"/>
        <v>-5.2383818566763218E-2</v>
      </c>
      <c r="AA1522">
        <f t="shared" si="590"/>
        <v>0</v>
      </c>
      <c r="AB1522">
        <f t="shared" si="591"/>
        <v>6375585.7452000007</v>
      </c>
      <c r="AC1522">
        <f t="shared" si="592"/>
        <v>9.2468067027179749E-6</v>
      </c>
      <c r="AD1522">
        <f t="shared" si="593"/>
        <v>0</v>
      </c>
      <c r="AE1522">
        <f t="shared" si="594"/>
        <v>0</v>
      </c>
      <c r="AF1522">
        <f t="shared" si="595"/>
        <v>0</v>
      </c>
      <c r="AG1522">
        <f t="shared" si="596"/>
        <v>0</v>
      </c>
      <c r="AH1522">
        <f t="shared" si="597"/>
        <v>0</v>
      </c>
      <c r="AI1522">
        <f t="shared" si="598"/>
        <v>5.0546225567071803E-3</v>
      </c>
      <c r="AJ1522">
        <f t="shared" si="599"/>
        <v>4.2582015317955055E-5</v>
      </c>
      <c r="AK1522">
        <f t="shared" si="600"/>
        <v>1.6740578955036711E-7</v>
      </c>
      <c r="AL1522">
        <f t="shared" si="601"/>
        <v>0</v>
      </c>
      <c r="AM1522">
        <v>6378137</v>
      </c>
      <c r="AN1522">
        <v>6356752.3142451802</v>
      </c>
      <c r="AO1522">
        <f t="shared" si="602"/>
        <v>8.1819190842620321E-2</v>
      </c>
      <c r="AP1522">
        <f t="shared" si="603"/>
        <v>8.2094437949694496E-2</v>
      </c>
      <c r="AQ1522">
        <f t="shared" si="604"/>
        <v>6.7394967422762398E-3</v>
      </c>
      <c r="AR1522">
        <f t="shared" si="605"/>
        <v>6399593.6257584924</v>
      </c>
    </row>
    <row r="1523" spans="13:44" x14ac:dyDescent="0.3">
      <c r="M1523" s="52" t="s">
        <v>22</v>
      </c>
      <c r="N1523" s="53">
        <f t="shared" si="584"/>
        <v>166021.44365805644</v>
      </c>
      <c r="O1523" s="54">
        <f t="shared" si="585"/>
        <v>0</v>
      </c>
      <c r="P1523" s="55">
        <f t="shared" si="586"/>
        <v>31</v>
      </c>
      <c r="Q1523" s="68"/>
      <c r="T1523">
        <f t="shared" si="607"/>
        <v>0</v>
      </c>
      <c r="U1523">
        <f t="shared" si="607"/>
        <v>0</v>
      </c>
      <c r="V1523">
        <f t="shared" si="583"/>
        <v>31</v>
      </c>
      <c r="W1523">
        <f t="shared" si="606"/>
        <v>3</v>
      </c>
      <c r="X1523">
        <f t="shared" si="587"/>
        <v>-5.2359877559829883E-2</v>
      </c>
      <c r="Y1523">
        <f t="shared" si="588"/>
        <v>-5.2335956242943828E-2</v>
      </c>
      <c r="Z1523">
        <f t="shared" si="589"/>
        <v>-5.2383818566763218E-2</v>
      </c>
      <c r="AA1523">
        <f t="shared" si="590"/>
        <v>0</v>
      </c>
      <c r="AB1523">
        <f t="shared" si="591"/>
        <v>6375585.7452000007</v>
      </c>
      <c r="AC1523">
        <f t="shared" si="592"/>
        <v>9.2468067027179749E-6</v>
      </c>
      <c r="AD1523">
        <f t="shared" si="593"/>
        <v>0</v>
      </c>
      <c r="AE1523">
        <f t="shared" si="594"/>
        <v>0</v>
      </c>
      <c r="AF1523">
        <f t="shared" si="595"/>
        <v>0</v>
      </c>
      <c r="AG1523">
        <f t="shared" si="596"/>
        <v>0</v>
      </c>
      <c r="AH1523">
        <f t="shared" si="597"/>
        <v>0</v>
      </c>
      <c r="AI1523">
        <f t="shared" si="598"/>
        <v>5.0546225567071803E-3</v>
      </c>
      <c r="AJ1523">
        <f t="shared" si="599"/>
        <v>4.2582015317955055E-5</v>
      </c>
      <c r="AK1523">
        <f t="shared" si="600"/>
        <v>1.6740578955036711E-7</v>
      </c>
      <c r="AL1523">
        <f t="shared" si="601"/>
        <v>0</v>
      </c>
      <c r="AM1523">
        <v>6378137</v>
      </c>
      <c r="AN1523">
        <v>6356752.3142451802</v>
      </c>
      <c r="AO1523">
        <f t="shared" si="602"/>
        <v>8.1819190842620321E-2</v>
      </c>
      <c r="AP1523">
        <f t="shared" si="603"/>
        <v>8.2094437949694496E-2</v>
      </c>
      <c r="AQ1523">
        <f t="shared" si="604"/>
        <v>6.7394967422762398E-3</v>
      </c>
      <c r="AR1523">
        <f t="shared" si="605"/>
        <v>6399593.6257584924</v>
      </c>
    </row>
    <row r="1524" spans="13:44" x14ac:dyDescent="0.3">
      <c r="M1524" s="52" t="s">
        <v>22</v>
      </c>
      <c r="N1524" s="53">
        <f t="shared" si="584"/>
        <v>166021.44365805644</v>
      </c>
      <c r="O1524" s="54">
        <f t="shared" si="585"/>
        <v>0</v>
      </c>
      <c r="P1524" s="55">
        <f t="shared" si="586"/>
        <v>31</v>
      </c>
      <c r="Q1524" s="68"/>
      <c r="T1524">
        <f t="shared" si="607"/>
        <v>0</v>
      </c>
      <c r="U1524">
        <f t="shared" si="607"/>
        <v>0</v>
      </c>
      <c r="V1524">
        <f t="shared" si="583"/>
        <v>31</v>
      </c>
      <c r="W1524">
        <f t="shared" si="606"/>
        <v>3</v>
      </c>
      <c r="X1524">
        <f t="shared" si="587"/>
        <v>-5.2359877559829883E-2</v>
      </c>
      <c r="Y1524">
        <f t="shared" si="588"/>
        <v>-5.2335956242943828E-2</v>
      </c>
      <c r="Z1524">
        <f t="shared" si="589"/>
        <v>-5.2383818566763218E-2</v>
      </c>
      <c r="AA1524">
        <f t="shared" si="590"/>
        <v>0</v>
      </c>
      <c r="AB1524">
        <f t="shared" si="591"/>
        <v>6375585.7452000007</v>
      </c>
      <c r="AC1524">
        <f t="shared" si="592"/>
        <v>9.2468067027179749E-6</v>
      </c>
      <c r="AD1524">
        <f t="shared" si="593"/>
        <v>0</v>
      </c>
      <c r="AE1524">
        <f t="shared" si="594"/>
        <v>0</v>
      </c>
      <c r="AF1524">
        <f t="shared" si="595"/>
        <v>0</v>
      </c>
      <c r="AG1524">
        <f t="shared" si="596"/>
        <v>0</v>
      </c>
      <c r="AH1524">
        <f t="shared" si="597"/>
        <v>0</v>
      </c>
      <c r="AI1524">
        <f t="shared" si="598"/>
        <v>5.0546225567071803E-3</v>
      </c>
      <c r="AJ1524">
        <f t="shared" si="599"/>
        <v>4.2582015317955055E-5</v>
      </c>
      <c r="AK1524">
        <f t="shared" si="600"/>
        <v>1.6740578955036711E-7</v>
      </c>
      <c r="AL1524">
        <f t="shared" si="601"/>
        <v>0</v>
      </c>
      <c r="AM1524">
        <v>6378137</v>
      </c>
      <c r="AN1524">
        <v>6356752.3142451802</v>
      </c>
      <c r="AO1524">
        <f t="shared" si="602"/>
        <v>8.1819190842620321E-2</v>
      </c>
      <c r="AP1524">
        <f t="shared" si="603"/>
        <v>8.2094437949694496E-2</v>
      </c>
      <c r="AQ1524">
        <f t="shared" si="604"/>
        <v>6.7394967422762398E-3</v>
      </c>
      <c r="AR1524">
        <f t="shared" si="605"/>
        <v>6399593.6257584924</v>
      </c>
    </row>
    <row r="1525" spans="13:44" x14ac:dyDescent="0.3">
      <c r="M1525" s="52" t="s">
        <v>22</v>
      </c>
      <c r="N1525" s="53">
        <f t="shared" si="584"/>
        <v>166021.44365805644</v>
      </c>
      <c r="O1525" s="54">
        <f t="shared" si="585"/>
        <v>0</v>
      </c>
      <c r="P1525" s="55">
        <f t="shared" si="586"/>
        <v>31</v>
      </c>
      <c r="Q1525" s="68"/>
      <c r="T1525">
        <f t="shared" si="607"/>
        <v>0</v>
      </c>
      <c r="U1525">
        <f t="shared" si="607"/>
        <v>0</v>
      </c>
      <c r="V1525">
        <f t="shared" si="583"/>
        <v>31</v>
      </c>
      <c r="W1525">
        <f t="shared" si="606"/>
        <v>3</v>
      </c>
      <c r="X1525">
        <f t="shared" si="587"/>
        <v>-5.2359877559829883E-2</v>
      </c>
      <c r="Y1525">
        <f t="shared" si="588"/>
        <v>-5.2335956242943828E-2</v>
      </c>
      <c r="Z1525">
        <f t="shared" si="589"/>
        <v>-5.2383818566763218E-2</v>
      </c>
      <c r="AA1525">
        <f t="shared" si="590"/>
        <v>0</v>
      </c>
      <c r="AB1525">
        <f t="shared" si="591"/>
        <v>6375585.7452000007</v>
      </c>
      <c r="AC1525">
        <f t="shared" si="592"/>
        <v>9.2468067027179749E-6</v>
      </c>
      <c r="AD1525">
        <f t="shared" si="593"/>
        <v>0</v>
      </c>
      <c r="AE1525">
        <f t="shared" si="594"/>
        <v>0</v>
      </c>
      <c r="AF1525">
        <f t="shared" si="595"/>
        <v>0</v>
      </c>
      <c r="AG1525">
        <f t="shared" si="596"/>
        <v>0</v>
      </c>
      <c r="AH1525">
        <f t="shared" si="597"/>
        <v>0</v>
      </c>
      <c r="AI1525">
        <f t="shared" si="598"/>
        <v>5.0546225567071803E-3</v>
      </c>
      <c r="AJ1525">
        <f t="shared" si="599"/>
        <v>4.2582015317955055E-5</v>
      </c>
      <c r="AK1525">
        <f t="shared" si="600"/>
        <v>1.6740578955036711E-7</v>
      </c>
      <c r="AL1525">
        <f t="shared" si="601"/>
        <v>0</v>
      </c>
      <c r="AM1525">
        <v>6378137</v>
      </c>
      <c r="AN1525">
        <v>6356752.3142451802</v>
      </c>
      <c r="AO1525">
        <f t="shared" si="602"/>
        <v>8.1819190842620321E-2</v>
      </c>
      <c r="AP1525">
        <f t="shared" si="603"/>
        <v>8.2094437949694496E-2</v>
      </c>
      <c r="AQ1525">
        <f t="shared" si="604"/>
        <v>6.7394967422762398E-3</v>
      </c>
      <c r="AR1525">
        <f t="shared" si="605"/>
        <v>6399593.6257584924</v>
      </c>
    </row>
    <row r="1526" spans="13:44" x14ac:dyDescent="0.3">
      <c r="M1526" s="52" t="s">
        <v>22</v>
      </c>
      <c r="N1526" s="53">
        <f t="shared" si="584"/>
        <v>166021.44365805644</v>
      </c>
      <c r="O1526" s="54">
        <f t="shared" si="585"/>
        <v>0</v>
      </c>
      <c r="P1526" s="55">
        <f t="shared" si="586"/>
        <v>31</v>
      </c>
      <c r="Q1526" s="68"/>
      <c r="T1526">
        <f t="shared" si="607"/>
        <v>0</v>
      </c>
      <c r="U1526">
        <f t="shared" si="607"/>
        <v>0</v>
      </c>
      <c r="V1526">
        <f t="shared" si="583"/>
        <v>31</v>
      </c>
      <c r="W1526">
        <f t="shared" si="606"/>
        <v>3</v>
      </c>
      <c r="X1526">
        <f t="shared" si="587"/>
        <v>-5.2359877559829883E-2</v>
      </c>
      <c r="Y1526">
        <f t="shared" si="588"/>
        <v>-5.2335956242943828E-2</v>
      </c>
      <c r="Z1526">
        <f t="shared" si="589"/>
        <v>-5.2383818566763218E-2</v>
      </c>
      <c r="AA1526">
        <f t="shared" si="590"/>
        <v>0</v>
      </c>
      <c r="AB1526">
        <f t="shared" si="591"/>
        <v>6375585.7452000007</v>
      </c>
      <c r="AC1526">
        <f t="shared" si="592"/>
        <v>9.2468067027179749E-6</v>
      </c>
      <c r="AD1526">
        <f t="shared" si="593"/>
        <v>0</v>
      </c>
      <c r="AE1526">
        <f t="shared" si="594"/>
        <v>0</v>
      </c>
      <c r="AF1526">
        <f t="shared" si="595"/>
        <v>0</v>
      </c>
      <c r="AG1526">
        <f t="shared" si="596"/>
        <v>0</v>
      </c>
      <c r="AH1526">
        <f t="shared" si="597"/>
        <v>0</v>
      </c>
      <c r="AI1526">
        <f t="shared" si="598"/>
        <v>5.0546225567071803E-3</v>
      </c>
      <c r="AJ1526">
        <f t="shared" si="599"/>
        <v>4.2582015317955055E-5</v>
      </c>
      <c r="AK1526">
        <f t="shared" si="600"/>
        <v>1.6740578955036711E-7</v>
      </c>
      <c r="AL1526">
        <f t="shared" si="601"/>
        <v>0</v>
      </c>
      <c r="AM1526">
        <v>6378137</v>
      </c>
      <c r="AN1526">
        <v>6356752.3142451802</v>
      </c>
      <c r="AO1526">
        <f t="shared" si="602"/>
        <v>8.1819190842620321E-2</v>
      </c>
      <c r="AP1526">
        <f t="shared" si="603"/>
        <v>8.2094437949694496E-2</v>
      </c>
      <c r="AQ1526">
        <f t="shared" si="604"/>
        <v>6.7394967422762398E-3</v>
      </c>
      <c r="AR1526">
        <f t="shared" si="605"/>
        <v>6399593.6257584924</v>
      </c>
    </row>
    <row r="1527" spans="13:44" x14ac:dyDescent="0.3">
      <c r="M1527" s="52" t="s">
        <v>22</v>
      </c>
      <c r="N1527" s="53">
        <f t="shared" si="584"/>
        <v>166021.44365805644</v>
      </c>
      <c r="O1527" s="54">
        <f t="shared" si="585"/>
        <v>0</v>
      </c>
      <c r="P1527" s="55">
        <f t="shared" si="586"/>
        <v>31</v>
      </c>
      <c r="Q1527" s="68"/>
      <c r="T1527">
        <f t="shared" si="607"/>
        <v>0</v>
      </c>
      <c r="U1527">
        <f t="shared" si="607"/>
        <v>0</v>
      </c>
      <c r="V1527">
        <f t="shared" si="583"/>
        <v>31</v>
      </c>
      <c r="W1527">
        <f t="shared" si="606"/>
        <v>3</v>
      </c>
      <c r="X1527">
        <f t="shared" si="587"/>
        <v>-5.2359877559829883E-2</v>
      </c>
      <c r="Y1527">
        <f t="shared" si="588"/>
        <v>-5.2335956242943828E-2</v>
      </c>
      <c r="Z1527">
        <f t="shared" si="589"/>
        <v>-5.2383818566763218E-2</v>
      </c>
      <c r="AA1527">
        <f t="shared" si="590"/>
        <v>0</v>
      </c>
      <c r="AB1527">
        <f t="shared" si="591"/>
        <v>6375585.7452000007</v>
      </c>
      <c r="AC1527">
        <f t="shared" si="592"/>
        <v>9.2468067027179749E-6</v>
      </c>
      <c r="AD1527">
        <f t="shared" si="593"/>
        <v>0</v>
      </c>
      <c r="AE1527">
        <f t="shared" si="594"/>
        <v>0</v>
      </c>
      <c r="AF1527">
        <f t="shared" si="595"/>
        <v>0</v>
      </c>
      <c r="AG1527">
        <f t="shared" si="596"/>
        <v>0</v>
      </c>
      <c r="AH1527">
        <f t="shared" si="597"/>
        <v>0</v>
      </c>
      <c r="AI1527">
        <f t="shared" si="598"/>
        <v>5.0546225567071803E-3</v>
      </c>
      <c r="AJ1527">
        <f t="shared" si="599"/>
        <v>4.2582015317955055E-5</v>
      </c>
      <c r="AK1527">
        <f t="shared" si="600"/>
        <v>1.6740578955036711E-7</v>
      </c>
      <c r="AL1527">
        <f t="shared" si="601"/>
        <v>0</v>
      </c>
      <c r="AM1527">
        <v>6378137</v>
      </c>
      <c r="AN1527">
        <v>6356752.3142451802</v>
      </c>
      <c r="AO1527">
        <f t="shared" si="602"/>
        <v>8.1819190842620321E-2</v>
      </c>
      <c r="AP1527">
        <f t="shared" si="603"/>
        <v>8.2094437949694496E-2</v>
      </c>
      <c r="AQ1527">
        <f t="shared" si="604"/>
        <v>6.7394967422762398E-3</v>
      </c>
      <c r="AR1527">
        <f t="shared" si="605"/>
        <v>6399593.6257584924</v>
      </c>
    </row>
    <row r="1528" spans="13:44" x14ac:dyDescent="0.3">
      <c r="M1528" s="52" t="s">
        <v>22</v>
      </c>
      <c r="N1528" s="53">
        <f t="shared" si="584"/>
        <v>166021.44365805644</v>
      </c>
      <c r="O1528" s="54">
        <f t="shared" si="585"/>
        <v>0</v>
      </c>
      <c r="P1528" s="55">
        <f t="shared" si="586"/>
        <v>31</v>
      </c>
      <c r="Q1528" s="68"/>
      <c r="T1528">
        <f t="shared" si="607"/>
        <v>0</v>
      </c>
      <c r="U1528">
        <f t="shared" si="607"/>
        <v>0</v>
      </c>
      <c r="V1528">
        <f t="shared" si="583"/>
        <v>31</v>
      </c>
      <c r="W1528">
        <f t="shared" si="606"/>
        <v>3</v>
      </c>
      <c r="X1528">
        <f t="shared" si="587"/>
        <v>-5.2359877559829883E-2</v>
      </c>
      <c r="Y1528">
        <f t="shared" si="588"/>
        <v>-5.2335956242943828E-2</v>
      </c>
      <c r="Z1528">
        <f t="shared" si="589"/>
        <v>-5.2383818566763218E-2</v>
      </c>
      <c r="AA1528">
        <f t="shared" si="590"/>
        <v>0</v>
      </c>
      <c r="AB1528">
        <f t="shared" si="591"/>
        <v>6375585.7452000007</v>
      </c>
      <c r="AC1528">
        <f t="shared" si="592"/>
        <v>9.2468067027179749E-6</v>
      </c>
      <c r="AD1528">
        <f t="shared" si="593"/>
        <v>0</v>
      </c>
      <c r="AE1528">
        <f t="shared" si="594"/>
        <v>0</v>
      </c>
      <c r="AF1528">
        <f t="shared" si="595"/>
        <v>0</v>
      </c>
      <c r="AG1528">
        <f t="shared" si="596"/>
        <v>0</v>
      </c>
      <c r="AH1528">
        <f t="shared" si="597"/>
        <v>0</v>
      </c>
      <c r="AI1528">
        <f t="shared" si="598"/>
        <v>5.0546225567071803E-3</v>
      </c>
      <c r="AJ1528">
        <f t="shared" si="599"/>
        <v>4.2582015317955055E-5</v>
      </c>
      <c r="AK1528">
        <f t="shared" si="600"/>
        <v>1.6740578955036711E-7</v>
      </c>
      <c r="AL1528">
        <f t="shared" si="601"/>
        <v>0</v>
      </c>
      <c r="AM1528">
        <v>6378137</v>
      </c>
      <c r="AN1528">
        <v>6356752.3142451802</v>
      </c>
      <c r="AO1528">
        <f t="shared" si="602"/>
        <v>8.1819190842620321E-2</v>
      </c>
      <c r="AP1528">
        <f t="shared" si="603"/>
        <v>8.2094437949694496E-2</v>
      </c>
      <c r="AQ1528">
        <f t="shared" si="604"/>
        <v>6.7394967422762398E-3</v>
      </c>
      <c r="AR1528">
        <f t="shared" si="605"/>
        <v>6399593.6257584924</v>
      </c>
    </row>
    <row r="1529" spans="13:44" x14ac:dyDescent="0.3">
      <c r="M1529" s="52" t="s">
        <v>22</v>
      </c>
      <c r="N1529" s="53">
        <f t="shared" si="584"/>
        <v>166021.44365805644</v>
      </c>
      <c r="O1529" s="54">
        <f t="shared" si="585"/>
        <v>0</v>
      </c>
      <c r="P1529" s="55">
        <f t="shared" si="586"/>
        <v>31</v>
      </c>
      <c r="Q1529" s="68"/>
      <c r="T1529">
        <f t="shared" si="607"/>
        <v>0</v>
      </c>
      <c r="U1529">
        <f t="shared" si="607"/>
        <v>0</v>
      </c>
      <c r="V1529">
        <f t="shared" si="583"/>
        <v>31</v>
      </c>
      <c r="W1529">
        <f t="shared" si="606"/>
        <v>3</v>
      </c>
      <c r="X1529">
        <f t="shared" si="587"/>
        <v>-5.2359877559829883E-2</v>
      </c>
      <c r="Y1529">
        <f t="shared" si="588"/>
        <v>-5.2335956242943828E-2</v>
      </c>
      <c r="Z1529">
        <f t="shared" si="589"/>
        <v>-5.2383818566763218E-2</v>
      </c>
      <c r="AA1529">
        <f t="shared" si="590"/>
        <v>0</v>
      </c>
      <c r="AB1529">
        <f t="shared" si="591"/>
        <v>6375585.7452000007</v>
      </c>
      <c r="AC1529">
        <f t="shared" si="592"/>
        <v>9.2468067027179749E-6</v>
      </c>
      <c r="AD1529">
        <f t="shared" si="593"/>
        <v>0</v>
      </c>
      <c r="AE1529">
        <f t="shared" si="594"/>
        <v>0</v>
      </c>
      <c r="AF1529">
        <f t="shared" si="595"/>
        <v>0</v>
      </c>
      <c r="AG1529">
        <f t="shared" si="596"/>
        <v>0</v>
      </c>
      <c r="AH1529">
        <f t="shared" si="597"/>
        <v>0</v>
      </c>
      <c r="AI1529">
        <f t="shared" si="598"/>
        <v>5.0546225567071803E-3</v>
      </c>
      <c r="AJ1529">
        <f t="shared" si="599"/>
        <v>4.2582015317955055E-5</v>
      </c>
      <c r="AK1529">
        <f t="shared" si="600"/>
        <v>1.6740578955036711E-7</v>
      </c>
      <c r="AL1529">
        <f t="shared" si="601"/>
        <v>0</v>
      </c>
      <c r="AM1529">
        <v>6378137</v>
      </c>
      <c r="AN1529">
        <v>6356752.3142451802</v>
      </c>
      <c r="AO1529">
        <f t="shared" si="602"/>
        <v>8.1819190842620321E-2</v>
      </c>
      <c r="AP1529">
        <f t="shared" si="603"/>
        <v>8.2094437949694496E-2</v>
      </c>
      <c r="AQ1529">
        <f t="shared" si="604"/>
        <v>6.7394967422762398E-3</v>
      </c>
      <c r="AR1529">
        <f t="shared" si="605"/>
        <v>6399593.6257584924</v>
      </c>
    </row>
    <row r="1530" spans="13:44" x14ac:dyDescent="0.3">
      <c r="M1530" s="52" t="s">
        <v>22</v>
      </c>
      <c r="N1530" s="53">
        <f t="shared" si="584"/>
        <v>166021.44365805644</v>
      </c>
      <c r="O1530" s="54">
        <f t="shared" si="585"/>
        <v>0</v>
      </c>
      <c r="P1530" s="55">
        <f t="shared" si="586"/>
        <v>31</v>
      </c>
      <c r="Q1530" s="68"/>
      <c r="T1530">
        <f t="shared" si="607"/>
        <v>0</v>
      </c>
      <c r="U1530">
        <f t="shared" si="607"/>
        <v>0</v>
      </c>
      <c r="V1530">
        <f t="shared" si="583"/>
        <v>31</v>
      </c>
      <c r="W1530">
        <f t="shared" si="606"/>
        <v>3</v>
      </c>
      <c r="X1530">
        <f t="shared" si="587"/>
        <v>-5.2359877559829883E-2</v>
      </c>
      <c r="Y1530">
        <f t="shared" si="588"/>
        <v>-5.2335956242943828E-2</v>
      </c>
      <c r="Z1530">
        <f t="shared" si="589"/>
        <v>-5.2383818566763218E-2</v>
      </c>
      <c r="AA1530">
        <f t="shared" si="590"/>
        <v>0</v>
      </c>
      <c r="AB1530">
        <f t="shared" si="591"/>
        <v>6375585.7452000007</v>
      </c>
      <c r="AC1530">
        <f t="shared" si="592"/>
        <v>9.2468067027179749E-6</v>
      </c>
      <c r="AD1530">
        <f t="shared" si="593"/>
        <v>0</v>
      </c>
      <c r="AE1530">
        <f t="shared" si="594"/>
        <v>0</v>
      </c>
      <c r="AF1530">
        <f t="shared" si="595"/>
        <v>0</v>
      </c>
      <c r="AG1530">
        <f t="shared" si="596"/>
        <v>0</v>
      </c>
      <c r="AH1530">
        <f t="shared" si="597"/>
        <v>0</v>
      </c>
      <c r="AI1530">
        <f t="shared" si="598"/>
        <v>5.0546225567071803E-3</v>
      </c>
      <c r="AJ1530">
        <f t="shared" si="599"/>
        <v>4.2582015317955055E-5</v>
      </c>
      <c r="AK1530">
        <f t="shared" si="600"/>
        <v>1.6740578955036711E-7</v>
      </c>
      <c r="AL1530">
        <f t="shared" si="601"/>
        <v>0</v>
      </c>
      <c r="AM1530">
        <v>6378137</v>
      </c>
      <c r="AN1530">
        <v>6356752.3142451802</v>
      </c>
      <c r="AO1530">
        <f t="shared" si="602"/>
        <v>8.1819190842620321E-2</v>
      </c>
      <c r="AP1530">
        <f t="shared" si="603"/>
        <v>8.2094437949694496E-2</v>
      </c>
      <c r="AQ1530">
        <f t="shared" si="604"/>
        <v>6.7394967422762398E-3</v>
      </c>
      <c r="AR1530">
        <f t="shared" si="605"/>
        <v>6399593.6257584924</v>
      </c>
    </row>
    <row r="1531" spans="13:44" x14ac:dyDescent="0.3">
      <c r="M1531" s="52" t="s">
        <v>22</v>
      </c>
      <c r="N1531" s="53">
        <f t="shared" si="584"/>
        <v>166021.44365805644</v>
      </c>
      <c r="O1531" s="54">
        <f t="shared" si="585"/>
        <v>0</v>
      </c>
      <c r="P1531" s="55">
        <f t="shared" si="586"/>
        <v>31</v>
      </c>
      <c r="Q1531" s="68"/>
      <c r="T1531">
        <f t="shared" si="607"/>
        <v>0</v>
      </c>
      <c r="U1531">
        <f t="shared" si="607"/>
        <v>0</v>
      </c>
      <c r="V1531">
        <f t="shared" si="583"/>
        <v>31</v>
      </c>
      <c r="W1531">
        <f t="shared" si="606"/>
        <v>3</v>
      </c>
      <c r="X1531">
        <f t="shared" si="587"/>
        <v>-5.2359877559829883E-2</v>
      </c>
      <c r="Y1531">
        <f t="shared" si="588"/>
        <v>-5.2335956242943828E-2</v>
      </c>
      <c r="Z1531">
        <f t="shared" si="589"/>
        <v>-5.2383818566763218E-2</v>
      </c>
      <c r="AA1531">
        <f t="shared" si="590"/>
        <v>0</v>
      </c>
      <c r="AB1531">
        <f t="shared" si="591"/>
        <v>6375585.7452000007</v>
      </c>
      <c r="AC1531">
        <f t="shared" si="592"/>
        <v>9.2468067027179749E-6</v>
      </c>
      <c r="AD1531">
        <f t="shared" si="593"/>
        <v>0</v>
      </c>
      <c r="AE1531">
        <f t="shared" si="594"/>
        <v>0</v>
      </c>
      <c r="AF1531">
        <f t="shared" si="595"/>
        <v>0</v>
      </c>
      <c r="AG1531">
        <f t="shared" si="596"/>
        <v>0</v>
      </c>
      <c r="AH1531">
        <f t="shared" si="597"/>
        <v>0</v>
      </c>
      <c r="AI1531">
        <f t="shared" si="598"/>
        <v>5.0546225567071803E-3</v>
      </c>
      <c r="AJ1531">
        <f t="shared" si="599"/>
        <v>4.2582015317955055E-5</v>
      </c>
      <c r="AK1531">
        <f t="shared" si="600"/>
        <v>1.6740578955036711E-7</v>
      </c>
      <c r="AL1531">
        <f t="shared" si="601"/>
        <v>0</v>
      </c>
      <c r="AM1531">
        <v>6378137</v>
      </c>
      <c r="AN1531">
        <v>6356752.3142451802</v>
      </c>
      <c r="AO1531">
        <f t="shared" si="602"/>
        <v>8.1819190842620321E-2</v>
      </c>
      <c r="AP1531">
        <f t="shared" si="603"/>
        <v>8.2094437949694496E-2</v>
      </c>
      <c r="AQ1531">
        <f t="shared" si="604"/>
        <v>6.7394967422762398E-3</v>
      </c>
      <c r="AR1531">
        <f t="shared" si="605"/>
        <v>6399593.6257584924</v>
      </c>
    </row>
    <row r="1532" spans="13:44" x14ac:dyDescent="0.3">
      <c r="M1532" s="52" t="s">
        <v>22</v>
      </c>
      <c r="N1532" s="53">
        <f t="shared" si="584"/>
        <v>166021.44365805644</v>
      </c>
      <c r="O1532" s="54">
        <f t="shared" si="585"/>
        <v>0</v>
      </c>
      <c r="P1532" s="55">
        <f t="shared" si="586"/>
        <v>31</v>
      </c>
      <c r="Q1532" s="68"/>
      <c r="T1532">
        <f t="shared" si="607"/>
        <v>0</v>
      </c>
      <c r="U1532">
        <f t="shared" si="607"/>
        <v>0</v>
      </c>
      <c r="V1532">
        <f t="shared" si="583"/>
        <v>31</v>
      </c>
      <c r="W1532">
        <f t="shared" si="606"/>
        <v>3</v>
      </c>
      <c r="X1532">
        <f t="shared" si="587"/>
        <v>-5.2359877559829883E-2</v>
      </c>
      <c r="Y1532">
        <f t="shared" si="588"/>
        <v>-5.2335956242943828E-2</v>
      </c>
      <c r="Z1532">
        <f t="shared" si="589"/>
        <v>-5.2383818566763218E-2</v>
      </c>
      <c r="AA1532">
        <f t="shared" si="590"/>
        <v>0</v>
      </c>
      <c r="AB1532">
        <f t="shared" si="591"/>
        <v>6375585.7452000007</v>
      </c>
      <c r="AC1532">
        <f t="shared" si="592"/>
        <v>9.2468067027179749E-6</v>
      </c>
      <c r="AD1532">
        <f t="shared" si="593"/>
        <v>0</v>
      </c>
      <c r="AE1532">
        <f t="shared" si="594"/>
        <v>0</v>
      </c>
      <c r="AF1532">
        <f t="shared" si="595"/>
        <v>0</v>
      </c>
      <c r="AG1532">
        <f t="shared" si="596"/>
        <v>0</v>
      </c>
      <c r="AH1532">
        <f t="shared" si="597"/>
        <v>0</v>
      </c>
      <c r="AI1532">
        <f t="shared" si="598"/>
        <v>5.0546225567071803E-3</v>
      </c>
      <c r="AJ1532">
        <f t="shared" si="599"/>
        <v>4.2582015317955055E-5</v>
      </c>
      <c r="AK1532">
        <f t="shared" si="600"/>
        <v>1.6740578955036711E-7</v>
      </c>
      <c r="AL1532">
        <f t="shared" si="601"/>
        <v>0</v>
      </c>
      <c r="AM1532">
        <v>6378137</v>
      </c>
      <c r="AN1532">
        <v>6356752.3142451802</v>
      </c>
      <c r="AO1532">
        <f t="shared" si="602"/>
        <v>8.1819190842620321E-2</v>
      </c>
      <c r="AP1532">
        <f t="shared" si="603"/>
        <v>8.2094437949694496E-2</v>
      </c>
      <c r="AQ1532">
        <f t="shared" si="604"/>
        <v>6.7394967422762398E-3</v>
      </c>
      <c r="AR1532">
        <f t="shared" si="605"/>
        <v>6399593.6257584924</v>
      </c>
    </row>
    <row r="1533" spans="13:44" x14ac:dyDescent="0.3">
      <c r="M1533" s="52" t="s">
        <v>22</v>
      </c>
      <c r="N1533" s="53">
        <f t="shared" si="584"/>
        <v>166021.44365805644</v>
      </c>
      <c r="O1533" s="54">
        <f t="shared" si="585"/>
        <v>0</v>
      </c>
      <c r="P1533" s="55">
        <f t="shared" si="586"/>
        <v>31</v>
      </c>
      <c r="Q1533" s="68"/>
      <c r="T1533">
        <f t="shared" si="607"/>
        <v>0</v>
      </c>
      <c r="U1533">
        <f t="shared" si="607"/>
        <v>0</v>
      </c>
      <c r="V1533">
        <f t="shared" si="583"/>
        <v>31</v>
      </c>
      <c r="W1533">
        <f t="shared" si="606"/>
        <v>3</v>
      </c>
      <c r="X1533">
        <f t="shared" si="587"/>
        <v>-5.2359877559829883E-2</v>
      </c>
      <c r="Y1533">
        <f t="shared" si="588"/>
        <v>-5.2335956242943828E-2</v>
      </c>
      <c r="Z1533">
        <f t="shared" si="589"/>
        <v>-5.2383818566763218E-2</v>
      </c>
      <c r="AA1533">
        <f t="shared" si="590"/>
        <v>0</v>
      </c>
      <c r="AB1533">
        <f t="shared" si="591"/>
        <v>6375585.7452000007</v>
      </c>
      <c r="AC1533">
        <f t="shared" si="592"/>
        <v>9.2468067027179749E-6</v>
      </c>
      <c r="AD1533">
        <f t="shared" si="593"/>
        <v>0</v>
      </c>
      <c r="AE1533">
        <f t="shared" si="594"/>
        <v>0</v>
      </c>
      <c r="AF1533">
        <f t="shared" si="595"/>
        <v>0</v>
      </c>
      <c r="AG1533">
        <f t="shared" si="596"/>
        <v>0</v>
      </c>
      <c r="AH1533">
        <f t="shared" si="597"/>
        <v>0</v>
      </c>
      <c r="AI1533">
        <f t="shared" si="598"/>
        <v>5.0546225567071803E-3</v>
      </c>
      <c r="AJ1533">
        <f t="shared" si="599"/>
        <v>4.2582015317955055E-5</v>
      </c>
      <c r="AK1533">
        <f t="shared" si="600"/>
        <v>1.6740578955036711E-7</v>
      </c>
      <c r="AL1533">
        <f t="shared" si="601"/>
        <v>0</v>
      </c>
      <c r="AM1533">
        <v>6378137</v>
      </c>
      <c r="AN1533">
        <v>6356752.3142451802</v>
      </c>
      <c r="AO1533">
        <f t="shared" si="602"/>
        <v>8.1819190842620321E-2</v>
      </c>
      <c r="AP1533">
        <f t="shared" si="603"/>
        <v>8.2094437949694496E-2</v>
      </c>
      <c r="AQ1533">
        <f t="shared" si="604"/>
        <v>6.7394967422762398E-3</v>
      </c>
      <c r="AR1533">
        <f t="shared" si="605"/>
        <v>6399593.6257584924</v>
      </c>
    </row>
    <row r="1534" spans="13:44" x14ac:dyDescent="0.3">
      <c r="M1534" s="52" t="s">
        <v>22</v>
      </c>
      <c r="N1534" s="53">
        <f t="shared" si="584"/>
        <v>166021.44365805644</v>
      </c>
      <c r="O1534" s="54">
        <f t="shared" si="585"/>
        <v>0</v>
      </c>
      <c r="P1534" s="55">
        <f t="shared" si="586"/>
        <v>31</v>
      </c>
      <c r="Q1534" s="68"/>
      <c r="T1534">
        <f t="shared" si="607"/>
        <v>0</v>
      </c>
      <c r="U1534">
        <f t="shared" si="607"/>
        <v>0</v>
      </c>
      <c r="V1534">
        <f t="shared" si="583"/>
        <v>31</v>
      </c>
      <c r="W1534">
        <f t="shared" si="606"/>
        <v>3</v>
      </c>
      <c r="X1534">
        <f t="shared" si="587"/>
        <v>-5.2359877559829883E-2</v>
      </c>
      <c r="Y1534">
        <f t="shared" si="588"/>
        <v>-5.2335956242943828E-2</v>
      </c>
      <c r="Z1534">
        <f t="shared" si="589"/>
        <v>-5.2383818566763218E-2</v>
      </c>
      <c r="AA1534">
        <f t="shared" si="590"/>
        <v>0</v>
      </c>
      <c r="AB1534">
        <f t="shared" si="591"/>
        <v>6375585.7452000007</v>
      </c>
      <c r="AC1534">
        <f t="shared" si="592"/>
        <v>9.2468067027179749E-6</v>
      </c>
      <c r="AD1534">
        <f t="shared" si="593"/>
        <v>0</v>
      </c>
      <c r="AE1534">
        <f t="shared" si="594"/>
        <v>0</v>
      </c>
      <c r="AF1534">
        <f t="shared" si="595"/>
        <v>0</v>
      </c>
      <c r="AG1534">
        <f t="shared" si="596"/>
        <v>0</v>
      </c>
      <c r="AH1534">
        <f t="shared" si="597"/>
        <v>0</v>
      </c>
      <c r="AI1534">
        <f t="shared" si="598"/>
        <v>5.0546225567071803E-3</v>
      </c>
      <c r="AJ1534">
        <f t="shared" si="599"/>
        <v>4.2582015317955055E-5</v>
      </c>
      <c r="AK1534">
        <f t="shared" si="600"/>
        <v>1.6740578955036711E-7</v>
      </c>
      <c r="AL1534">
        <f t="shared" si="601"/>
        <v>0</v>
      </c>
      <c r="AM1534">
        <v>6378137</v>
      </c>
      <c r="AN1534">
        <v>6356752.3142451802</v>
      </c>
      <c r="AO1534">
        <f t="shared" si="602"/>
        <v>8.1819190842620321E-2</v>
      </c>
      <c r="AP1534">
        <f t="shared" si="603"/>
        <v>8.2094437949694496E-2</v>
      </c>
      <c r="AQ1534">
        <f t="shared" si="604"/>
        <v>6.7394967422762398E-3</v>
      </c>
      <c r="AR1534">
        <f t="shared" si="605"/>
        <v>6399593.6257584924</v>
      </c>
    </row>
    <row r="1535" spans="13:44" x14ac:dyDescent="0.3">
      <c r="M1535" s="52" t="s">
        <v>22</v>
      </c>
      <c r="N1535" s="53">
        <f t="shared" si="584"/>
        <v>166021.44365805644</v>
      </c>
      <c r="O1535" s="54">
        <f t="shared" si="585"/>
        <v>0</v>
      </c>
      <c r="P1535" s="55">
        <f t="shared" si="586"/>
        <v>31</v>
      </c>
      <c r="Q1535" s="68"/>
      <c r="T1535">
        <f t="shared" si="607"/>
        <v>0</v>
      </c>
      <c r="U1535">
        <f t="shared" si="607"/>
        <v>0</v>
      </c>
      <c r="V1535">
        <f t="shared" si="583"/>
        <v>31</v>
      </c>
      <c r="W1535">
        <f t="shared" si="606"/>
        <v>3</v>
      </c>
      <c r="X1535">
        <f t="shared" si="587"/>
        <v>-5.2359877559829883E-2</v>
      </c>
      <c r="Y1535">
        <f t="shared" si="588"/>
        <v>-5.2335956242943828E-2</v>
      </c>
      <c r="Z1535">
        <f t="shared" si="589"/>
        <v>-5.2383818566763218E-2</v>
      </c>
      <c r="AA1535">
        <f t="shared" si="590"/>
        <v>0</v>
      </c>
      <c r="AB1535">
        <f t="shared" si="591"/>
        <v>6375585.7452000007</v>
      </c>
      <c r="AC1535">
        <f t="shared" si="592"/>
        <v>9.2468067027179749E-6</v>
      </c>
      <c r="AD1535">
        <f t="shared" si="593"/>
        <v>0</v>
      </c>
      <c r="AE1535">
        <f t="shared" si="594"/>
        <v>0</v>
      </c>
      <c r="AF1535">
        <f t="shared" si="595"/>
        <v>0</v>
      </c>
      <c r="AG1535">
        <f t="shared" si="596"/>
        <v>0</v>
      </c>
      <c r="AH1535">
        <f t="shared" si="597"/>
        <v>0</v>
      </c>
      <c r="AI1535">
        <f t="shared" si="598"/>
        <v>5.0546225567071803E-3</v>
      </c>
      <c r="AJ1535">
        <f t="shared" si="599"/>
        <v>4.2582015317955055E-5</v>
      </c>
      <c r="AK1535">
        <f t="shared" si="600"/>
        <v>1.6740578955036711E-7</v>
      </c>
      <c r="AL1535">
        <f t="shared" si="601"/>
        <v>0</v>
      </c>
      <c r="AM1535">
        <v>6378137</v>
      </c>
      <c r="AN1535">
        <v>6356752.3142451802</v>
      </c>
      <c r="AO1535">
        <f t="shared" si="602"/>
        <v>8.1819190842620321E-2</v>
      </c>
      <c r="AP1535">
        <f t="shared" si="603"/>
        <v>8.2094437949694496E-2</v>
      </c>
      <c r="AQ1535">
        <f t="shared" si="604"/>
        <v>6.7394967422762398E-3</v>
      </c>
      <c r="AR1535">
        <f t="shared" si="605"/>
        <v>6399593.6257584924</v>
      </c>
    </row>
    <row r="1536" spans="13:44" x14ac:dyDescent="0.3">
      <c r="M1536" s="52" t="s">
        <v>22</v>
      </c>
      <c r="N1536" s="53">
        <f t="shared" si="584"/>
        <v>166021.44365805644</v>
      </c>
      <c r="O1536" s="54">
        <f t="shared" si="585"/>
        <v>0</v>
      </c>
      <c r="P1536" s="55">
        <f t="shared" si="586"/>
        <v>31</v>
      </c>
      <c r="Q1536" s="68"/>
      <c r="T1536">
        <f t="shared" si="607"/>
        <v>0</v>
      </c>
      <c r="U1536">
        <f t="shared" si="607"/>
        <v>0</v>
      </c>
      <c r="V1536">
        <f t="shared" si="583"/>
        <v>31</v>
      </c>
      <c r="W1536">
        <f t="shared" si="606"/>
        <v>3</v>
      </c>
      <c r="X1536">
        <f t="shared" si="587"/>
        <v>-5.2359877559829883E-2</v>
      </c>
      <c r="Y1536">
        <f t="shared" si="588"/>
        <v>-5.2335956242943828E-2</v>
      </c>
      <c r="Z1536">
        <f t="shared" si="589"/>
        <v>-5.2383818566763218E-2</v>
      </c>
      <c r="AA1536">
        <f t="shared" si="590"/>
        <v>0</v>
      </c>
      <c r="AB1536">
        <f t="shared" si="591"/>
        <v>6375585.7452000007</v>
      </c>
      <c r="AC1536">
        <f t="shared" si="592"/>
        <v>9.2468067027179749E-6</v>
      </c>
      <c r="AD1536">
        <f t="shared" si="593"/>
        <v>0</v>
      </c>
      <c r="AE1536">
        <f t="shared" si="594"/>
        <v>0</v>
      </c>
      <c r="AF1536">
        <f t="shared" si="595"/>
        <v>0</v>
      </c>
      <c r="AG1536">
        <f t="shared" si="596"/>
        <v>0</v>
      </c>
      <c r="AH1536">
        <f t="shared" si="597"/>
        <v>0</v>
      </c>
      <c r="AI1536">
        <f t="shared" si="598"/>
        <v>5.0546225567071803E-3</v>
      </c>
      <c r="AJ1536">
        <f t="shared" si="599"/>
        <v>4.2582015317955055E-5</v>
      </c>
      <c r="AK1536">
        <f t="shared" si="600"/>
        <v>1.6740578955036711E-7</v>
      </c>
      <c r="AL1536">
        <f t="shared" si="601"/>
        <v>0</v>
      </c>
      <c r="AM1536">
        <v>6378137</v>
      </c>
      <c r="AN1536">
        <v>6356752.3142451802</v>
      </c>
      <c r="AO1536">
        <f t="shared" si="602"/>
        <v>8.1819190842620321E-2</v>
      </c>
      <c r="AP1536">
        <f t="shared" si="603"/>
        <v>8.2094437949694496E-2</v>
      </c>
      <c r="AQ1536">
        <f t="shared" si="604"/>
        <v>6.7394967422762398E-3</v>
      </c>
      <c r="AR1536">
        <f t="shared" si="605"/>
        <v>6399593.6257584924</v>
      </c>
    </row>
    <row r="1537" spans="13:44" x14ac:dyDescent="0.3">
      <c r="M1537" s="52" t="s">
        <v>22</v>
      </c>
      <c r="N1537" s="53">
        <f t="shared" si="584"/>
        <v>166021.44365805644</v>
      </c>
      <c r="O1537" s="54">
        <f t="shared" si="585"/>
        <v>0</v>
      </c>
      <c r="P1537" s="55">
        <f t="shared" si="586"/>
        <v>31</v>
      </c>
      <c r="Q1537" s="68"/>
      <c r="T1537">
        <f t="shared" si="607"/>
        <v>0</v>
      </c>
      <c r="U1537">
        <f t="shared" si="607"/>
        <v>0</v>
      </c>
      <c r="V1537">
        <f t="shared" si="583"/>
        <v>31</v>
      </c>
      <c r="W1537">
        <f t="shared" si="606"/>
        <v>3</v>
      </c>
      <c r="X1537">
        <f t="shared" si="587"/>
        <v>-5.2359877559829883E-2</v>
      </c>
      <c r="Y1537">
        <f t="shared" si="588"/>
        <v>-5.2335956242943828E-2</v>
      </c>
      <c r="Z1537">
        <f t="shared" si="589"/>
        <v>-5.2383818566763218E-2</v>
      </c>
      <c r="AA1537">
        <f t="shared" si="590"/>
        <v>0</v>
      </c>
      <c r="AB1537">
        <f t="shared" si="591"/>
        <v>6375585.7452000007</v>
      </c>
      <c r="AC1537">
        <f t="shared" si="592"/>
        <v>9.2468067027179749E-6</v>
      </c>
      <c r="AD1537">
        <f t="shared" si="593"/>
        <v>0</v>
      </c>
      <c r="AE1537">
        <f t="shared" si="594"/>
        <v>0</v>
      </c>
      <c r="AF1537">
        <f t="shared" si="595"/>
        <v>0</v>
      </c>
      <c r="AG1537">
        <f t="shared" si="596"/>
        <v>0</v>
      </c>
      <c r="AH1537">
        <f t="shared" si="597"/>
        <v>0</v>
      </c>
      <c r="AI1537">
        <f t="shared" si="598"/>
        <v>5.0546225567071803E-3</v>
      </c>
      <c r="AJ1537">
        <f t="shared" si="599"/>
        <v>4.2582015317955055E-5</v>
      </c>
      <c r="AK1537">
        <f t="shared" si="600"/>
        <v>1.6740578955036711E-7</v>
      </c>
      <c r="AL1537">
        <f t="shared" si="601"/>
        <v>0</v>
      </c>
      <c r="AM1537">
        <v>6378137</v>
      </c>
      <c r="AN1537">
        <v>6356752.3142451802</v>
      </c>
      <c r="AO1537">
        <f t="shared" si="602"/>
        <v>8.1819190842620321E-2</v>
      </c>
      <c r="AP1537">
        <f t="shared" si="603"/>
        <v>8.2094437949694496E-2</v>
      </c>
      <c r="AQ1537">
        <f t="shared" si="604"/>
        <v>6.7394967422762398E-3</v>
      </c>
      <c r="AR1537">
        <f t="shared" si="605"/>
        <v>6399593.6257584924</v>
      </c>
    </row>
    <row r="1538" spans="13:44" x14ac:dyDescent="0.3">
      <c r="M1538" s="52" t="s">
        <v>22</v>
      </c>
      <c r="N1538" s="53">
        <f t="shared" si="584"/>
        <v>166021.44365805644</v>
      </c>
      <c r="O1538" s="54">
        <f t="shared" si="585"/>
        <v>0</v>
      </c>
      <c r="P1538" s="55">
        <f t="shared" si="586"/>
        <v>31</v>
      </c>
      <c r="Q1538" s="68"/>
      <c r="T1538">
        <f t="shared" si="607"/>
        <v>0</v>
      </c>
      <c r="U1538">
        <f t="shared" si="607"/>
        <v>0</v>
      </c>
      <c r="V1538">
        <f t="shared" si="583"/>
        <v>31</v>
      </c>
      <c r="W1538">
        <f t="shared" si="606"/>
        <v>3</v>
      </c>
      <c r="X1538">
        <f t="shared" si="587"/>
        <v>-5.2359877559829883E-2</v>
      </c>
      <c r="Y1538">
        <f t="shared" si="588"/>
        <v>-5.2335956242943828E-2</v>
      </c>
      <c r="Z1538">
        <f t="shared" si="589"/>
        <v>-5.2383818566763218E-2</v>
      </c>
      <c r="AA1538">
        <f t="shared" si="590"/>
        <v>0</v>
      </c>
      <c r="AB1538">
        <f t="shared" si="591"/>
        <v>6375585.7452000007</v>
      </c>
      <c r="AC1538">
        <f t="shared" si="592"/>
        <v>9.2468067027179749E-6</v>
      </c>
      <c r="AD1538">
        <f t="shared" si="593"/>
        <v>0</v>
      </c>
      <c r="AE1538">
        <f t="shared" si="594"/>
        <v>0</v>
      </c>
      <c r="AF1538">
        <f t="shared" si="595"/>
        <v>0</v>
      </c>
      <c r="AG1538">
        <f t="shared" si="596"/>
        <v>0</v>
      </c>
      <c r="AH1538">
        <f t="shared" si="597"/>
        <v>0</v>
      </c>
      <c r="AI1538">
        <f t="shared" si="598"/>
        <v>5.0546225567071803E-3</v>
      </c>
      <c r="AJ1538">
        <f t="shared" si="599"/>
        <v>4.2582015317955055E-5</v>
      </c>
      <c r="AK1538">
        <f t="shared" si="600"/>
        <v>1.6740578955036711E-7</v>
      </c>
      <c r="AL1538">
        <f t="shared" si="601"/>
        <v>0</v>
      </c>
      <c r="AM1538">
        <v>6378137</v>
      </c>
      <c r="AN1538">
        <v>6356752.3142451802</v>
      </c>
      <c r="AO1538">
        <f t="shared" si="602"/>
        <v>8.1819190842620321E-2</v>
      </c>
      <c r="AP1538">
        <f t="shared" si="603"/>
        <v>8.2094437949694496E-2</v>
      </c>
      <c r="AQ1538">
        <f t="shared" si="604"/>
        <v>6.7394967422762398E-3</v>
      </c>
      <c r="AR1538">
        <f t="shared" si="605"/>
        <v>6399593.6257584924</v>
      </c>
    </row>
    <row r="1539" spans="13:44" x14ac:dyDescent="0.3">
      <c r="M1539" s="52" t="s">
        <v>22</v>
      </c>
      <c r="N1539" s="53">
        <f t="shared" si="584"/>
        <v>166021.44365805644</v>
      </c>
      <c r="O1539" s="54">
        <f t="shared" si="585"/>
        <v>0</v>
      </c>
      <c r="P1539" s="55">
        <f t="shared" si="586"/>
        <v>31</v>
      </c>
      <c r="Q1539" s="68"/>
      <c r="T1539">
        <f t="shared" si="607"/>
        <v>0</v>
      </c>
      <c r="U1539">
        <f t="shared" si="607"/>
        <v>0</v>
      </c>
      <c r="V1539">
        <f t="shared" si="583"/>
        <v>31</v>
      </c>
      <c r="W1539">
        <f t="shared" si="606"/>
        <v>3</v>
      </c>
      <c r="X1539">
        <f t="shared" si="587"/>
        <v>-5.2359877559829883E-2</v>
      </c>
      <c r="Y1539">
        <f t="shared" si="588"/>
        <v>-5.2335956242943828E-2</v>
      </c>
      <c r="Z1539">
        <f t="shared" si="589"/>
        <v>-5.2383818566763218E-2</v>
      </c>
      <c r="AA1539">
        <f t="shared" si="590"/>
        <v>0</v>
      </c>
      <c r="AB1539">
        <f t="shared" si="591"/>
        <v>6375585.7452000007</v>
      </c>
      <c r="AC1539">
        <f t="shared" si="592"/>
        <v>9.2468067027179749E-6</v>
      </c>
      <c r="AD1539">
        <f t="shared" si="593"/>
        <v>0</v>
      </c>
      <c r="AE1539">
        <f t="shared" si="594"/>
        <v>0</v>
      </c>
      <c r="AF1539">
        <f t="shared" si="595"/>
        <v>0</v>
      </c>
      <c r="AG1539">
        <f t="shared" si="596"/>
        <v>0</v>
      </c>
      <c r="AH1539">
        <f t="shared" si="597"/>
        <v>0</v>
      </c>
      <c r="AI1539">
        <f t="shared" si="598"/>
        <v>5.0546225567071803E-3</v>
      </c>
      <c r="AJ1539">
        <f t="shared" si="599"/>
        <v>4.2582015317955055E-5</v>
      </c>
      <c r="AK1539">
        <f t="shared" si="600"/>
        <v>1.6740578955036711E-7</v>
      </c>
      <c r="AL1539">
        <f t="shared" si="601"/>
        <v>0</v>
      </c>
      <c r="AM1539">
        <v>6378137</v>
      </c>
      <c r="AN1539">
        <v>6356752.3142451802</v>
      </c>
      <c r="AO1539">
        <f t="shared" si="602"/>
        <v>8.1819190842620321E-2</v>
      </c>
      <c r="AP1539">
        <f t="shared" si="603"/>
        <v>8.2094437949694496E-2</v>
      </c>
      <c r="AQ1539">
        <f t="shared" si="604"/>
        <v>6.7394967422762398E-3</v>
      </c>
      <c r="AR1539">
        <f t="shared" si="605"/>
        <v>6399593.6257584924</v>
      </c>
    </row>
    <row r="1540" spans="13:44" x14ac:dyDescent="0.3">
      <c r="M1540" s="52" t="s">
        <v>22</v>
      </c>
      <c r="N1540" s="53">
        <f t="shared" si="584"/>
        <v>166021.44365805644</v>
      </c>
      <c r="O1540" s="54">
        <f t="shared" si="585"/>
        <v>0</v>
      </c>
      <c r="P1540" s="55">
        <f t="shared" si="586"/>
        <v>31</v>
      </c>
      <c r="Q1540" s="68"/>
      <c r="T1540">
        <f t="shared" si="607"/>
        <v>0</v>
      </c>
      <c r="U1540">
        <f t="shared" si="607"/>
        <v>0</v>
      </c>
      <c r="V1540">
        <f t="shared" si="583"/>
        <v>31</v>
      </c>
      <c r="W1540">
        <f t="shared" si="606"/>
        <v>3</v>
      </c>
      <c r="X1540">
        <f t="shared" si="587"/>
        <v>-5.2359877559829883E-2</v>
      </c>
      <c r="Y1540">
        <f t="shared" si="588"/>
        <v>-5.2335956242943828E-2</v>
      </c>
      <c r="Z1540">
        <f t="shared" si="589"/>
        <v>-5.2383818566763218E-2</v>
      </c>
      <c r="AA1540">
        <f t="shared" si="590"/>
        <v>0</v>
      </c>
      <c r="AB1540">
        <f t="shared" si="591"/>
        <v>6375585.7452000007</v>
      </c>
      <c r="AC1540">
        <f t="shared" si="592"/>
        <v>9.2468067027179749E-6</v>
      </c>
      <c r="AD1540">
        <f t="shared" si="593"/>
        <v>0</v>
      </c>
      <c r="AE1540">
        <f t="shared" si="594"/>
        <v>0</v>
      </c>
      <c r="AF1540">
        <f t="shared" si="595"/>
        <v>0</v>
      </c>
      <c r="AG1540">
        <f t="shared" si="596"/>
        <v>0</v>
      </c>
      <c r="AH1540">
        <f t="shared" si="597"/>
        <v>0</v>
      </c>
      <c r="AI1540">
        <f t="shared" si="598"/>
        <v>5.0546225567071803E-3</v>
      </c>
      <c r="AJ1540">
        <f t="shared" si="599"/>
        <v>4.2582015317955055E-5</v>
      </c>
      <c r="AK1540">
        <f t="shared" si="600"/>
        <v>1.6740578955036711E-7</v>
      </c>
      <c r="AL1540">
        <f t="shared" si="601"/>
        <v>0</v>
      </c>
      <c r="AM1540">
        <v>6378137</v>
      </c>
      <c r="AN1540">
        <v>6356752.3142451802</v>
      </c>
      <c r="AO1540">
        <f t="shared" si="602"/>
        <v>8.1819190842620321E-2</v>
      </c>
      <c r="AP1540">
        <f t="shared" si="603"/>
        <v>8.2094437949694496E-2</v>
      </c>
      <c r="AQ1540">
        <f t="shared" si="604"/>
        <v>6.7394967422762398E-3</v>
      </c>
      <c r="AR1540">
        <f t="shared" si="605"/>
        <v>6399593.6257584924</v>
      </c>
    </row>
    <row r="1541" spans="13:44" x14ac:dyDescent="0.3">
      <c r="M1541" s="52" t="s">
        <v>22</v>
      </c>
      <c r="N1541" s="53">
        <f t="shared" si="584"/>
        <v>166021.44365805644</v>
      </c>
      <c r="O1541" s="54">
        <f t="shared" si="585"/>
        <v>0</v>
      </c>
      <c r="P1541" s="55">
        <f t="shared" si="586"/>
        <v>31</v>
      </c>
      <c r="Q1541" s="68"/>
      <c r="T1541">
        <f t="shared" si="607"/>
        <v>0</v>
      </c>
      <c r="U1541">
        <f t="shared" si="607"/>
        <v>0</v>
      </c>
      <c r="V1541">
        <f t="shared" si="583"/>
        <v>31</v>
      </c>
      <c r="W1541">
        <f t="shared" si="606"/>
        <v>3</v>
      </c>
      <c r="X1541">
        <f t="shared" si="587"/>
        <v>-5.2359877559829883E-2</v>
      </c>
      <c r="Y1541">
        <f t="shared" si="588"/>
        <v>-5.2335956242943828E-2</v>
      </c>
      <c r="Z1541">
        <f t="shared" si="589"/>
        <v>-5.2383818566763218E-2</v>
      </c>
      <c r="AA1541">
        <f t="shared" si="590"/>
        <v>0</v>
      </c>
      <c r="AB1541">
        <f t="shared" si="591"/>
        <v>6375585.7452000007</v>
      </c>
      <c r="AC1541">
        <f t="shared" si="592"/>
        <v>9.2468067027179749E-6</v>
      </c>
      <c r="AD1541">
        <f t="shared" si="593"/>
        <v>0</v>
      </c>
      <c r="AE1541">
        <f t="shared" si="594"/>
        <v>0</v>
      </c>
      <c r="AF1541">
        <f t="shared" si="595"/>
        <v>0</v>
      </c>
      <c r="AG1541">
        <f t="shared" si="596"/>
        <v>0</v>
      </c>
      <c r="AH1541">
        <f t="shared" si="597"/>
        <v>0</v>
      </c>
      <c r="AI1541">
        <f t="shared" si="598"/>
        <v>5.0546225567071803E-3</v>
      </c>
      <c r="AJ1541">
        <f t="shared" si="599"/>
        <v>4.2582015317955055E-5</v>
      </c>
      <c r="AK1541">
        <f t="shared" si="600"/>
        <v>1.6740578955036711E-7</v>
      </c>
      <c r="AL1541">
        <f t="shared" si="601"/>
        <v>0</v>
      </c>
      <c r="AM1541">
        <v>6378137</v>
      </c>
      <c r="AN1541">
        <v>6356752.3142451802</v>
      </c>
      <c r="AO1541">
        <f t="shared" si="602"/>
        <v>8.1819190842620321E-2</v>
      </c>
      <c r="AP1541">
        <f t="shared" si="603"/>
        <v>8.2094437949694496E-2</v>
      </c>
      <c r="AQ1541">
        <f t="shared" si="604"/>
        <v>6.7394967422762398E-3</v>
      </c>
      <c r="AR1541">
        <f t="shared" si="605"/>
        <v>6399593.6257584924</v>
      </c>
    </row>
    <row r="1542" spans="13:44" x14ac:dyDescent="0.3">
      <c r="M1542" s="52" t="s">
        <v>22</v>
      </c>
      <c r="N1542" s="53">
        <f t="shared" si="584"/>
        <v>166021.44365805644</v>
      </c>
      <c r="O1542" s="54">
        <f t="shared" si="585"/>
        <v>0</v>
      </c>
      <c r="P1542" s="55">
        <f t="shared" si="586"/>
        <v>31</v>
      </c>
      <c r="Q1542" s="68"/>
      <c r="T1542">
        <f t="shared" si="607"/>
        <v>0</v>
      </c>
      <c r="U1542">
        <f t="shared" si="607"/>
        <v>0</v>
      </c>
      <c r="V1542">
        <f t="shared" si="583"/>
        <v>31</v>
      </c>
      <c r="W1542">
        <f t="shared" si="606"/>
        <v>3</v>
      </c>
      <c r="X1542">
        <f t="shared" si="587"/>
        <v>-5.2359877559829883E-2</v>
      </c>
      <c r="Y1542">
        <f t="shared" si="588"/>
        <v>-5.2335956242943828E-2</v>
      </c>
      <c r="Z1542">
        <f t="shared" si="589"/>
        <v>-5.2383818566763218E-2</v>
      </c>
      <c r="AA1542">
        <f t="shared" si="590"/>
        <v>0</v>
      </c>
      <c r="AB1542">
        <f t="shared" si="591"/>
        <v>6375585.7452000007</v>
      </c>
      <c r="AC1542">
        <f t="shared" si="592"/>
        <v>9.2468067027179749E-6</v>
      </c>
      <c r="AD1542">
        <f t="shared" si="593"/>
        <v>0</v>
      </c>
      <c r="AE1542">
        <f t="shared" si="594"/>
        <v>0</v>
      </c>
      <c r="AF1542">
        <f t="shared" si="595"/>
        <v>0</v>
      </c>
      <c r="AG1542">
        <f t="shared" si="596"/>
        <v>0</v>
      </c>
      <c r="AH1542">
        <f t="shared" si="597"/>
        <v>0</v>
      </c>
      <c r="AI1542">
        <f t="shared" si="598"/>
        <v>5.0546225567071803E-3</v>
      </c>
      <c r="AJ1542">
        <f t="shared" si="599"/>
        <v>4.2582015317955055E-5</v>
      </c>
      <c r="AK1542">
        <f t="shared" si="600"/>
        <v>1.6740578955036711E-7</v>
      </c>
      <c r="AL1542">
        <f t="shared" si="601"/>
        <v>0</v>
      </c>
      <c r="AM1542">
        <v>6378137</v>
      </c>
      <c r="AN1542">
        <v>6356752.3142451802</v>
      </c>
      <c r="AO1542">
        <f t="shared" si="602"/>
        <v>8.1819190842620321E-2</v>
      </c>
      <c r="AP1542">
        <f t="shared" si="603"/>
        <v>8.2094437949694496E-2</v>
      </c>
      <c r="AQ1542">
        <f t="shared" si="604"/>
        <v>6.7394967422762398E-3</v>
      </c>
      <c r="AR1542">
        <f t="shared" si="605"/>
        <v>6399593.6257584924</v>
      </c>
    </row>
    <row r="1543" spans="13:44" x14ac:dyDescent="0.3">
      <c r="M1543" s="52" t="s">
        <v>22</v>
      </c>
      <c r="N1543" s="53">
        <f t="shared" si="584"/>
        <v>166021.44365805644</v>
      </c>
      <c r="O1543" s="54">
        <f t="shared" si="585"/>
        <v>0</v>
      </c>
      <c r="P1543" s="55">
        <f t="shared" si="586"/>
        <v>31</v>
      </c>
      <c r="Q1543" s="68"/>
      <c r="T1543">
        <f t="shared" si="607"/>
        <v>0</v>
      </c>
      <c r="U1543">
        <f t="shared" si="607"/>
        <v>0</v>
      </c>
      <c r="V1543">
        <f t="shared" si="583"/>
        <v>31</v>
      </c>
      <c r="W1543">
        <f t="shared" si="606"/>
        <v>3</v>
      </c>
      <c r="X1543">
        <f t="shared" si="587"/>
        <v>-5.2359877559829883E-2</v>
      </c>
      <c r="Y1543">
        <f t="shared" si="588"/>
        <v>-5.2335956242943828E-2</v>
      </c>
      <c r="Z1543">
        <f t="shared" si="589"/>
        <v>-5.2383818566763218E-2</v>
      </c>
      <c r="AA1543">
        <f t="shared" si="590"/>
        <v>0</v>
      </c>
      <c r="AB1543">
        <f t="shared" si="591"/>
        <v>6375585.7452000007</v>
      </c>
      <c r="AC1543">
        <f t="shared" si="592"/>
        <v>9.2468067027179749E-6</v>
      </c>
      <c r="AD1543">
        <f t="shared" si="593"/>
        <v>0</v>
      </c>
      <c r="AE1543">
        <f t="shared" si="594"/>
        <v>0</v>
      </c>
      <c r="AF1543">
        <f t="shared" si="595"/>
        <v>0</v>
      </c>
      <c r="AG1543">
        <f t="shared" si="596"/>
        <v>0</v>
      </c>
      <c r="AH1543">
        <f t="shared" si="597"/>
        <v>0</v>
      </c>
      <c r="AI1543">
        <f t="shared" si="598"/>
        <v>5.0546225567071803E-3</v>
      </c>
      <c r="AJ1543">
        <f t="shared" si="599"/>
        <v>4.2582015317955055E-5</v>
      </c>
      <c r="AK1543">
        <f t="shared" si="600"/>
        <v>1.6740578955036711E-7</v>
      </c>
      <c r="AL1543">
        <f t="shared" si="601"/>
        <v>0</v>
      </c>
      <c r="AM1543">
        <v>6378137</v>
      </c>
      <c r="AN1543">
        <v>6356752.3142451802</v>
      </c>
      <c r="AO1543">
        <f t="shared" si="602"/>
        <v>8.1819190842620321E-2</v>
      </c>
      <c r="AP1543">
        <f t="shared" si="603"/>
        <v>8.2094437949694496E-2</v>
      </c>
      <c r="AQ1543">
        <f t="shared" si="604"/>
        <v>6.7394967422762398E-3</v>
      </c>
      <c r="AR1543">
        <f t="shared" si="605"/>
        <v>6399593.6257584924</v>
      </c>
    </row>
    <row r="1544" spans="13:44" x14ac:dyDescent="0.3">
      <c r="M1544" s="52" t="s">
        <v>22</v>
      </c>
      <c r="N1544" s="53">
        <f t="shared" si="584"/>
        <v>166021.44365805644</v>
      </c>
      <c r="O1544" s="54">
        <f t="shared" si="585"/>
        <v>0</v>
      </c>
      <c r="P1544" s="55">
        <f t="shared" si="586"/>
        <v>31</v>
      </c>
      <c r="Q1544" s="68"/>
      <c r="T1544">
        <f t="shared" si="607"/>
        <v>0</v>
      </c>
      <c r="U1544">
        <f t="shared" si="607"/>
        <v>0</v>
      </c>
      <c r="V1544">
        <f t="shared" si="583"/>
        <v>31</v>
      </c>
      <c r="W1544">
        <f t="shared" si="606"/>
        <v>3</v>
      </c>
      <c r="X1544">
        <f t="shared" si="587"/>
        <v>-5.2359877559829883E-2</v>
      </c>
      <c r="Y1544">
        <f t="shared" si="588"/>
        <v>-5.2335956242943828E-2</v>
      </c>
      <c r="Z1544">
        <f t="shared" si="589"/>
        <v>-5.2383818566763218E-2</v>
      </c>
      <c r="AA1544">
        <f t="shared" si="590"/>
        <v>0</v>
      </c>
      <c r="AB1544">
        <f t="shared" si="591"/>
        <v>6375585.7452000007</v>
      </c>
      <c r="AC1544">
        <f t="shared" si="592"/>
        <v>9.2468067027179749E-6</v>
      </c>
      <c r="AD1544">
        <f t="shared" si="593"/>
        <v>0</v>
      </c>
      <c r="AE1544">
        <f t="shared" si="594"/>
        <v>0</v>
      </c>
      <c r="AF1544">
        <f t="shared" si="595"/>
        <v>0</v>
      </c>
      <c r="AG1544">
        <f t="shared" si="596"/>
        <v>0</v>
      </c>
      <c r="AH1544">
        <f t="shared" si="597"/>
        <v>0</v>
      </c>
      <c r="AI1544">
        <f t="shared" si="598"/>
        <v>5.0546225567071803E-3</v>
      </c>
      <c r="AJ1544">
        <f t="shared" si="599"/>
        <v>4.2582015317955055E-5</v>
      </c>
      <c r="AK1544">
        <f t="shared" si="600"/>
        <v>1.6740578955036711E-7</v>
      </c>
      <c r="AL1544">
        <f t="shared" si="601"/>
        <v>0</v>
      </c>
      <c r="AM1544">
        <v>6378137</v>
      </c>
      <c r="AN1544">
        <v>6356752.3142451802</v>
      </c>
      <c r="AO1544">
        <f t="shared" si="602"/>
        <v>8.1819190842620321E-2</v>
      </c>
      <c r="AP1544">
        <f t="shared" si="603"/>
        <v>8.2094437949694496E-2</v>
      </c>
      <c r="AQ1544">
        <f t="shared" si="604"/>
        <v>6.7394967422762398E-3</v>
      </c>
      <c r="AR1544">
        <f t="shared" si="605"/>
        <v>6399593.6257584924</v>
      </c>
    </row>
    <row r="1545" spans="13:44" x14ac:dyDescent="0.3">
      <c r="M1545" s="52" t="s">
        <v>22</v>
      </c>
      <c r="N1545" s="53">
        <f t="shared" si="584"/>
        <v>166021.44365805644</v>
      </c>
      <c r="O1545" s="54">
        <f t="shared" si="585"/>
        <v>0</v>
      </c>
      <c r="P1545" s="55">
        <f t="shared" si="586"/>
        <v>31</v>
      </c>
      <c r="Q1545" s="68"/>
      <c r="T1545">
        <f t="shared" si="607"/>
        <v>0</v>
      </c>
      <c r="U1545">
        <f t="shared" si="607"/>
        <v>0</v>
      </c>
      <c r="V1545">
        <f t="shared" si="583"/>
        <v>31</v>
      </c>
      <c r="W1545">
        <f t="shared" si="606"/>
        <v>3</v>
      </c>
      <c r="X1545">
        <f t="shared" si="587"/>
        <v>-5.2359877559829883E-2</v>
      </c>
      <c r="Y1545">
        <f t="shared" si="588"/>
        <v>-5.2335956242943828E-2</v>
      </c>
      <c r="Z1545">
        <f t="shared" si="589"/>
        <v>-5.2383818566763218E-2</v>
      </c>
      <c r="AA1545">
        <f t="shared" si="590"/>
        <v>0</v>
      </c>
      <c r="AB1545">
        <f t="shared" si="591"/>
        <v>6375585.7452000007</v>
      </c>
      <c r="AC1545">
        <f t="shared" si="592"/>
        <v>9.2468067027179749E-6</v>
      </c>
      <c r="AD1545">
        <f t="shared" si="593"/>
        <v>0</v>
      </c>
      <c r="AE1545">
        <f t="shared" si="594"/>
        <v>0</v>
      </c>
      <c r="AF1545">
        <f t="shared" si="595"/>
        <v>0</v>
      </c>
      <c r="AG1545">
        <f t="shared" si="596"/>
        <v>0</v>
      </c>
      <c r="AH1545">
        <f t="shared" si="597"/>
        <v>0</v>
      </c>
      <c r="AI1545">
        <f t="shared" si="598"/>
        <v>5.0546225567071803E-3</v>
      </c>
      <c r="AJ1545">
        <f t="shared" si="599"/>
        <v>4.2582015317955055E-5</v>
      </c>
      <c r="AK1545">
        <f t="shared" si="600"/>
        <v>1.6740578955036711E-7</v>
      </c>
      <c r="AL1545">
        <f t="shared" si="601"/>
        <v>0</v>
      </c>
      <c r="AM1545">
        <v>6378137</v>
      </c>
      <c r="AN1545">
        <v>6356752.3142451802</v>
      </c>
      <c r="AO1545">
        <f t="shared" si="602"/>
        <v>8.1819190842620321E-2</v>
      </c>
      <c r="AP1545">
        <f t="shared" si="603"/>
        <v>8.2094437949694496E-2</v>
      </c>
      <c r="AQ1545">
        <f t="shared" si="604"/>
        <v>6.7394967422762398E-3</v>
      </c>
      <c r="AR1545">
        <f t="shared" si="605"/>
        <v>6399593.6257584924</v>
      </c>
    </row>
    <row r="1546" spans="13:44" x14ac:dyDescent="0.3">
      <c r="M1546" s="52" t="s">
        <v>22</v>
      </c>
      <c r="N1546" s="53">
        <f t="shared" si="584"/>
        <v>166021.44365805644</v>
      </c>
      <c r="O1546" s="54">
        <f t="shared" si="585"/>
        <v>0</v>
      </c>
      <c r="P1546" s="55">
        <f t="shared" si="586"/>
        <v>31</v>
      </c>
      <c r="Q1546" s="68"/>
      <c r="T1546">
        <f t="shared" si="607"/>
        <v>0</v>
      </c>
      <c r="U1546">
        <f t="shared" si="607"/>
        <v>0</v>
      </c>
      <c r="V1546">
        <f t="shared" si="583"/>
        <v>31</v>
      </c>
      <c r="W1546">
        <f t="shared" si="606"/>
        <v>3</v>
      </c>
      <c r="X1546">
        <f t="shared" si="587"/>
        <v>-5.2359877559829883E-2</v>
      </c>
      <c r="Y1546">
        <f t="shared" si="588"/>
        <v>-5.2335956242943828E-2</v>
      </c>
      <c r="Z1546">
        <f t="shared" si="589"/>
        <v>-5.2383818566763218E-2</v>
      </c>
      <c r="AA1546">
        <f t="shared" si="590"/>
        <v>0</v>
      </c>
      <c r="AB1546">
        <f t="shared" si="591"/>
        <v>6375585.7452000007</v>
      </c>
      <c r="AC1546">
        <f t="shared" si="592"/>
        <v>9.2468067027179749E-6</v>
      </c>
      <c r="AD1546">
        <f t="shared" si="593"/>
        <v>0</v>
      </c>
      <c r="AE1546">
        <f t="shared" si="594"/>
        <v>0</v>
      </c>
      <c r="AF1546">
        <f t="shared" si="595"/>
        <v>0</v>
      </c>
      <c r="AG1546">
        <f t="shared" si="596"/>
        <v>0</v>
      </c>
      <c r="AH1546">
        <f t="shared" si="597"/>
        <v>0</v>
      </c>
      <c r="AI1546">
        <f t="shared" si="598"/>
        <v>5.0546225567071803E-3</v>
      </c>
      <c r="AJ1546">
        <f t="shared" si="599"/>
        <v>4.2582015317955055E-5</v>
      </c>
      <c r="AK1546">
        <f t="shared" si="600"/>
        <v>1.6740578955036711E-7</v>
      </c>
      <c r="AL1546">
        <f t="shared" si="601"/>
        <v>0</v>
      </c>
      <c r="AM1546">
        <v>6378137</v>
      </c>
      <c r="AN1546">
        <v>6356752.3142451802</v>
      </c>
      <c r="AO1546">
        <f t="shared" si="602"/>
        <v>8.1819190842620321E-2</v>
      </c>
      <c r="AP1546">
        <f t="shared" si="603"/>
        <v>8.2094437949694496E-2</v>
      </c>
      <c r="AQ1546">
        <f t="shared" si="604"/>
        <v>6.7394967422762398E-3</v>
      </c>
      <c r="AR1546">
        <f t="shared" si="605"/>
        <v>6399593.6257584924</v>
      </c>
    </row>
    <row r="1547" spans="13:44" x14ac:dyDescent="0.3">
      <c r="M1547" s="52" t="s">
        <v>22</v>
      </c>
      <c r="N1547" s="53">
        <f t="shared" si="584"/>
        <v>166021.44365805644</v>
      </c>
      <c r="O1547" s="54">
        <f t="shared" si="585"/>
        <v>0</v>
      </c>
      <c r="P1547" s="55">
        <f t="shared" si="586"/>
        <v>31</v>
      </c>
      <c r="Q1547" s="68"/>
      <c r="T1547">
        <f t="shared" si="607"/>
        <v>0</v>
      </c>
      <c r="U1547">
        <f t="shared" si="607"/>
        <v>0</v>
      </c>
      <c r="V1547">
        <f t="shared" si="583"/>
        <v>31</v>
      </c>
      <c r="W1547">
        <f t="shared" si="606"/>
        <v>3</v>
      </c>
      <c r="X1547">
        <f t="shared" si="587"/>
        <v>-5.2359877559829883E-2</v>
      </c>
      <c r="Y1547">
        <f t="shared" si="588"/>
        <v>-5.2335956242943828E-2</v>
      </c>
      <c r="Z1547">
        <f t="shared" si="589"/>
        <v>-5.2383818566763218E-2</v>
      </c>
      <c r="AA1547">
        <f t="shared" si="590"/>
        <v>0</v>
      </c>
      <c r="AB1547">
        <f t="shared" si="591"/>
        <v>6375585.7452000007</v>
      </c>
      <c r="AC1547">
        <f t="shared" si="592"/>
        <v>9.2468067027179749E-6</v>
      </c>
      <c r="AD1547">
        <f t="shared" si="593"/>
        <v>0</v>
      </c>
      <c r="AE1547">
        <f t="shared" si="594"/>
        <v>0</v>
      </c>
      <c r="AF1547">
        <f t="shared" si="595"/>
        <v>0</v>
      </c>
      <c r="AG1547">
        <f t="shared" si="596"/>
        <v>0</v>
      </c>
      <c r="AH1547">
        <f t="shared" si="597"/>
        <v>0</v>
      </c>
      <c r="AI1547">
        <f t="shared" si="598"/>
        <v>5.0546225567071803E-3</v>
      </c>
      <c r="AJ1547">
        <f t="shared" si="599"/>
        <v>4.2582015317955055E-5</v>
      </c>
      <c r="AK1547">
        <f t="shared" si="600"/>
        <v>1.6740578955036711E-7</v>
      </c>
      <c r="AL1547">
        <f t="shared" si="601"/>
        <v>0</v>
      </c>
      <c r="AM1547">
        <v>6378137</v>
      </c>
      <c r="AN1547">
        <v>6356752.3142451802</v>
      </c>
      <c r="AO1547">
        <f t="shared" si="602"/>
        <v>8.1819190842620321E-2</v>
      </c>
      <c r="AP1547">
        <f t="shared" si="603"/>
        <v>8.2094437949694496E-2</v>
      </c>
      <c r="AQ1547">
        <f t="shared" si="604"/>
        <v>6.7394967422762398E-3</v>
      </c>
      <c r="AR1547">
        <f t="shared" si="605"/>
        <v>6399593.6257584924</v>
      </c>
    </row>
    <row r="1548" spans="13:44" x14ac:dyDescent="0.3">
      <c r="M1548" s="52" t="s">
        <v>22</v>
      </c>
      <c r="N1548" s="53">
        <f t="shared" si="584"/>
        <v>166021.44365805644</v>
      </c>
      <c r="O1548" s="54">
        <f t="shared" si="585"/>
        <v>0</v>
      </c>
      <c r="P1548" s="55">
        <f t="shared" si="586"/>
        <v>31</v>
      </c>
      <c r="Q1548" s="68"/>
      <c r="T1548">
        <f t="shared" si="607"/>
        <v>0</v>
      </c>
      <c r="U1548">
        <f t="shared" si="607"/>
        <v>0</v>
      </c>
      <c r="V1548">
        <f t="shared" si="583"/>
        <v>31</v>
      </c>
      <c r="W1548">
        <f t="shared" si="606"/>
        <v>3</v>
      </c>
      <c r="X1548">
        <f t="shared" si="587"/>
        <v>-5.2359877559829883E-2</v>
      </c>
      <c r="Y1548">
        <f t="shared" si="588"/>
        <v>-5.2335956242943828E-2</v>
      </c>
      <c r="Z1548">
        <f t="shared" si="589"/>
        <v>-5.2383818566763218E-2</v>
      </c>
      <c r="AA1548">
        <f t="shared" si="590"/>
        <v>0</v>
      </c>
      <c r="AB1548">
        <f t="shared" si="591"/>
        <v>6375585.7452000007</v>
      </c>
      <c r="AC1548">
        <f t="shared" si="592"/>
        <v>9.2468067027179749E-6</v>
      </c>
      <c r="AD1548">
        <f t="shared" si="593"/>
        <v>0</v>
      </c>
      <c r="AE1548">
        <f t="shared" si="594"/>
        <v>0</v>
      </c>
      <c r="AF1548">
        <f t="shared" si="595"/>
        <v>0</v>
      </c>
      <c r="AG1548">
        <f t="shared" si="596"/>
        <v>0</v>
      </c>
      <c r="AH1548">
        <f t="shared" si="597"/>
        <v>0</v>
      </c>
      <c r="AI1548">
        <f t="shared" si="598"/>
        <v>5.0546225567071803E-3</v>
      </c>
      <c r="AJ1548">
        <f t="shared" si="599"/>
        <v>4.2582015317955055E-5</v>
      </c>
      <c r="AK1548">
        <f t="shared" si="600"/>
        <v>1.6740578955036711E-7</v>
      </c>
      <c r="AL1548">
        <f t="shared" si="601"/>
        <v>0</v>
      </c>
      <c r="AM1548">
        <v>6378137</v>
      </c>
      <c r="AN1548">
        <v>6356752.3142451802</v>
      </c>
      <c r="AO1548">
        <f t="shared" si="602"/>
        <v>8.1819190842620321E-2</v>
      </c>
      <c r="AP1548">
        <f t="shared" si="603"/>
        <v>8.2094437949694496E-2</v>
      </c>
      <c r="AQ1548">
        <f t="shared" si="604"/>
        <v>6.7394967422762398E-3</v>
      </c>
      <c r="AR1548">
        <f t="shared" si="605"/>
        <v>6399593.6257584924</v>
      </c>
    </row>
    <row r="1549" spans="13:44" x14ac:dyDescent="0.3">
      <c r="M1549" s="52" t="s">
        <v>22</v>
      </c>
      <c r="N1549" s="53">
        <f t="shared" si="584"/>
        <v>166021.44365805644</v>
      </c>
      <c r="O1549" s="54">
        <f t="shared" si="585"/>
        <v>0</v>
      </c>
      <c r="P1549" s="55">
        <f t="shared" si="586"/>
        <v>31</v>
      </c>
      <c r="Q1549" s="68"/>
      <c r="T1549">
        <f t="shared" si="607"/>
        <v>0</v>
      </c>
      <c r="U1549">
        <f t="shared" si="607"/>
        <v>0</v>
      </c>
      <c r="V1549">
        <f t="shared" si="583"/>
        <v>31</v>
      </c>
      <c r="W1549">
        <f t="shared" si="606"/>
        <v>3</v>
      </c>
      <c r="X1549">
        <f t="shared" si="587"/>
        <v>-5.2359877559829883E-2</v>
      </c>
      <c r="Y1549">
        <f t="shared" si="588"/>
        <v>-5.2335956242943828E-2</v>
      </c>
      <c r="Z1549">
        <f t="shared" si="589"/>
        <v>-5.2383818566763218E-2</v>
      </c>
      <c r="AA1549">
        <f t="shared" si="590"/>
        <v>0</v>
      </c>
      <c r="AB1549">
        <f t="shared" si="591"/>
        <v>6375585.7452000007</v>
      </c>
      <c r="AC1549">
        <f t="shared" si="592"/>
        <v>9.2468067027179749E-6</v>
      </c>
      <c r="AD1549">
        <f t="shared" si="593"/>
        <v>0</v>
      </c>
      <c r="AE1549">
        <f t="shared" si="594"/>
        <v>0</v>
      </c>
      <c r="AF1549">
        <f t="shared" si="595"/>
        <v>0</v>
      </c>
      <c r="AG1549">
        <f t="shared" si="596"/>
        <v>0</v>
      </c>
      <c r="AH1549">
        <f t="shared" si="597"/>
        <v>0</v>
      </c>
      <c r="AI1549">
        <f t="shared" si="598"/>
        <v>5.0546225567071803E-3</v>
      </c>
      <c r="AJ1549">
        <f t="shared" si="599"/>
        <v>4.2582015317955055E-5</v>
      </c>
      <c r="AK1549">
        <f t="shared" si="600"/>
        <v>1.6740578955036711E-7</v>
      </c>
      <c r="AL1549">
        <f t="shared" si="601"/>
        <v>0</v>
      </c>
      <c r="AM1549">
        <v>6378137</v>
      </c>
      <c r="AN1549">
        <v>6356752.3142451802</v>
      </c>
      <c r="AO1549">
        <f t="shared" si="602"/>
        <v>8.1819190842620321E-2</v>
      </c>
      <c r="AP1549">
        <f t="shared" si="603"/>
        <v>8.2094437949694496E-2</v>
      </c>
      <c r="AQ1549">
        <f t="shared" si="604"/>
        <v>6.7394967422762398E-3</v>
      </c>
      <c r="AR1549">
        <f t="shared" si="605"/>
        <v>6399593.6257584924</v>
      </c>
    </row>
    <row r="1550" spans="13:44" x14ac:dyDescent="0.3">
      <c r="M1550" s="52" t="s">
        <v>22</v>
      </c>
      <c r="N1550" s="53">
        <f t="shared" si="584"/>
        <v>166021.44365805644</v>
      </c>
      <c r="O1550" s="54">
        <f t="shared" si="585"/>
        <v>0</v>
      </c>
      <c r="P1550" s="55">
        <f t="shared" si="586"/>
        <v>31</v>
      </c>
      <c r="Q1550" s="68"/>
      <c r="T1550">
        <f t="shared" si="607"/>
        <v>0</v>
      </c>
      <c r="U1550">
        <f t="shared" si="607"/>
        <v>0</v>
      </c>
      <c r="V1550">
        <f t="shared" si="583"/>
        <v>31</v>
      </c>
      <c r="W1550">
        <f t="shared" si="606"/>
        <v>3</v>
      </c>
      <c r="X1550">
        <f t="shared" si="587"/>
        <v>-5.2359877559829883E-2</v>
      </c>
      <c r="Y1550">
        <f t="shared" si="588"/>
        <v>-5.2335956242943828E-2</v>
      </c>
      <c r="Z1550">
        <f t="shared" si="589"/>
        <v>-5.2383818566763218E-2</v>
      </c>
      <c r="AA1550">
        <f t="shared" si="590"/>
        <v>0</v>
      </c>
      <c r="AB1550">
        <f t="shared" si="591"/>
        <v>6375585.7452000007</v>
      </c>
      <c r="AC1550">
        <f t="shared" si="592"/>
        <v>9.2468067027179749E-6</v>
      </c>
      <c r="AD1550">
        <f t="shared" si="593"/>
        <v>0</v>
      </c>
      <c r="AE1550">
        <f t="shared" si="594"/>
        <v>0</v>
      </c>
      <c r="AF1550">
        <f t="shared" si="595"/>
        <v>0</v>
      </c>
      <c r="AG1550">
        <f t="shared" si="596"/>
        <v>0</v>
      </c>
      <c r="AH1550">
        <f t="shared" si="597"/>
        <v>0</v>
      </c>
      <c r="AI1550">
        <f t="shared" si="598"/>
        <v>5.0546225567071803E-3</v>
      </c>
      <c r="AJ1550">
        <f t="shared" si="599"/>
        <v>4.2582015317955055E-5</v>
      </c>
      <c r="AK1550">
        <f t="shared" si="600"/>
        <v>1.6740578955036711E-7</v>
      </c>
      <c r="AL1550">
        <f t="shared" si="601"/>
        <v>0</v>
      </c>
      <c r="AM1550">
        <v>6378137</v>
      </c>
      <c r="AN1550">
        <v>6356752.3142451802</v>
      </c>
      <c r="AO1550">
        <f t="shared" si="602"/>
        <v>8.1819190842620321E-2</v>
      </c>
      <c r="AP1550">
        <f t="shared" si="603"/>
        <v>8.2094437949694496E-2</v>
      </c>
      <c r="AQ1550">
        <f t="shared" si="604"/>
        <v>6.7394967422762398E-3</v>
      </c>
      <c r="AR1550">
        <f t="shared" si="605"/>
        <v>6399593.6257584924</v>
      </c>
    </row>
    <row r="1551" spans="13:44" x14ac:dyDescent="0.3">
      <c r="M1551" s="52" t="s">
        <v>22</v>
      </c>
      <c r="N1551" s="53">
        <f t="shared" si="584"/>
        <v>166021.44365805644</v>
      </c>
      <c r="O1551" s="54">
        <f t="shared" si="585"/>
        <v>0</v>
      </c>
      <c r="P1551" s="55">
        <f t="shared" si="586"/>
        <v>31</v>
      </c>
      <c r="Q1551" s="68"/>
      <c r="T1551">
        <f t="shared" si="607"/>
        <v>0</v>
      </c>
      <c r="U1551">
        <f t="shared" si="607"/>
        <v>0</v>
      </c>
      <c r="V1551">
        <f t="shared" si="583"/>
        <v>31</v>
      </c>
      <c r="W1551">
        <f t="shared" si="606"/>
        <v>3</v>
      </c>
      <c r="X1551">
        <f t="shared" si="587"/>
        <v>-5.2359877559829883E-2</v>
      </c>
      <c r="Y1551">
        <f t="shared" si="588"/>
        <v>-5.2335956242943828E-2</v>
      </c>
      <c r="Z1551">
        <f t="shared" si="589"/>
        <v>-5.2383818566763218E-2</v>
      </c>
      <c r="AA1551">
        <f t="shared" si="590"/>
        <v>0</v>
      </c>
      <c r="AB1551">
        <f t="shared" si="591"/>
        <v>6375585.7452000007</v>
      </c>
      <c r="AC1551">
        <f t="shared" si="592"/>
        <v>9.2468067027179749E-6</v>
      </c>
      <c r="AD1551">
        <f t="shared" si="593"/>
        <v>0</v>
      </c>
      <c r="AE1551">
        <f t="shared" si="594"/>
        <v>0</v>
      </c>
      <c r="AF1551">
        <f t="shared" si="595"/>
        <v>0</v>
      </c>
      <c r="AG1551">
        <f t="shared" si="596"/>
        <v>0</v>
      </c>
      <c r="AH1551">
        <f t="shared" si="597"/>
        <v>0</v>
      </c>
      <c r="AI1551">
        <f t="shared" si="598"/>
        <v>5.0546225567071803E-3</v>
      </c>
      <c r="AJ1551">
        <f t="shared" si="599"/>
        <v>4.2582015317955055E-5</v>
      </c>
      <c r="AK1551">
        <f t="shared" si="600"/>
        <v>1.6740578955036711E-7</v>
      </c>
      <c r="AL1551">
        <f t="shared" si="601"/>
        <v>0</v>
      </c>
      <c r="AM1551">
        <v>6378137</v>
      </c>
      <c r="AN1551">
        <v>6356752.3142451802</v>
      </c>
      <c r="AO1551">
        <f t="shared" si="602"/>
        <v>8.1819190842620321E-2</v>
      </c>
      <c r="AP1551">
        <f t="shared" si="603"/>
        <v>8.2094437949694496E-2</v>
      </c>
      <c r="AQ1551">
        <f t="shared" si="604"/>
        <v>6.7394967422762398E-3</v>
      </c>
      <c r="AR1551">
        <f t="shared" si="605"/>
        <v>6399593.6257584924</v>
      </c>
    </row>
    <row r="1552" spans="13:44" x14ac:dyDescent="0.3">
      <c r="M1552" s="52" t="s">
        <v>22</v>
      </c>
      <c r="N1552" s="53">
        <f t="shared" si="584"/>
        <v>166021.44365805644</v>
      </c>
      <c r="O1552" s="54">
        <f t="shared" si="585"/>
        <v>0</v>
      </c>
      <c r="P1552" s="55">
        <f t="shared" si="586"/>
        <v>31</v>
      </c>
      <c r="Q1552" s="68"/>
      <c r="T1552">
        <f t="shared" si="607"/>
        <v>0</v>
      </c>
      <c r="U1552">
        <f t="shared" si="607"/>
        <v>0</v>
      </c>
      <c r="V1552">
        <f t="shared" si="583"/>
        <v>31</v>
      </c>
      <c r="W1552">
        <f t="shared" si="606"/>
        <v>3</v>
      </c>
      <c r="X1552">
        <f t="shared" si="587"/>
        <v>-5.2359877559829883E-2</v>
      </c>
      <c r="Y1552">
        <f t="shared" si="588"/>
        <v>-5.2335956242943828E-2</v>
      </c>
      <c r="Z1552">
        <f t="shared" si="589"/>
        <v>-5.2383818566763218E-2</v>
      </c>
      <c r="AA1552">
        <f t="shared" si="590"/>
        <v>0</v>
      </c>
      <c r="AB1552">
        <f t="shared" si="591"/>
        <v>6375585.7452000007</v>
      </c>
      <c r="AC1552">
        <f t="shared" si="592"/>
        <v>9.2468067027179749E-6</v>
      </c>
      <c r="AD1552">
        <f t="shared" si="593"/>
        <v>0</v>
      </c>
      <c r="AE1552">
        <f t="shared" si="594"/>
        <v>0</v>
      </c>
      <c r="AF1552">
        <f t="shared" si="595"/>
        <v>0</v>
      </c>
      <c r="AG1552">
        <f t="shared" si="596"/>
        <v>0</v>
      </c>
      <c r="AH1552">
        <f t="shared" si="597"/>
        <v>0</v>
      </c>
      <c r="AI1552">
        <f t="shared" si="598"/>
        <v>5.0546225567071803E-3</v>
      </c>
      <c r="AJ1552">
        <f t="shared" si="599"/>
        <v>4.2582015317955055E-5</v>
      </c>
      <c r="AK1552">
        <f t="shared" si="600"/>
        <v>1.6740578955036711E-7</v>
      </c>
      <c r="AL1552">
        <f t="shared" si="601"/>
        <v>0</v>
      </c>
      <c r="AM1552">
        <v>6378137</v>
      </c>
      <c r="AN1552">
        <v>6356752.3142451802</v>
      </c>
      <c r="AO1552">
        <f t="shared" si="602"/>
        <v>8.1819190842620321E-2</v>
      </c>
      <c r="AP1552">
        <f t="shared" si="603"/>
        <v>8.2094437949694496E-2</v>
      </c>
      <c r="AQ1552">
        <f t="shared" si="604"/>
        <v>6.7394967422762398E-3</v>
      </c>
      <c r="AR1552">
        <f t="shared" si="605"/>
        <v>6399593.6257584924</v>
      </c>
    </row>
    <row r="1553" spans="13:44" x14ac:dyDescent="0.3">
      <c r="M1553" s="52" t="s">
        <v>22</v>
      </c>
      <c r="N1553" s="53">
        <f t="shared" si="584"/>
        <v>166021.44365805644</v>
      </c>
      <c r="O1553" s="54">
        <f t="shared" si="585"/>
        <v>0</v>
      </c>
      <c r="P1553" s="55">
        <f t="shared" si="586"/>
        <v>31</v>
      </c>
      <c r="Q1553" s="68"/>
      <c r="T1553">
        <f t="shared" si="607"/>
        <v>0</v>
      </c>
      <c r="U1553">
        <f t="shared" si="607"/>
        <v>0</v>
      </c>
      <c r="V1553">
        <f t="shared" si="583"/>
        <v>31</v>
      </c>
      <c r="W1553">
        <f t="shared" si="606"/>
        <v>3</v>
      </c>
      <c r="X1553">
        <f t="shared" si="587"/>
        <v>-5.2359877559829883E-2</v>
      </c>
      <c r="Y1553">
        <f t="shared" si="588"/>
        <v>-5.2335956242943828E-2</v>
      </c>
      <c r="Z1553">
        <f t="shared" si="589"/>
        <v>-5.2383818566763218E-2</v>
      </c>
      <c r="AA1553">
        <f t="shared" si="590"/>
        <v>0</v>
      </c>
      <c r="AB1553">
        <f t="shared" si="591"/>
        <v>6375585.7452000007</v>
      </c>
      <c r="AC1553">
        <f t="shared" si="592"/>
        <v>9.2468067027179749E-6</v>
      </c>
      <c r="AD1553">
        <f t="shared" si="593"/>
        <v>0</v>
      </c>
      <c r="AE1553">
        <f t="shared" si="594"/>
        <v>0</v>
      </c>
      <c r="AF1553">
        <f t="shared" si="595"/>
        <v>0</v>
      </c>
      <c r="AG1553">
        <f t="shared" si="596"/>
        <v>0</v>
      </c>
      <c r="AH1553">
        <f t="shared" si="597"/>
        <v>0</v>
      </c>
      <c r="AI1553">
        <f t="shared" si="598"/>
        <v>5.0546225567071803E-3</v>
      </c>
      <c r="AJ1553">
        <f t="shared" si="599"/>
        <v>4.2582015317955055E-5</v>
      </c>
      <c r="AK1553">
        <f t="shared" si="600"/>
        <v>1.6740578955036711E-7</v>
      </c>
      <c r="AL1553">
        <f t="shared" si="601"/>
        <v>0</v>
      </c>
      <c r="AM1553">
        <v>6378137</v>
      </c>
      <c r="AN1553">
        <v>6356752.3142451802</v>
      </c>
      <c r="AO1553">
        <f t="shared" si="602"/>
        <v>8.1819190842620321E-2</v>
      </c>
      <c r="AP1553">
        <f t="shared" si="603"/>
        <v>8.2094437949694496E-2</v>
      </c>
      <c r="AQ1553">
        <f t="shared" si="604"/>
        <v>6.7394967422762398E-3</v>
      </c>
      <c r="AR1553">
        <f t="shared" si="605"/>
        <v>6399593.6257584924</v>
      </c>
    </row>
    <row r="1554" spans="13:44" x14ac:dyDescent="0.3">
      <c r="M1554" s="52" t="s">
        <v>22</v>
      </c>
      <c r="N1554" s="53">
        <f t="shared" si="584"/>
        <v>166021.44365805644</v>
      </c>
      <c r="O1554" s="54">
        <f t="shared" si="585"/>
        <v>0</v>
      </c>
      <c r="P1554" s="55">
        <f t="shared" si="586"/>
        <v>31</v>
      </c>
      <c r="Q1554" s="68"/>
      <c r="T1554">
        <f t="shared" si="607"/>
        <v>0</v>
      </c>
      <c r="U1554">
        <f t="shared" si="607"/>
        <v>0</v>
      </c>
      <c r="V1554">
        <f t="shared" si="583"/>
        <v>31</v>
      </c>
      <c r="W1554">
        <f t="shared" si="606"/>
        <v>3</v>
      </c>
      <c r="X1554">
        <f t="shared" si="587"/>
        <v>-5.2359877559829883E-2</v>
      </c>
      <c r="Y1554">
        <f t="shared" si="588"/>
        <v>-5.2335956242943828E-2</v>
      </c>
      <c r="Z1554">
        <f t="shared" si="589"/>
        <v>-5.2383818566763218E-2</v>
      </c>
      <c r="AA1554">
        <f t="shared" si="590"/>
        <v>0</v>
      </c>
      <c r="AB1554">
        <f t="shared" si="591"/>
        <v>6375585.7452000007</v>
      </c>
      <c r="AC1554">
        <f t="shared" si="592"/>
        <v>9.2468067027179749E-6</v>
      </c>
      <c r="AD1554">
        <f t="shared" si="593"/>
        <v>0</v>
      </c>
      <c r="AE1554">
        <f t="shared" si="594"/>
        <v>0</v>
      </c>
      <c r="AF1554">
        <f t="shared" si="595"/>
        <v>0</v>
      </c>
      <c r="AG1554">
        <f t="shared" si="596"/>
        <v>0</v>
      </c>
      <c r="AH1554">
        <f t="shared" si="597"/>
        <v>0</v>
      </c>
      <c r="AI1554">
        <f t="shared" si="598"/>
        <v>5.0546225567071803E-3</v>
      </c>
      <c r="AJ1554">
        <f t="shared" si="599"/>
        <v>4.2582015317955055E-5</v>
      </c>
      <c r="AK1554">
        <f t="shared" si="600"/>
        <v>1.6740578955036711E-7</v>
      </c>
      <c r="AL1554">
        <f t="shared" si="601"/>
        <v>0</v>
      </c>
      <c r="AM1554">
        <v>6378137</v>
      </c>
      <c r="AN1554">
        <v>6356752.3142451802</v>
      </c>
      <c r="AO1554">
        <f t="shared" si="602"/>
        <v>8.1819190842620321E-2</v>
      </c>
      <c r="AP1554">
        <f t="shared" si="603"/>
        <v>8.2094437949694496E-2</v>
      </c>
      <c r="AQ1554">
        <f t="shared" si="604"/>
        <v>6.7394967422762398E-3</v>
      </c>
      <c r="AR1554">
        <f t="shared" si="605"/>
        <v>6399593.6257584924</v>
      </c>
    </row>
    <row r="1555" spans="13:44" x14ac:dyDescent="0.3">
      <c r="M1555" s="52" t="s">
        <v>22</v>
      </c>
      <c r="N1555" s="53">
        <f t="shared" si="584"/>
        <v>166021.44365805644</v>
      </c>
      <c r="O1555" s="54">
        <f t="shared" si="585"/>
        <v>0</v>
      </c>
      <c r="P1555" s="55">
        <f t="shared" si="586"/>
        <v>31</v>
      </c>
      <c r="Q1555" s="68"/>
      <c r="T1555">
        <f t="shared" si="607"/>
        <v>0</v>
      </c>
      <c r="U1555">
        <f t="shared" si="607"/>
        <v>0</v>
      </c>
      <c r="V1555">
        <f t="shared" si="583"/>
        <v>31</v>
      </c>
      <c r="W1555">
        <f t="shared" si="606"/>
        <v>3</v>
      </c>
      <c r="X1555">
        <f t="shared" si="587"/>
        <v>-5.2359877559829883E-2</v>
      </c>
      <c r="Y1555">
        <f t="shared" si="588"/>
        <v>-5.2335956242943828E-2</v>
      </c>
      <c r="Z1555">
        <f t="shared" si="589"/>
        <v>-5.2383818566763218E-2</v>
      </c>
      <c r="AA1555">
        <f t="shared" si="590"/>
        <v>0</v>
      </c>
      <c r="AB1555">
        <f t="shared" si="591"/>
        <v>6375585.7452000007</v>
      </c>
      <c r="AC1555">
        <f t="shared" si="592"/>
        <v>9.2468067027179749E-6</v>
      </c>
      <c r="AD1555">
        <f t="shared" si="593"/>
        <v>0</v>
      </c>
      <c r="AE1555">
        <f t="shared" si="594"/>
        <v>0</v>
      </c>
      <c r="AF1555">
        <f t="shared" si="595"/>
        <v>0</v>
      </c>
      <c r="AG1555">
        <f t="shared" si="596"/>
        <v>0</v>
      </c>
      <c r="AH1555">
        <f t="shared" si="597"/>
        <v>0</v>
      </c>
      <c r="AI1555">
        <f t="shared" si="598"/>
        <v>5.0546225567071803E-3</v>
      </c>
      <c r="AJ1555">
        <f t="shared" si="599"/>
        <v>4.2582015317955055E-5</v>
      </c>
      <c r="AK1555">
        <f t="shared" si="600"/>
        <v>1.6740578955036711E-7</v>
      </c>
      <c r="AL1555">
        <f t="shared" si="601"/>
        <v>0</v>
      </c>
      <c r="AM1555">
        <v>6378137</v>
      </c>
      <c r="AN1555">
        <v>6356752.3142451802</v>
      </c>
      <c r="AO1555">
        <f t="shared" si="602"/>
        <v>8.1819190842620321E-2</v>
      </c>
      <c r="AP1555">
        <f t="shared" si="603"/>
        <v>8.2094437949694496E-2</v>
      </c>
      <c r="AQ1555">
        <f t="shared" si="604"/>
        <v>6.7394967422762398E-3</v>
      </c>
      <c r="AR1555">
        <f t="shared" si="605"/>
        <v>6399593.6257584924</v>
      </c>
    </row>
    <row r="1556" spans="13:44" x14ac:dyDescent="0.3">
      <c r="M1556" s="52" t="s">
        <v>22</v>
      </c>
      <c r="N1556" s="53">
        <f t="shared" si="584"/>
        <v>166021.44365805644</v>
      </c>
      <c r="O1556" s="54">
        <f t="shared" si="585"/>
        <v>0</v>
      </c>
      <c r="P1556" s="55">
        <f t="shared" si="586"/>
        <v>31</v>
      </c>
      <c r="Q1556" s="68"/>
      <c r="T1556">
        <f t="shared" si="607"/>
        <v>0</v>
      </c>
      <c r="U1556">
        <f t="shared" si="607"/>
        <v>0</v>
      </c>
      <c r="V1556">
        <f t="shared" si="583"/>
        <v>31</v>
      </c>
      <c r="W1556">
        <f t="shared" si="606"/>
        <v>3</v>
      </c>
      <c r="X1556">
        <f t="shared" si="587"/>
        <v>-5.2359877559829883E-2</v>
      </c>
      <c r="Y1556">
        <f t="shared" si="588"/>
        <v>-5.2335956242943828E-2</v>
      </c>
      <c r="Z1556">
        <f t="shared" si="589"/>
        <v>-5.2383818566763218E-2</v>
      </c>
      <c r="AA1556">
        <f t="shared" si="590"/>
        <v>0</v>
      </c>
      <c r="AB1556">
        <f t="shared" si="591"/>
        <v>6375585.7452000007</v>
      </c>
      <c r="AC1556">
        <f t="shared" si="592"/>
        <v>9.2468067027179749E-6</v>
      </c>
      <c r="AD1556">
        <f t="shared" si="593"/>
        <v>0</v>
      </c>
      <c r="AE1556">
        <f t="shared" si="594"/>
        <v>0</v>
      </c>
      <c r="AF1556">
        <f t="shared" si="595"/>
        <v>0</v>
      </c>
      <c r="AG1556">
        <f t="shared" si="596"/>
        <v>0</v>
      </c>
      <c r="AH1556">
        <f t="shared" si="597"/>
        <v>0</v>
      </c>
      <c r="AI1556">
        <f t="shared" si="598"/>
        <v>5.0546225567071803E-3</v>
      </c>
      <c r="AJ1556">
        <f t="shared" si="599"/>
        <v>4.2582015317955055E-5</v>
      </c>
      <c r="AK1556">
        <f t="shared" si="600"/>
        <v>1.6740578955036711E-7</v>
      </c>
      <c r="AL1556">
        <f t="shared" si="601"/>
        <v>0</v>
      </c>
      <c r="AM1556">
        <v>6378137</v>
      </c>
      <c r="AN1556">
        <v>6356752.3142451802</v>
      </c>
      <c r="AO1556">
        <f t="shared" si="602"/>
        <v>8.1819190842620321E-2</v>
      </c>
      <c r="AP1556">
        <f t="shared" si="603"/>
        <v>8.2094437949694496E-2</v>
      </c>
      <c r="AQ1556">
        <f t="shared" si="604"/>
        <v>6.7394967422762398E-3</v>
      </c>
      <c r="AR1556">
        <f t="shared" si="605"/>
        <v>6399593.6257584924</v>
      </c>
    </row>
    <row r="1557" spans="13:44" x14ac:dyDescent="0.3">
      <c r="M1557" s="52" t="s">
        <v>22</v>
      </c>
      <c r="N1557" s="53">
        <f t="shared" si="584"/>
        <v>166021.44365805644</v>
      </c>
      <c r="O1557" s="54">
        <f t="shared" si="585"/>
        <v>0</v>
      </c>
      <c r="P1557" s="55">
        <f t="shared" si="586"/>
        <v>31</v>
      </c>
      <c r="Q1557" s="68"/>
      <c r="T1557">
        <f t="shared" si="607"/>
        <v>0</v>
      </c>
      <c r="U1557">
        <f t="shared" si="607"/>
        <v>0</v>
      </c>
      <c r="V1557">
        <f t="shared" si="583"/>
        <v>31</v>
      </c>
      <c r="W1557">
        <f t="shared" si="606"/>
        <v>3</v>
      </c>
      <c r="X1557">
        <f t="shared" si="587"/>
        <v>-5.2359877559829883E-2</v>
      </c>
      <c r="Y1557">
        <f t="shared" si="588"/>
        <v>-5.2335956242943828E-2</v>
      </c>
      <c r="Z1557">
        <f t="shared" si="589"/>
        <v>-5.2383818566763218E-2</v>
      </c>
      <c r="AA1557">
        <f t="shared" si="590"/>
        <v>0</v>
      </c>
      <c r="AB1557">
        <f t="shared" si="591"/>
        <v>6375585.7452000007</v>
      </c>
      <c r="AC1557">
        <f t="shared" si="592"/>
        <v>9.2468067027179749E-6</v>
      </c>
      <c r="AD1557">
        <f t="shared" si="593"/>
        <v>0</v>
      </c>
      <c r="AE1557">
        <f t="shared" si="594"/>
        <v>0</v>
      </c>
      <c r="AF1557">
        <f t="shared" si="595"/>
        <v>0</v>
      </c>
      <c r="AG1557">
        <f t="shared" si="596"/>
        <v>0</v>
      </c>
      <c r="AH1557">
        <f t="shared" si="597"/>
        <v>0</v>
      </c>
      <c r="AI1557">
        <f t="shared" si="598"/>
        <v>5.0546225567071803E-3</v>
      </c>
      <c r="AJ1557">
        <f t="shared" si="599"/>
        <v>4.2582015317955055E-5</v>
      </c>
      <c r="AK1557">
        <f t="shared" si="600"/>
        <v>1.6740578955036711E-7</v>
      </c>
      <c r="AL1557">
        <f t="shared" si="601"/>
        <v>0</v>
      </c>
      <c r="AM1557">
        <v>6378137</v>
      </c>
      <c r="AN1557">
        <v>6356752.3142451802</v>
      </c>
      <c r="AO1557">
        <f t="shared" si="602"/>
        <v>8.1819190842620321E-2</v>
      </c>
      <c r="AP1557">
        <f t="shared" si="603"/>
        <v>8.2094437949694496E-2</v>
      </c>
      <c r="AQ1557">
        <f t="shared" si="604"/>
        <v>6.7394967422762398E-3</v>
      </c>
      <c r="AR1557">
        <f t="shared" si="605"/>
        <v>6399593.6257584924</v>
      </c>
    </row>
    <row r="1558" spans="13:44" x14ac:dyDescent="0.3">
      <c r="M1558" s="52" t="s">
        <v>22</v>
      </c>
      <c r="N1558" s="53">
        <f t="shared" si="584"/>
        <v>166021.44365805644</v>
      </c>
      <c r="O1558" s="54">
        <f t="shared" si="585"/>
        <v>0</v>
      </c>
      <c r="P1558" s="55">
        <f t="shared" si="586"/>
        <v>31</v>
      </c>
      <c r="Q1558" s="68"/>
      <c r="T1558">
        <f t="shared" si="607"/>
        <v>0</v>
      </c>
      <c r="U1558">
        <f t="shared" si="607"/>
        <v>0</v>
      </c>
      <c r="V1558">
        <f t="shared" si="583"/>
        <v>31</v>
      </c>
      <c r="W1558">
        <f t="shared" si="606"/>
        <v>3</v>
      </c>
      <c r="X1558">
        <f t="shared" si="587"/>
        <v>-5.2359877559829883E-2</v>
      </c>
      <c r="Y1558">
        <f t="shared" si="588"/>
        <v>-5.2335956242943828E-2</v>
      </c>
      <c r="Z1558">
        <f t="shared" si="589"/>
        <v>-5.2383818566763218E-2</v>
      </c>
      <c r="AA1558">
        <f t="shared" si="590"/>
        <v>0</v>
      </c>
      <c r="AB1558">
        <f t="shared" si="591"/>
        <v>6375585.7452000007</v>
      </c>
      <c r="AC1558">
        <f t="shared" si="592"/>
        <v>9.2468067027179749E-6</v>
      </c>
      <c r="AD1558">
        <f t="shared" si="593"/>
        <v>0</v>
      </c>
      <c r="AE1558">
        <f t="shared" si="594"/>
        <v>0</v>
      </c>
      <c r="AF1558">
        <f t="shared" si="595"/>
        <v>0</v>
      </c>
      <c r="AG1558">
        <f t="shared" si="596"/>
        <v>0</v>
      </c>
      <c r="AH1558">
        <f t="shared" si="597"/>
        <v>0</v>
      </c>
      <c r="AI1558">
        <f t="shared" si="598"/>
        <v>5.0546225567071803E-3</v>
      </c>
      <c r="AJ1558">
        <f t="shared" si="599"/>
        <v>4.2582015317955055E-5</v>
      </c>
      <c r="AK1558">
        <f t="shared" si="600"/>
        <v>1.6740578955036711E-7</v>
      </c>
      <c r="AL1558">
        <f t="shared" si="601"/>
        <v>0</v>
      </c>
      <c r="AM1558">
        <v>6378137</v>
      </c>
      <c r="AN1558">
        <v>6356752.3142451802</v>
      </c>
      <c r="AO1558">
        <f t="shared" si="602"/>
        <v>8.1819190842620321E-2</v>
      </c>
      <c r="AP1558">
        <f t="shared" si="603"/>
        <v>8.2094437949694496E-2</v>
      </c>
      <c r="AQ1558">
        <f t="shared" si="604"/>
        <v>6.7394967422762398E-3</v>
      </c>
      <c r="AR1558">
        <f t="shared" si="605"/>
        <v>6399593.6257584924</v>
      </c>
    </row>
    <row r="1559" spans="13:44" x14ac:dyDescent="0.3">
      <c r="M1559" s="52" t="s">
        <v>22</v>
      </c>
      <c r="N1559" s="53">
        <f t="shared" si="584"/>
        <v>166021.44365805644</v>
      </c>
      <c r="O1559" s="54">
        <f t="shared" si="585"/>
        <v>0</v>
      </c>
      <c r="P1559" s="55">
        <f t="shared" si="586"/>
        <v>31</v>
      </c>
      <c r="Q1559" s="68"/>
      <c r="T1559">
        <f t="shared" si="607"/>
        <v>0</v>
      </c>
      <c r="U1559">
        <f t="shared" si="607"/>
        <v>0</v>
      </c>
      <c r="V1559">
        <f t="shared" si="583"/>
        <v>31</v>
      </c>
      <c r="W1559">
        <f t="shared" si="606"/>
        <v>3</v>
      </c>
      <c r="X1559">
        <f t="shared" si="587"/>
        <v>-5.2359877559829883E-2</v>
      </c>
      <c r="Y1559">
        <f t="shared" si="588"/>
        <v>-5.2335956242943828E-2</v>
      </c>
      <c r="Z1559">
        <f t="shared" si="589"/>
        <v>-5.2383818566763218E-2</v>
      </c>
      <c r="AA1559">
        <f t="shared" si="590"/>
        <v>0</v>
      </c>
      <c r="AB1559">
        <f t="shared" si="591"/>
        <v>6375585.7452000007</v>
      </c>
      <c r="AC1559">
        <f t="shared" si="592"/>
        <v>9.2468067027179749E-6</v>
      </c>
      <c r="AD1559">
        <f t="shared" si="593"/>
        <v>0</v>
      </c>
      <c r="AE1559">
        <f t="shared" si="594"/>
        <v>0</v>
      </c>
      <c r="AF1559">
        <f t="shared" si="595"/>
        <v>0</v>
      </c>
      <c r="AG1559">
        <f t="shared" si="596"/>
        <v>0</v>
      </c>
      <c r="AH1559">
        <f t="shared" si="597"/>
        <v>0</v>
      </c>
      <c r="AI1559">
        <f t="shared" si="598"/>
        <v>5.0546225567071803E-3</v>
      </c>
      <c r="AJ1559">
        <f t="shared" si="599"/>
        <v>4.2582015317955055E-5</v>
      </c>
      <c r="AK1559">
        <f t="shared" si="600"/>
        <v>1.6740578955036711E-7</v>
      </c>
      <c r="AL1559">
        <f t="shared" si="601"/>
        <v>0</v>
      </c>
      <c r="AM1559">
        <v>6378137</v>
      </c>
      <c r="AN1559">
        <v>6356752.3142451802</v>
      </c>
      <c r="AO1559">
        <f t="shared" si="602"/>
        <v>8.1819190842620321E-2</v>
      </c>
      <c r="AP1559">
        <f t="shared" si="603"/>
        <v>8.2094437949694496E-2</v>
      </c>
      <c r="AQ1559">
        <f t="shared" si="604"/>
        <v>6.7394967422762398E-3</v>
      </c>
      <c r="AR1559">
        <f t="shared" si="605"/>
        <v>6399593.6257584924</v>
      </c>
    </row>
    <row r="1560" spans="13:44" x14ac:dyDescent="0.3">
      <c r="M1560" s="52" t="s">
        <v>22</v>
      </c>
      <c r="N1560" s="53">
        <f t="shared" si="584"/>
        <v>166021.44365805644</v>
      </c>
      <c r="O1560" s="54">
        <f t="shared" si="585"/>
        <v>0</v>
      </c>
      <c r="P1560" s="55">
        <f t="shared" si="586"/>
        <v>31</v>
      </c>
      <c r="Q1560" s="68"/>
      <c r="T1560">
        <f t="shared" si="607"/>
        <v>0</v>
      </c>
      <c r="U1560">
        <f t="shared" si="607"/>
        <v>0</v>
      </c>
      <c r="V1560">
        <f t="shared" si="583"/>
        <v>31</v>
      </c>
      <c r="W1560">
        <f t="shared" si="606"/>
        <v>3</v>
      </c>
      <c r="X1560">
        <f t="shared" si="587"/>
        <v>-5.2359877559829883E-2</v>
      </c>
      <c r="Y1560">
        <f t="shared" si="588"/>
        <v>-5.2335956242943828E-2</v>
      </c>
      <c r="Z1560">
        <f t="shared" si="589"/>
        <v>-5.2383818566763218E-2</v>
      </c>
      <c r="AA1560">
        <f t="shared" si="590"/>
        <v>0</v>
      </c>
      <c r="AB1560">
        <f t="shared" si="591"/>
        <v>6375585.7452000007</v>
      </c>
      <c r="AC1560">
        <f t="shared" si="592"/>
        <v>9.2468067027179749E-6</v>
      </c>
      <c r="AD1560">
        <f t="shared" si="593"/>
        <v>0</v>
      </c>
      <c r="AE1560">
        <f t="shared" si="594"/>
        <v>0</v>
      </c>
      <c r="AF1560">
        <f t="shared" si="595"/>
        <v>0</v>
      </c>
      <c r="AG1560">
        <f t="shared" si="596"/>
        <v>0</v>
      </c>
      <c r="AH1560">
        <f t="shared" si="597"/>
        <v>0</v>
      </c>
      <c r="AI1560">
        <f t="shared" si="598"/>
        <v>5.0546225567071803E-3</v>
      </c>
      <c r="AJ1560">
        <f t="shared" si="599"/>
        <v>4.2582015317955055E-5</v>
      </c>
      <c r="AK1560">
        <f t="shared" si="600"/>
        <v>1.6740578955036711E-7</v>
      </c>
      <c r="AL1560">
        <f t="shared" si="601"/>
        <v>0</v>
      </c>
      <c r="AM1560">
        <v>6378137</v>
      </c>
      <c r="AN1560">
        <v>6356752.3142451802</v>
      </c>
      <c r="AO1560">
        <f t="shared" si="602"/>
        <v>8.1819190842620321E-2</v>
      </c>
      <c r="AP1560">
        <f t="shared" si="603"/>
        <v>8.2094437949694496E-2</v>
      </c>
      <c r="AQ1560">
        <f t="shared" si="604"/>
        <v>6.7394967422762398E-3</v>
      </c>
      <c r="AR1560">
        <f t="shared" si="605"/>
        <v>6399593.6257584924</v>
      </c>
    </row>
    <row r="1561" spans="13:44" x14ac:dyDescent="0.3">
      <c r="M1561" s="52" t="s">
        <v>22</v>
      </c>
      <c r="N1561" s="53">
        <f t="shared" si="584"/>
        <v>166021.44365805644</v>
      </c>
      <c r="O1561" s="54">
        <f t="shared" si="585"/>
        <v>0</v>
      </c>
      <c r="P1561" s="55">
        <f t="shared" si="586"/>
        <v>31</v>
      </c>
      <c r="Q1561" s="68"/>
      <c r="T1561">
        <f t="shared" si="607"/>
        <v>0</v>
      </c>
      <c r="U1561">
        <f t="shared" si="607"/>
        <v>0</v>
      </c>
      <c r="V1561">
        <f t="shared" si="583"/>
        <v>31</v>
      </c>
      <c r="W1561">
        <f t="shared" si="606"/>
        <v>3</v>
      </c>
      <c r="X1561">
        <f t="shared" si="587"/>
        <v>-5.2359877559829883E-2</v>
      </c>
      <c r="Y1561">
        <f t="shared" si="588"/>
        <v>-5.2335956242943828E-2</v>
      </c>
      <c r="Z1561">
        <f t="shared" si="589"/>
        <v>-5.2383818566763218E-2</v>
      </c>
      <c r="AA1561">
        <f t="shared" si="590"/>
        <v>0</v>
      </c>
      <c r="AB1561">
        <f t="shared" si="591"/>
        <v>6375585.7452000007</v>
      </c>
      <c r="AC1561">
        <f t="shared" si="592"/>
        <v>9.2468067027179749E-6</v>
      </c>
      <c r="AD1561">
        <f t="shared" si="593"/>
        <v>0</v>
      </c>
      <c r="AE1561">
        <f t="shared" si="594"/>
        <v>0</v>
      </c>
      <c r="AF1561">
        <f t="shared" si="595"/>
        <v>0</v>
      </c>
      <c r="AG1561">
        <f t="shared" si="596"/>
        <v>0</v>
      </c>
      <c r="AH1561">
        <f t="shared" si="597"/>
        <v>0</v>
      </c>
      <c r="AI1561">
        <f t="shared" si="598"/>
        <v>5.0546225567071803E-3</v>
      </c>
      <c r="AJ1561">
        <f t="shared" si="599"/>
        <v>4.2582015317955055E-5</v>
      </c>
      <c r="AK1561">
        <f t="shared" si="600"/>
        <v>1.6740578955036711E-7</v>
      </c>
      <c r="AL1561">
        <f t="shared" si="601"/>
        <v>0</v>
      </c>
      <c r="AM1561">
        <v>6378137</v>
      </c>
      <c r="AN1561">
        <v>6356752.3142451802</v>
      </c>
      <c r="AO1561">
        <f t="shared" si="602"/>
        <v>8.1819190842620321E-2</v>
      </c>
      <c r="AP1561">
        <f t="shared" si="603"/>
        <v>8.2094437949694496E-2</v>
      </c>
      <c r="AQ1561">
        <f t="shared" si="604"/>
        <v>6.7394967422762398E-3</v>
      </c>
      <c r="AR1561">
        <f t="shared" si="605"/>
        <v>6399593.6257584924</v>
      </c>
    </row>
    <row r="1562" spans="13:44" x14ac:dyDescent="0.3">
      <c r="M1562" s="52" t="s">
        <v>22</v>
      </c>
      <c r="N1562" s="53">
        <f t="shared" si="584"/>
        <v>166021.44365805644</v>
      </c>
      <c r="O1562" s="54">
        <f t="shared" si="585"/>
        <v>0</v>
      </c>
      <c r="P1562" s="55">
        <f t="shared" si="586"/>
        <v>31</v>
      </c>
      <c r="Q1562" s="68"/>
      <c r="T1562">
        <f t="shared" si="607"/>
        <v>0</v>
      </c>
      <c r="U1562">
        <f t="shared" si="607"/>
        <v>0</v>
      </c>
      <c r="V1562">
        <f t="shared" ref="V1562:V1625" si="608">TRUNC((R1562/6)+31)</f>
        <v>31</v>
      </c>
      <c r="W1562">
        <f t="shared" si="606"/>
        <v>3</v>
      </c>
      <c r="X1562">
        <f t="shared" si="587"/>
        <v>-5.2359877559829883E-2</v>
      </c>
      <c r="Y1562">
        <f t="shared" si="588"/>
        <v>-5.2335956242943828E-2</v>
      </c>
      <c r="Z1562">
        <f t="shared" si="589"/>
        <v>-5.2383818566763218E-2</v>
      </c>
      <c r="AA1562">
        <f t="shared" si="590"/>
        <v>0</v>
      </c>
      <c r="AB1562">
        <f t="shared" si="591"/>
        <v>6375585.7452000007</v>
      </c>
      <c r="AC1562">
        <f t="shared" si="592"/>
        <v>9.2468067027179749E-6</v>
      </c>
      <c r="AD1562">
        <f t="shared" si="593"/>
        <v>0</v>
      </c>
      <c r="AE1562">
        <f t="shared" si="594"/>
        <v>0</v>
      </c>
      <c r="AF1562">
        <f t="shared" si="595"/>
        <v>0</v>
      </c>
      <c r="AG1562">
        <f t="shared" si="596"/>
        <v>0</v>
      </c>
      <c r="AH1562">
        <f t="shared" si="597"/>
        <v>0</v>
      </c>
      <c r="AI1562">
        <f t="shared" si="598"/>
        <v>5.0546225567071803E-3</v>
      </c>
      <c r="AJ1562">
        <f t="shared" si="599"/>
        <v>4.2582015317955055E-5</v>
      </c>
      <c r="AK1562">
        <f t="shared" si="600"/>
        <v>1.6740578955036711E-7</v>
      </c>
      <c r="AL1562">
        <f t="shared" si="601"/>
        <v>0</v>
      </c>
      <c r="AM1562">
        <v>6378137</v>
      </c>
      <c r="AN1562">
        <v>6356752.3142451802</v>
      </c>
      <c r="AO1562">
        <f t="shared" si="602"/>
        <v>8.1819190842620321E-2</v>
      </c>
      <c r="AP1562">
        <f t="shared" si="603"/>
        <v>8.2094437949694496E-2</v>
      </c>
      <c r="AQ1562">
        <f t="shared" si="604"/>
        <v>6.7394967422762398E-3</v>
      </c>
      <c r="AR1562">
        <f t="shared" si="605"/>
        <v>6399593.6257584924</v>
      </c>
    </row>
    <row r="1563" spans="13:44" x14ac:dyDescent="0.3">
      <c r="M1563" s="52" t="s">
        <v>22</v>
      </c>
      <c r="N1563" s="53">
        <f t="shared" ref="N1563:N1626" si="609">Z1563*AB1563*(1+AC1563/3)+500000</f>
        <v>166021.44365805644</v>
      </c>
      <c r="O1563" s="54">
        <f t="shared" ref="O1563:O1626" si="610">IF(M1563="S",AA1563*AB1563*(1+AC1563)+AL1563+10000000,AA1563*AB1563*(1+AC1563)+AL1563)</f>
        <v>0</v>
      </c>
      <c r="P1563" s="55">
        <f t="shared" ref="P1563:P1626" si="611">V1563</f>
        <v>31</v>
      </c>
      <c r="Q1563" s="68"/>
      <c r="T1563">
        <f t="shared" si="607"/>
        <v>0</v>
      </c>
      <c r="U1563">
        <f t="shared" si="607"/>
        <v>0</v>
      </c>
      <c r="V1563">
        <f t="shared" si="608"/>
        <v>31</v>
      </c>
      <c r="W1563">
        <f t="shared" si="606"/>
        <v>3</v>
      </c>
      <c r="X1563">
        <f t="shared" ref="X1563:X1626" si="612">+T1563-((W1563*PI())/180)</f>
        <v>-5.2359877559829883E-2</v>
      </c>
      <c r="Y1563">
        <f t="shared" ref="Y1563:Y1626" si="613">COS(U1563)*SIN(X1563)</f>
        <v>-5.2335956242943828E-2</v>
      </c>
      <c r="Z1563">
        <f t="shared" ref="Z1563:Z1626" si="614">(1/2)*LN((1+Y1563)/(1-Y1563))</f>
        <v>-5.2383818566763218E-2</v>
      </c>
      <c r="AA1563">
        <f t="shared" ref="AA1563:AA1626" si="615">ATAN((TAN(U1563))/COS(X1563))-U1563</f>
        <v>0</v>
      </c>
      <c r="AB1563">
        <f t="shared" ref="AB1563:AB1626" si="616">(AR1563/(1+AQ1563*(COS(U1563))^2)^(1/2))*0.9996</f>
        <v>6375585.7452000007</v>
      </c>
      <c r="AC1563">
        <f t="shared" ref="AC1563:AC1626" si="617">(AQ1563/2)*Z1563^2*(COS(U1563))^2</f>
        <v>9.2468067027179749E-6</v>
      </c>
      <c r="AD1563">
        <f t="shared" ref="AD1563:AD1626" si="618">SIN(2*U1563)</f>
        <v>0</v>
      </c>
      <c r="AE1563">
        <f t="shared" ref="AE1563:AE1626" si="619">+AD1563*(COS(U1563))^2</f>
        <v>0</v>
      </c>
      <c r="AF1563">
        <f t="shared" ref="AF1563:AF1626" si="620">U1563+(AD1563/2)</f>
        <v>0</v>
      </c>
      <c r="AG1563">
        <f t="shared" ref="AG1563:AG1626" si="621">((3*AF1563)+AE1563)/4</f>
        <v>0</v>
      </c>
      <c r="AH1563">
        <f t="shared" ref="AH1563:AH1626" si="622">(5*AG1563+AE1563*(COS(U1563))^2)/3</f>
        <v>0</v>
      </c>
      <c r="AI1563">
        <f t="shared" ref="AI1563:AI1626" si="623">(3/4)*AQ1563</f>
        <v>5.0546225567071803E-3</v>
      </c>
      <c r="AJ1563">
        <f t="shared" ref="AJ1563:AJ1626" si="624">(5/3)*AI1563^2</f>
        <v>4.2582015317955055E-5</v>
      </c>
      <c r="AK1563">
        <f t="shared" ref="AK1563:AK1626" si="625">(35/27)*AI1563^3</f>
        <v>1.6740578955036711E-7</v>
      </c>
      <c r="AL1563">
        <f t="shared" ref="AL1563:AL1626" si="626">0.9996*AR1563*(U1563-(AI1563*AF1563)+(AJ1563*AG1563)-(AK1563*AH1563))</f>
        <v>0</v>
      </c>
      <c r="AM1563">
        <v>6378137</v>
      </c>
      <c r="AN1563">
        <v>6356752.3142451802</v>
      </c>
      <c r="AO1563">
        <f t="shared" ref="AO1563:AO1626" si="627">SQRT(AM1563^2-AN1563^2)/AM1563</f>
        <v>8.1819190842620321E-2</v>
      </c>
      <c r="AP1563">
        <f t="shared" ref="AP1563:AP1626" si="628">SQRT(AM1563^2-AN1563^2)/AN1563</f>
        <v>8.2094437949694496E-2</v>
      </c>
      <c r="AQ1563">
        <f t="shared" ref="AQ1563:AQ1626" si="629">AP1563^2</f>
        <v>6.7394967422762398E-3</v>
      </c>
      <c r="AR1563">
        <f t="shared" ref="AR1563:AR1626" si="630">+(AM1563^2)/AN1563</f>
        <v>6399593.6257584924</v>
      </c>
    </row>
    <row r="1564" spans="13:44" x14ac:dyDescent="0.3">
      <c r="M1564" s="52" t="s">
        <v>22</v>
      </c>
      <c r="N1564" s="53">
        <f t="shared" si="609"/>
        <v>166021.44365805644</v>
      </c>
      <c r="O1564" s="54">
        <f t="shared" si="610"/>
        <v>0</v>
      </c>
      <c r="P1564" s="55">
        <f t="shared" si="611"/>
        <v>31</v>
      </c>
      <c r="Q1564" s="68"/>
      <c r="T1564">
        <f t="shared" si="607"/>
        <v>0</v>
      </c>
      <c r="U1564">
        <f t="shared" si="607"/>
        <v>0</v>
      </c>
      <c r="V1564">
        <f t="shared" si="608"/>
        <v>31</v>
      </c>
      <c r="W1564">
        <f t="shared" ref="W1564:W1627" si="631">6*V1564-183</f>
        <v>3</v>
      </c>
      <c r="X1564">
        <f t="shared" si="612"/>
        <v>-5.2359877559829883E-2</v>
      </c>
      <c r="Y1564">
        <f t="shared" si="613"/>
        <v>-5.2335956242943828E-2</v>
      </c>
      <c r="Z1564">
        <f t="shared" si="614"/>
        <v>-5.2383818566763218E-2</v>
      </c>
      <c r="AA1564">
        <f t="shared" si="615"/>
        <v>0</v>
      </c>
      <c r="AB1564">
        <f t="shared" si="616"/>
        <v>6375585.7452000007</v>
      </c>
      <c r="AC1564">
        <f t="shared" si="617"/>
        <v>9.2468067027179749E-6</v>
      </c>
      <c r="AD1564">
        <f t="shared" si="618"/>
        <v>0</v>
      </c>
      <c r="AE1564">
        <f t="shared" si="619"/>
        <v>0</v>
      </c>
      <c r="AF1564">
        <f t="shared" si="620"/>
        <v>0</v>
      </c>
      <c r="AG1564">
        <f t="shared" si="621"/>
        <v>0</v>
      </c>
      <c r="AH1564">
        <f t="shared" si="622"/>
        <v>0</v>
      </c>
      <c r="AI1564">
        <f t="shared" si="623"/>
        <v>5.0546225567071803E-3</v>
      </c>
      <c r="AJ1564">
        <f t="shared" si="624"/>
        <v>4.2582015317955055E-5</v>
      </c>
      <c r="AK1564">
        <f t="shared" si="625"/>
        <v>1.6740578955036711E-7</v>
      </c>
      <c r="AL1564">
        <f t="shared" si="626"/>
        <v>0</v>
      </c>
      <c r="AM1564">
        <v>6378137</v>
      </c>
      <c r="AN1564">
        <v>6356752.3142451802</v>
      </c>
      <c r="AO1564">
        <f t="shared" si="627"/>
        <v>8.1819190842620321E-2</v>
      </c>
      <c r="AP1564">
        <f t="shared" si="628"/>
        <v>8.2094437949694496E-2</v>
      </c>
      <c r="AQ1564">
        <f t="shared" si="629"/>
        <v>6.7394967422762398E-3</v>
      </c>
      <c r="AR1564">
        <f t="shared" si="630"/>
        <v>6399593.6257584924</v>
      </c>
    </row>
    <row r="1565" spans="13:44" x14ac:dyDescent="0.3">
      <c r="M1565" s="52" t="s">
        <v>22</v>
      </c>
      <c r="N1565" s="53">
        <f t="shared" si="609"/>
        <v>166021.44365805644</v>
      </c>
      <c r="O1565" s="54">
        <f t="shared" si="610"/>
        <v>0</v>
      </c>
      <c r="P1565" s="55">
        <f t="shared" si="611"/>
        <v>31</v>
      </c>
      <c r="Q1565" s="68"/>
      <c r="T1565">
        <f t="shared" si="607"/>
        <v>0</v>
      </c>
      <c r="U1565">
        <f t="shared" si="607"/>
        <v>0</v>
      </c>
      <c r="V1565">
        <f t="shared" si="608"/>
        <v>31</v>
      </c>
      <c r="W1565">
        <f t="shared" si="631"/>
        <v>3</v>
      </c>
      <c r="X1565">
        <f t="shared" si="612"/>
        <v>-5.2359877559829883E-2</v>
      </c>
      <c r="Y1565">
        <f t="shared" si="613"/>
        <v>-5.2335956242943828E-2</v>
      </c>
      <c r="Z1565">
        <f t="shared" si="614"/>
        <v>-5.2383818566763218E-2</v>
      </c>
      <c r="AA1565">
        <f t="shared" si="615"/>
        <v>0</v>
      </c>
      <c r="AB1565">
        <f t="shared" si="616"/>
        <v>6375585.7452000007</v>
      </c>
      <c r="AC1565">
        <f t="shared" si="617"/>
        <v>9.2468067027179749E-6</v>
      </c>
      <c r="AD1565">
        <f t="shared" si="618"/>
        <v>0</v>
      </c>
      <c r="AE1565">
        <f t="shared" si="619"/>
        <v>0</v>
      </c>
      <c r="AF1565">
        <f t="shared" si="620"/>
        <v>0</v>
      </c>
      <c r="AG1565">
        <f t="shared" si="621"/>
        <v>0</v>
      </c>
      <c r="AH1565">
        <f t="shared" si="622"/>
        <v>0</v>
      </c>
      <c r="AI1565">
        <f t="shared" si="623"/>
        <v>5.0546225567071803E-3</v>
      </c>
      <c r="AJ1565">
        <f t="shared" si="624"/>
        <v>4.2582015317955055E-5</v>
      </c>
      <c r="AK1565">
        <f t="shared" si="625"/>
        <v>1.6740578955036711E-7</v>
      </c>
      <c r="AL1565">
        <f t="shared" si="626"/>
        <v>0</v>
      </c>
      <c r="AM1565">
        <v>6378137</v>
      </c>
      <c r="AN1565">
        <v>6356752.3142451802</v>
      </c>
      <c r="AO1565">
        <f t="shared" si="627"/>
        <v>8.1819190842620321E-2</v>
      </c>
      <c r="AP1565">
        <f t="shared" si="628"/>
        <v>8.2094437949694496E-2</v>
      </c>
      <c r="AQ1565">
        <f t="shared" si="629"/>
        <v>6.7394967422762398E-3</v>
      </c>
      <c r="AR1565">
        <f t="shared" si="630"/>
        <v>6399593.6257584924</v>
      </c>
    </row>
    <row r="1566" spans="13:44" x14ac:dyDescent="0.3">
      <c r="M1566" s="52" t="s">
        <v>22</v>
      </c>
      <c r="N1566" s="53">
        <f t="shared" si="609"/>
        <v>166021.44365805644</v>
      </c>
      <c r="O1566" s="54">
        <f t="shared" si="610"/>
        <v>0</v>
      </c>
      <c r="P1566" s="55">
        <f t="shared" si="611"/>
        <v>31</v>
      </c>
      <c r="Q1566" s="68"/>
      <c r="T1566">
        <f t="shared" si="607"/>
        <v>0</v>
      </c>
      <c r="U1566">
        <f t="shared" si="607"/>
        <v>0</v>
      </c>
      <c r="V1566">
        <f t="shared" si="608"/>
        <v>31</v>
      </c>
      <c r="W1566">
        <f t="shared" si="631"/>
        <v>3</v>
      </c>
      <c r="X1566">
        <f t="shared" si="612"/>
        <v>-5.2359877559829883E-2</v>
      </c>
      <c r="Y1566">
        <f t="shared" si="613"/>
        <v>-5.2335956242943828E-2</v>
      </c>
      <c r="Z1566">
        <f t="shared" si="614"/>
        <v>-5.2383818566763218E-2</v>
      </c>
      <c r="AA1566">
        <f t="shared" si="615"/>
        <v>0</v>
      </c>
      <c r="AB1566">
        <f t="shared" si="616"/>
        <v>6375585.7452000007</v>
      </c>
      <c r="AC1566">
        <f t="shared" si="617"/>
        <v>9.2468067027179749E-6</v>
      </c>
      <c r="AD1566">
        <f t="shared" si="618"/>
        <v>0</v>
      </c>
      <c r="AE1566">
        <f t="shared" si="619"/>
        <v>0</v>
      </c>
      <c r="AF1566">
        <f t="shared" si="620"/>
        <v>0</v>
      </c>
      <c r="AG1566">
        <f t="shared" si="621"/>
        <v>0</v>
      </c>
      <c r="AH1566">
        <f t="shared" si="622"/>
        <v>0</v>
      </c>
      <c r="AI1566">
        <f t="shared" si="623"/>
        <v>5.0546225567071803E-3</v>
      </c>
      <c r="AJ1566">
        <f t="shared" si="624"/>
        <v>4.2582015317955055E-5</v>
      </c>
      <c r="AK1566">
        <f t="shared" si="625"/>
        <v>1.6740578955036711E-7</v>
      </c>
      <c r="AL1566">
        <f t="shared" si="626"/>
        <v>0</v>
      </c>
      <c r="AM1566">
        <v>6378137</v>
      </c>
      <c r="AN1566">
        <v>6356752.3142451802</v>
      </c>
      <c r="AO1566">
        <f t="shared" si="627"/>
        <v>8.1819190842620321E-2</v>
      </c>
      <c r="AP1566">
        <f t="shared" si="628"/>
        <v>8.2094437949694496E-2</v>
      </c>
      <c r="AQ1566">
        <f t="shared" si="629"/>
        <v>6.7394967422762398E-3</v>
      </c>
      <c r="AR1566">
        <f t="shared" si="630"/>
        <v>6399593.6257584924</v>
      </c>
    </row>
    <row r="1567" spans="13:44" x14ac:dyDescent="0.3">
      <c r="M1567" s="52" t="s">
        <v>22</v>
      </c>
      <c r="N1567" s="53">
        <f t="shared" si="609"/>
        <v>166021.44365805644</v>
      </c>
      <c r="O1567" s="54">
        <f t="shared" si="610"/>
        <v>0</v>
      </c>
      <c r="P1567" s="55">
        <f t="shared" si="611"/>
        <v>31</v>
      </c>
      <c r="Q1567" s="68"/>
      <c r="T1567">
        <f t="shared" si="607"/>
        <v>0</v>
      </c>
      <c r="U1567">
        <f t="shared" si="607"/>
        <v>0</v>
      </c>
      <c r="V1567">
        <f t="shared" si="608"/>
        <v>31</v>
      </c>
      <c r="W1567">
        <f t="shared" si="631"/>
        <v>3</v>
      </c>
      <c r="X1567">
        <f t="shared" si="612"/>
        <v>-5.2359877559829883E-2</v>
      </c>
      <c r="Y1567">
        <f t="shared" si="613"/>
        <v>-5.2335956242943828E-2</v>
      </c>
      <c r="Z1567">
        <f t="shared" si="614"/>
        <v>-5.2383818566763218E-2</v>
      </c>
      <c r="AA1567">
        <f t="shared" si="615"/>
        <v>0</v>
      </c>
      <c r="AB1567">
        <f t="shared" si="616"/>
        <v>6375585.7452000007</v>
      </c>
      <c r="AC1567">
        <f t="shared" si="617"/>
        <v>9.2468067027179749E-6</v>
      </c>
      <c r="AD1567">
        <f t="shared" si="618"/>
        <v>0</v>
      </c>
      <c r="AE1567">
        <f t="shared" si="619"/>
        <v>0</v>
      </c>
      <c r="AF1567">
        <f t="shared" si="620"/>
        <v>0</v>
      </c>
      <c r="AG1567">
        <f t="shared" si="621"/>
        <v>0</v>
      </c>
      <c r="AH1567">
        <f t="shared" si="622"/>
        <v>0</v>
      </c>
      <c r="AI1567">
        <f t="shared" si="623"/>
        <v>5.0546225567071803E-3</v>
      </c>
      <c r="AJ1567">
        <f t="shared" si="624"/>
        <v>4.2582015317955055E-5</v>
      </c>
      <c r="AK1567">
        <f t="shared" si="625"/>
        <v>1.6740578955036711E-7</v>
      </c>
      <c r="AL1567">
        <f t="shared" si="626"/>
        <v>0</v>
      </c>
      <c r="AM1567">
        <v>6378137</v>
      </c>
      <c r="AN1567">
        <v>6356752.3142451802</v>
      </c>
      <c r="AO1567">
        <f t="shared" si="627"/>
        <v>8.1819190842620321E-2</v>
      </c>
      <c r="AP1567">
        <f t="shared" si="628"/>
        <v>8.2094437949694496E-2</v>
      </c>
      <c r="AQ1567">
        <f t="shared" si="629"/>
        <v>6.7394967422762398E-3</v>
      </c>
      <c r="AR1567">
        <f t="shared" si="630"/>
        <v>6399593.6257584924</v>
      </c>
    </row>
    <row r="1568" spans="13:44" x14ac:dyDescent="0.3">
      <c r="M1568" s="52" t="s">
        <v>22</v>
      </c>
      <c r="N1568" s="53">
        <f t="shared" si="609"/>
        <v>166021.44365805644</v>
      </c>
      <c r="O1568" s="54">
        <f t="shared" si="610"/>
        <v>0</v>
      </c>
      <c r="P1568" s="55">
        <f t="shared" si="611"/>
        <v>31</v>
      </c>
      <c r="Q1568" s="68"/>
      <c r="T1568">
        <f t="shared" si="607"/>
        <v>0</v>
      </c>
      <c r="U1568">
        <f t="shared" si="607"/>
        <v>0</v>
      </c>
      <c r="V1568">
        <f t="shared" si="608"/>
        <v>31</v>
      </c>
      <c r="W1568">
        <f t="shared" si="631"/>
        <v>3</v>
      </c>
      <c r="X1568">
        <f t="shared" si="612"/>
        <v>-5.2359877559829883E-2</v>
      </c>
      <c r="Y1568">
        <f t="shared" si="613"/>
        <v>-5.2335956242943828E-2</v>
      </c>
      <c r="Z1568">
        <f t="shared" si="614"/>
        <v>-5.2383818566763218E-2</v>
      </c>
      <c r="AA1568">
        <f t="shared" si="615"/>
        <v>0</v>
      </c>
      <c r="AB1568">
        <f t="shared" si="616"/>
        <v>6375585.7452000007</v>
      </c>
      <c r="AC1568">
        <f t="shared" si="617"/>
        <v>9.2468067027179749E-6</v>
      </c>
      <c r="AD1568">
        <f t="shared" si="618"/>
        <v>0</v>
      </c>
      <c r="AE1568">
        <f t="shared" si="619"/>
        <v>0</v>
      </c>
      <c r="AF1568">
        <f t="shared" si="620"/>
        <v>0</v>
      </c>
      <c r="AG1568">
        <f t="shared" si="621"/>
        <v>0</v>
      </c>
      <c r="AH1568">
        <f t="shared" si="622"/>
        <v>0</v>
      </c>
      <c r="AI1568">
        <f t="shared" si="623"/>
        <v>5.0546225567071803E-3</v>
      </c>
      <c r="AJ1568">
        <f t="shared" si="624"/>
        <v>4.2582015317955055E-5</v>
      </c>
      <c r="AK1568">
        <f t="shared" si="625"/>
        <v>1.6740578955036711E-7</v>
      </c>
      <c r="AL1568">
        <f t="shared" si="626"/>
        <v>0</v>
      </c>
      <c r="AM1568">
        <v>6378137</v>
      </c>
      <c r="AN1568">
        <v>6356752.3142451802</v>
      </c>
      <c r="AO1568">
        <f t="shared" si="627"/>
        <v>8.1819190842620321E-2</v>
      </c>
      <c r="AP1568">
        <f t="shared" si="628"/>
        <v>8.2094437949694496E-2</v>
      </c>
      <c r="AQ1568">
        <f t="shared" si="629"/>
        <v>6.7394967422762398E-3</v>
      </c>
      <c r="AR1568">
        <f t="shared" si="630"/>
        <v>6399593.6257584924</v>
      </c>
    </row>
    <row r="1569" spans="13:44" x14ac:dyDescent="0.3">
      <c r="M1569" s="52" t="s">
        <v>22</v>
      </c>
      <c r="N1569" s="53">
        <f t="shared" si="609"/>
        <v>166021.44365805644</v>
      </c>
      <c r="O1569" s="54">
        <f t="shared" si="610"/>
        <v>0</v>
      </c>
      <c r="P1569" s="55">
        <f t="shared" si="611"/>
        <v>31</v>
      </c>
      <c r="Q1569" s="68"/>
      <c r="T1569">
        <f t="shared" si="607"/>
        <v>0</v>
      </c>
      <c r="U1569">
        <f t="shared" si="607"/>
        <v>0</v>
      </c>
      <c r="V1569">
        <f t="shared" si="608"/>
        <v>31</v>
      </c>
      <c r="W1569">
        <f t="shared" si="631"/>
        <v>3</v>
      </c>
      <c r="X1569">
        <f t="shared" si="612"/>
        <v>-5.2359877559829883E-2</v>
      </c>
      <c r="Y1569">
        <f t="shared" si="613"/>
        <v>-5.2335956242943828E-2</v>
      </c>
      <c r="Z1569">
        <f t="shared" si="614"/>
        <v>-5.2383818566763218E-2</v>
      </c>
      <c r="AA1569">
        <f t="shared" si="615"/>
        <v>0</v>
      </c>
      <c r="AB1569">
        <f t="shared" si="616"/>
        <v>6375585.7452000007</v>
      </c>
      <c r="AC1569">
        <f t="shared" si="617"/>
        <v>9.2468067027179749E-6</v>
      </c>
      <c r="AD1569">
        <f t="shared" si="618"/>
        <v>0</v>
      </c>
      <c r="AE1569">
        <f t="shared" si="619"/>
        <v>0</v>
      </c>
      <c r="AF1569">
        <f t="shared" si="620"/>
        <v>0</v>
      </c>
      <c r="AG1569">
        <f t="shared" si="621"/>
        <v>0</v>
      </c>
      <c r="AH1569">
        <f t="shared" si="622"/>
        <v>0</v>
      </c>
      <c r="AI1569">
        <f t="shared" si="623"/>
        <v>5.0546225567071803E-3</v>
      </c>
      <c r="AJ1569">
        <f t="shared" si="624"/>
        <v>4.2582015317955055E-5</v>
      </c>
      <c r="AK1569">
        <f t="shared" si="625"/>
        <v>1.6740578955036711E-7</v>
      </c>
      <c r="AL1569">
        <f t="shared" si="626"/>
        <v>0</v>
      </c>
      <c r="AM1569">
        <v>6378137</v>
      </c>
      <c r="AN1569">
        <v>6356752.3142451802</v>
      </c>
      <c r="AO1569">
        <f t="shared" si="627"/>
        <v>8.1819190842620321E-2</v>
      </c>
      <c r="AP1569">
        <f t="shared" si="628"/>
        <v>8.2094437949694496E-2</v>
      </c>
      <c r="AQ1569">
        <f t="shared" si="629"/>
        <v>6.7394967422762398E-3</v>
      </c>
      <c r="AR1569">
        <f t="shared" si="630"/>
        <v>6399593.6257584924</v>
      </c>
    </row>
    <row r="1570" spans="13:44" x14ac:dyDescent="0.3">
      <c r="M1570" s="52" t="s">
        <v>22</v>
      </c>
      <c r="N1570" s="53">
        <f t="shared" si="609"/>
        <v>166021.44365805644</v>
      </c>
      <c r="O1570" s="54">
        <f t="shared" si="610"/>
        <v>0</v>
      </c>
      <c r="P1570" s="55">
        <f t="shared" si="611"/>
        <v>31</v>
      </c>
      <c r="Q1570" s="68"/>
      <c r="T1570">
        <f t="shared" si="607"/>
        <v>0</v>
      </c>
      <c r="U1570">
        <f t="shared" si="607"/>
        <v>0</v>
      </c>
      <c r="V1570">
        <f t="shared" si="608"/>
        <v>31</v>
      </c>
      <c r="W1570">
        <f t="shared" si="631"/>
        <v>3</v>
      </c>
      <c r="X1570">
        <f t="shared" si="612"/>
        <v>-5.2359877559829883E-2</v>
      </c>
      <c r="Y1570">
        <f t="shared" si="613"/>
        <v>-5.2335956242943828E-2</v>
      </c>
      <c r="Z1570">
        <f t="shared" si="614"/>
        <v>-5.2383818566763218E-2</v>
      </c>
      <c r="AA1570">
        <f t="shared" si="615"/>
        <v>0</v>
      </c>
      <c r="AB1570">
        <f t="shared" si="616"/>
        <v>6375585.7452000007</v>
      </c>
      <c r="AC1570">
        <f t="shared" si="617"/>
        <v>9.2468067027179749E-6</v>
      </c>
      <c r="AD1570">
        <f t="shared" si="618"/>
        <v>0</v>
      </c>
      <c r="AE1570">
        <f t="shared" si="619"/>
        <v>0</v>
      </c>
      <c r="AF1570">
        <f t="shared" si="620"/>
        <v>0</v>
      </c>
      <c r="AG1570">
        <f t="shared" si="621"/>
        <v>0</v>
      </c>
      <c r="AH1570">
        <f t="shared" si="622"/>
        <v>0</v>
      </c>
      <c r="AI1570">
        <f t="shared" si="623"/>
        <v>5.0546225567071803E-3</v>
      </c>
      <c r="AJ1570">
        <f t="shared" si="624"/>
        <v>4.2582015317955055E-5</v>
      </c>
      <c r="AK1570">
        <f t="shared" si="625"/>
        <v>1.6740578955036711E-7</v>
      </c>
      <c r="AL1570">
        <f t="shared" si="626"/>
        <v>0</v>
      </c>
      <c r="AM1570">
        <v>6378137</v>
      </c>
      <c r="AN1570">
        <v>6356752.3142451802</v>
      </c>
      <c r="AO1570">
        <f t="shared" si="627"/>
        <v>8.1819190842620321E-2</v>
      </c>
      <c r="AP1570">
        <f t="shared" si="628"/>
        <v>8.2094437949694496E-2</v>
      </c>
      <c r="AQ1570">
        <f t="shared" si="629"/>
        <v>6.7394967422762398E-3</v>
      </c>
      <c r="AR1570">
        <f t="shared" si="630"/>
        <v>6399593.6257584924</v>
      </c>
    </row>
    <row r="1571" spans="13:44" x14ac:dyDescent="0.3">
      <c r="M1571" s="52" t="s">
        <v>22</v>
      </c>
      <c r="N1571" s="53">
        <f t="shared" si="609"/>
        <v>166021.44365805644</v>
      </c>
      <c r="O1571" s="54">
        <f t="shared" si="610"/>
        <v>0</v>
      </c>
      <c r="P1571" s="55">
        <f t="shared" si="611"/>
        <v>31</v>
      </c>
      <c r="Q1571" s="68"/>
      <c r="T1571">
        <f t="shared" si="607"/>
        <v>0</v>
      </c>
      <c r="U1571">
        <f t="shared" si="607"/>
        <v>0</v>
      </c>
      <c r="V1571">
        <f t="shared" si="608"/>
        <v>31</v>
      </c>
      <c r="W1571">
        <f t="shared" si="631"/>
        <v>3</v>
      </c>
      <c r="X1571">
        <f t="shared" si="612"/>
        <v>-5.2359877559829883E-2</v>
      </c>
      <c r="Y1571">
        <f t="shared" si="613"/>
        <v>-5.2335956242943828E-2</v>
      </c>
      <c r="Z1571">
        <f t="shared" si="614"/>
        <v>-5.2383818566763218E-2</v>
      </c>
      <c r="AA1571">
        <f t="shared" si="615"/>
        <v>0</v>
      </c>
      <c r="AB1571">
        <f t="shared" si="616"/>
        <v>6375585.7452000007</v>
      </c>
      <c r="AC1571">
        <f t="shared" si="617"/>
        <v>9.2468067027179749E-6</v>
      </c>
      <c r="AD1571">
        <f t="shared" si="618"/>
        <v>0</v>
      </c>
      <c r="AE1571">
        <f t="shared" si="619"/>
        <v>0</v>
      </c>
      <c r="AF1571">
        <f t="shared" si="620"/>
        <v>0</v>
      </c>
      <c r="AG1571">
        <f t="shared" si="621"/>
        <v>0</v>
      </c>
      <c r="AH1571">
        <f t="shared" si="622"/>
        <v>0</v>
      </c>
      <c r="AI1571">
        <f t="shared" si="623"/>
        <v>5.0546225567071803E-3</v>
      </c>
      <c r="AJ1571">
        <f t="shared" si="624"/>
        <v>4.2582015317955055E-5</v>
      </c>
      <c r="AK1571">
        <f t="shared" si="625"/>
        <v>1.6740578955036711E-7</v>
      </c>
      <c r="AL1571">
        <f t="shared" si="626"/>
        <v>0</v>
      </c>
      <c r="AM1571">
        <v>6378137</v>
      </c>
      <c r="AN1571">
        <v>6356752.3142451802</v>
      </c>
      <c r="AO1571">
        <f t="shared" si="627"/>
        <v>8.1819190842620321E-2</v>
      </c>
      <c r="AP1571">
        <f t="shared" si="628"/>
        <v>8.2094437949694496E-2</v>
      </c>
      <c r="AQ1571">
        <f t="shared" si="629"/>
        <v>6.7394967422762398E-3</v>
      </c>
      <c r="AR1571">
        <f t="shared" si="630"/>
        <v>6399593.6257584924</v>
      </c>
    </row>
    <row r="1572" spans="13:44" x14ac:dyDescent="0.3">
      <c r="M1572" s="52" t="s">
        <v>22</v>
      </c>
      <c r="N1572" s="53">
        <f t="shared" si="609"/>
        <v>166021.44365805644</v>
      </c>
      <c r="O1572" s="54">
        <f t="shared" si="610"/>
        <v>0</v>
      </c>
      <c r="P1572" s="55">
        <f t="shared" si="611"/>
        <v>31</v>
      </c>
      <c r="Q1572" s="68"/>
      <c r="T1572">
        <f t="shared" si="607"/>
        <v>0</v>
      </c>
      <c r="U1572">
        <f t="shared" si="607"/>
        <v>0</v>
      </c>
      <c r="V1572">
        <f t="shared" si="608"/>
        <v>31</v>
      </c>
      <c r="W1572">
        <f t="shared" si="631"/>
        <v>3</v>
      </c>
      <c r="X1572">
        <f t="shared" si="612"/>
        <v>-5.2359877559829883E-2</v>
      </c>
      <c r="Y1572">
        <f t="shared" si="613"/>
        <v>-5.2335956242943828E-2</v>
      </c>
      <c r="Z1572">
        <f t="shared" si="614"/>
        <v>-5.2383818566763218E-2</v>
      </c>
      <c r="AA1572">
        <f t="shared" si="615"/>
        <v>0</v>
      </c>
      <c r="AB1572">
        <f t="shared" si="616"/>
        <v>6375585.7452000007</v>
      </c>
      <c r="AC1572">
        <f t="shared" si="617"/>
        <v>9.2468067027179749E-6</v>
      </c>
      <c r="AD1572">
        <f t="shared" si="618"/>
        <v>0</v>
      </c>
      <c r="AE1572">
        <f t="shared" si="619"/>
        <v>0</v>
      </c>
      <c r="AF1572">
        <f t="shared" si="620"/>
        <v>0</v>
      </c>
      <c r="AG1572">
        <f t="shared" si="621"/>
        <v>0</v>
      </c>
      <c r="AH1572">
        <f t="shared" si="622"/>
        <v>0</v>
      </c>
      <c r="AI1572">
        <f t="shared" si="623"/>
        <v>5.0546225567071803E-3</v>
      </c>
      <c r="AJ1572">
        <f t="shared" si="624"/>
        <v>4.2582015317955055E-5</v>
      </c>
      <c r="AK1572">
        <f t="shared" si="625"/>
        <v>1.6740578955036711E-7</v>
      </c>
      <c r="AL1572">
        <f t="shared" si="626"/>
        <v>0</v>
      </c>
      <c r="AM1572">
        <v>6378137</v>
      </c>
      <c r="AN1572">
        <v>6356752.3142451802</v>
      </c>
      <c r="AO1572">
        <f t="shared" si="627"/>
        <v>8.1819190842620321E-2</v>
      </c>
      <c r="AP1572">
        <f t="shared" si="628"/>
        <v>8.2094437949694496E-2</v>
      </c>
      <c r="AQ1572">
        <f t="shared" si="629"/>
        <v>6.7394967422762398E-3</v>
      </c>
      <c r="AR1572">
        <f t="shared" si="630"/>
        <v>6399593.6257584924</v>
      </c>
    </row>
    <row r="1573" spans="13:44" x14ac:dyDescent="0.3">
      <c r="M1573" s="52" t="s">
        <v>22</v>
      </c>
      <c r="N1573" s="53">
        <f t="shared" si="609"/>
        <v>166021.44365805644</v>
      </c>
      <c r="O1573" s="54">
        <f t="shared" si="610"/>
        <v>0</v>
      </c>
      <c r="P1573" s="55">
        <f t="shared" si="611"/>
        <v>31</v>
      </c>
      <c r="Q1573" s="68"/>
      <c r="T1573">
        <f t="shared" si="607"/>
        <v>0</v>
      </c>
      <c r="U1573">
        <f t="shared" si="607"/>
        <v>0</v>
      </c>
      <c r="V1573">
        <f t="shared" si="608"/>
        <v>31</v>
      </c>
      <c r="W1573">
        <f t="shared" si="631"/>
        <v>3</v>
      </c>
      <c r="X1573">
        <f t="shared" si="612"/>
        <v>-5.2359877559829883E-2</v>
      </c>
      <c r="Y1573">
        <f t="shared" si="613"/>
        <v>-5.2335956242943828E-2</v>
      </c>
      <c r="Z1573">
        <f t="shared" si="614"/>
        <v>-5.2383818566763218E-2</v>
      </c>
      <c r="AA1573">
        <f t="shared" si="615"/>
        <v>0</v>
      </c>
      <c r="AB1573">
        <f t="shared" si="616"/>
        <v>6375585.7452000007</v>
      </c>
      <c r="AC1573">
        <f t="shared" si="617"/>
        <v>9.2468067027179749E-6</v>
      </c>
      <c r="AD1573">
        <f t="shared" si="618"/>
        <v>0</v>
      </c>
      <c r="AE1573">
        <f t="shared" si="619"/>
        <v>0</v>
      </c>
      <c r="AF1573">
        <f t="shared" si="620"/>
        <v>0</v>
      </c>
      <c r="AG1573">
        <f t="shared" si="621"/>
        <v>0</v>
      </c>
      <c r="AH1573">
        <f t="shared" si="622"/>
        <v>0</v>
      </c>
      <c r="AI1573">
        <f t="shared" si="623"/>
        <v>5.0546225567071803E-3</v>
      </c>
      <c r="AJ1573">
        <f t="shared" si="624"/>
        <v>4.2582015317955055E-5</v>
      </c>
      <c r="AK1573">
        <f t="shared" si="625"/>
        <v>1.6740578955036711E-7</v>
      </c>
      <c r="AL1573">
        <f t="shared" si="626"/>
        <v>0</v>
      </c>
      <c r="AM1573">
        <v>6378137</v>
      </c>
      <c r="AN1573">
        <v>6356752.3142451802</v>
      </c>
      <c r="AO1573">
        <f t="shared" si="627"/>
        <v>8.1819190842620321E-2</v>
      </c>
      <c r="AP1573">
        <f t="shared" si="628"/>
        <v>8.2094437949694496E-2</v>
      </c>
      <c r="AQ1573">
        <f t="shared" si="629"/>
        <v>6.7394967422762398E-3</v>
      </c>
      <c r="AR1573">
        <f t="shared" si="630"/>
        <v>6399593.6257584924</v>
      </c>
    </row>
    <row r="1574" spans="13:44" x14ac:dyDescent="0.3">
      <c r="M1574" s="52" t="s">
        <v>22</v>
      </c>
      <c r="N1574" s="53">
        <f t="shared" si="609"/>
        <v>166021.44365805644</v>
      </c>
      <c r="O1574" s="54">
        <f t="shared" si="610"/>
        <v>0</v>
      </c>
      <c r="P1574" s="55">
        <f t="shared" si="611"/>
        <v>31</v>
      </c>
      <c r="Q1574" s="68"/>
      <c r="T1574">
        <f t="shared" si="607"/>
        <v>0</v>
      </c>
      <c r="U1574">
        <f t="shared" si="607"/>
        <v>0</v>
      </c>
      <c r="V1574">
        <f t="shared" si="608"/>
        <v>31</v>
      </c>
      <c r="W1574">
        <f t="shared" si="631"/>
        <v>3</v>
      </c>
      <c r="X1574">
        <f t="shared" si="612"/>
        <v>-5.2359877559829883E-2</v>
      </c>
      <c r="Y1574">
        <f t="shared" si="613"/>
        <v>-5.2335956242943828E-2</v>
      </c>
      <c r="Z1574">
        <f t="shared" si="614"/>
        <v>-5.2383818566763218E-2</v>
      </c>
      <c r="AA1574">
        <f t="shared" si="615"/>
        <v>0</v>
      </c>
      <c r="AB1574">
        <f t="shared" si="616"/>
        <v>6375585.7452000007</v>
      </c>
      <c r="AC1574">
        <f t="shared" si="617"/>
        <v>9.2468067027179749E-6</v>
      </c>
      <c r="AD1574">
        <f t="shared" si="618"/>
        <v>0</v>
      </c>
      <c r="AE1574">
        <f t="shared" si="619"/>
        <v>0</v>
      </c>
      <c r="AF1574">
        <f t="shared" si="620"/>
        <v>0</v>
      </c>
      <c r="AG1574">
        <f t="shared" si="621"/>
        <v>0</v>
      </c>
      <c r="AH1574">
        <f t="shared" si="622"/>
        <v>0</v>
      </c>
      <c r="AI1574">
        <f t="shared" si="623"/>
        <v>5.0546225567071803E-3</v>
      </c>
      <c r="AJ1574">
        <f t="shared" si="624"/>
        <v>4.2582015317955055E-5</v>
      </c>
      <c r="AK1574">
        <f t="shared" si="625"/>
        <v>1.6740578955036711E-7</v>
      </c>
      <c r="AL1574">
        <f t="shared" si="626"/>
        <v>0</v>
      </c>
      <c r="AM1574">
        <v>6378137</v>
      </c>
      <c r="AN1574">
        <v>6356752.3142451802</v>
      </c>
      <c r="AO1574">
        <f t="shared" si="627"/>
        <v>8.1819190842620321E-2</v>
      </c>
      <c r="AP1574">
        <f t="shared" si="628"/>
        <v>8.2094437949694496E-2</v>
      </c>
      <c r="AQ1574">
        <f t="shared" si="629"/>
        <v>6.7394967422762398E-3</v>
      </c>
      <c r="AR1574">
        <f t="shared" si="630"/>
        <v>6399593.6257584924</v>
      </c>
    </row>
    <row r="1575" spans="13:44" x14ac:dyDescent="0.3">
      <c r="M1575" s="52" t="s">
        <v>22</v>
      </c>
      <c r="N1575" s="53">
        <f t="shared" si="609"/>
        <v>166021.44365805644</v>
      </c>
      <c r="O1575" s="54">
        <f t="shared" si="610"/>
        <v>0</v>
      </c>
      <c r="P1575" s="55">
        <f t="shared" si="611"/>
        <v>31</v>
      </c>
      <c r="Q1575" s="68"/>
      <c r="T1575">
        <f t="shared" si="607"/>
        <v>0</v>
      </c>
      <c r="U1575">
        <f t="shared" si="607"/>
        <v>0</v>
      </c>
      <c r="V1575">
        <f t="shared" si="608"/>
        <v>31</v>
      </c>
      <c r="W1575">
        <f t="shared" si="631"/>
        <v>3</v>
      </c>
      <c r="X1575">
        <f t="shared" si="612"/>
        <v>-5.2359877559829883E-2</v>
      </c>
      <c r="Y1575">
        <f t="shared" si="613"/>
        <v>-5.2335956242943828E-2</v>
      </c>
      <c r="Z1575">
        <f t="shared" si="614"/>
        <v>-5.2383818566763218E-2</v>
      </c>
      <c r="AA1575">
        <f t="shared" si="615"/>
        <v>0</v>
      </c>
      <c r="AB1575">
        <f t="shared" si="616"/>
        <v>6375585.7452000007</v>
      </c>
      <c r="AC1575">
        <f t="shared" si="617"/>
        <v>9.2468067027179749E-6</v>
      </c>
      <c r="AD1575">
        <f t="shared" si="618"/>
        <v>0</v>
      </c>
      <c r="AE1575">
        <f t="shared" si="619"/>
        <v>0</v>
      </c>
      <c r="AF1575">
        <f t="shared" si="620"/>
        <v>0</v>
      </c>
      <c r="AG1575">
        <f t="shared" si="621"/>
        <v>0</v>
      </c>
      <c r="AH1575">
        <f t="shared" si="622"/>
        <v>0</v>
      </c>
      <c r="AI1575">
        <f t="shared" si="623"/>
        <v>5.0546225567071803E-3</v>
      </c>
      <c r="AJ1575">
        <f t="shared" si="624"/>
        <v>4.2582015317955055E-5</v>
      </c>
      <c r="AK1575">
        <f t="shared" si="625"/>
        <v>1.6740578955036711E-7</v>
      </c>
      <c r="AL1575">
        <f t="shared" si="626"/>
        <v>0</v>
      </c>
      <c r="AM1575">
        <v>6378137</v>
      </c>
      <c r="AN1575">
        <v>6356752.3142451802</v>
      </c>
      <c r="AO1575">
        <f t="shared" si="627"/>
        <v>8.1819190842620321E-2</v>
      </c>
      <c r="AP1575">
        <f t="shared" si="628"/>
        <v>8.2094437949694496E-2</v>
      </c>
      <c r="AQ1575">
        <f t="shared" si="629"/>
        <v>6.7394967422762398E-3</v>
      </c>
      <c r="AR1575">
        <f t="shared" si="630"/>
        <v>6399593.6257584924</v>
      </c>
    </row>
    <row r="1576" spans="13:44" x14ac:dyDescent="0.3">
      <c r="M1576" s="52" t="s">
        <v>22</v>
      </c>
      <c r="N1576" s="53">
        <f t="shared" si="609"/>
        <v>166021.44365805644</v>
      </c>
      <c r="O1576" s="54">
        <f t="shared" si="610"/>
        <v>0</v>
      </c>
      <c r="P1576" s="55">
        <f t="shared" si="611"/>
        <v>31</v>
      </c>
      <c r="Q1576" s="68"/>
      <c r="T1576">
        <f t="shared" si="607"/>
        <v>0</v>
      </c>
      <c r="U1576">
        <f t="shared" si="607"/>
        <v>0</v>
      </c>
      <c r="V1576">
        <f t="shared" si="608"/>
        <v>31</v>
      </c>
      <c r="W1576">
        <f t="shared" si="631"/>
        <v>3</v>
      </c>
      <c r="X1576">
        <f t="shared" si="612"/>
        <v>-5.2359877559829883E-2</v>
      </c>
      <c r="Y1576">
        <f t="shared" si="613"/>
        <v>-5.2335956242943828E-2</v>
      </c>
      <c r="Z1576">
        <f t="shared" si="614"/>
        <v>-5.2383818566763218E-2</v>
      </c>
      <c r="AA1576">
        <f t="shared" si="615"/>
        <v>0</v>
      </c>
      <c r="AB1576">
        <f t="shared" si="616"/>
        <v>6375585.7452000007</v>
      </c>
      <c r="AC1576">
        <f t="shared" si="617"/>
        <v>9.2468067027179749E-6</v>
      </c>
      <c r="AD1576">
        <f t="shared" si="618"/>
        <v>0</v>
      </c>
      <c r="AE1576">
        <f t="shared" si="619"/>
        <v>0</v>
      </c>
      <c r="AF1576">
        <f t="shared" si="620"/>
        <v>0</v>
      </c>
      <c r="AG1576">
        <f t="shared" si="621"/>
        <v>0</v>
      </c>
      <c r="AH1576">
        <f t="shared" si="622"/>
        <v>0</v>
      </c>
      <c r="AI1576">
        <f t="shared" si="623"/>
        <v>5.0546225567071803E-3</v>
      </c>
      <c r="AJ1576">
        <f t="shared" si="624"/>
        <v>4.2582015317955055E-5</v>
      </c>
      <c r="AK1576">
        <f t="shared" si="625"/>
        <v>1.6740578955036711E-7</v>
      </c>
      <c r="AL1576">
        <f t="shared" si="626"/>
        <v>0</v>
      </c>
      <c r="AM1576">
        <v>6378137</v>
      </c>
      <c r="AN1576">
        <v>6356752.3142451802</v>
      </c>
      <c r="AO1576">
        <f t="shared" si="627"/>
        <v>8.1819190842620321E-2</v>
      </c>
      <c r="AP1576">
        <f t="shared" si="628"/>
        <v>8.2094437949694496E-2</v>
      </c>
      <c r="AQ1576">
        <f t="shared" si="629"/>
        <v>6.7394967422762398E-3</v>
      </c>
      <c r="AR1576">
        <f t="shared" si="630"/>
        <v>6399593.6257584924</v>
      </c>
    </row>
    <row r="1577" spans="13:44" x14ac:dyDescent="0.3">
      <c r="M1577" s="52" t="s">
        <v>22</v>
      </c>
      <c r="N1577" s="53">
        <f t="shared" si="609"/>
        <v>166021.44365805644</v>
      </c>
      <c r="O1577" s="54">
        <f t="shared" si="610"/>
        <v>0</v>
      </c>
      <c r="P1577" s="55">
        <f t="shared" si="611"/>
        <v>31</v>
      </c>
      <c r="Q1577" s="68"/>
      <c r="T1577">
        <f t="shared" si="607"/>
        <v>0</v>
      </c>
      <c r="U1577">
        <f t="shared" si="607"/>
        <v>0</v>
      </c>
      <c r="V1577">
        <f t="shared" si="608"/>
        <v>31</v>
      </c>
      <c r="W1577">
        <f t="shared" si="631"/>
        <v>3</v>
      </c>
      <c r="X1577">
        <f t="shared" si="612"/>
        <v>-5.2359877559829883E-2</v>
      </c>
      <c r="Y1577">
        <f t="shared" si="613"/>
        <v>-5.2335956242943828E-2</v>
      </c>
      <c r="Z1577">
        <f t="shared" si="614"/>
        <v>-5.2383818566763218E-2</v>
      </c>
      <c r="AA1577">
        <f t="shared" si="615"/>
        <v>0</v>
      </c>
      <c r="AB1577">
        <f t="shared" si="616"/>
        <v>6375585.7452000007</v>
      </c>
      <c r="AC1577">
        <f t="shared" si="617"/>
        <v>9.2468067027179749E-6</v>
      </c>
      <c r="AD1577">
        <f t="shared" si="618"/>
        <v>0</v>
      </c>
      <c r="AE1577">
        <f t="shared" si="619"/>
        <v>0</v>
      </c>
      <c r="AF1577">
        <f t="shared" si="620"/>
        <v>0</v>
      </c>
      <c r="AG1577">
        <f t="shared" si="621"/>
        <v>0</v>
      </c>
      <c r="AH1577">
        <f t="shared" si="622"/>
        <v>0</v>
      </c>
      <c r="AI1577">
        <f t="shared" si="623"/>
        <v>5.0546225567071803E-3</v>
      </c>
      <c r="AJ1577">
        <f t="shared" si="624"/>
        <v>4.2582015317955055E-5</v>
      </c>
      <c r="AK1577">
        <f t="shared" si="625"/>
        <v>1.6740578955036711E-7</v>
      </c>
      <c r="AL1577">
        <f t="shared" si="626"/>
        <v>0</v>
      </c>
      <c r="AM1577">
        <v>6378137</v>
      </c>
      <c r="AN1577">
        <v>6356752.3142451802</v>
      </c>
      <c r="AO1577">
        <f t="shared" si="627"/>
        <v>8.1819190842620321E-2</v>
      </c>
      <c r="AP1577">
        <f t="shared" si="628"/>
        <v>8.2094437949694496E-2</v>
      </c>
      <c r="AQ1577">
        <f t="shared" si="629"/>
        <v>6.7394967422762398E-3</v>
      </c>
      <c r="AR1577">
        <f t="shared" si="630"/>
        <v>6399593.6257584924</v>
      </c>
    </row>
    <row r="1578" spans="13:44" x14ac:dyDescent="0.3">
      <c r="M1578" s="52" t="s">
        <v>22</v>
      </c>
      <c r="N1578" s="53">
        <f t="shared" si="609"/>
        <v>166021.44365805644</v>
      </c>
      <c r="O1578" s="54">
        <f t="shared" si="610"/>
        <v>0</v>
      </c>
      <c r="P1578" s="55">
        <f t="shared" si="611"/>
        <v>31</v>
      </c>
      <c r="Q1578" s="68"/>
      <c r="T1578">
        <f t="shared" ref="T1578:U1641" si="632">R1578*PI()/180</f>
        <v>0</v>
      </c>
      <c r="U1578">
        <f t="shared" si="632"/>
        <v>0</v>
      </c>
      <c r="V1578">
        <f t="shared" si="608"/>
        <v>31</v>
      </c>
      <c r="W1578">
        <f t="shared" si="631"/>
        <v>3</v>
      </c>
      <c r="X1578">
        <f t="shared" si="612"/>
        <v>-5.2359877559829883E-2</v>
      </c>
      <c r="Y1578">
        <f t="shared" si="613"/>
        <v>-5.2335956242943828E-2</v>
      </c>
      <c r="Z1578">
        <f t="shared" si="614"/>
        <v>-5.2383818566763218E-2</v>
      </c>
      <c r="AA1578">
        <f t="shared" si="615"/>
        <v>0</v>
      </c>
      <c r="AB1578">
        <f t="shared" si="616"/>
        <v>6375585.7452000007</v>
      </c>
      <c r="AC1578">
        <f t="shared" si="617"/>
        <v>9.2468067027179749E-6</v>
      </c>
      <c r="AD1578">
        <f t="shared" si="618"/>
        <v>0</v>
      </c>
      <c r="AE1578">
        <f t="shared" si="619"/>
        <v>0</v>
      </c>
      <c r="AF1578">
        <f t="shared" si="620"/>
        <v>0</v>
      </c>
      <c r="AG1578">
        <f t="shared" si="621"/>
        <v>0</v>
      </c>
      <c r="AH1578">
        <f t="shared" si="622"/>
        <v>0</v>
      </c>
      <c r="AI1578">
        <f t="shared" si="623"/>
        <v>5.0546225567071803E-3</v>
      </c>
      <c r="AJ1578">
        <f t="shared" si="624"/>
        <v>4.2582015317955055E-5</v>
      </c>
      <c r="AK1578">
        <f t="shared" si="625"/>
        <v>1.6740578955036711E-7</v>
      </c>
      <c r="AL1578">
        <f t="shared" si="626"/>
        <v>0</v>
      </c>
      <c r="AM1578">
        <v>6378137</v>
      </c>
      <c r="AN1578">
        <v>6356752.3142451802</v>
      </c>
      <c r="AO1578">
        <f t="shared" si="627"/>
        <v>8.1819190842620321E-2</v>
      </c>
      <c r="AP1578">
        <f t="shared" si="628"/>
        <v>8.2094437949694496E-2</v>
      </c>
      <c r="AQ1578">
        <f t="shared" si="629"/>
        <v>6.7394967422762398E-3</v>
      </c>
      <c r="AR1578">
        <f t="shared" si="630"/>
        <v>6399593.6257584924</v>
      </c>
    </row>
    <row r="1579" spans="13:44" x14ac:dyDescent="0.3">
      <c r="M1579" s="52" t="s">
        <v>22</v>
      </c>
      <c r="N1579" s="53">
        <f t="shared" si="609"/>
        <v>166021.44365805644</v>
      </c>
      <c r="O1579" s="54">
        <f t="shared" si="610"/>
        <v>0</v>
      </c>
      <c r="P1579" s="55">
        <f t="shared" si="611"/>
        <v>31</v>
      </c>
      <c r="Q1579" s="68"/>
      <c r="T1579">
        <f t="shared" si="632"/>
        <v>0</v>
      </c>
      <c r="U1579">
        <f t="shared" si="632"/>
        <v>0</v>
      </c>
      <c r="V1579">
        <f t="shared" si="608"/>
        <v>31</v>
      </c>
      <c r="W1579">
        <f t="shared" si="631"/>
        <v>3</v>
      </c>
      <c r="X1579">
        <f t="shared" si="612"/>
        <v>-5.2359877559829883E-2</v>
      </c>
      <c r="Y1579">
        <f t="shared" si="613"/>
        <v>-5.2335956242943828E-2</v>
      </c>
      <c r="Z1579">
        <f t="shared" si="614"/>
        <v>-5.2383818566763218E-2</v>
      </c>
      <c r="AA1579">
        <f t="shared" si="615"/>
        <v>0</v>
      </c>
      <c r="AB1579">
        <f t="shared" si="616"/>
        <v>6375585.7452000007</v>
      </c>
      <c r="AC1579">
        <f t="shared" si="617"/>
        <v>9.2468067027179749E-6</v>
      </c>
      <c r="AD1579">
        <f t="shared" si="618"/>
        <v>0</v>
      </c>
      <c r="AE1579">
        <f t="shared" si="619"/>
        <v>0</v>
      </c>
      <c r="AF1579">
        <f t="shared" si="620"/>
        <v>0</v>
      </c>
      <c r="AG1579">
        <f t="shared" si="621"/>
        <v>0</v>
      </c>
      <c r="AH1579">
        <f t="shared" si="622"/>
        <v>0</v>
      </c>
      <c r="AI1579">
        <f t="shared" si="623"/>
        <v>5.0546225567071803E-3</v>
      </c>
      <c r="AJ1579">
        <f t="shared" si="624"/>
        <v>4.2582015317955055E-5</v>
      </c>
      <c r="AK1579">
        <f t="shared" si="625"/>
        <v>1.6740578955036711E-7</v>
      </c>
      <c r="AL1579">
        <f t="shared" si="626"/>
        <v>0</v>
      </c>
      <c r="AM1579">
        <v>6378137</v>
      </c>
      <c r="AN1579">
        <v>6356752.3142451802</v>
      </c>
      <c r="AO1579">
        <f t="shared" si="627"/>
        <v>8.1819190842620321E-2</v>
      </c>
      <c r="AP1579">
        <f t="shared" si="628"/>
        <v>8.2094437949694496E-2</v>
      </c>
      <c r="AQ1579">
        <f t="shared" si="629"/>
        <v>6.7394967422762398E-3</v>
      </c>
      <c r="AR1579">
        <f t="shared" si="630"/>
        <v>6399593.6257584924</v>
      </c>
    </row>
    <row r="1580" spans="13:44" x14ac:dyDescent="0.3">
      <c r="M1580" s="52" t="s">
        <v>22</v>
      </c>
      <c r="N1580" s="53">
        <f t="shared" si="609"/>
        <v>166021.44365805644</v>
      </c>
      <c r="O1580" s="54">
        <f t="shared" si="610"/>
        <v>0</v>
      </c>
      <c r="P1580" s="55">
        <f t="shared" si="611"/>
        <v>31</v>
      </c>
      <c r="Q1580" s="68"/>
      <c r="T1580">
        <f t="shared" si="632"/>
        <v>0</v>
      </c>
      <c r="U1580">
        <f t="shared" si="632"/>
        <v>0</v>
      </c>
      <c r="V1580">
        <f t="shared" si="608"/>
        <v>31</v>
      </c>
      <c r="W1580">
        <f t="shared" si="631"/>
        <v>3</v>
      </c>
      <c r="X1580">
        <f t="shared" si="612"/>
        <v>-5.2359877559829883E-2</v>
      </c>
      <c r="Y1580">
        <f t="shared" si="613"/>
        <v>-5.2335956242943828E-2</v>
      </c>
      <c r="Z1580">
        <f t="shared" si="614"/>
        <v>-5.2383818566763218E-2</v>
      </c>
      <c r="AA1580">
        <f t="shared" si="615"/>
        <v>0</v>
      </c>
      <c r="AB1580">
        <f t="shared" si="616"/>
        <v>6375585.7452000007</v>
      </c>
      <c r="AC1580">
        <f t="shared" si="617"/>
        <v>9.2468067027179749E-6</v>
      </c>
      <c r="AD1580">
        <f t="shared" si="618"/>
        <v>0</v>
      </c>
      <c r="AE1580">
        <f t="shared" si="619"/>
        <v>0</v>
      </c>
      <c r="AF1580">
        <f t="shared" si="620"/>
        <v>0</v>
      </c>
      <c r="AG1580">
        <f t="shared" si="621"/>
        <v>0</v>
      </c>
      <c r="AH1580">
        <f t="shared" si="622"/>
        <v>0</v>
      </c>
      <c r="AI1580">
        <f t="shared" si="623"/>
        <v>5.0546225567071803E-3</v>
      </c>
      <c r="AJ1580">
        <f t="shared" si="624"/>
        <v>4.2582015317955055E-5</v>
      </c>
      <c r="AK1580">
        <f t="shared" si="625"/>
        <v>1.6740578955036711E-7</v>
      </c>
      <c r="AL1580">
        <f t="shared" si="626"/>
        <v>0</v>
      </c>
      <c r="AM1580">
        <v>6378137</v>
      </c>
      <c r="AN1580">
        <v>6356752.3142451802</v>
      </c>
      <c r="AO1580">
        <f t="shared" si="627"/>
        <v>8.1819190842620321E-2</v>
      </c>
      <c r="AP1580">
        <f t="shared" si="628"/>
        <v>8.2094437949694496E-2</v>
      </c>
      <c r="AQ1580">
        <f t="shared" si="629"/>
        <v>6.7394967422762398E-3</v>
      </c>
      <c r="AR1580">
        <f t="shared" si="630"/>
        <v>6399593.6257584924</v>
      </c>
    </row>
    <row r="1581" spans="13:44" x14ac:dyDescent="0.3">
      <c r="M1581" s="52" t="s">
        <v>22</v>
      </c>
      <c r="N1581" s="53">
        <f t="shared" si="609"/>
        <v>166021.44365805644</v>
      </c>
      <c r="O1581" s="54">
        <f t="shared" si="610"/>
        <v>0</v>
      </c>
      <c r="P1581" s="55">
        <f t="shared" si="611"/>
        <v>31</v>
      </c>
      <c r="Q1581" s="68"/>
      <c r="T1581">
        <f t="shared" si="632"/>
        <v>0</v>
      </c>
      <c r="U1581">
        <f t="shared" si="632"/>
        <v>0</v>
      </c>
      <c r="V1581">
        <f t="shared" si="608"/>
        <v>31</v>
      </c>
      <c r="W1581">
        <f t="shared" si="631"/>
        <v>3</v>
      </c>
      <c r="X1581">
        <f t="shared" si="612"/>
        <v>-5.2359877559829883E-2</v>
      </c>
      <c r="Y1581">
        <f t="shared" si="613"/>
        <v>-5.2335956242943828E-2</v>
      </c>
      <c r="Z1581">
        <f t="shared" si="614"/>
        <v>-5.2383818566763218E-2</v>
      </c>
      <c r="AA1581">
        <f t="shared" si="615"/>
        <v>0</v>
      </c>
      <c r="AB1581">
        <f t="shared" si="616"/>
        <v>6375585.7452000007</v>
      </c>
      <c r="AC1581">
        <f t="shared" si="617"/>
        <v>9.2468067027179749E-6</v>
      </c>
      <c r="AD1581">
        <f t="shared" si="618"/>
        <v>0</v>
      </c>
      <c r="AE1581">
        <f t="shared" si="619"/>
        <v>0</v>
      </c>
      <c r="AF1581">
        <f t="shared" si="620"/>
        <v>0</v>
      </c>
      <c r="AG1581">
        <f t="shared" si="621"/>
        <v>0</v>
      </c>
      <c r="AH1581">
        <f t="shared" si="622"/>
        <v>0</v>
      </c>
      <c r="AI1581">
        <f t="shared" si="623"/>
        <v>5.0546225567071803E-3</v>
      </c>
      <c r="AJ1581">
        <f t="shared" si="624"/>
        <v>4.2582015317955055E-5</v>
      </c>
      <c r="AK1581">
        <f t="shared" si="625"/>
        <v>1.6740578955036711E-7</v>
      </c>
      <c r="AL1581">
        <f t="shared" si="626"/>
        <v>0</v>
      </c>
      <c r="AM1581">
        <v>6378137</v>
      </c>
      <c r="AN1581">
        <v>6356752.3142451802</v>
      </c>
      <c r="AO1581">
        <f t="shared" si="627"/>
        <v>8.1819190842620321E-2</v>
      </c>
      <c r="AP1581">
        <f t="shared" si="628"/>
        <v>8.2094437949694496E-2</v>
      </c>
      <c r="AQ1581">
        <f t="shared" si="629"/>
        <v>6.7394967422762398E-3</v>
      </c>
      <c r="AR1581">
        <f t="shared" si="630"/>
        <v>6399593.6257584924</v>
      </c>
    </row>
    <row r="1582" spans="13:44" x14ac:dyDescent="0.3">
      <c r="M1582" s="52" t="s">
        <v>22</v>
      </c>
      <c r="N1582" s="53">
        <f t="shared" si="609"/>
        <v>166021.44365805644</v>
      </c>
      <c r="O1582" s="54">
        <f t="shared" si="610"/>
        <v>0</v>
      </c>
      <c r="P1582" s="55">
        <f t="shared" si="611"/>
        <v>31</v>
      </c>
      <c r="Q1582" s="68"/>
      <c r="T1582">
        <f t="shared" si="632"/>
        <v>0</v>
      </c>
      <c r="U1582">
        <f t="shared" si="632"/>
        <v>0</v>
      </c>
      <c r="V1582">
        <f t="shared" si="608"/>
        <v>31</v>
      </c>
      <c r="W1582">
        <f t="shared" si="631"/>
        <v>3</v>
      </c>
      <c r="X1582">
        <f t="shared" si="612"/>
        <v>-5.2359877559829883E-2</v>
      </c>
      <c r="Y1582">
        <f t="shared" si="613"/>
        <v>-5.2335956242943828E-2</v>
      </c>
      <c r="Z1582">
        <f t="shared" si="614"/>
        <v>-5.2383818566763218E-2</v>
      </c>
      <c r="AA1582">
        <f t="shared" si="615"/>
        <v>0</v>
      </c>
      <c r="AB1582">
        <f t="shared" si="616"/>
        <v>6375585.7452000007</v>
      </c>
      <c r="AC1582">
        <f t="shared" si="617"/>
        <v>9.2468067027179749E-6</v>
      </c>
      <c r="AD1582">
        <f t="shared" si="618"/>
        <v>0</v>
      </c>
      <c r="AE1582">
        <f t="shared" si="619"/>
        <v>0</v>
      </c>
      <c r="AF1582">
        <f t="shared" si="620"/>
        <v>0</v>
      </c>
      <c r="AG1582">
        <f t="shared" si="621"/>
        <v>0</v>
      </c>
      <c r="AH1582">
        <f t="shared" si="622"/>
        <v>0</v>
      </c>
      <c r="AI1582">
        <f t="shared" si="623"/>
        <v>5.0546225567071803E-3</v>
      </c>
      <c r="AJ1582">
        <f t="shared" si="624"/>
        <v>4.2582015317955055E-5</v>
      </c>
      <c r="AK1582">
        <f t="shared" si="625"/>
        <v>1.6740578955036711E-7</v>
      </c>
      <c r="AL1582">
        <f t="shared" si="626"/>
        <v>0</v>
      </c>
      <c r="AM1582">
        <v>6378137</v>
      </c>
      <c r="AN1582">
        <v>6356752.3142451802</v>
      </c>
      <c r="AO1582">
        <f t="shared" si="627"/>
        <v>8.1819190842620321E-2</v>
      </c>
      <c r="AP1582">
        <f t="shared" si="628"/>
        <v>8.2094437949694496E-2</v>
      </c>
      <c r="AQ1582">
        <f t="shared" si="629"/>
        <v>6.7394967422762398E-3</v>
      </c>
      <c r="AR1582">
        <f t="shared" si="630"/>
        <v>6399593.6257584924</v>
      </c>
    </row>
    <row r="1583" spans="13:44" x14ac:dyDescent="0.3">
      <c r="M1583" s="52" t="s">
        <v>22</v>
      </c>
      <c r="N1583" s="53">
        <f t="shared" si="609"/>
        <v>166021.44365805644</v>
      </c>
      <c r="O1583" s="54">
        <f t="shared" si="610"/>
        <v>0</v>
      </c>
      <c r="P1583" s="55">
        <f t="shared" si="611"/>
        <v>31</v>
      </c>
      <c r="Q1583" s="68"/>
      <c r="T1583">
        <f t="shared" si="632"/>
        <v>0</v>
      </c>
      <c r="U1583">
        <f t="shared" si="632"/>
        <v>0</v>
      </c>
      <c r="V1583">
        <f t="shared" si="608"/>
        <v>31</v>
      </c>
      <c r="W1583">
        <f t="shared" si="631"/>
        <v>3</v>
      </c>
      <c r="X1583">
        <f t="shared" si="612"/>
        <v>-5.2359877559829883E-2</v>
      </c>
      <c r="Y1583">
        <f t="shared" si="613"/>
        <v>-5.2335956242943828E-2</v>
      </c>
      <c r="Z1583">
        <f t="shared" si="614"/>
        <v>-5.2383818566763218E-2</v>
      </c>
      <c r="AA1583">
        <f t="shared" si="615"/>
        <v>0</v>
      </c>
      <c r="AB1583">
        <f t="shared" si="616"/>
        <v>6375585.7452000007</v>
      </c>
      <c r="AC1583">
        <f t="shared" si="617"/>
        <v>9.2468067027179749E-6</v>
      </c>
      <c r="AD1583">
        <f t="shared" si="618"/>
        <v>0</v>
      </c>
      <c r="AE1583">
        <f t="shared" si="619"/>
        <v>0</v>
      </c>
      <c r="AF1583">
        <f t="shared" si="620"/>
        <v>0</v>
      </c>
      <c r="AG1583">
        <f t="shared" si="621"/>
        <v>0</v>
      </c>
      <c r="AH1583">
        <f t="shared" si="622"/>
        <v>0</v>
      </c>
      <c r="AI1583">
        <f t="shared" si="623"/>
        <v>5.0546225567071803E-3</v>
      </c>
      <c r="AJ1583">
        <f t="shared" si="624"/>
        <v>4.2582015317955055E-5</v>
      </c>
      <c r="AK1583">
        <f t="shared" si="625"/>
        <v>1.6740578955036711E-7</v>
      </c>
      <c r="AL1583">
        <f t="shared" si="626"/>
        <v>0</v>
      </c>
      <c r="AM1583">
        <v>6378137</v>
      </c>
      <c r="AN1583">
        <v>6356752.3142451802</v>
      </c>
      <c r="AO1583">
        <f t="shared" si="627"/>
        <v>8.1819190842620321E-2</v>
      </c>
      <c r="AP1583">
        <f t="shared" si="628"/>
        <v>8.2094437949694496E-2</v>
      </c>
      <c r="AQ1583">
        <f t="shared" si="629"/>
        <v>6.7394967422762398E-3</v>
      </c>
      <c r="AR1583">
        <f t="shared" si="630"/>
        <v>6399593.6257584924</v>
      </c>
    </row>
    <row r="1584" spans="13:44" x14ac:dyDescent="0.3">
      <c r="M1584" s="52" t="s">
        <v>22</v>
      </c>
      <c r="N1584" s="53">
        <f t="shared" si="609"/>
        <v>166021.44365805644</v>
      </c>
      <c r="O1584" s="54">
        <f t="shared" si="610"/>
        <v>0</v>
      </c>
      <c r="P1584" s="55">
        <f t="shared" si="611"/>
        <v>31</v>
      </c>
      <c r="Q1584" s="68"/>
      <c r="T1584">
        <f t="shared" si="632"/>
        <v>0</v>
      </c>
      <c r="U1584">
        <f t="shared" si="632"/>
        <v>0</v>
      </c>
      <c r="V1584">
        <f t="shared" si="608"/>
        <v>31</v>
      </c>
      <c r="W1584">
        <f t="shared" si="631"/>
        <v>3</v>
      </c>
      <c r="X1584">
        <f t="shared" si="612"/>
        <v>-5.2359877559829883E-2</v>
      </c>
      <c r="Y1584">
        <f t="shared" si="613"/>
        <v>-5.2335956242943828E-2</v>
      </c>
      <c r="Z1584">
        <f t="shared" si="614"/>
        <v>-5.2383818566763218E-2</v>
      </c>
      <c r="AA1584">
        <f t="shared" si="615"/>
        <v>0</v>
      </c>
      <c r="AB1584">
        <f t="shared" si="616"/>
        <v>6375585.7452000007</v>
      </c>
      <c r="AC1584">
        <f t="shared" si="617"/>
        <v>9.2468067027179749E-6</v>
      </c>
      <c r="AD1584">
        <f t="shared" si="618"/>
        <v>0</v>
      </c>
      <c r="AE1584">
        <f t="shared" si="619"/>
        <v>0</v>
      </c>
      <c r="AF1584">
        <f t="shared" si="620"/>
        <v>0</v>
      </c>
      <c r="AG1584">
        <f t="shared" si="621"/>
        <v>0</v>
      </c>
      <c r="AH1584">
        <f t="shared" si="622"/>
        <v>0</v>
      </c>
      <c r="AI1584">
        <f t="shared" si="623"/>
        <v>5.0546225567071803E-3</v>
      </c>
      <c r="AJ1584">
        <f t="shared" si="624"/>
        <v>4.2582015317955055E-5</v>
      </c>
      <c r="AK1584">
        <f t="shared" si="625"/>
        <v>1.6740578955036711E-7</v>
      </c>
      <c r="AL1584">
        <f t="shared" si="626"/>
        <v>0</v>
      </c>
      <c r="AM1584">
        <v>6378137</v>
      </c>
      <c r="AN1584">
        <v>6356752.3142451802</v>
      </c>
      <c r="AO1584">
        <f t="shared" si="627"/>
        <v>8.1819190842620321E-2</v>
      </c>
      <c r="AP1584">
        <f t="shared" si="628"/>
        <v>8.2094437949694496E-2</v>
      </c>
      <c r="AQ1584">
        <f t="shared" si="629"/>
        <v>6.7394967422762398E-3</v>
      </c>
      <c r="AR1584">
        <f t="shared" si="630"/>
        <v>6399593.6257584924</v>
      </c>
    </row>
    <row r="1585" spans="13:44" x14ac:dyDescent="0.3">
      <c r="M1585" s="52" t="s">
        <v>22</v>
      </c>
      <c r="N1585" s="53">
        <f t="shared" si="609"/>
        <v>166021.44365805644</v>
      </c>
      <c r="O1585" s="54">
        <f t="shared" si="610"/>
        <v>0</v>
      </c>
      <c r="P1585" s="55">
        <f t="shared" si="611"/>
        <v>31</v>
      </c>
      <c r="Q1585" s="68"/>
      <c r="T1585">
        <f t="shared" si="632"/>
        <v>0</v>
      </c>
      <c r="U1585">
        <f t="shared" si="632"/>
        <v>0</v>
      </c>
      <c r="V1585">
        <f t="shared" si="608"/>
        <v>31</v>
      </c>
      <c r="W1585">
        <f t="shared" si="631"/>
        <v>3</v>
      </c>
      <c r="X1585">
        <f t="shared" si="612"/>
        <v>-5.2359877559829883E-2</v>
      </c>
      <c r="Y1585">
        <f t="shared" si="613"/>
        <v>-5.2335956242943828E-2</v>
      </c>
      <c r="Z1585">
        <f t="shared" si="614"/>
        <v>-5.2383818566763218E-2</v>
      </c>
      <c r="AA1585">
        <f t="shared" si="615"/>
        <v>0</v>
      </c>
      <c r="AB1585">
        <f t="shared" si="616"/>
        <v>6375585.7452000007</v>
      </c>
      <c r="AC1585">
        <f t="shared" si="617"/>
        <v>9.2468067027179749E-6</v>
      </c>
      <c r="AD1585">
        <f t="shared" si="618"/>
        <v>0</v>
      </c>
      <c r="AE1585">
        <f t="shared" si="619"/>
        <v>0</v>
      </c>
      <c r="AF1585">
        <f t="shared" si="620"/>
        <v>0</v>
      </c>
      <c r="AG1585">
        <f t="shared" si="621"/>
        <v>0</v>
      </c>
      <c r="AH1585">
        <f t="shared" si="622"/>
        <v>0</v>
      </c>
      <c r="AI1585">
        <f t="shared" si="623"/>
        <v>5.0546225567071803E-3</v>
      </c>
      <c r="AJ1585">
        <f t="shared" si="624"/>
        <v>4.2582015317955055E-5</v>
      </c>
      <c r="AK1585">
        <f t="shared" si="625"/>
        <v>1.6740578955036711E-7</v>
      </c>
      <c r="AL1585">
        <f t="shared" si="626"/>
        <v>0</v>
      </c>
      <c r="AM1585">
        <v>6378137</v>
      </c>
      <c r="AN1585">
        <v>6356752.3142451802</v>
      </c>
      <c r="AO1585">
        <f t="shared" si="627"/>
        <v>8.1819190842620321E-2</v>
      </c>
      <c r="AP1585">
        <f t="shared" si="628"/>
        <v>8.2094437949694496E-2</v>
      </c>
      <c r="AQ1585">
        <f t="shared" si="629"/>
        <v>6.7394967422762398E-3</v>
      </c>
      <c r="AR1585">
        <f t="shared" si="630"/>
        <v>6399593.6257584924</v>
      </c>
    </row>
    <row r="1586" spans="13:44" x14ac:dyDescent="0.3">
      <c r="M1586" s="52" t="s">
        <v>22</v>
      </c>
      <c r="N1586" s="53">
        <f t="shared" si="609"/>
        <v>166021.44365805644</v>
      </c>
      <c r="O1586" s="54">
        <f t="shared" si="610"/>
        <v>0</v>
      </c>
      <c r="P1586" s="55">
        <f t="shared" si="611"/>
        <v>31</v>
      </c>
      <c r="Q1586" s="68"/>
      <c r="T1586">
        <f t="shared" si="632"/>
        <v>0</v>
      </c>
      <c r="U1586">
        <f t="shared" si="632"/>
        <v>0</v>
      </c>
      <c r="V1586">
        <f t="shared" si="608"/>
        <v>31</v>
      </c>
      <c r="W1586">
        <f t="shared" si="631"/>
        <v>3</v>
      </c>
      <c r="X1586">
        <f t="shared" si="612"/>
        <v>-5.2359877559829883E-2</v>
      </c>
      <c r="Y1586">
        <f t="shared" si="613"/>
        <v>-5.2335956242943828E-2</v>
      </c>
      <c r="Z1586">
        <f t="shared" si="614"/>
        <v>-5.2383818566763218E-2</v>
      </c>
      <c r="AA1586">
        <f t="shared" si="615"/>
        <v>0</v>
      </c>
      <c r="AB1586">
        <f t="shared" si="616"/>
        <v>6375585.7452000007</v>
      </c>
      <c r="AC1586">
        <f t="shared" si="617"/>
        <v>9.2468067027179749E-6</v>
      </c>
      <c r="AD1586">
        <f t="shared" si="618"/>
        <v>0</v>
      </c>
      <c r="AE1586">
        <f t="shared" si="619"/>
        <v>0</v>
      </c>
      <c r="AF1586">
        <f t="shared" si="620"/>
        <v>0</v>
      </c>
      <c r="AG1586">
        <f t="shared" si="621"/>
        <v>0</v>
      </c>
      <c r="AH1586">
        <f t="shared" si="622"/>
        <v>0</v>
      </c>
      <c r="AI1586">
        <f t="shared" si="623"/>
        <v>5.0546225567071803E-3</v>
      </c>
      <c r="AJ1586">
        <f t="shared" si="624"/>
        <v>4.2582015317955055E-5</v>
      </c>
      <c r="AK1586">
        <f t="shared" si="625"/>
        <v>1.6740578955036711E-7</v>
      </c>
      <c r="AL1586">
        <f t="shared" si="626"/>
        <v>0</v>
      </c>
      <c r="AM1586">
        <v>6378137</v>
      </c>
      <c r="AN1586">
        <v>6356752.3142451802</v>
      </c>
      <c r="AO1586">
        <f t="shared" si="627"/>
        <v>8.1819190842620321E-2</v>
      </c>
      <c r="AP1586">
        <f t="shared" si="628"/>
        <v>8.2094437949694496E-2</v>
      </c>
      <c r="AQ1586">
        <f t="shared" si="629"/>
        <v>6.7394967422762398E-3</v>
      </c>
      <c r="AR1586">
        <f t="shared" si="630"/>
        <v>6399593.6257584924</v>
      </c>
    </row>
    <row r="1587" spans="13:44" x14ac:dyDescent="0.3">
      <c r="M1587" s="52" t="s">
        <v>22</v>
      </c>
      <c r="N1587" s="53">
        <f t="shared" si="609"/>
        <v>166021.44365805644</v>
      </c>
      <c r="O1587" s="54">
        <f t="shared" si="610"/>
        <v>0</v>
      </c>
      <c r="P1587" s="55">
        <f t="shared" si="611"/>
        <v>31</v>
      </c>
      <c r="Q1587" s="68"/>
      <c r="T1587">
        <f t="shared" si="632"/>
        <v>0</v>
      </c>
      <c r="U1587">
        <f t="shared" si="632"/>
        <v>0</v>
      </c>
      <c r="V1587">
        <f t="shared" si="608"/>
        <v>31</v>
      </c>
      <c r="W1587">
        <f t="shared" si="631"/>
        <v>3</v>
      </c>
      <c r="X1587">
        <f t="shared" si="612"/>
        <v>-5.2359877559829883E-2</v>
      </c>
      <c r="Y1587">
        <f t="shared" si="613"/>
        <v>-5.2335956242943828E-2</v>
      </c>
      <c r="Z1587">
        <f t="shared" si="614"/>
        <v>-5.2383818566763218E-2</v>
      </c>
      <c r="AA1587">
        <f t="shared" si="615"/>
        <v>0</v>
      </c>
      <c r="AB1587">
        <f t="shared" si="616"/>
        <v>6375585.7452000007</v>
      </c>
      <c r="AC1587">
        <f t="shared" si="617"/>
        <v>9.2468067027179749E-6</v>
      </c>
      <c r="AD1587">
        <f t="shared" si="618"/>
        <v>0</v>
      </c>
      <c r="AE1587">
        <f t="shared" si="619"/>
        <v>0</v>
      </c>
      <c r="AF1587">
        <f t="shared" si="620"/>
        <v>0</v>
      </c>
      <c r="AG1587">
        <f t="shared" si="621"/>
        <v>0</v>
      </c>
      <c r="AH1587">
        <f t="shared" si="622"/>
        <v>0</v>
      </c>
      <c r="AI1587">
        <f t="shared" si="623"/>
        <v>5.0546225567071803E-3</v>
      </c>
      <c r="AJ1587">
        <f t="shared" si="624"/>
        <v>4.2582015317955055E-5</v>
      </c>
      <c r="AK1587">
        <f t="shared" si="625"/>
        <v>1.6740578955036711E-7</v>
      </c>
      <c r="AL1587">
        <f t="shared" si="626"/>
        <v>0</v>
      </c>
      <c r="AM1587">
        <v>6378137</v>
      </c>
      <c r="AN1587">
        <v>6356752.3142451802</v>
      </c>
      <c r="AO1587">
        <f t="shared" si="627"/>
        <v>8.1819190842620321E-2</v>
      </c>
      <c r="AP1587">
        <f t="shared" si="628"/>
        <v>8.2094437949694496E-2</v>
      </c>
      <c r="AQ1587">
        <f t="shared" si="629"/>
        <v>6.7394967422762398E-3</v>
      </c>
      <c r="AR1587">
        <f t="shared" si="630"/>
        <v>6399593.6257584924</v>
      </c>
    </row>
    <row r="1588" spans="13:44" x14ac:dyDescent="0.3">
      <c r="M1588" s="52" t="s">
        <v>22</v>
      </c>
      <c r="N1588" s="53">
        <f t="shared" si="609"/>
        <v>166021.44365805644</v>
      </c>
      <c r="O1588" s="54">
        <f t="shared" si="610"/>
        <v>0</v>
      </c>
      <c r="P1588" s="55">
        <f t="shared" si="611"/>
        <v>31</v>
      </c>
      <c r="Q1588" s="68"/>
      <c r="T1588">
        <f t="shared" si="632"/>
        <v>0</v>
      </c>
      <c r="U1588">
        <f t="shared" si="632"/>
        <v>0</v>
      </c>
      <c r="V1588">
        <f t="shared" si="608"/>
        <v>31</v>
      </c>
      <c r="W1588">
        <f t="shared" si="631"/>
        <v>3</v>
      </c>
      <c r="X1588">
        <f t="shared" si="612"/>
        <v>-5.2359877559829883E-2</v>
      </c>
      <c r="Y1588">
        <f t="shared" si="613"/>
        <v>-5.2335956242943828E-2</v>
      </c>
      <c r="Z1588">
        <f t="shared" si="614"/>
        <v>-5.2383818566763218E-2</v>
      </c>
      <c r="AA1588">
        <f t="shared" si="615"/>
        <v>0</v>
      </c>
      <c r="AB1588">
        <f t="shared" si="616"/>
        <v>6375585.7452000007</v>
      </c>
      <c r="AC1588">
        <f t="shared" si="617"/>
        <v>9.2468067027179749E-6</v>
      </c>
      <c r="AD1588">
        <f t="shared" si="618"/>
        <v>0</v>
      </c>
      <c r="AE1588">
        <f t="shared" si="619"/>
        <v>0</v>
      </c>
      <c r="AF1588">
        <f t="shared" si="620"/>
        <v>0</v>
      </c>
      <c r="AG1588">
        <f t="shared" si="621"/>
        <v>0</v>
      </c>
      <c r="AH1588">
        <f t="shared" si="622"/>
        <v>0</v>
      </c>
      <c r="AI1588">
        <f t="shared" si="623"/>
        <v>5.0546225567071803E-3</v>
      </c>
      <c r="AJ1588">
        <f t="shared" si="624"/>
        <v>4.2582015317955055E-5</v>
      </c>
      <c r="AK1588">
        <f t="shared" si="625"/>
        <v>1.6740578955036711E-7</v>
      </c>
      <c r="AL1588">
        <f t="shared" si="626"/>
        <v>0</v>
      </c>
      <c r="AM1588">
        <v>6378137</v>
      </c>
      <c r="AN1588">
        <v>6356752.3142451802</v>
      </c>
      <c r="AO1588">
        <f t="shared" si="627"/>
        <v>8.1819190842620321E-2</v>
      </c>
      <c r="AP1588">
        <f t="shared" si="628"/>
        <v>8.2094437949694496E-2</v>
      </c>
      <c r="AQ1588">
        <f t="shared" si="629"/>
        <v>6.7394967422762398E-3</v>
      </c>
      <c r="AR1588">
        <f t="shared" si="630"/>
        <v>6399593.6257584924</v>
      </c>
    </row>
    <row r="1589" spans="13:44" x14ac:dyDescent="0.3">
      <c r="M1589" s="52" t="s">
        <v>22</v>
      </c>
      <c r="N1589" s="53">
        <f t="shared" si="609"/>
        <v>166021.44365805644</v>
      </c>
      <c r="O1589" s="54">
        <f t="shared" si="610"/>
        <v>0</v>
      </c>
      <c r="P1589" s="55">
        <f t="shared" si="611"/>
        <v>31</v>
      </c>
      <c r="Q1589" s="68"/>
      <c r="T1589">
        <f t="shared" si="632"/>
        <v>0</v>
      </c>
      <c r="U1589">
        <f t="shared" si="632"/>
        <v>0</v>
      </c>
      <c r="V1589">
        <f t="shared" si="608"/>
        <v>31</v>
      </c>
      <c r="W1589">
        <f t="shared" si="631"/>
        <v>3</v>
      </c>
      <c r="X1589">
        <f t="shared" si="612"/>
        <v>-5.2359877559829883E-2</v>
      </c>
      <c r="Y1589">
        <f t="shared" si="613"/>
        <v>-5.2335956242943828E-2</v>
      </c>
      <c r="Z1589">
        <f t="shared" si="614"/>
        <v>-5.2383818566763218E-2</v>
      </c>
      <c r="AA1589">
        <f t="shared" si="615"/>
        <v>0</v>
      </c>
      <c r="AB1589">
        <f t="shared" si="616"/>
        <v>6375585.7452000007</v>
      </c>
      <c r="AC1589">
        <f t="shared" si="617"/>
        <v>9.2468067027179749E-6</v>
      </c>
      <c r="AD1589">
        <f t="shared" si="618"/>
        <v>0</v>
      </c>
      <c r="AE1589">
        <f t="shared" si="619"/>
        <v>0</v>
      </c>
      <c r="AF1589">
        <f t="shared" si="620"/>
        <v>0</v>
      </c>
      <c r="AG1589">
        <f t="shared" si="621"/>
        <v>0</v>
      </c>
      <c r="AH1589">
        <f t="shared" si="622"/>
        <v>0</v>
      </c>
      <c r="AI1589">
        <f t="shared" si="623"/>
        <v>5.0546225567071803E-3</v>
      </c>
      <c r="AJ1589">
        <f t="shared" si="624"/>
        <v>4.2582015317955055E-5</v>
      </c>
      <c r="AK1589">
        <f t="shared" si="625"/>
        <v>1.6740578955036711E-7</v>
      </c>
      <c r="AL1589">
        <f t="shared" si="626"/>
        <v>0</v>
      </c>
      <c r="AM1589">
        <v>6378137</v>
      </c>
      <c r="AN1589">
        <v>6356752.3142451802</v>
      </c>
      <c r="AO1589">
        <f t="shared" si="627"/>
        <v>8.1819190842620321E-2</v>
      </c>
      <c r="AP1589">
        <f t="shared" si="628"/>
        <v>8.2094437949694496E-2</v>
      </c>
      <c r="AQ1589">
        <f t="shared" si="629"/>
        <v>6.7394967422762398E-3</v>
      </c>
      <c r="AR1589">
        <f t="shared" si="630"/>
        <v>6399593.6257584924</v>
      </c>
    </row>
    <row r="1590" spans="13:44" x14ac:dyDescent="0.3">
      <c r="M1590" s="52" t="s">
        <v>22</v>
      </c>
      <c r="N1590" s="53">
        <f t="shared" si="609"/>
        <v>166021.44365805644</v>
      </c>
      <c r="O1590" s="54">
        <f t="shared" si="610"/>
        <v>0</v>
      </c>
      <c r="P1590" s="55">
        <f t="shared" si="611"/>
        <v>31</v>
      </c>
      <c r="Q1590" s="68"/>
      <c r="T1590">
        <f t="shared" si="632"/>
        <v>0</v>
      </c>
      <c r="U1590">
        <f t="shared" si="632"/>
        <v>0</v>
      </c>
      <c r="V1590">
        <f t="shared" si="608"/>
        <v>31</v>
      </c>
      <c r="W1590">
        <f t="shared" si="631"/>
        <v>3</v>
      </c>
      <c r="X1590">
        <f t="shared" si="612"/>
        <v>-5.2359877559829883E-2</v>
      </c>
      <c r="Y1590">
        <f t="shared" si="613"/>
        <v>-5.2335956242943828E-2</v>
      </c>
      <c r="Z1590">
        <f t="shared" si="614"/>
        <v>-5.2383818566763218E-2</v>
      </c>
      <c r="AA1590">
        <f t="shared" si="615"/>
        <v>0</v>
      </c>
      <c r="AB1590">
        <f t="shared" si="616"/>
        <v>6375585.7452000007</v>
      </c>
      <c r="AC1590">
        <f t="shared" si="617"/>
        <v>9.2468067027179749E-6</v>
      </c>
      <c r="AD1590">
        <f t="shared" si="618"/>
        <v>0</v>
      </c>
      <c r="AE1590">
        <f t="shared" si="619"/>
        <v>0</v>
      </c>
      <c r="AF1590">
        <f t="shared" si="620"/>
        <v>0</v>
      </c>
      <c r="AG1590">
        <f t="shared" si="621"/>
        <v>0</v>
      </c>
      <c r="AH1590">
        <f t="shared" si="622"/>
        <v>0</v>
      </c>
      <c r="AI1590">
        <f t="shared" si="623"/>
        <v>5.0546225567071803E-3</v>
      </c>
      <c r="AJ1590">
        <f t="shared" si="624"/>
        <v>4.2582015317955055E-5</v>
      </c>
      <c r="AK1590">
        <f t="shared" si="625"/>
        <v>1.6740578955036711E-7</v>
      </c>
      <c r="AL1590">
        <f t="shared" si="626"/>
        <v>0</v>
      </c>
      <c r="AM1590">
        <v>6378137</v>
      </c>
      <c r="AN1590">
        <v>6356752.3142451802</v>
      </c>
      <c r="AO1590">
        <f t="shared" si="627"/>
        <v>8.1819190842620321E-2</v>
      </c>
      <c r="AP1590">
        <f t="shared" si="628"/>
        <v>8.2094437949694496E-2</v>
      </c>
      <c r="AQ1590">
        <f t="shared" si="629"/>
        <v>6.7394967422762398E-3</v>
      </c>
      <c r="AR1590">
        <f t="shared" si="630"/>
        <v>6399593.6257584924</v>
      </c>
    </row>
    <row r="1591" spans="13:44" x14ac:dyDescent="0.3">
      <c r="M1591" s="52" t="s">
        <v>22</v>
      </c>
      <c r="N1591" s="53">
        <f t="shared" si="609"/>
        <v>166021.44365805644</v>
      </c>
      <c r="O1591" s="54">
        <f t="shared" si="610"/>
        <v>0</v>
      </c>
      <c r="P1591" s="55">
        <f t="shared" si="611"/>
        <v>31</v>
      </c>
      <c r="Q1591" s="68"/>
      <c r="T1591">
        <f t="shared" si="632"/>
        <v>0</v>
      </c>
      <c r="U1591">
        <f t="shared" si="632"/>
        <v>0</v>
      </c>
      <c r="V1591">
        <f t="shared" si="608"/>
        <v>31</v>
      </c>
      <c r="W1591">
        <f t="shared" si="631"/>
        <v>3</v>
      </c>
      <c r="X1591">
        <f t="shared" si="612"/>
        <v>-5.2359877559829883E-2</v>
      </c>
      <c r="Y1591">
        <f t="shared" si="613"/>
        <v>-5.2335956242943828E-2</v>
      </c>
      <c r="Z1591">
        <f t="shared" si="614"/>
        <v>-5.2383818566763218E-2</v>
      </c>
      <c r="AA1591">
        <f t="shared" si="615"/>
        <v>0</v>
      </c>
      <c r="AB1591">
        <f t="shared" si="616"/>
        <v>6375585.7452000007</v>
      </c>
      <c r="AC1591">
        <f t="shared" si="617"/>
        <v>9.2468067027179749E-6</v>
      </c>
      <c r="AD1591">
        <f t="shared" si="618"/>
        <v>0</v>
      </c>
      <c r="AE1591">
        <f t="shared" si="619"/>
        <v>0</v>
      </c>
      <c r="AF1591">
        <f t="shared" si="620"/>
        <v>0</v>
      </c>
      <c r="AG1591">
        <f t="shared" si="621"/>
        <v>0</v>
      </c>
      <c r="AH1591">
        <f t="shared" si="622"/>
        <v>0</v>
      </c>
      <c r="AI1591">
        <f t="shared" si="623"/>
        <v>5.0546225567071803E-3</v>
      </c>
      <c r="AJ1591">
        <f t="shared" si="624"/>
        <v>4.2582015317955055E-5</v>
      </c>
      <c r="AK1591">
        <f t="shared" si="625"/>
        <v>1.6740578955036711E-7</v>
      </c>
      <c r="AL1591">
        <f t="shared" si="626"/>
        <v>0</v>
      </c>
      <c r="AM1591">
        <v>6378137</v>
      </c>
      <c r="AN1591">
        <v>6356752.3142451802</v>
      </c>
      <c r="AO1591">
        <f t="shared" si="627"/>
        <v>8.1819190842620321E-2</v>
      </c>
      <c r="AP1591">
        <f t="shared" si="628"/>
        <v>8.2094437949694496E-2</v>
      </c>
      <c r="AQ1591">
        <f t="shared" si="629"/>
        <v>6.7394967422762398E-3</v>
      </c>
      <c r="AR1591">
        <f t="shared" si="630"/>
        <v>6399593.6257584924</v>
      </c>
    </row>
    <row r="1592" spans="13:44" x14ac:dyDescent="0.3">
      <c r="M1592" s="52" t="s">
        <v>22</v>
      </c>
      <c r="N1592" s="53">
        <f t="shared" si="609"/>
        <v>166021.44365805644</v>
      </c>
      <c r="O1592" s="54">
        <f t="shared" si="610"/>
        <v>0</v>
      </c>
      <c r="P1592" s="55">
        <f t="shared" si="611"/>
        <v>31</v>
      </c>
      <c r="Q1592" s="68"/>
      <c r="T1592">
        <f t="shared" si="632"/>
        <v>0</v>
      </c>
      <c r="U1592">
        <f t="shared" si="632"/>
        <v>0</v>
      </c>
      <c r="V1592">
        <f t="shared" si="608"/>
        <v>31</v>
      </c>
      <c r="W1592">
        <f t="shared" si="631"/>
        <v>3</v>
      </c>
      <c r="X1592">
        <f t="shared" si="612"/>
        <v>-5.2359877559829883E-2</v>
      </c>
      <c r="Y1592">
        <f t="shared" si="613"/>
        <v>-5.2335956242943828E-2</v>
      </c>
      <c r="Z1592">
        <f t="shared" si="614"/>
        <v>-5.2383818566763218E-2</v>
      </c>
      <c r="AA1592">
        <f t="shared" si="615"/>
        <v>0</v>
      </c>
      <c r="AB1592">
        <f t="shared" si="616"/>
        <v>6375585.7452000007</v>
      </c>
      <c r="AC1592">
        <f t="shared" si="617"/>
        <v>9.2468067027179749E-6</v>
      </c>
      <c r="AD1592">
        <f t="shared" si="618"/>
        <v>0</v>
      </c>
      <c r="AE1592">
        <f t="shared" si="619"/>
        <v>0</v>
      </c>
      <c r="AF1592">
        <f t="shared" si="620"/>
        <v>0</v>
      </c>
      <c r="AG1592">
        <f t="shared" si="621"/>
        <v>0</v>
      </c>
      <c r="AH1592">
        <f t="shared" si="622"/>
        <v>0</v>
      </c>
      <c r="AI1592">
        <f t="shared" si="623"/>
        <v>5.0546225567071803E-3</v>
      </c>
      <c r="AJ1592">
        <f t="shared" si="624"/>
        <v>4.2582015317955055E-5</v>
      </c>
      <c r="AK1592">
        <f t="shared" si="625"/>
        <v>1.6740578955036711E-7</v>
      </c>
      <c r="AL1592">
        <f t="shared" si="626"/>
        <v>0</v>
      </c>
      <c r="AM1592">
        <v>6378137</v>
      </c>
      <c r="AN1592">
        <v>6356752.3142451802</v>
      </c>
      <c r="AO1592">
        <f t="shared" si="627"/>
        <v>8.1819190842620321E-2</v>
      </c>
      <c r="AP1592">
        <f t="shared" si="628"/>
        <v>8.2094437949694496E-2</v>
      </c>
      <c r="AQ1592">
        <f t="shared" si="629"/>
        <v>6.7394967422762398E-3</v>
      </c>
      <c r="AR1592">
        <f t="shared" si="630"/>
        <v>6399593.6257584924</v>
      </c>
    </row>
    <row r="1593" spans="13:44" x14ac:dyDescent="0.3">
      <c r="M1593" s="52" t="s">
        <v>22</v>
      </c>
      <c r="N1593" s="53">
        <f t="shared" si="609"/>
        <v>166021.44365805644</v>
      </c>
      <c r="O1593" s="54">
        <f t="shared" si="610"/>
        <v>0</v>
      </c>
      <c r="P1593" s="55">
        <f t="shared" si="611"/>
        <v>31</v>
      </c>
      <c r="Q1593" s="68"/>
      <c r="T1593">
        <f t="shared" si="632"/>
        <v>0</v>
      </c>
      <c r="U1593">
        <f t="shared" si="632"/>
        <v>0</v>
      </c>
      <c r="V1593">
        <f t="shared" si="608"/>
        <v>31</v>
      </c>
      <c r="W1593">
        <f t="shared" si="631"/>
        <v>3</v>
      </c>
      <c r="X1593">
        <f t="shared" si="612"/>
        <v>-5.2359877559829883E-2</v>
      </c>
      <c r="Y1593">
        <f t="shared" si="613"/>
        <v>-5.2335956242943828E-2</v>
      </c>
      <c r="Z1593">
        <f t="shared" si="614"/>
        <v>-5.2383818566763218E-2</v>
      </c>
      <c r="AA1593">
        <f t="shared" si="615"/>
        <v>0</v>
      </c>
      <c r="AB1593">
        <f t="shared" si="616"/>
        <v>6375585.7452000007</v>
      </c>
      <c r="AC1593">
        <f t="shared" si="617"/>
        <v>9.2468067027179749E-6</v>
      </c>
      <c r="AD1593">
        <f t="shared" si="618"/>
        <v>0</v>
      </c>
      <c r="AE1593">
        <f t="shared" si="619"/>
        <v>0</v>
      </c>
      <c r="AF1593">
        <f t="shared" si="620"/>
        <v>0</v>
      </c>
      <c r="AG1593">
        <f t="shared" si="621"/>
        <v>0</v>
      </c>
      <c r="AH1593">
        <f t="shared" si="622"/>
        <v>0</v>
      </c>
      <c r="AI1593">
        <f t="shared" si="623"/>
        <v>5.0546225567071803E-3</v>
      </c>
      <c r="AJ1593">
        <f t="shared" si="624"/>
        <v>4.2582015317955055E-5</v>
      </c>
      <c r="AK1593">
        <f t="shared" si="625"/>
        <v>1.6740578955036711E-7</v>
      </c>
      <c r="AL1593">
        <f t="shared" si="626"/>
        <v>0</v>
      </c>
      <c r="AM1593">
        <v>6378137</v>
      </c>
      <c r="AN1593">
        <v>6356752.3142451802</v>
      </c>
      <c r="AO1593">
        <f t="shared" si="627"/>
        <v>8.1819190842620321E-2</v>
      </c>
      <c r="AP1593">
        <f t="shared" si="628"/>
        <v>8.2094437949694496E-2</v>
      </c>
      <c r="AQ1593">
        <f t="shared" si="629"/>
        <v>6.7394967422762398E-3</v>
      </c>
      <c r="AR1593">
        <f t="shared" si="630"/>
        <v>6399593.6257584924</v>
      </c>
    </row>
    <row r="1594" spans="13:44" x14ac:dyDescent="0.3">
      <c r="M1594" s="52" t="s">
        <v>22</v>
      </c>
      <c r="N1594" s="53">
        <f t="shared" si="609"/>
        <v>166021.44365805644</v>
      </c>
      <c r="O1594" s="54">
        <f t="shared" si="610"/>
        <v>0</v>
      </c>
      <c r="P1594" s="55">
        <f t="shared" si="611"/>
        <v>31</v>
      </c>
      <c r="Q1594" s="68"/>
      <c r="T1594">
        <f t="shared" si="632"/>
        <v>0</v>
      </c>
      <c r="U1594">
        <f t="shared" si="632"/>
        <v>0</v>
      </c>
      <c r="V1594">
        <f t="shared" si="608"/>
        <v>31</v>
      </c>
      <c r="W1594">
        <f t="shared" si="631"/>
        <v>3</v>
      </c>
      <c r="X1594">
        <f t="shared" si="612"/>
        <v>-5.2359877559829883E-2</v>
      </c>
      <c r="Y1594">
        <f t="shared" si="613"/>
        <v>-5.2335956242943828E-2</v>
      </c>
      <c r="Z1594">
        <f t="shared" si="614"/>
        <v>-5.2383818566763218E-2</v>
      </c>
      <c r="AA1594">
        <f t="shared" si="615"/>
        <v>0</v>
      </c>
      <c r="AB1594">
        <f t="shared" si="616"/>
        <v>6375585.7452000007</v>
      </c>
      <c r="AC1594">
        <f t="shared" si="617"/>
        <v>9.2468067027179749E-6</v>
      </c>
      <c r="AD1594">
        <f t="shared" si="618"/>
        <v>0</v>
      </c>
      <c r="AE1594">
        <f t="shared" si="619"/>
        <v>0</v>
      </c>
      <c r="AF1594">
        <f t="shared" si="620"/>
        <v>0</v>
      </c>
      <c r="AG1594">
        <f t="shared" si="621"/>
        <v>0</v>
      </c>
      <c r="AH1594">
        <f t="shared" si="622"/>
        <v>0</v>
      </c>
      <c r="AI1594">
        <f t="shared" si="623"/>
        <v>5.0546225567071803E-3</v>
      </c>
      <c r="AJ1594">
        <f t="shared" si="624"/>
        <v>4.2582015317955055E-5</v>
      </c>
      <c r="AK1594">
        <f t="shared" si="625"/>
        <v>1.6740578955036711E-7</v>
      </c>
      <c r="AL1594">
        <f t="shared" si="626"/>
        <v>0</v>
      </c>
      <c r="AM1594">
        <v>6378137</v>
      </c>
      <c r="AN1594">
        <v>6356752.3142451802</v>
      </c>
      <c r="AO1594">
        <f t="shared" si="627"/>
        <v>8.1819190842620321E-2</v>
      </c>
      <c r="AP1594">
        <f t="shared" si="628"/>
        <v>8.2094437949694496E-2</v>
      </c>
      <c r="AQ1594">
        <f t="shared" si="629"/>
        <v>6.7394967422762398E-3</v>
      </c>
      <c r="AR1594">
        <f t="shared" si="630"/>
        <v>6399593.6257584924</v>
      </c>
    </row>
    <row r="1595" spans="13:44" x14ac:dyDescent="0.3">
      <c r="M1595" s="52" t="s">
        <v>22</v>
      </c>
      <c r="N1595" s="53">
        <f t="shared" si="609"/>
        <v>166021.44365805644</v>
      </c>
      <c r="O1595" s="54">
        <f t="shared" si="610"/>
        <v>0</v>
      </c>
      <c r="P1595" s="55">
        <f t="shared" si="611"/>
        <v>31</v>
      </c>
      <c r="Q1595" s="68"/>
      <c r="T1595">
        <f t="shared" si="632"/>
        <v>0</v>
      </c>
      <c r="U1595">
        <f t="shared" si="632"/>
        <v>0</v>
      </c>
      <c r="V1595">
        <f t="shared" si="608"/>
        <v>31</v>
      </c>
      <c r="W1595">
        <f t="shared" si="631"/>
        <v>3</v>
      </c>
      <c r="X1595">
        <f t="shared" si="612"/>
        <v>-5.2359877559829883E-2</v>
      </c>
      <c r="Y1595">
        <f t="shared" si="613"/>
        <v>-5.2335956242943828E-2</v>
      </c>
      <c r="Z1595">
        <f t="shared" si="614"/>
        <v>-5.2383818566763218E-2</v>
      </c>
      <c r="AA1595">
        <f t="shared" si="615"/>
        <v>0</v>
      </c>
      <c r="AB1595">
        <f t="shared" si="616"/>
        <v>6375585.7452000007</v>
      </c>
      <c r="AC1595">
        <f t="shared" si="617"/>
        <v>9.2468067027179749E-6</v>
      </c>
      <c r="AD1595">
        <f t="shared" si="618"/>
        <v>0</v>
      </c>
      <c r="AE1595">
        <f t="shared" si="619"/>
        <v>0</v>
      </c>
      <c r="AF1595">
        <f t="shared" si="620"/>
        <v>0</v>
      </c>
      <c r="AG1595">
        <f t="shared" si="621"/>
        <v>0</v>
      </c>
      <c r="AH1595">
        <f t="shared" si="622"/>
        <v>0</v>
      </c>
      <c r="AI1595">
        <f t="shared" si="623"/>
        <v>5.0546225567071803E-3</v>
      </c>
      <c r="AJ1595">
        <f t="shared" si="624"/>
        <v>4.2582015317955055E-5</v>
      </c>
      <c r="AK1595">
        <f t="shared" si="625"/>
        <v>1.6740578955036711E-7</v>
      </c>
      <c r="AL1595">
        <f t="shared" si="626"/>
        <v>0</v>
      </c>
      <c r="AM1595">
        <v>6378137</v>
      </c>
      <c r="AN1595">
        <v>6356752.3142451802</v>
      </c>
      <c r="AO1595">
        <f t="shared" si="627"/>
        <v>8.1819190842620321E-2</v>
      </c>
      <c r="AP1595">
        <f t="shared" si="628"/>
        <v>8.2094437949694496E-2</v>
      </c>
      <c r="AQ1595">
        <f t="shared" si="629"/>
        <v>6.7394967422762398E-3</v>
      </c>
      <c r="AR1595">
        <f t="shared" si="630"/>
        <v>6399593.6257584924</v>
      </c>
    </row>
    <row r="1596" spans="13:44" x14ac:dyDescent="0.3">
      <c r="M1596" s="52" t="s">
        <v>22</v>
      </c>
      <c r="N1596" s="53">
        <f t="shared" si="609"/>
        <v>166021.44365805644</v>
      </c>
      <c r="O1596" s="54">
        <f t="shared" si="610"/>
        <v>0</v>
      </c>
      <c r="P1596" s="55">
        <f t="shared" si="611"/>
        <v>31</v>
      </c>
      <c r="Q1596" s="68"/>
      <c r="T1596">
        <f t="shared" si="632"/>
        <v>0</v>
      </c>
      <c r="U1596">
        <f t="shared" si="632"/>
        <v>0</v>
      </c>
      <c r="V1596">
        <f t="shared" si="608"/>
        <v>31</v>
      </c>
      <c r="W1596">
        <f t="shared" si="631"/>
        <v>3</v>
      </c>
      <c r="X1596">
        <f t="shared" si="612"/>
        <v>-5.2359877559829883E-2</v>
      </c>
      <c r="Y1596">
        <f t="shared" si="613"/>
        <v>-5.2335956242943828E-2</v>
      </c>
      <c r="Z1596">
        <f t="shared" si="614"/>
        <v>-5.2383818566763218E-2</v>
      </c>
      <c r="AA1596">
        <f t="shared" si="615"/>
        <v>0</v>
      </c>
      <c r="AB1596">
        <f t="shared" si="616"/>
        <v>6375585.7452000007</v>
      </c>
      <c r="AC1596">
        <f t="shared" si="617"/>
        <v>9.2468067027179749E-6</v>
      </c>
      <c r="AD1596">
        <f t="shared" si="618"/>
        <v>0</v>
      </c>
      <c r="AE1596">
        <f t="shared" si="619"/>
        <v>0</v>
      </c>
      <c r="AF1596">
        <f t="shared" si="620"/>
        <v>0</v>
      </c>
      <c r="AG1596">
        <f t="shared" si="621"/>
        <v>0</v>
      </c>
      <c r="AH1596">
        <f t="shared" si="622"/>
        <v>0</v>
      </c>
      <c r="AI1596">
        <f t="shared" si="623"/>
        <v>5.0546225567071803E-3</v>
      </c>
      <c r="AJ1596">
        <f t="shared" si="624"/>
        <v>4.2582015317955055E-5</v>
      </c>
      <c r="AK1596">
        <f t="shared" si="625"/>
        <v>1.6740578955036711E-7</v>
      </c>
      <c r="AL1596">
        <f t="shared" si="626"/>
        <v>0</v>
      </c>
      <c r="AM1596">
        <v>6378137</v>
      </c>
      <c r="AN1596">
        <v>6356752.3142451802</v>
      </c>
      <c r="AO1596">
        <f t="shared" si="627"/>
        <v>8.1819190842620321E-2</v>
      </c>
      <c r="AP1596">
        <f t="shared" si="628"/>
        <v>8.2094437949694496E-2</v>
      </c>
      <c r="AQ1596">
        <f t="shared" si="629"/>
        <v>6.7394967422762398E-3</v>
      </c>
      <c r="AR1596">
        <f t="shared" si="630"/>
        <v>6399593.6257584924</v>
      </c>
    </row>
    <row r="1597" spans="13:44" x14ac:dyDescent="0.3">
      <c r="M1597" s="52" t="s">
        <v>22</v>
      </c>
      <c r="N1597" s="53">
        <f t="shared" si="609"/>
        <v>166021.44365805644</v>
      </c>
      <c r="O1597" s="54">
        <f t="shared" si="610"/>
        <v>0</v>
      </c>
      <c r="P1597" s="55">
        <f t="shared" si="611"/>
        <v>31</v>
      </c>
      <c r="Q1597" s="68"/>
      <c r="T1597">
        <f t="shared" si="632"/>
        <v>0</v>
      </c>
      <c r="U1597">
        <f t="shared" si="632"/>
        <v>0</v>
      </c>
      <c r="V1597">
        <f t="shared" si="608"/>
        <v>31</v>
      </c>
      <c r="W1597">
        <f t="shared" si="631"/>
        <v>3</v>
      </c>
      <c r="X1597">
        <f t="shared" si="612"/>
        <v>-5.2359877559829883E-2</v>
      </c>
      <c r="Y1597">
        <f t="shared" si="613"/>
        <v>-5.2335956242943828E-2</v>
      </c>
      <c r="Z1597">
        <f t="shared" si="614"/>
        <v>-5.2383818566763218E-2</v>
      </c>
      <c r="AA1597">
        <f t="shared" si="615"/>
        <v>0</v>
      </c>
      <c r="AB1597">
        <f t="shared" si="616"/>
        <v>6375585.7452000007</v>
      </c>
      <c r="AC1597">
        <f t="shared" si="617"/>
        <v>9.2468067027179749E-6</v>
      </c>
      <c r="AD1597">
        <f t="shared" si="618"/>
        <v>0</v>
      </c>
      <c r="AE1597">
        <f t="shared" si="619"/>
        <v>0</v>
      </c>
      <c r="AF1597">
        <f t="shared" si="620"/>
        <v>0</v>
      </c>
      <c r="AG1597">
        <f t="shared" si="621"/>
        <v>0</v>
      </c>
      <c r="AH1597">
        <f t="shared" si="622"/>
        <v>0</v>
      </c>
      <c r="AI1597">
        <f t="shared" si="623"/>
        <v>5.0546225567071803E-3</v>
      </c>
      <c r="AJ1597">
        <f t="shared" si="624"/>
        <v>4.2582015317955055E-5</v>
      </c>
      <c r="AK1597">
        <f t="shared" si="625"/>
        <v>1.6740578955036711E-7</v>
      </c>
      <c r="AL1597">
        <f t="shared" si="626"/>
        <v>0</v>
      </c>
      <c r="AM1597">
        <v>6378137</v>
      </c>
      <c r="AN1597">
        <v>6356752.3142451802</v>
      </c>
      <c r="AO1597">
        <f t="shared" si="627"/>
        <v>8.1819190842620321E-2</v>
      </c>
      <c r="AP1597">
        <f t="shared" si="628"/>
        <v>8.2094437949694496E-2</v>
      </c>
      <c r="AQ1597">
        <f t="shared" si="629"/>
        <v>6.7394967422762398E-3</v>
      </c>
      <c r="AR1597">
        <f t="shared" si="630"/>
        <v>6399593.6257584924</v>
      </c>
    </row>
    <row r="1598" spans="13:44" x14ac:dyDescent="0.3">
      <c r="M1598" s="52" t="s">
        <v>22</v>
      </c>
      <c r="N1598" s="53">
        <f t="shared" si="609"/>
        <v>166021.44365805644</v>
      </c>
      <c r="O1598" s="54">
        <f t="shared" si="610"/>
        <v>0</v>
      </c>
      <c r="P1598" s="55">
        <f t="shared" si="611"/>
        <v>31</v>
      </c>
      <c r="Q1598" s="68"/>
      <c r="T1598">
        <f t="shared" si="632"/>
        <v>0</v>
      </c>
      <c r="U1598">
        <f t="shared" si="632"/>
        <v>0</v>
      </c>
      <c r="V1598">
        <f t="shared" si="608"/>
        <v>31</v>
      </c>
      <c r="W1598">
        <f t="shared" si="631"/>
        <v>3</v>
      </c>
      <c r="X1598">
        <f t="shared" si="612"/>
        <v>-5.2359877559829883E-2</v>
      </c>
      <c r="Y1598">
        <f t="shared" si="613"/>
        <v>-5.2335956242943828E-2</v>
      </c>
      <c r="Z1598">
        <f t="shared" si="614"/>
        <v>-5.2383818566763218E-2</v>
      </c>
      <c r="AA1598">
        <f t="shared" si="615"/>
        <v>0</v>
      </c>
      <c r="AB1598">
        <f t="shared" si="616"/>
        <v>6375585.7452000007</v>
      </c>
      <c r="AC1598">
        <f t="shared" si="617"/>
        <v>9.2468067027179749E-6</v>
      </c>
      <c r="AD1598">
        <f t="shared" si="618"/>
        <v>0</v>
      </c>
      <c r="AE1598">
        <f t="shared" si="619"/>
        <v>0</v>
      </c>
      <c r="AF1598">
        <f t="shared" si="620"/>
        <v>0</v>
      </c>
      <c r="AG1598">
        <f t="shared" si="621"/>
        <v>0</v>
      </c>
      <c r="AH1598">
        <f t="shared" si="622"/>
        <v>0</v>
      </c>
      <c r="AI1598">
        <f t="shared" si="623"/>
        <v>5.0546225567071803E-3</v>
      </c>
      <c r="AJ1598">
        <f t="shared" si="624"/>
        <v>4.2582015317955055E-5</v>
      </c>
      <c r="AK1598">
        <f t="shared" si="625"/>
        <v>1.6740578955036711E-7</v>
      </c>
      <c r="AL1598">
        <f t="shared" si="626"/>
        <v>0</v>
      </c>
      <c r="AM1598">
        <v>6378137</v>
      </c>
      <c r="AN1598">
        <v>6356752.3142451802</v>
      </c>
      <c r="AO1598">
        <f t="shared" si="627"/>
        <v>8.1819190842620321E-2</v>
      </c>
      <c r="AP1598">
        <f t="shared" si="628"/>
        <v>8.2094437949694496E-2</v>
      </c>
      <c r="AQ1598">
        <f t="shared" si="629"/>
        <v>6.7394967422762398E-3</v>
      </c>
      <c r="AR1598">
        <f t="shared" si="630"/>
        <v>6399593.6257584924</v>
      </c>
    </row>
    <row r="1599" spans="13:44" x14ac:dyDescent="0.3">
      <c r="M1599" s="52" t="s">
        <v>22</v>
      </c>
      <c r="N1599" s="53">
        <f t="shared" si="609"/>
        <v>166021.44365805644</v>
      </c>
      <c r="O1599" s="54">
        <f t="shared" si="610"/>
        <v>0</v>
      </c>
      <c r="P1599" s="55">
        <f t="shared" si="611"/>
        <v>31</v>
      </c>
      <c r="Q1599" s="68"/>
      <c r="T1599">
        <f t="shared" si="632"/>
        <v>0</v>
      </c>
      <c r="U1599">
        <f t="shared" si="632"/>
        <v>0</v>
      </c>
      <c r="V1599">
        <f t="shared" si="608"/>
        <v>31</v>
      </c>
      <c r="W1599">
        <f t="shared" si="631"/>
        <v>3</v>
      </c>
      <c r="X1599">
        <f t="shared" si="612"/>
        <v>-5.2359877559829883E-2</v>
      </c>
      <c r="Y1599">
        <f t="shared" si="613"/>
        <v>-5.2335956242943828E-2</v>
      </c>
      <c r="Z1599">
        <f t="shared" si="614"/>
        <v>-5.2383818566763218E-2</v>
      </c>
      <c r="AA1599">
        <f t="shared" si="615"/>
        <v>0</v>
      </c>
      <c r="AB1599">
        <f t="shared" si="616"/>
        <v>6375585.7452000007</v>
      </c>
      <c r="AC1599">
        <f t="shared" si="617"/>
        <v>9.2468067027179749E-6</v>
      </c>
      <c r="AD1599">
        <f t="shared" si="618"/>
        <v>0</v>
      </c>
      <c r="AE1599">
        <f t="shared" si="619"/>
        <v>0</v>
      </c>
      <c r="AF1599">
        <f t="shared" si="620"/>
        <v>0</v>
      </c>
      <c r="AG1599">
        <f t="shared" si="621"/>
        <v>0</v>
      </c>
      <c r="AH1599">
        <f t="shared" si="622"/>
        <v>0</v>
      </c>
      <c r="AI1599">
        <f t="shared" si="623"/>
        <v>5.0546225567071803E-3</v>
      </c>
      <c r="AJ1599">
        <f t="shared" si="624"/>
        <v>4.2582015317955055E-5</v>
      </c>
      <c r="AK1599">
        <f t="shared" si="625"/>
        <v>1.6740578955036711E-7</v>
      </c>
      <c r="AL1599">
        <f t="shared" si="626"/>
        <v>0</v>
      </c>
      <c r="AM1599">
        <v>6378137</v>
      </c>
      <c r="AN1599">
        <v>6356752.3142451802</v>
      </c>
      <c r="AO1599">
        <f t="shared" si="627"/>
        <v>8.1819190842620321E-2</v>
      </c>
      <c r="AP1599">
        <f t="shared" si="628"/>
        <v>8.2094437949694496E-2</v>
      </c>
      <c r="AQ1599">
        <f t="shared" si="629"/>
        <v>6.7394967422762398E-3</v>
      </c>
      <c r="AR1599">
        <f t="shared" si="630"/>
        <v>6399593.6257584924</v>
      </c>
    </row>
    <row r="1600" spans="13:44" x14ac:dyDescent="0.3">
      <c r="M1600" s="52" t="s">
        <v>22</v>
      </c>
      <c r="N1600" s="53">
        <f t="shared" si="609"/>
        <v>166021.44365805644</v>
      </c>
      <c r="O1600" s="54">
        <f t="shared" si="610"/>
        <v>0</v>
      </c>
      <c r="P1600" s="55">
        <f t="shared" si="611"/>
        <v>31</v>
      </c>
      <c r="Q1600" s="68"/>
      <c r="T1600">
        <f t="shared" si="632"/>
        <v>0</v>
      </c>
      <c r="U1600">
        <f t="shared" si="632"/>
        <v>0</v>
      </c>
      <c r="V1600">
        <f t="shared" si="608"/>
        <v>31</v>
      </c>
      <c r="W1600">
        <f t="shared" si="631"/>
        <v>3</v>
      </c>
      <c r="X1600">
        <f t="shared" si="612"/>
        <v>-5.2359877559829883E-2</v>
      </c>
      <c r="Y1600">
        <f t="shared" si="613"/>
        <v>-5.2335956242943828E-2</v>
      </c>
      <c r="Z1600">
        <f t="shared" si="614"/>
        <v>-5.2383818566763218E-2</v>
      </c>
      <c r="AA1600">
        <f t="shared" si="615"/>
        <v>0</v>
      </c>
      <c r="AB1600">
        <f t="shared" si="616"/>
        <v>6375585.7452000007</v>
      </c>
      <c r="AC1600">
        <f t="shared" si="617"/>
        <v>9.2468067027179749E-6</v>
      </c>
      <c r="AD1600">
        <f t="shared" si="618"/>
        <v>0</v>
      </c>
      <c r="AE1600">
        <f t="shared" si="619"/>
        <v>0</v>
      </c>
      <c r="AF1600">
        <f t="shared" si="620"/>
        <v>0</v>
      </c>
      <c r="AG1600">
        <f t="shared" si="621"/>
        <v>0</v>
      </c>
      <c r="AH1600">
        <f t="shared" si="622"/>
        <v>0</v>
      </c>
      <c r="AI1600">
        <f t="shared" si="623"/>
        <v>5.0546225567071803E-3</v>
      </c>
      <c r="AJ1600">
        <f t="shared" si="624"/>
        <v>4.2582015317955055E-5</v>
      </c>
      <c r="AK1600">
        <f t="shared" si="625"/>
        <v>1.6740578955036711E-7</v>
      </c>
      <c r="AL1600">
        <f t="shared" si="626"/>
        <v>0</v>
      </c>
      <c r="AM1600">
        <v>6378137</v>
      </c>
      <c r="AN1600">
        <v>6356752.3142451802</v>
      </c>
      <c r="AO1600">
        <f t="shared" si="627"/>
        <v>8.1819190842620321E-2</v>
      </c>
      <c r="AP1600">
        <f t="shared" si="628"/>
        <v>8.2094437949694496E-2</v>
      </c>
      <c r="AQ1600">
        <f t="shared" si="629"/>
        <v>6.7394967422762398E-3</v>
      </c>
      <c r="AR1600">
        <f t="shared" si="630"/>
        <v>6399593.6257584924</v>
      </c>
    </row>
    <row r="1601" spans="13:44" x14ac:dyDescent="0.3">
      <c r="M1601" s="52" t="s">
        <v>22</v>
      </c>
      <c r="N1601" s="53">
        <f t="shared" si="609"/>
        <v>166021.44365805644</v>
      </c>
      <c r="O1601" s="54">
        <f t="shared" si="610"/>
        <v>0</v>
      </c>
      <c r="P1601" s="55">
        <f t="shared" si="611"/>
        <v>31</v>
      </c>
      <c r="Q1601" s="68"/>
      <c r="T1601">
        <f t="shared" si="632"/>
        <v>0</v>
      </c>
      <c r="U1601">
        <f t="shared" si="632"/>
        <v>0</v>
      </c>
      <c r="V1601">
        <f t="shared" si="608"/>
        <v>31</v>
      </c>
      <c r="W1601">
        <f t="shared" si="631"/>
        <v>3</v>
      </c>
      <c r="X1601">
        <f t="shared" si="612"/>
        <v>-5.2359877559829883E-2</v>
      </c>
      <c r="Y1601">
        <f t="shared" si="613"/>
        <v>-5.2335956242943828E-2</v>
      </c>
      <c r="Z1601">
        <f t="shared" si="614"/>
        <v>-5.2383818566763218E-2</v>
      </c>
      <c r="AA1601">
        <f t="shared" si="615"/>
        <v>0</v>
      </c>
      <c r="AB1601">
        <f t="shared" si="616"/>
        <v>6375585.7452000007</v>
      </c>
      <c r="AC1601">
        <f t="shared" si="617"/>
        <v>9.2468067027179749E-6</v>
      </c>
      <c r="AD1601">
        <f t="shared" si="618"/>
        <v>0</v>
      </c>
      <c r="AE1601">
        <f t="shared" si="619"/>
        <v>0</v>
      </c>
      <c r="AF1601">
        <f t="shared" si="620"/>
        <v>0</v>
      </c>
      <c r="AG1601">
        <f t="shared" si="621"/>
        <v>0</v>
      </c>
      <c r="AH1601">
        <f t="shared" si="622"/>
        <v>0</v>
      </c>
      <c r="AI1601">
        <f t="shared" si="623"/>
        <v>5.0546225567071803E-3</v>
      </c>
      <c r="AJ1601">
        <f t="shared" si="624"/>
        <v>4.2582015317955055E-5</v>
      </c>
      <c r="AK1601">
        <f t="shared" si="625"/>
        <v>1.6740578955036711E-7</v>
      </c>
      <c r="AL1601">
        <f t="shared" si="626"/>
        <v>0</v>
      </c>
      <c r="AM1601">
        <v>6378137</v>
      </c>
      <c r="AN1601">
        <v>6356752.3142451802</v>
      </c>
      <c r="AO1601">
        <f t="shared" si="627"/>
        <v>8.1819190842620321E-2</v>
      </c>
      <c r="AP1601">
        <f t="shared" si="628"/>
        <v>8.2094437949694496E-2</v>
      </c>
      <c r="AQ1601">
        <f t="shared" si="629"/>
        <v>6.7394967422762398E-3</v>
      </c>
      <c r="AR1601">
        <f t="shared" si="630"/>
        <v>6399593.6257584924</v>
      </c>
    </row>
    <row r="1602" spans="13:44" x14ac:dyDescent="0.3">
      <c r="M1602" s="52" t="s">
        <v>22</v>
      </c>
      <c r="N1602" s="53">
        <f t="shared" si="609"/>
        <v>166021.44365805644</v>
      </c>
      <c r="O1602" s="54">
        <f t="shared" si="610"/>
        <v>0</v>
      </c>
      <c r="P1602" s="55">
        <f t="shared" si="611"/>
        <v>31</v>
      </c>
      <c r="Q1602" s="68"/>
      <c r="T1602">
        <f t="shared" si="632"/>
        <v>0</v>
      </c>
      <c r="U1602">
        <f t="shared" si="632"/>
        <v>0</v>
      </c>
      <c r="V1602">
        <f t="shared" si="608"/>
        <v>31</v>
      </c>
      <c r="W1602">
        <f t="shared" si="631"/>
        <v>3</v>
      </c>
      <c r="X1602">
        <f t="shared" si="612"/>
        <v>-5.2359877559829883E-2</v>
      </c>
      <c r="Y1602">
        <f t="shared" si="613"/>
        <v>-5.2335956242943828E-2</v>
      </c>
      <c r="Z1602">
        <f t="shared" si="614"/>
        <v>-5.2383818566763218E-2</v>
      </c>
      <c r="AA1602">
        <f t="shared" si="615"/>
        <v>0</v>
      </c>
      <c r="AB1602">
        <f t="shared" si="616"/>
        <v>6375585.7452000007</v>
      </c>
      <c r="AC1602">
        <f t="shared" si="617"/>
        <v>9.2468067027179749E-6</v>
      </c>
      <c r="AD1602">
        <f t="shared" si="618"/>
        <v>0</v>
      </c>
      <c r="AE1602">
        <f t="shared" si="619"/>
        <v>0</v>
      </c>
      <c r="AF1602">
        <f t="shared" si="620"/>
        <v>0</v>
      </c>
      <c r="AG1602">
        <f t="shared" si="621"/>
        <v>0</v>
      </c>
      <c r="AH1602">
        <f t="shared" si="622"/>
        <v>0</v>
      </c>
      <c r="AI1602">
        <f t="shared" si="623"/>
        <v>5.0546225567071803E-3</v>
      </c>
      <c r="AJ1602">
        <f t="shared" si="624"/>
        <v>4.2582015317955055E-5</v>
      </c>
      <c r="AK1602">
        <f t="shared" si="625"/>
        <v>1.6740578955036711E-7</v>
      </c>
      <c r="AL1602">
        <f t="shared" si="626"/>
        <v>0</v>
      </c>
      <c r="AM1602">
        <v>6378137</v>
      </c>
      <c r="AN1602">
        <v>6356752.3142451802</v>
      </c>
      <c r="AO1602">
        <f t="shared" si="627"/>
        <v>8.1819190842620321E-2</v>
      </c>
      <c r="AP1602">
        <f t="shared" si="628"/>
        <v>8.2094437949694496E-2</v>
      </c>
      <c r="AQ1602">
        <f t="shared" si="629"/>
        <v>6.7394967422762398E-3</v>
      </c>
      <c r="AR1602">
        <f t="shared" si="630"/>
        <v>6399593.6257584924</v>
      </c>
    </row>
    <row r="1603" spans="13:44" x14ac:dyDescent="0.3">
      <c r="M1603" s="52" t="s">
        <v>22</v>
      </c>
      <c r="N1603" s="53">
        <f t="shared" si="609"/>
        <v>166021.44365805644</v>
      </c>
      <c r="O1603" s="54">
        <f t="shared" si="610"/>
        <v>0</v>
      </c>
      <c r="P1603" s="55">
        <f t="shared" si="611"/>
        <v>31</v>
      </c>
      <c r="Q1603" s="68"/>
      <c r="T1603">
        <f t="shared" si="632"/>
        <v>0</v>
      </c>
      <c r="U1603">
        <f t="shared" si="632"/>
        <v>0</v>
      </c>
      <c r="V1603">
        <f t="shared" si="608"/>
        <v>31</v>
      </c>
      <c r="W1603">
        <f t="shared" si="631"/>
        <v>3</v>
      </c>
      <c r="X1603">
        <f t="shared" si="612"/>
        <v>-5.2359877559829883E-2</v>
      </c>
      <c r="Y1603">
        <f t="shared" si="613"/>
        <v>-5.2335956242943828E-2</v>
      </c>
      <c r="Z1603">
        <f t="shared" si="614"/>
        <v>-5.2383818566763218E-2</v>
      </c>
      <c r="AA1603">
        <f t="shared" si="615"/>
        <v>0</v>
      </c>
      <c r="AB1603">
        <f t="shared" si="616"/>
        <v>6375585.7452000007</v>
      </c>
      <c r="AC1603">
        <f t="shared" si="617"/>
        <v>9.2468067027179749E-6</v>
      </c>
      <c r="AD1603">
        <f t="shared" si="618"/>
        <v>0</v>
      </c>
      <c r="AE1603">
        <f t="shared" si="619"/>
        <v>0</v>
      </c>
      <c r="AF1603">
        <f t="shared" si="620"/>
        <v>0</v>
      </c>
      <c r="AG1603">
        <f t="shared" si="621"/>
        <v>0</v>
      </c>
      <c r="AH1603">
        <f t="shared" si="622"/>
        <v>0</v>
      </c>
      <c r="AI1603">
        <f t="shared" si="623"/>
        <v>5.0546225567071803E-3</v>
      </c>
      <c r="AJ1603">
        <f t="shared" si="624"/>
        <v>4.2582015317955055E-5</v>
      </c>
      <c r="AK1603">
        <f t="shared" si="625"/>
        <v>1.6740578955036711E-7</v>
      </c>
      <c r="AL1603">
        <f t="shared" si="626"/>
        <v>0</v>
      </c>
      <c r="AM1603">
        <v>6378137</v>
      </c>
      <c r="AN1603">
        <v>6356752.3142451802</v>
      </c>
      <c r="AO1603">
        <f t="shared" si="627"/>
        <v>8.1819190842620321E-2</v>
      </c>
      <c r="AP1603">
        <f t="shared" si="628"/>
        <v>8.2094437949694496E-2</v>
      </c>
      <c r="AQ1603">
        <f t="shared" si="629"/>
        <v>6.7394967422762398E-3</v>
      </c>
      <c r="AR1603">
        <f t="shared" si="630"/>
        <v>6399593.6257584924</v>
      </c>
    </row>
    <row r="1604" spans="13:44" x14ac:dyDescent="0.3">
      <c r="M1604" s="52" t="s">
        <v>22</v>
      </c>
      <c r="N1604" s="53">
        <f t="shared" si="609"/>
        <v>166021.44365805644</v>
      </c>
      <c r="O1604" s="54">
        <f t="shared" si="610"/>
        <v>0</v>
      </c>
      <c r="P1604" s="55">
        <f t="shared" si="611"/>
        <v>31</v>
      </c>
      <c r="Q1604" s="68"/>
      <c r="T1604">
        <f t="shared" si="632"/>
        <v>0</v>
      </c>
      <c r="U1604">
        <f t="shared" si="632"/>
        <v>0</v>
      </c>
      <c r="V1604">
        <f t="shared" si="608"/>
        <v>31</v>
      </c>
      <c r="W1604">
        <f t="shared" si="631"/>
        <v>3</v>
      </c>
      <c r="X1604">
        <f t="shared" si="612"/>
        <v>-5.2359877559829883E-2</v>
      </c>
      <c r="Y1604">
        <f t="shared" si="613"/>
        <v>-5.2335956242943828E-2</v>
      </c>
      <c r="Z1604">
        <f t="shared" si="614"/>
        <v>-5.2383818566763218E-2</v>
      </c>
      <c r="AA1604">
        <f t="shared" si="615"/>
        <v>0</v>
      </c>
      <c r="AB1604">
        <f t="shared" si="616"/>
        <v>6375585.7452000007</v>
      </c>
      <c r="AC1604">
        <f t="shared" si="617"/>
        <v>9.2468067027179749E-6</v>
      </c>
      <c r="AD1604">
        <f t="shared" si="618"/>
        <v>0</v>
      </c>
      <c r="AE1604">
        <f t="shared" si="619"/>
        <v>0</v>
      </c>
      <c r="AF1604">
        <f t="shared" si="620"/>
        <v>0</v>
      </c>
      <c r="AG1604">
        <f t="shared" si="621"/>
        <v>0</v>
      </c>
      <c r="AH1604">
        <f t="shared" si="622"/>
        <v>0</v>
      </c>
      <c r="AI1604">
        <f t="shared" si="623"/>
        <v>5.0546225567071803E-3</v>
      </c>
      <c r="AJ1604">
        <f t="shared" si="624"/>
        <v>4.2582015317955055E-5</v>
      </c>
      <c r="AK1604">
        <f t="shared" si="625"/>
        <v>1.6740578955036711E-7</v>
      </c>
      <c r="AL1604">
        <f t="shared" si="626"/>
        <v>0</v>
      </c>
      <c r="AM1604">
        <v>6378137</v>
      </c>
      <c r="AN1604">
        <v>6356752.3142451802</v>
      </c>
      <c r="AO1604">
        <f t="shared" si="627"/>
        <v>8.1819190842620321E-2</v>
      </c>
      <c r="AP1604">
        <f t="shared" si="628"/>
        <v>8.2094437949694496E-2</v>
      </c>
      <c r="AQ1604">
        <f t="shared" si="629"/>
        <v>6.7394967422762398E-3</v>
      </c>
      <c r="AR1604">
        <f t="shared" si="630"/>
        <v>6399593.6257584924</v>
      </c>
    </row>
    <row r="1605" spans="13:44" x14ac:dyDescent="0.3">
      <c r="M1605" s="52" t="s">
        <v>22</v>
      </c>
      <c r="N1605" s="53">
        <f t="shared" si="609"/>
        <v>166021.44365805644</v>
      </c>
      <c r="O1605" s="54">
        <f t="shared" si="610"/>
        <v>0</v>
      </c>
      <c r="P1605" s="55">
        <f t="shared" si="611"/>
        <v>31</v>
      </c>
      <c r="Q1605" s="68"/>
      <c r="T1605">
        <f t="shared" si="632"/>
        <v>0</v>
      </c>
      <c r="U1605">
        <f t="shared" si="632"/>
        <v>0</v>
      </c>
      <c r="V1605">
        <f t="shared" si="608"/>
        <v>31</v>
      </c>
      <c r="W1605">
        <f t="shared" si="631"/>
        <v>3</v>
      </c>
      <c r="X1605">
        <f t="shared" si="612"/>
        <v>-5.2359877559829883E-2</v>
      </c>
      <c r="Y1605">
        <f t="shared" si="613"/>
        <v>-5.2335956242943828E-2</v>
      </c>
      <c r="Z1605">
        <f t="shared" si="614"/>
        <v>-5.2383818566763218E-2</v>
      </c>
      <c r="AA1605">
        <f t="shared" si="615"/>
        <v>0</v>
      </c>
      <c r="AB1605">
        <f t="shared" si="616"/>
        <v>6375585.7452000007</v>
      </c>
      <c r="AC1605">
        <f t="shared" si="617"/>
        <v>9.2468067027179749E-6</v>
      </c>
      <c r="AD1605">
        <f t="shared" si="618"/>
        <v>0</v>
      </c>
      <c r="AE1605">
        <f t="shared" si="619"/>
        <v>0</v>
      </c>
      <c r="AF1605">
        <f t="shared" si="620"/>
        <v>0</v>
      </c>
      <c r="AG1605">
        <f t="shared" si="621"/>
        <v>0</v>
      </c>
      <c r="AH1605">
        <f t="shared" si="622"/>
        <v>0</v>
      </c>
      <c r="AI1605">
        <f t="shared" si="623"/>
        <v>5.0546225567071803E-3</v>
      </c>
      <c r="AJ1605">
        <f t="shared" si="624"/>
        <v>4.2582015317955055E-5</v>
      </c>
      <c r="AK1605">
        <f t="shared" si="625"/>
        <v>1.6740578955036711E-7</v>
      </c>
      <c r="AL1605">
        <f t="shared" si="626"/>
        <v>0</v>
      </c>
      <c r="AM1605">
        <v>6378137</v>
      </c>
      <c r="AN1605">
        <v>6356752.3142451802</v>
      </c>
      <c r="AO1605">
        <f t="shared" si="627"/>
        <v>8.1819190842620321E-2</v>
      </c>
      <c r="AP1605">
        <f t="shared" si="628"/>
        <v>8.2094437949694496E-2</v>
      </c>
      <c r="AQ1605">
        <f t="shared" si="629"/>
        <v>6.7394967422762398E-3</v>
      </c>
      <c r="AR1605">
        <f t="shared" si="630"/>
        <v>6399593.6257584924</v>
      </c>
    </row>
    <row r="1606" spans="13:44" x14ac:dyDescent="0.3">
      <c r="M1606" s="52" t="s">
        <v>22</v>
      </c>
      <c r="N1606" s="53">
        <f t="shared" si="609"/>
        <v>166021.44365805644</v>
      </c>
      <c r="O1606" s="54">
        <f t="shared" si="610"/>
        <v>0</v>
      </c>
      <c r="P1606" s="55">
        <f t="shared" si="611"/>
        <v>31</v>
      </c>
      <c r="Q1606" s="68"/>
      <c r="T1606">
        <f t="shared" si="632"/>
        <v>0</v>
      </c>
      <c r="U1606">
        <f t="shared" si="632"/>
        <v>0</v>
      </c>
      <c r="V1606">
        <f t="shared" si="608"/>
        <v>31</v>
      </c>
      <c r="W1606">
        <f t="shared" si="631"/>
        <v>3</v>
      </c>
      <c r="X1606">
        <f t="shared" si="612"/>
        <v>-5.2359877559829883E-2</v>
      </c>
      <c r="Y1606">
        <f t="shared" si="613"/>
        <v>-5.2335956242943828E-2</v>
      </c>
      <c r="Z1606">
        <f t="shared" si="614"/>
        <v>-5.2383818566763218E-2</v>
      </c>
      <c r="AA1606">
        <f t="shared" si="615"/>
        <v>0</v>
      </c>
      <c r="AB1606">
        <f t="shared" si="616"/>
        <v>6375585.7452000007</v>
      </c>
      <c r="AC1606">
        <f t="shared" si="617"/>
        <v>9.2468067027179749E-6</v>
      </c>
      <c r="AD1606">
        <f t="shared" si="618"/>
        <v>0</v>
      </c>
      <c r="AE1606">
        <f t="shared" si="619"/>
        <v>0</v>
      </c>
      <c r="AF1606">
        <f t="shared" si="620"/>
        <v>0</v>
      </c>
      <c r="AG1606">
        <f t="shared" si="621"/>
        <v>0</v>
      </c>
      <c r="AH1606">
        <f t="shared" si="622"/>
        <v>0</v>
      </c>
      <c r="AI1606">
        <f t="shared" si="623"/>
        <v>5.0546225567071803E-3</v>
      </c>
      <c r="AJ1606">
        <f t="shared" si="624"/>
        <v>4.2582015317955055E-5</v>
      </c>
      <c r="AK1606">
        <f t="shared" si="625"/>
        <v>1.6740578955036711E-7</v>
      </c>
      <c r="AL1606">
        <f t="shared" si="626"/>
        <v>0</v>
      </c>
      <c r="AM1606">
        <v>6378137</v>
      </c>
      <c r="AN1606">
        <v>6356752.3142451802</v>
      </c>
      <c r="AO1606">
        <f t="shared" si="627"/>
        <v>8.1819190842620321E-2</v>
      </c>
      <c r="AP1606">
        <f t="shared" si="628"/>
        <v>8.2094437949694496E-2</v>
      </c>
      <c r="AQ1606">
        <f t="shared" si="629"/>
        <v>6.7394967422762398E-3</v>
      </c>
      <c r="AR1606">
        <f t="shared" si="630"/>
        <v>6399593.6257584924</v>
      </c>
    </row>
    <row r="1607" spans="13:44" x14ac:dyDescent="0.3">
      <c r="M1607" s="52" t="s">
        <v>22</v>
      </c>
      <c r="N1607" s="53">
        <f t="shared" si="609"/>
        <v>166021.44365805644</v>
      </c>
      <c r="O1607" s="54">
        <f t="shared" si="610"/>
        <v>0</v>
      </c>
      <c r="P1607" s="55">
        <f t="shared" si="611"/>
        <v>31</v>
      </c>
      <c r="Q1607" s="68"/>
      <c r="T1607">
        <f t="shared" si="632"/>
        <v>0</v>
      </c>
      <c r="U1607">
        <f t="shared" si="632"/>
        <v>0</v>
      </c>
      <c r="V1607">
        <f t="shared" si="608"/>
        <v>31</v>
      </c>
      <c r="W1607">
        <f t="shared" si="631"/>
        <v>3</v>
      </c>
      <c r="X1607">
        <f t="shared" si="612"/>
        <v>-5.2359877559829883E-2</v>
      </c>
      <c r="Y1607">
        <f t="shared" si="613"/>
        <v>-5.2335956242943828E-2</v>
      </c>
      <c r="Z1607">
        <f t="shared" si="614"/>
        <v>-5.2383818566763218E-2</v>
      </c>
      <c r="AA1607">
        <f t="shared" si="615"/>
        <v>0</v>
      </c>
      <c r="AB1607">
        <f t="shared" si="616"/>
        <v>6375585.7452000007</v>
      </c>
      <c r="AC1607">
        <f t="shared" si="617"/>
        <v>9.2468067027179749E-6</v>
      </c>
      <c r="AD1607">
        <f t="shared" si="618"/>
        <v>0</v>
      </c>
      <c r="AE1607">
        <f t="shared" si="619"/>
        <v>0</v>
      </c>
      <c r="AF1607">
        <f t="shared" si="620"/>
        <v>0</v>
      </c>
      <c r="AG1607">
        <f t="shared" si="621"/>
        <v>0</v>
      </c>
      <c r="AH1607">
        <f t="shared" si="622"/>
        <v>0</v>
      </c>
      <c r="AI1607">
        <f t="shared" si="623"/>
        <v>5.0546225567071803E-3</v>
      </c>
      <c r="AJ1607">
        <f t="shared" si="624"/>
        <v>4.2582015317955055E-5</v>
      </c>
      <c r="AK1607">
        <f t="shared" si="625"/>
        <v>1.6740578955036711E-7</v>
      </c>
      <c r="AL1607">
        <f t="shared" si="626"/>
        <v>0</v>
      </c>
      <c r="AM1607">
        <v>6378137</v>
      </c>
      <c r="AN1607">
        <v>6356752.3142451802</v>
      </c>
      <c r="AO1607">
        <f t="shared" si="627"/>
        <v>8.1819190842620321E-2</v>
      </c>
      <c r="AP1607">
        <f t="shared" si="628"/>
        <v>8.2094437949694496E-2</v>
      </c>
      <c r="AQ1607">
        <f t="shared" si="629"/>
        <v>6.7394967422762398E-3</v>
      </c>
      <c r="AR1607">
        <f t="shared" si="630"/>
        <v>6399593.6257584924</v>
      </c>
    </row>
    <row r="1608" spans="13:44" x14ac:dyDescent="0.3">
      <c r="M1608" s="52" t="s">
        <v>22</v>
      </c>
      <c r="N1608" s="53">
        <f t="shared" si="609"/>
        <v>166021.44365805644</v>
      </c>
      <c r="O1608" s="54">
        <f t="shared" si="610"/>
        <v>0</v>
      </c>
      <c r="P1608" s="55">
        <f t="shared" si="611"/>
        <v>31</v>
      </c>
      <c r="Q1608" s="68"/>
      <c r="T1608">
        <f t="shared" si="632"/>
        <v>0</v>
      </c>
      <c r="U1608">
        <f t="shared" si="632"/>
        <v>0</v>
      </c>
      <c r="V1608">
        <f t="shared" si="608"/>
        <v>31</v>
      </c>
      <c r="W1608">
        <f t="shared" si="631"/>
        <v>3</v>
      </c>
      <c r="X1608">
        <f t="shared" si="612"/>
        <v>-5.2359877559829883E-2</v>
      </c>
      <c r="Y1608">
        <f t="shared" si="613"/>
        <v>-5.2335956242943828E-2</v>
      </c>
      <c r="Z1608">
        <f t="shared" si="614"/>
        <v>-5.2383818566763218E-2</v>
      </c>
      <c r="AA1608">
        <f t="shared" si="615"/>
        <v>0</v>
      </c>
      <c r="AB1608">
        <f t="shared" si="616"/>
        <v>6375585.7452000007</v>
      </c>
      <c r="AC1608">
        <f t="shared" si="617"/>
        <v>9.2468067027179749E-6</v>
      </c>
      <c r="AD1608">
        <f t="shared" si="618"/>
        <v>0</v>
      </c>
      <c r="AE1608">
        <f t="shared" si="619"/>
        <v>0</v>
      </c>
      <c r="AF1608">
        <f t="shared" si="620"/>
        <v>0</v>
      </c>
      <c r="AG1608">
        <f t="shared" si="621"/>
        <v>0</v>
      </c>
      <c r="AH1608">
        <f t="shared" si="622"/>
        <v>0</v>
      </c>
      <c r="AI1608">
        <f t="shared" si="623"/>
        <v>5.0546225567071803E-3</v>
      </c>
      <c r="AJ1608">
        <f t="shared" si="624"/>
        <v>4.2582015317955055E-5</v>
      </c>
      <c r="AK1608">
        <f t="shared" si="625"/>
        <v>1.6740578955036711E-7</v>
      </c>
      <c r="AL1608">
        <f t="shared" si="626"/>
        <v>0</v>
      </c>
      <c r="AM1608">
        <v>6378137</v>
      </c>
      <c r="AN1608">
        <v>6356752.3142451802</v>
      </c>
      <c r="AO1608">
        <f t="shared" si="627"/>
        <v>8.1819190842620321E-2</v>
      </c>
      <c r="AP1608">
        <f t="shared" si="628"/>
        <v>8.2094437949694496E-2</v>
      </c>
      <c r="AQ1608">
        <f t="shared" si="629"/>
        <v>6.7394967422762398E-3</v>
      </c>
      <c r="AR1608">
        <f t="shared" si="630"/>
        <v>6399593.6257584924</v>
      </c>
    </row>
    <row r="1609" spans="13:44" x14ac:dyDescent="0.3">
      <c r="M1609" s="52" t="s">
        <v>22</v>
      </c>
      <c r="N1609" s="53">
        <f t="shared" si="609"/>
        <v>166021.44365805644</v>
      </c>
      <c r="O1609" s="54">
        <f t="shared" si="610"/>
        <v>0</v>
      </c>
      <c r="P1609" s="55">
        <f t="shared" si="611"/>
        <v>31</v>
      </c>
      <c r="Q1609" s="68"/>
      <c r="T1609">
        <f t="shared" si="632"/>
        <v>0</v>
      </c>
      <c r="U1609">
        <f t="shared" si="632"/>
        <v>0</v>
      </c>
      <c r="V1609">
        <f t="shared" si="608"/>
        <v>31</v>
      </c>
      <c r="W1609">
        <f t="shared" si="631"/>
        <v>3</v>
      </c>
      <c r="X1609">
        <f t="shared" si="612"/>
        <v>-5.2359877559829883E-2</v>
      </c>
      <c r="Y1609">
        <f t="shared" si="613"/>
        <v>-5.2335956242943828E-2</v>
      </c>
      <c r="Z1609">
        <f t="shared" si="614"/>
        <v>-5.2383818566763218E-2</v>
      </c>
      <c r="AA1609">
        <f t="shared" si="615"/>
        <v>0</v>
      </c>
      <c r="AB1609">
        <f t="shared" si="616"/>
        <v>6375585.7452000007</v>
      </c>
      <c r="AC1609">
        <f t="shared" si="617"/>
        <v>9.2468067027179749E-6</v>
      </c>
      <c r="AD1609">
        <f t="shared" si="618"/>
        <v>0</v>
      </c>
      <c r="AE1609">
        <f t="shared" si="619"/>
        <v>0</v>
      </c>
      <c r="AF1609">
        <f t="shared" si="620"/>
        <v>0</v>
      </c>
      <c r="AG1609">
        <f t="shared" si="621"/>
        <v>0</v>
      </c>
      <c r="AH1609">
        <f t="shared" si="622"/>
        <v>0</v>
      </c>
      <c r="AI1609">
        <f t="shared" si="623"/>
        <v>5.0546225567071803E-3</v>
      </c>
      <c r="AJ1609">
        <f t="shared" si="624"/>
        <v>4.2582015317955055E-5</v>
      </c>
      <c r="AK1609">
        <f t="shared" si="625"/>
        <v>1.6740578955036711E-7</v>
      </c>
      <c r="AL1609">
        <f t="shared" si="626"/>
        <v>0</v>
      </c>
      <c r="AM1609">
        <v>6378137</v>
      </c>
      <c r="AN1609">
        <v>6356752.3142451802</v>
      </c>
      <c r="AO1609">
        <f t="shared" si="627"/>
        <v>8.1819190842620321E-2</v>
      </c>
      <c r="AP1609">
        <f t="shared" si="628"/>
        <v>8.2094437949694496E-2</v>
      </c>
      <c r="AQ1609">
        <f t="shared" si="629"/>
        <v>6.7394967422762398E-3</v>
      </c>
      <c r="AR1609">
        <f t="shared" si="630"/>
        <v>6399593.6257584924</v>
      </c>
    </row>
    <row r="1610" spans="13:44" x14ac:dyDescent="0.3">
      <c r="M1610" s="52" t="s">
        <v>22</v>
      </c>
      <c r="N1610" s="53">
        <f t="shared" si="609"/>
        <v>166021.44365805644</v>
      </c>
      <c r="O1610" s="54">
        <f t="shared" si="610"/>
        <v>0</v>
      </c>
      <c r="P1610" s="55">
        <f t="shared" si="611"/>
        <v>31</v>
      </c>
      <c r="Q1610" s="68"/>
      <c r="T1610">
        <f t="shared" si="632"/>
        <v>0</v>
      </c>
      <c r="U1610">
        <f t="shared" si="632"/>
        <v>0</v>
      </c>
      <c r="V1610">
        <f t="shared" si="608"/>
        <v>31</v>
      </c>
      <c r="W1610">
        <f t="shared" si="631"/>
        <v>3</v>
      </c>
      <c r="X1610">
        <f t="shared" si="612"/>
        <v>-5.2359877559829883E-2</v>
      </c>
      <c r="Y1610">
        <f t="shared" si="613"/>
        <v>-5.2335956242943828E-2</v>
      </c>
      <c r="Z1610">
        <f t="shared" si="614"/>
        <v>-5.2383818566763218E-2</v>
      </c>
      <c r="AA1610">
        <f t="shared" si="615"/>
        <v>0</v>
      </c>
      <c r="AB1610">
        <f t="shared" si="616"/>
        <v>6375585.7452000007</v>
      </c>
      <c r="AC1610">
        <f t="shared" si="617"/>
        <v>9.2468067027179749E-6</v>
      </c>
      <c r="AD1610">
        <f t="shared" si="618"/>
        <v>0</v>
      </c>
      <c r="AE1610">
        <f t="shared" si="619"/>
        <v>0</v>
      </c>
      <c r="AF1610">
        <f t="shared" si="620"/>
        <v>0</v>
      </c>
      <c r="AG1610">
        <f t="shared" si="621"/>
        <v>0</v>
      </c>
      <c r="AH1610">
        <f t="shared" si="622"/>
        <v>0</v>
      </c>
      <c r="AI1610">
        <f t="shared" si="623"/>
        <v>5.0546225567071803E-3</v>
      </c>
      <c r="AJ1610">
        <f t="shared" si="624"/>
        <v>4.2582015317955055E-5</v>
      </c>
      <c r="AK1610">
        <f t="shared" si="625"/>
        <v>1.6740578955036711E-7</v>
      </c>
      <c r="AL1610">
        <f t="shared" si="626"/>
        <v>0</v>
      </c>
      <c r="AM1610">
        <v>6378137</v>
      </c>
      <c r="AN1610">
        <v>6356752.3142451802</v>
      </c>
      <c r="AO1610">
        <f t="shared" si="627"/>
        <v>8.1819190842620321E-2</v>
      </c>
      <c r="AP1610">
        <f t="shared" si="628"/>
        <v>8.2094437949694496E-2</v>
      </c>
      <c r="AQ1610">
        <f t="shared" si="629"/>
        <v>6.7394967422762398E-3</v>
      </c>
      <c r="AR1610">
        <f t="shared" si="630"/>
        <v>6399593.6257584924</v>
      </c>
    </row>
    <row r="1611" spans="13:44" x14ac:dyDescent="0.3">
      <c r="M1611" s="52" t="s">
        <v>22</v>
      </c>
      <c r="N1611" s="53">
        <f t="shared" si="609"/>
        <v>166021.44365805644</v>
      </c>
      <c r="O1611" s="54">
        <f t="shared" si="610"/>
        <v>0</v>
      </c>
      <c r="P1611" s="55">
        <f t="shared" si="611"/>
        <v>31</v>
      </c>
      <c r="Q1611" s="68"/>
      <c r="T1611">
        <f t="shared" si="632"/>
        <v>0</v>
      </c>
      <c r="U1611">
        <f t="shared" si="632"/>
        <v>0</v>
      </c>
      <c r="V1611">
        <f t="shared" si="608"/>
        <v>31</v>
      </c>
      <c r="W1611">
        <f t="shared" si="631"/>
        <v>3</v>
      </c>
      <c r="X1611">
        <f t="shared" si="612"/>
        <v>-5.2359877559829883E-2</v>
      </c>
      <c r="Y1611">
        <f t="shared" si="613"/>
        <v>-5.2335956242943828E-2</v>
      </c>
      <c r="Z1611">
        <f t="shared" si="614"/>
        <v>-5.2383818566763218E-2</v>
      </c>
      <c r="AA1611">
        <f t="shared" si="615"/>
        <v>0</v>
      </c>
      <c r="AB1611">
        <f t="shared" si="616"/>
        <v>6375585.7452000007</v>
      </c>
      <c r="AC1611">
        <f t="shared" si="617"/>
        <v>9.2468067027179749E-6</v>
      </c>
      <c r="AD1611">
        <f t="shared" si="618"/>
        <v>0</v>
      </c>
      <c r="AE1611">
        <f t="shared" si="619"/>
        <v>0</v>
      </c>
      <c r="AF1611">
        <f t="shared" si="620"/>
        <v>0</v>
      </c>
      <c r="AG1611">
        <f t="shared" si="621"/>
        <v>0</v>
      </c>
      <c r="AH1611">
        <f t="shared" si="622"/>
        <v>0</v>
      </c>
      <c r="AI1611">
        <f t="shared" si="623"/>
        <v>5.0546225567071803E-3</v>
      </c>
      <c r="AJ1611">
        <f t="shared" si="624"/>
        <v>4.2582015317955055E-5</v>
      </c>
      <c r="AK1611">
        <f t="shared" si="625"/>
        <v>1.6740578955036711E-7</v>
      </c>
      <c r="AL1611">
        <f t="shared" si="626"/>
        <v>0</v>
      </c>
      <c r="AM1611">
        <v>6378137</v>
      </c>
      <c r="AN1611">
        <v>6356752.3142451802</v>
      </c>
      <c r="AO1611">
        <f t="shared" si="627"/>
        <v>8.1819190842620321E-2</v>
      </c>
      <c r="AP1611">
        <f t="shared" si="628"/>
        <v>8.2094437949694496E-2</v>
      </c>
      <c r="AQ1611">
        <f t="shared" si="629"/>
        <v>6.7394967422762398E-3</v>
      </c>
      <c r="AR1611">
        <f t="shared" si="630"/>
        <v>6399593.6257584924</v>
      </c>
    </row>
    <row r="1612" spans="13:44" x14ac:dyDescent="0.3">
      <c r="M1612" s="52" t="s">
        <v>22</v>
      </c>
      <c r="N1612" s="53">
        <f t="shared" si="609"/>
        <v>166021.44365805644</v>
      </c>
      <c r="O1612" s="54">
        <f t="shared" si="610"/>
        <v>0</v>
      </c>
      <c r="P1612" s="55">
        <f t="shared" si="611"/>
        <v>31</v>
      </c>
      <c r="Q1612" s="68"/>
      <c r="T1612">
        <f t="shared" si="632"/>
        <v>0</v>
      </c>
      <c r="U1612">
        <f t="shared" si="632"/>
        <v>0</v>
      </c>
      <c r="V1612">
        <f t="shared" si="608"/>
        <v>31</v>
      </c>
      <c r="W1612">
        <f t="shared" si="631"/>
        <v>3</v>
      </c>
      <c r="X1612">
        <f t="shared" si="612"/>
        <v>-5.2359877559829883E-2</v>
      </c>
      <c r="Y1612">
        <f t="shared" si="613"/>
        <v>-5.2335956242943828E-2</v>
      </c>
      <c r="Z1612">
        <f t="shared" si="614"/>
        <v>-5.2383818566763218E-2</v>
      </c>
      <c r="AA1612">
        <f t="shared" si="615"/>
        <v>0</v>
      </c>
      <c r="AB1612">
        <f t="shared" si="616"/>
        <v>6375585.7452000007</v>
      </c>
      <c r="AC1612">
        <f t="shared" si="617"/>
        <v>9.2468067027179749E-6</v>
      </c>
      <c r="AD1612">
        <f t="shared" si="618"/>
        <v>0</v>
      </c>
      <c r="AE1612">
        <f t="shared" si="619"/>
        <v>0</v>
      </c>
      <c r="AF1612">
        <f t="shared" si="620"/>
        <v>0</v>
      </c>
      <c r="AG1612">
        <f t="shared" si="621"/>
        <v>0</v>
      </c>
      <c r="AH1612">
        <f t="shared" si="622"/>
        <v>0</v>
      </c>
      <c r="AI1612">
        <f t="shared" si="623"/>
        <v>5.0546225567071803E-3</v>
      </c>
      <c r="AJ1612">
        <f t="shared" si="624"/>
        <v>4.2582015317955055E-5</v>
      </c>
      <c r="AK1612">
        <f t="shared" si="625"/>
        <v>1.6740578955036711E-7</v>
      </c>
      <c r="AL1612">
        <f t="shared" si="626"/>
        <v>0</v>
      </c>
      <c r="AM1612">
        <v>6378137</v>
      </c>
      <c r="AN1612">
        <v>6356752.3142451802</v>
      </c>
      <c r="AO1612">
        <f t="shared" si="627"/>
        <v>8.1819190842620321E-2</v>
      </c>
      <c r="AP1612">
        <f t="shared" si="628"/>
        <v>8.2094437949694496E-2</v>
      </c>
      <c r="AQ1612">
        <f t="shared" si="629"/>
        <v>6.7394967422762398E-3</v>
      </c>
      <c r="AR1612">
        <f t="shared" si="630"/>
        <v>6399593.6257584924</v>
      </c>
    </row>
    <row r="1613" spans="13:44" x14ac:dyDescent="0.3">
      <c r="M1613" s="52" t="s">
        <v>22</v>
      </c>
      <c r="N1613" s="53">
        <f t="shared" si="609"/>
        <v>166021.44365805644</v>
      </c>
      <c r="O1613" s="54">
        <f t="shared" si="610"/>
        <v>0</v>
      </c>
      <c r="P1613" s="55">
        <f t="shared" si="611"/>
        <v>31</v>
      </c>
      <c r="Q1613" s="68"/>
      <c r="T1613">
        <f t="shared" si="632"/>
        <v>0</v>
      </c>
      <c r="U1613">
        <f t="shared" si="632"/>
        <v>0</v>
      </c>
      <c r="V1613">
        <f t="shared" si="608"/>
        <v>31</v>
      </c>
      <c r="W1613">
        <f t="shared" si="631"/>
        <v>3</v>
      </c>
      <c r="X1613">
        <f t="shared" si="612"/>
        <v>-5.2359877559829883E-2</v>
      </c>
      <c r="Y1613">
        <f t="shared" si="613"/>
        <v>-5.2335956242943828E-2</v>
      </c>
      <c r="Z1613">
        <f t="shared" si="614"/>
        <v>-5.2383818566763218E-2</v>
      </c>
      <c r="AA1613">
        <f t="shared" si="615"/>
        <v>0</v>
      </c>
      <c r="AB1613">
        <f t="shared" si="616"/>
        <v>6375585.7452000007</v>
      </c>
      <c r="AC1613">
        <f t="shared" si="617"/>
        <v>9.2468067027179749E-6</v>
      </c>
      <c r="AD1613">
        <f t="shared" si="618"/>
        <v>0</v>
      </c>
      <c r="AE1613">
        <f t="shared" si="619"/>
        <v>0</v>
      </c>
      <c r="AF1613">
        <f t="shared" si="620"/>
        <v>0</v>
      </c>
      <c r="AG1613">
        <f t="shared" si="621"/>
        <v>0</v>
      </c>
      <c r="AH1613">
        <f t="shared" si="622"/>
        <v>0</v>
      </c>
      <c r="AI1613">
        <f t="shared" si="623"/>
        <v>5.0546225567071803E-3</v>
      </c>
      <c r="AJ1613">
        <f t="shared" si="624"/>
        <v>4.2582015317955055E-5</v>
      </c>
      <c r="AK1613">
        <f t="shared" si="625"/>
        <v>1.6740578955036711E-7</v>
      </c>
      <c r="AL1613">
        <f t="shared" si="626"/>
        <v>0</v>
      </c>
      <c r="AM1613">
        <v>6378137</v>
      </c>
      <c r="AN1613">
        <v>6356752.3142451802</v>
      </c>
      <c r="AO1613">
        <f t="shared" si="627"/>
        <v>8.1819190842620321E-2</v>
      </c>
      <c r="AP1613">
        <f t="shared" si="628"/>
        <v>8.2094437949694496E-2</v>
      </c>
      <c r="AQ1613">
        <f t="shared" si="629"/>
        <v>6.7394967422762398E-3</v>
      </c>
      <c r="AR1613">
        <f t="shared" si="630"/>
        <v>6399593.6257584924</v>
      </c>
    </row>
    <row r="1614" spans="13:44" x14ac:dyDescent="0.3">
      <c r="M1614" s="52" t="s">
        <v>22</v>
      </c>
      <c r="N1614" s="53">
        <f t="shared" si="609"/>
        <v>166021.44365805644</v>
      </c>
      <c r="O1614" s="54">
        <f t="shared" si="610"/>
        <v>0</v>
      </c>
      <c r="P1614" s="55">
        <f t="shared" si="611"/>
        <v>31</v>
      </c>
      <c r="Q1614" s="68"/>
      <c r="T1614">
        <f t="shared" si="632"/>
        <v>0</v>
      </c>
      <c r="U1614">
        <f t="shared" si="632"/>
        <v>0</v>
      </c>
      <c r="V1614">
        <f t="shared" si="608"/>
        <v>31</v>
      </c>
      <c r="W1614">
        <f t="shared" si="631"/>
        <v>3</v>
      </c>
      <c r="X1614">
        <f t="shared" si="612"/>
        <v>-5.2359877559829883E-2</v>
      </c>
      <c r="Y1614">
        <f t="shared" si="613"/>
        <v>-5.2335956242943828E-2</v>
      </c>
      <c r="Z1614">
        <f t="shared" si="614"/>
        <v>-5.2383818566763218E-2</v>
      </c>
      <c r="AA1614">
        <f t="shared" si="615"/>
        <v>0</v>
      </c>
      <c r="AB1614">
        <f t="shared" si="616"/>
        <v>6375585.7452000007</v>
      </c>
      <c r="AC1614">
        <f t="shared" si="617"/>
        <v>9.2468067027179749E-6</v>
      </c>
      <c r="AD1614">
        <f t="shared" si="618"/>
        <v>0</v>
      </c>
      <c r="AE1614">
        <f t="shared" si="619"/>
        <v>0</v>
      </c>
      <c r="AF1614">
        <f t="shared" si="620"/>
        <v>0</v>
      </c>
      <c r="AG1614">
        <f t="shared" si="621"/>
        <v>0</v>
      </c>
      <c r="AH1614">
        <f t="shared" si="622"/>
        <v>0</v>
      </c>
      <c r="AI1614">
        <f t="shared" si="623"/>
        <v>5.0546225567071803E-3</v>
      </c>
      <c r="AJ1614">
        <f t="shared" si="624"/>
        <v>4.2582015317955055E-5</v>
      </c>
      <c r="AK1614">
        <f t="shared" si="625"/>
        <v>1.6740578955036711E-7</v>
      </c>
      <c r="AL1614">
        <f t="shared" si="626"/>
        <v>0</v>
      </c>
      <c r="AM1614">
        <v>6378137</v>
      </c>
      <c r="AN1614">
        <v>6356752.3142451802</v>
      </c>
      <c r="AO1614">
        <f t="shared" si="627"/>
        <v>8.1819190842620321E-2</v>
      </c>
      <c r="AP1614">
        <f t="shared" si="628"/>
        <v>8.2094437949694496E-2</v>
      </c>
      <c r="AQ1614">
        <f t="shared" si="629"/>
        <v>6.7394967422762398E-3</v>
      </c>
      <c r="AR1614">
        <f t="shared" si="630"/>
        <v>6399593.6257584924</v>
      </c>
    </row>
    <row r="1615" spans="13:44" x14ac:dyDescent="0.3">
      <c r="M1615" s="52" t="s">
        <v>22</v>
      </c>
      <c r="N1615" s="53">
        <f t="shared" si="609"/>
        <v>166021.44365805644</v>
      </c>
      <c r="O1615" s="54">
        <f t="shared" si="610"/>
        <v>0</v>
      </c>
      <c r="P1615" s="55">
        <f t="shared" si="611"/>
        <v>31</v>
      </c>
      <c r="Q1615" s="68"/>
      <c r="T1615">
        <f t="shared" si="632"/>
        <v>0</v>
      </c>
      <c r="U1615">
        <f t="shared" si="632"/>
        <v>0</v>
      </c>
      <c r="V1615">
        <f t="shared" si="608"/>
        <v>31</v>
      </c>
      <c r="W1615">
        <f t="shared" si="631"/>
        <v>3</v>
      </c>
      <c r="X1615">
        <f t="shared" si="612"/>
        <v>-5.2359877559829883E-2</v>
      </c>
      <c r="Y1615">
        <f t="shared" si="613"/>
        <v>-5.2335956242943828E-2</v>
      </c>
      <c r="Z1615">
        <f t="shared" si="614"/>
        <v>-5.2383818566763218E-2</v>
      </c>
      <c r="AA1615">
        <f t="shared" si="615"/>
        <v>0</v>
      </c>
      <c r="AB1615">
        <f t="shared" si="616"/>
        <v>6375585.7452000007</v>
      </c>
      <c r="AC1615">
        <f t="shared" si="617"/>
        <v>9.2468067027179749E-6</v>
      </c>
      <c r="AD1615">
        <f t="shared" si="618"/>
        <v>0</v>
      </c>
      <c r="AE1615">
        <f t="shared" si="619"/>
        <v>0</v>
      </c>
      <c r="AF1615">
        <f t="shared" si="620"/>
        <v>0</v>
      </c>
      <c r="AG1615">
        <f t="shared" si="621"/>
        <v>0</v>
      </c>
      <c r="AH1615">
        <f t="shared" si="622"/>
        <v>0</v>
      </c>
      <c r="AI1615">
        <f t="shared" si="623"/>
        <v>5.0546225567071803E-3</v>
      </c>
      <c r="AJ1615">
        <f t="shared" si="624"/>
        <v>4.2582015317955055E-5</v>
      </c>
      <c r="AK1615">
        <f t="shared" si="625"/>
        <v>1.6740578955036711E-7</v>
      </c>
      <c r="AL1615">
        <f t="shared" si="626"/>
        <v>0</v>
      </c>
      <c r="AM1615">
        <v>6378137</v>
      </c>
      <c r="AN1615">
        <v>6356752.3142451802</v>
      </c>
      <c r="AO1615">
        <f t="shared" si="627"/>
        <v>8.1819190842620321E-2</v>
      </c>
      <c r="AP1615">
        <f t="shared" si="628"/>
        <v>8.2094437949694496E-2</v>
      </c>
      <c r="AQ1615">
        <f t="shared" si="629"/>
        <v>6.7394967422762398E-3</v>
      </c>
      <c r="AR1615">
        <f t="shared" si="630"/>
        <v>6399593.6257584924</v>
      </c>
    </row>
    <row r="1616" spans="13:44" x14ac:dyDescent="0.3">
      <c r="M1616" s="52" t="s">
        <v>22</v>
      </c>
      <c r="N1616" s="53">
        <f t="shared" si="609"/>
        <v>166021.44365805644</v>
      </c>
      <c r="O1616" s="54">
        <f t="shared" si="610"/>
        <v>0</v>
      </c>
      <c r="P1616" s="55">
        <f t="shared" si="611"/>
        <v>31</v>
      </c>
      <c r="Q1616" s="68"/>
      <c r="T1616">
        <f t="shared" si="632"/>
        <v>0</v>
      </c>
      <c r="U1616">
        <f t="shared" si="632"/>
        <v>0</v>
      </c>
      <c r="V1616">
        <f t="shared" si="608"/>
        <v>31</v>
      </c>
      <c r="W1616">
        <f t="shared" si="631"/>
        <v>3</v>
      </c>
      <c r="X1616">
        <f t="shared" si="612"/>
        <v>-5.2359877559829883E-2</v>
      </c>
      <c r="Y1616">
        <f t="shared" si="613"/>
        <v>-5.2335956242943828E-2</v>
      </c>
      <c r="Z1616">
        <f t="shared" si="614"/>
        <v>-5.2383818566763218E-2</v>
      </c>
      <c r="AA1616">
        <f t="shared" si="615"/>
        <v>0</v>
      </c>
      <c r="AB1616">
        <f t="shared" si="616"/>
        <v>6375585.7452000007</v>
      </c>
      <c r="AC1616">
        <f t="shared" si="617"/>
        <v>9.2468067027179749E-6</v>
      </c>
      <c r="AD1616">
        <f t="shared" si="618"/>
        <v>0</v>
      </c>
      <c r="AE1616">
        <f t="shared" si="619"/>
        <v>0</v>
      </c>
      <c r="AF1616">
        <f t="shared" si="620"/>
        <v>0</v>
      </c>
      <c r="AG1616">
        <f t="shared" si="621"/>
        <v>0</v>
      </c>
      <c r="AH1616">
        <f t="shared" si="622"/>
        <v>0</v>
      </c>
      <c r="AI1616">
        <f t="shared" si="623"/>
        <v>5.0546225567071803E-3</v>
      </c>
      <c r="AJ1616">
        <f t="shared" si="624"/>
        <v>4.2582015317955055E-5</v>
      </c>
      <c r="AK1616">
        <f t="shared" si="625"/>
        <v>1.6740578955036711E-7</v>
      </c>
      <c r="AL1616">
        <f t="shared" si="626"/>
        <v>0</v>
      </c>
      <c r="AM1616">
        <v>6378137</v>
      </c>
      <c r="AN1616">
        <v>6356752.3142451802</v>
      </c>
      <c r="AO1616">
        <f t="shared" si="627"/>
        <v>8.1819190842620321E-2</v>
      </c>
      <c r="AP1616">
        <f t="shared" si="628"/>
        <v>8.2094437949694496E-2</v>
      </c>
      <c r="AQ1616">
        <f t="shared" si="629"/>
        <v>6.7394967422762398E-3</v>
      </c>
      <c r="AR1616">
        <f t="shared" si="630"/>
        <v>6399593.6257584924</v>
      </c>
    </row>
    <row r="1617" spans="13:44" x14ac:dyDescent="0.3">
      <c r="M1617" s="52" t="s">
        <v>22</v>
      </c>
      <c r="N1617" s="53">
        <f t="shared" si="609"/>
        <v>166021.44365805644</v>
      </c>
      <c r="O1617" s="54">
        <f t="shared" si="610"/>
        <v>0</v>
      </c>
      <c r="P1617" s="55">
        <f t="shared" si="611"/>
        <v>31</v>
      </c>
      <c r="Q1617" s="68"/>
      <c r="T1617">
        <f t="shared" si="632"/>
        <v>0</v>
      </c>
      <c r="U1617">
        <f t="shared" si="632"/>
        <v>0</v>
      </c>
      <c r="V1617">
        <f t="shared" si="608"/>
        <v>31</v>
      </c>
      <c r="W1617">
        <f t="shared" si="631"/>
        <v>3</v>
      </c>
      <c r="X1617">
        <f t="shared" si="612"/>
        <v>-5.2359877559829883E-2</v>
      </c>
      <c r="Y1617">
        <f t="shared" si="613"/>
        <v>-5.2335956242943828E-2</v>
      </c>
      <c r="Z1617">
        <f t="shared" si="614"/>
        <v>-5.2383818566763218E-2</v>
      </c>
      <c r="AA1617">
        <f t="shared" si="615"/>
        <v>0</v>
      </c>
      <c r="AB1617">
        <f t="shared" si="616"/>
        <v>6375585.7452000007</v>
      </c>
      <c r="AC1617">
        <f t="shared" si="617"/>
        <v>9.2468067027179749E-6</v>
      </c>
      <c r="AD1617">
        <f t="shared" si="618"/>
        <v>0</v>
      </c>
      <c r="AE1617">
        <f t="shared" si="619"/>
        <v>0</v>
      </c>
      <c r="AF1617">
        <f t="shared" si="620"/>
        <v>0</v>
      </c>
      <c r="AG1617">
        <f t="shared" si="621"/>
        <v>0</v>
      </c>
      <c r="AH1617">
        <f t="shared" si="622"/>
        <v>0</v>
      </c>
      <c r="AI1617">
        <f t="shared" si="623"/>
        <v>5.0546225567071803E-3</v>
      </c>
      <c r="AJ1617">
        <f t="shared" si="624"/>
        <v>4.2582015317955055E-5</v>
      </c>
      <c r="AK1617">
        <f t="shared" si="625"/>
        <v>1.6740578955036711E-7</v>
      </c>
      <c r="AL1617">
        <f t="shared" si="626"/>
        <v>0</v>
      </c>
      <c r="AM1617">
        <v>6378137</v>
      </c>
      <c r="AN1617">
        <v>6356752.3142451802</v>
      </c>
      <c r="AO1617">
        <f t="shared" si="627"/>
        <v>8.1819190842620321E-2</v>
      </c>
      <c r="AP1617">
        <f t="shared" si="628"/>
        <v>8.2094437949694496E-2</v>
      </c>
      <c r="AQ1617">
        <f t="shared" si="629"/>
        <v>6.7394967422762398E-3</v>
      </c>
      <c r="AR1617">
        <f t="shared" si="630"/>
        <v>6399593.6257584924</v>
      </c>
    </row>
    <row r="1618" spans="13:44" x14ac:dyDescent="0.3">
      <c r="M1618" s="52" t="s">
        <v>22</v>
      </c>
      <c r="N1618" s="53">
        <f t="shared" si="609"/>
        <v>166021.44365805644</v>
      </c>
      <c r="O1618" s="54">
        <f t="shared" si="610"/>
        <v>0</v>
      </c>
      <c r="P1618" s="55">
        <f t="shared" si="611"/>
        <v>31</v>
      </c>
      <c r="Q1618" s="68"/>
      <c r="T1618">
        <f t="shared" si="632"/>
        <v>0</v>
      </c>
      <c r="U1618">
        <f t="shared" si="632"/>
        <v>0</v>
      </c>
      <c r="V1618">
        <f t="shared" si="608"/>
        <v>31</v>
      </c>
      <c r="W1618">
        <f t="shared" si="631"/>
        <v>3</v>
      </c>
      <c r="X1618">
        <f t="shared" si="612"/>
        <v>-5.2359877559829883E-2</v>
      </c>
      <c r="Y1618">
        <f t="shared" si="613"/>
        <v>-5.2335956242943828E-2</v>
      </c>
      <c r="Z1618">
        <f t="shared" si="614"/>
        <v>-5.2383818566763218E-2</v>
      </c>
      <c r="AA1618">
        <f t="shared" si="615"/>
        <v>0</v>
      </c>
      <c r="AB1618">
        <f t="shared" si="616"/>
        <v>6375585.7452000007</v>
      </c>
      <c r="AC1618">
        <f t="shared" si="617"/>
        <v>9.2468067027179749E-6</v>
      </c>
      <c r="AD1618">
        <f t="shared" si="618"/>
        <v>0</v>
      </c>
      <c r="AE1618">
        <f t="shared" si="619"/>
        <v>0</v>
      </c>
      <c r="AF1618">
        <f t="shared" si="620"/>
        <v>0</v>
      </c>
      <c r="AG1618">
        <f t="shared" si="621"/>
        <v>0</v>
      </c>
      <c r="AH1618">
        <f t="shared" si="622"/>
        <v>0</v>
      </c>
      <c r="AI1618">
        <f t="shared" si="623"/>
        <v>5.0546225567071803E-3</v>
      </c>
      <c r="AJ1618">
        <f t="shared" si="624"/>
        <v>4.2582015317955055E-5</v>
      </c>
      <c r="AK1618">
        <f t="shared" si="625"/>
        <v>1.6740578955036711E-7</v>
      </c>
      <c r="AL1618">
        <f t="shared" si="626"/>
        <v>0</v>
      </c>
      <c r="AM1618">
        <v>6378137</v>
      </c>
      <c r="AN1618">
        <v>6356752.3142451802</v>
      </c>
      <c r="AO1618">
        <f t="shared" si="627"/>
        <v>8.1819190842620321E-2</v>
      </c>
      <c r="AP1618">
        <f t="shared" si="628"/>
        <v>8.2094437949694496E-2</v>
      </c>
      <c r="AQ1618">
        <f t="shared" si="629"/>
        <v>6.7394967422762398E-3</v>
      </c>
      <c r="AR1618">
        <f t="shared" si="630"/>
        <v>6399593.6257584924</v>
      </c>
    </row>
    <row r="1619" spans="13:44" x14ac:dyDescent="0.3">
      <c r="M1619" s="52" t="s">
        <v>22</v>
      </c>
      <c r="N1619" s="53">
        <f t="shared" si="609"/>
        <v>166021.44365805644</v>
      </c>
      <c r="O1619" s="54">
        <f t="shared" si="610"/>
        <v>0</v>
      </c>
      <c r="P1619" s="55">
        <f t="shared" si="611"/>
        <v>31</v>
      </c>
      <c r="Q1619" s="68"/>
      <c r="T1619">
        <f t="shared" si="632"/>
        <v>0</v>
      </c>
      <c r="U1619">
        <f t="shared" si="632"/>
        <v>0</v>
      </c>
      <c r="V1619">
        <f t="shared" si="608"/>
        <v>31</v>
      </c>
      <c r="W1619">
        <f t="shared" si="631"/>
        <v>3</v>
      </c>
      <c r="X1619">
        <f t="shared" si="612"/>
        <v>-5.2359877559829883E-2</v>
      </c>
      <c r="Y1619">
        <f t="shared" si="613"/>
        <v>-5.2335956242943828E-2</v>
      </c>
      <c r="Z1619">
        <f t="shared" si="614"/>
        <v>-5.2383818566763218E-2</v>
      </c>
      <c r="AA1619">
        <f t="shared" si="615"/>
        <v>0</v>
      </c>
      <c r="AB1619">
        <f t="shared" si="616"/>
        <v>6375585.7452000007</v>
      </c>
      <c r="AC1619">
        <f t="shared" si="617"/>
        <v>9.2468067027179749E-6</v>
      </c>
      <c r="AD1619">
        <f t="shared" si="618"/>
        <v>0</v>
      </c>
      <c r="AE1619">
        <f t="shared" si="619"/>
        <v>0</v>
      </c>
      <c r="AF1619">
        <f t="shared" si="620"/>
        <v>0</v>
      </c>
      <c r="AG1619">
        <f t="shared" si="621"/>
        <v>0</v>
      </c>
      <c r="AH1619">
        <f t="shared" si="622"/>
        <v>0</v>
      </c>
      <c r="AI1619">
        <f t="shared" si="623"/>
        <v>5.0546225567071803E-3</v>
      </c>
      <c r="AJ1619">
        <f t="shared" si="624"/>
        <v>4.2582015317955055E-5</v>
      </c>
      <c r="AK1619">
        <f t="shared" si="625"/>
        <v>1.6740578955036711E-7</v>
      </c>
      <c r="AL1619">
        <f t="shared" si="626"/>
        <v>0</v>
      </c>
      <c r="AM1619">
        <v>6378137</v>
      </c>
      <c r="AN1619">
        <v>6356752.3142451802</v>
      </c>
      <c r="AO1619">
        <f t="shared" si="627"/>
        <v>8.1819190842620321E-2</v>
      </c>
      <c r="AP1619">
        <f t="shared" si="628"/>
        <v>8.2094437949694496E-2</v>
      </c>
      <c r="AQ1619">
        <f t="shared" si="629"/>
        <v>6.7394967422762398E-3</v>
      </c>
      <c r="AR1619">
        <f t="shared" si="630"/>
        <v>6399593.6257584924</v>
      </c>
    </row>
    <row r="1620" spans="13:44" x14ac:dyDescent="0.3">
      <c r="M1620" s="52" t="s">
        <v>22</v>
      </c>
      <c r="N1620" s="53">
        <f t="shared" si="609"/>
        <v>166021.44365805644</v>
      </c>
      <c r="O1620" s="54">
        <f t="shared" si="610"/>
        <v>0</v>
      </c>
      <c r="P1620" s="55">
        <f t="shared" si="611"/>
        <v>31</v>
      </c>
      <c r="Q1620" s="68"/>
      <c r="T1620">
        <f t="shared" si="632"/>
        <v>0</v>
      </c>
      <c r="U1620">
        <f t="shared" si="632"/>
        <v>0</v>
      </c>
      <c r="V1620">
        <f t="shared" si="608"/>
        <v>31</v>
      </c>
      <c r="W1620">
        <f t="shared" si="631"/>
        <v>3</v>
      </c>
      <c r="X1620">
        <f t="shared" si="612"/>
        <v>-5.2359877559829883E-2</v>
      </c>
      <c r="Y1620">
        <f t="shared" si="613"/>
        <v>-5.2335956242943828E-2</v>
      </c>
      <c r="Z1620">
        <f t="shared" si="614"/>
        <v>-5.2383818566763218E-2</v>
      </c>
      <c r="AA1620">
        <f t="shared" si="615"/>
        <v>0</v>
      </c>
      <c r="AB1620">
        <f t="shared" si="616"/>
        <v>6375585.7452000007</v>
      </c>
      <c r="AC1620">
        <f t="shared" si="617"/>
        <v>9.2468067027179749E-6</v>
      </c>
      <c r="AD1620">
        <f t="shared" si="618"/>
        <v>0</v>
      </c>
      <c r="AE1620">
        <f t="shared" si="619"/>
        <v>0</v>
      </c>
      <c r="AF1620">
        <f t="shared" si="620"/>
        <v>0</v>
      </c>
      <c r="AG1620">
        <f t="shared" si="621"/>
        <v>0</v>
      </c>
      <c r="AH1620">
        <f t="shared" si="622"/>
        <v>0</v>
      </c>
      <c r="AI1620">
        <f t="shared" si="623"/>
        <v>5.0546225567071803E-3</v>
      </c>
      <c r="AJ1620">
        <f t="shared" si="624"/>
        <v>4.2582015317955055E-5</v>
      </c>
      <c r="AK1620">
        <f t="shared" si="625"/>
        <v>1.6740578955036711E-7</v>
      </c>
      <c r="AL1620">
        <f t="shared" si="626"/>
        <v>0</v>
      </c>
      <c r="AM1620">
        <v>6378137</v>
      </c>
      <c r="AN1620">
        <v>6356752.3142451802</v>
      </c>
      <c r="AO1620">
        <f t="shared" si="627"/>
        <v>8.1819190842620321E-2</v>
      </c>
      <c r="AP1620">
        <f t="shared" si="628"/>
        <v>8.2094437949694496E-2</v>
      </c>
      <c r="AQ1620">
        <f t="shared" si="629"/>
        <v>6.7394967422762398E-3</v>
      </c>
      <c r="AR1620">
        <f t="shared" si="630"/>
        <v>6399593.6257584924</v>
      </c>
    </row>
    <row r="1621" spans="13:44" x14ac:dyDescent="0.3">
      <c r="M1621" s="52" t="s">
        <v>22</v>
      </c>
      <c r="N1621" s="53">
        <f t="shared" si="609"/>
        <v>166021.44365805644</v>
      </c>
      <c r="O1621" s="54">
        <f t="shared" si="610"/>
        <v>0</v>
      </c>
      <c r="P1621" s="55">
        <f t="shared" si="611"/>
        <v>31</v>
      </c>
      <c r="Q1621" s="68"/>
      <c r="T1621">
        <f t="shared" si="632"/>
        <v>0</v>
      </c>
      <c r="U1621">
        <f t="shared" si="632"/>
        <v>0</v>
      </c>
      <c r="V1621">
        <f t="shared" si="608"/>
        <v>31</v>
      </c>
      <c r="W1621">
        <f t="shared" si="631"/>
        <v>3</v>
      </c>
      <c r="X1621">
        <f t="shared" si="612"/>
        <v>-5.2359877559829883E-2</v>
      </c>
      <c r="Y1621">
        <f t="shared" si="613"/>
        <v>-5.2335956242943828E-2</v>
      </c>
      <c r="Z1621">
        <f t="shared" si="614"/>
        <v>-5.2383818566763218E-2</v>
      </c>
      <c r="AA1621">
        <f t="shared" si="615"/>
        <v>0</v>
      </c>
      <c r="AB1621">
        <f t="shared" si="616"/>
        <v>6375585.7452000007</v>
      </c>
      <c r="AC1621">
        <f t="shared" si="617"/>
        <v>9.2468067027179749E-6</v>
      </c>
      <c r="AD1621">
        <f t="shared" si="618"/>
        <v>0</v>
      </c>
      <c r="AE1621">
        <f t="shared" si="619"/>
        <v>0</v>
      </c>
      <c r="AF1621">
        <f t="shared" si="620"/>
        <v>0</v>
      </c>
      <c r="AG1621">
        <f t="shared" si="621"/>
        <v>0</v>
      </c>
      <c r="AH1621">
        <f t="shared" si="622"/>
        <v>0</v>
      </c>
      <c r="AI1621">
        <f t="shared" si="623"/>
        <v>5.0546225567071803E-3</v>
      </c>
      <c r="AJ1621">
        <f t="shared" si="624"/>
        <v>4.2582015317955055E-5</v>
      </c>
      <c r="AK1621">
        <f t="shared" si="625"/>
        <v>1.6740578955036711E-7</v>
      </c>
      <c r="AL1621">
        <f t="shared" si="626"/>
        <v>0</v>
      </c>
      <c r="AM1621">
        <v>6378137</v>
      </c>
      <c r="AN1621">
        <v>6356752.3142451802</v>
      </c>
      <c r="AO1621">
        <f t="shared" si="627"/>
        <v>8.1819190842620321E-2</v>
      </c>
      <c r="AP1621">
        <f t="shared" si="628"/>
        <v>8.2094437949694496E-2</v>
      </c>
      <c r="AQ1621">
        <f t="shared" si="629"/>
        <v>6.7394967422762398E-3</v>
      </c>
      <c r="AR1621">
        <f t="shared" si="630"/>
        <v>6399593.6257584924</v>
      </c>
    </row>
    <row r="1622" spans="13:44" x14ac:dyDescent="0.3">
      <c r="M1622" s="52" t="s">
        <v>22</v>
      </c>
      <c r="N1622" s="53">
        <f t="shared" si="609"/>
        <v>166021.44365805644</v>
      </c>
      <c r="O1622" s="54">
        <f t="shared" si="610"/>
        <v>0</v>
      </c>
      <c r="P1622" s="55">
        <f t="shared" si="611"/>
        <v>31</v>
      </c>
      <c r="Q1622" s="68"/>
      <c r="T1622">
        <f t="shared" si="632"/>
        <v>0</v>
      </c>
      <c r="U1622">
        <f t="shared" si="632"/>
        <v>0</v>
      </c>
      <c r="V1622">
        <f t="shared" si="608"/>
        <v>31</v>
      </c>
      <c r="W1622">
        <f t="shared" si="631"/>
        <v>3</v>
      </c>
      <c r="X1622">
        <f t="shared" si="612"/>
        <v>-5.2359877559829883E-2</v>
      </c>
      <c r="Y1622">
        <f t="shared" si="613"/>
        <v>-5.2335956242943828E-2</v>
      </c>
      <c r="Z1622">
        <f t="shared" si="614"/>
        <v>-5.2383818566763218E-2</v>
      </c>
      <c r="AA1622">
        <f t="shared" si="615"/>
        <v>0</v>
      </c>
      <c r="AB1622">
        <f t="shared" si="616"/>
        <v>6375585.7452000007</v>
      </c>
      <c r="AC1622">
        <f t="shared" si="617"/>
        <v>9.2468067027179749E-6</v>
      </c>
      <c r="AD1622">
        <f t="shared" si="618"/>
        <v>0</v>
      </c>
      <c r="AE1622">
        <f t="shared" si="619"/>
        <v>0</v>
      </c>
      <c r="AF1622">
        <f t="shared" si="620"/>
        <v>0</v>
      </c>
      <c r="AG1622">
        <f t="shared" si="621"/>
        <v>0</v>
      </c>
      <c r="AH1622">
        <f t="shared" si="622"/>
        <v>0</v>
      </c>
      <c r="AI1622">
        <f t="shared" si="623"/>
        <v>5.0546225567071803E-3</v>
      </c>
      <c r="AJ1622">
        <f t="shared" si="624"/>
        <v>4.2582015317955055E-5</v>
      </c>
      <c r="AK1622">
        <f t="shared" si="625"/>
        <v>1.6740578955036711E-7</v>
      </c>
      <c r="AL1622">
        <f t="shared" si="626"/>
        <v>0</v>
      </c>
      <c r="AM1622">
        <v>6378137</v>
      </c>
      <c r="AN1622">
        <v>6356752.3142451802</v>
      </c>
      <c r="AO1622">
        <f t="shared" si="627"/>
        <v>8.1819190842620321E-2</v>
      </c>
      <c r="AP1622">
        <f t="shared" si="628"/>
        <v>8.2094437949694496E-2</v>
      </c>
      <c r="AQ1622">
        <f t="shared" si="629"/>
        <v>6.7394967422762398E-3</v>
      </c>
      <c r="AR1622">
        <f t="shared" si="630"/>
        <v>6399593.6257584924</v>
      </c>
    </row>
    <row r="1623" spans="13:44" x14ac:dyDescent="0.3">
      <c r="M1623" s="52" t="s">
        <v>22</v>
      </c>
      <c r="N1623" s="53">
        <f t="shared" si="609"/>
        <v>166021.44365805644</v>
      </c>
      <c r="O1623" s="54">
        <f t="shared" si="610"/>
        <v>0</v>
      </c>
      <c r="P1623" s="55">
        <f t="shared" si="611"/>
        <v>31</v>
      </c>
      <c r="Q1623" s="68"/>
      <c r="T1623">
        <f t="shared" si="632"/>
        <v>0</v>
      </c>
      <c r="U1623">
        <f t="shared" si="632"/>
        <v>0</v>
      </c>
      <c r="V1623">
        <f t="shared" si="608"/>
        <v>31</v>
      </c>
      <c r="W1623">
        <f t="shared" si="631"/>
        <v>3</v>
      </c>
      <c r="X1623">
        <f t="shared" si="612"/>
        <v>-5.2359877559829883E-2</v>
      </c>
      <c r="Y1623">
        <f t="shared" si="613"/>
        <v>-5.2335956242943828E-2</v>
      </c>
      <c r="Z1623">
        <f t="shared" si="614"/>
        <v>-5.2383818566763218E-2</v>
      </c>
      <c r="AA1623">
        <f t="shared" si="615"/>
        <v>0</v>
      </c>
      <c r="AB1623">
        <f t="shared" si="616"/>
        <v>6375585.7452000007</v>
      </c>
      <c r="AC1623">
        <f t="shared" si="617"/>
        <v>9.2468067027179749E-6</v>
      </c>
      <c r="AD1623">
        <f t="shared" si="618"/>
        <v>0</v>
      </c>
      <c r="AE1623">
        <f t="shared" si="619"/>
        <v>0</v>
      </c>
      <c r="AF1623">
        <f t="shared" si="620"/>
        <v>0</v>
      </c>
      <c r="AG1623">
        <f t="shared" si="621"/>
        <v>0</v>
      </c>
      <c r="AH1623">
        <f t="shared" si="622"/>
        <v>0</v>
      </c>
      <c r="AI1623">
        <f t="shared" si="623"/>
        <v>5.0546225567071803E-3</v>
      </c>
      <c r="AJ1623">
        <f t="shared" si="624"/>
        <v>4.2582015317955055E-5</v>
      </c>
      <c r="AK1623">
        <f t="shared" si="625"/>
        <v>1.6740578955036711E-7</v>
      </c>
      <c r="AL1623">
        <f t="shared" si="626"/>
        <v>0</v>
      </c>
      <c r="AM1623">
        <v>6378137</v>
      </c>
      <c r="AN1623">
        <v>6356752.3142451802</v>
      </c>
      <c r="AO1623">
        <f t="shared" si="627"/>
        <v>8.1819190842620321E-2</v>
      </c>
      <c r="AP1623">
        <f t="shared" si="628"/>
        <v>8.2094437949694496E-2</v>
      </c>
      <c r="AQ1623">
        <f t="shared" si="629"/>
        <v>6.7394967422762398E-3</v>
      </c>
      <c r="AR1623">
        <f t="shared" si="630"/>
        <v>6399593.6257584924</v>
      </c>
    </row>
    <row r="1624" spans="13:44" x14ac:dyDescent="0.3">
      <c r="M1624" s="52" t="s">
        <v>22</v>
      </c>
      <c r="N1624" s="53">
        <f t="shared" si="609"/>
        <v>166021.44365805644</v>
      </c>
      <c r="O1624" s="54">
        <f t="shared" si="610"/>
        <v>0</v>
      </c>
      <c r="P1624" s="55">
        <f t="shared" si="611"/>
        <v>31</v>
      </c>
      <c r="Q1624" s="68"/>
      <c r="T1624">
        <f t="shared" si="632"/>
        <v>0</v>
      </c>
      <c r="U1624">
        <f t="shared" si="632"/>
        <v>0</v>
      </c>
      <c r="V1624">
        <f t="shared" si="608"/>
        <v>31</v>
      </c>
      <c r="W1624">
        <f t="shared" si="631"/>
        <v>3</v>
      </c>
      <c r="X1624">
        <f t="shared" si="612"/>
        <v>-5.2359877559829883E-2</v>
      </c>
      <c r="Y1624">
        <f t="shared" si="613"/>
        <v>-5.2335956242943828E-2</v>
      </c>
      <c r="Z1624">
        <f t="shared" si="614"/>
        <v>-5.2383818566763218E-2</v>
      </c>
      <c r="AA1624">
        <f t="shared" si="615"/>
        <v>0</v>
      </c>
      <c r="AB1624">
        <f t="shared" si="616"/>
        <v>6375585.7452000007</v>
      </c>
      <c r="AC1624">
        <f t="shared" si="617"/>
        <v>9.2468067027179749E-6</v>
      </c>
      <c r="AD1624">
        <f t="shared" si="618"/>
        <v>0</v>
      </c>
      <c r="AE1624">
        <f t="shared" si="619"/>
        <v>0</v>
      </c>
      <c r="AF1624">
        <f t="shared" si="620"/>
        <v>0</v>
      </c>
      <c r="AG1624">
        <f t="shared" si="621"/>
        <v>0</v>
      </c>
      <c r="AH1624">
        <f t="shared" si="622"/>
        <v>0</v>
      </c>
      <c r="AI1624">
        <f t="shared" si="623"/>
        <v>5.0546225567071803E-3</v>
      </c>
      <c r="AJ1624">
        <f t="shared" si="624"/>
        <v>4.2582015317955055E-5</v>
      </c>
      <c r="AK1624">
        <f t="shared" si="625"/>
        <v>1.6740578955036711E-7</v>
      </c>
      <c r="AL1624">
        <f t="shared" si="626"/>
        <v>0</v>
      </c>
      <c r="AM1624">
        <v>6378137</v>
      </c>
      <c r="AN1624">
        <v>6356752.3142451802</v>
      </c>
      <c r="AO1624">
        <f t="shared" si="627"/>
        <v>8.1819190842620321E-2</v>
      </c>
      <c r="AP1624">
        <f t="shared" si="628"/>
        <v>8.2094437949694496E-2</v>
      </c>
      <c r="AQ1624">
        <f t="shared" si="629"/>
        <v>6.7394967422762398E-3</v>
      </c>
      <c r="AR1624">
        <f t="shared" si="630"/>
        <v>6399593.6257584924</v>
      </c>
    </row>
    <row r="1625" spans="13:44" x14ac:dyDescent="0.3">
      <c r="M1625" s="52" t="s">
        <v>22</v>
      </c>
      <c r="N1625" s="53">
        <f t="shared" si="609"/>
        <v>166021.44365805644</v>
      </c>
      <c r="O1625" s="54">
        <f t="shared" si="610"/>
        <v>0</v>
      </c>
      <c r="P1625" s="55">
        <f t="shared" si="611"/>
        <v>31</v>
      </c>
      <c r="Q1625" s="68"/>
      <c r="T1625">
        <f t="shared" si="632"/>
        <v>0</v>
      </c>
      <c r="U1625">
        <f t="shared" si="632"/>
        <v>0</v>
      </c>
      <c r="V1625">
        <f t="shared" si="608"/>
        <v>31</v>
      </c>
      <c r="W1625">
        <f t="shared" si="631"/>
        <v>3</v>
      </c>
      <c r="X1625">
        <f t="shared" si="612"/>
        <v>-5.2359877559829883E-2</v>
      </c>
      <c r="Y1625">
        <f t="shared" si="613"/>
        <v>-5.2335956242943828E-2</v>
      </c>
      <c r="Z1625">
        <f t="shared" si="614"/>
        <v>-5.2383818566763218E-2</v>
      </c>
      <c r="AA1625">
        <f t="shared" si="615"/>
        <v>0</v>
      </c>
      <c r="AB1625">
        <f t="shared" si="616"/>
        <v>6375585.7452000007</v>
      </c>
      <c r="AC1625">
        <f t="shared" si="617"/>
        <v>9.2468067027179749E-6</v>
      </c>
      <c r="AD1625">
        <f t="shared" si="618"/>
        <v>0</v>
      </c>
      <c r="AE1625">
        <f t="shared" si="619"/>
        <v>0</v>
      </c>
      <c r="AF1625">
        <f t="shared" si="620"/>
        <v>0</v>
      </c>
      <c r="AG1625">
        <f t="shared" si="621"/>
        <v>0</v>
      </c>
      <c r="AH1625">
        <f t="shared" si="622"/>
        <v>0</v>
      </c>
      <c r="AI1625">
        <f t="shared" si="623"/>
        <v>5.0546225567071803E-3</v>
      </c>
      <c r="AJ1625">
        <f t="shared" si="624"/>
        <v>4.2582015317955055E-5</v>
      </c>
      <c r="AK1625">
        <f t="shared" si="625"/>
        <v>1.6740578955036711E-7</v>
      </c>
      <c r="AL1625">
        <f t="shared" si="626"/>
        <v>0</v>
      </c>
      <c r="AM1625">
        <v>6378137</v>
      </c>
      <c r="AN1625">
        <v>6356752.3142451802</v>
      </c>
      <c r="AO1625">
        <f t="shared" si="627"/>
        <v>8.1819190842620321E-2</v>
      </c>
      <c r="AP1625">
        <f t="shared" si="628"/>
        <v>8.2094437949694496E-2</v>
      </c>
      <c r="AQ1625">
        <f t="shared" si="629"/>
        <v>6.7394967422762398E-3</v>
      </c>
      <c r="AR1625">
        <f t="shared" si="630"/>
        <v>6399593.6257584924</v>
      </c>
    </row>
    <row r="1626" spans="13:44" x14ac:dyDescent="0.3">
      <c r="M1626" s="52" t="s">
        <v>22</v>
      </c>
      <c r="N1626" s="53">
        <f t="shared" si="609"/>
        <v>166021.44365805644</v>
      </c>
      <c r="O1626" s="54">
        <f t="shared" si="610"/>
        <v>0</v>
      </c>
      <c r="P1626" s="55">
        <f t="shared" si="611"/>
        <v>31</v>
      </c>
      <c r="Q1626" s="68"/>
      <c r="T1626">
        <f t="shared" si="632"/>
        <v>0</v>
      </c>
      <c r="U1626">
        <f t="shared" si="632"/>
        <v>0</v>
      </c>
      <c r="V1626">
        <f t="shared" ref="V1626:V1689" si="633">TRUNC((R1626/6)+31)</f>
        <v>31</v>
      </c>
      <c r="W1626">
        <f t="shared" si="631"/>
        <v>3</v>
      </c>
      <c r="X1626">
        <f t="shared" si="612"/>
        <v>-5.2359877559829883E-2</v>
      </c>
      <c r="Y1626">
        <f t="shared" si="613"/>
        <v>-5.2335956242943828E-2</v>
      </c>
      <c r="Z1626">
        <f t="shared" si="614"/>
        <v>-5.2383818566763218E-2</v>
      </c>
      <c r="AA1626">
        <f t="shared" si="615"/>
        <v>0</v>
      </c>
      <c r="AB1626">
        <f t="shared" si="616"/>
        <v>6375585.7452000007</v>
      </c>
      <c r="AC1626">
        <f t="shared" si="617"/>
        <v>9.2468067027179749E-6</v>
      </c>
      <c r="AD1626">
        <f t="shared" si="618"/>
        <v>0</v>
      </c>
      <c r="AE1626">
        <f t="shared" si="619"/>
        <v>0</v>
      </c>
      <c r="AF1626">
        <f t="shared" si="620"/>
        <v>0</v>
      </c>
      <c r="AG1626">
        <f t="shared" si="621"/>
        <v>0</v>
      </c>
      <c r="AH1626">
        <f t="shared" si="622"/>
        <v>0</v>
      </c>
      <c r="AI1626">
        <f t="shared" si="623"/>
        <v>5.0546225567071803E-3</v>
      </c>
      <c r="AJ1626">
        <f t="shared" si="624"/>
        <v>4.2582015317955055E-5</v>
      </c>
      <c r="AK1626">
        <f t="shared" si="625"/>
        <v>1.6740578955036711E-7</v>
      </c>
      <c r="AL1626">
        <f t="shared" si="626"/>
        <v>0</v>
      </c>
      <c r="AM1626">
        <v>6378137</v>
      </c>
      <c r="AN1626">
        <v>6356752.3142451802</v>
      </c>
      <c r="AO1626">
        <f t="shared" si="627"/>
        <v>8.1819190842620321E-2</v>
      </c>
      <c r="AP1626">
        <f t="shared" si="628"/>
        <v>8.2094437949694496E-2</v>
      </c>
      <c r="AQ1626">
        <f t="shared" si="629"/>
        <v>6.7394967422762398E-3</v>
      </c>
      <c r="AR1626">
        <f t="shared" si="630"/>
        <v>6399593.6257584924</v>
      </c>
    </row>
    <row r="1627" spans="13:44" x14ac:dyDescent="0.3">
      <c r="M1627" s="52" t="s">
        <v>22</v>
      </c>
      <c r="N1627" s="53">
        <f t="shared" ref="N1627:N1690" si="634">Z1627*AB1627*(1+AC1627/3)+500000</f>
        <v>166021.44365805644</v>
      </c>
      <c r="O1627" s="54">
        <f t="shared" ref="O1627:O1690" si="635">IF(M1627="S",AA1627*AB1627*(1+AC1627)+AL1627+10000000,AA1627*AB1627*(1+AC1627)+AL1627)</f>
        <v>0</v>
      </c>
      <c r="P1627" s="55">
        <f t="shared" ref="P1627:P1690" si="636">V1627</f>
        <v>31</v>
      </c>
      <c r="Q1627" s="68"/>
      <c r="T1627">
        <f t="shared" si="632"/>
        <v>0</v>
      </c>
      <c r="U1627">
        <f t="shared" si="632"/>
        <v>0</v>
      </c>
      <c r="V1627">
        <f t="shared" si="633"/>
        <v>31</v>
      </c>
      <c r="W1627">
        <f t="shared" si="631"/>
        <v>3</v>
      </c>
      <c r="X1627">
        <f t="shared" ref="X1627:X1690" si="637">+T1627-((W1627*PI())/180)</f>
        <v>-5.2359877559829883E-2</v>
      </c>
      <c r="Y1627">
        <f t="shared" ref="Y1627:Y1690" si="638">COS(U1627)*SIN(X1627)</f>
        <v>-5.2335956242943828E-2</v>
      </c>
      <c r="Z1627">
        <f t="shared" ref="Z1627:Z1690" si="639">(1/2)*LN((1+Y1627)/(1-Y1627))</f>
        <v>-5.2383818566763218E-2</v>
      </c>
      <c r="AA1627">
        <f t="shared" ref="AA1627:AA1690" si="640">ATAN((TAN(U1627))/COS(X1627))-U1627</f>
        <v>0</v>
      </c>
      <c r="AB1627">
        <f t="shared" ref="AB1627:AB1690" si="641">(AR1627/(1+AQ1627*(COS(U1627))^2)^(1/2))*0.9996</f>
        <v>6375585.7452000007</v>
      </c>
      <c r="AC1627">
        <f t="shared" ref="AC1627:AC1690" si="642">(AQ1627/2)*Z1627^2*(COS(U1627))^2</f>
        <v>9.2468067027179749E-6</v>
      </c>
      <c r="AD1627">
        <f t="shared" ref="AD1627:AD1690" si="643">SIN(2*U1627)</f>
        <v>0</v>
      </c>
      <c r="AE1627">
        <f t="shared" ref="AE1627:AE1690" si="644">+AD1627*(COS(U1627))^2</f>
        <v>0</v>
      </c>
      <c r="AF1627">
        <f t="shared" ref="AF1627:AF1690" si="645">U1627+(AD1627/2)</f>
        <v>0</v>
      </c>
      <c r="AG1627">
        <f t="shared" ref="AG1627:AG1690" si="646">((3*AF1627)+AE1627)/4</f>
        <v>0</v>
      </c>
      <c r="AH1627">
        <f t="shared" ref="AH1627:AH1690" si="647">(5*AG1627+AE1627*(COS(U1627))^2)/3</f>
        <v>0</v>
      </c>
      <c r="AI1627">
        <f t="shared" ref="AI1627:AI1690" si="648">(3/4)*AQ1627</f>
        <v>5.0546225567071803E-3</v>
      </c>
      <c r="AJ1627">
        <f t="shared" ref="AJ1627:AJ1690" si="649">(5/3)*AI1627^2</f>
        <v>4.2582015317955055E-5</v>
      </c>
      <c r="AK1627">
        <f t="shared" ref="AK1627:AK1690" si="650">(35/27)*AI1627^3</f>
        <v>1.6740578955036711E-7</v>
      </c>
      <c r="AL1627">
        <f t="shared" ref="AL1627:AL1690" si="651">0.9996*AR1627*(U1627-(AI1627*AF1627)+(AJ1627*AG1627)-(AK1627*AH1627))</f>
        <v>0</v>
      </c>
      <c r="AM1627">
        <v>6378137</v>
      </c>
      <c r="AN1627">
        <v>6356752.3142451802</v>
      </c>
      <c r="AO1627">
        <f t="shared" ref="AO1627:AO1690" si="652">SQRT(AM1627^2-AN1627^2)/AM1627</f>
        <v>8.1819190842620321E-2</v>
      </c>
      <c r="AP1627">
        <f t="shared" ref="AP1627:AP1690" si="653">SQRT(AM1627^2-AN1627^2)/AN1627</f>
        <v>8.2094437949694496E-2</v>
      </c>
      <c r="AQ1627">
        <f t="shared" ref="AQ1627:AQ1690" si="654">AP1627^2</f>
        <v>6.7394967422762398E-3</v>
      </c>
      <c r="AR1627">
        <f t="shared" ref="AR1627:AR1690" si="655">+(AM1627^2)/AN1627</f>
        <v>6399593.6257584924</v>
      </c>
    </row>
    <row r="1628" spans="13:44" x14ac:dyDescent="0.3">
      <c r="M1628" s="52" t="s">
        <v>22</v>
      </c>
      <c r="N1628" s="53">
        <f t="shared" si="634"/>
        <v>166021.44365805644</v>
      </c>
      <c r="O1628" s="54">
        <f t="shared" si="635"/>
        <v>0</v>
      </c>
      <c r="P1628" s="55">
        <f t="shared" si="636"/>
        <v>31</v>
      </c>
      <c r="Q1628" s="68"/>
      <c r="T1628">
        <f t="shared" si="632"/>
        <v>0</v>
      </c>
      <c r="U1628">
        <f t="shared" si="632"/>
        <v>0</v>
      </c>
      <c r="V1628">
        <f t="shared" si="633"/>
        <v>31</v>
      </c>
      <c r="W1628">
        <f t="shared" ref="W1628:W1691" si="656">6*V1628-183</f>
        <v>3</v>
      </c>
      <c r="X1628">
        <f t="shared" si="637"/>
        <v>-5.2359877559829883E-2</v>
      </c>
      <c r="Y1628">
        <f t="shared" si="638"/>
        <v>-5.2335956242943828E-2</v>
      </c>
      <c r="Z1628">
        <f t="shared" si="639"/>
        <v>-5.2383818566763218E-2</v>
      </c>
      <c r="AA1628">
        <f t="shared" si="640"/>
        <v>0</v>
      </c>
      <c r="AB1628">
        <f t="shared" si="641"/>
        <v>6375585.7452000007</v>
      </c>
      <c r="AC1628">
        <f t="shared" si="642"/>
        <v>9.2468067027179749E-6</v>
      </c>
      <c r="AD1628">
        <f t="shared" si="643"/>
        <v>0</v>
      </c>
      <c r="AE1628">
        <f t="shared" si="644"/>
        <v>0</v>
      </c>
      <c r="AF1628">
        <f t="shared" si="645"/>
        <v>0</v>
      </c>
      <c r="AG1628">
        <f t="shared" si="646"/>
        <v>0</v>
      </c>
      <c r="AH1628">
        <f t="shared" si="647"/>
        <v>0</v>
      </c>
      <c r="AI1628">
        <f t="shared" si="648"/>
        <v>5.0546225567071803E-3</v>
      </c>
      <c r="AJ1628">
        <f t="shared" si="649"/>
        <v>4.2582015317955055E-5</v>
      </c>
      <c r="AK1628">
        <f t="shared" si="650"/>
        <v>1.6740578955036711E-7</v>
      </c>
      <c r="AL1628">
        <f t="shared" si="651"/>
        <v>0</v>
      </c>
      <c r="AM1628">
        <v>6378137</v>
      </c>
      <c r="AN1628">
        <v>6356752.3142451802</v>
      </c>
      <c r="AO1628">
        <f t="shared" si="652"/>
        <v>8.1819190842620321E-2</v>
      </c>
      <c r="AP1628">
        <f t="shared" si="653"/>
        <v>8.2094437949694496E-2</v>
      </c>
      <c r="AQ1628">
        <f t="shared" si="654"/>
        <v>6.7394967422762398E-3</v>
      </c>
      <c r="AR1628">
        <f t="shared" si="655"/>
        <v>6399593.6257584924</v>
      </c>
    </row>
    <row r="1629" spans="13:44" x14ac:dyDescent="0.3">
      <c r="M1629" s="52" t="s">
        <v>22</v>
      </c>
      <c r="N1629" s="53">
        <f t="shared" si="634"/>
        <v>166021.44365805644</v>
      </c>
      <c r="O1629" s="54">
        <f t="shared" si="635"/>
        <v>0</v>
      </c>
      <c r="P1629" s="55">
        <f t="shared" si="636"/>
        <v>31</v>
      </c>
      <c r="Q1629" s="68"/>
      <c r="T1629">
        <f t="shared" si="632"/>
        <v>0</v>
      </c>
      <c r="U1629">
        <f t="shared" si="632"/>
        <v>0</v>
      </c>
      <c r="V1629">
        <f t="shared" si="633"/>
        <v>31</v>
      </c>
      <c r="W1629">
        <f t="shared" si="656"/>
        <v>3</v>
      </c>
      <c r="X1629">
        <f t="shared" si="637"/>
        <v>-5.2359877559829883E-2</v>
      </c>
      <c r="Y1629">
        <f t="shared" si="638"/>
        <v>-5.2335956242943828E-2</v>
      </c>
      <c r="Z1629">
        <f t="shared" si="639"/>
        <v>-5.2383818566763218E-2</v>
      </c>
      <c r="AA1629">
        <f t="shared" si="640"/>
        <v>0</v>
      </c>
      <c r="AB1629">
        <f t="shared" si="641"/>
        <v>6375585.7452000007</v>
      </c>
      <c r="AC1629">
        <f t="shared" si="642"/>
        <v>9.2468067027179749E-6</v>
      </c>
      <c r="AD1629">
        <f t="shared" si="643"/>
        <v>0</v>
      </c>
      <c r="AE1629">
        <f t="shared" si="644"/>
        <v>0</v>
      </c>
      <c r="AF1629">
        <f t="shared" si="645"/>
        <v>0</v>
      </c>
      <c r="AG1629">
        <f t="shared" si="646"/>
        <v>0</v>
      </c>
      <c r="AH1629">
        <f t="shared" si="647"/>
        <v>0</v>
      </c>
      <c r="AI1629">
        <f t="shared" si="648"/>
        <v>5.0546225567071803E-3</v>
      </c>
      <c r="AJ1629">
        <f t="shared" si="649"/>
        <v>4.2582015317955055E-5</v>
      </c>
      <c r="AK1629">
        <f t="shared" si="650"/>
        <v>1.6740578955036711E-7</v>
      </c>
      <c r="AL1629">
        <f t="shared" si="651"/>
        <v>0</v>
      </c>
      <c r="AM1629">
        <v>6378137</v>
      </c>
      <c r="AN1629">
        <v>6356752.3142451802</v>
      </c>
      <c r="AO1629">
        <f t="shared" si="652"/>
        <v>8.1819190842620321E-2</v>
      </c>
      <c r="AP1629">
        <f t="shared" si="653"/>
        <v>8.2094437949694496E-2</v>
      </c>
      <c r="AQ1629">
        <f t="shared" si="654"/>
        <v>6.7394967422762398E-3</v>
      </c>
      <c r="AR1629">
        <f t="shared" si="655"/>
        <v>6399593.6257584924</v>
      </c>
    </row>
    <row r="1630" spans="13:44" x14ac:dyDescent="0.3">
      <c r="M1630" s="52" t="s">
        <v>22</v>
      </c>
      <c r="N1630" s="53">
        <f t="shared" si="634"/>
        <v>166021.44365805644</v>
      </c>
      <c r="O1630" s="54">
        <f t="shared" si="635"/>
        <v>0</v>
      </c>
      <c r="P1630" s="55">
        <f t="shared" si="636"/>
        <v>31</v>
      </c>
      <c r="Q1630" s="68"/>
      <c r="T1630">
        <f t="shared" si="632"/>
        <v>0</v>
      </c>
      <c r="U1630">
        <f t="shared" si="632"/>
        <v>0</v>
      </c>
      <c r="V1630">
        <f t="shared" si="633"/>
        <v>31</v>
      </c>
      <c r="W1630">
        <f t="shared" si="656"/>
        <v>3</v>
      </c>
      <c r="X1630">
        <f t="shared" si="637"/>
        <v>-5.2359877559829883E-2</v>
      </c>
      <c r="Y1630">
        <f t="shared" si="638"/>
        <v>-5.2335956242943828E-2</v>
      </c>
      <c r="Z1630">
        <f t="shared" si="639"/>
        <v>-5.2383818566763218E-2</v>
      </c>
      <c r="AA1630">
        <f t="shared" si="640"/>
        <v>0</v>
      </c>
      <c r="AB1630">
        <f t="shared" si="641"/>
        <v>6375585.7452000007</v>
      </c>
      <c r="AC1630">
        <f t="shared" si="642"/>
        <v>9.2468067027179749E-6</v>
      </c>
      <c r="AD1630">
        <f t="shared" si="643"/>
        <v>0</v>
      </c>
      <c r="AE1630">
        <f t="shared" si="644"/>
        <v>0</v>
      </c>
      <c r="AF1630">
        <f t="shared" si="645"/>
        <v>0</v>
      </c>
      <c r="AG1630">
        <f t="shared" si="646"/>
        <v>0</v>
      </c>
      <c r="AH1630">
        <f t="shared" si="647"/>
        <v>0</v>
      </c>
      <c r="AI1630">
        <f t="shared" si="648"/>
        <v>5.0546225567071803E-3</v>
      </c>
      <c r="AJ1630">
        <f t="shared" si="649"/>
        <v>4.2582015317955055E-5</v>
      </c>
      <c r="AK1630">
        <f t="shared" si="650"/>
        <v>1.6740578955036711E-7</v>
      </c>
      <c r="AL1630">
        <f t="shared" si="651"/>
        <v>0</v>
      </c>
      <c r="AM1630">
        <v>6378137</v>
      </c>
      <c r="AN1630">
        <v>6356752.3142451802</v>
      </c>
      <c r="AO1630">
        <f t="shared" si="652"/>
        <v>8.1819190842620321E-2</v>
      </c>
      <c r="AP1630">
        <f t="shared" si="653"/>
        <v>8.2094437949694496E-2</v>
      </c>
      <c r="AQ1630">
        <f t="shared" si="654"/>
        <v>6.7394967422762398E-3</v>
      </c>
      <c r="AR1630">
        <f t="shared" si="655"/>
        <v>6399593.6257584924</v>
      </c>
    </row>
    <row r="1631" spans="13:44" x14ac:dyDescent="0.3">
      <c r="M1631" s="52" t="s">
        <v>22</v>
      </c>
      <c r="N1631" s="53">
        <f t="shared" si="634"/>
        <v>166021.44365805644</v>
      </c>
      <c r="O1631" s="54">
        <f t="shared" si="635"/>
        <v>0</v>
      </c>
      <c r="P1631" s="55">
        <f t="shared" si="636"/>
        <v>31</v>
      </c>
      <c r="Q1631" s="68"/>
      <c r="T1631">
        <f t="shared" si="632"/>
        <v>0</v>
      </c>
      <c r="U1631">
        <f t="shared" si="632"/>
        <v>0</v>
      </c>
      <c r="V1631">
        <f t="shared" si="633"/>
        <v>31</v>
      </c>
      <c r="W1631">
        <f t="shared" si="656"/>
        <v>3</v>
      </c>
      <c r="X1631">
        <f t="shared" si="637"/>
        <v>-5.2359877559829883E-2</v>
      </c>
      <c r="Y1631">
        <f t="shared" si="638"/>
        <v>-5.2335956242943828E-2</v>
      </c>
      <c r="Z1631">
        <f t="shared" si="639"/>
        <v>-5.2383818566763218E-2</v>
      </c>
      <c r="AA1631">
        <f t="shared" si="640"/>
        <v>0</v>
      </c>
      <c r="AB1631">
        <f t="shared" si="641"/>
        <v>6375585.7452000007</v>
      </c>
      <c r="AC1631">
        <f t="shared" si="642"/>
        <v>9.2468067027179749E-6</v>
      </c>
      <c r="AD1631">
        <f t="shared" si="643"/>
        <v>0</v>
      </c>
      <c r="AE1631">
        <f t="shared" si="644"/>
        <v>0</v>
      </c>
      <c r="AF1631">
        <f t="shared" si="645"/>
        <v>0</v>
      </c>
      <c r="AG1631">
        <f t="shared" si="646"/>
        <v>0</v>
      </c>
      <c r="AH1631">
        <f t="shared" si="647"/>
        <v>0</v>
      </c>
      <c r="AI1631">
        <f t="shared" si="648"/>
        <v>5.0546225567071803E-3</v>
      </c>
      <c r="AJ1631">
        <f t="shared" si="649"/>
        <v>4.2582015317955055E-5</v>
      </c>
      <c r="AK1631">
        <f t="shared" si="650"/>
        <v>1.6740578955036711E-7</v>
      </c>
      <c r="AL1631">
        <f t="shared" si="651"/>
        <v>0</v>
      </c>
      <c r="AM1631">
        <v>6378137</v>
      </c>
      <c r="AN1631">
        <v>6356752.3142451802</v>
      </c>
      <c r="AO1631">
        <f t="shared" si="652"/>
        <v>8.1819190842620321E-2</v>
      </c>
      <c r="AP1631">
        <f t="shared" si="653"/>
        <v>8.2094437949694496E-2</v>
      </c>
      <c r="AQ1631">
        <f t="shared" si="654"/>
        <v>6.7394967422762398E-3</v>
      </c>
      <c r="AR1631">
        <f t="shared" si="655"/>
        <v>6399593.6257584924</v>
      </c>
    </row>
    <row r="1632" spans="13:44" x14ac:dyDescent="0.3">
      <c r="M1632" s="52" t="s">
        <v>22</v>
      </c>
      <c r="N1632" s="53">
        <f t="shared" si="634"/>
        <v>166021.44365805644</v>
      </c>
      <c r="O1632" s="54">
        <f t="shared" si="635"/>
        <v>0</v>
      </c>
      <c r="P1632" s="55">
        <f t="shared" si="636"/>
        <v>31</v>
      </c>
      <c r="Q1632" s="68"/>
      <c r="T1632">
        <f t="shared" si="632"/>
        <v>0</v>
      </c>
      <c r="U1632">
        <f t="shared" si="632"/>
        <v>0</v>
      </c>
      <c r="V1632">
        <f t="shared" si="633"/>
        <v>31</v>
      </c>
      <c r="W1632">
        <f t="shared" si="656"/>
        <v>3</v>
      </c>
      <c r="X1632">
        <f t="shared" si="637"/>
        <v>-5.2359877559829883E-2</v>
      </c>
      <c r="Y1632">
        <f t="shared" si="638"/>
        <v>-5.2335956242943828E-2</v>
      </c>
      <c r="Z1632">
        <f t="shared" si="639"/>
        <v>-5.2383818566763218E-2</v>
      </c>
      <c r="AA1632">
        <f t="shared" si="640"/>
        <v>0</v>
      </c>
      <c r="AB1632">
        <f t="shared" si="641"/>
        <v>6375585.7452000007</v>
      </c>
      <c r="AC1632">
        <f t="shared" si="642"/>
        <v>9.2468067027179749E-6</v>
      </c>
      <c r="AD1632">
        <f t="shared" si="643"/>
        <v>0</v>
      </c>
      <c r="AE1632">
        <f t="shared" si="644"/>
        <v>0</v>
      </c>
      <c r="AF1632">
        <f t="shared" si="645"/>
        <v>0</v>
      </c>
      <c r="AG1632">
        <f t="shared" si="646"/>
        <v>0</v>
      </c>
      <c r="AH1632">
        <f t="shared" si="647"/>
        <v>0</v>
      </c>
      <c r="AI1632">
        <f t="shared" si="648"/>
        <v>5.0546225567071803E-3</v>
      </c>
      <c r="AJ1632">
        <f t="shared" si="649"/>
        <v>4.2582015317955055E-5</v>
      </c>
      <c r="AK1632">
        <f t="shared" si="650"/>
        <v>1.6740578955036711E-7</v>
      </c>
      <c r="AL1632">
        <f t="shared" si="651"/>
        <v>0</v>
      </c>
      <c r="AM1632">
        <v>6378137</v>
      </c>
      <c r="AN1632">
        <v>6356752.3142451802</v>
      </c>
      <c r="AO1632">
        <f t="shared" si="652"/>
        <v>8.1819190842620321E-2</v>
      </c>
      <c r="AP1632">
        <f t="shared" si="653"/>
        <v>8.2094437949694496E-2</v>
      </c>
      <c r="AQ1632">
        <f t="shared" si="654"/>
        <v>6.7394967422762398E-3</v>
      </c>
      <c r="AR1632">
        <f t="shared" si="655"/>
        <v>6399593.6257584924</v>
      </c>
    </row>
    <row r="1633" spans="13:44" x14ac:dyDescent="0.3">
      <c r="M1633" s="52" t="s">
        <v>22</v>
      </c>
      <c r="N1633" s="53">
        <f t="shared" si="634"/>
        <v>166021.44365805644</v>
      </c>
      <c r="O1633" s="54">
        <f t="shared" si="635"/>
        <v>0</v>
      </c>
      <c r="P1633" s="55">
        <f t="shared" si="636"/>
        <v>31</v>
      </c>
      <c r="Q1633" s="68"/>
      <c r="T1633">
        <f t="shared" si="632"/>
        <v>0</v>
      </c>
      <c r="U1633">
        <f t="shared" si="632"/>
        <v>0</v>
      </c>
      <c r="V1633">
        <f t="shared" si="633"/>
        <v>31</v>
      </c>
      <c r="W1633">
        <f t="shared" si="656"/>
        <v>3</v>
      </c>
      <c r="X1633">
        <f t="shared" si="637"/>
        <v>-5.2359877559829883E-2</v>
      </c>
      <c r="Y1633">
        <f t="shared" si="638"/>
        <v>-5.2335956242943828E-2</v>
      </c>
      <c r="Z1633">
        <f t="shared" si="639"/>
        <v>-5.2383818566763218E-2</v>
      </c>
      <c r="AA1633">
        <f t="shared" si="640"/>
        <v>0</v>
      </c>
      <c r="AB1633">
        <f t="shared" si="641"/>
        <v>6375585.7452000007</v>
      </c>
      <c r="AC1633">
        <f t="shared" si="642"/>
        <v>9.2468067027179749E-6</v>
      </c>
      <c r="AD1633">
        <f t="shared" si="643"/>
        <v>0</v>
      </c>
      <c r="AE1633">
        <f t="shared" si="644"/>
        <v>0</v>
      </c>
      <c r="AF1633">
        <f t="shared" si="645"/>
        <v>0</v>
      </c>
      <c r="AG1633">
        <f t="shared" si="646"/>
        <v>0</v>
      </c>
      <c r="AH1633">
        <f t="shared" si="647"/>
        <v>0</v>
      </c>
      <c r="AI1633">
        <f t="shared" si="648"/>
        <v>5.0546225567071803E-3</v>
      </c>
      <c r="AJ1633">
        <f t="shared" si="649"/>
        <v>4.2582015317955055E-5</v>
      </c>
      <c r="AK1633">
        <f t="shared" si="650"/>
        <v>1.6740578955036711E-7</v>
      </c>
      <c r="AL1633">
        <f t="shared" si="651"/>
        <v>0</v>
      </c>
      <c r="AM1633">
        <v>6378137</v>
      </c>
      <c r="AN1633">
        <v>6356752.3142451802</v>
      </c>
      <c r="AO1633">
        <f t="shared" si="652"/>
        <v>8.1819190842620321E-2</v>
      </c>
      <c r="AP1633">
        <f t="shared" si="653"/>
        <v>8.2094437949694496E-2</v>
      </c>
      <c r="AQ1633">
        <f t="shared" si="654"/>
        <v>6.7394967422762398E-3</v>
      </c>
      <c r="AR1633">
        <f t="shared" si="655"/>
        <v>6399593.6257584924</v>
      </c>
    </row>
    <row r="1634" spans="13:44" x14ac:dyDescent="0.3">
      <c r="M1634" s="52" t="s">
        <v>22</v>
      </c>
      <c r="N1634" s="53">
        <f t="shared" si="634"/>
        <v>166021.44365805644</v>
      </c>
      <c r="O1634" s="54">
        <f t="shared" si="635"/>
        <v>0</v>
      </c>
      <c r="P1634" s="55">
        <f t="shared" si="636"/>
        <v>31</v>
      </c>
      <c r="Q1634" s="68"/>
      <c r="T1634">
        <f t="shared" si="632"/>
        <v>0</v>
      </c>
      <c r="U1634">
        <f t="shared" si="632"/>
        <v>0</v>
      </c>
      <c r="V1634">
        <f t="shared" si="633"/>
        <v>31</v>
      </c>
      <c r="W1634">
        <f t="shared" si="656"/>
        <v>3</v>
      </c>
      <c r="X1634">
        <f t="shared" si="637"/>
        <v>-5.2359877559829883E-2</v>
      </c>
      <c r="Y1634">
        <f t="shared" si="638"/>
        <v>-5.2335956242943828E-2</v>
      </c>
      <c r="Z1634">
        <f t="shared" si="639"/>
        <v>-5.2383818566763218E-2</v>
      </c>
      <c r="AA1634">
        <f t="shared" si="640"/>
        <v>0</v>
      </c>
      <c r="AB1634">
        <f t="shared" si="641"/>
        <v>6375585.7452000007</v>
      </c>
      <c r="AC1634">
        <f t="shared" si="642"/>
        <v>9.2468067027179749E-6</v>
      </c>
      <c r="AD1634">
        <f t="shared" si="643"/>
        <v>0</v>
      </c>
      <c r="AE1634">
        <f t="shared" si="644"/>
        <v>0</v>
      </c>
      <c r="AF1634">
        <f t="shared" si="645"/>
        <v>0</v>
      </c>
      <c r="AG1634">
        <f t="shared" si="646"/>
        <v>0</v>
      </c>
      <c r="AH1634">
        <f t="shared" si="647"/>
        <v>0</v>
      </c>
      <c r="AI1634">
        <f t="shared" si="648"/>
        <v>5.0546225567071803E-3</v>
      </c>
      <c r="AJ1634">
        <f t="shared" si="649"/>
        <v>4.2582015317955055E-5</v>
      </c>
      <c r="AK1634">
        <f t="shared" si="650"/>
        <v>1.6740578955036711E-7</v>
      </c>
      <c r="AL1634">
        <f t="shared" si="651"/>
        <v>0</v>
      </c>
      <c r="AM1634">
        <v>6378137</v>
      </c>
      <c r="AN1634">
        <v>6356752.3142451802</v>
      </c>
      <c r="AO1634">
        <f t="shared" si="652"/>
        <v>8.1819190842620321E-2</v>
      </c>
      <c r="AP1634">
        <f t="shared" si="653"/>
        <v>8.2094437949694496E-2</v>
      </c>
      <c r="AQ1634">
        <f t="shared" si="654"/>
        <v>6.7394967422762398E-3</v>
      </c>
      <c r="AR1634">
        <f t="shared" si="655"/>
        <v>6399593.6257584924</v>
      </c>
    </row>
    <row r="1635" spans="13:44" x14ac:dyDescent="0.3">
      <c r="M1635" s="52" t="s">
        <v>22</v>
      </c>
      <c r="N1635" s="53">
        <f t="shared" si="634"/>
        <v>166021.44365805644</v>
      </c>
      <c r="O1635" s="54">
        <f t="shared" si="635"/>
        <v>0</v>
      </c>
      <c r="P1635" s="55">
        <f t="shared" si="636"/>
        <v>31</v>
      </c>
      <c r="Q1635" s="68"/>
      <c r="T1635">
        <f t="shared" si="632"/>
        <v>0</v>
      </c>
      <c r="U1635">
        <f t="shared" si="632"/>
        <v>0</v>
      </c>
      <c r="V1635">
        <f t="shared" si="633"/>
        <v>31</v>
      </c>
      <c r="W1635">
        <f t="shared" si="656"/>
        <v>3</v>
      </c>
      <c r="X1635">
        <f t="shared" si="637"/>
        <v>-5.2359877559829883E-2</v>
      </c>
      <c r="Y1635">
        <f t="shared" si="638"/>
        <v>-5.2335956242943828E-2</v>
      </c>
      <c r="Z1635">
        <f t="shared" si="639"/>
        <v>-5.2383818566763218E-2</v>
      </c>
      <c r="AA1635">
        <f t="shared" si="640"/>
        <v>0</v>
      </c>
      <c r="AB1635">
        <f t="shared" si="641"/>
        <v>6375585.7452000007</v>
      </c>
      <c r="AC1635">
        <f t="shared" si="642"/>
        <v>9.2468067027179749E-6</v>
      </c>
      <c r="AD1635">
        <f t="shared" si="643"/>
        <v>0</v>
      </c>
      <c r="AE1635">
        <f t="shared" si="644"/>
        <v>0</v>
      </c>
      <c r="AF1635">
        <f t="shared" si="645"/>
        <v>0</v>
      </c>
      <c r="AG1635">
        <f t="shared" si="646"/>
        <v>0</v>
      </c>
      <c r="AH1635">
        <f t="shared" si="647"/>
        <v>0</v>
      </c>
      <c r="AI1635">
        <f t="shared" si="648"/>
        <v>5.0546225567071803E-3</v>
      </c>
      <c r="AJ1635">
        <f t="shared" si="649"/>
        <v>4.2582015317955055E-5</v>
      </c>
      <c r="AK1635">
        <f t="shared" si="650"/>
        <v>1.6740578955036711E-7</v>
      </c>
      <c r="AL1635">
        <f t="shared" si="651"/>
        <v>0</v>
      </c>
      <c r="AM1635">
        <v>6378137</v>
      </c>
      <c r="AN1635">
        <v>6356752.3142451802</v>
      </c>
      <c r="AO1635">
        <f t="shared" si="652"/>
        <v>8.1819190842620321E-2</v>
      </c>
      <c r="AP1635">
        <f t="shared" si="653"/>
        <v>8.2094437949694496E-2</v>
      </c>
      <c r="AQ1635">
        <f t="shared" si="654"/>
        <v>6.7394967422762398E-3</v>
      </c>
      <c r="AR1635">
        <f t="shared" si="655"/>
        <v>6399593.6257584924</v>
      </c>
    </row>
    <row r="1636" spans="13:44" x14ac:dyDescent="0.3">
      <c r="M1636" s="52" t="s">
        <v>22</v>
      </c>
      <c r="N1636" s="53">
        <f t="shared" si="634"/>
        <v>166021.44365805644</v>
      </c>
      <c r="O1636" s="54">
        <f t="shared" si="635"/>
        <v>0</v>
      </c>
      <c r="P1636" s="55">
        <f t="shared" si="636"/>
        <v>31</v>
      </c>
      <c r="Q1636" s="68"/>
      <c r="T1636">
        <f t="shared" si="632"/>
        <v>0</v>
      </c>
      <c r="U1636">
        <f t="shared" si="632"/>
        <v>0</v>
      </c>
      <c r="V1636">
        <f t="shared" si="633"/>
        <v>31</v>
      </c>
      <c r="W1636">
        <f t="shared" si="656"/>
        <v>3</v>
      </c>
      <c r="X1636">
        <f t="shared" si="637"/>
        <v>-5.2359877559829883E-2</v>
      </c>
      <c r="Y1636">
        <f t="shared" si="638"/>
        <v>-5.2335956242943828E-2</v>
      </c>
      <c r="Z1636">
        <f t="shared" si="639"/>
        <v>-5.2383818566763218E-2</v>
      </c>
      <c r="AA1636">
        <f t="shared" si="640"/>
        <v>0</v>
      </c>
      <c r="AB1636">
        <f t="shared" si="641"/>
        <v>6375585.7452000007</v>
      </c>
      <c r="AC1636">
        <f t="shared" si="642"/>
        <v>9.2468067027179749E-6</v>
      </c>
      <c r="AD1636">
        <f t="shared" si="643"/>
        <v>0</v>
      </c>
      <c r="AE1636">
        <f t="shared" si="644"/>
        <v>0</v>
      </c>
      <c r="AF1636">
        <f t="shared" si="645"/>
        <v>0</v>
      </c>
      <c r="AG1636">
        <f t="shared" si="646"/>
        <v>0</v>
      </c>
      <c r="AH1636">
        <f t="shared" si="647"/>
        <v>0</v>
      </c>
      <c r="AI1636">
        <f t="shared" si="648"/>
        <v>5.0546225567071803E-3</v>
      </c>
      <c r="AJ1636">
        <f t="shared" si="649"/>
        <v>4.2582015317955055E-5</v>
      </c>
      <c r="AK1636">
        <f t="shared" si="650"/>
        <v>1.6740578955036711E-7</v>
      </c>
      <c r="AL1636">
        <f t="shared" si="651"/>
        <v>0</v>
      </c>
      <c r="AM1636">
        <v>6378137</v>
      </c>
      <c r="AN1636">
        <v>6356752.3142451802</v>
      </c>
      <c r="AO1636">
        <f t="shared" si="652"/>
        <v>8.1819190842620321E-2</v>
      </c>
      <c r="AP1636">
        <f t="shared" si="653"/>
        <v>8.2094437949694496E-2</v>
      </c>
      <c r="AQ1636">
        <f t="shared" si="654"/>
        <v>6.7394967422762398E-3</v>
      </c>
      <c r="AR1636">
        <f t="shared" si="655"/>
        <v>6399593.6257584924</v>
      </c>
    </row>
    <row r="1637" spans="13:44" x14ac:dyDescent="0.3">
      <c r="M1637" s="52" t="s">
        <v>22</v>
      </c>
      <c r="N1637" s="53">
        <f t="shared" si="634"/>
        <v>166021.44365805644</v>
      </c>
      <c r="O1637" s="54">
        <f t="shared" si="635"/>
        <v>0</v>
      </c>
      <c r="P1637" s="55">
        <f t="shared" si="636"/>
        <v>31</v>
      </c>
      <c r="Q1637" s="68"/>
      <c r="T1637">
        <f t="shared" si="632"/>
        <v>0</v>
      </c>
      <c r="U1637">
        <f t="shared" si="632"/>
        <v>0</v>
      </c>
      <c r="V1637">
        <f t="shared" si="633"/>
        <v>31</v>
      </c>
      <c r="W1637">
        <f t="shared" si="656"/>
        <v>3</v>
      </c>
      <c r="X1637">
        <f t="shared" si="637"/>
        <v>-5.2359877559829883E-2</v>
      </c>
      <c r="Y1637">
        <f t="shared" si="638"/>
        <v>-5.2335956242943828E-2</v>
      </c>
      <c r="Z1637">
        <f t="shared" si="639"/>
        <v>-5.2383818566763218E-2</v>
      </c>
      <c r="AA1637">
        <f t="shared" si="640"/>
        <v>0</v>
      </c>
      <c r="AB1637">
        <f t="shared" si="641"/>
        <v>6375585.7452000007</v>
      </c>
      <c r="AC1637">
        <f t="shared" si="642"/>
        <v>9.2468067027179749E-6</v>
      </c>
      <c r="AD1637">
        <f t="shared" si="643"/>
        <v>0</v>
      </c>
      <c r="AE1637">
        <f t="shared" si="644"/>
        <v>0</v>
      </c>
      <c r="AF1637">
        <f t="shared" si="645"/>
        <v>0</v>
      </c>
      <c r="AG1637">
        <f t="shared" si="646"/>
        <v>0</v>
      </c>
      <c r="AH1637">
        <f t="shared" si="647"/>
        <v>0</v>
      </c>
      <c r="AI1637">
        <f t="shared" si="648"/>
        <v>5.0546225567071803E-3</v>
      </c>
      <c r="AJ1637">
        <f t="shared" si="649"/>
        <v>4.2582015317955055E-5</v>
      </c>
      <c r="AK1637">
        <f t="shared" si="650"/>
        <v>1.6740578955036711E-7</v>
      </c>
      <c r="AL1637">
        <f t="shared" si="651"/>
        <v>0</v>
      </c>
      <c r="AM1637">
        <v>6378137</v>
      </c>
      <c r="AN1637">
        <v>6356752.3142451802</v>
      </c>
      <c r="AO1637">
        <f t="shared" si="652"/>
        <v>8.1819190842620321E-2</v>
      </c>
      <c r="AP1637">
        <f t="shared" si="653"/>
        <v>8.2094437949694496E-2</v>
      </c>
      <c r="AQ1637">
        <f t="shared" si="654"/>
        <v>6.7394967422762398E-3</v>
      </c>
      <c r="AR1637">
        <f t="shared" si="655"/>
        <v>6399593.6257584924</v>
      </c>
    </row>
    <row r="1638" spans="13:44" x14ac:dyDescent="0.3">
      <c r="M1638" s="52" t="s">
        <v>22</v>
      </c>
      <c r="N1638" s="53">
        <f t="shared" si="634"/>
        <v>166021.44365805644</v>
      </c>
      <c r="O1638" s="54">
        <f t="shared" si="635"/>
        <v>0</v>
      </c>
      <c r="P1638" s="55">
        <f t="shared" si="636"/>
        <v>31</v>
      </c>
      <c r="Q1638" s="68"/>
      <c r="T1638">
        <f t="shared" si="632"/>
        <v>0</v>
      </c>
      <c r="U1638">
        <f t="shared" si="632"/>
        <v>0</v>
      </c>
      <c r="V1638">
        <f t="shared" si="633"/>
        <v>31</v>
      </c>
      <c r="W1638">
        <f t="shared" si="656"/>
        <v>3</v>
      </c>
      <c r="X1638">
        <f t="shared" si="637"/>
        <v>-5.2359877559829883E-2</v>
      </c>
      <c r="Y1638">
        <f t="shared" si="638"/>
        <v>-5.2335956242943828E-2</v>
      </c>
      <c r="Z1638">
        <f t="shared" si="639"/>
        <v>-5.2383818566763218E-2</v>
      </c>
      <c r="AA1638">
        <f t="shared" si="640"/>
        <v>0</v>
      </c>
      <c r="AB1638">
        <f t="shared" si="641"/>
        <v>6375585.7452000007</v>
      </c>
      <c r="AC1638">
        <f t="shared" si="642"/>
        <v>9.2468067027179749E-6</v>
      </c>
      <c r="AD1638">
        <f t="shared" si="643"/>
        <v>0</v>
      </c>
      <c r="AE1638">
        <f t="shared" si="644"/>
        <v>0</v>
      </c>
      <c r="AF1638">
        <f t="shared" si="645"/>
        <v>0</v>
      </c>
      <c r="AG1638">
        <f t="shared" si="646"/>
        <v>0</v>
      </c>
      <c r="AH1638">
        <f t="shared" si="647"/>
        <v>0</v>
      </c>
      <c r="AI1638">
        <f t="shared" si="648"/>
        <v>5.0546225567071803E-3</v>
      </c>
      <c r="AJ1638">
        <f t="shared" si="649"/>
        <v>4.2582015317955055E-5</v>
      </c>
      <c r="AK1638">
        <f t="shared" si="650"/>
        <v>1.6740578955036711E-7</v>
      </c>
      <c r="AL1638">
        <f t="shared" si="651"/>
        <v>0</v>
      </c>
      <c r="AM1638">
        <v>6378137</v>
      </c>
      <c r="AN1638">
        <v>6356752.3142451802</v>
      </c>
      <c r="AO1638">
        <f t="shared" si="652"/>
        <v>8.1819190842620321E-2</v>
      </c>
      <c r="AP1638">
        <f t="shared" si="653"/>
        <v>8.2094437949694496E-2</v>
      </c>
      <c r="AQ1638">
        <f t="shared" si="654"/>
        <v>6.7394967422762398E-3</v>
      </c>
      <c r="AR1638">
        <f t="shared" si="655"/>
        <v>6399593.6257584924</v>
      </c>
    </row>
    <row r="1639" spans="13:44" x14ac:dyDescent="0.3">
      <c r="M1639" s="52" t="s">
        <v>22</v>
      </c>
      <c r="N1639" s="53">
        <f t="shared" si="634"/>
        <v>166021.44365805644</v>
      </c>
      <c r="O1639" s="54">
        <f t="shared" si="635"/>
        <v>0</v>
      </c>
      <c r="P1639" s="55">
        <f t="shared" si="636"/>
        <v>31</v>
      </c>
      <c r="Q1639" s="68"/>
      <c r="T1639">
        <f t="shared" si="632"/>
        <v>0</v>
      </c>
      <c r="U1639">
        <f t="shared" si="632"/>
        <v>0</v>
      </c>
      <c r="V1639">
        <f t="shared" si="633"/>
        <v>31</v>
      </c>
      <c r="W1639">
        <f t="shared" si="656"/>
        <v>3</v>
      </c>
      <c r="X1639">
        <f t="shared" si="637"/>
        <v>-5.2359877559829883E-2</v>
      </c>
      <c r="Y1639">
        <f t="shared" si="638"/>
        <v>-5.2335956242943828E-2</v>
      </c>
      <c r="Z1639">
        <f t="shared" si="639"/>
        <v>-5.2383818566763218E-2</v>
      </c>
      <c r="AA1639">
        <f t="shared" si="640"/>
        <v>0</v>
      </c>
      <c r="AB1639">
        <f t="shared" si="641"/>
        <v>6375585.7452000007</v>
      </c>
      <c r="AC1639">
        <f t="shared" si="642"/>
        <v>9.2468067027179749E-6</v>
      </c>
      <c r="AD1639">
        <f t="shared" si="643"/>
        <v>0</v>
      </c>
      <c r="AE1639">
        <f t="shared" si="644"/>
        <v>0</v>
      </c>
      <c r="AF1639">
        <f t="shared" si="645"/>
        <v>0</v>
      </c>
      <c r="AG1639">
        <f t="shared" si="646"/>
        <v>0</v>
      </c>
      <c r="AH1639">
        <f t="shared" si="647"/>
        <v>0</v>
      </c>
      <c r="AI1639">
        <f t="shared" si="648"/>
        <v>5.0546225567071803E-3</v>
      </c>
      <c r="AJ1639">
        <f t="shared" si="649"/>
        <v>4.2582015317955055E-5</v>
      </c>
      <c r="AK1639">
        <f t="shared" si="650"/>
        <v>1.6740578955036711E-7</v>
      </c>
      <c r="AL1639">
        <f t="shared" si="651"/>
        <v>0</v>
      </c>
      <c r="AM1639">
        <v>6378137</v>
      </c>
      <c r="AN1639">
        <v>6356752.3142451802</v>
      </c>
      <c r="AO1639">
        <f t="shared" si="652"/>
        <v>8.1819190842620321E-2</v>
      </c>
      <c r="AP1639">
        <f t="shared" si="653"/>
        <v>8.2094437949694496E-2</v>
      </c>
      <c r="AQ1639">
        <f t="shared" si="654"/>
        <v>6.7394967422762398E-3</v>
      </c>
      <c r="AR1639">
        <f t="shared" si="655"/>
        <v>6399593.6257584924</v>
      </c>
    </row>
    <row r="1640" spans="13:44" x14ac:dyDescent="0.3">
      <c r="M1640" s="52" t="s">
        <v>22</v>
      </c>
      <c r="N1640" s="53">
        <f t="shared" si="634"/>
        <v>166021.44365805644</v>
      </c>
      <c r="O1640" s="54">
        <f t="shared" si="635"/>
        <v>0</v>
      </c>
      <c r="P1640" s="55">
        <f t="shared" si="636"/>
        <v>31</v>
      </c>
      <c r="Q1640" s="68"/>
      <c r="T1640">
        <f t="shared" si="632"/>
        <v>0</v>
      </c>
      <c r="U1640">
        <f t="shared" si="632"/>
        <v>0</v>
      </c>
      <c r="V1640">
        <f t="shared" si="633"/>
        <v>31</v>
      </c>
      <c r="W1640">
        <f t="shared" si="656"/>
        <v>3</v>
      </c>
      <c r="X1640">
        <f t="shared" si="637"/>
        <v>-5.2359877559829883E-2</v>
      </c>
      <c r="Y1640">
        <f t="shared" si="638"/>
        <v>-5.2335956242943828E-2</v>
      </c>
      <c r="Z1640">
        <f t="shared" si="639"/>
        <v>-5.2383818566763218E-2</v>
      </c>
      <c r="AA1640">
        <f t="shared" si="640"/>
        <v>0</v>
      </c>
      <c r="AB1640">
        <f t="shared" si="641"/>
        <v>6375585.7452000007</v>
      </c>
      <c r="AC1640">
        <f t="shared" si="642"/>
        <v>9.2468067027179749E-6</v>
      </c>
      <c r="AD1640">
        <f t="shared" si="643"/>
        <v>0</v>
      </c>
      <c r="AE1640">
        <f t="shared" si="644"/>
        <v>0</v>
      </c>
      <c r="AF1640">
        <f t="shared" si="645"/>
        <v>0</v>
      </c>
      <c r="AG1640">
        <f t="shared" si="646"/>
        <v>0</v>
      </c>
      <c r="AH1640">
        <f t="shared" si="647"/>
        <v>0</v>
      </c>
      <c r="AI1640">
        <f t="shared" si="648"/>
        <v>5.0546225567071803E-3</v>
      </c>
      <c r="AJ1640">
        <f t="shared" si="649"/>
        <v>4.2582015317955055E-5</v>
      </c>
      <c r="AK1640">
        <f t="shared" si="650"/>
        <v>1.6740578955036711E-7</v>
      </c>
      <c r="AL1640">
        <f t="shared" si="651"/>
        <v>0</v>
      </c>
      <c r="AM1640">
        <v>6378137</v>
      </c>
      <c r="AN1640">
        <v>6356752.3142451802</v>
      </c>
      <c r="AO1640">
        <f t="shared" si="652"/>
        <v>8.1819190842620321E-2</v>
      </c>
      <c r="AP1640">
        <f t="shared" si="653"/>
        <v>8.2094437949694496E-2</v>
      </c>
      <c r="AQ1640">
        <f t="shared" si="654"/>
        <v>6.7394967422762398E-3</v>
      </c>
      <c r="AR1640">
        <f t="shared" si="655"/>
        <v>6399593.6257584924</v>
      </c>
    </row>
    <row r="1641" spans="13:44" x14ac:dyDescent="0.3">
      <c r="M1641" s="52" t="s">
        <v>22</v>
      </c>
      <c r="N1641" s="53">
        <f t="shared" si="634"/>
        <v>166021.44365805644</v>
      </c>
      <c r="O1641" s="54">
        <f t="shared" si="635"/>
        <v>0</v>
      </c>
      <c r="P1641" s="55">
        <f t="shared" si="636"/>
        <v>31</v>
      </c>
      <c r="Q1641" s="68"/>
      <c r="T1641">
        <f t="shared" si="632"/>
        <v>0</v>
      </c>
      <c r="U1641">
        <f t="shared" si="632"/>
        <v>0</v>
      </c>
      <c r="V1641">
        <f t="shared" si="633"/>
        <v>31</v>
      </c>
      <c r="W1641">
        <f t="shared" si="656"/>
        <v>3</v>
      </c>
      <c r="X1641">
        <f t="shared" si="637"/>
        <v>-5.2359877559829883E-2</v>
      </c>
      <c r="Y1641">
        <f t="shared" si="638"/>
        <v>-5.2335956242943828E-2</v>
      </c>
      <c r="Z1641">
        <f t="shared" si="639"/>
        <v>-5.2383818566763218E-2</v>
      </c>
      <c r="AA1641">
        <f t="shared" si="640"/>
        <v>0</v>
      </c>
      <c r="AB1641">
        <f t="shared" si="641"/>
        <v>6375585.7452000007</v>
      </c>
      <c r="AC1641">
        <f t="shared" si="642"/>
        <v>9.2468067027179749E-6</v>
      </c>
      <c r="AD1641">
        <f t="shared" si="643"/>
        <v>0</v>
      </c>
      <c r="AE1641">
        <f t="shared" si="644"/>
        <v>0</v>
      </c>
      <c r="AF1641">
        <f t="shared" si="645"/>
        <v>0</v>
      </c>
      <c r="AG1641">
        <f t="shared" si="646"/>
        <v>0</v>
      </c>
      <c r="AH1641">
        <f t="shared" si="647"/>
        <v>0</v>
      </c>
      <c r="AI1641">
        <f t="shared" si="648"/>
        <v>5.0546225567071803E-3</v>
      </c>
      <c r="AJ1641">
        <f t="shared" si="649"/>
        <v>4.2582015317955055E-5</v>
      </c>
      <c r="AK1641">
        <f t="shared" si="650"/>
        <v>1.6740578955036711E-7</v>
      </c>
      <c r="AL1641">
        <f t="shared" si="651"/>
        <v>0</v>
      </c>
      <c r="AM1641">
        <v>6378137</v>
      </c>
      <c r="AN1641">
        <v>6356752.3142451802</v>
      </c>
      <c r="AO1641">
        <f t="shared" si="652"/>
        <v>8.1819190842620321E-2</v>
      </c>
      <c r="AP1641">
        <f t="shared" si="653"/>
        <v>8.2094437949694496E-2</v>
      </c>
      <c r="AQ1641">
        <f t="shared" si="654"/>
        <v>6.7394967422762398E-3</v>
      </c>
      <c r="AR1641">
        <f t="shared" si="655"/>
        <v>6399593.6257584924</v>
      </c>
    </row>
    <row r="1642" spans="13:44" x14ac:dyDescent="0.3">
      <c r="M1642" s="52" t="s">
        <v>22</v>
      </c>
      <c r="N1642" s="53">
        <f t="shared" si="634"/>
        <v>166021.44365805644</v>
      </c>
      <c r="O1642" s="54">
        <f t="shared" si="635"/>
        <v>0</v>
      </c>
      <c r="P1642" s="55">
        <f t="shared" si="636"/>
        <v>31</v>
      </c>
      <c r="Q1642" s="68"/>
      <c r="T1642">
        <f t="shared" ref="T1642:U1705" si="657">R1642*PI()/180</f>
        <v>0</v>
      </c>
      <c r="U1642">
        <f t="shared" si="657"/>
        <v>0</v>
      </c>
      <c r="V1642">
        <f t="shared" si="633"/>
        <v>31</v>
      </c>
      <c r="W1642">
        <f t="shared" si="656"/>
        <v>3</v>
      </c>
      <c r="X1642">
        <f t="shared" si="637"/>
        <v>-5.2359877559829883E-2</v>
      </c>
      <c r="Y1642">
        <f t="shared" si="638"/>
        <v>-5.2335956242943828E-2</v>
      </c>
      <c r="Z1642">
        <f t="shared" si="639"/>
        <v>-5.2383818566763218E-2</v>
      </c>
      <c r="AA1642">
        <f t="shared" si="640"/>
        <v>0</v>
      </c>
      <c r="AB1642">
        <f t="shared" si="641"/>
        <v>6375585.7452000007</v>
      </c>
      <c r="AC1642">
        <f t="shared" si="642"/>
        <v>9.2468067027179749E-6</v>
      </c>
      <c r="AD1642">
        <f t="shared" si="643"/>
        <v>0</v>
      </c>
      <c r="AE1642">
        <f t="shared" si="644"/>
        <v>0</v>
      </c>
      <c r="AF1642">
        <f t="shared" si="645"/>
        <v>0</v>
      </c>
      <c r="AG1642">
        <f t="shared" si="646"/>
        <v>0</v>
      </c>
      <c r="AH1642">
        <f t="shared" si="647"/>
        <v>0</v>
      </c>
      <c r="AI1642">
        <f t="shared" si="648"/>
        <v>5.0546225567071803E-3</v>
      </c>
      <c r="AJ1642">
        <f t="shared" si="649"/>
        <v>4.2582015317955055E-5</v>
      </c>
      <c r="AK1642">
        <f t="shared" si="650"/>
        <v>1.6740578955036711E-7</v>
      </c>
      <c r="AL1642">
        <f t="shared" si="651"/>
        <v>0</v>
      </c>
      <c r="AM1642">
        <v>6378137</v>
      </c>
      <c r="AN1642">
        <v>6356752.3142451802</v>
      </c>
      <c r="AO1642">
        <f t="shared" si="652"/>
        <v>8.1819190842620321E-2</v>
      </c>
      <c r="AP1642">
        <f t="shared" si="653"/>
        <v>8.2094437949694496E-2</v>
      </c>
      <c r="AQ1642">
        <f t="shared" si="654"/>
        <v>6.7394967422762398E-3</v>
      </c>
      <c r="AR1642">
        <f t="shared" si="655"/>
        <v>6399593.6257584924</v>
      </c>
    </row>
    <row r="1643" spans="13:44" x14ac:dyDescent="0.3">
      <c r="M1643" s="52" t="s">
        <v>22</v>
      </c>
      <c r="N1643" s="53">
        <f t="shared" si="634"/>
        <v>166021.44365805644</v>
      </c>
      <c r="O1643" s="54">
        <f t="shared" si="635"/>
        <v>0</v>
      </c>
      <c r="P1643" s="55">
        <f t="shared" si="636"/>
        <v>31</v>
      </c>
      <c r="Q1643" s="68"/>
      <c r="T1643">
        <f t="shared" si="657"/>
        <v>0</v>
      </c>
      <c r="U1643">
        <f t="shared" si="657"/>
        <v>0</v>
      </c>
      <c r="V1643">
        <f t="shared" si="633"/>
        <v>31</v>
      </c>
      <c r="W1643">
        <f t="shared" si="656"/>
        <v>3</v>
      </c>
      <c r="X1643">
        <f t="shared" si="637"/>
        <v>-5.2359877559829883E-2</v>
      </c>
      <c r="Y1643">
        <f t="shared" si="638"/>
        <v>-5.2335956242943828E-2</v>
      </c>
      <c r="Z1643">
        <f t="shared" si="639"/>
        <v>-5.2383818566763218E-2</v>
      </c>
      <c r="AA1643">
        <f t="shared" si="640"/>
        <v>0</v>
      </c>
      <c r="AB1643">
        <f t="shared" si="641"/>
        <v>6375585.7452000007</v>
      </c>
      <c r="AC1643">
        <f t="shared" si="642"/>
        <v>9.2468067027179749E-6</v>
      </c>
      <c r="AD1643">
        <f t="shared" si="643"/>
        <v>0</v>
      </c>
      <c r="AE1643">
        <f t="shared" si="644"/>
        <v>0</v>
      </c>
      <c r="AF1643">
        <f t="shared" si="645"/>
        <v>0</v>
      </c>
      <c r="AG1643">
        <f t="shared" si="646"/>
        <v>0</v>
      </c>
      <c r="AH1643">
        <f t="shared" si="647"/>
        <v>0</v>
      </c>
      <c r="AI1643">
        <f t="shared" si="648"/>
        <v>5.0546225567071803E-3</v>
      </c>
      <c r="AJ1643">
        <f t="shared" si="649"/>
        <v>4.2582015317955055E-5</v>
      </c>
      <c r="AK1643">
        <f t="shared" si="650"/>
        <v>1.6740578955036711E-7</v>
      </c>
      <c r="AL1643">
        <f t="shared" si="651"/>
        <v>0</v>
      </c>
      <c r="AM1643">
        <v>6378137</v>
      </c>
      <c r="AN1643">
        <v>6356752.3142451802</v>
      </c>
      <c r="AO1643">
        <f t="shared" si="652"/>
        <v>8.1819190842620321E-2</v>
      </c>
      <c r="AP1643">
        <f t="shared" si="653"/>
        <v>8.2094437949694496E-2</v>
      </c>
      <c r="AQ1643">
        <f t="shared" si="654"/>
        <v>6.7394967422762398E-3</v>
      </c>
      <c r="AR1643">
        <f t="shared" si="655"/>
        <v>6399593.6257584924</v>
      </c>
    </row>
    <row r="1644" spans="13:44" x14ac:dyDescent="0.3">
      <c r="M1644" s="52" t="s">
        <v>22</v>
      </c>
      <c r="N1644" s="53">
        <f t="shared" si="634"/>
        <v>166021.44365805644</v>
      </c>
      <c r="O1644" s="54">
        <f t="shared" si="635"/>
        <v>0</v>
      </c>
      <c r="P1644" s="55">
        <f t="shared" si="636"/>
        <v>31</v>
      </c>
      <c r="Q1644" s="68"/>
      <c r="T1644">
        <f t="shared" si="657"/>
        <v>0</v>
      </c>
      <c r="U1644">
        <f t="shared" si="657"/>
        <v>0</v>
      </c>
      <c r="V1644">
        <f t="shared" si="633"/>
        <v>31</v>
      </c>
      <c r="W1644">
        <f t="shared" si="656"/>
        <v>3</v>
      </c>
      <c r="X1644">
        <f t="shared" si="637"/>
        <v>-5.2359877559829883E-2</v>
      </c>
      <c r="Y1644">
        <f t="shared" si="638"/>
        <v>-5.2335956242943828E-2</v>
      </c>
      <c r="Z1644">
        <f t="shared" si="639"/>
        <v>-5.2383818566763218E-2</v>
      </c>
      <c r="AA1644">
        <f t="shared" si="640"/>
        <v>0</v>
      </c>
      <c r="AB1644">
        <f t="shared" si="641"/>
        <v>6375585.7452000007</v>
      </c>
      <c r="AC1644">
        <f t="shared" si="642"/>
        <v>9.2468067027179749E-6</v>
      </c>
      <c r="AD1644">
        <f t="shared" si="643"/>
        <v>0</v>
      </c>
      <c r="AE1644">
        <f t="shared" si="644"/>
        <v>0</v>
      </c>
      <c r="AF1644">
        <f t="shared" si="645"/>
        <v>0</v>
      </c>
      <c r="AG1644">
        <f t="shared" si="646"/>
        <v>0</v>
      </c>
      <c r="AH1644">
        <f t="shared" si="647"/>
        <v>0</v>
      </c>
      <c r="AI1644">
        <f t="shared" si="648"/>
        <v>5.0546225567071803E-3</v>
      </c>
      <c r="AJ1644">
        <f t="shared" si="649"/>
        <v>4.2582015317955055E-5</v>
      </c>
      <c r="AK1644">
        <f t="shared" si="650"/>
        <v>1.6740578955036711E-7</v>
      </c>
      <c r="AL1644">
        <f t="shared" si="651"/>
        <v>0</v>
      </c>
      <c r="AM1644">
        <v>6378137</v>
      </c>
      <c r="AN1644">
        <v>6356752.3142451802</v>
      </c>
      <c r="AO1644">
        <f t="shared" si="652"/>
        <v>8.1819190842620321E-2</v>
      </c>
      <c r="AP1644">
        <f t="shared" si="653"/>
        <v>8.2094437949694496E-2</v>
      </c>
      <c r="AQ1644">
        <f t="shared" si="654"/>
        <v>6.7394967422762398E-3</v>
      </c>
      <c r="AR1644">
        <f t="shared" si="655"/>
        <v>6399593.6257584924</v>
      </c>
    </row>
    <row r="1645" spans="13:44" x14ac:dyDescent="0.3">
      <c r="M1645" s="52" t="s">
        <v>22</v>
      </c>
      <c r="N1645" s="53">
        <f t="shared" si="634"/>
        <v>166021.44365805644</v>
      </c>
      <c r="O1645" s="54">
        <f t="shared" si="635"/>
        <v>0</v>
      </c>
      <c r="P1645" s="55">
        <f t="shared" si="636"/>
        <v>31</v>
      </c>
      <c r="Q1645" s="68"/>
      <c r="T1645">
        <f t="shared" si="657"/>
        <v>0</v>
      </c>
      <c r="U1645">
        <f t="shared" si="657"/>
        <v>0</v>
      </c>
      <c r="V1645">
        <f t="shared" si="633"/>
        <v>31</v>
      </c>
      <c r="W1645">
        <f t="shared" si="656"/>
        <v>3</v>
      </c>
      <c r="X1645">
        <f t="shared" si="637"/>
        <v>-5.2359877559829883E-2</v>
      </c>
      <c r="Y1645">
        <f t="shared" si="638"/>
        <v>-5.2335956242943828E-2</v>
      </c>
      <c r="Z1645">
        <f t="shared" si="639"/>
        <v>-5.2383818566763218E-2</v>
      </c>
      <c r="AA1645">
        <f t="shared" si="640"/>
        <v>0</v>
      </c>
      <c r="AB1645">
        <f t="shared" si="641"/>
        <v>6375585.7452000007</v>
      </c>
      <c r="AC1645">
        <f t="shared" si="642"/>
        <v>9.2468067027179749E-6</v>
      </c>
      <c r="AD1645">
        <f t="shared" si="643"/>
        <v>0</v>
      </c>
      <c r="AE1645">
        <f t="shared" si="644"/>
        <v>0</v>
      </c>
      <c r="AF1645">
        <f t="shared" si="645"/>
        <v>0</v>
      </c>
      <c r="AG1645">
        <f t="shared" si="646"/>
        <v>0</v>
      </c>
      <c r="AH1645">
        <f t="shared" si="647"/>
        <v>0</v>
      </c>
      <c r="AI1645">
        <f t="shared" si="648"/>
        <v>5.0546225567071803E-3</v>
      </c>
      <c r="AJ1645">
        <f t="shared" si="649"/>
        <v>4.2582015317955055E-5</v>
      </c>
      <c r="AK1645">
        <f t="shared" si="650"/>
        <v>1.6740578955036711E-7</v>
      </c>
      <c r="AL1645">
        <f t="shared" si="651"/>
        <v>0</v>
      </c>
      <c r="AM1645">
        <v>6378137</v>
      </c>
      <c r="AN1645">
        <v>6356752.3142451802</v>
      </c>
      <c r="AO1645">
        <f t="shared" si="652"/>
        <v>8.1819190842620321E-2</v>
      </c>
      <c r="AP1645">
        <f t="shared" si="653"/>
        <v>8.2094437949694496E-2</v>
      </c>
      <c r="AQ1645">
        <f t="shared" si="654"/>
        <v>6.7394967422762398E-3</v>
      </c>
      <c r="AR1645">
        <f t="shared" si="655"/>
        <v>6399593.6257584924</v>
      </c>
    </row>
    <row r="1646" spans="13:44" x14ac:dyDescent="0.3">
      <c r="M1646" s="52" t="s">
        <v>22</v>
      </c>
      <c r="N1646" s="53">
        <f t="shared" si="634"/>
        <v>166021.44365805644</v>
      </c>
      <c r="O1646" s="54">
        <f t="shared" si="635"/>
        <v>0</v>
      </c>
      <c r="P1646" s="55">
        <f t="shared" si="636"/>
        <v>31</v>
      </c>
      <c r="Q1646" s="68"/>
      <c r="T1646">
        <f t="shared" si="657"/>
        <v>0</v>
      </c>
      <c r="U1646">
        <f t="shared" si="657"/>
        <v>0</v>
      </c>
      <c r="V1646">
        <f t="shared" si="633"/>
        <v>31</v>
      </c>
      <c r="W1646">
        <f t="shared" si="656"/>
        <v>3</v>
      </c>
      <c r="X1646">
        <f t="shared" si="637"/>
        <v>-5.2359877559829883E-2</v>
      </c>
      <c r="Y1646">
        <f t="shared" si="638"/>
        <v>-5.2335956242943828E-2</v>
      </c>
      <c r="Z1646">
        <f t="shared" si="639"/>
        <v>-5.2383818566763218E-2</v>
      </c>
      <c r="AA1646">
        <f t="shared" si="640"/>
        <v>0</v>
      </c>
      <c r="AB1646">
        <f t="shared" si="641"/>
        <v>6375585.7452000007</v>
      </c>
      <c r="AC1646">
        <f t="shared" si="642"/>
        <v>9.2468067027179749E-6</v>
      </c>
      <c r="AD1646">
        <f t="shared" si="643"/>
        <v>0</v>
      </c>
      <c r="AE1646">
        <f t="shared" si="644"/>
        <v>0</v>
      </c>
      <c r="AF1646">
        <f t="shared" si="645"/>
        <v>0</v>
      </c>
      <c r="AG1646">
        <f t="shared" si="646"/>
        <v>0</v>
      </c>
      <c r="AH1646">
        <f t="shared" si="647"/>
        <v>0</v>
      </c>
      <c r="AI1646">
        <f t="shared" si="648"/>
        <v>5.0546225567071803E-3</v>
      </c>
      <c r="AJ1646">
        <f t="shared" si="649"/>
        <v>4.2582015317955055E-5</v>
      </c>
      <c r="AK1646">
        <f t="shared" si="650"/>
        <v>1.6740578955036711E-7</v>
      </c>
      <c r="AL1646">
        <f t="shared" si="651"/>
        <v>0</v>
      </c>
      <c r="AM1646">
        <v>6378137</v>
      </c>
      <c r="AN1646">
        <v>6356752.3142451802</v>
      </c>
      <c r="AO1646">
        <f t="shared" si="652"/>
        <v>8.1819190842620321E-2</v>
      </c>
      <c r="AP1646">
        <f t="shared" si="653"/>
        <v>8.2094437949694496E-2</v>
      </c>
      <c r="AQ1646">
        <f t="shared" si="654"/>
        <v>6.7394967422762398E-3</v>
      </c>
      <c r="AR1646">
        <f t="shared" si="655"/>
        <v>6399593.6257584924</v>
      </c>
    </row>
    <row r="1647" spans="13:44" x14ac:dyDescent="0.3">
      <c r="M1647" s="52" t="s">
        <v>22</v>
      </c>
      <c r="N1647" s="53">
        <f t="shared" si="634"/>
        <v>166021.44365805644</v>
      </c>
      <c r="O1647" s="54">
        <f t="shared" si="635"/>
        <v>0</v>
      </c>
      <c r="P1647" s="55">
        <f t="shared" si="636"/>
        <v>31</v>
      </c>
      <c r="Q1647" s="68"/>
      <c r="T1647">
        <f t="shared" si="657"/>
        <v>0</v>
      </c>
      <c r="U1647">
        <f t="shared" si="657"/>
        <v>0</v>
      </c>
      <c r="V1647">
        <f t="shared" si="633"/>
        <v>31</v>
      </c>
      <c r="W1647">
        <f t="shared" si="656"/>
        <v>3</v>
      </c>
      <c r="X1647">
        <f t="shared" si="637"/>
        <v>-5.2359877559829883E-2</v>
      </c>
      <c r="Y1647">
        <f t="shared" si="638"/>
        <v>-5.2335956242943828E-2</v>
      </c>
      <c r="Z1647">
        <f t="shared" si="639"/>
        <v>-5.2383818566763218E-2</v>
      </c>
      <c r="AA1647">
        <f t="shared" si="640"/>
        <v>0</v>
      </c>
      <c r="AB1647">
        <f t="shared" si="641"/>
        <v>6375585.7452000007</v>
      </c>
      <c r="AC1647">
        <f t="shared" si="642"/>
        <v>9.2468067027179749E-6</v>
      </c>
      <c r="AD1647">
        <f t="shared" si="643"/>
        <v>0</v>
      </c>
      <c r="AE1647">
        <f t="shared" si="644"/>
        <v>0</v>
      </c>
      <c r="AF1647">
        <f t="shared" si="645"/>
        <v>0</v>
      </c>
      <c r="AG1647">
        <f t="shared" si="646"/>
        <v>0</v>
      </c>
      <c r="AH1647">
        <f t="shared" si="647"/>
        <v>0</v>
      </c>
      <c r="AI1647">
        <f t="shared" si="648"/>
        <v>5.0546225567071803E-3</v>
      </c>
      <c r="AJ1647">
        <f t="shared" si="649"/>
        <v>4.2582015317955055E-5</v>
      </c>
      <c r="AK1647">
        <f t="shared" si="650"/>
        <v>1.6740578955036711E-7</v>
      </c>
      <c r="AL1647">
        <f t="shared" si="651"/>
        <v>0</v>
      </c>
      <c r="AM1647">
        <v>6378137</v>
      </c>
      <c r="AN1647">
        <v>6356752.3142451802</v>
      </c>
      <c r="AO1647">
        <f t="shared" si="652"/>
        <v>8.1819190842620321E-2</v>
      </c>
      <c r="AP1647">
        <f t="shared" si="653"/>
        <v>8.2094437949694496E-2</v>
      </c>
      <c r="AQ1647">
        <f t="shared" si="654"/>
        <v>6.7394967422762398E-3</v>
      </c>
      <c r="AR1647">
        <f t="shared" si="655"/>
        <v>6399593.6257584924</v>
      </c>
    </row>
    <row r="1648" spans="13:44" x14ac:dyDescent="0.3">
      <c r="M1648" s="52" t="s">
        <v>22</v>
      </c>
      <c r="N1648" s="53">
        <f t="shared" si="634"/>
        <v>166021.44365805644</v>
      </c>
      <c r="O1648" s="54">
        <f t="shared" si="635"/>
        <v>0</v>
      </c>
      <c r="P1648" s="55">
        <f t="shared" si="636"/>
        <v>31</v>
      </c>
      <c r="Q1648" s="68"/>
      <c r="T1648">
        <f t="shared" si="657"/>
        <v>0</v>
      </c>
      <c r="U1648">
        <f t="shared" si="657"/>
        <v>0</v>
      </c>
      <c r="V1648">
        <f t="shared" si="633"/>
        <v>31</v>
      </c>
      <c r="W1648">
        <f t="shared" si="656"/>
        <v>3</v>
      </c>
      <c r="X1648">
        <f t="shared" si="637"/>
        <v>-5.2359877559829883E-2</v>
      </c>
      <c r="Y1648">
        <f t="shared" si="638"/>
        <v>-5.2335956242943828E-2</v>
      </c>
      <c r="Z1648">
        <f t="shared" si="639"/>
        <v>-5.2383818566763218E-2</v>
      </c>
      <c r="AA1648">
        <f t="shared" si="640"/>
        <v>0</v>
      </c>
      <c r="AB1648">
        <f t="shared" si="641"/>
        <v>6375585.7452000007</v>
      </c>
      <c r="AC1648">
        <f t="shared" si="642"/>
        <v>9.2468067027179749E-6</v>
      </c>
      <c r="AD1648">
        <f t="shared" si="643"/>
        <v>0</v>
      </c>
      <c r="AE1648">
        <f t="shared" si="644"/>
        <v>0</v>
      </c>
      <c r="AF1648">
        <f t="shared" si="645"/>
        <v>0</v>
      </c>
      <c r="AG1648">
        <f t="shared" si="646"/>
        <v>0</v>
      </c>
      <c r="AH1648">
        <f t="shared" si="647"/>
        <v>0</v>
      </c>
      <c r="AI1648">
        <f t="shared" si="648"/>
        <v>5.0546225567071803E-3</v>
      </c>
      <c r="AJ1648">
        <f t="shared" si="649"/>
        <v>4.2582015317955055E-5</v>
      </c>
      <c r="AK1648">
        <f t="shared" si="650"/>
        <v>1.6740578955036711E-7</v>
      </c>
      <c r="AL1648">
        <f t="shared" si="651"/>
        <v>0</v>
      </c>
      <c r="AM1648">
        <v>6378137</v>
      </c>
      <c r="AN1648">
        <v>6356752.3142451802</v>
      </c>
      <c r="AO1648">
        <f t="shared" si="652"/>
        <v>8.1819190842620321E-2</v>
      </c>
      <c r="AP1648">
        <f t="shared" si="653"/>
        <v>8.2094437949694496E-2</v>
      </c>
      <c r="AQ1648">
        <f t="shared" si="654"/>
        <v>6.7394967422762398E-3</v>
      </c>
      <c r="AR1648">
        <f t="shared" si="655"/>
        <v>6399593.6257584924</v>
      </c>
    </row>
    <row r="1649" spans="13:44" x14ac:dyDescent="0.3">
      <c r="M1649" s="52" t="s">
        <v>22</v>
      </c>
      <c r="N1649" s="53">
        <f t="shared" si="634"/>
        <v>166021.44365805644</v>
      </c>
      <c r="O1649" s="54">
        <f t="shared" si="635"/>
        <v>0</v>
      </c>
      <c r="P1649" s="55">
        <f t="shared" si="636"/>
        <v>31</v>
      </c>
      <c r="Q1649" s="68"/>
      <c r="T1649">
        <f t="shared" si="657"/>
        <v>0</v>
      </c>
      <c r="U1649">
        <f t="shared" si="657"/>
        <v>0</v>
      </c>
      <c r="V1649">
        <f t="shared" si="633"/>
        <v>31</v>
      </c>
      <c r="W1649">
        <f t="shared" si="656"/>
        <v>3</v>
      </c>
      <c r="X1649">
        <f t="shared" si="637"/>
        <v>-5.2359877559829883E-2</v>
      </c>
      <c r="Y1649">
        <f t="shared" si="638"/>
        <v>-5.2335956242943828E-2</v>
      </c>
      <c r="Z1649">
        <f t="shared" si="639"/>
        <v>-5.2383818566763218E-2</v>
      </c>
      <c r="AA1649">
        <f t="shared" si="640"/>
        <v>0</v>
      </c>
      <c r="AB1649">
        <f t="shared" si="641"/>
        <v>6375585.7452000007</v>
      </c>
      <c r="AC1649">
        <f t="shared" si="642"/>
        <v>9.2468067027179749E-6</v>
      </c>
      <c r="AD1649">
        <f t="shared" si="643"/>
        <v>0</v>
      </c>
      <c r="AE1649">
        <f t="shared" si="644"/>
        <v>0</v>
      </c>
      <c r="AF1649">
        <f t="shared" si="645"/>
        <v>0</v>
      </c>
      <c r="AG1649">
        <f t="shared" si="646"/>
        <v>0</v>
      </c>
      <c r="AH1649">
        <f t="shared" si="647"/>
        <v>0</v>
      </c>
      <c r="AI1649">
        <f t="shared" si="648"/>
        <v>5.0546225567071803E-3</v>
      </c>
      <c r="AJ1649">
        <f t="shared" si="649"/>
        <v>4.2582015317955055E-5</v>
      </c>
      <c r="AK1649">
        <f t="shared" si="650"/>
        <v>1.6740578955036711E-7</v>
      </c>
      <c r="AL1649">
        <f t="shared" si="651"/>
        <v>0</v>
      </c>
      <c r="AM1649">
        <v>6378137</v>
      </c>
      <c r="AN1649">
        <v>6356752.3142451802</v>
      </c>
      <c r="AO1649">
        <f t="shared" si="652"/>
        <v>8.1819190842620321E-2</v>
      </c>
      <c r="AP1649">
        <f t="shared" si="653"/>
        <v>8.2094437949694496E-2</v>
      </c>
      <c r="AQ1649">
        <f t="shared" si="654"/>
        <v>6.7394967422762398E-3</v>
      </c>
      <c r="AR1649">
        <f t="shared" si="655"/>
        <v>6399593.6257584924</v>
      </c>
    </row>
    <row r="1650" spans="13:44" x14ac:dyDescent="0.3">
      <c r="M1650" s="52" t="s">
        <v>22</v>
      </c>
      <c r="N1650" s="53">
        <f t="shared" si="634"/>
        <v>166021.44365805644</v>
      </c>
      <c r="O1650" s="54">
        <f t="shared" si="635"/>
        <v>0</v>
      </c>
      <c r="P1650" s="55">
        <f t="shared" si="636"/>
        <v>31</v>
      </c>
      <c r="Q1650" s="68"/>
      <c r="T1650">
        <f t="shared" si="657"/>
        <v>0</v>
      </c>
      <c r="U1650">
        <f t="shared" si="657"/>
        <v>0</v>
      </c>
      <c r="V1650">
        <f t="shared" si="633"/>
        <v>31</v>
      </c>
      <c r="W1650">
        <f t="shared" si="656"/>
        <v>3</v>
      </c>
      <c r="X1650">
        <f t="shared" si="637"/>
        <v>-5.2359877559829883E-2</v>
      </c>
      <c r="Y1650">
        <f t="shared" si="638"/>
        <v>-5.2335956242943828E-2</v>
      </c>
      <c r="Z1650">
        <f t="shared" si="639"/>
        <v>-5.2383818566763218E-2</v>
      </c>
      <c r="AA1650">
        <f t="shared" si="640"/>
        <v>0</v>
      </c>
      <c r="AB1650">
        <f t="shared" si="641"/>
        <v>6375585.7452000007</v>
      </c>
      <c r="AC1650">
        <f t="shared" si="642"/>
        <v>9.2468067027179749E-6</v>
      </c>
      <c r="AD1650">
        <f t="shared" si="643"/>
        <v>0</v>
      </c>
      <c r="AE1650">
        <f t="shared" si="644"/>
        <v>0</v>
      </c>
      <c r="AF1650">
        <f t="shared" si="645"/>
        <v>0</v>
      </c>
      <c r="AG1650">
        <f t="shared" si="646"/>
        <v>0</v>
      </c>
      <c r="AH1650">
        <f t="shared" si="647"/>
        <v>0</v>
      </c>
      <c r="AI1650">
        <f t="shared" si="648"/>
        <v>5.0546225567071803E-3</v>
      </c>
      <c r="AJ1650">
        <f t="shared" si="649"/>
        <v>4.2582015317955055E-5</v>
      </c>
      <c r="AK1650">
        <f t="shared" si="650"/>
        <v>1.6740578955036711E-7</v>
      </c>
      <c r="AL1650">
        <f t="shared" si="651"/>
        <v>0</v>
      </c>
      <c r="AM1650">
        <v>6378137</v>
      </c>
      <c r="AN1650">
        <v>6356752.3142451802</v>
      </c>
      <c r="AO1650">
        <f t="shared" si="652"/>
        <v>8.1819190842620321E-2</v>
      </c>
      <c r="AP1650">
        <f t="shared" si="653"/>
        <v>8.2094437949694496E-2</v>
      </c>
      <c r="AQ1650">
        <f t="shared" si="654"/>
        <v>6.7394967422762398E-3</v>
      </c>
      <c r="AR1650">
        <f t="shared" si="655"/>
        <v>6399593.6257584924</v>
      </c>
    </row>
    <row r="1651" spans="13:44" x14ac:dyDescent="0.3">
      <c r="M1651" s="52" t="s">
        <v>22</v>
      </c>
      <c r="N1651" s="53">
        <f t="shared" si="634"/>
        <v>166021.44365805644</v>
      </c>
      <c r="O1651" s="54">
        <f t="shared" si="635"/>
        <v>0</v>
      </c>
      <c r="P1651" s="55">
        <f t="shared" si="636"/>
        <v>31</v>
      </c>
      <c r="Q1651" s="68"/>
      <c r="T1651">
        <f t="shared" si="657"/>
        <v>0</v>
      </c>
      <c r="U1651">
        <f t="shared" si="657"/>
        <v>0</v>
      </c>
      <c r="V1651">
        <f t="shared" si="633"/>
        <v>31</v>
      </c>
      <c r="W1651">
        <f t="shared" si="656"/>
        <v>3</v>
      </c>
      <c r="X1651">
        <f t="shared" si="637"/>
        <v>-5.2359877559829883E-2</v>
      </c>
      <c r="Y1651">
        <f t="shared" si="638"/>
        <v>-5.2335956242943828E-2</v>
      </c>
      <c r="Z1651">
        <f t="shared" si="639"/>
        <v>-5.2383818566763218E-2</v>
      </c>
      <c r="AA1651">
        <f t="shared" si="640"/>
        <v>0</v>
      </c>
      <c r="AB1651">
        <f t="shared" si="641"/>
        <v>6375585.7452000007</v>
      </c>
      <c r="AC1651">
        <f t="shared" si="642"/>
        <v>9.2468067027179749E-6</v>
      </c>
      <c r="AD1651">
        <f t="shared" si="643"/>
        <v>0</v>
      </c>
      <c r="AE1651">
        <f t="shared" si="644"/>
        <v>0</v>
      </c>
      <c r="AF1651">
        <f t="shared" si="645"/>
        <v>0</v>
      </c>
      <c r="AG1651">
        <f t="shared" si="646"/>
        <v>0</v>
      </c>
      <c r="AH1651">
        <f t="shared" si="647"/>
        <v>0</v>
      </c>
      <c r="AI1651">
        <f t="shared" si="648"/>
        <v>5.0546225567071803E-3</v>
      </c>
      <c r="AJ1651">
        <f t="shared" si="649"/>
        <v>4.2582015317955055E-5</v>
      </c>
      <c r="AK1651">
        <f t="shared" si="650"/>
        <v>1.6740578955036711E-7</v>
      </c>
      <c r="AL1651">
        <f t="shared" si="651"/>
        <v>0</v>
      </c>
      <c r="AM1651">
        <v>6378137</v>
      </c>
      <c r="AN1651">
        <v>6356752.3142451802</v>
      </c>
      <c r="AO1651">
        <f t="shared" si="652"/>
        <v>8.1819190842620321E-2</v>
      </c>
      <c r="AP1651">
        <f t="shared" si="653"/>
        <v>8.2094437949694496E-2</v>
      </c>
      <c r="AQ1651">
        <f t="shared" si="654"/>
        <v>6.7394967422762398E-3</v>
      </c>
      <c r="AR1651">
        <f t="shared" si="655"/>
        <v>6399593.6257584924</v>
      </c>
    </row>
    <row r="1652" spans="13:44" x14ac:dyDescent="0.3">
      <c r="M1652" s="52" t="s">
        <v>22</v>
      </c>
      <c r="N1652" s="53">
        <f t="shared" si="634"/>
        <v>166021.44365805644</v>
      </c>
      <c r="O1652" s="54">
        <f t="shared" si="635"/>
        <v>0</v>
      </c>
      <c r="P1652" s="55">
        <f t="shared" si="636"/>
        <v>31</v>
      </c>
      <c r="Q1652" s="68"/>
      <c r="T1652">
        <f t="shared" si="657"/>
        <v>0</v>
      </c>
      <c r="U1652">
        <f t="shared" si="657"/>
        <v>0</v>
      </c>
      <c r="V1652">
        <f t="shared" si="633"/>
        <v>31</v>
      </c>
      <c r="W1652">
        <f t="shared" si="656"/>
        <v>3</v>
      </c>
      <c r="X1652">
        <f t="shared" si="637"/>
        <v>-5.2359877559829883E-2</v>
      </c>
      <c r="Y1652">
        <f t="shared" si="638"/>
        <v>-5.2335956242943828E-2</v>
      </c>
      <c r="Z1652">
        <f t="shared" si="639"/>
        <v>-5.2383818566763218E-2</v>
      </c>
      <c r="AA1652">
        <f t="shared" si="640"/>
        <v>0</v>
      </c>
      <c r="AB1652">
        <f t="shared" si="641"/>
        <v>6375585.7452000007</v>
      </c>
      <c r="AC1652">
        <f t="shared" si="642"/>
        <v>9.2468067027179749E-6</v>
      </c>
      <c r="AD1652">
        <f t="shared" si="643"/>
        <v>0</v>
      </c>
      <c r="AE1652">
        <f t="shared" si="644"/>
        <v>0</v>
      </c>
      <c r="AF1652">
        <f t="shared" si="645"/>
        <v>0</v>
      </c>
      <c r="AG1652">
        <f t="shared" si="646"/>
        <v>0</v>
      </c>
      <c r="AH1652">
        <f t="shared" si="647"/>
        <v>0</v>
      </c>
      <c r="AI1652">
        <f t="shared" si="648"/>
        <v>5.0546225567071803E-3</v>
      </c>
      <c r="AJ1652">
        <f t="shared" si="649"/>
        <v>4.2582015317955055E-5</v>
      </c>
      <c r="AK1652">
        <f t="shared" si="650"/>
        <v>1.6740578955036711E-7</v>
      </c>
      <c r="AL1652">
        <f t="shared" si="651"/>
        <v>0</v>
      </c>
      <c r="AM1652">
        <v>6378137</v>
      </c>
      <c r="AN1652">
        <v>6356752.3142451802</v>
      </c>
      <c r="AO1652">
        <f t="shared" si="652"/>
        <v>8.1819190842620321E-2</v>
      </c>
      <c r="AP1652">
        <f t="shared" si="653"/>
        <v>8.2094437949694496E-2</v>
      </c>
      <c r="AQ1652">
        <f t="shared" si="654"/>
        <v>6.7394967422762398E-3</v>
      </c>
      <c r="AR1652">
        <f t="shared" si="655"/>
        <v>6399593.6257584924</v>
      </c>
    </row>
    <row r="1653" spans="13:44" x14ac:dyDescent="0.3">
      <c r="M1653" s="52" t="s">
        <v>22</v>
      </c>
      <c r="N1653" s="53">
        <f t="shared" si="634"/>
        <v>166021.44365805644</v>
      </c>
      <c r="O1653" s="54">
        <f t="shared" si="635"/>
        <v>0</v>
      </c>
      <c r="P1653" s="55">
        <f t="shared" si="636"/>
        <v>31</v>
      </c>
      <c r="Q1653" s="68"/>
      <c r="T1653">
        <f t="shared" si="657"/>
        <v>0</v>
      </c>
      <c r="U1653">
        <f t="shared" si="657"/>
        <v>0</v>
      </c>
      <c r="V1653">
        <f t="shared" si="633"/>
        <v>31</v>
      </c>
      <c r="W1653">
        <f t="shared" si="656"/>
        <v>3</v>
      </c>
      <c r="X1653">
        <f t="shared" si="637"/>
        <v>-5.2359877559829883E-2</v>
      </c>
      <c r="Y1653">
        <f t="shared" si="638"/>
        <v>-5.2335956242943828E-2</v>
      </c>
      <c r="Z1653">
        <f t="shared" si="639"/>
        <v>-5.2383818566763218E-2</v>
      </c>
      <c r="AA1653">
        <f t="shared" si="640"/>
        <v>0</v>
      </c>
      <c r="AB1653">
        <f t="shared" si="641"/>
        <v>6375585.7452000007</v>
      </c>
      <c r="AC1653">
        <f t="shared" si="642"/>
        <v>9.2468067027179749E-6</v>
      </c>
      <c r="AD1653">
        <f t="shared" si="643"/>
        <v>0</v>
      </c>
      <c r="AE1653">
        <f t="shared" si="644"/>
        <v>0</v>
      </c>
      <c r="AF1653">
        <f t="shared" si="645"/>
        <v>0</v>
      </c>
      <c r="AG1653">
        <f t="shared" si="646"/>
        <v>0</v>
      </c>
      <c r="AH1653">
        <f t="shared" si="647"/>
        <v>0</v>
      </c>
      <c r="AI1653">
        <f t="shared" si="648"/>
        <v>5.0546225567071803E-3</v>
      </c>
      <c r="AJ1653">
        <f t="shared" si="649"/>
        <v>4.2582015317955055E-5</v>
      </c>
      <c r="AK1653">
        <f t="shared" si="650"/>
        <v>1.6740578955036711E-7</v>
      </c>
      <c r="AL1653">
        <f t="shared" si="651"/>
        <v>0</v>
      </c>
      <c r="AM1653">
        <v>6378137</v>
      </c>
      <c r="AN1653">
        <v>6356752.3142451802</v>
      </c>
      <c r="AO1653">
        <f t="shared" si="652"/>
        <v>8.1819190842620321E-2</v>
      </c>
      <c r="AP1653">
        <f t="shared" si="653"/>
        <v>8.2094437949694496E-2</v>
      </c>
      <c r="AQ1653">
        <f t="shared" si="654"/>
        <v>6.7394967422762398E-3</v>
      </c>
      <c r="AR1653">
        <f t="shared" si="655"/>
        <v>6399593.6257584924</v>
      </c>
    </row>
    <row r="1654" spans="13:44" x14ac:dyDescent="0.3">
      <c r="M1654" s="52" t="s">
        <v>22</v>
      </c>
      <c r="N1654" s="53">
        <f t="shared" si="634"/>
        <v>166021.44365805644</v>
      </c>
      <c r="O1654" s="54">
        <f t="shared" si="635"/>
        <v>0</v>
      </c>
      <c r="P1654" s="55">
        <f t="shared" si="636"/>
        <v>31</v>
      </c>
      <c r="Q1654" s="68"/>
      <c r="T1654">
        <f t="shared" si="657"/>
        <v>0</v>
      </c>
      <c r="U1654">
        <f t="shared" si="657"/>
        <v>0</v>
      </c>
      <c r="V1654">
        <f t="shared" si="633"/>
        <v>31</v>
      </c>
      <c r="W1654">
        <f t="shared" si="656"/>
        <v>3</v>
      </c>
      <c r="X1654">
        <f t="shared" si="637"/>
        <v>-5.2359877559829883E-2</v>
      </c>
      <c r="Y1654">
        <f t="shared" si="638"/>
        <v>-5.2335956242943828E-2</v>
      </c>
      <c r="Z1654">
        <f t="shared" si="639"/>
        <v>-5.2383818566763218E-2</v>
      </c>
      <c r="AA1654">
        <f t="shared" si="640"/>
        <v>0</v>
      </c>
      <c r="AB1654">
        <f t="shared" si="641"/>
        <v>6375585.7452000007</v>
      </c>
      <c r="AC1654">
        <f t="shared" si="642"/>
        <v>9.2468067027179749E-6</v>
      </c>
      <c r="AD1654">
        <f t="shared" si="643"/>
        <v>0</v>
      </c>
      <c r="AE1654">
        <f t="shared" si="644"/>
        <v>0</v>
      </c>
      <c r="AF1654">
        <f t="shared" si="645"/>
        <v>0</v>
      </c>
      <c r="AG1654">
        <f t="shared" si="646"/>
        <v>0</v>
      </c>
      <c r="AH1654">
        <f t="shared" si="647"/>
        <v>0</v>
      </c>
      <c r="AI1654">
        <f t="shared" si="648"/>
        <v>5.0546225567071803E-3</v>
      </c>
      <c r="AJ1654">
        <f t="shared" si="649"/>
        <v>4.2582015317955055E-5</v>
      </c>
      <c r="AK1654">
        <f t="shared" si="650"/>
        <v>1.6740578955036711E-7</v>
      </c>
      <c r="AL1654">
        <f t="shared" si="651"/>
        <v>0</v>
      </c>
      <c r="AM1654">
        <v>6378137</v>
      </c>
      <c r="AN1654">
        <v>6356752.3142451802</v>
      </c>
      <c r="AO1654">
        <f t="shared" si="652"/>
        <v>8.1819190842620321E-2</v>
      </c>
      <c r="AP1654">
        <f t="shared" si="653"/>
        <v>8.2094437949694496E-2</v>
      </c>
      <c r="AQ1654">
        <f t="shared" si="654"/>
        <v>6.7394967422762398E-3</v>
      </c>
      <c r="AR1654">
        <f t="shared" si="655"/>
        <v>6399593.6257584924</v>
      </c>
    </row>
    <row r="1655" spans="13:44" x14ac:dyDescent="0.3">
      <c r="M1655" s="52" t="s">
        <v>22</v>
      </c>
      <c r="N1655" s="53">
        <f t="shared" si="634"/>
        <v>166021.44365805644</v>
      </c>
      <c r="O1655" s="54">
        <f t="shared" si="635"/>
        <v>0</v>
      </c>
      <c r="P1655" s="55">
        <f t="shared" si="636"/>
        <v>31</v>
      </c>
      <c r="Q1655" s="68"/>
      <c r="T1655">
        <f t="shared" si="657"/>
        <v>0</v>
      </c>
      <c r="U1655">
        <f t="shared" si="657"/>
        <v>0</v>
      </c>
      <c r="V1655">
        <f t="shared" si="633"/>
        <v>31</v>
      </c>
      <c r="W1655">
        <f t="shared" si="656"/>
        <v>3</v>
      </c>
      <c r="X1655">
        <f t="shared" si="637"/>
        <v>-5.2359877559829883E-2</v>
      </c>
      <c r="Y1655">
        <f t="shared" si="638"/>
        <v>-5.2335956242943828E-2</v>
      </c>
      <c r="Z1655">
        <f t="shared" si="639"/>
        <v>-5.2383818566763218E-2</v>
      </c>
      <c r="AA1655">
        <f t="shared" si="640"/>
        <v>0</v>
      </c>
      <c r="AB1655">
        <f t="shared" si="641"/>
        <v>6375585.7452000007</v>
      </c>
      <c r="AC1655">
        <f t="shared" si="642"/>
        <v>9.2468067027179749E-6</v>
      </c>
      <c r="AD1655">
        <f t="shared" si="643"/>
        <v>0</v>
      </c>
      <c r="AE1655">
        <f t="shared" si="644"/>
        <v>0</v>
      </c>
      <c r="AF1655">
        <f t="shared" si="645"/>
        <v>0</v>
      </c>
      <c r="AG1655">
        <f t="shared" si="646"/>
        <v>0</v>
      </c>
      <c r="AH1655">
        <f t="shared" si="647"/>
        <v>0</v>
      </c>
      <c r="AI1655">
        <f t="shared" si="648"/>
        <v>5.0546225567071803E-3</v>
      </c>
      <c r="AJ1655">
        <f t="shared" si="649"/>
        <v>4.2582015317955055E-5</v>
      </c>
      <c r="AK1655">
        <f t="shared" si="650"/>
        <v>1.6740578955036711E-7</v>
      </c>
      <c r="AL1655">
        <f t="shared" si="651"/>
        <v>0</v>
      </c>
      <c r="AM1655">
        <v>6378137</v>
      </c>
      <c r="AN1655">
        <v>6356752.3142451802</v>
      </c>
      <c r="AO1655">
        <f t="shared" si="652"/>
        <v>8.1819190842620321E-2</v>
      </c>
      <c r="AP1655">
        <f t="shared" si="653"/>
        <v>8.2094437949694496E-2</v>
      </c>
      <c r="AQ1655">
        <f t="shared" si="654"/>
        <v>6.7394967422762398E-3</v>
      </c>
      <c r="AR1655">
        <f t="shared" si="655"/>
        <v>6399593.6257584924</v>
      </c>
    </row>
    <row r="1656" spans="13:44" x14ac:dyDescent="0.3">
      <c r="M1656" s="52" t="s">
        <v>22</v>
      </c>
      <c r="N1656" s="53">
        <f t="shared" si="634"/>
        <v>166021.44365805644</v>
      </c>
      <c r="O1656" s="54">
        <f t="shared" si="635"/>
        <v>0</v>
      </c>
      <c r="P1656" s="55">
        <f t="shared" si="636"/>
        <v>31</v>
      </c>
      <c r="Q1656" s="68"/>
      <c r="T1656">
        <f t="shared" si="657"/>
        <v>0</v>
      </c>
      <c r="U1656">
        <f t="shared" si="657"/>
        <v>0</v>
      </c>
      <c r="V1656">
        <f t="shared" si="633"/>
        <v>31</v>
      </c>
      <c r="W1656">
        <f t="shared" si="656"/>
        <v>3</v>
      </c>
      <c r="X1656">
        <f t="shared" si="637"/>
        <v>-5.2359877559829883E-2</v>
      </c>
      <c r="Y1656">
        <f t="shared" si="638"/>
        <v>-5.2335956242943828E-2</v>
      </c>
      <c r="Z1656">
        <f t="shared" si="639"/>
        <v>-5.2383818566763218E-2</v>
      </c>
      <c r="AA1656">
        <f t="shared" si="640"/>
        <v>0</v>
      </c>
      <c r="AB1656">
        <f t="shared" si="641"/>
        <v>6375585.7452000007</v>
      </c>
      <c r="AC1656">
        <f t="shared" si="642"/>
        <v>9.2468067027179749E-6</v>
      </c>
      <c r="AD1656">
        <f t="shared" si="643"/>
        <v>0</v>
      </c>
      <c r="AE1656">
        <f t="shared" si="644"/>
        <v>0</v>
      </c>
      <c r="AF1656">
        <f t="shared" si="645"/>
        <v>0</v>
      </c>
      <c r="AG1656">
        <f t="shared" si="646"/>
        <v>0</v>
      </c>
      <c r="AH1656">
        <f t="shared" si="647"/>
        <v>0</v>
      </c>
      <c r="AI1656">
        <f t="shared" si="648"/>
        <v>5.0546225567071803E-3</v>
      </c>
      <c r="AJ1656">
        <f t="shared" si="649"/>
        <v>4.2582015317955055E-5</v>
      </c>
      <c r="AK1656">
        <f t="shared" si="650"/>
        <v>1.6740578955036711E-7</v>
      </c>
      <c r="AL1656">
        <f t="shared" si="651"/>
        <v>0</v>
      </c>
      <c r="AM1656">
        <v>6378137</v>
      </c>
      <c r="AN1656">
        <v>6356752.3142451802</v>
      </c>
      <c r="AO1656">
        <f t="shared" si="652"/>
        <v>8.1819190842620321E-2</v>
      </c>
      <c r="AP1656">
        <f t="shared" si="653"/>
        <v>8.2094437949694496E-2</v>
      </c>
      <c r="AQ1656">
        <f t="shared" si="654"/>
        <v>6.7394967422762398E-3</v>
      </c>
      <c r="AR1656">
        <f t="shared" si="655"/>
        <v>6399593.6257584924</v>
      </c>
    </row>
    <row r="1657" spans="13:44" x14ac:dyDescent="0.3">
      <c r="M1657" s="52" t="s">
        <v>22</v>
      </c>
      <c r="N1657" s="53">
        <f t="shared" si="634"/>
        <v>166021.44365805644</v>
      </c>
      <c r="O1657" s="54">
        <f t="shared" si="635"/>
        <v>0</v>
      </c>
      <c r="P1657" s="55">
        <f t="shared" si="636"/>
        <v>31</v>
      </c>
      <c r="Q1657" s="68"/>
      <c r="T1657">
        <f t="shared" si="657"/>
        <v>0</v>
      </c>
      <c r="U1657">
        <f t="shared" si="657"/>
        <v>0</v>
      </c>
      <c r="V1657">
        <f t="shared" si="633"/>
        <v>31</v>
      </c>
      <c r="W1657">
        <f t="shared" si="656"/>
        <v>3</v>
      </c>
      <c r="X1657">
        <f t="shared" si="637"/>
        <v>-5.2359877559829883E-2</v>
      </c>
      <c r="Y1657">
        <f t="shared" si="638"/>
        <v>-5.2335956242943828E-2</v>
      </c>
      <c r="Z1657">
        <f t="shared" si="639"/>
        <v>-5.2383818566763218E-2</v>
      </c>
      <c r="AA1657">
        <f t="shared" si="640"/>
        <v>0</v>
      </c>
      <c r="AB1657">
        <f t="shared" si="641"/>
        <v>6375585.7452000007</v>
      </c>
      <c r="AC1657">
        <f t="shared" si="642"/>
        <v>9.2468067027179749E-6</v>
      </c>
      <c r="AD1657">
        <f t="shared" si="643"/>
        <v>0</v>
      </c>
      <c r="AE1657">
        <f t="shared" si="644"/>
        <v>0</v>
      </c>
      <c r="AF1657">
        <f t="shared" si="645"/>
        <v>0</v>
      </c>
      <c r="AG1657">
        <f t="shared" si="646"/>
        <v>0</v>
      </c>
      <c r="AH1657">
        <f t="shared" si="647"/>
        <v>0</v>
      </c>
      <c r="AI1657">
        <f t="shared" si="648"/>
        <v>5.0546225567071803E-3</v>
      </c>
      <c r="AJ1657">
        <f t="shared" si="649"/>
        <v>4.2582015317955055E-5</v>
      </c>
      <c r="AK1657">
        <f t="shared" si="650"/>
        <v>1.6740578955036711E-7</v>
      </c>
      <c r="AL1657">
        <f t="shared" si="651"/>
        <v>0</v>
      </c>
      <c r="AM1657">
        <v>6378137</v>
      </c>
      <c r="AN1657">
        <v>6356752.3142451802</v>
      </c>
      <c r="AO1657">
        <f t="shared" si="652"/>
        <v>8.1819190842620321E-2</v>
      </c>
      <c r="AP1657">
        <f t="shared" si="653"/>
        <v>8.2094437949694496E-2</v>
      </c>
      <c r="AQ1657">
        <f t="shared" si="654"/>
        <v>6.7394967422762398E-3</v>
      </c>
      <c r="AR1657">
        <f t="shared" si="655"/>
        <v>6399593.6257584924</v>
      </c>
    </row>
    <row r="1658" spans="13:44" x14ac:dyDescent="0.3">
      <c r="M1658" s="52" t="s">
        <v>22</v>
      </c>
      <c r="N1658" s="53">
        <f t="shared" si="634"/>
        <v>166021.44365805644</v>
      </c>
      <c r="O1658" s="54">
        <f t="shared" si="635"/>
        <v>0</v>
      </c>
      <c r="P1658" s="55">
        <f t="shared" si="636"/>
        <v>31</v>
      </c>
      <c r="Q1658" s="68"/>
      <c r="T1658">
        <f t="shared" si="657"/>
        <v>0</v>
      </c>
      <c r="U1658">
        <f t="shared" si="657"/>
        <v>0</v>
      </c>
      <c r="V1658">
        <f t="shared" si="633"/>
        <v>31</v>
      </c>
      <c r="W1658">
        <f t="shared" si="656"/>
        <v>3</v>
      </c>
      <c r="X1658">
        <f t="shared" si="637"/>
        <v>-5.2359877559829883E-2</v>
      </c>
      <c r="Y1658">
        <f t="shared" si="638"/>
        <v>-5.2335956242943828E-2</v>
      </c>
      <c r="Z1658">
        <f t="shared" si="639"/>
        <v>-5.2383818566763218E-2</v>
      </c>
      <c r="AA1658">
        <f t="shared" si="640"/>
        <v>0</v>
      </c>
      <c r="AB1658">
        <f t="shared" si="641"/>
        <v>6375585.7452000007</v>
      </c>
      <c r="AC1658">
        <f t="shared" si="642"/>
        <v>9.2468067027179749E-6</v>
      </c>
      <c r="AD1658">
        <f t="shared" si="643"/>
        <v>0</v>
      </c>
      <c r="AE1658">
        <f t="shared" si="644"/>
        <v>0</v>
      </c>
      <c r="AF1658">
        <f t="shared" si="645"/>
        <v>0</v>
      </c>
      <c r="AG1658">
        <f t="shared" si="646"/>
        <v>0</v>
      </c>
      <c r="AH1658">
        <f t="shared" si="647"/>
        <v>0</v>
      </c>
      <c r="AI1658">
        <f t="shared" si="648"/>
        <v>5.0546225567071803E-3</v>
      </c>
      <c r="AJ1658">
        <f t="shared" si="649"/>
        <v>4.2582015317955055E-5</v>
      </c>
      <c r="AK1658">
        <f t="shared" si="650"/>
        <v>1.6740578955036711E-7</v>
      </c>
      <c r="AL1658">
        <f t="shared" si="651"/>
        <v>0</v>
      </c>
      <c r="AM1658">
        <v>6378137</v>
      </c>
      <c r="AN1658">
        <v>6356752.3142451802</v>
      </c>
      <c r="AO1658">
        <f t="shared" si="652"/>
        <v>8.1819190842620321E-2</v>
      </c>
      <c r="AP1658">
        <f t="shared" si="653"/>
        <v>8.2094437949694496E-2</v>
      </c>
      <c r="AQ1658">
        <f t="shared" si="654"/>
        <v>6.7394967422762398E-3</v>
      </c>
      <c r="AR1658">
        <f t="shared" si="655"/>
        <v>6399593.6257584924</v>
      </c>
    </row>
    <row r="1659" spans="13:44" x14ac:dyDescent="0.3">
      <c r="M1659" s="52" t="s">
        <v>22</v>
      </c>
      <c r="N1659" s="53">
        <f t="shared" si="634"/>
        <v>166021.44365805644</v>
      </c>
      <c r="O1659" s="54">
        <f t="shared" si="635"/>
        <v>0</v>
      </c>
      <c r="P1659" s="55">
        <f t="shared" si="636"/>
        <v>31</v>
      </c>
      <c r="Q1659" s="68"/>
      <c r="T1659">
        <f t="shared" si="657"/>
        <v>0</v>
      </c>
      <c r="U1659">
        <f t="shared" si="657"/>
        <v>0</v>
      </c>
      <c r="V1659">
        <f t="shared" si="633"/>
        <v>31</v>
      </c>
      <c r="W1659">
        <f t="shared" si="656"/>
        <v>3</v>
      </c>
      <c r="X1659">
        <f t="shared" si="637"/>
        <v>-5.2359877559829883E-2</v>
      </c>
      <c r="Y1659">
        <f t="shared" si="638"/>
        <v>-5.2335956242943828E-2</v>
      </c>
      <c r="Z1659">
        <f t="shared" si="639"/>
        <v>-5.2383818566763218E-2</v>
      </c>
      <c r="AA1659">
        <f t="shared" si="640"/>
        <v>0</v>
      </c>
      <c r="AB1659">
        <f t="shared" si="641"/>
        <v>6375585.7452000007</v>
      </c>
      <c r="AC1659">
        <f t="shared" si="642"/>
        <v>9.2468067027179749E-6</v>
      </c>
      <c r="AD1659">
        <f t="shared" si="643"/>
        <v>0</v>
      </c>
      <c r="AE1659">
        <f t="shared" si="644"/>
        <v>0</v>
      </c>
      <c r="AF1659">
        <f t="shared" si="645"/>
        <v>0</v>
      </c>
      <c r="AG1659">
        <f t="shared" si="646"/>
        <v>0</v>
      </c>
      <c r="AH1659">
        <f t="shared" si="647"/>
        <v>0</v>
      </c>
      <c r="AI1659">
        <f t="shared" si="648"/>
        <v>5.0546225567071803E-3</v>
      </c>
      <c r="AJ1659">
        <f t="shared" si="649"/>
        <v>4.2582015317955055E-5</v>
      </c>
      <c r="AK1659">
        <f t="shared" si="650"/>
        <v>1.6740578955036711E-7</v>
      </c>
      <c r="AL1659">
        <f t="shared" si="651"/>
        <v>0</v>
      </c>
      <c r="AM1659">
        <v>6378137</v>
      </c>
      <c r="AN1659">
        <v>6356752.3142451802</v>
      </c>
      <c r="AO1659">
        <f t="shared" si="652"/>
        <v>8.1819190842620321E-2</v>
      </c>
      <c r="AP1659">
        <f t="shared" si="653"/>
        <v>8.2094437949694496E-2</v>
      </c>
      <c r="AQ1659">
        <f t="shared" si="654"/>
        <v>6.7394967422762398E-3</v>
      </c>
      <c r="AR1659">
        <f t="shared" si="655"/>
        <v>6399593.6257584924</v>
      </c>
    </row>
    <row r="1660" spans="13:44" x14ac:dyDescent="0.3">
      <c r="M1660" s="52" t="s">
        <v>22</v>
      </c>
      <c r="N1660" s="53">
        <f t="shared" si="634"/>
        <v>166021.44365805644</v>
      </c>
      <c r="O1660" s="54">
        <f t="shared" si="635"/>
        <v>0</v>
      </c>
      <c r="P1660" s="55">
        <f t="shared" si="636"/>
        <v>31</v>
      </c>
      <c r="Q1660" s="68"/>
      <c r="T1660">
        <f t="shared" si="657"/>
        <v>0</v>
      </c>
      <c r="U1660">
        <f t="shared" si="657"/>
        <v>0</v>
      </c>
      <c r="V1660">
        <f t="shared" si="633"/>
        <v>31</v>
      </c>
      <c r="W1660">
        <f t="shared" si="656"/>
        <v>3</v>
      </c>
      <c r="X1660">
        <f t="shared" si="637"/>
        <v>-5.2359877559829883E-2</v>
      </c>
      <c r="Y1660">
        <f t="shared" si="638"/>
        <v>-5.2335956242943828E-2</v>
      </c>
      <c r="Z1660">
        <f t="shared" si="639"/>
        <v>-5.2383818566763218E-2</v>
      </c>
      <c r="AA1660">
        <f t="shared" si="640"/>
        <v>0</v>
      </c>
      <c r="AB1660">
        <f t="shared" si="641"/>
        <v>6375585.7452000007</v>
      </c>
      <c r="AC1660">
        <f t="shared" si="642"/>
        <v>9.2468067027179749E-6</v>
      </c>
      <c r="AD1660">
        <f t="shared" si="643"/>
        <v>0</v>
      </c>
      <c r="AE1660">
        <f t="shared" si="644"/>
        <v>0</v>
      </c>
      <c r="AF1660">
        <f t="shared" si="645"/>
        <v>0</v>
      </c>
      <c r="AG1660">
        <f t="shared" si="646"/>
        <v>0</v>
      </c>
      <c r="AH1660">
        <f t="shared" si="647"/>
        <v>0</v>
      </c>
      <c r="AI1660">
        <f t="shared" si="648"/>
        <v>5.0546225567071803E-3</v>
      </c>
      <c r="AJ1660">
        <f t="shared" si="649"/>
        <v>4.2582015317955055E-5</v>
      </c>
      <c r="AK1660">
        <f t="shared" si="650"/>
        <v>1.6740578955036711E-7</v>
      </c>
      <c r="AL1660">
        <f t="shared" si="651"/>
        <v>0</v>
      </c>
      <c r="AM1660">
        <v>6378137</v>
      </c>
      <c r="AN1660">
        <v>6356752.3142451802</v>
      </c>
      <c r="AO1660">
        <f t="shared" si="652"/>
        <v>8.1819190842620321E-2</v>
      </c>
      <c r="AP1660">
        <f t="shared" si="653"/>
        <v>8.2094437949694496E-2</v>
      </c>
      <c r="AQ1660">
        <f t="shared" si="654"/>
        <v>6.7394967422762398E-3</v>
      </c>
      <c r="AR1660">
        <f t="shared" si="655"/>
        <v>6399593.6257584924</v>
      </c>
    </row>
    <row r="1661" spans="13:44" x14ac:dyDescent="0.3">
      <c r="M1661" s="52" t="s">
        <v>22</v>
      </c>
      <c r="N1661" s="53">
        <f t="shared" si="634"/>
        <v>166021.44365805644</v>
      </c>
      <c r="O1661" s="54">
        <f t="shared" si="635"/>
        <v>0</v>
      </c>
      <c r="P1661" s="55">
        <f t="shared" si="636"/>
        <v>31</v>
      </c>
      <c r="Q1661" s="68"/>
      <c r="T1661">
        <f t="shared" si="657"/>
        <v>0</v>
      </c>
      <c r="U1661">
        <f t="shared" si="657"/>
        <v>0</v>
      </c>
      <c r="V1661">
        <f t="shared" si="633"/>
        <v>31</v>
      </c>
      <c r="W1661">
        <f t="shared" si="656"/>
        <v>3</v>
      </c>
      <c r="X1661">
        <f t="shared" si="637"/>
        <v>-5.2359877559829883E-2</v>
      </c>
      <c r="Y1661">
        <f t="shared" si="638"/>
        <v>-5.2335956242943828E-2</v>
      </c>
      <c r="Z1661">
        <f t="shared" si="639"/>
        <v>-5.2383818566763218E-2</v>
      </c>
      <c r="AA1661">
        <f t="shared" si="640"/>
        <v>0</v>
      </c>
      <c r="AB1661">
        <f t="shared" si="641"/>
        <v>6375585.7452000007</v>
      </c>
      <c r="AC1661">
        <f t="shared" si="642"/>
        <v>9.2468067027179749E-6</v>
      </c>
      <c r="AD1661">
        <f t="shared" si="643"/>
        <v>0</v>
      </c>
      <c r="AE1661">
        <f t="shared" si="644"/>
        <v>0</v>
      </c>
      <c r="AF1661">
        <f t="shared" si="645"/>
        <v>0</v>
      </c>
      <c r="AG1661">
        <f t="shared" si="646"/>
        <v>0</v>
      </c>
      <c r="AH1661">
        <f t="shared" si="647"/>
        <v>0</v>
      </c>
      <c r="AI1661">
        <f t="shared" si="648"/>
        <v>5.0546225567071803E-3</v>
      </c>
      <c r="AJ1661">
        <f t="shared" si="649"/>
        <v>4.2582015317955055E-5</v>
      </c>
      <c r="AK1661">
        <f t="shared" si="650"/>
        <v>1.6740578955036711E-7</v>
      </c>
      <c r="AL1661">
        <f t="shared" si="651"/>
        <v>0</v>
      </c>
      <c r="AM1661">
        <v>6378137</v>
      </c>
      <c r="AN1661">
        <v>6356752.3142451802</v>
      </c>
      <c r="AO1661">
        <f t="shared" si="652"/>
        <v>8.1819190842620321E-2</v>
      </c>
      <c r="AP1661">
        <f t="shared" si="653"/>
        <v>8.2094437949694496E-2</v>
      </c>
      <c r="AQ1661">
        <f t="shared" si="654"/>
        <v>6.7394967422762398E-3</v>
      </c>
      <c r="AR1661">
        <f t="shared" si="655"/>
        <v>6399593.6257584924</v>
      </c>
    </row>
    <row r="1662" spans="13:44" x14ac:dyDescent="0.3">
      <c r="M1662" s="52" t="s">
        <v>22</v>
      </c>
      <c r="N1662" s="53">
        <f t="shared" si="634"/>
        <v>166021.44365805644</v>
      </c>
      <c r="O1662" s="54">
        <f t="shared" si="635"/>
        <v>0</v>
      </c>
      <c r="P1662" s="55">
        <f t="shared" si="636"/>
        <v>31</v>
      </c>
      <c r="Q1662" s="68"/>
      <c r="T1662">
        <f t="shared" si="657"/>
        <v>0</v>
      </c>
      <c r="U1662">
        <f t="shared" si="657"/>
        <v>0</v>
      </c>
      <c r="V1662">
        <f t="shared" si="633"/>
        <v>31</v>
      </c>
      <c r="W1662">
        <f t="shared" si="656"/>
        <v>3</v>
      </c>
      <c r="X1662">
        <f t="shared" si="637"/>
        <v>-5.2359877559829883E-2</v>
      </c>
      <c r="Y1662">
        <f t="shared" si="638"/>
        <v>-5.2335956242943828E-2</v>
      </c>
      <c r="Z1662">
        <f t="shared" si="639"/>
        <v>-5.2383818566763218E-2</v>
      </c>
      <c r="AA1662">
        <f t="shared" si="640"/>
        <v>0</v>
      </c>
      <c r="AB1662">
        <f t="shared" si="641"/>
        <v>6375585.7452000007</v>
      </c>
      <c r="AC1662">
        <f t="shared" si="642"/>
        <v>9.2468067027179749E-6</v>
      </c>
      <c r="AD1662">
        <f t="shared" si="643"/>
        <v>0</v>
      </c>
      <c r="AE1662">
        <f t="shared" si="644"/>
        <v>0</v>
      </c>
      <c r="AF1662">
        <f t="shared" si="645"/>
        <v>0</v>
      </c>
      <c r="AG1662">
        <f t="shared" si="646"/>
        <v>0</v>
      </c>
      <c r="AH1662">
        <f t="shared" si="647"/>
        <v>0</v>
      </c>
      <c r="AI1662">
        <f t="shared" si="648"/>
        <v>5.0546225567071803E-3</v>
      </c>
      <c r="AJ1662">
        <f t="shared" si="649"/>
        <v>4.2582015317955055E-5</v>
      </c>
      <c r="AK1662">
        <f t="shared" si="650"/>
        <v>1.6740578955036711E-7</v>
      </c>
      <c r="AL1662">
        <f t="shared" si="651"/>
        <v>0</v>
      </c>
      <c r="AM1662">
        <v>6378137</v>
      </c>
      <c r="AN1662">
        <v>6356752.3142451802</v>
      </c>
      <c r="AO1662">
        <f t="shared" si="652"/>
        <v>8.1819190842620321E-2</v>
      </c>
      <c r="AP1662">
        <f t="shared" si="653"/>
        <v>8.2094437949694496E-2</v>
      </c>
      <c r="AQ1662">
        <f t="shared" si="654"/>
        <v>6.7394967422762398E-3</v>
      </c>
      <c r="AR1662">
        <f t="shared" si="655"/>
        <v>6399593.6257584924</v>
      </c>
    </row>
    <row r="1663" spans="13:44" x14ac:dyDescent="0.3">
      <c r="M1663" s="52" t="s">
        <v>22</v>
      </c>
      <c r="N1663" s="53">
        <f t="shared" si="634"/>
        <v>166021.44365805644</v>
      </c>
      <c r="O1663" s="54">
        <f t="shared" si="635"/>
        <v>0</v>
      </c>
      <c r="P1663" s="55">
        <f t="shared" si="636"/>
        <v>31</v>
      </c>
      <c r="Q1663" s="68"/>
      <c r="T1663">
        <f t="shared" si="657"/>
        <v>0</v>
      </c>
      <c r="U1663">
        <f t="shared" si="657"/>
        <v>0</v>
      </c>
      <c r="V1663">
        <f t="shared" si="633"/>
        <v>31</v>
      </c>
      <c r="W1663">
        <f t="shared" si="656"/>
        <v>3</v>
      </c>
      <c r="X1663">
        <f t="shared" si="637"/>
        <v>-5.2359877559829883E-2</v>
      </c>
      <c r="Y1663">
        <f t="shared" si="638"/>
        <v>-5.2335956242943828E-2</v>
      </c>
      <c r="Z1663">
        <f t="shared" si="639"/>
        <v>-5.2383818566763218E-2</v>
      </c>
      <c r="AA1663">
        <f t="shared" si="640"/>
        <v>0</v>
      </c>
      <c r="AB1663">
        <f t="shared" si="641"/>
        <v>6375585.7452000007</v>
      </c>
      <c r="AC1663">
        <f t="shared" si="642"/>
        <v>9.2468067027179749E-6</v>
      </c>
      <c r="AD1663">
        <f t="shared" si="643"/>
        <v>0</v>
      </c>
      <c r="AE1663">
        <f t="shared" si="644"/>
        <v>0</v>
      </c>
      <c r="AF1663">
        <f t="shared" si="645"/>
        <v>0</v>
      </c>
      <c r="AG1663">
        <f t="shared" si="646"/>
        <v>0</v>
      </c>
      <c r="AH1663">
        <f t="shared" si="647"/>
        <v>0</v>
      </c>
      <c r="AI1663">
        <f t="shared" si="648"/>
        <v>5.0546225567071803E-3</v>
      </c>
      <c r="AJ1663">
        <f t="shared" si="649"/>
        <v>4.2582015317955055E-5</v>
      </c>
      <c r="AK1663">
        <f t="shared" si="650"/>
        <v>1.6740578955036711E-7</v>
      </c>
      <c r="AL1663">
        <f t="shared" si="651"/>
        <v>0</v>
      </c>
      <c r="AM1663">
        <v>6378137</v>
      </c>
      <c r="AN1663">
        <v>6356752.3142451802</v>
      </c>
      <c r="AO1663">
        <f t="shared" si="652"/>
        <v>8.1819190842620321E-2</v>
      </c>
      <c r="AP1663">
        <f t="shared" si="653"/>
        <v>8.2094437949694496E-2</v>
      </c>
      <c r="AQ1663">
        <f t="shared" si="654"/>
        <v>6.7394967422762398E-3</v>
      </c>
      <c r="AR1663">
        <f t="shared" si="655"/>
        <v>6399593.6257584924</v>
      </c>
    </row>
    <row r="1664" spans="13:44" x14ac:dyDescent="0.3">
      <c r="M1664" s="52" t="s">
        <v>22</v>
      </c>
      <c r="N1664" s="53">
        <f t="shared" si="634"/>
        <v>166021.44365805644</v>
      </c>
      <c r="O1664" s="54">
        <f t="shared" si="635"/>
        <v>0</v>
      </c>
      <c r="P1664" s="55">
        <f t="shared" si="636"/>
        <v>31</v>
      </c>
      <c r="Q1664" s="68"/>
      <c r="T1664">
        <f t="shared" si="657"/>
        <v>0</v>
      </c>
      <c r="U1664">
        <f t="shared" si="657"/>
        <v>0</v>
      </c>
      <c r="V1664">
        <f t="shared" si="633"/>
        <v>31</v>
      </c>
      <c r="W1664">
        <f t="shared" si="656"/>
        <v>3</v>
      </c>
      <c r="X1664">
        <f t="shared" si="637"/>
        <v>-5.2359877559829883E-2</v>
      </c>
      <c r="Y1664">
        <f t="shared" si="638"/>
        <v>-5.2335956242943828E-2</v>
      </c>
      <c r="Z1664">
        <f t="shared" si="639"/>
        <v>-5.2383818566763218E-2</v>
      </c>
      <c r="AA1664">
        <f t="shared" si="640"/>
        <v>0</v>
      </c>
      <c r="AB1664">
        <f t="shared" si="641"/>
        <v>6375585.7452000007</v>
      </c>
      <c r="AC1664">
        <f t="shared" si="642"/>
        <v>9.2468067027179749E-6</v>
      </c>
      <c r="AD1664">
        <f t="shared" si="643"/>
        <v>0</v>
      </c>
      <c r="AE1664">
        <f t="shared" si="644"/>
        <v>0</v>
      </c>
      <c r="AF1664">
        <f t="shared" si="645"/>
        <v>0</v>
      </c>
      <c r="AG1664">
        <f t="shared" si="646"/>
        <v>0</v>
      </c>
      <c r="AH1664">
        <f t="shared" si="647"/>
        <v>0</v>
      </c>
      <c r="AI1664">
        <f t="shared" si="648"/>
        <v>5.0546225567071803E-3</v>
      </c>
      <c r="AJ1664">
        <f t="shared" si="649"/>
        <v>4.2582015317955055E-5</v>
      </c>
      <c r="AK1664">
        <f t="shared" si="650"/>
        <v>1.6740578955036711E-7</v>
      </c>
      <c r="AL1664">
        <f t="shared" si="651"/>
        <v>0</v>
      </c>
      <c r="AM1664">
        <v>6378137</v>
      </c>
      <c r="AN1664">
        <v>6356752.3142451802</v>
      </c>
      <c r="AO1664">
        <f t="shared" si="652"/>
        <v>8.1819190842620321E-2</v>
      </c>
      <c r="AP1664">
        <f t="shared" si="653"/>
        <v>8.2094437949694496E-2</v>
      </c>
      <c r="AQ1664">
        <f t="shared" si="654"/>
        <v>6.7394967422762398E-3</v>
      </c>
      <c r="AR1664">
        <f t="shared" si="655"/>
        <v>6399593.6257584924</v>
      </c>
    </row>
    <row r="1665" spans="13:44" x14ac:dyDescent="0.3">
      <c r="M1665" s="52" t="s">
        <v>22</v>
      </c>
      <c r="N1665" s="53">
        <f t="shared" si="634"/>
        <v>166021.44365805644</v>
      </c>
      <c r="O1665" s="54">
        <f t="shared" si="635"/>
        <v>0</v>
      </c>
      <c r="P1665" s="55">
        <f t="shared" si="636"/>
        <v>31</v>
      </c>
      <c r="Q1665" s="68"/>
      <c r="T1665">
        <f t="shared" si="657"/>
        <v>0</v>
      </c>
      <c r="U1665">
        <f t="shared" si="657"/>
        <v>0</v>
      </c>
      <c r="V1665">
        <f t="shared" si="633"/>
        <v>31</v>
      </c>
      <c r="W1665">
        <f t="shared" si="656"/>
        <v>3</v>
      </c>
      <c r="X1665">
        <f t="shared" si="637"/>
        <v>-5.2359877559829883E-2</v>
      </c>
      <c r="Y1665">
        <f t="shared" si="638"/>
        <v>-5.2335956242943828E-2</v>
      </c>
      <c r="Z1665">
        <f t="shared" si="639"/>
        <v>-5.2383818566763218E-2</v>
      </c>
      <c r="AA1665">
        <f t="shared" si="640"/>
        <v>0</v>
      </c>
      <c r="AB1665">
        <f t="shared" si="641"/>
        <v>6375585.7452000007</v>
      </c>
      <c r="AC1665">
        <f t="shared" si="642"/>
        <v>9.2468067027179749E-6</v>
      </c>
      <c r="AD1665">
        <f t="shared" si="643"/>
        <v>0</v>
      </c>
      <c r="AE1665">
        <f t="shared" si="644"/>
        <v>0</v>
      </c>
      <c r="AF1665">
        <f t="shared" si="645"/>
        <v>0</v>
      </c>
      <c r="AG1665">
        <f t="shared" si="646"/>
        <v>0</v>
      </c>
      <c r="AH1665">
        <f t="shared" si="647"/>
        <v>0</v>
      </c>
      <c r="AI1665">
        <f t="shared" si="648"/>
        <v>5.0546225567071803E-3</v>
      </c>
      <c r="AJ1665">
        <f t="shared" si="649"/>
        <v>4.2582015317955055E-5</v>
      </c>
      <c r="AK1665">
        <f t="shared" si="650"/>
        <v>1.6740578955036711E-7</v>
      </c>
      <c r="AL1665">
        <f t="shared" si="651"/>
        <v>0</v>
      </c>
      <c r="AM1665">
        <v>6378137</v>
      </c>
      <c r="AN1665">
        <v>6356752.3142451802</v>
      </c>
      <c r="AO1665">
        <f t="shared" si="652"/>
        <v>8.1819190842620321E-2</v>
      </c>
      <c r="AP1665">
        <f t="shared" si="653"/>
        <v>8.2094437949694496E-2</v>
      </c>
      <c r="AQ1665">
        <f t="shared" si="654"/>
        <v>6.7394967422762398E-3</v>
      </c>
      <c r="AR1665">
        <f t="shared" si="655"/>
        <v>6399593.6257584924</v>
      </c>
    </row>
    <row r="1666" spans="13:44" x14ac:dyDescent="0.3">
      <c r="M1666" s="52" t="s">
        <v>22</v>
      </c>
      <c r="N1666" s="53">
        <f t="shared" si="634"/>
        <v>166021.44365805644</v>
      </c>
      <c r="O1666" s="54">
        <f t="shared" si="635"/>
        <v>0</v>
      </c>
      <c r="P1666" s="55">
        <f t="shared" si="636"/>
        <v>31</v>
      </c>
      <c r="Q1666" s="68"/>
      <c r="T1666">
        <f t="shared" si="657"/>
        <v>0</v>
      </c>
      <c r="U1666">
        <f t="shared" si="657"/>
        <v>0</v>
      </c>
      <c r="V1666">
        <f t="shared" si="633"/>
        <v>31</v>
      </c>
      <c r="W1666">
        <f t="shared" si="656"/>
        <v>3</v>
      </c>
      <c r="X1666">
        <f t="shared" si="637"/>
        <v>-5.2359877559829883E-2</v>
      </c>
      <c r="Y1666">
        <f t="shared" si="638"/>
        <v>-5.2335956242943828E-2</v>
      </c>
      <c r="Z1666">
        <f t="shared" si="639"/>
        <v>-5.2383818566763218E-2</v>
      </c>
      <c r="AA1666">
        <f t="shared" si="640"/>
        <v>0</v>
      </c>
      <c r="AB1666">
        <f t="shared" si="641"/>
        <v>6375585.7452000007</v>
      </c>
      <c r="AC1666">
        <f t="shared" si="642"/>
        <v>9.2468067027179749E-6</v>
      </c>
      <c r="AD1666">
        <f t="shared" si="643"/>
        <v>0</v>
      </c>
      <c r="AE1666">
        <f t="shared" si="644"/>
        <v>0</v>
      </c>
      <c r="AF1666">
        <f t="shared" si="645"/>
        <v>0</v>
      </c>
      <c r="AG1666">
        <f t="shared" si="646"/>
        <v>0</v>
      </c>
      <c r="AH1666">
        <f t="shared" si="647"/>
        <v>0</v>
      </c>
      <c r="AI1666">
        <f t="shared" si="648"/>
        <v>5.0546225567071803E-3</v>
      </c>
      <c r="AJ1666">
        <f t="shared" si="649"/>
        <v>4.2582015317955055E-5</v>
      </c>
      <c r="AK1666">
        <f t="shared" si="650"/>
        <v>1.6740578955036711E-7</v>
      </c>
      <c r="AL1666">
        <f t="shared" si="651"/>
        <v>0</v>
      </c>
      <c r="AM1666">
        <v>6378137</v>
      </c>
      <c r="AN1666">
        <v>6356752.3142451802</v>
      </c>
      <c r="AO1666">
        <f t="shared" si="652"/>
        <v>8.1819190842620321E-2</v>
      </c>
      <c r="AP1666">
        <f t="shared" si="653"/>
        <v>8.2094437949694496E-2</v>
      </c>
      <c r="AQ1666">
        <f t="shared" si="654"/>
        <v>6.7394967422762398E-3</v>
      </c>
      <c r="AR1666">
        <f t="shared" si="655"/>
        <v>6399593.6257584924</v>
      </c>
    </row>
    <row r="1667" spans="13:44" x14ac:dyDescent="0.3">
      <c r="M1667" s="52" t="s">
        <v>22</v>
      </c>
      <c r="N1667" s="53">
        <f t="shared" si="634"/>
        <v>166021.44365805644</v>
      </c>
      <c r="O1667" s="54">
        <f t="shared" si="635"/>
        <v>0</v>
      </c>
      <c r="P1667" s="55">
        <f t="shared" si="636"/>
        <v>31</v>
      </c>
      <c r="Q1667" s="68"/>
      <c r="T1667">
        <f t="shared" si="657"/>
        <v>0</v>
      </c>
      <c r="U1667">
        <f t="shared" si="657"/>
        <v>0</v>
      </c>
      <c r="V1667">
        <f t="shared" si="633"/>
        <v>31</v>
      </c>
      <c r="W1667">
        <f t="shared" si="656"/>
        <v>3</v>
      </c>
      <c r="X1667">
        <f t="shared" si="637"/>
        <v>-5.2359877559829883E-2</v>
      </c>
      <c r="Y1667">
        <f t="shared" si="638"/>
        <v>-5.2335956242943828E-2</v>
      </c>
      <c r="Z1667">
        <f t="shared" si="639"/>
        <v>-5.2383818566763218E-2</v>
      </c>
      <c r="AA1667">
        <f t="shared" si="640"/>
        <v>0</v>
      </c>
      <c r="AB1667">
        <f t="shared" si="641"/>
        <v>6375585.7452000007</v>
      </c>
      <c r="AC1667">
        <f t="shared" si="642"/>
        <v>9.2468067027179749E-6</v>
      </c>
      <c r="AD1667">
        <f t="shared" si="643"/>
        <v>0</v>
      </c>
      <c r="AE1667">
        <f t="shared" si="644"/>
        <v>0</v>
      </c>
      <c r="AF1667">
        <f t="shared" si="645"/>
        <v>0</v>
      </c>
      <c r="AG1667">
        <f t="shared" si="646"/>
        <v>0</v>
      </c>
      <c r="AH1667">
        <f t="shared" si="647"/>
        <v>0</v>
      </c>
      <c r="AI1667">
        <f t="shared" si="648"/>
        <v>5.0546225567071803E-3</v>
      </c>
      <c r="AJ1667">
        <f t="shared" si="649"/>
        <v>4.2582015317955055E-5</v>
      </c>
      <c r="AK1667">
        <f t="shared" si="650"/>
        <v>1.6740578955036711E-7</v>
      </c>
      <c r="AL1667">
        <f t="shared" si="651"/>
        <v>0</v>
      </c>
      <c r="AM1667">
        <v>6378137</v>
      </c>
      <c r="AN1667">
        <v>6356752.3142451802</v>
      </c>
      <c r="AO1667">
        <f t="shared" si="652"/>
        <v>8.1819190842620321E-2</v>
      </c>
      <c r="AP1667">
        <f t="shared" si="653"/>
        <v>8.2094437949694496E-2</v>
      </c>
      <c r="AQ1667">
        <f t="shared" si="654"/>
        <v>6.7394967422762398E-3</v>
      </c>
      <c r="AR1667">
        <f t="shared" si="655"/>
        <v>6399593.6257584924</v>
      </c>
    </row>
    <row r="1668" spans="13:44" x14ac:dyDescent="0.3">
      <c r="M1668" s="52" t="s">
        <v>22</v>
      </c>
      <c r="N1668" s="53">
        <f t="shared" si="634"/>
        <v>166021.44365805644</v>
      </c>
      <c r="O1668" s="54">
        <f t="shared" si="635"/>
        <v>0</v>
      </c>
      <c r="P1668" s="55">
        <f t="shared" si="636"/>
        <v>31</v>
      </c>
      <c r="Q1668" s="68"/>
      <c r="T1668">
        <f t="shared" si="657"/>
        <v>0</v>
      </c>
      <c r="U1668">
        <f t="shared" si="657"/>
        <v>0</v>
      </c>
      <c r="V1668">
        <f t="shared" si="633"/>
        <v>31</v>
      </c>
      <c r="W1668">
        <f t="shared" si="656"/>
        <v>3</v>
      </c>
      <c r="X1668">
        <f t="shared" si="637"/>
        <v>-5.2359877559829883E-2</v>
      </c>
      <c r="Y1668">
        <f t="shared" si="638"/>
        <v>-5.2335956242943828E-2</v>
      </c>
      <c r="Z1668">
        <f t="shared" si="639"/>
        <v>-5.2383818566763218E-2</v>
      </c>
      <c r="AA1668">
        <f t="shared" si="640"/>
        <v>0</v>
      </c>
      <c r="AB1668">
        <f t="shared" si="641"/>
        <v>6375585.7452000007</v>
      </c>
      <c r="AC1668">
        <f t="shared" si="642"/>
        <v>9.2468067027179749E-6</v>
      </c>
      <c r="AD1668">
        <f t="shared" si="643"/>
        <v>0</v>
      </c>
      <c r="AE1668">
        <f t="shared" si="644"/>
        <v>0</v>
      </c>
      <c r="AF1668">
        <f t="shared" si="645"/>
        <v>0</v>
      </c>
      <c r="AG1668">
        <f t="shared" si="646"/>
        <v>0</v>
      </c>
      <c r="AH1668">
        <f t="shared" si="647"/>
        <v>0</v>
      </c>
      <c r="AI1668">
        <f t="shared" si="648"/>
        <v>5.0546225567071803E-3</v>
      </c>
      <c r="AJ1668">
        <f t="shared" si="649"/>
        <v>4.2582015317955055E-5</v>
      </c>
      <c r="AK1668">
        <f t="shared" si="650"/>
        <v>1.6740578955036711E-7</v>
      </c>
      <c r="AL1668">
        <f t="shared" si="651"/>
        <v>0</v>
      </c>
      <c r="AM1668">
        <v>6378137</v>
      </c>
      <c r="AN1668">
        <v>6356752.3142451802</v>
      </c>
      <c r="AO1668">
        <f t="shared" si="652"/>
        <v>8.1819190842620321E-2</v>
      </c>
      <c r="AP1668">
        <f t="shared" si="653"/>
        <v>8.2094437949694496E-2</v>
      </c>
      <c r="AQ1668">
        <f t="shared" si="654"/>
        <v>6.7394967422762398E-3</v>
      </c>
      <c r="AR1668">
        <f t="shared" si="655"/>
        <v>6399593.6257584924</v>
      </c>
    </row>
    <row r="1669" spans="13:44" x14ac:dyDescent="0.3">
      <c r="M1669" s="52" t="s">
        <v>22</v>
      </c>
      <c r="N1669" s="53">
        <f t="shared" si="634"/>
        <v>166021.44365805644</v>
      </c>
      <c r="O1669" s="54">
        <f t="shared" si="635"/>
        <v>0</v>
      </c>
      <c r="P1669" s="55">
        <f t="shared" si="636"/>
        <v>31</v>
      </c>
      <c r="Q1669" s="68"/>
      <c r="T1669">
        <f t="shared" si="657"/>
        <v>0</v>
      </c>
      <c r="U1669">
        <f t="shared" si="657"/>
        <v>0</v>
      </c>
      <c r="V1669">
        <f t="shared" si="633"/>
        <v>31</v>
      </c>
      <c r="W1669">
        <f t="shared" si="656"/>
        <v>3</v>
      </c>
      <c r="X1669">
        <f t="shared" si="637"/>
        <v>-5.2359877559829883E-2</v>
      </c>
      <c r="Y1669">
        <f t="shared" si="638"/>
        <v>-5.2335956242943828E-2</v>
      </c>
      <c r="Z1669">
        <f t="shared" si="639"/>
        <v>-5.2383818566763218E-2</v>
      </c>
      <c r="AA1669">
        <f t="shared" si="640"/>
        <v>0</v>
      </c>
      <c r="AB1669">
        <f t="shared" si="641"/>
        <v>6375585.7452000007</v>
      </c>
      <c r="AC1669">
        <f t="shared" si="642"/>
        <v>9.2468067027179749E-6</v>
      </c>
      <c r="AD1669">
        <f t="shared" si="643"/>
        <v>0</v>
      </c>
      <c r="AE1669">
        <f t="shared" si="644"/>
        <v>0</v>
      </c>
      <c r="AF1669">
        <f t="shared" si="645"/>
        <v>0</v>
      </c>
      <c r="AG1669">
        <f t="shared" si="646"/>
        <v>0</v>
      </c>
      <c r="AH1669">
        <f t="shared" si="647"/>
        <v>0</v>
      </c>
      <c r="AI1669">
        <f t="shared" si="648"/>
        <v>5.0546225567071803E-3</v>
      </c>
      <c r="AJ1669">
        <f t="shared" si="649"/>
        <v>4.2582015317955055E-5</v>
      </c>
      <c r="AK1669">
        <f t="shared" si="650"/>
        <v>1.6740578955036711E-7</v>
      </c>
      <c r="AL1669">
        <f t="shared" si="651"/>
        <v>0</v>
      </c>
      <c r="AM1669">
        <v>6378137</v>
      </c>
      <c r="AN1669">
        <v>6356752.3142451802</v>
      </c>
      <c r="AO1669">
        <f t="shared" si="652"/>
        <v>8.1819190842620321E-2</v>
      </c>
      <c r="AP1669">
        <f t="shared" si="653"/>
        <v>8.2094437949694496E-2</v>
      </c>
      <c r="AQ1669">
        <f t="shared" si="654"/>
        <v>6.7394967422762398E-3</v>
      </c>
      <c r="AR1669">
        <f t="shared" si="655"/>
        <v>6399593.6257584924</v>
      </c>
    </row>
    <row r="1670" spans="13:44" x14ac:dyDescent="0.3">
      <c r="M1670" s="52" t="s">
        <v>22</v>
      </c>
      <c r="N1670" s="53">
        <f t="shared" si="634"/>
        <v>166021.44365805644</v>
      </c>
      <c r="O1670" s="54">
        <f t="shared" si="635"/>
        <v>0</v>
      </c>
      <c r="P1670" s="55">
        <f t="shared" si="636"/>
        <v>31</v>
      </c>
      <c r="Q1670" s="68"/>
      <c r="T1670">
        <f t="shared" si="657"/>
        <v>0</v>
      </c>
      <c r="U1670">
        <f t="shared" si="657"/>
        <v>0</v>
      </c>
      <c r="V1670">
        <f t="shared" si="633"/>
        <v>31</v>
      </c>
      <c r="W1670">
        <f t="shared" si="656"/>
        <v>3</v>
      </c>
      <c r="X1670">
        <f t="shared" si="637"/>
        <v>-5.2359877559829883E-2</v>
      </c>
      <c r="Y1670">
        <f t="shared" si="638"/>
        <v>-5.2335956242943828E-2</v>
      </c>
      <c r="Z1670">
        <f t="shared" si="639"/>
        <v>-5.2383818566763218E-2</v>
      </c>
      <c r="AA1670">
        <f t="shared" si="640"/>
        <v>0</v>
      </c>
      <c r="AB1670">
        <f t="shared" si="641"/>
        <v>6375585.7452000007</v>
      </c>
      <c r="AC1670">
        <f t="shared" si="642"/>
        <v>9.2468067027179749E-6</v>
      </c>
      <c r="AD1670">
        <f t="shared" si="643"/>
        <v>0</v>
      </c>
      <c r="AE1670">
        <f t="shared" si="644"/>
        <v>0</v>
      </c>
      <c r="AF1670">
        <f t="shared" si="645"/>
        <v>0</v>
      </c>
      <c r="AG1670">
        <f t="shared" si="646"/>
        <v>0</v>
      </c>
      <c r="AH1670">
        <f t="shared" si="647"/>
        <v>0</v>
      </c>
      <c r="AI1670">
        <f t="shared" si="648"/>
        <v>5.0546225567071803E-3</v>
      </c>
      <c r="AJ1670">
        <f t="shared" si="649"/>
        <v>4.2582015317955055E-5</v>
      </c>
      <c r="AK1670">
        <f t="shared" si="650"/>
        <v>1.6740578955036711E-7</v>
      </c>
      <c r="AL1670">
        <f t="shared" si="651"/>
        <v>0</v>
      </c>
      <c r="AM1670">
        <v>6378137</v>
      </c>
      <c r="AN1670">
        <v>6356752.3142451802</v>
      </c>
      <c r="AO1670">
        <f t="shared" si="652"/>
        <v>8.1819190842620321E-2</v>
      </c>
      <c r="AP1670">
        <f t="shared" si="653"/>
        <v>8.2094437949694496E-2</v>
      </c>
      <c r="AQ1670">
        <f t="shared" si="654"/>
        <v>6.7394967422762398E-3</v>
      </c>
      <c r="AR1670">
        <f t="shared" si="655"/>
        <v>6399593.6257584924</v>
      </c>
    </row>
    <row r="1671" spans="13:44" x14ac:dyDescent="0.3">
      <c r="M1671" s="52" t="s">
        <v>22</v>
      </c>
      <c r="N1671" s="53">
        <f t="shared" si="634"/>
        <v>166021.44365805644</v>
      </c>
      <c r="O1671" s="54">
        <f t="shared" si="635"/>
        <v>0</v>
      </c>
      <c r="P1671" s="55">
        <f t="shared" si="636"/>
        <v>31</v>
      </c>
      <c r="Q1671" s="68"/>
      <c r="T1671">
        <f t="shared" si="657"/>
        <v>0</v>
      </c>
      <c r="U1671">
        <f t="shared" si="657"/>
        <v>0</v>
      </c>
      <c r="V1671">
        <f t="shared" si="633"/>
        <v>31</v>
      </c>
      <c r="W1671">
        <f t="shared" si="656"/>
        <v>3</v>
      </c>
      <c r="X1671">
        <f t="shared" si="637"/>
        <v>-5.2359877559829883E-2</v>
      </c>
      <c r="Y1671">
        <f t="shared" si="638"/>
        <v>-5.2335956242943828E-2</v>
      </c>
      <c r="Z1671">
        <f t="shared" si="639"/>
        <v>-5.2383818566763218E-2</v>
      </c>
      <c r="AA1671">
        <f t="shared" si="640"/>
        <v>0</v>
      </c>
      <c r="AB1671">
        <f t="shared" si="641"/>
        <v>6375585.7452000007</v>
      </c>
      <c r="AC1671">
        <f t="shared" si="642"/>
        <v>9.2468067027179749E-6</v>
      </c>
      <c r="AD1671">
        <f t="shared" si="643"/>
        <v>0</v>
      </c>
      <c r="AE1671">
        <f t="shared" si="644"/>
        <v>0</v>
      </c>
      <c r="AF1671">
        <f t="shared" si="645"/>
        <v>0</v>
      </c>
      <c r="AG1671">
        <f t="shared" si="646"/>
        <v>0</v>
      </c>
      <c r="AH1671">
        <f t="shared" si="647"/>
        <v>0</v>
      </c>
      <c r="AI1671">
        <f t="shared" si="648"/>
        <v>5.0546225567071803E-3</v>
      </c>
      <c r="AJ1671">
        <f t="shared" si="649"/>
        <v>4.2582015317955055E-5</v>
      </c>
      <c r="AK1671">
        <f t="shared" si="650"/>
        <v>1.6740578955036711E-7</v>
      </c>
      <c r="AL1671">
        <f t="shared" si="651"/>
        <v>0</v>
      </c>
      <c r="AM1671">
        <v>6378137</v>
      </c>
      <c r="AN1671">
        <v>6356752.3142451802</v>
      </c>
      <c r="AO1671">
        <f t="shared" si="652"/>
        <v>8.1819190842620321E-2</v>
      </c>
      <c r="AP1671">
        <f t="shared" si="653"/>
        <v>8.2094437949694496E-2</v>
      </c>
      <c r="AQ1671">
        <f t="shared" si="654"/>
        <v>6.7394967422762398E-3</v>
      </c>
      <c r="AR1671">
        <f t="shared" si="655"/>
        <v>6399593.6257584924</v>
      </c>
    </row>
    <row r="1672" spans="13:44" x14ac:dyDescent="0.3">
      <c r="M1672" s="52" t="s">
        <v>22</v>
      </c>
      <c r="N1672" s="53">
        <f t="shared" si="634"/>
        <v>166021.44365805644</v>
      </c>
      <c r="O1672" s="54">
        <f t="shared" si="635"/>
        <v>0</v>
      </c>
      <c r="P1672" s="55">
        <f t="shared" si="636"/>
        <v>31</v>
      </c>
      <c r="Q1672" s="68"/>
      <c r="T1672">
        <f t="shared" si="657"/>
        <v>0</v>
      </c>
      <c r="U1672">
        <f t="shared" si="657"/>
        <v>0</v>
      </c>
      <c r="V1672">
        <f t="shared" si="633"/>
        <v>31</v>
      </c>
      <c r="W1672">
        <f t="shared" si="656"/>
        <v>3</v>
      </c>
      <c r="X1672">
        <f t="shared" si="637"/>
        <v>-5.2359877559829883E-2</v>
      </c>
      <c r="Y1672">
        <f t="shared" si="638"/>
        <v>-5.2335956242943828E-2</v>
      </c>
      <c r="Z1672">
        <f t="shared" si="639"/>
        <v>-5.2383818566763218E-2</v>
      </c>
      <c r="AA1672">
        <f t="shared" si="640"/>
        <v>0</v>
      </c>
      <c r="AB1672">
        <f t="shared" si="641"/>
        <v>6375585.7452000007</v>
      </c>
      <c r="AC1672">
        <f t="shared" si="642"/>
        <v>9.2468067027179749E-6</v>
      </c>
      <c r="AD1672">
        <f t="shared" si="643"/>
        <v>0</v>
      </c>
      <c r="AE1672">
        <f t="shared" si="644"/>
        <v>0</v>
      </c>
      <c r="AF1672">
        <f t="shared" si="645"/>
        <v>0</v>
      </c>
      <c r="AG1672">
        <f t="shared" si="646"/>
        <v>0</v>
      </c>
      <c r="AH1672">
        <f t="shared" si="647"/>
        <v>0</v>
      </c>
      <c r="AI1672">
        <f t="shared" si="648"/>
        <v>5.0546225567071803E-3</v>
      </c>
      <c r="AJ1672">
        <f t="shared" si="649"/>
        <v>4.2582015317955055E-5</v>
      </c>
      <c r="AK1672">
        <f t="shared" si="650"/>
        <v>1.6740578955036711E-7</v>
      </c>
      <c r="AL1672">
        <f t="shared" si="651"/>
        <v>0</v>
      </c>
      <c r="AM1672">
        <v>6378137</v>
      </c>
      <c r="AN1672">
        <v>6356752.3142451802</v>
      </c>
      <c r="AO1672">
        <f t="shared" si="652"/>
        <v>8.1819190842620321E-2</v>
      </c>
      <c r="AP1672">
        <f t="shared" si="653"/>
        <v>8.2094437949694496E-2</v>
      </c>
      <c r="AQ1672">
        <f t="shared" si="654"/>
        <v>6.7394967422762398E-3</v>
      </c>
      <c r="AR1672">
        <f t="shared" si="655"/>
        <v>6399593.6257584924</v>
      </c>
    </row>
    <row r="1673" spans="13:44" x14ac:dyDescent="0.3">
      <c r="M1673" s="52" t="s">
        <v>22</v>
      </c>
      <c r="N1673" s="53">
        <f t="shared" si="634"/>
        <v>166021.44365805644</v>
      </c>
      <c r="O1673" s="54">
        <f t="shared" si="635"/>
        <v>0</v>
      </c>
      <c r="P1673" s="55">
        <f t="shared" si="636"/>
        <v>31</v>
      </c>
      <c r="Q1673" s="68"/>
      <c r="T1673">
        <f t="shared" si="657"/>
        <v>0</v>
      </c>
      <c r="U1673">
        <f t="shared" si="657"/>
        <v>0</v>
      </c>
      <c r="V1673">
        <f t="shared" si="633"/>
        <v>31</v>
      </c>
      <c r="W1673">
        <f t="shared" si="656"/>
        <v>3</v>
      </c>
      <c r="X1673">
        <f t="shared" si="637"/>
        <v>-5.2359877559829883E-2</v>
      </c>
      <c r="Y1673">
        <f t="shared" si="638"/>
        <v>-5.2335956242943828E-2</v>
      </c>
      <c r="Z1673">
        <f t="shared" si="639"/>
        <v>-5.2383818566763218E-2</v>
      </c>
      <c r="AA1673">
        <f t="shared" si="640"/>
        <v>0</v>
      </c>
      <c r="AB1673">
        <f t="shared" si="641"/>
        <v>6375585.7452000007</v>
      </c>
      <c r="AC1673">
        <f t="shared" si="642"/>
        <v>9.2468067027179749E-6</v>
      </c>
      <c r="AD1673">
        <f t="shared" si="643"/>
        <v>0</v>
      </c>
      <c r="AE1673">
        <f t="shared" si="644"/>
        <v>0</v>
      </c>
      <c r="AF1673">
        <f t="shared" si="645"/>
        <v>0</v>
      </c>
      <c r="AG1673">
        <f t="shared" si="646"/>
        <v>0</v>
      </c>
      <c r="AH1673">
        <f t="shared" si="647"/>
        <v>0</v>
      </c>
      <c r="AI1673">
        <f t="shared" si="648"/>
        <v>5.0546225567071803E-3</v>
      </c>
      <c r="AJ1673">
        <f t="shared" si="649"/>
        <v>4.2582015317955055E-5</v>
      </c>
      <c r="AK1673">
        <f t="shared" si="650"/>
        <v>1.6740578955036711E-7</v>
      </c>
      <c r="AL1673">
        <f t="shared" si="651"/>
        <v>0</v>
      </c>
      <c r="AM1673">
        <v>6378137</v>
      </c>
      <c r="AN1673">
        <v>6356752.3142451802</v>
      </c>
      <c r="AO1673">
        <f t="shared" si="652"/>
        <v>8.1819190842620321E-2</v>
      </c>
      <c r="AP1673">
        <f t="shared" si="653"/>
        <v>8.2094437949694496E-2</v>
      </c>
      <c r="AQ1673">
        <f t="shared" si="654"/>
        <v>6.7394967422762398E-3</v>
      </c>
      <c r="AR1673">
        <f t="shared" si="655"/>
        <v>6399593.6257584924</v>
      </c>
    </row>
    <row r="1674" spans="13:44" x14ac:dyDescent="0.3">
      <c r="M1674" s="52" t="s">
        <v>22</v>
      </c>
      <c r="N1674" s="53">
        <f t="shared" si="634"/>
        <v>166021.44365805644</v>
      </c>
      <c r="O1674" s="54">
        <f t="shared" si="635"/>
        <v>0</v>
      </c>
      <c r="P1674" s="55">
        <f t="shared" si="636"/>
        <v>31</v>
      </c>
      <c r="Q1674" s="68"/>
      <c r="T1674">
        <f t="shared" si="657"/>
        <v>0</v>
      </c>
      <c r="U1674">
        <f t="shared" si="657"/>
        <v>0</v>
      </c>
      <c r="V1674">
        <f t="shared" si="633"/>
        <v>31</v>
      </c>
      <c r="W1674">
        <f t="shared" si="656"/>
        <v>3</v>
      </c>
      <c r="X1674">
        <f t="shared" si="637"/>
        <v>-5.2359877559829883E-2</v>
      </c>
      <c r="Y1674">
        <f t="shared" si="638"/>
        <v>-5.2335956242943828E-2</v>
      </c>
      <c r="Z1674">
        <f t="shared" si="639"/>
        <v>-5.2383818566763218E-2</v>
      </c>
      <c r="AA1674">
        <f t="shared" si="640"/>
        <v>0</v>
      </c>
      <c r="AB1674">
        <f t="shared" si="641"/>
        <v>6375585.7452000007</v>
      </c>
      <c r="AC1674">
        <f t="shared" si="642"/>
        <v>9.2468067027179749E-6</v>
      </c>
      <c r="AD1674">
        <f t="shared" si="643"/>
        <v>0</v>
      </c>
      <c r="AE1674">
        <f t="shared" si="644"/>
        <v>0</v>
      </c>
      <c r="AF1674">
        <f t="shared" si="645"/>
        <v>0</v>
      </c>
      <c r="AG1674">
        <f t="shared" si="646"/>
        <v>0</v>
      </c>
      <c r="AH1674">
        <f t="shared" si="647"/>
        <v>0</v>
      </c>
      <c r="AI1674">
        <f t="shared" si="648"/>
        <v>5.0546225567071803E-3</v>
      </c>
      <c r="AJ1674">
        <f t="shared" si="649"/>
        <v>4.2582015317955055E-5</v>
      </c>
      <c r="AK1674">
        <f t="shared" si="650"/>
        <v>1.6740578955036711E-7</v>
      </c>
      <c r="AL1674">
        <f t="shared" si="651"/>
        <v>0</v>
      </c>
      <c r="AM1674">
        <v>6378137</v>
      </c>
      <c r="AN1674">
        <v>6356752.3142451802</v>
      </c>
      <c r="AO1674">
        <f t="shared" si="652"/>
        <v>8.1819190842620321E-2</v>
      </c>
      <c r="AP1674">
        <f t="shared" si="653"/>
        <v>8.2094437949694496E-2</v>
      </c>
      <c r="AQ1674">
        <f t="shared" si="654"/>
        <v>6.7394967422762398E-3</v>
      </c>
      <c r="AR1674">
        <f t="shared" si="655"/>
        <v>6399593.6257584924</v>
      </c>
    </row>
    <row r="1675" spans="13:44" x14ac:dyDescent="0.3">
      <c r="M1675" s="52" t="s">
        <v>22</v>
      </c>
      <c r="N1675" s="53">
        <f t="shared" si="634"/>
        <v>166021.44365805644</v>
      </c>
      <c r="O1675" s="54">
        <f t="shared" si="635"/>
        <v>0</v>
      </c>
      <c r="P1675" s="55">
        <f t="shared" si="636"/>
        <v>31</v>
      </c>
      <c r="Q1675" s="68"/>
      <c r="T1675">
        <f t="shared" si="657"/>
        <v>0</v>
      </c>
      <c r="U1675">
        <f t="shared" si="657"/>
        <v>0</v>
      </c>
      <c r="V1675">
        <f t="shared" si="633"/>
        <v>31</v>
      </c>
      <c r="W1675">
        <f t="shared" si="656"/>
        <v>3</v>
      </c>
      <c r="X1675">
        <f t="shared" si="637"/>
        <v>-5.2359877559829883E-2</v>
      </c>
      <c r="Y1675">
        <f t="shared" si="638"/>
        <v>-5.2335956242943828E-2</v>
      </c>
      <c r="Z1675">
        <f t="shared" si="639"/>
        <v>-5.2383818566763218E-2</v>
      </c>
      <c r="AA1675">
        <f t="shared" si="640"/>
        <v>0</v>
      </c>
      <c r="AB1675">
        <f t="shared" si="641"/>
        <v>6375585.7452000007</v>
      </c>
      <c r="AC1675">
        <f t="shared" si="642"/>
        <v>9.2468067027179749E-6</v>
      </c>
      <c r="AD1675">
        <f t="shared" si="643"/>
        <v>0</v>
      </c>
      <c r="AE1675">
        <f t="shared" si="644"/>
        <v>0</v>
      </c>
      <c r="AF1675">
        <f t="shared" si="645"/>
        <v>0</v>
      </c>
      <c r="AG1675">
        <f t="shared" si="646"/>
        <v>0</v>
      </c>
      <c r="AH1675">
        <f t="shared" si="647"/>
        <v>0</v>
      </c>
      <c r="AI1675">
        <f t="shared" si="648"/>
        <v>5.0546225567071803E-3</v>
      </c>
      <c r="AJ1675">
        <f t="shared" si="649"/>
        <v>4.2582015317955055E-5</v>
      </c>
      <c r="AK1675">
        <f t="shared" si="650"/>
        <v>1.6740578955036711E-7</v>
      </c>
      <c r="AL1675">
        <f t="shared" si="651"/>
        <v>0</v>
      </c>
      <c r="AM1675">
        <v>6378137</v>
      </c>
      <c r="AN1675">
        <v>6356752.3142451802</v>
      </c>
      <c r="AO1675">
        <f t="shared" si="652"/>
        <v>8.1819190842620321E-2</v>
      </c>
      <c r="AP1675">
        <f t="shared" si="653"/>
        <v>8.2094437949694496E-2</v>
      </c>
      <c r="AQ1675">
        <f t="shared" si="654"/>
        <v>6.7394967422762398E-3</v>
      </c>
      <c r="AR1675">
        <f t="shared" si="655"/>
        <v>6399593.6257584924</v>
      </c>
    </row>
    <row r="1676" spans="13:44" x14ac:dyDescent="0.3">
      <c r="M1676" s="52" t="s">
        <v>22</v>
      </c>
      <c r="N1676" s="53">
        <f t="shared" si="634"/>
        <v>166021.44365805644</v>
      </c>
      <c r="O1676" s="54">
        <f t="shared" si="635"/>
        <v>0</v>
      </c>
      <c r="P1676" s="55">
        <f t="shared" si="636"/>
        <v>31</v>
      </c>
      <c r="Q1676" s="68"/>
      <c r="T1676">
        <f t="shared" si="657"/>
        <v>0</v>
      </c>
      <c r="U1676">
        <f t="shared" si="657"/>
        <v>0</v>
      </c>
      <c r="V1676">
        <f t="shared" si="633"/>
        <v>31</v>
      </c>
      <c r="W1676">
        <f t="shared" si="656"/>
        <v>3</v>
      </c>
      <c r="X1676">
        <f t="shared" si="637"/>
        <v>-5.2359877559829883E-2</v>
      </c>
      <c r="Y1676">
        <f t="shared" si="638"/>
        <v>-5.2335956242943828E-2</v>
      </c>
      <c r="Z1676">
        <f t="shared" si="639"/>
        <v>-5.2383818566763218E-2</v>
      </c>
      <c r="AA1676">
        <f t="shared" si="640"/>
        <v>0</v>
      </c>
      <c r="AB1676">
        <f t="shared" si="641"/>
        <v>6375585.7452000007</v>
      </c>
      <c r="AC1676">
        <f t="shared" si="642"/>
        <v>9.2468067027179749E-6</v>
      </c>
      <c r="AD1676">
        <f t="shared" si="643"/>
        <v>0</v>
      </c>
      <c r="AE1676">
        <f t="shared" si="644"/>
        <v>0</v>
      </c>
      <c r="AF1676">
        <f t="shared" si="645"/>
        <v>0</v>
      </c>
      <c r="AG1676">
        <f t="shared" si="646"/>
        <v>0</v>
      </c>
      <c r="AH1676">
        <f t="shared" si="647"/>
        <v>0</v>
      </c>
      <c r="AI1676">
        <f t="shared" si="648"/>
        <v>5.0546225567071803E-3</v>
      </c>
      <c r="AJ1676">
        <f t="shared" si="649"/>
        <v>4.2582015317955055E-5</v>
      </c>
      <c r="AK1676">
        <f t="shared" si="650"/>
        <v>1.6740578955036711E-7</v>
      </c>
      <c r="AL1676">
        <f t="shared" si="651"/>
        <v>0</v>
      </c>
      <c r="AM1676">
        <v>6378137</v>
      </c>
      <c r="AN1676">
        <v>6356752.3142451802</v>
      </c>
      <c r="AO1676">
        <f t="shared" si="652"/>
        <v>8.1819190842620321E-2</v>
      </c>
      <c r="AP1676">
        <f t="shared" si="653"/>
        <v>8.2094437949694496E-2</v>
      </c>
      <c r="AQ1676">
        <f t="shared" si="654"/>
        <v>6.7394967422762398E-3</v>
      </c>
      <c r="AR1676">
        <f t="shared" si="655"/>
        <v>6399593.6257584924</v>
      </c>
    </row>
    <row r="1677" spans="13:44" x14ac:dyDescent="0.3">
      <c r="M1677" s="52" t="s">
        <v>22</v>
      </c>
      <c r="N1677" s="53">
        <f t="shared" si="634"/>
        <v>166021.44365805644</v>
      </c>
      <c r="O1677" s="54">
        <f t="shared" si="635"/>
        <v>0</v>
      </c>
      <c r="P1677" s="55">
        <f t="shared" si="636"/>
        <v>31</v>
      </c>
      <c r="Q1677" s="68"/>
      <c r="T1677">
        <f t="shared" si="657"/>
        <v>0</v>
      </c>
      <c r="U1677">
        <f t="shared" si="657"/>
        <v>0</v>
      </c>
      <c r="V1677">
        <f t="shared" si="633"/>
        <v>31</v>
      </c>
      <c r="W1677">
        <f t="shared" si="656"/>
        <v>3</v>
      </c>
      <c r="X1677">
        <f t="shared" si="637"/>
        <v>-5.2359877559829883E-2</v>
      </c>
      <c r="Y1677">
        <f t="shared" si="638"/>
        <v>-5.2335956242943828E-2</v>
      </c>
      <c r="Z1677">
        <f t="shared" si="639"/>
        <v>-5.2383818566763218E-2</v>
      </c>
      <c r="AA1677">
        <f t="shared" si="640"/>
        <v>0</v>
      </c>
      <c r="AB1677">
        <f t="shared" si="641"/>
        <v>6375585.7452000007</v>
      </c>
      <c r="AC1677">
        <f t="shared" si="642"/>
        <v>9.2468067027179749E-6</v>
      </c>
      <c r="AD1677">
        <f t="shared" si="643"/>
        <v>0</v>
      </c>
      <c r="AE1677">
        <f t="shared" si="644"/>
        <v>0</v>
      </c>
      <c r="AF1677">
        <f t="shared" si="645"/>
        <v>0</v>
      </c>
      <c r="AG1677">
        <f t="shared" si="646"/>
        <v>0</v>
      </c>
      <c r="AH1677">
        <f t="shared" si="647"/>
        <v>0</v>
      </c>
      <c r="AI1677">
        <f t="shared" si="648"/>
        <v>5.0546225567071803E-3</v>
      </c>
      <c r="AJ1677">
        <f t="shared" si="649"/>
        <v>4.2582015317955055E-5</v>
      </c>
      <c r="AK1677">
        <f t="shared" si="650"/>
        <v>1.6740578955036711E-7</v>
      </c>
      <c r="AL1677">
        <f t="shared" si="651"/>
        <v>0</v>
      </c>
      <c r="AM1677">
        <v>6378137</v>
      </c>
      <c r="AN1677">
        <v>6356752.3142451802</v>
      </c>
      <c r="AO1677">
        <f t="shared" si="652"/>
        <v>8.1819190842620321E-2</v>
      </c>
      <c r="AP1677">
        <f t="shared" si="653"/>
        <v>8.2094437949694496E-2</v>
      </c>
      <c r="AQ1677">
        <f t="shared" si="654"/>
        <v>6.7394967422762398E-3</v>
      </c>
      <c r="AR1677">
        <f t="shared" si="655"/>
        <v>6399593.6257584924</v>
      </c>
    </row>
    <row r="1678" spans="13:44" x14ac:dyDescent="0.3">
      <c r="M1678" s="52" t="s">
        <v>22</v>
      </c>
      <c r="N1678" s="53">
        <f t="shared" si="634"/>
        <v>166021.44365805644</v>
      </c>
      <c r="O1678" s="54">
        <f t="shared" si="635"/>
        <v>0</v>
      </c>
      <c r="P1678" s="55">
        <f t="shared" si="636"/>
        <v>31</v>
      </c>
      <c r="Q1678" s="68"/>
      <c r="T1678">
        <f t="shared" si="657"/>
        <v>0</v>
      </c>
      <c r="U1678">
        <f t="shared" si="657"/>
        <v>0</v>
      </c>
      <c r="V1678">
        <f t="shared" si="633"/>
        <v>31</v>
      </c>
      <c r="W1678">
        <f t="shared" si="656"/>
        <v>3</v>
      </c>
      <c r="X1678">
        <f t="shared" si="637"/>
        <v>-5.2359877559829883E-2</v>
      </c>
      <c r="Y1678">
        <f t="shared" si="638"/>
        <v>-5.2335956242943828E-2</v>
      </c>
      <c r="Z1678">
        <f t="shared" si="639"/>
        <v>-5.2383818566763218E-2</v>
      </c>
      <c r="AA1678">
        <f t="shared" si="640"/>
        <v>0</v>
      </c>
      <c r="AB1678">
        <f t="shared" si="641"/>
        <v>6375585.7452000007</v>
      </c>
      <c r="AC1678">
        <f t="shared" si="642"/>
        <v>9.2468067027179749E-6</v>
      </c>
      <c r="AD1678">
        <f t="shared" si="643"/>
        <v>0</v>
      </c>
      <c r="AE1678">
        <f t="shared" si="644"/>
        <v>0</v>
      </c>
      <c r="AF1678">
        <f t="shared" si="645"/>
        <v>0</v>
      </c>
      <c r="AG1678">
        <f t="shared" si="646"/>
        <v>0</v>
      </c>
      <c r="AH1678">
        <f t="shared" si="647"/>
        <v>0</v>
      </c>
      <c r="AI1678">
        <f t="shared" si="648"/>
        <v>5.0546225567071803E-3</v>
      </c>
      <c r="AJ1678">
        <f t="shared" si="649"/>
        <v>4.2582015317955055E-5</v>
      </c>
      <c r="AK1678">
        <f t="shared" si="650"/>
        <v>1.6740578955036711E-7</v>
      </c>
      <c r="AL1678">
        <f t="shared" si="651"/>
        <v>0</v>
      </c>
      <c r="AM1678">
        <v>6378137</v>
      </c>
      <c r="AN1678">
        <v>6356752.3142451802</v>
      </c>
      <c r="AO1678">
        <f t="shared" si="652"/>
        <v>8.1819190842620321E-2</v>
      </c>
      <c r="AP1678">
        <f t="shared" si="653"/>
        <v>8.2094437949694496E-2</v>
      </c>
      <c r="AQ1678">
        <f t="shared" si="654"/>
        <v>6.7394967422762398E-3</v>
      </c>
      <c r="AR1678">
        <f t="shared" si="655"/>
        <v>6399593.6257584924</v>
      </c>
    </row>
    <row r="1679" spans="13:44" x14ac:dyDescent="0.3">
      <c r="M1679" s="52" t="s">
        <v>22</v>
      </c>
      <c r="N1679" s="53">
        <f t="shared" si="634"/>
        <v>166021.44365805644</v>
      </c>
      <c r="O1679" s="54">
        <f t="shared" si="635"/>
        <v>0</v>
      </c>
      <c r="P1679" s="55">
        <f t="shared" si="636"/>
        <v>31</v>
      </c>
      <c r="Q1679" s="68"/>
      <c r="T1679">
        <f t="shared" si="657"/>
        <v>0</v>
      </c>
      <c r="U1679">
        <f t="shared" si="657"/>
        <v>0</v>
      </c>
      <c r="V1679">
        <f t="shared" si="633"/>
        <v>31</v>
      </c>
      <c r="W1679">
        <f t="shared" si="656"/>
        <v>3</v>
      </c>
      <c r="X1679">
        <f t="shared" si="637"/>
        <v>-5.2359877559829883E-2</v>
      </c>
      <c r="Y1679">
        <f t="shared" si="638"/>
        <v>-5.2335956242943828E-2</v>
      </c>
      <c r="Z1679">
        <f t="shared" si="639"/>
        <v>-5.2383818566763218E-2</v>
      </c>
      <c r="AA1679">
        <f t="shared" si="640"/>
        <v>0</v>
      </c>
      <c r="AB1679">
        <f t="shared" si="641"/>
        <v>6375585.7452000007</v>
      </c>
      <c r="AC1679">
        <f t="shared" si="642"/>
        <v>9.2468067027179749E-6</v>
      </c>
      <c r="AD1679">
        <f t="shared" si="643"/>
        <v>0</v>
      </c>
      <c r="AE1679">
        <f t="shared" si="644"/>
        <v>0</v>
      </c>
      <c r="AF1679">
        <f t="shared" si="645"/>
        <v>0</v>
      </c>
      <c r="AG1679">
        <f t="shared" si="646"/>
        <v>0</v>
      </c>
      <c r="AH1679">
        <f t="shared" si="647"/>
        <v>0</v>
      </c>
      <c r="AI1679">
        <f t="shared" si="648"/>
        <v>5.0546225567071803E-3</v>
      </c>
      <c r="AJ1679">
        <f t="shared" si="649"/>
        <v>4.2582015317955055E-5</v>
      </c>
      <c r="AK1679">
        <f t="shared" si="650"/>
        <v>1.6740578955036711E-7</v>
      </c>
      <c r="AL1679">
        <f t="shared" si="651"/>
        <v>0</v>
      </c>
      <c r="AM1679">
        <v>6378137</v>
      </c>
      <c r="AN1679">
        <v>6356752.3142451802</v>
      </c>
      <c r="AO1679">
        <f t="shared" si="652"/>
        <v>8.1819190842620321E-2</v>
      </c>
      <c r="AP1679">
        <f t="shared" si="653"/>
        <v>8.2094437949694496E-2</v>
      </c>
      <c r="AQ1679">
        <f t="shared" si="654"/>
        <v>6.7394967422762398E-3</v>
      </c>
      <c r="AR1679">
        <f t="shared" si="655"/>
        <v>6399593.6257584924</v>
      </c>
    </row>
    <row r="1680" spans="13:44" x14ac:dyDescent="0.3">
      <c r="M1680" s="52" t="s">
        <v>22</v>
      </c>
      <c r="N1680" s="53">
        <f t="shared" si="634"/>
        <v>166021.44365805644</v>
      </c>
      <c r="O1680" s="54">
        <f t="shared" si="635"/>
        <v>0</v>
      </c>
      <c r="P1680" s="55">
        <f t="shared" si="636"/>
        <v>31</v>
      </c>
      <c r="Q1680" s="68"/>
      <c r="T1680">
        <f t="shared" si="657"/>
        <v>0</v>
      </c>
      <c r="U1680">
        <f t="shared" si="657"/>
        <v>0</v>
      </c>
      <c r="V1680">
        <f t="shared" si="633"/>
        <v>31</v>
      </c>
      <c r="W1680">
        <f t="shared" si="656"/>
        <v>3</v>
      </c>
      <c r="X1680">
        <f t="shared" si="637"/>
        <v>-5.2359877559829883E-2</v>
      </c>
      <c r="Y1680">
        <f t="shared" si="638"/>
        <v>-5.2335956242943828E-2</v>
      </c>
      <c r="Z1680">
        <f t="shared" si="639"/>
        <v>-5.2383818566763218E-2</v>
      </c>
      <c r="AA1680">
        <f t="shared" si="640"/>
        <v>0</v>
      </c>
      <c r="AB1680">
        <f t="shared" si="641"/>
        <v>6375585.7452000007</v>
      </c>
      <c r="AC1680">
        <f t="shared" si="642"/>
        <v>9.2468067027179749E-6</v>
      </c>
      <c r="AD1680">
        <f t="shared" si="643"/>
        <v>0</v>
      </c>
      <c r="AE1680">
        <f t="shared" si="644"/>
        <v>0</v>
      </c>
      <c r="AF1680">
        <f t="shared" si="645"/>
        <v>0</v>
      </c>
      <c r="AG1680">
        <f t="shared" si="646"/>
        <v>0</v>
      </c>
      <c r="AH1680">
        <f t="shared" si="647"/>
        <v>0</v>
      </c>
      <c r="AI1680">
        <f t="shared" si="648"/>
        <v>5.0546225567071803E-3</v>
      </c>
      <c r="AJ1680">
        <f t="shared" si="649"/>
        <v>4.2582015317955055E-5</v>
      </c>
      <c r="AK1680">
        <f t="shared" si="650"/>
        <v>1.6740578955036711E-7</v>
      </c>
      <c r="AL1680">
        <f t="shared" si="651"/>
        <v>0</v>
      </c>
      <c r="AM1680">
        <v>6378137</v>
      </c>
      <c r="AN1680">
        <v>6356752.3142451802</v>
      </c>
      <c r="AO1680">
        <f t="shared" si="652"/>
        <v>8.1819190842620321E-2</v>
      </c>
      <c r="AP1680">
        <f t="shared" si="653"/>
        <v>8.2094437949694496E-2</v>
      </c>
      <c r="AQ1680">
        <f t="shared" si="654"/>
        <v>6.7394967422762398E-3</v>
      </c>
      <c r="AR1680">
        <f t="shared" si="655"/>
        <v>6399593.6257584924</v>
      </c>
    </row>
    <row r="1681" spans="13:44" x14ac:dyDescent="0.3">
      <c r="M1681" s="52" t="s">
        <v>22</v>
      </c>
      <c r="N1681" s="53">
        <f t="shared" si="634"/>
        <v>166021.44365805644</v>
      </c>
      <c r="O1681" s="54">
        <f t="shared" si="635"/>
        <v>0</v>
      </c>
      <c r="P1681" s="55">
        <f t="shared" si="636"/>
        <v>31</v>
      </c>
      <c r="Q1681" s="68"/>
      <c r="T1681">
        <f t="shared" si="657"/>
        <v>0</v>
      </c>
      <c r="U1681">
        <f t="shared" si="657"/>
        <v>0</v>
      </c>
      <c r="V1681">
        <f t="shared" si="633"/>
        <v>31</v>
      </c>
      <c r="W1681">
        <f t="shared" si="656"/>
        <v>3</v>
      </c>
      <c r="X1681">
        <f t="shared" si="637"/>
        <v>-5.2359877559829883E-2</v>
      </c>
      <c r="Y1681">
        <f t="shared" si="638"/>
        <v>-5.2335956242943828E-2</v>
      </c>
      <c r="Z1681">
        <f t="shared" si="639"/>
        <v>-5.2383818566763218E-2</v>
      </c>
      <c r="AA1681">
        <f t="shared" si="640"/>
        <v>0</v>
      </c>
      <c r="AB1681">
        <f t="shared" si="641"/>
        <v>6375585.7452000007</v>
      </c>
      <c r="AC1681">
        <f t="shared" si="642"/>
        <v>9.2468067027179749E-6</v>
      </c>
      <c r="AD1681">
        <f t="shared" si="643"/>
        <v>0</v>
      </c>
      <c r="AE1681">
        <f t="shared" si="644"/>
        <v>0</v>
      </c>
      <c r="AF1681">
        <f t="shared" si="645"/>
        <v>0</v>
      </c>
      <c r="AG1681">
        <f t="shared" si="646"/>
        <v>0</v>
      </c>
      <c r="AH1681">
        <f t="shared" si="647"/>
        <v>0</v>
      </c>
      <c r="AI1681">
        <f t="shared" si="648"/>
        <v>5.0546225567071803E-3</v>
      </c>
      <c r="AJ1681">
        <f t="shared" si="649"/>
        <v>4.2582015317955055E-5</v>
      </c>
      <c r="AK1681">
        <f t="shared" si="650"/>
        <v>1.6740578955036711E-7</v>
      </c>
      <c r="AL1681">
        <f t="shared" si="651"/>
        <v>0</v>
      </c>
      <c r="AM1681">
        <v>6378137</v>
      </c>
      <c r="AN1681">
        <v>6356752.3142451802</v>
      </c>
      <c r="AO1681">
        <f t="shared" si="652"/>
        <v>8.1819190842620321E-2</v>
      </c>
      <c r="AP1681">
        <f t="shared" si="653"/>
        <v>8.2094437949694496E-2</v>
      </c>
      <c r="AQ1681">
        <f t="shared" si="654"/>
        <v>6.7394967422762398E-3</v>
      </c>
      <c r="AR1681">
        <f t="shared" si="655"/>
        <v>6399593.6257584924</v>
      </c>
    </row>
    <row r="1682" spans="13:44" x14ac:dyDescent="0.3">
      <c r="M1682" s="52" t="s">
        <v>22</v>
      </c>
      <c r="N1682" s="53">
        <f t="shared" si="634"/>
        <v>166021.44365805644</v>
      </c>
      <c r="O1682" s="54">
        <f t="shared" si="635"/>
        <v>0</v>
      </c>
      <c r="P1682" s="55">
        <f t="shared" si="636"/>
        <v>31</v>
      </c>
      <c r="Q1682" s="68"/>
      <c r="T1682">
        <f t="shared" si="657"/>
        <v>0</v>
      </c>
      <c r="U1682">
        <f t="shared" si="657"/>
        <v>0</v>
      </c>
      <c r="V1682">
        <f t="shared" si="633"/>
        <v>31</v>
      </c>
      <c r="W1682">
        <f t="shared" si="656"/>
        <v>3</v>
      </c>
      <c r="X1682">
        <f t="shared" si="637"/>
        <v>-5.2359877559829883E-2</v>
      </c>
      <c r="Y1682">
        <f t="shared" si="638"/>
        <v>-5.2335956242943828E-2</v>
      </c>
      <c r="Z1682">
        <f t="shared" si="639"/>
        <v>-5.2383818566763218E-2</v>
      </c>
      <c r="AA1682">
        <f t="shared" si="640"/>
        <v>0</v>
      </c>
      <c r="AB1682">
        <f t="shared" si="641"/>
        <v>6375585.7452000007</v>
      </c>
      <c r="AC1682">
        <f t="shared" si="642"/>
        <v>9.2468067027179749E-6</v>
      </c>
      <c r="AD1682">
        <f t="shared" si="643"/>
        <v>0</v>
      </c>
      <c r="AE1682">
        <f t="shared" si="644"/>
        <v>0</v>
      </c>
      <c r="AF1682">
        <f t="shared" si="645"/>
        <v>0</v>
      </c>
      <c r="AG1682">
        <f t="shared" si="646"/>
        <v>0</v>
      </c>
      <c r="AH1682">
        <f t="shared" si="647"/>
        <v>0</v>
      </c>
      <c r="AI1682">
        <f t="shared" si="648"/>
        <v>5.0546225567071803E-3</v>
      </c>
      <c r="AJ1682">
        <f t="shared" si="649"/>
        <v>4.2582015317955055E-5</v>
      </c>
      <c r="AK1682">
        <f t="shared" si="650"/>
        <v>1.6740578955036711E-7</v>
      </c>
      <c r="AL1682">
        <f t="shared" si="651"/>
        <v>0</v>
      </c>
      <c r="AM1682">
        <v>6378137</v>
      </c>
      <c r="AN1682">
        <v>6356752.3142451802</v>
      </c>
      <c r="AO1682">
        <f t="shared" si="652"/>
        <v>8.1819190842620321E-2</v>
      </c>
      <c r="AP1682">
        <f t="shared" si="653"/>
        <v>8.2094437949694496E-2</v>
      </c>
      <c r="AQ1682">
        <f t="shared" si="654"/>
        <v>6.7394967422762398E-3</v>
      </c>
      <c r="AR1682">
        <f t="shared" si="655"/>
        <v>6399593.6257584924</v>
      </c>
    </row>
    <row r="1683" spans="13:44" x14ac:dyDescent="0.3">
      <c r="M1683" s="52" t="s">
        <v>22</v>
      </c>
      <c r="N1683" s="53">
        <f t="shared" si="634"/>
        <v>166021.44365805644</v>
      </c>
      <c r="O1683" s="54">
        <f t="shared" si="635"/>
        <v>0</v>
      </c>
      <c r="P1683" s="55">
        <f t="shared" si="636"/>
        <v>31</v>
      </c>
      <c r="Q1683" s="68"/>
      <c r="T1683">
        <f t="shared" si="657"/>
        <v>0</v>
      </c>
      <c r="U1683">
        <f t="shared" si="657"/>
        <v>0</v>
      </c>
      <c r="V1683">
        <f t="shared" si="633"/>
        <v>31</v>
      </c>
      <c r="W1683">
        <f t="shared" si="656"/>
        <v>3</v>
      </c>
      <c r="X1683">
        <f t="shared" si="637"/>
        <v>-5.2359877559829883E-2</v>
      </c>
      <c r="Y1683">
        <f t="shared" si="638"/>
        <v>-5.2335956242943828E-2</v>
      </c>
      <c r="Z1683">
        <f t="shared" si="639"/>
        <v>-5.2383818566763218E-2</v>
      </c>
      <c r="AA1683">
        <f t="shared" si="640"/>
        <v>0</v>
      </c>
      <c r="AB1683">
        <f t="shared" si="641"/>
        <v>6375585.7452000007</v>
      </c>
      <c r="AC1683">
        <f t="shared" si="642"/>
        <v>9.2468067027179749E-6</v>
      </c>
      <c r="AD1683">
        <f t="shared" si="643"/>
        <v>0</v>
      </c>
      <c r="AE1683">
        <f t="shared" si="644"/>
        <v>0</v>
      </c>
      <c r="AF1683">
        <f t="shared" si="645"/>
        <v>0</v>
      </c>
      <c r="AG1683">
        <f t="shared" si="646"/>
        <v>0</v>
      </c>
      <c r="AH1683">
        <f t="shared" si="647"/>
        <v>0</v>
      </c>
      <c r="AI1683">
        <f t="shared" si="648"/>
        <v>5.0546225567071803E-3</v>
      </c>
      <c r="AJ1683">
        <f t="shared" si="649"/>
        <v>4.2582015317955055E-5</v>
      </c>
      <c r="AK1683">
        <f t="shared" si="650"/>
        <v>1.6740578955036711E-7</v>
      </c>
      <c r="AL1683">
        <f t="shared" si="651"/>
        <v>0</v>
      </c>
      <c r="AM1683">
        <v>6378137</v>
      </c>
      <c r="AN1683">
        <v>6356752.3142451802</v>
      </c>
      <c r="AO1683">
        <f t="shared" si="652"/>
        <v>8.1819190842620321E-2</v>
      </c>
      <c r="AP1683">
        <f t="shared" si="653"/>
        <v>8.2094437949694496E-2</v>
      </c>
      <c r="AQ1683">
        <f t="shared" si="654"/>
        <v>6.7394967422762398E-3</v>
      </c>
      <c r="AR1683">
        <f t="shared" si="655"/>
        <v>6399593.6257584924</v>
      </c>
    </row>
    <row r="1684" spans="13:44" x14ac:dyDescent="0.3">
      <c r="M1684" s="52" t="s">
        <v>22</v>
      </c>
      <c r="N1684" s="53">
        <f t="shared" si="634"/>
        <v>166021.44365805644</v>
      </c>
      <c r="O1684" s="54">
        <f t="shared" si="635"/>
        <v>0</v>
      </c>
      <c r="P1684" s="55">
        <f t="shared" si="636"/>
        <v>31</v>
      </c>
      <c r="Q1684" s="68"/>
      <c r="T1684">
        <f t="shared" si="657"/>
        <v>0</v>
      </c>
      <c r="U1684">
        <f t="shared" si="657"/>
        <v>0</v>
      </c>
      <c r="V1684">
        <f t="shared" si="633"/>
        <v>31</v>
      </c>
      <c r="W1684">
        <f t="shared" si="656"/>
        <v>3</v>
      </c>
      <c r="X1684">
        <f t="shared" si="637"/>
        <v>-5.2359877559829883E-2</v>
      </c>
      <c r="Y1684">
        <f t="shared" si="638"/>
        <v>-5.2335956242943828E-2</v>
      </c>
      <c r="Z1684">
        <f t="shared" si="639"/>
        <v>-5.2383818566763218E-2</v>
      </c>
      <c r="AA1684">
        <f t="shared" si="640"/>
        <v>0</v>
      </c>
      <c r="AB1684">
        <f t="shared" si="641"/>
        <v>6375585.7452000007</v>
      </c>
      <c r="AC1684">
        <f t="shared" si="642"/>
        <v>9.2468067027179749E-6</v>
      </c>
      <c r="AD1684">
        <f t="shared" si="643"/>
        <v>0</v>
      </c>
      <c r="AE1684">
        <f t="shared" si="644"/>
        <v>0</v>
      </c>
      <c r="AF1684">
        <f t="shared" si="645"/>
        <v>0</v>
      </c>
      <c r="AG1684">
        <f t="shared" si="646"/>
        <v>0</v>
      </c>
      <c r="AH1684">
        <f t="shared" si="647"/>
        <v>0</v>
      </c>
      <c r="AI1684">
        <f t="shared" si="648"/>
        <v>5.0546225567071803E-3</v>
      </c>
      <c r="AJ1684">
        <f t="shared" si="649"/>
        <v>4.2582015317955055E-5</v>
      </c>
      <c r="AK1684">
        <f t="shared" si="650"/>
        <v>1.6740578955036711E-7</v>
      </c>
      <c r="AL1684">
        <f t="shared" si="651"/>
        <v>0</v>
      </c>
      <c r="AM1684">
        <v>6378137</v>
      </c>
      <c r="AN1684">
        <v>6356752.3142451802</v>
      </c>
      <c r="AO1684">
        <f t="shared" si="652"/>
        <v>8.1819190842620321E-2</v>
      </c>
      <c r="AP1684">
        <f t="shared" si="653"/>
        <v>8.2094437949694496E-2</v>
      </c>
      <c r="AQ1684">
        <f t="shared" si="654"/>
        <v>6.7394967422762398E-3</v>
      </c>
      <c r="AR1684">
        <f t="shared" si="655"/>
        <v>6399593.6257584924</v>
      </c>
    </row>
    <row r="1685" spans="13:44" x14ac:dyDescent="0.3">
      <c r="M1685" s="52" t="s">
        <v>22</v>
      </c>
      <c r="N1685" s="53">
        <f t="shared" si="634"/>
        <v>166021.44365805644</v>
      </c>
      <c r="O1685" s="54">
        <f t="shared" si="635"/>
        <v>0</v>
      </c>
      <c r="P1685" s="55">
        <f t="shared" si="636"/>
        <v>31</v>
      </c>
      <c r="Q1685" s="68"/>
      <c r="T1685">
        <f t="shared" si="657"/>
        <v>0</v>
      </c>
      <c r="U1685">
        <f t="shared" si="657"/>
        <v>0</v>
      </c>
      <c r="V1685">
        <f t="shared" si="633"/>
        <v>31</v>
      </c>
      <c r="W1685">
        <f t="shared" si="656"/>
        <v>3</v>
      </c>
      <c r="X1685">
        <f t="shared" si="637"/>
        <v>-5.2359877559829883E-2</v>
      </c>
      <c r="Y1685">
        <f t="shared" si="638"/>
        <v>-5.2335956242943828E-2</v>
      </c>
      <c r="Z1685">
        <f t="shared" si="639"/>
        <v>-5.2383818566763218E-2</v>
      </c>
      <c r="AA1685">
        <f t="shared" si="640"/>
        <v>0</v>
      </c>
      <c r="AB1685">
        <f t="shared" si="641"/>
        <v>6375585.7452000007</v>
      </c>
      <c r="AC1685">
        <f t="shared" si="642"/>
        <v>9.2468067027179749E-6</v>
      </c>
      <c r="AD1685">
        <f t="shared" si="643"/>
        <v>0</v>
      </c>
      <c r="AE1685">
        <f t="shared" si="644"/>
        <v>0</v>
      </c>
      <c r="AF1685">
        <f t="shared" si="645"/>
        <v>0</v>
      </c>
      <c r="AG1685">
        <f t="shared" si="646"/>
        <v>0</v>
      </c>
      <c r="AH1685">
        <f t="shared" si="647"/>
        <v>0</v>
      </c>
      <c r="AI1685">
        <f t="shared" si="648"/>
        <v>5.0546225567071803E-3</v>
      </c>
      <c r="AJ1685">
        <f t="shared" si="649"/>
        <v>4.2582015317955055E-5</v>
      </c>
      <c r="AK1685">
        <f t="shared" si="650"/>
        <v>1.6740578955036711E-7</v>
      </c>
      <c r="AL1685">
        <f t="shared" si="651"/>
        <v>0</v>
      </c>
      <c r="AM1685">
        <v>6378137</v>
      </c>
      <c r="AN1685">
        <v>6356752.3142451802</v>
      </c>
      <c r="AO1685">
        <f t="shared" si="652"/>
        <v>8.1819190842620321E-2</v>
      </c>
      <c r="AP1685">
        <f t="shared" si="653"/>
        <v>8.2094437949694496E-2</v>
      </c>
      <c r="AQ1685">
        <f t="shared" si="654"/>
        <v>6.7394967422762398E-3</v>
      </c>
      <c r="AR1685">
        <f t="shared" si="655"/>
        <v>6399593.6257584924</v>
      </c>
    </row>
    <row r="1686" spans="13:44" x14ac:dyDescent="0.3">
      <c r="M1686" s="52" t="s">
        <v>22</v>
      </c>
      <c r="N1686" s="53">
        <f t="shared" si="634"/>
        <v>166021.44365805644</v>
      </c>
      <c r="O1686" s="54">
        <f t="shared" si="635"/>
        <v>0</v>
      </c>
      <c r="P1686" s="55">
        <f t="shared" si="636"/>
        <v>31</v>
      </c>
      <c r="Q1686" s="68"/>
      <c r="T1686">
        <f t="shared" si="657"/>
        <v>0</v>
      </c>
      <c r="U1686">
        <f t="shared" si="657"/>
        <v>0</v>
      </c>
      <c r="V1686">
        <f t="shared" si="633"/>
        <v>31</v>
      </c>
      <c r="W1686">
        <f t="shared" si="656"/>
        <v>3</v>
      </c>
      <c r="X1686">
        <f t="shared" si="637"/>
        <v>-5.2359877559829883E-2</v>
      </c>
      <c r="Y1686">
        <f t="shared" si="638"/>
        <v>-5.2335956242943828E-2</v>
      </c>
      <c r="Z1686">
        <f t="shared" si="639"/>
        <v>-5.2383818566763218E-2</v>
      </c>
      <c r="AA1686">
        <f t="shared" si="640"/>
        <v>0</v>
      </c>
      <c r="AB1686">
        <f t="shared" si="641"/>
        <v>6375585.7452000007</v>
      </c>
      <c r="AC1686">
        <f t="shared" si="642"/>
        <v>9.2468067027179749E-6</v>
      </c>
      <c r="AD1686">
        <f t="shared" si="643"/>
        <v>0</v>
      </c>
      <c r="AE1686">
        <f t="shared" si="644"/>
        <v>0</v>
      </c>
      <c r="AF1686">
        <f t="shared" si="645"/>
        <v>0</v>
      </c>
      <c r="AG1686">
        <f t="shared" si="646"/>
        <v>0</v>
      </c>
      <c r="AH1686">
        <f t="shared" si="647"/>
        <v>0</v>
      </c>
      <c r="AI1686">
        <f t="shared" si="648"/>
        <v>5.0546225567071803E-3</v>
      </c>
      <c r="AJ1686">
        <f t="shared" si="649"/>
        <v>4.2582015317955055E-5</v>
      </c>
      <c r="AK1686">
        <f t="shared" si="650"/>
        <v>1.6740578955036711E-7</v>
      </c>
      <c r="AL1686">
        <f t="shared" si="651"/>
        <v>0</v>
      </c>
      <c r="AM1686">
        <v>6378137</v>
      </c>
      <c r="AN1686">
        <v>6356752.3142451802</v>
      </c>
      <c r="AO1686">
        <f t="shared" si="652"/>
        <v>8.1819190842620321E-2</v>
      </c>
      <c r="AP1686">
        <f t="shared" si="653"/>
        <v>8.2094437949694496E-2</v>
      </c>
      <c r="AQ1686">
        <f t="shared" si="654"/>
        <v>6.7394967422762398E-3</v>
      </c>
      <c r="AR1686">
        <f t="shared" si="655"/>
        <v>6399593.6257584924</v>
      </c>
    </row>
    <row r="1687" spans="13:44" x14ac:dyDescent="0.3">
      <c r="M1687" s="52" t="s">
        <v>22</v>
      </c>
      <c r="N1687" s="53">
        <f t="shared" si="634"/>
        <v>166021.44365805644</v>
      </c>
      <c r="O1687" s="54">
        <f t="shared" si="635"/>
        <v>0</v>
      </c>
      <c r="P1687" s="55">
        <f t="shared" si="636"/>
        <v>31</v>
      </c>
      <c r="Q1687" s="68"/>
      <c r="T1687">
        <f t="shared" si="657"/>
        <v>0</v>
      </c>
      <c r="U1687">
        <f t="shared" si="657"/>
        <v>0</v>
      </c>
      <c r="V1687">
        <f t="shared" si="633"/>
        <v>31</v>
      </c>
      <c r="W1687">
        <f t="shared" si="656"/>
        <v>3</v>
      </c>
      <c r="X1687">
        <f t="shared" si="637"/>
        <v>-5.2359877559829883E-2</v>
      </c>
      <c r="Y1687">
        <f t="shared" si="638"/>
        <v>-5.2335956242943828E-2</v>
      </c>
      <c r="Z1687">
        <f t="shared" si="639"/>
        <v>-5.2383818566763218E-2</v>
      </c>
      <c r="AA1687">
        <f t="shared" si="640"/>
        <v>0</v>
      </c>
      <c r="AB1687">
        <f t="shared" si="641"/>
        <v>6375585.7452000007</v>
      </c>
      <c r="AC1687">
        <f t="shared" si="642"/>
        <v>9.2468067027179749E-6</v>
      </c>
      <c r="AD1687">
        <f t="shared" si="643"/>
        <v>0</v>
      </c>
      <c r="AE1687">
        <f t="shared" si="644"/>
        <v>0</v>
      </c>
      <c r="AF1687">
        <f t="shared" si="645"/>
        <v>0</v>
      </c>
      <c r="AG1687">
        <f t="shared" si="646"/>
        <v>0</v>
      </c>
      <c r="AH1687">
        <f t="shared" si="647"/>
        <v>0</v>
      </c>
      <c r="AI1687">
        <f t="shared" si="648"/>
        <v>5.0546225567071803E-3</v>
      </c>
      <c r="AJ1687">
        <f t="shared" si="649"/>
        <v>4.2582015317955055E-5</v>
      </c>
      <c r="AK1687">
        <f t="shared" si="650"/>
        <v>1.6740578955036711E-7</v>
      </c>
      <c r="AL1687">
        <f t="shared" si="651"/>
        <v>0</v>
      </c>
      <c r="AM1687">
        <v>6378137</v>
      </c>
      <c r="AN1687">
        <v>6356752.3142451802</v>
      </c>
      <c r="AO1687">
        <f t="shared" si="652"/>
        <v>8.1819190842620321E-2</v>
      </c>
      <c r="AP1687">
        <f t="shared" si="653"/>
        <v>8.2094437949694496E-2</v>
      </c>
      <c r="AQ1687">
        <f t="shared" si="654"/>
        <v>6.7394967422762398E-3</v>
      </c>
      <c r="AR1687">
        <f t="shared" si="655"/>
        <v>6399593.6257584924</v>
      </c>
    </row>
    <row r="1688" spans="13:44" x14ac:dyDescent="0.3">
      <c r="M1688" s="52" t="s">
        <v>22</v>
      </c>
      <c r="N1688" s="53">
        <f t="shared" si="634"/>
        <v>166021.44365805644</v>
      </c>
      <c r="O1688" s="54">
        <f t="shared" si="635"/>
        <v>0</v>
      </c>
      <c r="P1688" s="55">
        <f t="shared" si="636"/>
        <v>31</v>
      </c>
      <c r="Q1688" s="68"/>
      <c r="T1688">
        <f t="shared" si="657"/>
        <v>0</v>
      </c>
      <c r="U1688">
        <f t="shared" si="657"/>
        <v>0</v>
      </c>
      <c r="V1688">
        <f t="shared" si="633"/>
        <v>31</v>
      </c>
      <c r="W1688">
        <f t="shared" si="656"/>
        <v>3</v>
      </c>
      <c r="X1688">
        <f t="shared" si="637"/>
        <v>-5.2359877559829883E-2</v>
      </c>
      <c r="Y1688">
        <f t="shared" si="638"/>
        <v>-5.2335956242943828E-2</v>
      </c>
      <c r="Z1688">
        <f t="shared" si="639"/>
        <v>-5.2383818566763218E-2</v>
      </c>
      <c r="AA1688">
        <f t="shared" si="640"/>
        <v>0</v>
      </c>
      <c r="AB1688">
        <f t="shared" si="641"/>
        <v>6375585.7452000007</v>
      </c>
      <c r="AC1688">
        <f t="shared" si="642"/>
        <v>9.2468067027179749E-6</v>
      </c>
      <c r="AD1688">
        <f t="shared" si="643"/>
        <v>0</v>
      </c>
      <c r="AE1688">
        <f t="shared" si="644"/>
        <v>0</v>
      </c>
      <c r="AF1688">
        <f t="shared" si="645"/>
        <v>0</v>
      </c>
      <c r="AG1688">
        <f t="shared" si="646"/>
        <v>0</v>
      </c>
      <c r="AH1688">
        <f t="shared" si="647"/>
        <v>0</v>
      </c>
      <c r="AI1688">
        <f t="shared" si="648"/>
        <v>5.0546225567071803E-3</v>
      </c>
      <c r="AJ1688">
        <f t="shared" si="649"/>
        <v>4.2582015317955055E-5</v>
      </c>
      <c r="AK1688">
        <f t="shared" si="650"/>
        <v>1.6740578955036711E-7</v>
      </c>
      <c r="AL1688">
        <f t="shared" si="651"/>
        <v>0</v>
      </c>
      <c r="AM1688">
        <v>6378137</v>
      </c>
      <c r="AN1688">
        <v>6356752.3142451802</v>
      </c>
      <c r="AO1688">
        <f t="shared" si="652"/>
        <v>8.1819190842620321E-2</v>
      </c>
      <c r="AP1688">
        <f t="shared" si="653"/>
        <v>8.2094437949694496E-2</v>
      </c>
      <c r="AQ1688">
        <f t="shared" si="654"/>
        <v>6.7394967422762398E-3</v>
      </c>
      <c r="AR1688">
        <f t="shared" si="655"/>
        <v>6399593.6257584924</v>
      </c>
    </row>
    <row r="1689" spans="13:44" x14ac:dyDescent="0.3">
      <c r="M1689" s="52" t="s">
        <v>22</v>
      </c>
      <c r="N1689" s="53">
        <f t="shared" si="634"/>
        <v>166021.44365805644</v>
      </c>
      <c r="O1689" s="54">
        <f t="shared" si="635"/>
        <v>0</v>
      </c>
      <c r="P1689" s="55">
        <f t="shared" si="636"/>
        <v>31</v>
      </c>
      <c r="Q1689" s="68"/>
      <c r="T1689">
        <f t="shared" si="657"/>
        <v>0</v>
      </c>
      <c r="U1689">
        <f t="shared" si="657"/>
        <v>0</v>
      </c>
      <c r="V1689">
        <f t="shared" si="633"/>
        <v>31</v>
      </c>
      <c r="W1689">
        <f t="shared" si="656"/>
        <v>3</v>
      </c>
      <c r="X1689">
        <f t="shared" si="637"/>
        <v>-5.2359877559829883E-2</v>
      </c>
      <c r="Y1689">
        <f t="shared" si="638"/>
        <v>-5.2335956242943828E-2</v>
      </c>
      <c r="Z1689">
        <f t="shared" si="639"/>
        <v>-5.2383818566763218E-2</v>
      </c>
      <c r="AA1689">
        <f t="shared" si="640"/>
        <v>0</v>
      </c>
      <c r="AB1689">
        <f t="shared" si="641"/>
        <v>6375585.7452000007</v>
      </c>
      <c r="AC1689">
        <f t="shared" si="642"/>
        <v>9.2468067027179749E-6</v>
      </c>
      <c r="AD1689">
        <f t="shared" si="643"/>
        <v>0</v>
      </c>
      <c r="AE1689">
        <f t="shared" si="644"/>
        <v>0</v>
      </c>
      <c r="AF1689">
        <f t="shared" si="645"/>
        <v>0</v>
      </c>
      <c r="AG1689">
        <f t="shared" si="646"/>
        <v>0</v>
      </c>
      <c r="AH1689">
        <f t="shared" si="647"/>
        <v>0</v>
      </c>
      <c r="AI1689">
        <f t="shared" si="648"/>
        <v>5.0546225567071803E-3</v>
      </c>
      <c r="AJ1689">
        <f t="shared" si="649"/>
        <v>4.2582015317955055E-5</v>
      </c>
      <c r="AK1689">
        <f t="shared" si="650"/>
        <v>1.6740578955036711E-7</v>
      </c>
      <c r="AL1689">
        <f t="shared" si="651"/>
        <v>0</v>
      </c>
      <c r="AM1689">
        <v>6378137</v>
      </c>
      <c r="AN1689">
        <v>6356752.3142451802</v>
      </c>
      <c r="AO1689">
        <f t="shared" si="652"/>
        <v>8.1819190842620321E-2</v>
      </c>
      <c r="AP1689">
        <f t="shared" si="653"/>
        <v>8.2094437949694496E-2</v>
      </c>
      <c r="AQ1689">
        <f t="shared" si="654"/>
        <v>6.7394967422762398E-3</v>
      </c>
      <c r="AR1689">
        <f t="shared" si="655"/>
        <v>6399593.6257584924</v>
      </c>
    </row>
    <row r="1690" spans="13:44" x14ac:dyDescent="0.3">
      <c r="M1690" s="52" t="s">
        <v>22</v>
      </c>
      <c r="N1690" s="53">
        <f t="shared" si="634"/>
        <v>166021.44365805644</v>
      </c>
      <c r="O1690" s="54">
        <f t="shared" si="635"/>
        <v>0</v>
      </c>
      <c r="P1690" s="55">
        <f t="shared" si="636"/>
        <v>31</v>
      </c>
      <c r="Q1690" s="68"/>
      <c r="T1690">
        <f t="shared" si="657"/>
        <v>0</v>
      </c>
      <c r="U1690">
        <f t="shared" si="657"/>
        <v>0</v>
      </c>
      <c r="V1690">
        <f t="shared" ref="V1690:V1753" si="658">TRUNC((R1690/6)+31)</f>
        <v>31</v>
      </c>
      <c r="W1690">
        <f t="shared" si="656"/>
        <v>3</v>
      </c>
      <c r="X1690">
        <f t="shared" si="637"/>
        <v>-5.2359877559829883E-2</v>
      </c>
      <c r="Y1690">
        <f t="shared" si="638"/>
        <v>-5.2335956242943828E-2</v>
      </c>
      <c r="Z1690">
        <f t="shared" si="639"/>
        <v>-5.2383818566763218E-2</v>
      </c>
      <c r="AA1690">
        <f t="shared" si="640"/>
        <v>0</v>
      </c>
      <c r="AB1690">
        <f t="shared" si="641"/>
        <v>6375585.7452000007</v>
      </c>
      <c r="AC1690">
        <f t="shared" si="642"/>
        <v>9.2468067027179749E-6</v>
      </c>
      <c r="AD1690">
        <f t="shared" si="643"/>
        <v>0</v>
      </c>
      <c r="AE1690">
        <f t="shared" si="644"/>
        <v>0</v>
      </c>
      <c r="AF1690">
        <f t="shared" si="645"/>
        <v>0</v>
      </c>
      <c r="AG1690">
        <f t="shared" si="646"/>
        <v>0</v>
      </c>
      <c r="AH1690">
        <f t="shared" si="647"/>
        <v>0</v>
      </c>
      <c r="AI1690">
        <f t="shared" si="648"/>
        <v>5.0546225567071803E-3</v>
      </c>
      <c r="AJ1690">
        <f t="shared" si="649"/>
        <v>4.2582015317955055E-5</v>
      </c>
      <c r="AK1690">
        <f t="shared" si="650"/>
        <v>1.6740578955036711E-7</v>
      </c>
      <c r="AL1690">
        <f t="shared" si="651"/>
        <v>0</v>
      </c>
      <c r="AM1690">
        <v>6378137</v>
      </c>
      <c r="AN1690">
        <v>6356752.3142451802</v>
      </c>
      <c r="AO1690">
        <f t="shared" si="652"/>
        <v>8.1819190842620321E-2</v>
      </c>
      <c r="AP1690">
        <f t="shared" si="653"/>
        <v>8.2094437949694496E-2</v>
      </c>
      <c r="AQ1690">
        <f t="shared" si="654"/>
        <v>6.7394967422762398E-3</v>
      </c>
      <c r="AR1690">
        <f t="shared" si="655"/>
        <v>6399593.6257584924</v>
      </c>
    </row>
    <row r="1691" spans="13:44" x14ac:dyDescent="0.3">
      <c r="M1691" s="52" t="s">
        <v>22</v>
      </c>
      <c r="N1691" s="53">
        <f t="shared" ref="N1691:N1754" si="659">Z1691*AB1691*(1+AC1691/3)+500000</f>
        <v>166021.44365805644</v>
      </c>
      <c r="O1691" s="54">
        <f t="shared" ref="O1691:O1754" si="660">IF(M1691="S",AA1691*AB1691*(1+AC1691)+AL1691+10000000,AA1691*AB1691*(1+AC1691)+AL1691)</f>
        <v>0</v>
      </c>
      <c r="P1691" s="55">
        <f t="shared" ref="P1691:P1754" si="661">V1691</f>
        <v>31</v>
      </c>
      <c r="Q1691" s="68"/>
      <c r="T1691">
        <f t="shared" si="657"/>
        <v>0</v>
      </c>
      <c r="U1691">
        <f t="shared" si="657"/>
        <v>0</v>
      </c>
      <c r="V1691">
        <f t="shared" si="658"/>
        <v>31</v>
      </c>
      <c r="W1691">
        <f t="shared" si="656"/>
        <v>3</v>
      </c>
      <c r="X1691">
        <f t="shared" ref="X1691:X1754" si="662">+T1691-((W1691*PI())/180)</f>
        <v>-5.2359877559829883E-2</v>
      </c>
      <c r="Y1691">
        <f t="shared" ref="Y1691:Y1754" si="663">COS(U1691)*SIN(X1691)</f>
        <v>-5.2335956242943828E-2</v>
      </c>
      <c r="Z1691">
        <f t="shared" ref="Z1691:Z1754" si="664">(1/2)*LN((1+Y1691)/(1-Y1691))</f>
        <v>-5.2383818566763218E-2</v>
      </c>
      <c r="AA1691">
        <f t="shared" ref="AA1691:AA1754" si="665">ATAN((TAN(U1691))/COS(X1691))-U1691</f>
        <v>0</v>
      </c>
      <c r="AB1691">
        <f t="shared" ref="AB1691:AB1754" si="666">(AR1691/(1+AQ1691*(COS(U1691))^2)^(1/2))*0.9996</f>
        <v>6375585.7452000007</v>
      </c>
      <c r="AC1691">
        <f t="shared" ref="AC1691:AC1754" si="667">(AQ1691/2)*Z1691^2*(COS(U1691))^2</f>
        <v>9.2468067027179749E-6</v>
      </c>
      <c r="AD1691">
        <f t="shared" ref="AD1691:AD1754" si="668">SIN(2*U1691)</f>
        <v>0</v>
      </c>
      <c r="AE1691">
        <f t="shared" ref="AE1691:AE1754" si="669">+AD1691*(COS(U1691))^2</f>
        <v>0</v>
      </c>
      <c r="AF1691">
        <f t="shared" ref="AF1691:AF1754" si="670">U1691+(AD1691/2)</f>
        <v>0</v>
      </c>
      <c r="AG1691">
        <f t="shared" ref="AG1691:AG1754" si="671">((3*AF1691)+AE1691)/4</f>
        <v>0</v>
      </c>
      <c r="AH1691">
        <f t="shared" ref="AH1691:AH1754" si="672">(5*AG1691+AE1691*(COS(U1691))^2)/3</f>
        <v>0</v>
      </c>
      <c r="AI1691">
        <f t="shared" ref="AI1691:AI1754" si="673">(3/4)*AQ1691</f>
        <v>5.0546225567071803E-3</v>
      </c>
      <c r="AJ1691">
        <f t="shared" ref="AJ1691:AJ1754" si="674">(5/3)*AI1691^2</f>
        <v>4.2582015317955055E-5</v>
      </c>
      <c r="AK1691">
        <f t="shared" ref="AK1691:AK1754" si="675">(35/27)*AI1691^3</f>
        <v>1.6740578955036711E-7</v>
      </c>
      <c r="AL1691">
        <f t="shared" ref="AL1691:AL1754" si="676">0.9996*AR1691*(U1691-(AI1691*AF1691)+(AJ1691*AG1691)-(AK1691*AH1691))</f>
        <v>0</v>
      </c>
      <c r="AM1691">
        <v>6378137</v>
      </c>
      <c r="AN1691">
        <v>6356752.3142451802</v>
      </c>
      <c r="AO1691">
        <f t="shared" ref="AO1691:AO1754" si="677">SQRT(AM1691^2-AN1691^2)/AM1691</f>
        <v>8.1819190842620321E-2</v>
      </c>
      <c r="AP1691">
        <f t="shared" ref="AP1691:AP1754" si="678">SQRT(AM1691^2-AN1691^2)/AN1691</f>
        <v>8.2094437949694496E-2</v>
      </c>
      <c r="AQ1691">
        <f t="shared" ref="AQ1691:AQ1754" si="679">AP1691^2</f>
        <v>6.7394967422762398E-3</v>
      </c>
      <c r="AR1691">
        <f t="shared" ref="AR1691:AR1754" si="680">+(AM1691^2)/AN1691</f>
        <v>6399593.6257584924</v>
      </c>
    </row>
    <row r="1692" spans="13:44" x14ac:dyDescent="0.3">
      <c r="M1692" s="52" t="s">
        <v>22</v>
      </c>
      <c r="N1692" s="53">
        <f t="shared" si="659"/>
        <v>166021.44365805644</v>
      </c>
      <c r="O1692" s="54">
        <f t="shared" si="660"/>
        <v>0</v>
      </c>
      <c r="P1692" s="55">
        <f t="shared" si="661"/>
        <v>31</v>
      </c>
      <c r="Q1692" s="68"/>
      <c r="T1692">
        <f t="shared" si="657"/>
        <v>0</v>
      </c>
      <c r="U1692">
        <f t="shared" si="657"/>
        <v>0</v>
      </c>
      <c r="V1692">
        <f t="shared" si="658"/>
        <v>31</v>
      </c>
      <c r="W1692">
        <f t="shared" ref="W1692:W1755" si="681">6*V1692-183</f>
        <v>3</v>
      </c>
      <c r="X1692">
        <f t="shared" si="662"/>
        <v>-5.2359877559829883E-2</v>
      </c>
      <c r="Y1692">
        <f t="shared" si="663"/>
        <v>-5.2335956242943828E-2</v>
      </c>
      <c r="Z1692">
        <f t="shared" si="664"/>
        <v>-5.2383818566763218E-2</v>
      </c>
      <c r="AA1692">
        <f t="shared" si="665"/>
        <v>0</v>
      </c>
      <c r="AB1692">
        <f t="shared" si="666"/>
        <v>6375585.7452000007</v>
      </c>
      <c r="AC1692">
        <f t="shared" si="667"/>
        <v>9.2468067027179749E-6</v>
      </c>
      <c r="AD1692">
        <f t="shared" si="668"/>
        <v>0</v>
      </c>
      <c r="AE1692">
        <f t="shared" si="669"/>
        <v>0</v>
      </c>
      <c r="AF1692">
        <f t="shared" si="670"/>
        <v>0</v>
      </c>
      <c r="AG1692">
        <f t="shared" si="671"/>
        <v>0</v>
      </c>
      <c r="AH1692">
        <f t="shared" si="672"/>
        <v>0</v>
      </c>
      <c r="AI1692">
        <f t="shared" si="673"/>
        <v>5.0546225567071803E-3</v>
      </c>
      <c r="AJ1692">
        <f t="shared" si="674"/>
        <v>4.2582015317955055E-5</v>
      </c>
      <c r="AK1692">
        <f t="shared" si="675"/>
        <v>1.6740578955036711E-7</v>
      </c>
      <c r="AL1692">
        <f t="shared" si="676"/>
        <v>0</v>
      </c>
      <c r="AM1692">
        <v>6378137</v>
      </c>
      <c r="AN1692">
        <v>6356752.3142451802</v>
      </c>
      <c r="AO1692">
        <f t="shared" si="677"/>
        <v>8.1819190842620321E-2</v>
      </c>
      <c r="AP1692">
        <f t="shared" si="678"/>
        <v>8.2094437949694496E-2</v>
      </c>
      <c r="AQ1692">
        <f t="shared" si="679"/>
        <v>6.7394967422762398E-3</v>
      </c>
      <c r="AR1692">
        <f t="shared" si="680"/>
        <v>6399593.6257584924</v>
      </c>
    </row>
    <row r="1693" spans="13:44" x14ac:dyDescent="0.3">
      <c r="M1693" s="52" t="s">
        <v>22</v>
      </c>
      <c r="N1693" s="53">
        <f t="shared" si="659"/>
        <v>166021.44365805644</v>
      </c>
      <c r="O1693" s="54">
        <f t="shared" si="660"/>
        <v>0</v>
      </c>
      <c r="P1693" s="55">
        <f t="shared" si="661"/>
        <v>31</v>
      </c>
      <c r="Q1693" s="68"/>
      <c r="T1693">
        <f t="shared" si="657"/>
        <v>0</v>
      </c>
      <c r="U1693">
        <f t="shared" si="657"/>
        <v>0</v>
      </c>
      <c r="V1693">
        <f t="shared" si="658"/>
        <v>31</v>
      </c>
      <c r="W1693">
        <f t="shared" si="681"/>
        <v>3</v>
      </c>
      <c r="X1693">
        <f t="shared" si="662"/>
        <v>-5.2359877559829883E-2</v>
      </c>
      <c r="Y1693">
        <f t="shared" si="663"/>
        <v>-5.2335956242943828E-2</v>
      </c>
      <c r="Z1693">
        <f t="shared" si="664"/>
        <v>-5.2383818566763218E-2</v>
      </c>
      <c r="AA1693">
        <f t="shared" si="665"/>
        <v>0</v>
      </c>
      <c r="AB1693">
        <f t="shared" si="666"/>
        <v>6375585.7452000007</v>
      </c>
      <c r="AC1693">
        <f t="shared" si="667"/>
        <v>9.2468067027179749E-6</v>
      </c>
      <c r="AD1693">
        <f t="shared" si="668"/>
        <v>0</v>
      </c>
      <c r="AE1693">
        <f t="shared" si="669"/>
        <v>0</v>
      </c>
      <c r="AF1693">
        <f t="shared" si="670"/>
        <v>0</v>
      </c>
      <c r="AG1693">
        <f t="shared" si="671"/>
        <v>0</v>
      </c>
      <c r="AH1693">
        <f t="shared" si="672"/>
        <v>0</v>
      </c>
      <c r="AI1693">
        <f t="shared" si="673"/>
        <v>5.0546225567071803E-3</v>
      </c>
      <c r="AJ1693">
        <f t="shared" si="674"/>
        <v>4.2582015317955055E-5</v>
      </c>
      <c r="AK1693">
        <f t="shared" si="675"/>
        <v>1.6740578955036711E-7</v>
      </c>
      <c r="AL1693">
        <f t="shared" si="676"/>
        <v>0</v>
      </c>
      <c r="AM1693">
        <v>6378137</v>
      </c>
      <c r="AN1693">
        <v>6356752.3142451802</v>
      </c>
      <c r="AO1693">
        <f t="shared" si="677"/>
        <v>8.1819190842620321E-2</v>
      </c>
      <c r="AP1693">
        <f t="shared" si="678"/>
        <v>8.2094437949694496E-2</v>
      </c>
      <c r="AQ1693">
        <f t="shared" si="679"/>
        <v>6.7394967422762398E-3</v>
      </c>
      <c r="AR1693">
        <f t="shared" si="680"/>
        <v>6399593.6257584924</v>
      </c>
    </row>
    <row r="1694" spans="13:44" x14ac:dyDescent="0.3">
      <c r="M1694" s="52" t="s">
        <v>22</v>
      </c>
      <c r="N1694" s="53">
        <f t="shared" si="659"/>
        <v>166021.44365805644</v>
      </c>
      <c r="O1694" s="54">
        <f t="shared" si="660"/>
        <v>0</v>
      </c>
      <c r="P1694" s="55">
        <f t="shared" si="661"/>
        <v>31</v>
      </c>
      <c r="Q1694" s="68"/>
      <c r="T1694">
        <f t="shared" si="657"/>
        <v>0</v>
      </c>
      <c r="U1694">
        <f t="shared" si="657"/>
        <v>0</v>
      </c>
      <c r="V1694">
        <f t="shared" si="658"/>
        <v>31</v>
      </c>
      <c r="W1694">
        <f t="shared" si="681"/>
        <v>3</v>
      </c>
      <c r="X1694">
        <f t="shared" si="662"/>
        <v>-5.2359877559829883E-2</v>
      </c>
      <c r="Y1694">
        <f t="shared" si="663"/>
        <v>-5.2335956242943828E-2</v>
      </c>
      <c r="Z1694">
        <f t="shared" si="664"/>
        <v>-5.2383818566763218E-2</v>
      </c>
      <c r="AA1694">
        <f t="shared" si="665"/>
        <v>0</v>
      </c>
      <c r="AB1694">
        <f t="shared" si="666"/>
        <v>6375585.7452000007</v>
      </c>
      <c r="AC1694">
        <f t="shared" si="667"/>
        <v>9.2468067027179749E-6</v>
      </c>
      <c r="AD1694">
        <f t="shared" si="668"/>
        <v>0</v>
      </c>
      <c r="AE1694">
        <f t="shared" si="669"/>
        <v>0</v>
      </c>
      <c r="AF1694">
        <f t="shared" si="670"/>
        <v>0</v>
      </c>
      <c r="AG1694">
        <f t="shared" si="671"/>
        <v>0</v>
      </c>
      <c r="AH1694">
        <f t="shared" si="672"/>
        <v>0</v>
      </c>
      <c r="AI1694">
        <f t="shared" si="673"/>
        <v>5.0546225567071803E-3</v>
      </c>
      <c r="AJ1694">
        <f t="shared" si="674"/>
        <v>4.2582015317955055E-5</v>
      </c>
      <c r="AK1694">
        <f t="shared" si="675"/>
        <v>1.6740578955036711E-7</v>
      </c>
      <c r="AL1694">
        <f t="shared" si="676"/>
        <v>0</v>
      </c>
      <c r="AM1694">
        <v>6378137</v>
      </c>
      <c r="AN1694">
        <v>6356752.3142451802</v>
      </c>
      <c r="AO1694">
        <f t="shared" si="677"/>
        <v>8.1819190842620321E-2</v>
      </c>
      <c r="AP1694">
        <f t="shared" si="678"/>
        <v>8.2094437949694496E-2</v>
      </c>
      <c r="AQ1694">
        <f t="shared" si="679"/>
        <v>6.7394967422762398E-3</v>
      </c>
      <c r="AR1694">
        <f t="shared" si="680"/>
        <v>6399593.6257584924</v>
      </c>
    </row>
    <row r="1695" spans="13:44" x14ac:dyDescent="0.3">
      <c r="M1695" s="52" t="s">
        <v>22</v>
      </c>
      <c r="N1695" s="53">
        <f t="shared" si="659"/>
        <v>166021.44365805644</v>
      </c>
      <c r="O1695" s="54">
        <f t="shared" si="660"/>
        <v>0</v>
      </c>
      <c r="P1695" s="55">
        <f t="shared" si="661"/>
        <v>31</v>
      </c>
      <c r="Q1695" s="68"/>
      <c r="T1695">
        <f t="shared" si="657"/>
        <v>0</v>
      </c>
      <c r="U1695">
        <f t="shared" si="657"/>
        <v>0</v>
      </c>
      <c r="V1695">
        <f t="shared" si="658"/>
        <v>31</v>
      </c>
      <c r="W1695">
        <f t="shared" si="681"/>
        <v>3</v>
      </c>
      <c r="X1695">
        <f t="shared" si="662"/>
        <v>-5.2359877559829883E-2</v>
      </c>
      <c r="Y1695">
        <f t="shared" si="663"/>
        <v>-5.2335956242943828E-2</v>
      </c>
      <c r="Z1695">
        <f t="shared" si="664"/>
        <v>-5.2383818566763218E-2</v>
      </c>
      <c r="AA1695">
        <f t="shared" si="665"/>
        <v>0</v>
      </c>
      <c r="AB1695">
        <f t="shared" si="666"/>
        <v>6375585.7452000007</v>
      </c>
      <c r="AC1695">
        <f t="shared" si="667"/>
        <v>9.2468067027179749E-6</v>
      </c>
      <c r="AD1695">
        <f t="shared" si="668"/>
        <v>0</v>
      </c>
      <c r="AE1695">
        <f t="shared" si="669"/>
        <v>0</v>
      </c>
      <c r="AF1695">
        <f t="shared" si="670"/>
        <v>0</v>
      </c>
      <c r="AG1695">
        <f t="shared" si="671"/>
        <v>0</v>
      </c>
      <c r="AH1695">
        <f t="shared" si="672"/>
        <v>0</v>
      </c>
      <c r="AI1695">
        <f t="shared" si="673"/>
        <v>5.0546225567071803E-3</v>
      </c>
      <c r="AJ1695">
        <f t="shared" si="674"/>
        <v>4.2582015317955055E-5</v>
      </c>
      <c r="AK1695">
        <f t="shared" si="675"/>
        <v>1.6740578955036711E-7</v>
      </c>
      <c r="AL1695">
        <f t="shared" si="676"/>
        <v>0</v>
      </c>
      <c r="AM1695">
        <v>6378137</v>
      </c>
      <c r="AN1695">
        <v>6356752.3142451802</v>
      </c>
      <c r="AO1695">
        <f t="shared" si="677"/>
        <v>8.1819190842620321E-2</v>
      </c>
      <c r="AP1695">
        <f t="shared" si="678"/>
        <v>8.2094437949694496E-2</v>
      </c>
      <c r="AQ1695">
        <f t="shared" si="679"/>
        <v>6.7394967422762398E-3</v>
      </c>
      <c r="AR1695">
        <f t="shared" si="680"/>
        <v>6399593.6257584924</v>
      </c>
    </row>
    <row r="1696" spans="13:44" x14ac:dyDescent="0.3">
      <c r="M1696" s="52" t="s">
        <v>22</v>
      </c>
      <c r="N1696" s="53">
        <f t="shared" si="659"/>
        <v>166021.44365805644</v>
      </c>
      <c r="O1696" s="54">
        <f t="shared" si="660"/>
        <v>0</v>
      </c>
      <c r="P1696" s="55">
        <f t="shared" si="661"/>
        <v>31</v>
      </c>
      <c r="Q1696" s="68"/>
      <c r="T1696">
        <f t="shared" si="657"/>
        <v>0</v>
      </c>
      <c r="U1696">
        <f t="shared" si="657"/>
        <v>0</v>
      </c>
      <c r="V1696">
        <f t="shared" si="658"/>
        <v>31</v>
      </c>
      <c r="W1696">
        <f t="shared" si="681"/>
        <v>3</v>
      </c>
      <c r="X1696">
        <f t="shared" si="662"/>
        <v>-5.2359877559829883E-2</v>
      </c>
      <c r="Y1696">
        <f t="shared" si="663"/>
        <v>-5.2335956242943828E-2</v>
      </c>
      <c r="Z1696">
        <f t="shared" si="664"/>
        <v>-5.2383818566763218E-2</v>
      </c>
      <c r="AA1696">
        <f t="shared" si="665"/>
        <v>0</v>
      </c>
      <c r="AB1696">
        <f t="shared" si="666"/>
        <v>6375585.7452000007</v>
      </c>
      <c r="AC1696">
        <f t="shared" si="667"/>
        <v>9.2468067027179749E-6</v>
      </c>
      <c r="AD1696">
        <f t="shared" si="668"/>
        <v>0</v>
      </c>
      <c r="AE1696">
        <f t="shared" si="669"/>
        <v>0</v>
      </c>
      <c r="AF1696">
        <f t="shared" si="670"/>
        <v>0</v>
      </c>
      <c r="AG1696">
        <f t="shared" si="671"/>
        <v>0</v>
      </c>
      <c r="AH1696">
        <f t="shared" si="672"/>
        <v>0</v>
      </c>
      <c r="AI1696">
        <f t="shared" si="673"/>
        <v>5.0546225567071803E-3</v>
      </c>
      <c r="AJ1696">
        <f t="shared" si="674"/>
        <v>4.2582015317955055E-5</v>
      </c>
      <c r="AK1696">
        <f t="shared" si="675"/>
        <v>1.6740578955036711E-7</v>
      </c>
      <c r="AL1696">
        <f t="shared" si="676"/>
        <v>0</v>
      </c>
      <c r="AM1696">
        <v>6378137</v>
      </c>
      <c r="AN1696">
        <v>6356752.3142451802</v>
      </c>
      <c r="AO1696">
        <f t="shared" si="677"/>
        <v>8.1819190842620321E-2</v>
      </c>
      <c r="AP1696">
        <f t="shared" si="678"/>
        <v>8.2094437949694496E-2</v>
      </c>
      <c r="AQ1696">
        <f t="shared" si="679"/>
        <v>6.7394967422762398E-3</v>
      </c>
      <c r="AR1696">
        <f t="shared" si="680"/>
        <v>6399593.6257584924</v>
      </c>
    </row>
    <row r="1697" spans="13:44" x14ac:dyDescent="0.3">
      <c r="M1697" s="52" t="s">
        <v>22</v>
      </c>
      <c r="N1697" s="53">
        <f t="shared" si="659"/>
        <v>166021.44365805644</v>
      </c>
      <c r="O1697" s="54">
        <f t="shared" si="660"/>
        <v>0</v>
      </c>
      <c r="P1697" s="55">
        <f t="shared" si="661"/>
        <v>31</v>
      </c>
      <c r="Q1697" s="68"/>
      <c r="T1697">
        <f t="shared" si="657"/>
        <v>0</v>
      </c>
      <c r="U1697">
        <f t="shared" si="657"/>
        <v>0</v>
      </c>
      <c r="V1697">
        <f t="shared" si="658"/>
        <v>31</v>
      </c>
      <c r="W1697">
        <f t="shared" si="681"/>
        <v>3</v>
      </c>
      <c r="X1697">
        <f t="shared" si="662"/>
        <v>-5.2359877559829883E-2</v>
      </c>
      <c r="Y1697">
        <f t="shared" si="663"/>
        <v>-5.2335956242943828E-2</v>
      </c>
      <c r="Z1697">
        <f t="shared" si="664"/>
        <v>-5.2383818566763218E-2</v>
      </c>
      <c r="AA1697">
        <f t="shared" si="665"/>
        <v>0</v>
      </c>
      <c r="AB1697">
        <f t="shared" si="666"/>
        <v>6375585.7452000007</v>
      </c>
      <c r="AC1697">
        <f t="shared" si="667"/>
        <v>9.2468067027179749E-6</v>
      </c>
      <c r="AD1697">
        <f t="shared" si="668"/>
        <v>0</v>
      </c>
      <c r="AE1697">
        <f t="shared" si="669"/>
        <v>0</v>
      </c>
      <c r="AF1697">
        <f t="shared" si="670"/>
        <v>0</v>
      </c>
      <c r="AG1697">
        <f t="shared" si="671"/>
        <v>0</v>
      </c>
      <c r="AH1697">
        <f t="shared" si="672"/>
        <v>0</v>
      </c>
      <c r="AI1697">
        <f t="shared" si="673"/>
        <v>5.0546225567071803E-3</v>
      </c>
      <c r="AJ1697">
        <f t="shared" si="674"/>
        <v>4.2582015317955055E-5</v>
      </c>
      <c r="AK1697">
        <f t="shared" si="675"/>
        <v>1.6740578955036711E-7</v>
      </c>
      <c r="AL1697">
        <f t="shared" si="676"/>
        <v>0</v>
      </c>
      <c r="AM1697">
        <v>6378137</v>
      </c>
      <c r="AN1697">
        <v>6356752.3142451802</v>
      </c>
      <c r="AO1697">
        <f t="shared" si="677"/>
        <v>8.1819190842620321E-2</v>
      </c>
      <c r="AP1697">
        <f t="shared" si="678"/>
        <v>8.2094437949694496E-2</v>
      </c>
      <c r="AQ1697">
        <f t="shared" si="679"/>
        <v>6.7394967422762398E-3</v>
      </c>
      <c r="AR1697">
        <f t="shared" si="680"/>
        <v>6399593.6257584924</v>
      </c>
    </row>
    <row r="1698" spans="13:44" x14ac:dyDescent="0.3">
      <c r="M1698" s="52" t="s">
        <v>22</v>
      </c>
      <c r="N1698" s="53">
        <f t="shared" si="659"/>
        <v>166021.44365805644</v>
      </c>
      <c r="O1698" s="54">
        <f t="shared" si="660"/>
        <v>0</v>
      </c>
      <c r="P1698" s="55">
        <f t="shared" si="661"/>
        <v>31</v>
      </c>
      <c r="Q1698" s="68"/>
      <c r="T1698">
        <f t="shared" si="657"/>
        <v>0</v>
      </c>
      <c r="U1698">
        <f t="shared" si="657"/>
        <v>0</v>
      </c>
      <c r="V1698">
        <f t="shared" si="658"/>
        <v>31</v>
      </c>
      <c r="W1698">
        <f t="shared" si="681"/>
        <v>3</v>
      </c>
      <c r="X1698">
        <f t="shared" si="662"/>
        <v>-5.2359877559829883E-2</v>
      </c>
      <c r="Y1698">
        <f t="shared" si="663"/>
        <v>-5.2335956242943828E-2</v>
      </c>
      <c r="Z1698">
        <f t="shared" si="664"/>
        <v>-5.2383818566763218E-2</v>
      </c>
      <c r="AA1698">
        <f t="shared" si="665"/>
        <v>0</v>
      </c>
      <c r="AB1698">
        <f t="shared" si="666"/>
        <v>6375585.7452000007</v>
      </c>
      <c r="AC1698">
        <f t="shared" si="667"/>
        <v>9.2468067027179749E-6</v>
      </c>
      <c r="AD1698">
        <f t="shared" si="668"/>
        <v>0</v>
      </c>
      <c r="AE1698">
        <f t="shared" si="669"/>
        <v>0</v>
      </c>
      <c r="AF1698">
        <f t="shared" si="670"/>
        <v>0</v>
      </c>
      <c r="AG1698">
        <f t="shared" si="671"/>
        <v>0</v>
      </c>
      <c r="AH1698">
        <f t="shared" si="672"/>
        <v>0</v>
      </c>
      <c r="AI1698">
        <f t="shared" si="673"/>
        <v>5.0546225567071803E-3</v>
      </c>
      <c r="AJ1698">
        <f t="shared" si="674"/>
        <v>4.2582015317955055E-5</v>
      </c>
      <c r="AK1698">
        <f t="shared" si="675"/>
        <v>1.6740578955036711E-7</v>
      </c>
      <c r="AL1698">
        <f t="shared" si="676"/>
        <v>0</v>
      </c>
      <c r="AM1698">
        <v>6378137</v>
      </c>
      <c r="AN1698">
        <v>6356752.3142451802</v>
      </c>
      <c r="AO1698">
        <f t="shared" si="677"/>
        <v>8.1819190842620321E-2</v>
      </c>
      <c r="AP1698">
        <f t="shared" si="678"/>
        <v>8.2094437949694496E-2</v>
      </c>
      <c r="AQ1698">
        <f t="shared" si="679"/>
        <v>6.7394967422762398E-3</v>
      </c>
      <c r="AR1698">
        <f t="shared" si="680"/>
        <v>6399593.6257584924</v>
      </c>
    </row>
    <row r="1699" spans="13:44" x14ac:dyDescent="0.3">
      <c r="M1699" s="52" t="s">
        <v>22</v>
      </c>
      <c r="N1699" s="53">
        <f t="shared" si="659"/>
        <v>166021.44365805644</v>
      </c>
      <c r="O1699" s="54">
        <f t="shared" si="660"/>
        <v>0</v>
      </c>
      <c r="P1699" s="55">
        <f t="shared" si="661"/>
        <v>31</v>
      </c>
      <c r="Q1699" s="68"/>
      <c r="T1699">
        <f t="shared" si="657"/>
        <v>0</v>
      </c>
      <c r="U1699">
        <f t="shared" si="657"/>
        <v>0</v>
      </c>
      <c r="V1699">
        <f t="shared" si="658"/>
        <v>31</v>
      </c>
      <c r="W1699">
        <f t="shared" si="681"/>
        <v>3</v>
      </c>
      <c r="X1699">
        <f t="shared" si="662"/>
        <v>-5.2359877559829883E-2</v>
      </c>
      <c r="Y1699">
        <f t="shared" si="663"/>
        <v>-5.2335956242943828E-2</v>
      </c>
      <c r="Z1699">
        <f t="shared" si="664"/>
        <v>-5.2383818566763218E-2</v>
      </c>
      <c r="AA1699">
        <f t="shared" si="665"/>
        <v>0</v>
      </c>
      <c r="AB1699">
        <f t="shared" si="666"/>
        <v>6375585.7452000007</v>
      </c>
      <c r="AC1699">
        <f t="shared" si="667"/>
        <v>9.2468067027179749E-6</v>
      </c>
      <c r="AD1699">
        <f t="shared" si="668"/>
        <v>0</v>
      </c>
      <c r="AE1699">
        <f t="shared" si="669"/>
        <v>0</v>
      </c>
      <c r="AF1699">
        <f t="shared" si="670"/>
        <v>0</v>
      </c>
      <c r="AG1699">
        <f t="shared" si="671"/>
        <v>0</v>
      </c>
      <c r="AH1699">
        <f t="shared" si="672"/>
        <v>0</v>
      </c>
      <c r="AI1699">
        <f t="shared" si="673"/>
        <v>5.0546225567071803E-3</v>
      </c>
      <c r="AJ1699">
        <f t="shared" si="674"/>
        <v>4.2582015317955055E-5</v>
      </c>
      <c r="AK1699">
        <f t="shared" si="675"/>
        <v>1.6740578955036711E-7</v>
      </c>
      <c r="AL1699">
        <f t="shared" si="676"/>
        <v>0</v>
      </c>
      <c r="AM1699">
        <v>6378137</v>
      </c>
      <c r="AN1699">
        <v>6356752.3142451802</v>
      </c>
      <c r="AO1699">
        <f t="shared" si="677"/>
        <v>8.1819190842620321E-2</v>
      </c>
      <c r="AP1699">
        <f t="shared" si="678"/>
        <v>8.2094437949694496E-2</v>
      </c>
      <c r="AQ1699">
        <f t="shared" si="679"/>
        <v>6.7394967422762398E-3</v>
      </c>
      <c r="AR1699">
        <f t="shared" si="680"/>
        <v>6399593.6257584924</v>
      </c>
    </row>
    <row r="1700" spans="13:44" x14ac:dyDescent="0.3">
      <c r="M1700" s="52" t="s">
        <v>22</v>
      </c>
      <c r="N1700" s="53">
        <f t="shared" si="659"/>
        <v>166021.44365805644</v>
      </c>
      <c r="O1700" s="54">
        <f t="shared" si="660"/>
        <v>0</v>
      </c>
      <c r="P1700" s="55">
        <f t="shared" si="661"/>
        <v>31</v>
      </c>
      <c r="Q1700" s="68"/>
      <c r="T1700">
        <f t="shared" si="657"/>
        <v>0</v>
      </c>
      <c r="U1700">
        <f t="shared" si="657"/>
        <v>0</v>
      </c>
      <c r="V1700">
        <f t="shared" si="658"/>
        <v>31</v>
      </c>
      <c r="W1700">
        <f t="shared" si="681"/>
        <v>3</v>
      </c>
      <c r="X1700">
        <f t="shared" si="662"/>
        <v>-5.2359877559829883E-2</v>
      </c>
      <c r="Y1700">
        <f t="shared" si="663"/>
        <v>-5.2335956242943828E-2</v>
      </c>
      <c r="Z1700">
        <f t="shared" si="664"/>
        <v>-5.2383818566763218E-2</v>
      </c>
      <c r="AA1700">
        <f t="shared" si="665"/>
        <v>0</v>
      </c>
      <c r="AB1700">
        <f t="shared" si="666"/>
        <v>6375585.7452000007</v>
      </c>
      <c r="AC1700">
        <f t="shared" si="667"/>
        <v>9.2468067027179749E-6</v>
      </c>
      <c r="AD1700">
        <f t="shared" si="668"/>
        <v>0</v>
      </c>
      <c r="AE1700">
        <f t="shared" si="669"/>
        <v>0</v>
      </c>
      <c r="AF1700">
        <f t="shared" si="670"/>
        <v>0</v>
      </c>
      <c r="AG1700">
        <f t="shared" si="671"/>
        <v>0</v>
      </c>
      <c r="AH1700">
        <f t="shared" si="672"/>
        <v>0</v>
      </c>
      <c r="AI1700">
        <f t="shared" si="673"/>
        <v>5.0546225567071803E-3</v>
      </c>
      <c r="AJ1700">
        <f t="shared" si="674"/>
        <v>4.2582015317955055E-5</v>
      </c>
      <c r="AK1700">
        <f t="shared" si="675"/>
        <v>1.6740578955036711E-7</v>
      </c>
      <c r="AL1700">
        <f t="shared" si="676"/>
        <v>0</v>
      </c>
      <c r="AM1700">
        <v>6378137</v>
      </c>
      <c r="AN1700">
        <v>6356752.3142451802</v>
      </c>
      <c r="AO1700">
        <f t="shared" si="677"/>
        <v>8.1819190842620321E-2</v>
      </c>
      <c r="AP1700">
        <f t="shared" si="678"/>
        <v>8.2094437949694496E-2</v>
      </c>
      <c r="AQ1700">
        <f t="shared" si="679"/>
        <v>6.7394967422762398E-3</v>
      </c>
      <c r="AR1700">
        <f t="shared" si="680"/>
        <v>6399593.6257584924</v>
      </c>
    </row>
    <row r="1701" spans="13:44" x14ac:dyDescent="0.3">
      <c r="M1701" s="52" t="s">
        <v>22</v>
      </c>
      <c r="N1701" s="53">
        <f t="shared" si="659"/>
        <v>166021.44365805644</v>
      </c>
      <c r="O1701" s="54">
        <f t="shared" si="660"/>
        <v>0</v>
      </c>
      <c r="P1701" s="55">
        <f t="shared" si="661"/>
        <v>31</v>
      </c>
      <c r="Q1701" s="68"/>
      <c r="T1701">
        <f t="shared" si="657"/>
        <v>0</v>
      </c>
      <c r="U1701">
        <f t="shared" si="657"/>
        <v>0</v>
      </c>
      <c r="V1701">
        <f t="shared" si="658"/>
        <v>31</v>
      </c>
      <c r="W1701">
        <f t="shared" si="681"/>
        <v>3</v>
      </c>
      <c r="X1701">
        <f t="shared" si="662"/>
        <v>-5.2359877559829883E-2</v>
      </c>
      <c r="Y1701">
        <f t="shared" si="663"/>
        <v>-5.2335956242943828E-2</v>
      </c>
      <c r="Z1701">
        <f t="shared" si="664"/>
        <v>-5.2383818566763218E-2</v>
      </c>
      <c r="AA1701">
        <f t="shared" si="665"/>
        <v>0</v>
      </c>
      <c r="AB1701">
        <f t="shared" si="666"/>
        <v>6375585.7452000007</v>
      </c>
      <c r="AC1701">
        <f t="shared" si="667"/>
        <v>9.2468067027179749E-6</v>
      </c>
      <c r="AD1701">
        <f t="shared" si="668"/>
        <v>0</v>
      </c>
      <c r="AE1701">
        <f t="shared" si="669"/>
        <v>0</v>
      </c>
      <c r="AF1701">
        <f t="shared" si="670"/>
        <v>0</v>
      </c>
      <c r="AG1701">
        <f t="shared" si="671"/>
        <v>0</v>
      </c>
      <c r="AH1701">
        <f t="shared" si="672"/>
        <v>0</v>
      </c>
      <c r="AI1701">
        <f t="shared" si="673"/>
        <v>5.0546225567071803E-3</v>
      </c>
      <c r="AJ1701">
        <f t="shared" si="674"/>
        <v>4.2582015317955055E-5</v>
      </c>
      <c r="AK1701">
        <f t="shared" si="675"/>
        <v>1.6740578955036711E-7</v>
      </c>
      <c r="AL1701">
        <f t="shared" si="676"/>
        <v>0</v>
      </c>
      <c r="AM1701">
        <v>6378137</v>
      </c>
      <c r="AN1701">
        <v>6356752.3142451802</v>
      </c>
      <c r="AO1701">
        <f t="shared" si="677"/>
        <v>8.1819190842620321E-2</v>
      </c>
      <c r="AP1701">
        <f t="shared" si="678"/>
        <v>8.2094437949694496E-2</v>
      </c>
      <c r="AQ1701">
        <f t="shared" si="679"/>
        <v>6.7394967422762398E-3</v>
      </c>
      <c r="AR1701">
        <f t="shared" si="680"/>
        <v>6399593.6257584924</v>
      </c>
    </row>
    <row r="1702" spans="13:44" x14ac:dyDescent="0.3">
      <c r="M1702" s="52" t="s">
        <v>22</v>
      </c>
      <c r="N1702" s="53">
        <f t="shared" si="659"/>
        <v>166021.44365805644</v>
      </c>
      <c r="O1702" s="54">
        <f t="shared" si="660"/>
        <v>0</v>
      </c>
      <c r="P1702" s="55">
        <f t="shared" si="661"/>
        <v>31</v>
      </c>
      <c r="Q1702" s="68"/>
      <c r="T1702">
        <f t="shared" si="657"/>
        <v>0</v>
      </c>
      <c r="U1702">
        <f t="shared" si="657"/>
        <v>0</v>
      </c>
      <c r="V1702">
        <f t="shared" si="658"/>
        <v>31</v>
      </c>
      <c r="W1702">
        <f t="shared" si="681"/>
        <v>3</v>
      </c>
      <c r="X1702">
        <f t="shared" si="662"/>
        <v>-5.2359877559829883E-2</v>
      </c>
      <c r="Y1702">
        <f t="shared" si="663"/>
        <v>-5.2335956242943828E-2</v>
      </c>
      <c r="Z1702">
        <f t="shared" si="664"/>
        <v>-5.2383818566763218E-2</v>
      </c>
      <c r="AA1702">
        <f t="shared" si="665"/>
        <v>0</v>
      </c>
      <c r="AB1702">
        <f t="shared" si="666"/>
        <v>6375585.7452000007</v>
      </c>
      <c r="AC1702">
        <f t="shared" si="667"/>
        <v>9.2468067027179749E-6</v>
      </c>
      <c r="AD1702">
        <f t="shared" si="668"/>
        <v>0</v>
      </c>
      <c r="AE1702">
        <f t="shared" si="669"/>
        <v>0</v>
      </c>
      <c r="AF1702">
        <f t="shared" si="670"/>
        <v>0</v>
      </c>
      <c r="AG1702">
        <f t="shared" si="671"/>
        <v>0</v>
      </c>
      <c r="AH1702">
        <f t="shared" si="672"/>
        <v>0</v>
      </c>
      <c r="AI1702">
        <f t="shared" si="673"/>
        <v>5.0546225567071803E-3</v>
      </c>
      <c r="AJ1702">
        <f t="shared" si="674"/>
        <v>4.2582015317955055E-5</v>
      </c>
      <c r="AK1702">
        <f t="shared" si="675"/>
        <v>1.6740578955036711E-7</v>
      </c>
      <c r="AL1702">
        <f t="shared" si="676"/>
        <v>0</v>
      </c>
      <c r="AM1702">
        <v>6378137</v>
      </c>
      <c r="AN1702">
        <v>6356752.3142451802</v>
      </c>
      <c r="AO1702">
        <f t="shared" si="677"/>
        <v>8.1819190842620321E-2</v>
      </c>
      <c r="AP1702">
        <f t="shared" si="678"/>
        <v>8.2094437949694496E-2</v>
      </c>
      <c r="AQ1702">
        <f t="shared" si="679"/>
        <v>6.7394967422762398E-3</v>
      </c>
      <c r="AR1702">
        <f t="shared" si="680"/>
        <v>6399593.6257584924</v>
      </c>
    </row>
    <row r="1703" spans="13:44" x14ac:dyDescent="0.3">
      <c r="M1703" s="52" t="s">
        <v>22</v>
      </c>
      <c r="N1703" s="53">
        <f t="shared" si="659"/>
        <v>166021.44365805644</v>
      </c>
      <c r="O1703" s="54">
        <f t="shared" si="660"/>
        <v>0</v>
      </c>
      <c r="P1703" s="55">
        <f t="shared" si="661"/>
        <v>31</v>
      </c>
      <c r="Q1703" s="68"/>
      <c r="T1703">
        <f t="shared" si="657"/>
        <v>0</v>
      </c>
      <c r="U1703">
        <f t="shared" si="657"/>
        <v>0</v>
      </c>
      <c r="V1703">
        <f t="shared" si="658"/>
        <v>31</v>
      </c>
      <c r="W1703">
        <f t="shared" si="681"/>
        <v>3</v>
      </c>
      <c r="X1703">
        <f t="shared" si="662"/>
        <v>-5.2359877559829883E-2</v>
      </c>
      <c r="Y1703">
        <f t="shared" si="663"/>
        <v>-5.2335956242943828E-2</v>
      </c>
      <c r="Z1703">
        <f t="shared" si="664"/>
        <v>-5.2383818566763218E-2</v>
      </c>
      <c r="AA1703">
        <f t="shared" si="665"/>
        <v>0</v>
      </c>
      <c r="AB1703">
        <f t="shared" si="666"/>
        <v>6375585.7452000007</v>
      </c>
      <c r="AC1703">
        <f t="shared" si="667"/>
        <v>9.2468067027179749E-6</v>
      </c>
      <c r="AD1703">
        <f t="shared" si="668"/>
        <v>0</v>
      </c>
      <c r="AE1703">
        <f t="shared" si="669"/>
        <v>0</v>
      </c>
      <c r="AF1703">
        <f t="shared" si="670"/>
        <v>0</v>
      </c>
      <c r="AG1703">
        <f t="shared" si="671"/>
        <v>0</v>
      </c>
      <c r="AH1703">
        <f t="shared" si="672"/>
        <v>0</v>
      </c>
      <c r="AI1703">
        <f t="shared" si="673"/>
        <v>5.0546225567071803E-3</v>
      </c>
      <c r="AJ1703">
        <f t="shared" si="674"/>
        <v>4.2582015317955055E-5</v>
      </c>
      <c r="AK1703">
        <f t="shared" si="675"/>
        <v>1.6740578955036711E-7</v>
      </c>
      <c r="AL1703">
        <f t="shared" si="676"/>
        <v>0</v>
      </c>
      <c r="AM1703">
        <v>6378137</v>
      </c>
      <c r="AN1703">
        <v>6356752.3142451802</v>
      </c>
      <c r="AO1703">
        <f t="shared" si="677"/>
        <v>8.1819190842620321E-2</v>
      </c>
      <c r="AP1703">
        <f t="shared" si="678"/>
        <v>8.2094437949694496E-2</v>
      </c>
      <c r="AQ1703">
        <f t="shared" si="679"/>
        <v>6.7394967422762398E-3</v>
      </c>
      <c r="AR1703">
        <f t="shared" si="680"/>
        <v>6399593.6257584924</v>
      </c>
    </row>
    <row r="1704" spans="13:44" x14ac:dyDescent="0.3">
      <c r="M1704" s="52" t="s">
        <v>22</v>
      </c>
      <c r="N1704" s="53">
        <f t="shared" si="659"/>
        <v>166021.44365805644</v>
      </c>
      <c r="O1704" s="54">
        <f t="shared" si="660"/>
        <v>0</v>
      </c>
      <c r="P1704" s="55">
        <f t="shared" si="661"/>
        <v>31</v>
      </c>
      <c r="Q1704" s="68"/>
      <c r="T1704">
        <f t="shared" si="657"/>
        <v>0</v>
      </c>
      <c r="U1704">
        <f t="shared" si="657"/>
        <v>0</v>
      </c>
      <c r="V1704">
        <f t="shared" si="658"/>
        <v>31</v>
      </c>
      <c r="W1704">
        <f t="shared" si="681"/>
        <v>3</v>
      </c>
      <c r="X1704">
        <f t="shared" si="662"/>
        <v>-5.2359877559829883E-2</v>
      </c>
      <c r="Y1704">
        <f t="shared" si="663"/>
        <v>-5.2335956242943828E-2</v>
      </c>
      <c r="Z1704">
        <f t="shared" si="664"/>
        <v>-5.2383818566763218E-2</v>
      </c>
      <c r="AA1704">
        <f t="shared" si="665"/>
        <v>0</v>
      </c>
      <c r="AB1704">
        <f t="shared" si="666"/>
        <v>6375585.7452000007</v>
      </c>
      <c r="AC1704">
        <f t="shared" si="667"/>
        <v>9.2468067027179749E-6</v>
      </c>
      <c r="AD1704">
        <f t="shared" si="668"/>
        <v>0</v>
      </c>
      <c r="AE1704">
        <f t="shared" si="669"/>
        <v>0</v>
      </c>
      <c r="AF1704">
        <f t="shared" si="670"/>
        <v>0</v>
      </c>
      <c r="AG1704">
        <f t="shared" si="671"/>
        <v>0</v>
      </c>
      <c r="AH1704">
        <f t="shared" si="672"/>
        <v>0</v>
      </c>
      <c r="AI1704">
        <f t="shared" si="673"/>
        <v>5.0546225567071803E-3</v>
      </c>
      <c r="AJ1704">
        <f t="shared" si="674"/>
        <v>4.2582015317955055E-5</v>
      </c>
      <c r="AK1704">
        <f t="shared" si="675"/>
        <v>1.6740578955036711E-7</v>
      </c>
      <c r="AL1704">
        <f t="shared" si="676"/>
        <v>0</v>
      </c>
      <c r="AM1704">
        <v>6378137</v>
      </c>
      <c r="AN1704">
        <v>6356752.3142451802</v>
      </c>
      <c r="AO1704">
        <f t="shared" si="677"/>
        <v>8.1819190842620321E-2</v>
      </c>
      <c r="AP1704">
        <f t="shared" si="678"/>
        <v>8.2094437949694496E-2</v>
      </c>
      <c r="AQ1704">
        <f t="shared" si="679"/>
        <v>6.7394967422762398E-3</v>
      </c>
      <c r="AR1704">
        <f t="shared" si="680"/>
        <v>6399593.6257584924</v>
      </c>
    </row>
    <row r="1705" spans="13:44" x14ac:dyDescent="0.3">
      <c r="M1705" s="52" t="s">
        <v>22</v>
      </c>
      <c r="N1705" s="53">
        <f t="shared" si="659"/>
        <v>166021.44365805644</v>
      </c>
      <c r="O1705" s="54">
        <f t="shared" si="660"/>
        <v>0</v>
      </c>
      <c r="P1705" s="55">
        <f t="shared" si="661"/>
        <v>31</v>
      </c>
      <c r="Q1705" s="68"/>
      <c r="T1705">
        <f t="shared" si="657"/>
        <v>0</v>
      </c>
      <c r="U1705">
        <f t="shared" si="657"/>
        <v>0</v>
      </c>
      <c r="V1705">
        <f t="shared" si="658"/>
        <v>31</v>
      </c>
      <c r="W1705">
        <f t="shared" si="681"/>
        <v>3</v>
      </c>
      <c r="X1705">
        <f t="shared" si="662"/>
        <v>-5.2359877559829883E-2</v>
      </c>
      <c r="Y1705">
        <f t="shared" si="663"/>
        <v>-5.2335956242943828E-2</v>
      </c>
      <c r="Z1705">
        <f t="shared" si="664"/>
        <v>-5.2383818566763218E-2</v>
      </c>
      <c r="AA1705">
        <f t="shared" si="665"/>
        <v>0</v>
      </c>
      <c r="AB1705">
        <f t="shared" si="666"/>
        <v>6375585.7452000007</v>
      </c>
      <c r="AC1705">
        <f t="shared" si="667"/>
        <v>9.2468067027179749E-6</v>
      </c>
      <c r="AD1705">
        <f t="shared" si="668"/>
        <v>0</v>
      </c>
      <c r="AE1705">
        <f t="shared" si="669"/>
        <v>0</v>
      </c>
      <c r="AF1705">
        <f t="shared" si="670"/>
        <v>0</v>
      </c>
      <c r="AG1705">
        <f t="shared" si="671"/>
        <v>0</v>
      </c>
      <c r="AH1705">
        <f t="shared" si="672"/>
        <v>0</v>
      </c>
      <c r="AI1705">
        <f t="shared" si="673"/>
        <v>5.0546225567071803E-3</v>
      </c>
      <c r="AJ1705">
        <f t="shared" si="674"/>
        <v>4.2582015317955055E-5</v>
      </c>
      <c r="AK1705">
        <f t="shared" si="675"/>
        <v>1.6740578955036711E-7</v>
      </c>
      <c r="AL1705">
        <f t="shared" si="676"/>
        <v>0</v>
      </c>
      <c r="AM1705">
        <v>6378137</v>
      </c>
      <c r="AN1705">
        <v>6356752.3142451802</v>
      </c>
      <c r="AO1705">
        <f t="shared" si="677"/>
        <v>8.1819190842620321E-2</v>
      </c>
      <c r="AP1705">
        <f t="shared" si="678"/>
        <v>8.2094437949694496E-2</v>
      </c>
      <c r="AQ1705">
        <f t="shared" si="679"/>
        <v>6.7394967422762398E-3</v>
      </c>
      <c r="AR1705">
        <f t="shared" si="680"/>
        <v>6399593.6257584924</v>
      </c>
    </row>
    <row r="1706" spans="13:44" x14ac:dyDescent="0.3">
      <c r="M1706" s="52" t="s">
        <v>22</v>
      </c>
      <c r="N1706" s="53">
        <f t="shared" si="659"/>
        <v>166021.44365805644</v>
      </c>
      <c r="O1706" s="54">
        <f t="shared" si="660"/>
        <v>0</v>
      </c>
      <c r="P1706" s="55">
        <f t="shared" si="661"/>
        <v>31</v>
      </c>
      <c r="Q1706" s="68"/>
      <c r="T1706">
        <f t="shared" ref="T1706:U1769" si="682">R1706*PI()/180</f>
        <v>0</v>
      </c>
      <c r="U1706">
        <f t="shared" si="682"/>
        <v>0</v>
      </c>
      <c r="V1706">
        <f t="shared" si="658"/>
        <v>31</v>
      </c>
      <c r="W1706">
        <f t="shared" si="681"/>
        <v>3</v>
      </c>
      <c r="X1706">
        <f t="shared" si="662"/>
        <v>-5.2359877559829883E-2</v>
      </c>
      <c r="Y1706">
        <f t="shared" si="663"/>
        <v>-5.2335956242943828E-2</v>
      </c>
      <c r="Z1706">
        <f t="shared" si="664"/>
        <v>-5.2383818566763218E-2</v>
      </c>
      <c r="AA1706">
        <f t="shared" si="665"/>
        <v>0</v>
      </c>
      <c r="AB1706">
        <f t="shared" si="666"/>
        <v>6375585.7452000007</v>
      </c>
      <c r="AC1706">
        <f t="shared" si="667"/>
        <v>9.2468067027179749E-6</v>
      </c>
      <c r="AD1706">
        <f t="shared" si="668"/>
        <v>0</v>
      </c>
      <c r="AE1706">
        <f t="shared" si="669"/>
        <v>0</v>
      </c>
      <c r="AF1706">
        <f t="shared" si="670"/>
        <v>0</v>
      </c>
      <c r="AG1706">
        <f t="shared" si="671"/>
        <v>0</v>
      </c>
      <c r="AH1706">
        <f t="shared" si="672"/>
        <v>0</v>
      </c>
      <c r="AI1706">
        <f t="shared" si="673"/>
        <v>5.0546225567071803E-3</v>
      </c>
      <c r="AJ1706">
        <f t="shared" si="674"/>
        <v>4.2582015317955055E-5</v>
      </c>
      <c r="AK1706">
        <f t="shared" si="675"/>
        <v>1.6740578955036711E-7</v>
      </c>
      <c r="AL1706">
        <f t="shared" si="676"/>
        <v>0</v>
      </c>
      <c r="AM1706">
        <v>6378137</v>
      </c>
      <c r="AN1706">
        <v>6356752.3142451802</v>
      </c>
      <c r="AO1706">
        <f t="shared" si="677"/>
        <v>8.1819190842620321E-2</v>
      </c>
      <c r="AP1706">
        <f t="shared" si="678"/>
        <v>8.2094437949694496E-2</v>
      </c>
      <c r="AQ1706">
        <f t="shared" si="679"/>
        <v>6.7394967422762398E-3</v>
      </c>
      <c r="AR1706">
        <f t="shared" si="680"/>
        <v>6399593.6257584924</v>
      </c>
    </row>
    <row r="1707" spans="13:44" x14ac:dyDescent="0.3">
      <c r="M1707" s="52" t="s">
        <v>22</v>
      </c>
      <c r="N1707" s="53">
        <f t="shared" si="659"/>
        <v>166021.44365805644</v>
      </c>
      <c r="O1707" s="54">
        <f t="shared" si="660"/>
        <v>0</v>
      </c>
      <c r="P1707" s="55">
        <f t="shared" si="661"/>
        <v>31</v>
      </c>
      <c r="Q1707" s="68"/>
      <c r="T1707">
        <f t="shared" si="682"/>
        <v>0</v>
      </c>
      <c r="U1707">
        <f t="shared" si="682"/>
        <v>0</v>
      </c>
      <c r="V1707">
        <f t="shared" si="658"/>
        <v>31</v>
      </c>
      <c r="W1707">
        <f t="shared" si="681"/>
        <v>3</v>
      </c>
      <c r="X1707">
        <f t="shared" si="662"/>
        <v>-5.2359877559829883E-2</v>
      </c>
      <c r="Y1707">
        <f t="shared" si="663"/>
        <v>-5.2335956242943828E-2</v>
      </c>
      <c r="Z1707">
        <f t="shared" si="664"/>
        <v>-5.2383818566763218E-2</v>
      </c>
      <c r="AA1707">
        <f t="shared" si="665"/>
        <v>0</v>
      </c>
      <c r="AB1707">
        <f t="shared" si="666"/>
        <v>6375585.7452000007</v>
      </c>
      <c r="AC1707">
        <f t="shared" si="667"/>
        <v>9.2468067027179749E-6</v>
      </c>
      <c r="AD1707">
        <f t="shared" si="668"/>
        <v>0</v>
      </c>
      <c r="AE1707">
        <f t="shared" si="669"/>
        <v>0</v>
      </c>
      <c r="AF1707">
        <f t="shared" si="670"/>
        <v>0</v>
      </c>
      <c r="AG1707">
        <f t="shared" si="671"/>
        <v>0</v>
      </c>
      <c r="AH1707">
        <f t="shared" si="672"/>
        <v>0</v>
      </c>
      <c r="AI1707">
        <f t="shared" si="673"/>
        <v>5.0546225567071803E-3</v>
      </c>
      <c r="AJ1707">
        <f t="shared" si="674"/>
        <v>4.2582015317955055E-5</v>
      </c>
      <c r="AK1707">
        <f t="shared" si="675"/>
        <v>1.6740578955036711E-7</v>
      </c>
      <c r="AL1707">
        <f t="shared" si="676"/>
        <v>0</v>
      </c>
      <c r="AM1707">
        <v>6378137</v>
      </c>
      <c r="AN1707">
        <v>6356752.3142451802</v>
      </c>
      <c r="AO1707">
        <f t="shared" si="677"/>
        <v>8.1819190842620321E-2</v>
      </c>
      <c r="AP1707">
        <f t="shared" si="678"/>
        <v>8.2094437949694496E-2</v>
      </c>
      <c r="AQ1707">
        <f t="shared" si="679"/>
        <v>6.7394967422762398E-3</v>
      </c>
      <c r="AR1707">
        <f t="shared" si="680"/>
        <v>6399593.6257584924</v>
      </c>
    </row>
    <row r="1708" spans="13:44" x14ac:dyDescent="0.3">
      <c r="M1708" s="52" t="s">
        <v>22</v>
      </c>
      <c r="N1708" s="53">
        <f t="shared" si="659"/>
        <v>166021.44365805644</v>
      </c>
      <c r="O1708" s="54">
        <f t="shared" si="660"/>
        <v>0</v>
      </c>
      <c r="P1708" s="55">
        <f t="shared" si="661"/>
        <v>31</v>
      </c>
      <c r="Q1708" s="68"/>
      <c r="T1708">
        <f t="shared" si="682"/>
        <v>0</v>
      </c>
      <c r="U1708">
        <f t="shared" si="682"/>
        <v>0</v>
      </c>
      <c r="V1708">
        <f t="shared" si="658"/>
        <v>31</v>
      </c>
      <c r="W1708">
        <f t="shared" si="681"/>
        <v>3</v>
      </c>
      <c r="X1708">
        <f t="shared" si="662"/>
        <v>-5.2359877559829883E-2</v>
      </c>
      <c r="Y1708">
        <f t="shared" si="663"/>
        <v>-5.2335956242943828E-2</v>
      </c>
      <c r="Z1708">
        <f t="shared" si="664"/>
        <v>-5.2383818566763218E-2</v>
      </c>
      <c r="AA1708">
        <f t="shared" si="665"/>
        <v>0</v>
      </c>
      <c r="AB1708">
        <f t="shared" si="666"/>
        <v>6375585.7452000007</v>
      </c>
      <c r="AC1708">
        <f t="shared" si="667"/>
        <v>9.2468067027179749E-6</v>
      </c>
      <c r="AD1708">
        <f t="shared" si="668"/>
        <v>0</v>
      </c>
      <c r="AE1708">
        <f t="shared" si="669"/>
        <v>0</v>
      </c>
      <c r="AF1708">
        <f t="shared" si="670"/>
        <v>0</v>
      </c>
      <c r="AG1708">
        <f t="shared" si="671"/>
        <v>0</v>
      </c>
      <c r="AH1708">
        <f t="shared" si="672"/>
        <v>0</v>
      </c>
      <c r="AI1708">
        <f t="shared" si="673"/>
        <v>5.0546225567071803E-3</v>
      </c>
      <c r="AJ1708">
        <f t="shared" si="674"/>
        <v>4.2582015317955055E-5</v>
      </c>
      <c r="AK1708">
        <f t="shared" si="675"/>
        <v>1.6740578955036711E-7</v>
      </c>
      <c r="AL1708">
        <f t="shared" si="676"/>
        <v>0</v>
      </c>
      <c r="AM1708">
        <v>6378137</v>
      </c>
      <c r="AN1708">
        <v>6356752.3142451802</v>
      </c>
      <c r="AO1708">
        <f t="shared" si="677"/>
        <v>8.1819190842620321E-2</v>
      </c>
      <c r="AP1708">
        <f t="shared" si="678"/>
        <v>8.2094437949694496E-2</v>
      </c>
      <c r="AQ1708">
        <f t="shared" si="679"/>
        <v>6.7394967422762398E-3</v>
      </c>
      <c r="AR1708">
        <f t="shared" si="680"/>
        <v>6399593.6257584924</v>
      </c>
    </row>
    <row r="1709" spans="13:44" x14ac:dyDescent="0.3">
      <c r="M1709" s="52" t="s">
        <v>22</v>
      </c>
      <c r="N1709" s="53">
        <f t="shared" si="659"/>
        <v>166021.44365805644</v>
      </c>
      <c r="O1709" s="54">
        <f t="shared" si="660"/>
        <v>0</v>
      </c>
      <c r="P1709" s="55">
        <f t="shared" si="661"/>
        <v>31</v>
      </c>
      <c r="Q1709" s="68"/>
      <c r="T1709">
        <f t="shared" si="682"/>
        <v>0</v>
      </c>
      <c r="U1709">
        <f t="shared" si="682"/>
        <v>0</v>
      </c>
      <c r="V1709">
        <f t="shared" si="658"/>
        <v>31</v>
      </c>
      <c r="W1709">
        <f t="shared" si="681"/>
        <v>3</v>
      </c>
      <c r="X1709">
        <f t="shared" si="662"/>
        <v>-5.2359877559829883E-2</v>
      </c>
      <c r="Y1709">
        <f t="shared" si="663"/>
        <v>-5.2335956242943828E-2</v>
      </c>
      <c r="Z1709">
        <f t="shared" si="664"/>
        <v>-5.2383818566763218E-2</v>
      </c>
      <c r="AA1709">
        <f t="shared" si="665"/>
        <v>0</v>
      </c>
      <c r="AB1709">
        <f t="shared" si="666"/>
        <v>6375585.7452000007</v>
      </c>
      <c r="AC1709">
        <f t="shared" si="667"/>
        <v>9.2468067027179749E-6</v>
      </c>
      <c r="AD1709">
        <f t="shared" si="668"/>
        <v>0</v>
      </c>
      <c r="AE1709">
        <f t="shared" si="669"/>
        <v>0</v>
      </c>
      <c r="AF1709">
        <f t="shared" si="670"/>
        <v>0</v>
      </c>
      <c r="AG1709">
        <f t="shared" si="671"/>
        <v>0</v>
      </c>
      <c r="AH1709">
        <f t="shared" si="672"/>
        <v>0</v>
      </c>
      <c r="AI1709">
        <f t="shared" si="673"/>
        <v>5.0546225567071803E-3</v>
      </c>
      <c r="AJ1709">
        <f t="shared" si="674"/>
        <v>4.2582015317955055E-5</v>
      </c>
      <c r="AK1709">
        <f t="shared" si="675"/>
        <v>1.6740578955036711E-7</v>
      </c>
      <c r="AL1709">
        <f t="shared" si="676"/>
        <v>0</v>
      </c>
      <c r="AM1709">
        <v>6378137</v>
      </c>
      <c r="AN1709">
        <v>6356752.3142451802</v>
      </c>
      <c r="AO1709">
        <f t="shared" si="677"/>
        <v>8.1819190842620321E-2</v>
      </c>
      <c r="AP1709">
        <f t="shared" si="678"/>
        <v>8.2094437949694496E-2</v>
      </c>
      <c r="AQ1709">
        <f t="shared" si="679"/>
        <v>6.7394967422762398E-3</v>
      </c>
      <c r="AR1709">
        <f t="shared" si="680"/>
        <v>6399593.6257584924</v>
      </c>
    </row>
    <row r="1710" spans="13:44" x14ac:dyDescent="0.3">
      <c r="M1710" s="52" t="s">
        <v>22</v>
      </c>
      <c r="N1710" s="53">
        <f t="shared" si="659"/>
        <v>166021.44365805644</v>
      </c>
      <c r="O1710" s="54">
        <f t="shared" si="660"/>
        <v>0</v>
      </c>
      <c r="P1710" s="55">
        <f t="shared" si="661"/>
        <v>31</v>
      </c>
      <c r="Q1710" s="68"/>
      <c r="T1710">
        <f t="shared" si="682"/>
        <v>0</v>
      </c>
      <c r="U1710">
        <f t="shared" si="682"/>
        <v>0</v>
      </c>
      <c r="V1710">
        <f t="shared" si="658"/>
        <v>31</v>
      </c>
      <c r="W1710">
        <f t="shared" si="681"/>
        <v>3</v>
      </c>
      <c r="X1710">
        <f t="shared" si="662"/>
        <v>-5.2359877559829883E-2</v>
      </c>
      <c r="Y1710">
        <f t="shared" si="663"/>
        <v>-5.2335956242943828E-2</v>
      </c>
      <c r="Z1710">
        <f t="shared" si="664"/>
        <v>-5.2383818566763218E-2</v>
      </c>
      <c r="AA1710">
        <f t="shared" si="665"/>
        <v>0</v>
      </c>
      <c r="AB1710">
        <f t="shared" si="666"/>
        <v>6375585.7452000007</v>
      </c>
      <c r="AC1710">
        <f t="shared" si="667"/>
        <v>9.2468067027179749E-6</v>
      </c>
      <c r="AD1710">
        <f t="shared" si="668"/>
        <v>0</v>
      </c>
      <c r="AE1710">
        <f t="shared" si="669"/>
        <v>0</v>
      </c>
      <c r="AF1710">
        <f t="shared" si="670"/>
        <v>0</v>
      </c>
      <c r="AG1710">
        <f t="shared" si="671"/>
        <v>0</v>
      </c>
      <c r="AH1710">
        <f t="shared" si="672"/>
        <v>0</v>
      </c>
      <c r="AI1710">
        <f t="shared" si="673"/>
        <v>5.0546225567071803E-3</v>
      </c>
      <c r="AJ1710">
        <f t="shared" si="674"/>
        <v>4.2582015317955055E-5</v>
      </c>
      <c r="AK1710">
        <f t="shared" si="675"/>
        <v>1.6740578955036711E-7</v>
      </c>
      <c r="AL1710">
        <f t="shared" si="676"/>
        <v>0</v>
      </c>
      <c r="AM1710">
        <v>6378137</v>
      </c>
      <c r="AN1710">
        <v>6356752.3142451802</v>
      </c>
      <c r="AO1710">
        <f t="shared" si="677"/>
        <v>8.1819190842620321E-2</v>
      </c>
      <c r="AP1710">
        <f t="shared" si="678"/>
        <v>8.2094437949694496E-2</v>
      </c>
      <c r="AQ1710">
        <f t="shared" si="679"/>
        <v>6.7394967422762398E-3</v>
      </c>
      <c r="AR1710">
        <f t="shared" si="680"/>
        <v>6399593.6257584924</v>
      </c>
    </row>
    <row r="1711" spans="13:44" x14ac:dyDescent="0.3">
      <c r="M1711" s="52" t="s">
        <v>22</v>
      </c>
      <c r="N1711" s="53">
        <f t="shared" si="659"/>
        <v>166021.44365805644</v>
      </c>
      <c r="O1711" s="54">
        <f t="shared" si="660"/>
        <v>0</v>
      </c>
      <c r="P1711" s="55">
        <f t="shared" si="661"/>
        <v>31</v>
      </c>
      <c r="Q1711" s="68"/>
      <c r="T1711">
        <f t="shared" si="682"/>
        <v>0</v>
      </c>
      <c r="U1711">
        <f t="shared" si="682"/>
        <v>0</v>
      </c>
      <c r="V1711">
        <f t="shared" si="658"/>
        <v>31</v>
      </c>
      <c r="W1711">
        <f t="shared" si="681"/>
        <v>3</v>
      </c>
      <c r="X1711">
        <f t="shared" si="662"/>
        <v>-5.2359877559829883E-2</v>
      </c>
      <c r="Y1711">
        <f t="shared" si="663"/>
        <v>-5.2335956242943828E-2</v>
      </c>
      <c r="Z1711">
        <f t="shared" si="664"/>
        <v>-5.2383818566763218E-2</v>
      </c>
      <c r="AA1711">
        <f t="shared" si="665"/>
        <v>0</v>
      </c>
      <c r="AB1711">
        <f t="shared" si="666"/>
        <v>6375585.7452000007</v>
      </c>
      <c r="AC1711">
        <f t="shared" si="667"/>
        <v>9.2468067027179749E-6</v>
      </c>
      <c r="AD1711">
        <f t="shared" si="668"/>
        <v>0</v>
      </c>
      <c r="AE1711">
        <f t="shared" si="669"/>
        <v>0</v>
      </c>
      <c r="AF1711">
        <f t="shared" si="670"/>
        <v>0</v>
      </c>
      <c r="AG1711">
        <f t="shared" si="671"/>
        <v>0</v>
      </c>
      <c r="AH1711">
        <f t="shared" si="672"/>
        <v>0</v>
      </c>
      <c r="AI1711">
        <f t="shared" si="673"/>
        <v>5.0546225567071803E-3</v>
      </c>
      <c r="AJ1711">
        <f t="shared" si="674"/>
        <v>4.2582015317955055E-5</v>
      </c>
      <c r="AK1711">
        <f t="shared" si="675"/>
        <v>1.6740578955036711E-7</v>
      </c>
      <c r="AL1711">
        <f t="shared" si="676"/>
        <v>0</v>
      </c>
      <c r="AM1711">
        <v>6378137</v>
      </c>
      <c r="AN1711">
        <v>6356752.3142451802</v>
      </c>
      <c r="AO1711">
        <f t="shared" si="677"/>
        <v>8.1819190842620321E-2</v>
      </c>
      <c r="AP1711">
        <f t="shared" si="678"/>
        <v>8.2094437949694496E-2</v>
      </c>
      <c r="AQ1711">
        <f t="shared" si="679"/>
        <v>6.7394967422762398E-3</v>
      </c>
      <c r="AR1711">
        <f t="shared" si="680"/>
        <v>6399593.6257584924</v>
      </c>
    </row>
    <row r="1712" spans="13:44" x14ac:dyDescent="0.3">
      <c r="M1712" s="52" t="s">
        <v>22</v>
      </c>
      <c r="N1712" s="53">
        <f t="shared" si="659"/>
        <v>166021.44365805644</v>
      </c>
      <c r="O1712" s="54">
        <f t="shared" si="660"/>
        <v>0</v>
      </c>
      <c r="P1712" s="55">
        <f t="shared" si="661"/>
        <v>31</v>
      </c>
      <c r="Q1712" s="68"/>
      <c r="T1712">
        <f t="shared" si="682"/>
        <v>0</v>
      </c>
      <c r="U1712">
        <f t="shared" si="682"/>
        <v>0</v>
      </c>
      <c r="V1712">
        <f t="shared" si="658"/>
        <v>31</v>
      </c>
      <c r="W1712">
        <f t="shared" si="681"/>
        <v>3</v>
      </c>
      <c r="X1712">
        <f t="shared" si="662"/>
        <v>-5.2359877559829883E-2</v>
      </c>
      <c r="Y1712">
        <f t="shared" si="663"/>
        <v>-5.2335956242943828E-2</v>
      </c>
      <c r="Z1712">
        <f t="shared" si="664"/>
        <v>-5.2383818566763218E-2</v>
      </c>
      <c r="AA1712">
        <f t="shared" si="665"/>
        <v>0</v>
      </c>
      <c r="AB1712">
        <f t="shared" si="666"/>
        <v>6375585.7452000007</v>
      </c>
      <c r="AC1712">
        <f t="shared" si="667"/>
        <v>9.2468067027179749E-6</v>
      </c>
      <c r="AD1712">
        <f t="shared" si="668"/>
        <v>0</v>
      </c>
      <c r="AE1712">
        <f t="shared" si="669"/>
        <v>0</v>
      </c>
      <c r="AF1712">
        <f t="shared" si="670"/>
        <v>0</v>
      </c>
      <c r="AG1712">
        <f t="shared" si="671"/>
        <v>0</v>
      </c>
      <c r="AH1712">
        <f t="shared" si="672"/>
        <v>0</v>
      </c>
      <c r="AI1712">
        <f t="shared" si="673"/>
        <v>5.0546225567071803E-3</v>
      </c>
      <c r="AJ1712">
        <f t="shared" si="674"/>
        <v>4.2582015317955055E-5</v>
      </c>
      <c r="AK1712">
        <f t="shared" si="675"/>
        <v>1.6740578955036711E-7</v>
      </c>
      <c r="AL1712">
        <f t="shared" si="676"/>
        <v>0</v>
      </c>
      <c r="AM1712">
        <v>6378137</v>
      </c>
      <c r="AN1712">
        <v>6356752.3142451802</v>
      </c>
      <c r="AO1712">
        <f t="shared" si="677"/>
        <v>8.1819190842620321E-2</v>
      </c>
      <c r="AP1712">
        <f t="shared" si="678"/>
        <v>8.2094437949694496E-2</v>
      </c>
      <c r="AQ1712">
        <f t="shared" si="679"/>
        <v>6.7394967422762398E-3</v>
      </c>
      <c r="AR1712">
        <f t="shared" si="680"/>
        <v>6399593.6257584924</v>
      </c>
    </row>
    <row r="1713" spans="13:44" x14ac:dyDescent="0.3">
      <c r="M1713" s="52" t="s">
        <v>22</v>
      </c>
      <c r="N1713" s="53">
        <f t="shared" si="659"/>
        <v>166021.44365805644</v>
      </c>
      <c r="O1713" s="54">
        <f t="shared" si="660"/>
        <v>0</v>
      </c>
      <c r="P1713" s="55">
        <f t="shared" si="661"/>
        <v>31</v>
      </c>
      <c r="Q1713" s="68"/>
      <c r="T1713">
        <f t="shared" si="682"/>
        <v>0</v>
      </c>
      <c r="U1713">
        <f t="shared" si="682"/>
        <v>0</v>
      </c>
      <c r="V1713">
        <f t="shared" si="658"/>
        <v>31</v>
      </c>
      <c r="W1713">
        <f t="shared" si="681"/>
        <v>3</v>
      </c>
      <c r="X1713">
        <f t="shared" si="662"/>
        <v>-5.2359877559829883E-2</v>
      </c>
      <c r="Y1713">
        <f t="shared" si="663"/>
        <v>-5.2335956242943828E-2</v>
      </c>
      <c r="Z1713">
        <f t="shared" si="664"/>
        <v>-5.2383818566763218E-2</v>
      </c>
      <c r="AA1713">
        <f t="shared" si="665"/>
        <v>0</v>
      </c>
      <c r="AB1713">
        <f t="shared" si="666"/>
        <v>6375585.7452000007</v>
      </c>
      <c r="AC1713">
        <f t="shared" si="667"/>
        <v>9.2468067027179749E-6</v>
      </c>
      <c r="AD1713">
        <f t="shared" si="668"/>
        <v>0</v>
      </c>
      <c r="AE1713">
        <f t="shared" si="669"/>
        <v>0</v>
      </c>
      <c r="AF1713">
        <f t="shared" si="670"/>
        <v>0</v>
      </c>
      <c r="AG1713">
        <f t="shared" si="671"/>
        <v>0</v>
      </c>
      <c r="AH1713">
        <f t="shared" si="672"/>
        <v>0</v>
      </c>
      <c r="AI1713">
        <f t="shared" si="673"/>
        <v>5.0546225567071803E-3</v>
      </c>
      <c r="AJ1713">
        <f t="shared" si="674"/>
        <v>4.2582015317955055E-5</v>
      </c>
      <c r="AK1713">
        <f t="shared" si="675"/>
        <v>1.6740578955036711E-7</v>
      </c>
      <c r="AL1713">
        <f t="shared" si="676"/>
        <v>0</v>
      </c>
      <c r="AM1713">
        <v>6378137</v>
      </c>
      <c r="AN1713">
        <v>6356752.3142451802</v>
      </c>
      <c r="AO1713">
        <f t="shared" si="677"/>
        <v>8.1819190842620321E-2</v>
      </c>
      <c r="AP1713">
        <f t="shared" si="678"/>
        <v>8.2094437949694496E-2</v>
      </c>
      <c r="AQ1713">
        <f t="shared" si="679"/>
        <v>6.7394967422762398E-3</v>
      </c>
      <c r="AR1713">
        <f t="shared" si="680"/>
        <v>6399593.6257584924</v>
      </c>
    </row>
    <row r="1714" spans="13:44" x14ac:dyDescent="0.3">
      <c r="M1714" s="52" t="s">
        <v>22</v>
      </c>
      <c r="N1714" s="53">
        <f t="shared" si="659"/>
        <v>166021.44365805644</v>
      </c>
      <c r="O1714" s="54">
        <f t="shared" si="660"/>
        <v>0</v>
      </c>
      <c r="P1714" s="55">
        <f t="shared" si="661"/>
        <v>31</v>
      </c>
      <c r="Q1714" s="68"/>
      <c r="T1714">
        <f t="shared" si="682"/>
        <v>0</v>
      </c>
      <c r="U1714">
        <f t="shared" si="682"/>
        <v>0</v>
      </c>
      <c r="V1714">
        <f t="shared" si="658"/>
        <v>31</v>
      </c>
      <c r="W1714">
        <f t="shared" si="681"/>
        <v>3</v>
      </c>
      <c r="X1714">
        <f t="shared" si="662"/>
        <v>-5.2359877559829883E-2</v>
      </c>
      <c r="Y1714">
        <f t="shared" si="663"/>
        <v>-5.2335956242943828E-2</v>
      </c>
      <c r="Z1714">
        <f t="shared" si="664"/>
        <v>-5.2383818566763218E-2</v>
      </c>
      <c r="AA1714">
        <f t="shared" si="665"/>
        <v>0</v>
      </c>
      <c r="AB1714">
        <f t="shared" si="666"/>
        <v>6375585.7452000007</v>
      </c>
      <c r="AC1714">
        <f t="shared" si="667"/>
        <v>9.2468067027179749E-6</v>
      </c>
      <c r="AD1714">
        <f t="shared" si="668"/>
        <v>0</v>
      </c>
      <c r="AE1714">
        <f t="shared" si="669"/>
        <v>0</v>
      </c>
      <c r="AF1714">
        <f t="shared" si="670"/>
        <v>0</v>
      </c>
      <c r="AG1714">
        <f t="shared" si="671"/>
        <v>0</v>
      </c>
      <c r="AH1714">
        <f t="shared" si="672"/>
        <v>0</v>
      </c>
      <c r="AI1714">
        <f t="shared" si="673"/>
        <v>5.0546225567071803E-3</v>
      </c>
      <c r="AJ1714">
        <f t="shared" si="674"/>
        <v>4.2582015317955055E-5</v>
      </c>
      <c r="AK1714">
        <f t="shared" si="675"/>
        <v>1.6740578955036711E-7</v>
      </c>
      <c r="AL1714">
        <f t="shared" si="676"/>
        <v>0</v>
      </c>
      <c r="AM1714">
        <v>6378137</v>
      </c>
      <c r="AN1714">
        <v>6356752.3142451802</v>
      </c>
      <c r="AO1714">
        <f t="shared" si="677"/>
        <v>8.1819190842620321E-2</v>
      </c>
      <c r="AP1714">
        <f t="shared" si="678"/>
        <v>8.2094437949694496E-2</v>
      </c>
      <c r="AQ1714">
        <f t="shared" si="679"/>
        <v>6.7394967422762398E-3</v>
      </c>
      <c r="AR1714">
        <f t="shared" si="680"/>
        <v>6399593.6257584924</v>
      </c>
    </row>
    <row r="1715" spans="13:44" x14ac:dyDescent="0.3">
      <c r="M1715" s="52" t="s">
        <v>22</v>
      </c>
      <c r="N1715" s="53">
        <f t="shared" si="659"/>
        <v>166021.44365805644</v>
      </c>
      <c r="O1715" s="54">
        <f t="shared" si="660"/>
        <v>0</v>
      </c>
      <c r="P1715" s="55">
        <f t="shared" si="661"/>
        <v>31</v>
      </c>
      <c r="Q1715" s="68"/>
      <c r="T1715">
        <f t="shared" si="682"/>
        <v>0</v>
      </c>
      <c r="U1715">
        <f t="shared" si="682"/>
        <v>0</v>
      </c>
      <c r="V1715">
        <f t="shared" si="658"/>
        <v>31</v>
      </c>
      <c r="W1715">
        <f t="shared" si="681"/>
        <v>3</v>
      </c>
      <c r="X1715">
        <f t="shared" si="662"/>
        <v>-5.2359877559829883E-2</v>
      </c>
      <c r="Y1715">
        <f t="shared" si="663"/>
        <v>-5.2335956242943828E-2</v>
      </c>
      <c r="Z1715">
        <f t="shared" si="664"/>
        <v>-5.2383818566763218E-2</v>
      </c>
      <c r="AA1715">
        <f t="shared" si="665"/>
        <v>0</v>
      </c>
      <c r="AB1715">
        <f t="shared" si="666"/>
        <v>6375585.7452000007</v>
      </c>
      <c r="AC1715">
        <f t="shared" si="667"/>
        <v>9.2468067027179749E-6</v>
      </c>
      <c r="AD1715">
        <f t="shared" si="668"/>
        <v>0</v>
      </c>
      <c r="AE1715">
        <f t="shared" si="669"/>
        <v>0</v>
      </c>
      <c r="AF1715">
        <f t="shared" si="670"/>
        <v>0</v>
      </c>
      <c r="AG1715">
        <f t="shared" si="671"/>
        <v>0</v>
      </c>
      <c r="AH1715">
        <f t="shared" si="672"/>
        <v>0</v>
      </c>
      <c r="AI1715">
        <f t="shared" si="673"/>
        <v>5.0546225567071803E-3</v>
      </c>
      <c r="AJ1715">
        <f t="shared" si="674"/>
        <v>4.2582015317955055E-5</v>
      </c>
      <c r="AK1715">
        <f t="shared" si="675"/>
        <v>1.6740578955036711E-7</v>
      </c>
      <c r="AL1715">
        <f t="shared" si="676"/>
        <v>0</v>
      </c>
      <c r="AM1715">
        <v>6378137</v>
      </c>
      <c r="AN1715">
        <v>6356752.3142451802</v>
      </c>
      <c r="AO1715">
        <f t="shared" si="677"/>
        <v>8.1819190842620321E-2</v>
      </c>
      <c r="AP1715">
        <f t="shared" si="678"/>
        <v>8.2094437949694496E-2</v>
      </c>
      <c r="AQ1715">
        <f t="shared" si="679"/>
        <v>6.7394967422762398E-3</v>
      </c>
      <c r="AR1715">
        <f t="shared" si="680"/>
        <v>6399593.6257584924</v>
      </c>
    </row>
    <row r="1716" spans="13:44" x14ac:dyDescent="0.3">
      <c r="M1716" s="52" t="s">
        <v>22</v>
      </c>
      <c r="N1716" s="53">
        <f t="shared" si="659"/>
        <v>166021.44365805644</v>
      </c>
      <c r="O1716" s="54">
        <f t="shared" si="660"/>
        <v>0</v>
      </c>
      <c r="P1716" s="55">
        <f t="shared" si="661"/>
        <v>31</v>
      </c>
      <c r="Q1716" s="68"/>
      <c r="T1716">
        <f t="shared" si="682"/>
        <v>0</v>
      </c>
      <c r="U1716">
        <f t="shared" si="682"/>
        <v>0</v>
      </c>
      <c r="V1716">
        <f t="shared" si="658"/>
        <v>31</v>
      </c>
      <c r="W1716">
        <f t="shared" si="681"/>
        <v>3</v>
      </c>
      <c r="X1716">
        <f t="shared" si="662"/>
        <v>-5.2359877559829883E-2</v>
      </c>
      <c r="Y1716">
        <f t="shared" si="663"/>
        <v>-5.2335956242943828E-2</v>
      </c>
      <c r="Z1716">
        <f t="shared" si="664"/>
        <v>-5.2383818566763218E-2</v>
      </c>
      <c r="AA1716">
        <f t="shared" si="665"/>
        <v>0</v>
      </c>
      <c r="AB1716">
        <f t="shared" si="666"/>
        <v>6375585.7452000007</v>
      </c>
      <c r="AC1716">
        <f t="shared" si="667"/>
        <v>9.2468067027179749E-6</v>
      </c>
      <c r="AD1716">
        <f t="shared" si="668"/>
        <v>0</v>
      </c>
      <c r="AE1716">
        <f t="shared" si="669"/>
        <v>0</v>
      </c>
      <c r="AF1716">
        <f t="shared" si="670"/>
        <v>0</v>
      </c>
      <c r="AG1716">
        <f t="shared" si="671"/>
        <v>0</v>
      </c>
      <c r="AH1716">
        <f t="shared" si="672"/>
        <v>0</v>
      </c>
      <c r="AI1716">
        <f t="shared" si="673"/>
        <v>5.0546225567071803E-3</v>
      </c>
      <c r="AJ1716">
        <f t="shared" si="674"/>
        <v>4.2582015317955055E-5</v>
      </c>
      <c r="AK1716">
        <f t="shared" si="675"/>
        <v>1.6740578955036711E-7</v>
      </c>
      <c r="AL1716">
        <f t="shared" si="676"/>
        <v>0</v>
      </c>
      <c r="AM1716">
        <v>6378137</v>
      </c>
      <c r="AN1716">
        <v>6356752.3142451802</v>
      </c>
      <c r="AO1716">
        <f t="shared" si="677"/>
        <v>8.1819190842620321E-2</v>
      </c>
      <c r="AP1716">
        <f t="shared" si="678"/>
        <v>8.2094437949694496E-2</v>
      </c>
      <c r="AQ1716">
        <f t="shared" si="679"/>
        <v>6.7394967422762398E-3</v>
      </c>
      <c r="AR1716">
        <f t="shared" si="680"/>
        <v>6399593.6257584924</v>
      </c>
    </row>
    <row r="1717" spans="13:44" x14ac:dyDescent="0.3">
      <c r="M1717" s="52" t="s">
        <v>22</v>
      </c>
      <c r="N1717" s="53">
        <f t="shared" si="659"/>
        <v>166021.44365805644</v>
      </c>
      <c r="O1717" s="54">
        <f t="shared" si="660"/>
        <v>0</v>
      </c>
      <c r="P1717" s="55">
        <f t="shared" si="661"/>
        <v>31</v>
      </c>
      <c r="Q1717" s="68"/>
      <c r="T1717">
        <f t="shared" si="682"/>
        <v>0</v>
      </c>
      <c r="U1717">
        <f t="shared" si="682"/>
        <v>0</v>
      </c>
      <c r="V1717">
        <f t="shared" si="658"/>
        <v>31</v>
      </c>
      <c r="W1717">
        <f t="shared" si="681"/>
        <v>3</v>
      </c>
      <c r="X1717">
        <f t="shared" si="662"/>
        <v>-5.2359877559829883E-2</v>
      </c>
      <c r="Y1717">
        <f t="shared" si="663"/>
        <v>-5.2335956242943828E-2</v>
      </c>
      <c r="Z1717">
        <f t="shared" si="664"/>
        <v>-5.2383818566763218E-2</v>
      </c>
      <c r="AA1717">
        <f t="shared" si="665"/>
        <v>0</v>
      </c>
      <c r="AB1717">
        <f t="shared" si="666"/>
        <v>6375585.7452000007</v>
      </c>
      <c r="AC1717">
        <f t="shared" si="667"/>
        <v>9.2468067027179749E-6</v>
      </c>
      <c r="AD1717">
        <f t="shared" si="668"/>
        <v>0</v>
      </c>
      <c r="AE1717">
        <f t="shared" si="669"/>
        <v>0</v>
      </c>
      <c r="AF1717">
        <f t="shared" si="670"/>
        <v>0</v>
      </c>
      <c r="AG1717">
        <f t="shared" si="671"/>
        <v>0</v>
      </c>
      <c r="AH1717">
        <f t="shared" si="672"/>
        <v>0</v>
      </c>
      <c r="AI1717">
        <f t="shared" si="673"/>
        <v>5.0546225567071803E-3</v>
      </c>
      <c r="AJ1717">
        <f t="shared" si="674"/>
        <v>4.2582015317955055E-5</v>
      </c>
      <c r="AK1717">
        <f t="shared" si="675"/>
        <v>1.6740578955036711E-7</v>
      </c>
      <c r="AL1717">
        <f t="shared" si="676"/>
        <v>0</v>
      </c>
      <c r="AM1717">
        <v>6378137</v>
      </c>
      <c r="AN1717">
        <v>6356752.3142451802</v>
      </c>
      <c r="AO1717">
        <f t="shared" si="677"/>
        <v>8.1819190842620321E-2</v>
      </c>
      <c r="AP1717">
        <f t="shared" si="678"/>
        <v>8.2094437949694496E-2</v>
      </c>
      <c r="AQ1717">
        <f t="shared" si="679"/>
        <v>6.7394967422762398E-3</v>
      </c>
      <c r="AR1717">
        <f t="shared" si="680"/>
        <v>6399593.6257584924</v>
      </c>
    </row>
    <row r="1718" spans="13:44" x14ac:dyDescent="0.3">
      <c r="M1718" s="52" t="s">
        <v>22</v>
      </c>
      <c r="N1718" s="53">
        <f t="shared" si="659"/>
        <v>166021.44365805644</v>
      </c>
      <c r="O1718" s="54">
        <f t="shared" si="660"/>
        <v>0</v>
      </c>
      <c r="P1718" s="55">
        <f t="shared" si="661"/>
        <v>31</v>
      </c>
      <c r="Q1718" s="68"/>
      <c r="T1718">
        <f t="shared" si="682"/>
        <v>0</v>
      </c>
      <c r="U1718">
        <f t="shared" si="682"/>
        <v>0</v>
      </c>
      <c r="V1718">
        <f t="shared" si="658"/>
        <v>31</v>
      </c>
      <c r="W1718">
        <f t="shared" si="681"/>
        <v>3</v>
      </c>
      <c r="X1718">
        <f t="shared" si="662"/>
        <v>-5.2359877559829883E-2</v>
      </c>
      <c r="Y1718">
        <f t="shared" si="663"/>
        <v>-5.2335956242943828E-2</v>
      </c>
      <c r="Z1718">
        <f t="shared" si="664"/>
        <v>-5.2383818566763218E-2</v>
      </c>
      <c r="AA1718">
        <f t="shared" si="665"/>
        <v>0</v>
      </c>
      <c r="AB1718">
        <f t="shared" si="666"/>
        <v>6375585.7452000007</v>
      </c>
      <c r="AC1718">
        <f t="shared" si="667"/>
        <v>9.2468067027179749E-6</v>
      </c>
      <c r="AD1718">
        <f t="shared" si="668"/>
        <v>0</v>
      </c>
      <c r="AE1718">
        <f t="shared" si="669"/>
        <v>0</v>
      </c>
      <c r="AF1718">
        <f t="shared" si="670"/>
        <v>0</v>
      </c>
      <c r="AG1718">
        <f t="shared" si="671"/>
        <v>0</v>
      </c>
      <c r="AH1718">
        <f t="shared" si="672"/>
        <v>0</v>
      </c>
      <c r="AI1718">
        <f t="shared" si="673"/>
        <v>5.0546225567071803E-3</v>
      </c>
      <c r="AJ1718">
        <f t="shared" si="674"/>
        <v>4.2582015317955055E-5</v>
      </c>
      <c r="AK1718">
        <f t="shared" si="675"/>
        <v>1.6740578955036711E-7</v>
      </c>
      <c r="AL1718">
        <f t="shared" si="676"/>
        <v>0</v>
      </c>
      <c r="AM1718">
        <v>6378137</v>
      </c>
      <c r="AN1718">
        <v>6356752.3142451802</v>
      </c>
      <c r="AO1718">
        <f t="shared" si="677"/>
        <v>8.1819190842620321E-2</v>
      </c>
      <c r="AP1718">
        <f t="shared" si="678"/>
        <v>8.2094437949694496E-2</v>
      </c>
      <c r="AQ1718">
        <f t="shared" si="679"/>
        <v>6.7394967422762398E-3</v>
      </c>
      <c r="AR1718">
        <f t="shared" si="680"/>
        <v>6399593.6257584924</v>
      </c>
    </row>
    <row r="1719" spans="13:44" x14ac:dyDescent="0.3">
      <c r="M1719" s="52" t="s">
        <v>22</v>
      </c>
      <c r="N1719" s="53">
        <f t="shared" si="659"/>
        <v>166021.44365805644</v>
      </c>
      <c r="O1719" s="54">
        <f t="shared" si="660"/>
        <v>0</v>
      </c>
      <c r="P1719" s="55">
        <f t="shared" si="661"/>
        <v>31</v>
      </c>
      <c r="Q1719" s="68"/>
      <c r="T1719">
        <f t="shared" si="682"/>
        <v>0</v>
      </c>
      <c r="U1719">
        <f t="shared" si="682"/>
        <v>0</v>
      </c>
      <c r="V1719">
        <f t="shared" si="658"/>
        <v>31</v>
      </c>
      <c r="W1719">
        <f t="shared" si="681"/>
        <v>3</v>
      </c>
      <c r="X1719">
        <f t="shared" si="662"/>
        <v>-5.2359877559829883E-2</v>
      </c>
      <c r="Y1719">
        <f t="shared" si="663"/>
        <v>-5.2335956242943828E-2</v>
      </c>
      <c r="Z1719">
        <f t="shared" si="664"/>
        <v>-5.2383818566763218E-2</v>
      </c>
      <c r="AA1719">
        <f t="shared" si="665"/>
        <v>0</v>
      </c>
      <c r="AB1719">
        <f t="shared" si="666"/>
        <v>6375585.7452000007</v>
      </c>
      <c r="AC1719">
        <f t="shared" si="667"/>
        <v>9.2468067027179749E-6</v>
      </c>
      <c r="AD1719">
        <f t="shared" si="668"/>
        <v>0</v>
      </c>
      <c r="AE1719">
        <f t="shared" si="669"/>
        <v>0</v>
      </c>
      <c r="AF1719">
        <f t="shared" si="670"/>
        <v>0</v>
      </c>
      <c r="AG1719">
        <f t="shared" si="671"/>
        <v>0</v>
      </c>
      <c r="AH1719">
        <f t="shared" si="672"/>
        <v>0</v>
      </c>
      <c r="AI1719">
        <f t="shared" si="673"/>
        <v>5.0546225567071803E-3</v>
      </c>
      <c r="AJ1719">
        <f t="shared" si="674"/>
        <v>4.2582015317955055E-5</v>
      </c>
      <c r="AK1719">
        <f t="shared" si="675"/>
        <v>1.6740578955036711E-7</v>
      </c>
      <c r="AL1719">
        <f t="shared" si="676"/>
        <v>0</v>
      </c>
      <c r="AM1719">
        <v>6378137</v>
      </c>
      <c r="AN1719">
        <v>6356752.3142451802</v>
      </c>
      <c r="AO1719">
        <f t="shared" si="677"/>
        <v>8.1819190842620321E-2</v>
      </c>
      <c r="AP1719">
        <f t="shared" si="678"/>
        <v>8.2094437949694496E-2</v>
      </c>
      <c r="AQ1719">
        <f t="shared" si="679"/>
        <v>6.7394967422762398E-3</v>
      </c>
      <c r="AR1719">
        <f t="shared" si="680"/>
        <v>6399593.6257584924</v>
      </c>
    </row>
    <row r="1720" spans="13:44" x14ac:dyDescent="0.3">
      <c r="M1720" s="52" t="s">
        <v>22</v>
      </c>
      <c r="N1720" s="53">
        <f t="shared" si="659"/>
        <v>166021.44365805644</v>
      </c>
      <c r="O1720" s="54">
        <f t="shared" si="660"/>
        <v>0</v>
      </c>
      <c r="P1720" s="55">
        <f t="shared" si="661"/>
        <v>31</v>
      </c>
      <c r="Q1720" s="68"/>
      <c r="T1720">
        <f t="shared" si="682"/>
        <v>0</v>
      </c>
      <c r="U1720">
        <f t="shared" si="682"/>
        <v>0</v>
      </c>
      <c r="V1720">
        <f t="shared" si="658"/>
        <v>31</v>
      </c>
      <c r="W1720">
        <f t="shared" si="681"/>
        <v>3</v>
      </c>
      <c r="X1720">
        <f t="shared" si="662"/>
        <v>-5.2359877559829883E-2</v>
      </c>
      <c r="Y1720">
        <f t="shared" si="663"/>
        <v>-5.2335956242943828E-2</v>
      </c>
      <c r="Z1720">
        <f t="shared" si="664"/>
        <v>-5.2383818566763218E-2</v>
      </c>
      <c r="AA1720">
        <f t="shared" si="665"/>
        <v>0</v>
      </c>
      <c r="AB1720">
        <f t="shared" si="666"/>
        <v>6375585.7452000007</v>
      </c>
      <c r="AC1720">
        <f t="shared" si="667"/>
        <v>9.2468067027179749E-6</v>
      </c>
      <c r="AD1720">
        <f t="shared" si="668"/>
        <v>0</v>
      </c>
      <c r="AE1720">
        <f t="shared" si="669"/>
        <v>0</v>
      </c>
      <c r="AF1720">
        <f t="shared" si="670"/>
        <v>0</v>
      </c>
      <c r="AG1720">
        <f t="shared" si="671"/>
        <v>0</v>
      </c>
      <c r="AH1720">
        <f t="shared" si="672"/>
        <v>0</v>
      </c>
      <c r="AI1720">
        <f t="shared" si="673"/>
        <v>5.0546225567071803E-3</v>
      </c>
      <c r="AJ1720">
        <f t="shared" si="674"/>
        <v>4.2582015317955055E-5</v>
      </c>
      <c r="AK1720">
        <f t="shared" si="675"/>
        <v>1.6740578955036711E-7</v>
      </c>
      <c r="AL1720">
        <f t="shared" si="676"/>
        <v>0</v>
      </c>
      <c r="AM1720">
        <v>6378137</v>
      </c>
      <c r="AN1720">
        <v>6356752.3142451802</v>
      </c>
      <c r="AO1720">
        <f t="shared" si="677"/>
        <v>8.1819190842620321E-2</v>
      </c>
      <c r="AP1720">
        <f t="shared" si="678"/>
        <v>8.2094437949694496E-2</v>
      </c>
      <c r="AQ1720">
        <f t="shared" si="679"/>
        <v>6.7394967422762398E-3</v>
      </c>
      <c r="AR1720">
        <f t="shared" si="680"/>
        <v>6399593.6257584924</v>
      </c>
    </row>
    <row r="1721" spans="13:44" x14ac:dyDescent="0.3">
      <c r="M1721" s="52" t="s">
        <v>22</v>
      </c>
      <c r="N1721" s="53">
        <f t="shared" si="659"/>
        <v>166021.44365805644</v>
      </c>
      <c r="O1721" s="54">
        <f t="shared" si="660"/>
        <v>0</v>
      </c>
      <c r="P1721" s="55">
        <f t="shared" si="661"/>
        <v>31</v>
      </c>
      <c r="Q1721" s="68"/>
      <c r="T1721">
        <f t="shared" si="682"/>
        <v>0</v>
      </c>
      <c r="U1721">
        <f t="shared" si="682"/>
        <v>0</v>
      </c>
      <c r="V1721">
        <f t="shared" si="658"/>
        <v>31</v>
      </c>
      <c r="W1721">
        <f t="shared" si="681"/>
        <v>3</v>
      </c>
      <c r="X1721">
        <f t="shared" si="662"/>
        <v>-5.2359877559829883E-2</v>
      </c>
      <c r="Y1721">
        <f t="shared" si="663"/>
        <v>-5.2335956242943828E-2</v>
      </c>
      <c r="Z1721">
        <f t="shared" si="664"/>
        <v>-5.2383818566763218E-2</v>
      </c>
      <c r="AA1721">
        <f t="shared" si="665"/>
        <v>0</v>
      </c>
      <c r="AB1721">
        <f t="shared" si="666"/>
        <v>6375585.7452000007</v>
      </c>
      <c r="AC1721">
        <f t="shared" si="667"/>
        <v>9.2468067027179749E-6</v>
      </c>
      <c r="AD1721">
        <f t="shared" si="668"/>
        <v>0</v>
      </c>
      <c r="AE1721">
        <f t="shared" si="669"/>
        <v>0</v>
      </c>
      <c r="AF1721">
        <f t="shared" si="670"/>
        <v>0</v>
      </c>
      <c r="AG1721">
        <f t="shared" si="671"/>
        <v>0</v>
      </c>
      <c r="AH1721">
        <f t="shared" si="672"/>
        <v>0</v>
      </c>
      <c r="AI1721">
        <f t="shared" si="673"/>
        <v>5.0546225567071803E-3</v>
      </c>
      <c r="AJ1721">
        <f t="shared" si="674"/>
        <v>4.2582015317955055E-5</v>
      </c>
      <c r="AK1721">
        <f t="shared" si="675"/>
        <v>1.6740578955036711E-7</v>
      </c>
      <c r="AL1721">
        <f t="shared" si="676"/>
        <v>0</v>
      </c>
      <c r="AM1721">
        <v>6378137</v>
      </c>
      <c r="AN1721">
        <v>6356752.3142451802</v>
      </c>
      <c r="AO1721">
        <f t="shared" si="677"/>
        <v>8.1819190842620321E-2</v>
      </c>
      <c r="AP1721">
        <f t="shared" si="678"/>
        <v>8.2094437949694496E-2</v>
      </c>
      <c r="AQ1721">
        <f t="shared" si="679"/>
        <v>6.7394967422762398E-3</v>
      </c>
      <c r="AR1721">
        <f t="shared" si="680"/>
        <v>6399593.6257584924</v>
      </c>
    </row>
    <row r="1722" spans="13:44" x14ac:dyDescent="0.3">
      <c r="M1722" s="52" t="s">
        <v>22</v>
      </c>
      <c r="N1722" s="53">
        <f t="shared" si="659"/>
        <v>166021.44365805644</v>
      </c>
      <c r="O1722" s="54">
        <f t="shared" si="660"/>
        <v>0</v>
      </c>
      <c r="P1722" s="55">
        <f t="shared" si="661"/>
        <v>31</v>
      </c>
      <c r="Q1722" s="68"/>
      <c r="T1722">
        <f t="shared" si="682"/>
        <v>0</v>
      </c>
      <c r="U1722">
        <f t="shared" si="682"/>
        <v>0</v>
      </c>
      <c r="V1722">
        <f t="shared" si="658"/>
        <v>31</v>
      </c>
      <c r="W1722">
        <f t="shared" si="681"/>
        <v>3</v>
      </c>
      <c r="X1722">
        <f t="shared" si="662"/>
        <v>-5.2359877559829883E-2</v>
      </c>
      <c r="Y1722">
        <f t="shared" si="663"/>
        <v>-5.2335956242943828E-2</v>
      </c>
      <c r="Z1722">
        <f t="shared" si="664"/>
        <v>-5.2383818566763218E-2</v>
      </c>
      <c r="AA1722">
        <f t="shared" si="665"/>
        <v>0</v>
      </c>
      <c r="AB1722">
        <f t="shared" si="666"/>
        <v>6375585.7452000007</v>
      </c>
      <c r="AC1722">
        <f t="shared" si="667"/>
        <v>9.2468067027179749E-6</v>
      </c>
      <c r="AD1722">
        <f t="shared" si="668"/>
        <v>0</v>
      </c>
      <c r="AE1722">
        <f t="shared" si="669"/>
        <v>0</v>
      </c>
      <c r="AF1722">
        <f t="shared" si="670"/>
        <v>0</v>
      </c>
      <c r="AG1722">
        <f t="shared" si="671"/>
        <v>0</v>
      </c>
      <c r="AH1722">
        <f t="shared" si="672"/>
        <v>0</v>
      </c>
      <c r="AI1722">
        <f t="shared" si="673"/>
        <v>5.0546225567071803E-3</v>
      </c>
      <c r="AJ1722">
        <f t="shared" si="674"/>
        <v>4.2582015317955055E-5</v>
      </c>
      <c r="AK1722">
        <f t="shared" si="675"/>
        <v>1.6740578955036711E-7</v>
      </c>
      <c r="AL1722">
        <f t="shared" si="676"/>
        <v>0</v>
      </c>
      <c r="AM1722">
        <v>6378137</v>
      </c>
      <c r="AN1722">
        <v>6356752.3142451802</v>
      </c>
      <c r="AO1722">
        <f t="shared" si="677"/>
        <v>8.1819190842620321E-2</v>
      </c>
      <c r="AP1722">
        <f t="shared" si="678"/>
        <v>8.2094437949694496E-2</v>
      </c>
      <c r="AQ1722">
        <f t="shared" si="679"/>
        <v>6.7394967422762398E-3</v>
      </c>
      <c r="AR1722">
        <f t="shared" si="680"/>
        <v>6399593.6257584924</v>
      </c>
    </row>
    <row r="1723" spans="13:44" x14ac:dyDescent="0.3">
      <c r="M1723" s="52" t="s">
        <v>22</v>
      </c>
      <c r="N1723" s="53">
        <f t="shared" si="659"/>
        <v>166021.44365805644</v>
      </c>
      <c r="O1723" s="54">
        <f t="shared" si="660"/>
        <v>0</v>
      </c>
      <c r="P1723" s="55">
        <f t="shared" si="661"/>
        <v>31</v>
      </c>
      <c r="Q1723" s="68"/>
      <c r="T1723">
        <f t="shared" si="682"/>
        <v>0</v>
      </c>
      <c r="U1723">
        <f t="shared" si="682"/>
        <v>0</v>
      </c>
      <c r="V1723">
        <f t="shared" si="658"/>
        <v>31</v>
      </c>
      <c r="W1723">
        <f t="shared" si="681"/>
        <v>3</v>
      </c>
      <c r="X1723">
        <f t="shared" si="662"/>
        <v>-5.2359877559829883E-2</v>
      </c>
      <c r="Y1723">
        <f t="shared" si="663"/>
        <v>-5.2335956242943828E-2</v>
      </c>
      <c r="Z1723">
        <f t="shared" si="664"/>
        <v>-5.2383818566763218E-2</v>
      </c>
      <c r="AA1723">
        <f t="shared" si="665"/>
        <v>0</v>
      </c>
      <c r="AB1723">
        <f t="shared" si="666"/>
        <v>6375585.7452000007</v>
      </c>
      <c r="AC1723">
        <f t="shared" si="667"/>
        <v>9.2468067027179749E-6</v>
      </c>
      <c r="AD1723">
        <f t="shared" si="668"/>
        <v>0</v>
      </c>
      <c r="AE1723">
        <f t="shared" si="669"/>
        <v>0</v>
      </c>
      <c r="AF1723">
        <f t="shared" si="670"/>
        <v>0</v>
      </c>
      <c r="AG1723">
        <f t="shared" si="671"/>
        <v>0</v>
      </c>
      <c r="AH1723">
        <f t="shared" si="672"/>
        <v>0</v>
      </c>
      <c r="AI1723">
        <f t="shared" si="673"/>
        <v>5.0546225567071803E-3</v>
      </c>
      <c r="AJ1723">
        <f t="shared" si="674"/>
        <v>4.2582015317955055E-5</v>
      </c>
      <c r="AK1723">
        <f t="shared" si="675"/>
        <v>1.6740578955036711E-7</v>
      </c>
      <c r="AL1723">
        <f t="shared" si="676"/>
        <v>0</v>
      </c>
      <c r="AM1723">
        <v>6378137</v>
      </c>
      <c r="AN1723">
        <v>6356752.3142451802</v>
      </c>
      <c r="AO1723">
        <f t="shared" si="677"/>
        <v>8.1819190842620321E-2</v>
      </c>
      <c r="AP1723">
        <f t="shared" si="678"/>
        <v>8.2094437949694496E-2</v>
      </c>
      <c r="AQ1723">
        <f t="shared" si="679"/>
        <v>6.7394967422762398E-3</v>
      </c>
      <c r="AR1723">
        <f t="shared" si="680"/>
        <v>6399593.6257584924</v>
      </c>
    </row>
    <row r="1724" spans="13:44" x14ac:dyDescent="0.3">
      <c r="M1724" s="52" t="s">
        <v>22</v>
      </c>
      <c r="N1724" s="53">
        <f t="shared" si="659"/>
        <v>166021.44365805644</v>
      </c>
      <c r="O1724" s="54">
        <f t="shared" si="660"/>
        <v>0</v>
      </c>
      <c r="P1724" s="55">
        <f t="shared" si="661"/>
        <v>31</v>
      </c>
      <c r="Q1724" s="68"/>
      <c r="T1724">
        <f t="shared" si="682"/>
        <v>0</v>
      </c>
      <c r="U1724">
        <f t="shared" si="682"/>
        <v>0</v>
      </c>
      <c r="V1724">
        <f t="shared" si="658"/>
        <v>31</v>
      </c>
      <c r="W1724">
        <f t="shared" si="681"/>
        <v>3</v>
      </c>
      <c r="X1724">
        <f t="shared" si="662"/>
        <v>-5.2359877559829883E-2</v>
      </c>
      <c r="Y1724">
        <f t="shared" si="663"/>
        <v>-5.2335956242943828E-2</v>
      </c>
      <c r="Z1724">
        <f t="shared" si="664"/>
        <v>-5.2383818566763218E-2</v>
      </c>
      <c r="AA1724">
        <f t="shared" si="665"/>
        <v>0</v>
      </c>
      <c r="AB1724">
        <f t="shared" si="666"/>
        <v>6375585.7452000007</v>
      </c>
      <c r="AC1724">
        <f t="shared" si="667"/>
        <v>9.2468067027179749E-6</v>
      </c>
      <c r="AD1724">
        <f t="shared" si="668"/>
        <v>0</v>
      </c>
      <c r="AE1724">
        <f t="shared" si="669"/>
        <v>0</v>
      </c>
      <c r="AF1724">
        <f t="shared" si="670"/>
        <v>0</v>
      </c>
      <c r="AG1724">
        <f t="shared" si="671"/>
        <v>0</v>
      </c>
      <c r="AH1724">
        <f t="shared" si="672"/>
        <v>0</v>
      </c>
      <c r="AI1724">
        <f t="shared" si="673"/>
        <v>5.0546225567071803E-3</v>
      </c>
      <c r="AJ1724">
        <f t="shared" si="674"/>
        <v>4.2582015317955055E-5</v>
      </c>
      <c r="AK1724">
        <f t="shared" si="675"/>
        <v>1.6740578955036711E-7</v>
      </c>
      <c r="AL1724">
        <f t="shared" si="676"/>
        <v>0</v>
      </c>
      <c r="AM1724">
        <v>6378137</v>
      </c>
      <c r="AN1724">
        <v>6356752.3142451802</v>
      </c>
      <c r="AO1724">
        <f t="shared" si="677"/>
        <v>8.1819190842620321E-2</v>
      </c>
      <c r="AP1724">
        <f t="shared" si="678"/>
        <v>8.2094437949694496E-2</v>
      </c>
      <c r="AQ1724">
        <f t="shared" si="679"/>
        <v>6.7394967422762398E-3</v>
      </c>
      <c r="AR1724">
        <f t="shared" si="680"/>
        <v>6399593.6257584924</v>
      </c>
    </row>
    <row r="1725" spans="13:44" x14ac:dyDescent="0.3">
      <c r="M1725" s="52" t="s">
        <v>22</v>
      </c>
      <c r="N1725" s="53">
        <f t="shared" si="659"/>
        <v>166021.44365805644</v>
      </c>
      <c r="O1725" s="54">
        <f t="shared" si="660"/>
        <v>0</v>
      </c>
      <c r="P1725" s="55">
        <f t="shared" si="661"/>
        <v>31</v>
      </c>
      <c r="Q1725" s="68"/>
      <c r="T1725">
        <f t="shared" si="682"/>
        <v>0</v>
      </c>
      <c r="U1725">
        <f t="shared" si="682"/>
        <v>0</v>
      </c>
      <c r="V1725">
        <f t="shared" si="658"/>
        <v>31</v>
      </c>
      <c r="W1725">
        <f t="shared" si="681"/>
        <v>3</v>
      </c>
      <c r="X1725">
        <f t="shared" si="662"/>
        <v>-5.2359877559829883E-2</v>
      </c>
      <c r="Y1725">
        <f t="shared" si="663"/>
        <v>-5.2335956242943828E-2</v>
      </c>
      <c r="Z1725">
        <f t="shared" si="664"/>
        <v>-5.2383818566763218E-2</v>
      </c>
      <c r="AA1725">
        <f t="shared" si="665"/>
        <v>0</v>
      </c>
      <c r="AB1725">
        <f t="shared" si="666"/>
        <v>6375585.7452000007</v>
      </c>
      <c r="AC1725">
        <f t="shared" si="667"/>
        <v>9.2468067027179749E-6</v>
      </c>
      <c r="AD1725">
        <f t="shared" si="668"/>
        <v>0</v>
      </c>
      <c r="AE1725">
        <f t="shared" si="669"/>
        <v>0</v>
      </c>
      <c r="AF1725">
        <f t="shared" si="670"/>
        <v>0</v>
      </c>
      <c r="AG1725">
        <f t="shared" si="671"/>
        <v>0</v>
      </c>
      <c r="AH1725">
        <f t="shared" si="672"/>
        <v>0</v>
      </c>
      <c r="AI1725">
        <f t="shared" si="673"/>
        <v>5.0546225567071803E-3</v>
      </c>
      <c r="AJ1725">
        <f t="shared" si="674"/>
        <v>4.2582015317955055E-5</v>
      </c>
      <c r="AK1725">
        <f t="shared" si="675"/>
        <v>1.6740578955036711E-7</v>
      </c>
      <c r="AL1725">
        <f t="shared" si="676"/>
        <v>0</v>
      </c>
      <c r="AM1725">
        <v>6378137</v>
      </c>
      <c r="AN1725">
        <v>6356752.3142451802</v>
      </c>
      <c r="AO1725">
        <f t="shared" si="677"/>
        <v>8.1819190842620321E-2</v>
      </c>
      <c r="AP1725">
        <f t="shared" si="678"/>
        <v>8.2094437949694496E-2</v>
      </c>
      <c r="AQ1725">
        <f t="shared" si="679"/>
        <v>6.7394967422762398E-3</v>
      </c>
      <c r="AR1725">
        <f t="shared" si="680"/>
        <v>6399593.6257584924</v>
      </c>
    </row>
    <row r="1726" spans="13:44" x14ac:dyDescent="0.3">
      <c r="M1726" s="52" t="s">
        <v>22</v>
      </c>
      <c r="N1726" s="53">
        <f t="shared" si="659"/>
        <v>166021.44365805644</v>
      </c>
      <c r="O1726" s="54">
        <f t="shared" si="660"/>
        <v>0</v>
      </c>
      <c r="P1726" s="55">
        <f t="shared" si="661"/>
        <v>31</v>
      </c>
      <c r="Q1726" s="68"/>
      <c r="T1726">
        <f t="shared" si="682"/>
        <v>0</v>
      </c>
      <c r="U1726">
        <f t="shared" si="682"/>
        <v>0</v>
      </c>
      <c r="V1726">
        <f t="shared" si="658"/>
        <v>31</v>
      </c>
      <c r="W1726">
        <f t="shared" si="681"/>
        <v>3</v>
      </c>
      <c r="X1726">
        <f t="shared" si="662"/>
        <v>-5.2359877559829883E-2</v>
      </c>
      <c r="Y1726">
        <f t="shared" si="663"/>
        <v>-5.2335956242943828E-2</v>
      </c>
      <c r="Z1726">
        <f t="shared" si="664"/>
        <v>-5.2383818566763218E-2</v>
      </c>
      <c r="AA1726">
        <f t="shared" si="665"/>
        <v>0</v>
      </c>
      <c r="AB1726">
        <f t="shared" si="666"/>
        <v>6375585.7452000007</v>
      </c>
      <c r="AC1726">
        <f t="shared" si="667"/>
        <v>9.2468067027179749E-6</v>
      </c>
      <c r="AD1726">
        <f t="shared" si="668"/>
        <v>0</v>
      </c>
      <c r="AE1726">
        <f t="shared" si="669"/>
        <v>0</v>
      </c>
      <c r="AF1726">
        <f t="shared" si="670"/>
        <v>0</v>
      </c>
      <c r="AG1726">
        <f t="shared" si="671"/>
        <v>0</v>
      </c>
      <c r="AH1726">
        <f t="shared" si="672"/>
        <v>0</v>
      </c>
      <c r="AI1726">
        <f t="shared" si="673"/>
        <v>5.0546225567071803E-3</v>
      </c>
      <c r="AJ1726">
        <f t="shared" si="674"/>
        <v>4.2582015317955055E-5</v>
      </c>
      <c r="AK1726">
        <f t="shared" si="675"/>
        <v>1.6740578955036711E-7</v>
      </c>
      <c r="AL1726">
        <f t="shared" si="676"/>
        <v>0</v>
      </c>
      <c r="AM1726">
        <v>6378137</v>
      </c>
      <c r="AN1726">
        <v>6356752.3142451802</v>
      </c>
      <c r="AO1726">
        <f t="shared" si="677"/>
        <v>8.1819190842620321E-2</v>
      </c>
      <c r="AP1726">
        <f t="shared" si="678"/>
        <v>8.2094437949694496E-2</v>
      </c>
      <c r="AQ1726">
        <f t="shared" si="679"/>
        <v>6.7394967422762398E-3</v>
      </c>
      <c r="AR1726">
        <f t="shared" si="680"/>
        <v>6399593.6257584924</v>
      </c>
    </row>
    <row r="1727" spans="13:44" x14ac:dyDescent="0.3">
      <c r="M1727" s="52" t="s">
        <v>22</v>
      </c>
      <c r="N1727" s="53">
        <f t="shared" si="659"/>
        <v>166021.44365805644</v>
      </c>
      <c r="O1727" s="54">
        <f t="shared" si="660"/>
        <v>0</v>
      </c>
      <c r="P1727" s="55">
        <f t="shared" si="661"/>
        <v>31</v>
      </c>
      <c r="Q1727" s="68"/>
      <c r="T1727">
        <f t="shared" si="682"/>
        <v>0</v>
      </c>
      <c r="U1727">
        <f t="shared" si="682"/>
        <v>0</v>
      </c>
      <c r="V1727">
        <f t="shared" si="658"/>
        <v>31</v>
      </c>
      <c r="W1727">
        <f t="shared" si="681"/>
        <v>3</v>
      </c>
      <c r="X1727">
        <f t="shared" si="662"/>
        <v>-5.2359877559829883E-2</v>
      </c>
      <c r="Y1727">
        <f t="shared" si="663"/>
        <v>-5.2335956242943828E-2</v>
      </c>
      <c r="Z1727">
        <f t="shared" si="664"/>
        <v>-5.2383818566763218E-2</v>
      </c>
      <c r="AA1727">
        <f t="shared" si="665"/>
        <v>0</v>
      </c>
      <c r="AB1727">
        <f t="shared" si="666"/>
        <v>6375585.7452000007</v>
      </c>
      <c r="AC1727">
        <f t="shared" si="667"/>
        <v>9.2468067027179749E-6</v>
      </c>
      <c r="AD1727">
        <f t="shared" si="668"/>
        <v>0</v>
      </c>
      <c r="AE1727">
        <f t="shared" si="669"/>
        <v>0</v>
      </c>
      <c r="AF1727">
        <f t="shared" si="670"/>
        <v>0</v>
      </c>
      <c r="AG1727">
        <f t="shared" si="671"/>
        <v>0</v>
      </c>
      <c r="AH1727">
        <f t="shared" si="672"/>
        <v>0</v>
      </c>
      <c r="AI1727">
        <f t="shared" si="673"/>
        <v>5.0546225567071803E-3</v>
      </c>
      <c r="AJ1727">
        <f t="shared" si="674"/>
        <v>4.2582015317955055E-5</v>
      </c>
      <c r="AK1727">
        <f t="shared" si="675"/>
        <v>1.6740578955036711E-7</v>
      </c>
      <c r="AL1727">
        <f t="shared" si="676"/>
        <v>0</v>
      </c>
      <c r="AM1727">
        <v>6378137</v>
      </c>
      <c r="AN1727">
        <v>6356752.3142451802</v>
      </c>
      <c r="AO1727">
        <f t="shared" si="677"/>
        <v>8.1819190842620321E-2</v>
      </c>
      <c r="AP1727">
        <f t="shared" si="678"/>
        <v>8.2094437949694496E-2</v>
      </c>
      <c r="AQ1727">
        <f t="shared" si="679"/>
        <v>6.7394967422762398E-3</v>
      </c>
      <c r="AR1727">
        <f t="shared" si="680"/>
        <v>6399593.6257584924</v>
      </c>
    </row>
    <row r="1728" spans="13:44" x14ac:dyDescent="0.3">
      <c r="M1728" s="52" t="s">
        <v>22</v>
      </c>
      <c r="N1728" s="53">
        <f t="shared" si="659"/>
        <v>166021.44365805644</v>
      </c>
      <c r="O1728" s="54">
        <f t="shared" si="660"/>
        <v>0</v>
      </c>
      <c r="P1728" s="55">
        <f t="shared" si="661"/>
        <v>31</v>
      </c>
      <c r="Q1728" s="68"/>
      <c r="T1728">
        <f t="shared" si="682"/>
        <v>0</v>
      </c>
      <c r="U1728">
        <f t="shared" si="682"/>
        <v>0</v>
      </c>
      <c r="V1728">
        <f t="shared" si="658"/>
        <v>31</v>
      </c>
      <c r="W1728">
        <f t="shared" si="681"/>
        <v>3</v>
      </c>
      <c r="X1728">
        <f t="shared" si="662"/>
        <v>-5.2359877559829883E-2</v>
      </c>
      <c r="Y1728">
        <f t="shared" si="663"/>
        <v>-5.2335956242943828E-2</v>
      </c>
      <c r="Z1728">
        <f t="shared" si="664"/>
        <v>-5.2383818566763218E-2</v>
      </c>
      <c r="AA1728">
        <f t="shared" si="665"/>
        <v>0</v>
      </c>
      <c r="AB1728">
        <f t="shared" si="666"/>
        <v>6375585.7452000007</v>
      </c>
      <c r="AC1728">
        <f t="shared" si="667"/>
        <v>9.2468067027179749E-6</v>
      </c>
      <c r="AD1728">
        <f t="shared" si="668"/>
        <v>0</v>
      </c>
      <c r="AE1728">
        <f t="shared" si="669"/>
        <v>0</v>
      </c>
      <c r="AF1728">
        <f t="shared" si="670"/>
        <v>0</v>
      </c>
      <c r="AG1728">
        <f t="shared" si="671"/>
        <v>0</v>
      </c>
      <c r="AH1728">
        <f t="shared" si="672"/>
        <v>0</v>
      </c>
      <c r="AI1728">
        <f t="shared" si="673"/>
        <v>5.0546225567071803E-3</v>
      </c>
      <c r="AJ1728">
        <f t="shared" si="674"/>
        <v>4.2582015317955055E-5</v>
      </c>
      <c r="AK1728">
        <f t="shared" si="675"/>
        <v>1.6740578955036711E-7</v>
      </c>
      <c r="AL1728">
        <f t="shared" si="676"/>
        <v>0</v>
      </c>
      <c r="AM1728">
        <v>6378137</v>
      </c>
      <c r="AN1728">
        <v>6356752.3142451802</v>
      </c>
      <c r="AO1728">
        <f t="shared" si="677"/>
        <v>8.1819190842620321E-2</v>
      </c>
      <c r="AP1728">
        <f t="shared" si="678"/>
        <v>8.2094437949694496E-2</v>
      </c>
      <c r="AQ1728">
        <f t="shared" si="679"/>
        <v>6.7394967422762398E-3</v>
      </c>
      <c r="AR1728">
        <f t="shared" si="680"/>
        <v>6399593.6257584924</v>
      </c>
    </row>
    <row r="1729" spans="13:44" x14ac:dyDescent="0.3">
      <c r="M1729" s="52" t="s">
        <v>22</v>
      </c>
      <c r="N1729" s="53">
        <f t="shared" si="659"/>
        <v>166021.44365805644</v>
      </c>
      <c r="O1729" s="54">
        <f t="shared" si="660"/>
        <v>0</v>
      </c>
      <c r="P1729" s="55">
        <f t="shared" si="661"/>
        <v>31</v>
      </c>
      <c r="Q1729" s="68"/>
      <c r="T1729">
        <f t="shared" si="682"/>
        <v>0</v>
      </c>
      <c r="U1729">
        <f t="shared" si="682"/>
        <v>0</v>
      </c>
      <c r="V1729">
        <f t="shared" si="658"/>
        <v>31</v>
      </c>
      <c r="W1729">
        <f t="shared" si="681"/>
        <v>3</v>
      </c>
      <c r="X1729">
        <f t="shared" si="662"/>
        <v>-5.2359877559829883E-2</v>
      </c>
      <c r="Y1729">
        <f t="shared" si="663"/>
        <v>-5.2335956242943828E-2</v>
      </c>
      <c r="Z1729">
        <f t="shared" si="664"/>
        <v>-5.2383818566763218E-2</v>
      </c>
      <c r="AA1729">
        <f t="shared" si="665"/>
        <v>0</v>
      </c>
      <c r="AB1729">
        <f t="shared" si="666"/>
        <v>6375585.7452000007</v>
      </c>
      <c r="AC1729">
        <f t="shared" si="667"/>
        <v>9.2468067027179749E-6</v>
      </c>
      <c r="AD1729">
        <f t="shared" si="668"/>
        <v>0</v>
      </c>
      <c r="AE1729">
        <f t="shared" si="669"/>
        <v>0</v>
      </c>
      <c r="AF1729">
        <f t="shared" si="670"/>
        <v>0</v>
      </c>
      <c r="AG1729">
        <f t="shared" si="671"/>
        <v>0</v>
      </c>
      <c r="AH1729">
        <f t="shared" si="672"/>
        <v>0</v>
      </c>
      <c r="AI1729">
        <f t="shared" si="673"/>
        <v>5.0546225567071803E-3</v>
      </c>
      <c r="AJ1729">
        <f t="shared" si="674"/>
        <v>4.2582015317955055E-5</v>
      </c>
      <c r="AK1729">
        <f t="shared" si="675"/>
        <v>1.6740578955036711E-7</v>
      </c>
      <c r="AL1729">
        <f t="shared" si="676"/>
        <v>0</v>
      </c>
      <c r="AM1729">
        <v>6378137</v>
      </c>
      <c r="AN1729">
        <v>6356752.3142451802</v>
      </c>
      <c r="AO1729">
        <f t="shared" si="677"/>
        <v>8.1819190842620321E-2</v>
      </c>
      <c r="AP1729">
        <f t="shared" si="678"/>
        <v>8.2094437949694496E-2</v>
      </c>
      <c r="AQ1729">
        <f t="shared" si="679"/>
        <v>6.7394967422762398E-3</v>
      </c>
      <c r="AR1729">
        <f t="shared" si="680"/>
        <v>6399593.6257584924</v>
      </c>
    </row>
    <row r="1730" spans="13:44" x14ac:dyDescent="0.3">
      <c r="M1730" s="52" t="s">
        <v>22</v>
      </c>
      <c r="N1730" s="53">
        <f t="shared" si="659"/>
        <v>166021.44365805644</v>
      </c>
      <c r="O1730" s="54">
        <f t="shared" si="660"/>
        <v>0</v>
      </c>
      <c r="P1730" s="55">
        <f t="shared" si="661"/>
        <v>31</v>
      </c>
      <c r="Q1730" s="68"/>
      <c r="T1730">
        <f t="shared" si="682"/>
        <v>0</v>
      </c>
      <c r="U1730">
        <f t="shared" si="682"/>
        <v>0</v>
      </c>
      <c r="V1730">
        <f t="shared" si="658"/>
        <v>31</v>
      </c>
      <c r="W1730">
        <f t="shared" si="681"/>
        <v>3</v>
      </c>
      <c r="X1730">
        <f t="shared" si="662"/>
        <v>-5.2359877559829883E-2</v>
      </c>
      <c r="Y1730">
        <f t="shared" si="663"/>
        <v>-5.2335956242943828E-2</v>
      </c>
      <c r="Z1730">
        <f t="shared" si="664"/>
        <v>-5.2383818566763218E-2</v>
      </c>
      <c r="AA1730">
        <f t="shared" si="665"/>
        <v>0</v>
      </c>
      <c r="AB1730">
        <f t="shared" si="666"/>
        <v>6375585.7452000007</v>
      </c>
      <c r="AC1730">
        <f t="shared" si="667"/>
        <v>9.2468067027179749E-6</v>
      </c>
      <c r="AD1730">
        <f t="shared" si="668"/>
        <v>0</v>
      </c>
      <c r="AE1730">
        <f t="shared" si="669"/>
        <v>0</v>
      </c>
      <c r="AF1730">
        <f t="shared" si="670"/>
        <v>0</v>
      </c>
      <c r="AG1730">
        <f t="shared" si="671"/>
        <v>0</v>
      </c>
      <c r="AH1730">
        <f t="shared" si="672"/>
        <v>0</v>
      </c>
      <c r="AI1730">
        <f t="shared" si="673"/>
        <v>5.0546225567071803E-3</v>
      </c>
      <c r="AJ1730">
        <f t="shared" si="674"/>
        <v>4.2582015317955055E-5</v>
      </c>
      <c r="AK1730">
        <f t="shared" si="675"/>
        <v>1.6740578955036711E-7</v>
      </c>
      <c r="AL1730">
        <f t="shared" si="676"/>
        <v>0</v>
      </c>
      <c r="AM1730">
        <v>6378137</v>
      </c>
      <c r="AN1730">
        <v>6356752.3142451802</v>
      </c>
      <c r="AO1730">
        <f t="shared" si="677"/>
        <v>8.1819190842620321E-2</v>
      </c>
      <c r="AP1730">
        <f t="shared" si="678"/>
        <v>8.2094437949694496E-2</v>
      </c>
      <c r="AQ1730">
        <f t="shared" si="679"/>
        <v>6.7394967422762398E-3</v>
      </c>
      <c r="AR1730">
        <f t="shared" si="680"/>
        <v>6399593.6257584924</v>
      </c>
    </row>
    <row r="1731" spans="13:44" x14ac:dyDescent="0.3">
      <c r="M1731" s="52" t="s">
        <v>22</v>
      </c>
      <c r="N1731" s="53">
        <f t="shared" si="659"/>
        <v>166021.44365805644</v>
      </c>
      <c r="O1731" s="54">
        <f t="shared" si="660"/>
        <v>0</v>
      </c>
      <c r="P1731" s="55">
        <f t="shared" si="661"/>
        <v>31</v>
      </c>
      <c r="Q1731" s="68"/>
      <c r="T1731">
        <f t="shared" si="682"/>
        <v>0</v>
      </c>
      <c r="U1731">
        <f t="shared" si="682"/>
        <v>0</v>
      </c>
      <c r="V1731">
        <f t="shared" si="658"/>
        <v>31</v>
      </c>
      <c r="W1731">
        <f t="shared" si="681"/>
        <v>3</v>
      </c>
      <c r="X1731">
        <f t="shared" si="662"/>
        <v>-5.2359877559829883E-2</v>
      </c>
      <c r="Y1731">
        <f t="shared" si="663"/>
        <v>-5.2335956242943828E-2</v>
      </c>
      <c r="Z1731">
        <f t="shared" si="664"/>
        <v>-5.2383818566763218E-2</v>
      </c>
      <c r="AA1731">
        <f t="shared" si="665"/>
        <v>0</v>
      </c>
      <c r="AB1731">
        <f t="shared" si="666"/>
        <v>6375585.7452000007</v>
      </c>
      <c r="AC1731">
        <f t="shared" si="667"/>
        <v>9.2468067027179749E-6</v>
      </c>
      <c r="AD1731">
        <f t="shared" si="668"/>
        <v>0</v>
      </c>
      <c r="AE1731">
        <f t="shared" si="669"/>
        <v>0</v>
      </c>
      <c r="AF1731">
        <f t="shared" si="670"/>
        <v>0</v>
      </c>
      <c r="AG1731">
        <f t="shared" si="671"/>
        <v>0</v>
      </c>
      <c r="AH1731">
        <f t="shared" si="672"/>
        <v>0</v>
      </c>
      <c r="AI1731">
        <f t="shared" si="673"/>
        <v>5.0546225567071803E-3</v>
      </c>
      <c r="AJ1731">
        <f t="shared" si="674"/>
        <v>4.2582015317955055E-5</v>
      </c>
      <c r="AK1731">
        <f t="shared" si="675"/>
        <v>1.6740578955036711E-7</v>
      </c>
      <c r="AL1731">
        <f t="shared" si="676"/>
        <v>0</v>
      </c>
      <c r="AM1731">
        <v>6378137</v>
      </c>
      <c r="AN1731">
        <v>6356752.3142451802</v>
      </c>
      <c r="AO1731">
        <f t="shared" si="677"/>
        <v>8.1819190842620321E-2</v>
      </c>
      <c r="AP1731">
        <f t="shared" si="678"/>
        <v>8.2094437949694496E-2</v>
      </c>
      <c r="AQ1731">
        <f t="shared" si="679"/>
        <v>6.7394967422762398E-3</v>
      </c>
      <c r="AR1731">
        <f t="shared" si="680"/>
        <v>6399593.6257584924</v>
      </c>
    </row>
    <row r="1732" spans="13:44" x14ac:dyDescent="0.3">
      <c r="M1732" s="52" t="s">
        <v>22</v>
      </c>
      <c r="N1732" s="53">
        <f t="shared" si="659"/>
        <v>166021.44365805644</v>
      </c>
      <c r="O1732" s="54">
        <f t="shared" si="660"/>
        <v>0</v>
      </c>
      <c r="P1732" s="55">
        <f t="shared" si="661"/>
        <v>31</v>
      </c>
      <c r="Q1732" s="68"/>
      <c r="T1732">
        <f t="shared" si="682"/>
        <v>0</v>
      </c>
      <c r="U1732">
        <f t="shared" si="682"/>
        <v>0</v>
      </c>
      <c r="V1732">
        <f t="shared" si="658"/>
        <v>31</v>
      </c>
      <c r="W1732">
        <f t="shared" si="681"/>
        <v>3</v>
      </c>
      <c r="X1732">
        <f t="shared" si="662"/>
        <v>-5.2359877559829883E-2</v>
      </c>
      <c r="Y1732">
        <f t="shared" si="663"/>
        <v>-5.2335956242943828E-2</v>
      </c>
      <c r="Z1732">
        <f t="shared" si="664"/>
        <v>-5.2383818566763218E-2</v>
      </c>
      <c r="AA1732">
        <f t="shared" si="665"/>
        <v>0</v>
      </c>
      <c r="AB1732">
        <f t="shared" si="666"/>
        <v>6375585.7452000007</v>
      </c>
      <c r="AC1732">
        <f t="shared" si="667"/>
        <v>9.2468067027179749E-6</v>
      </c>
      <c r="AD1732">
        <f t="shared" si="668"/>
        <v>0</v>
      </c>
      <c r="AE1732">
        <f t="shared" si="669"/>
        <v>0</v>
      </c>
      <c r="AF1732">
        <f t="shared" si="670"/>
        <v>0</v>
      </c>
      <c r="AG1732">
        <f t="shared" si="671"/>
        <v>0</v>
      </c>
      <c r="AH1732">
        <f t="shared" si="672"/>
        <v>0</v>
      </c>
      <c r="AI1732">
        <f t="shared" si="673"/>
        <v>5.0546225567071803E-3</v>
      </c>
      <c r="AJ1732">
        <f t="shared" si="674"/>
        <v>4.2582015317955055E-5</v>
      </c>
      <c r="AK1732">
        <f t="shared" si="675"/>
        <v>1.6740578955036711E-7</v>
      </c>
      <c r="AL1732">
        <f t="shared" si="676"/>
        <v>0</v>
      </c>
      <c r="AM1732">
        <v>6378137</v>
      </c>
      <c r="AN1732">
        <v>6356752.3142451802</v>
      </c>
      <c r="AO1732">
        <f t="shared" si="677"/>
        <v>8.1819190842620321E-2</v>
      </c>
      <c r="AP1732">
        <f t="shared" si="678"/>
        <v>8.2094437949694496E-2</v>
      </c>
      <c r="AQ1732">
        <f t="shared" si="679"/>
        <v>6.7394967422762398E-3</v>
      </c>
      <c r="AR1732">
        <f t="shared" si="680"/>
        <v>6399593.6257584924</v>
      </c>
    </row>
    <row r="1733" spans="13:44" x14ac:dyDescent="0.3">
      <c r="M1733" s="52" t="s">
        <v>22</v>
      </c>
      <c r="N1733" s="53">
        <f t="shared" si="659"/>
        <v>166021.44365805644</v>
      </c>
      <c r="O1733" s="54">
        <f t="shared" si="660"/>
        <v>0</v>
      </c>
      <c r="P1733" s="55">
        <f t="shared" si="661"/>
        <v>31</v>
      </c>
      <c r="Q1733" s="68"/>
      <c r="T1733">
        <f t="shared" si="682"/>
        <v>0</v>
      </c>
      <c r="U1733">
        <f t="shared" si="682"/>
        <v>0</v>
      </c>
      <c r="V1733">
        <f t="shared" si="658"/>
        <v>31</v>
      </c>
      <c r="W1733">
        <f t="shared" si="681"/>
        <v>3</v>
      </c>
      <c r="X1733">
        <f t="shared" si="662"/>
        <v>-5.2359877559829883E-2</v>
      </c>
      <c r="Y1733">
        <f t="shared" si="663"/>
        <v>-5.2335956242943828E-2</v>
      </c>
      <c r="Z1733">
        <f t="shared" si="664"/>
        <v>-5.2383818566763218E-2</v>
      </c>
      <c r="AA1733">
        <f t="shared" si="665"/>
        <v>0</v>
      </c>
      <c r="AB1733">
        <f t="shared" si="666"/>
        <v>6375585.7452000007</v>
      </c>
      <c r="AC1733">
        <f t="shared" si="667"/>
        <v>9.2468067027179749E-6</v>
      </c>
      <c r="AD1733">
        <f t="shared" si="668"/>
        <v>0</v>
      </c>
      <c r="AE1733">
        <f t="shared" si="669"/>
        <v>0</v>
      </c>
      <c r="AF1733">
        <f t="shared" si="670"/>
        <v>0</v>
      </c>
      <c r="AG1733">
        <f t="shared" si="671"/>
        <v>0</v>
      </c>
      <c r="AH1733">
        <f t="shared" si="672"/>
        <v>0</v>
      </c>
      <c r="AI1733">
        <f t="shared" si="673"/>
        <v>5.0546225567071803E-3</v>
      </c>
      <c r="AJ1733">
        <f t="shared" si="674"/>
        <v>4.2582015317955055E-5</v>
      </c>
      <c r="AK1733">
        <f t="shared" si="675"/>
        <v>1.6740578955036711E-7</v>
      </c>
      <c r="AL1733">
        <f t="shared" si="676"/>
        <v>0</v>
      </c>
      <c r="AM1733">
        <v>6378137</v>
      </c>
      <c r="AN1733">
        <v>6356752.3142451802</v>
      </c>
      <c r="AO1733">
        <f t="shared" si="677"/>
        <v>8.1819190842620321E-2</v>
      </c>
      <c r="AP1733">
        <f t="shared" si="678"/>
        <v>8.2094437949694496E-2</v>
      </c>
      <c r="AQ1733">
        <f t="shared" si="679"/>
        <v>6.7394967422762398E-3</v>
      </c>
      <c r="AR1733">
        <f t="shared" si="680"/>
        <v>6399593.6257584924</v>
      </c>
    </row>
    <row r="1734" spans="13:44" x14ac:dyDescent="0.3">
      <c r="M1734" s="52" t="s">
        <v>22</v>
      </c>
      <c r="N1734" s="53">
        <f t="shared" si="659"/>
        <v>166021.44365805644</v>
      </c>
      <c r="O1734" s="54">
        <f t="shared" si="660"/>
        <v>0</v>
      </c>
      <c r="P1734" s="55">
        <f t="shared" si="661"/>
        <v>31</v>
      </c>
      <c r="Q1734" s="68"/>
      <c r="T1734">
        <f t="shared" si="682"/>
        <v>0</v>
      </c>
      <c r="U1734">
        <f t="shared" si="682"/>
        <v>0</v>
      </c>
      <c r="V1734">
        <f t="shared" si="658"/>
        <v>31</v>
      </c>
      <c r="W1734">
        <f t="shared" si="681"/>
        <v>3</v>
      </c>
      <c r="X1734">
        <f t="shared" si="662"/>
        <v>-5.2359877559829883E-2</v>
      </c>
      <c r="Y1734">
        <f t="shared" si="663"/>
        <v>-5.2335956242943828E-2</v>
      </c>
      <c r="Z1734">
        <f t="shared" si="664"/>
        <v>-5.2383818566763218E-2</v>
      </c>
      <c r="AA1734">
        <f t="shared" si="665"/>
        <v>0</v>
      </c>
      <c r="AB1734">
        <f t="shared" si="666"/>
        <v>6375585.7452000007</v>
      </c>
      <c r="AC1734">
        <f t="shared" si="667"/>
        <v>9.2468067027179749E-6</v>
      </c>
      <c r="AD1734">
        <f t="shared" si="668"/>
        <v>0</v>
      </c>
      <c r="AE1734">
        <f t="shared" si="669"/>
        <v>0</v>
      </c>
      <c r="AF1734">
        <f t="shared" si="670"/>
        <v>0</v>
      </c>
      <c r="AG1734">
        <f t="shared" si="671"/>
        <v>0</v>
      </c>
      <c r="AH1734">
        <f t="shared" si="672"/>
        <v>0</v>
      </c>
      <c r="AI1734">
        <f t="shared" si="673"/>
        <v>5.0546225567071803E-3</v>
      </c>
      <c r="AJ1734">
        <f t="shared" si="674"/>
        <v>4.2582015317955055E-5</v>
      </c>
      <c r="AK1734">
        <f t="shared" si="675"/>
        <v>1.6740578955036711E-7</v>
      </c>
      <c r="AL1734">
        <f t="shared" si="676"/>
        <v>0</v>
      </c>
      <c r="AM1734">
        <v>6378137</v>
      </c>
      <c r="AN1734">
        <v>6356752.3142451802</v>
      </c>
      <c r="AO1734">
        <f t="shared" si="677"/>
        <v>8.1819190842620321E-2</v>
      </c>
      <c r="AP1734">
        <f t="shared" si="678"/>
        <v>8.2094437949694496E-2</v>
      </c>
      <c r="AQ1734">
        <f t="shared" si="679"/>
        <v>6.7394967422762398E-3</v>
      </c>
      <c r="AR1734">
        <f t="shared" si="680"/>
        <v>6399593.6257584924</v>
      </c>
    </row>
    <row r="1735" spans="13:44" x14ac:dyDescent="0.3">
      <c r="M1735" s="52" t="s">
        <v>22</v>
      </c>
      <c r="N1735" s="53">
        <f t="shared" si="659"/>
        <v>166021.44365805644</v>
      </c>
      <c r="O1735" s="54">
        <f t="shared" si="660"/>
        <v>0</v>
      </c>
      <c r="P1735" s="55">
        <f t="shared" si="661"/>
        <v>31</v>
      </c>
      <c r="Q1735" s="68"/>
      <c r="T1735">
        <f t="shared" si="682"/>
        <v>0</v>
      </c>
      <c r="U1735">
        <f t="shared" si="682"/>
        <v>0</v>
      </c>
      <c r="V1735">
        <f t="shared" si="658"/>
        <v>31</v>
      </c>
      <c r="W1735">
        <f t="shared" si="681"/>
        <v>3</v>
      </c>
      <c r="X1735">
        <f t="shared" si="662"/>
        <v>-5.2359877559829883E-2</v>
      </c>
      <c r="Y1735">
        <f t="shared" si="663"/>
        <v>-5.2335956242943828E-2</v>
      </c>
      <c r="Z1735">
        <f t="shared" si="664"/>
        <v>-5.2383818566763218E-2</v>
      </c>
      <c r="AA1735">
        <f t="shared" si="665"/>
        <v>0</v>
      </c>
      <c r="AB1735">
        <f t="shared" si="666"/>
        <v>6375585.7452000007</v>
      </c>
      <c r="AC1735">
        <f t="shared" si="667"/>
        <v>9.2468067027179749E-6</v>
      </c>
      <c r="AD1735">
        <f t="shared" si="668"/>
        <v>0</v>
      </c>
      <c r="AE1735">
        <f t="shared" si="669"/>
        <v>0</v>
      </c>
      <c r="AF1735">
        <f t="shared" si="670"/>
        <v>0</v>
      </c>
      <c r="AG1735">
        <f t="shared" si="671"/>
        <v>0</v>
      </c>
      <c r="AH1735">
        <f t="shared" si="672"/>
        <v>0</v>
      </c>
      <c r="AI1735">
        <f t="shared" si="673"/>
        <v>5.0546225567071803E-3</v>
      </c>
      <c r="AJ1735">
        <f t="shared" si="674"/>
        <v>4.2582015317955055E-5</v>
      </c>
      <c r="AK1735">
        <f t="shared" si="675"/>
        <v>1.6740578955036711E-7</v>
      </c>
      <c r="AL1735">
        <f t="shared" si="676"/>
        <v>0</v>
      </c>
      <c r="AM1735">
        <v>6378137</v>
      </c>
      <c r="AN1735">
        <v>6356752.3142451802</v>
      </c>
      <c r="AO1735">
        <f t="shared" si="677"/>
        <v>8.1819190842620321E-2</v>
      </c>
      <c r="AP1735">
        <f t="shared" si="678"/>
        <v>8.2094437949694496E-2</v>
      </c>
      <c r="AQ1735">
        <f t="shared" si="679"/>
        <v>6.7394967422762398E-3</v>
      </c>
      <c r="AR1735">
        <f t="shared" si="680"/>
        <v>6399593.6257584924</v>
      </c>
    </row>
    <row r="1736" spans="13:44" x14ac:dyDescent="0.3">
      <c r="M1736" s="52" t="s">
        <v>22</v>
      </c>
      <c r="N1736" s="53">
        <f t="shared" si="659"/>
        <v>166021.44365805644</v>
      </c>
      <c r="O1736" s="54">
        <f t="shared" si="660"/>
        <v>0</v>
      </c>
      <c r="P1736" s="55">
        <f t="shared" si="661"/>
        <v>31</v>
      </c>
      <c r="Q1736" s="68"/>
      <c r="T1736">
        <f t="shared" si="682"/>
        <v>0</v>
      </c>
      <c r="U1736">
        <f t="shared" si="682"/>
        <v>0</v>
      </c>
      <c r="V1736">
        <f t="shared" si="658"/>
        <v>31</v>
      </c>
      <c r="W1736">
        <f t="shared" si="681"/>
        <v>3</v>
      </c>
      <c r="X1736">
        <f t="shared" si="662"/>
        <v>-5.2359877559829883E-2</v>
      </c>
      <c r="Y1736">
        <f t="shared" si="663"/>
        <v>-5.2335956242943828E-2</v>
      </c>
      <c r="Z1736">
        <f t="shared" si="664"/>
        <v>-5.2383818566763218E-2</v>
      </c>
      <c r="AA1736">
        <f t="shared" si="665"/>
        <v>0</v>
      </c>
      <c r="AB1736">
        <f t="shared" si="666"/>
        <v>6375585.7452000007</v>
      </c>
      <c r="AC1736">
        <f t="shared" si="667"/>
        <v>9.2468067027179749E-6</v>
      </c>
      <c r="AD1736">
        <f t="shared" si="668"/>
        <v>0</v>
      </c>
      <c r="AE1736">
        <f t="shared" si="669"/>
        <v>0</v>
      </c>
      <c r="AF1736">
        <f t="shared" si="670"/>
        <v>0</v>
      </c>
      <c r="AG1736">
        <f t="shared" si="671"/>
        <v>0</v>
      </c>
      <c r="AH1736">
        <f t="shared" si="672"/>
        <v>0</v>
      </c>
      <c r="AI1736">
        <f t="shared" si="673"/>
        <v>5.0546225567071803E-3</v>
      </c>
      <c r="AJ1736">
        <f t="shared" si="674"/>
        <v>4.2582015317955055E-5</v>
      </c>
      <c r="AK1736">
        <f t="shared" si="675"/>
        <v>1.6740578955036711E-7</v>
      </c>
      <c r="AL1736">
        <f t="shared" si="676"/>
        <v>0</v>
      </c>
      <c r="AM1736">
        <v>6378137</v>
      </c>
      <c r="AN1736">
        <v>6356752.3142451802</v>
      </c>
      <c r="AO1736">
        <f t="shared" si="677"/>
        <v>8.1819190842620321E-2</v>
      </c>
      <c r="AP1736">
        <f t="shared" si="678"/>
        <v>8.2094437949694496E-2</v>
      </c>
      <c r="AQ1736">
        <f t="shared" si="679"/>
        <v>6.7394967422762398E-3</v>
      </c>
      <c r="AR1736">
        <f t="shared" si="680"/>
        <v>6399593.6257584924</v>
      </c>
    </row>
    <row r="1737" spans="13:44" x14ac:dyDescent="0.3">
      <c r="M1737" s="52" t="s">
        <v>22</v>
      </c>
      <c r="N1737" s="53">
        <f t="shared" si="659"/>
        <v>166021.44365805644</v>
      </c>
      <c r="O1737" s="54">
        <f t="shared" si="660"/>
        <v>0</v>
      </c>
      <c r="P1737" s="55">
        <f t="shared" si="661"/>
        <v>31</v>
      </c>
      <c r="Q1737" s="68"/>
      <c r="T1737">
        <f t="shared" si="682"/>
        <v>0</v>
      </c>
      <c r="U1737">
        <f t="shared" si="682"/>
        <v>0</v>
      </c>
      <c r="V1737">
        <f t="shared" si="658"/>
        <v>31</v>
      </c>
      <c r="W1737">
        <f t="shared" si="681"/>
        <v>3</v>
      </c>
      <c r="X1737">
        <f t="shared" si="662"/>
        <v>-5.2359877559829883E-2</v>
      </c>
      <c r="Y1737">
        <f t="shared" si="663"/>
        <v>-5.2335956242943828E-2</v>
      </c>
      <c r="Z1737">
        <f t="shared" si="664"/>
        <v>-5.2383818566763218E-2</v>
      </c>
      <c r="AA1737">
        <f t="shared" si="665"/>
        <v>0</v>
      </c>
      <c r="AB1737">
        <f t="shared" si="666"/>
        <v>6375585.7452000007</v>
      </c>
      <c r="AC1737">
        <f t="shared" si="667"/>
        <v>9.2468067027179749E-6</v>
      </c>
      <c r="AD1737">
        <f t="shared" si="668"/>
        <v>0</v>
      </c>
      <c r="AE1737">
        <f t="shared" si="669"/>
        <v>0</v>
      </c>
      <c r="AF1737">
        <f t="shared" si="670"/>
        <v>0</v>
      </c>
      <c r="AG1737">
        <f t="shared" si="671"/>
        <v>0</v>
      </c>
      <c r="AH1737">
        <f t="shared" si="672"/>
        <v>0</v>
      </c>
      <c r="AI1737">
        <f t="shared" si="673"/>
        <v>5.0546225567071803E-3</v>
      </c>
      <c r="AJ1737">
        <f t="shared" si="674"/>
        <v>4.2582015317955055E-5</v>
      </c>
      <c r="AK1737">
        <f t="shared" si="675"/>
        <v>1.6740578955036711E-7</v>
      </c>
      <c r="AL1737">
        <f t="shared" si="676"/>
        <v>0</v>
      </c>
      <c r="AM1737">
        <v>6378137</v>
      </c>
      <c r="AN1737">
        <v>6356752.3142451802</v>
      </c>
      <c r="AO1737">
        <f t="shared" si="677"/>
        <v>8.1819190842620321E-2</v>
      </c>
      <c r="AP1737">
        <f t="shared" si="678"/>
        <v>8.2094437949694496E-2</v>
      </c>
      <c r="AQ1737">
        <f t="shared" si="679"/>
        <v>6.7394967422762398E-3</v>
      </c>
      <c r="AR1737">
        <f t="shared" si="680"/>
        <v>6399593.6257584924</v>
      </c>
    </row>
    <row r="1738" spans="13:44" x14ac:dyDescent="0.3">
      <c r="M1738" s="52" t="s">
        <v>22</v>
      </c>
      <c r="N1738" s="53">
        <f t="shared" si="659"/>
        <v>166021.44365805644</v>
      </c>
      <c r="O1738" s="54">
        <f t="shared" si="660"/>
        <v>0</v>
      </c>
      <c r="P1738" s="55">
        <f t="shared" si="661"/>
        <v>31</v>
      </c>
      <c r="Q1738" s="68"/>
      <c r="T1738">
        <f t="shared" si="682"/>
        <v>0</v>
      </c>
      <c r="U1738">
        <f t="shared" si="682"/>
        <v>0</v>
      </c>
      <c r="V1738">
        <f t="shared" si="658"/>
        <v>31</v>
      </c>
      <c r="W1738">
        <f t="shared" si="681"/>
        <v>3</v>
      </c>
      <c r="X1738">
        <f t="shared" si="662"/>
        <v>-5.2359877559829883E-2</v>
      </c>
      <c r="Y1738">
        <f t="shared" si="663"/>
        <v>-5.2335956242943828E-2</v>
      </c>
      <c r="Z1738">
        <f t="shared" si="664"/>
        <v>-5.2383818566763218E-2</v>
      </c>
      <c r="AA1738">
        <f t="shared" si="665"/>
        <v>0</v>
      </c>
      <c r="AB1738">
        <f t="shared" si="666"/>
        <v>6375585.7452000007</v>
      </c>
      <c r="AC1738">
        <f t="shared" si="667"/>
        <v>9.2468067027179749E-6</v>
      </c>
      <c r="AD1738">
        <f t="shared" si="668"/>
        <v>0</v>
      </c>
      <c r="AE1738">
        <f t="shared" si="669"/>
        <v>0</v>
      </c>
      <c r="AF1738">
        <f t="shared" si="670"/>
        <v>0</v>
      </c>
      <c r="AG1738">
        <f t="shared" si="671"/>
        <v>0</v>
      </c>
      <c r="AH1738">
        <f t="shared" si="672"/>
        <v>0</v>
      </c>
      <c r="AI1738">
        <f t="shared" si="673"/>
        <v>5.0546225567071803E-3</v>
      </c>
      <c r="AJ1738">
        <f t="shared" si="674"/>
        <v>4.2582015317955055E-5</v>
      </c>
      <c r="AK1738">
        <f t="shared" si="675"/>
        <v>1.6740578955036711E-7</v>
      </c>
      <c r="AL1738">
        <f t="shared" si="676"/>
        <v>0</v>
      </c>
      <c r="AM1738">
        <v>6378137</v>
      </c>
      <c r="AN1738">
        <v>6356752.3142451802</v>
      </c>
      <c r="AO1738">
        <f t="shared" si="677"/>
        <v>8.1819190842620321E-2</v>
      </c>
      <c r="AP1738">
        <f t="shared" si="678"/>
        <v>8.2094437949694496E-2</v>
      </c>
      <c r="AQ1738">
        <f t="shared" si="679"/>
        <v>6.7394967422762398E-3</v>
      </c>
      <c r="AR1738">
        <f t="shared" si="680"/>
        <v>6399593.6257584924</v>
      </c>
    </row>
    <row r="1739" spans="13:44" x14ac:dyDescent="0.3">
      <c r="M1739" s="52" t="s">
        <v>22</v>
      </c>
      <c r="N1739" s="53">
        <f t="shared" si="659"/>
        <v>166021.44365805644</v>
      </c>
      <c r="O1739" s="54">
        <f t="shared" si="660"/>
        <v>0</v>
      </c>
      <c r="P1739" s="55">
        <f t="shared" si="661"/>
        <v>31</v>
      </c>
      <c r="Q1739" s="68"/>
      <c r="T1739">
        <f t="shared" si="682"/>
        <v>0</v>
      </c>
      <c r="U1739">
        <f t="shared" si="682"/>
        <v>0</v>
      </c>
      <c r="V1739">
        <f t="shared" si="658"/>
        <v>31</v>
      </c>
      <c r="W1739">
        <f t="shared" si="681"/>
        <v>3</v>
      </c>
      <c r="X1739">
        <f t="shared" si="662"/>
        <v>-5.2359877559829883E-2</v>
      </c>
      <c r="Y1739">
        <f t="shared" si="663"/>
        <v>-5.2335956242943828E-2</v>
      </c>
      <c r="Z1739">
        <f t="shared" si="664"/>
        <v>-5.2383818566763218E-2</v>
      </c>
      <c r="AA1739">
        <f t="shared" si="665"/>
        <v>0</v>
      </c>
      <c r="AB1739">
        <f t="shared" si="666"/>
        <v>6375585.7452000007</v>
      </c>
      <c r="AC1739">
        <f t="shared" si="667"/>
        <v>9.2468067027179749E-6</v>
      </c>
      <c r="AD1739">
        <f t="shared" si="668"/>
        <v>0</v>
      </c>
      <c r="AE1739">
        <f t="shared" si="669"/>
        <v>0</v>
      </c>
      <c r="AF1739">
        <f t="shared" si="670"/>
        <v>0</v>
      </c>
      <c r="AG1739">
        <f t="shared" si="671"/>
        <v>0</v>
      </c>
      <c r="AH1739">
        <f t="shared" si="672"/>
        <v>0</v>
      </c>
      <c r="AI1739">
        <f t="shared" si="673"/>
        <v>5.0546225567071803E-3</v>
      </c>
      <c r="AJ1739">
        <f t="shared" si="674"/>
        <v>4.2582015317955055E-5</v>
      </c>
      <c r="AK1739">
        <f t="shared" si="675"/>
        <v>1.6740578955036711E-7</v>
      </c>
      <c r="AL1739">
        <f t="shared" si="676"/>
        <v>0</v>
      </c>
      <c r="AM1739">
        <v>6378137</v>
      </c>
      <c r="AN1739">
        <v>6356752.3142451802</v>
      </c>
      <c r="AO1739">
        <f t="shared" si="677"/>
        <v>8.1819190842620321E-2</v>
      </c>
      <c r="AP1739">
        <f t="shared" si="678"/>
        <v>8.2094437949694496E-2</v>
      </c>
      <c r="AQ1739">
        <f t="shared" si="679"/>
        <v>6.7394967422762398E-3</v>
      </c>
      <c r="AR1739">
        <f t="shared" si="680"/>
        <v>6399593.6257584924</v>
      </c>
    </row>
    <row r="1740" spans="13:44" x14ac:dyDescent="0.3">
      <c r="M1740" s="52" t="s">
        <v>22</v>
      </c>
      <c r="N1740" s="53">
        <f t="shared" si="659"/>
        <v>166021.44365805644</v>
      </c>
      <c r="O1740" s="54">
        <f t="shared" si="660"/>
        <v>0</v>
      </c>
      <c r="P1740" s="55">
        <f t="shared" si="661"/>
        <v>31</v>
      </c>
      <c r="Q1740" s="68"/>
      <c r="T1740">
        <f t="shared" si="682"/>
        <v>0</v>
      </c>
      <c r="U1740">
        <f t="shared" si="682"/>
        <v>0</v>
      </c>
      <c r="V1740">
        <f t="shared" si="658"/>
        <v>31</v>
      </c>
      <c r="W1740">
        <f t="shared" si="681"/>
        <v>3</v>
      </c>
      <c r="X1740">
        <f t="shared" si="662"/>
        <v>-5.2359877559829883E-2</v>
      </c>
      <c r="Y1740">
        <f t="shared" si="663"/>
        <v>-5.2335956242943828E-2</v>
      </c>
      <c r="Z1740">
        <f t="shared" si="664"/>
        <v>-5.2383818566763218E-2</v>
      </c>
      <c r="AA1740">
        <f t="shared" si="665"/>
        <v>0</v>
      </c>
      <c r="AB1740">
        <f t="shared" si="666"/>
        <v>6375585.7452000007</v>
      </c>
      <c r="AC1740">
        <f t="shared" si="667"/>
        <v>9.2468067027179749E-6</v>
      </c>
      <c r="AD1740">
        <f t="shared" si="668"/>
        <v>0</v>
      </c>
      <c r="AE1740">
        <f t="shared" si="669"/>
        <v>0</v>
      </c>
      <c r="AF1740">
        <f t="shared" si="670"/>
        <v>0</v>
      </c>
      <c r="AG1740">
        <f t="shared" si="671"/>
        <v>0</v>
      </c>
      <c r="AH1740">
        <f t="shared" si="672"/>
        <v>0</v>
      </c>
      <c r="AI1740">
        <f t="shared" si="673"/>
        <v>5.0546225567071803E-3</v>
      </c>
      <c r="AJ1740">
        <f t="shared" si="674"/>
        <v>4.2582015317955055E-5</v>
      </c>
      <c r="AK1740">
        <f t="shared" si="675"/>
        <v>1.6740578955036711E-7</v>
      </c>
      <c r="AL1740">
        <f t="shared" si="676"/>
        <v>0</v>
      </c>
      <c r="AM1740">
        <v>6378137</v>
      </c>
      <c r="AN1740">
        <v>6356752.3142451802</v>
      </c>
      <c r="AO1740">
        <f t="shared" si="677"/>
        <v>8.1819190842620321E-2</v>
      </c>
      <c r="AP1740">
        <f t="shared" si="678"/>
        <v>8.2094437949694496E-2</v>
      </c>
      <c r="AQ1740">
        <f t="shared" si="679"/>
        <v>6.7394967422762398E-3</v>
      </c>
      <c r="AR1740">
        <f t="shared" si="680"/>
        <v>6399593.6257584924</v>
      </c>
    </row>
    <row r="1741" spans="13:44" x14ac:dyDescent="0.3">
      <c r="M1741" s="52" t="s">
        <v>22</v>
      </c>
      <c r="N1741" s="53">
        <f t="shared" si="659"/>
        <v>166021.44365805644</v>
      </c>
      <c r="O1741" s="54">
        <f t="shared" si="660"/>
        <v>0</v>
      </c>
      <c r="P1741" s="55">
        <f t="shared" si="661"/>
        <v>31</v>
      </c>
      <c r="Q1741" s="68"/>
      <c r="T1741">
        <f t="shared" si="682"/>
        <v>0</v>
      </c>
      <c r="U1741">
        <f t="shared" si="682"/>
        <v>0</v>
      </c>
      <c r="V1741">
        <f t="shared" si="658"/>
        <v>31</v>
      </c>
      <c r="W1741">
        <f t="shared" si="681"/>
        <v>3</v>
      </c>
      <c r="X1741">
        <f t="shared" si="662"/>
        <v>-5.2359877559829883E-2</v>
      </c>
      <c r="Y1741">
        <f t="shared" si="663"/>
        <v>-5.2335956242943828E-2</v>
      </c>
      <c r="Z1741">
        <f t="shared" si="664"/>
        <v>-5.2383818566763218E-2</v>
      </c>
      <c r="AA1741">
        <f t="shared" si="665"/>
        <v>0</v>
      </c>
      <c r="AB1741">
        <f t="shared" si="666"/>
        <v>6375585.7452000007</v>
      </c>
      <c r="AC1741">
        <f t="shared" si="667"/>
        <v>9.2468067027179749E-6</v>
      </c>
      <c r="AD1741">
        <f t="shared" si="668"/>
        <v>0</v>
      </c>
      <c r="AE1741">
        <f t="shared" si="669"/>
        <v>0</v>
      </c>
      <c r="AF1741">
        <f t="shared" si="670"/>
        <v>0</v>
      </c>
      <c r="AG1741">
        <f t="shared" si="671"/>
        <v>0</v>
      </c>
      <c r="AH1741">
        <f t="shared" si="672"/>
        <v>0</v>
      </c>
      <c r="AI1741">
        <f t="shared" si="673"/>
        <v>5.0546225567071803E-3</v>
      </c>
      <c r="AJ1741">
        <f t="shared" si="674"/>
        <v>4.2582015317955055E-5</v>
      </c>
      <c r="AK1741">
        <f t="shared" si="675"/>
        <v>1.6740578955036711E-7</v>
      </c>
      <c r="AL1741">
        <f t="shared" si="676"/>
        <v>0</v>
      </c>
      <c r="AM1741">
        <v>6378137</v>
      </c>
      <c r="AN1741">
        <v>6356752.3142451802</v>
      </c>
      <c r="AO1741">
        <f t="shared" si="677"/>
        <v>8.1819190842620321E-2</v>
      </c>
      <c r="AP1741">
        <f t="shared" si="678"/>
        <v>8.2094437949694496E-2</v>
      </c>
      <c r="AQ1741">
        <f t="shared" si="679"/>
        <v>6.7394967422762398E-3</v>
      </c>
      <c r="AR1741">
        <f t="shared" si="680"/>
        <v>6399593.6257584924</v>
      </c>
    </row>
    <row r="1742" spans="13:44" x14ac:dyDescent="0.3">
      <c r="M1742" s="52" t="s">
        <v>22</v>
      </c>
      <c r="N1742" s="53">
        <f t="shared" si="659"/>
        <v>166021.44365805644</v>
      </c>
      <c r="O1742" s="54">
        <f t="shared" si="660"/>
        <v>0</v>
      </c>
      <c r="P1742" s="55">
        <f t="shared" si="661"/>
        <v>31</v>
      </c>
      <c r="Q1742" s="68"/>
      <c r="T1742">
        <f t="shared" si="682"/>
        <v>0</v>
      </c>
      <c r="U1742">
        <f t="shared" si="682"/>
        <v>0</v>
      </c>
      <c r="V1742">
        <f t="shared" si="658"/>
        <v>31</v>
      </c>
      <c r="W1742">
        <f t="shared" si="681"/>
        <v>3</v>
      </c>
      <c r="X1742">
        <f t="shared" si="662"/>
        <v>-5.2359877559829883E-2</v>
      </c>
      <c r="Y1742">
        <f t="shared" si="663"/>
        <v>-5.2335956242943828E-2</v>
      </c>
      <c r="Z1742">
        <f t="shared" si="664"/>
        <v>-5.2383818566763218E-2</v>
      </c>
      <c r="AA1742">
        <f t="shared" si="665"/>
        <v>0</v>
      </c>
      <c r="AB1742">
        <f t="shared" si="666"/>
        <v>6375585.7452000007</v>
      </c>
      <c r="AC1742">
        <f t="shared" si="667"/>
        <v>9.2468067027179749E-6</v>
      </c>
      <c r="AD1742">
        <f t="shared" si="668"/>
        <v>0</v>
      </c>
      <c r="AE1742">
        <f t="shared" si="669"/>
        <v>0</v>
      </c>
      <c r="AF1742">
        <f t="shared" si="670"/>
        <v>0</v>
      </c>
      <c r="AG1742">
        <f t="shared" si="671"/>
        <v>0</v>
      </c>
      <c r="AH1742">
        <f t="shared" si="672"/>
        <v>0</v>
      </c>
      <c r="AI1742">
        <f t="shared" si="673"/>
        <v>5.0546225567071803E-3</v>
      </c>
      <c r="AJ1742">
        <f t="shared" si="674"/>
        <v>4.2582015317955055E-5</v>
      </c>
      <c r="AK1742">
        <f t="shared" si="675"/>
        <v>1.6740578955036711E-7</v>
      </c>
      <c r="AL1742">
        <f t="shared" si="676"/>
        <v>0</v>
      </c>
      <c r="AM1742">
        <v>6378137</v>
      </c>
      <c r="AN1742">
        <v>6356752.3142451802</v>
      </c>
      <c r="AO1742">
        <f t="shared" si="677"/>
        <v>8.1819190842620321E-2</v>
      </c>
      <c r="AP1742">
        <f t="shared" si="678"/>
        <v>8.2094437949694496E-2</v>
      </c>
      <c r="AQ1742">
        <f t="shared" si="679"/>
        <v>6.7394967422762398E-3</v>
      </c>
      <c r="AR1742">
        <f t="shared" si="680"/>
        <v>6399593.6257584924</v>
      </c>
    </row>
    <row r="1743" spans="13:44" x14ac:dyDescent="0.3">
      <c r="M1743" s="52" t="s">
        <v>22</v>
      </c>
      <c r="N1743" s="53">
        <f t="shared" si="659"/>
        <v>166021.44365805644</v>
      </c>
      <c r="O1743" s="54">
        <f t="shared" si="660"/>
        <v>0</v>
      </c>
      <c r="P1743" s="55">
        <f t="shared" si="661"/>
        <v>31</v>
      </c>
      <c r="Q1743" s="68"/>
      <c r="T1743">
        <f t="shared" si="682"/>
        <v>0</v>
      </c>
      <c r="U1743">
        <f t="shared" si="682"/>
        <v>0</v>
      </c>
      <c r="V1743">
        <f t="shared" si="658"/>
        <v>31</v>
      </c>
      <c r="W1743">
        <f t="shared" si="681"/>
        <v>3</v>
      </c>
      <c r="X1743">
        <f t="shared" si="662"/>
        <v>-5.2359877559829883E-2</v>
      </c>
      <c r="Y1743">
        <f t="shared" si="663"/>
        <v>-5.2335956242943828E-2</v>
      </c>
      <c r="Z1743">
        <f t="shared" si="664"/>
        <v>-5.2383818566763218E-2</v>
      </c>
      <c r="AA1743">
        <f t="shared" si="665"/>
        <v>0</v>
      </c>
      <c r="AB1743">
        <f t="shared" si="666"/>
        <v>6375585.7452000007</v>
      </c>
      <c r="AC1743">
        <f t="shared" si="667"/>
        <v>9.2468067027179749E-6</v>
      </c>
      <c r="AD1743">
        <f t="shared" si="668"/>
        <v>0</v>
      </c>
      <c r="AE1743">
        <f t="shared" si="669"/>
        <v>0</v>
      </c>
      <c r="AF1743">
        <f t="shared" si="670"/>
        <v>0</v>
      </c>
      <c r="AG1743">
        <f t="shared" si="671"/>
        <v>0</v>
      </c>
      <c r="AH1743">
        <f t="shared" si="672"/>
        <v>0</v>
      </c>
      <c r="AI1743">
        <f t="shared" si="673"/>
        <v>5.0546225567071803E-3</v>
      </c>
      <c r="AJ1743">
        <f t="shared" si="674"/>
        <v>4.2582015317955055E-5</v>
      </c>
      <c r="AK1743">
        <f t="shared" si="675"/>
        <v>1.6740578955036711E-7</v>
      </c>
      <c r="AL1743">
        <f t="shared" si="676"/>
        <v>0</v>
      </c>
      <c r="AM1743">
        <v>6378137</v>
      </c>
      <c r="AN1743">
        <v>6356752.3142451802</v>
      </c>
      <c r="AO1743">
        <f t="shared" si="677"/>
        <v>8.1819190842620321E-2</v>
      </c>
      <c r="AP1743">
        <f t="shared" si="678"/>
        <v>8.2094437949694496E-2</v>
      </c>
      <c r="AQ1743">
        <f t="shared" si="679"/>
        <v>6.7394967422762398E-3</v>
      </c>
      <c r="AR1743">
        <f t="shared" si="680"/>
        <v>6399593.6257584924</v>
      </c>
    </row>
    <row r="1744" spans="13:44" x14ac:dyDescent="0.3">
      <c r="M1744" s="52" t="s">
        <v>22</v>
      </c>
      <c r="N1744" s="53">
        <f t="shared" si="659"/>
        <v>166021.44365805644</v>
      </c>
      <c r="O1744" s="54">
        <f t="shared" si="660"/>
        <v>0</v>
      </c>
      <c r="P1744" s="55">
        <f t="shared" si="661"/>
        <v>31</v>
      </c>
      <c r="Q1744" s="68"/>
      <c r="T1744">
        <f t="shared" si="682"/>
        <v>0</v>
      </c>
      <c r="U1744">
        <f t="shared" si="682"/>
        <v>0</v>
      </c>
      <c r="V1744">
        <f t="shared" si="658"/>
        <v>31</v>
      </c>
      <c r="W1744">
        <f t="shared" si="681"/>
        <v>3</v>
      </c>
      <c r="X1744">
        <f t="shared" si="662"/>
        <v>-5.2359877559829883E-2</v>
      </c>
      <c r="Y1744">
        <f t="shared" si="663"/>
        <v>-5.2335956242943828E-2</v>
      </c>
      <c r="Z1744">
        <f t="shared" si="664"/>
        <v>-5.2383818566763218E-2</v>
      </c>
      <c r="AA1744">
        <f t="shared" si="665"/>
        <v>0</v>
      </c>
      <c r="AB1744">
        <f t="shared" si="666"/>
        <v>6375585.7452000007</v>
      </c>
      <c r="AC1744">
        <f t="shared" si="667"/>
        <v>9.2468067027179749E-6</v>
      </c>
      <c r="AD1744">
        <f t="shared" si="668"/>
        <v>0</v>
      </c>
      <c r="AE1744">
        <f t="shared" si="669"/>
        <v>0</v>
      </c>
      <c r="AF1744">
        <f t="shared" si="670"/>
        <v>0</v>
      </c>
      <c r="AG1744">
        <f t="shared" si="671"/>
        <v>0</v>
      </c>
      <c r="AH1744">
        <f t="shared" si="672"/>
        <v>0</v>
      </c>
      <c r="AI1744">
        <f t="shared" si="673"/>
        <v>5.0546225567071803E-3</v>
      </c>
      <c r="AJ1744">
        <f t="shared" si="674"/>
        <v>4.2582015317955055E-5</v>
      </c>
      <c r="AK1744">
        <f t="shared" si="675"/>
        <v>1.6740578955036711E-7</v>
      </c>
      <c r="AL1744">
        <f t="shared" si="676"/>
        <v>0</v>
      </c>
      <c r="AM1744">
        <v>6378137</v>
      </c>
      <c r="AN1744">
        <v>6356752.3142451802</v>
      </c>
      <c r="AO1744">
        <f t="shared" si="677"/>
        <v>8.1819190842620321E-2</v>
      </c>
      <c r="AP1744">
        <f t="shared" si="678"/>
        <v>8.2094437949694496E-2</v>
      </c>
      <c r="AQ1744">
        <f t="shared" si="679"/>
        <v>6.7394967422762398E-3</v>
      </c>
      <c r="AR1744">
        <f t="shared" si="680"/>
        <v>6399593.6257584924</v>
      </c>
    </row>
    <row r="1745" spans="13:44" x14ac:dyDescent="0.3">
      <c r="M1745" s="52" t="s">
        <v>22</v>
      </c>
      <c r="N1745" s="53">
        <f t="shared" si="659"/>
        <v>166021.44365805644</v>
      </c>
      <c r="O1745" s="54">
        <f t="shared" si="660"/>
        <v>0</v>
      </c>
      <c r="P1745" s="55">
        <f t="shared" si="661"/>
        <v>31</v>
      </c>
      <c r="Q1745" s="68"/>
      <c r="T1745">
        <f t="shared" si="682"/>
        <v>0</v>
      </c>
      <c r="U1745">
        <f t="shared" si="682"/>
        <v>0</v>
      </c>
      <c r="V1745">
        <f t="shared" si="658"/>
        <v>31</v>
      </c>
      <c r="W1745">
        <f t="shared" si="681"/>
        <v>3</v>
      </c>
      <c r="X1745">
        <f t="shared" si="662"/>
        <v>-5.2359877559829883E-2</v>
      </c>
      <c r="Y1745">
        <f t="shared" si="663"/>
        <v>-5.2335956242943828E-2</v>
      </c>
      <c r="Z1745">
        <f t="shared" si="664"/>
        <v>-5.2383818566763218E-2</v>
      </c>
      <c r="AA1745">
        <f t="shared" si="665"/>
        <v>0</v>
      </c>
      <c r="AB1745">
        <f t="shared" si="666"/>
        <v>6375585.7452000007</v>
      </c>
      <c r="AC1745">
        <f t="shared" si="667"/>
        <v>9.2468067027179749E-6</v>
      </c>
      <c r="AD1745">
        <f t="shared" si="668"/>
        <v>0</v>
      </c>
      <c r="AE1745">
        <f t="shared" si="669"/>
        <v>0</v>
      </c>
      <c r="AF1745">
        <f t="shared" si="670"/>
        <v>0</v>
      </c>
      <c r="AG1745">
        <f t="shared" si="671"/>
        <v>0</v>
      </c>
      <c r="AH1745">
        <f t="shared" si="672"/>
        <v>0</v>
      </c>
      <c r="AI1745">
        <f t="shared" si="673"/>
        <v>5.0546225567071803E-3</v>
      </c>
      <c r="AJ1745">
        <f t="shared" si="674"/>
        <v>4.2582015317955055E-5</v>
      </c>
      <c r="AK1745">
        <f t="shared" si="675"/>
        <v>1.6740578955036711E-7</v>
      </c>
      <c r="AL1745">
        <f t="shared" si="676"/>
        <v>0</v>
      </c>
      <c r="AM1745">
        <v>6378137</v>
      </c>
      <c r="AN1745">
        <v>6356752.3142451802</v>
      </c>
      <c r="AO1745">
        <f t="shared" si="677"/>
        <v>8.1819190842620321E-2</v>
      </c>
      <c r="AP1745">
        <f t="shared" si="678"/>
        <v>8.2094437949694496E-2</v>
      </c>
      <c r="AQ1745">
        <f t="shared" si="679"/>
        <v>6.7394967422762398E-3</v>
      </c>
      <c r="AR1745">
        <f t="shared" si="680"/>
        <v>6399593.6257584924</v>
      </c>
    </row>
    <row r="1746" spans="13:44" x14ac:dyDescent="0.3">
      <c r="M1746" s="52" t="s">
        <v>22</v>
      </c>
      <c r="N1746" s="53">
        <f t="shared" si="659"/>
        <v>166021.44365805644</v>
      </c>
      <c r="O1746" s="54">
        <f t="shared" si="660"/>
        <v>0</v>
      </c>
      <c r="P1746" s="55">
        <f t="shared" si="661"/>
        <v>31</v>
      </c>
      <c r="Q1746" s="68"/>
      <c r="T1746">
        <f t="shared" si="682"/>
        <v>0</v>
      </c>
      <c r="U1746">
        <f t="shared" si="682"/>
        <v>0</v>
      </c>
      <c r="V1746">
        <f t="shared" si="658"/>
        <v>31</v>
      </c>
      <c r="W1746">
        <f t="shared" si="681"/>
        <v>3</v>
      </c>
      <c r="X1746">
        <f t="shared" si="662"/>
        <v>-5.2359877559829883E-2</v>
      </c>
      <c r="Y1746">
        <f t="shared" si="663"/>
        <v>-5.2335956242943828E-2</v>
      </c>
      <c r="Z1746">
        <f t="shared" si="664"/>
        <v>-5.2383818566763218E-2</v>
      </c>
      <c r="AA1746">
        <f t="shared" si="665"/>
        <v>0</v>
      </c>
      <c r="AB1746">
        <f t="shared" si="666"/>
        <v>6375585.7452000007</v>
      </c>
      <c r="AC1746">
        <f t="shared" si="667"/>
        <v>9.2468067027179749E-6</v>
      </c>
      <c r="AD1746">
        <f t="shared" si="668"/>
        <v>0</v>
      </c>
      <c r="AE1746">
        <f t="shared" si="669"/>
        <v>0</v>
      </c>
      <c r="AF1746">
        <f t="shared" si="670"/>
        <v>0</v>
      </c>
      <c r="AG1746">
        <f t="shared" si="671"/>
        <v>0</v>
      </c>
      <c r="AH1746">
        <f t="shared" si="672"/>
        <v>0</v>
      </c>
      <c r="AI1746">
        <f t="shared" si="673"/>
        <v>5.0546225567071803E-3</v>
      </c>
      <c r="AJ1746">
        <f t="shared" si="674"/>
        <v>4.2582015317955055E-5</v>
      </c>
      <c r="AK1746">
        <f t="shared" si="675"/>
        <v>1.6740578955036711E-7</v>
      </c>
      <c r="AL1746">
        <f t="shared" si="676"/>
        <v>0</v>
      </c>
      <c r="AM1746">
        <v>6378137</v>
      </c>
      <c r="AN1746">
        <v>6356752.3142451802</v>
      </c>
      <c r="AO1746">
        <f t="shared" si="677"/>
        <v>8.1819190842620321E-2</v>
      </c>
      <c r="AP1746">
        <f t="shared" si="678"/>
        <v>8.2094437949694496E-2</v>
      </c>
      <c r="AQ1746">
        <f t="shared" si="679"/>
        <v>6.7394967422762398E-3</v>
      </c>
      <c r="AR1746">
        <f t="shared" si="680"/>
        <v>6399593.6257584924</v>
      </c>
    </row>
    <row r="1747" spans="13:44" x14ac:dyDescent="0.3">
      <c r="M1747" s="52" t="s">
        <v>22</v>
      </c>
      <c r="N1747" s="53">
        <f t="shared" si="659"/>
        <v>166021.44365805644</v>
      </c>
      <c r="O1747" s="54">
        <f t="shared" si="660"/>
        <v>0</v>
      </c>
      <c r="P1747" s="55">
        <f t="shared" si="661"/>
        <v>31</v>
      </c>
      <c r="Q1747" s="68"/>
      <c r="T1747">
        <f t="shared" si="682"/>
        <v>0</v>
      </c>
      <c r="U1747">
        <f t="shared" si="682"/>
        <v>0</v>
      </c>
      <c r="V1747">
        <f t="shared" si="658"/>
        <v>31</v>
      </c>
      <c r="W1747">
        <f t="shared" si="681"/>
        <v>3</v>
      </c>
      <c r="X1747">
        <f t="shared" si="662"/>
        <v>-5.2359877559829883E-2</v>
      </c>
      <c r="Y1747">
        <f t="shared" si="663"/>
        <v>-5.2335956242943828E-2</v>
      </c>
      <c r="Z1747">
        <f t="shared" si="664"/>
        <v>-5.2383818566763218E-2</v>
      </c>
      <c r="AA1747">
        <f t="shared" si="665"/>
        <v>0</v>
      </c>
      <c r="AB1747">
        <f t="shared" si="666"/>
        <v>6375585.7452000007</v>
      </c>
      <c r="AC1747">
        <f t="shared" si="667"/>
        <v>9.2468067027179749E-6</v>
      </c>
      <c r="AD1747">
        <f t="shared" si="668"/>
        <v>0</v>
      </c>
      <c r="AE1747">
        <f t="shared" si="669"/>
        <v>0</v>
      </c>
      <c r="AF1747">
        <f t="shared" si="670"/>
        <v>0</v>
      </c>
      <c r="AG1747">
        <f t="shared" si="671"/>
        <v>0</v>
      </c>
      <c r="AH1747">
        <f t="shared" si="672"/>
        <v>0</v>
      </c>
      <c r="AI1747">
        <f t="shared" si="673"/>
        <v>5.0546225567071803E-3</v>
      </c>
      <c r="AJ1747">
        <f t="shared" si="674"/>
        <v>4.2582015317955055E-5</v>
      </c>
      <c r="AK1747">
        <f t="shared" si="675"/>
        <v>1.6740578955036711E-7</v>
      </c>
      <c r="AL1747">
        <f t="shared" si="676"/>
        <v>0</v>
      </c>
      <c r="AM1747">
        <v>6378137</v>
      </c>
      <c r="AN1747">
        <v>6356752.3142451802</v>
      </c>
      <c r="AO1747">
        <f t="shared" si="677"/>
        <v>8.1819190842620321E-2</v>
      </c>
      <c r="AP1747">
        <f t="shared" si="678"/>
        <v>8.2094437949694496E-2</v>
      </c>
      <c r="AQ1747">
        <f t="shared" si="679"/>
        <v>6.7394967422762398E-3</v>
      </c>
      <c r="AR1747">
        <f t="shared" si="680"/>
        <v>6399593.6257584924</v>
      </c>
    </row>
    <row r="1748" spans="13:44" x14ac:dyDescent="0.3">
      <c r="M1748" s="52" t="s">
        <v>22</v>
      </c>
      <c r="N1748" s="53">
        <f t="shared" si="659"/>
        <v>166021.44365805644</v>
      </c>
      <c r="O1748" s="54">
        <f t="shared" si="660"/>
        <v>0</v>
      </c>
      <c r="P1748" s="55">
        <f t="shared" si="661"/>
        <v>31</v>
      </c>
      <c r="Q1748" s="68"/>
      <c r="T1748">
        <f t="shared" si="682"/>
        <v>0</v>
      </c>
      <c r="U1748">
        <f t="shared" si="682"/>
        <v>0</v>
      </c>
      <c r="V1748">
        <f t="shared" si="658"/>
        <v>31</v>
      </c>
      <c r="W1748">
        <f t="shared" si="681"/>
        <v>3</v>
      </c>
      <c r="X1748">
        <f t="shared" si="662"/>
        <v>-5.2359877559829883E-2</v>
      </c>
      <c r="Y1748">
        <f t="shared" si="663"/>
        <v>-5.2335956242943828E-2</v>
      </c>
      <c r="Z1748">
        <f t="shared" si="664"/>
        <v>-5.2383818566763218E-2</v>
      </c>
      <c r="AA1748">
        <f t="shared" si="665"/>
        <v>0</v>
      </c>
      <c r="AB1748">
        <f t="shared" si="666"/>
        <v>6375585.7452000007</v>
      </c>
      <c r="AC1748">
        <f t="shared" si="667"/>
        <v>9.2468067027179749E-6</v>
      </c>
      <c r="AD1748">
        <f t="shared" si="668"/>
        <v>0</v>
      </c>
      <c r="AE1748">
        <f t="shared" si="669"/>
        <v>0</v>
      </c>
      <c r="AF1748">
        <f t="shared" si="670"/>
        <v>0</v>
      </c>
      <c r="AG1748">
        <f t="shared" si="671"/>
        <v>0</v>
      </c>
      <c r="AH1748">
        <f t="shared" si="672"/>
        <v>0</v>
      </c>
      <c r="AI1748">
        <f t="shared" si="673"/>
        <v>5.0546225567071803E-3</v>
      </c>
      <c r="AJ1748">
        <f t="shared" si="674"/>
        <v>4.2582015317955055E-5</v>
      </c>
      <c r="AK1748">
        <f t="shared" si="675"/>
        <v>1.6740578955036711E-7</v>
      </c>
      <c r="AL1748">
        <f t="shared" si="676"/>
        <v>0</v>
      </c>
      <c r="AM1748">
        <v>6378137</v>
      </c>
      <c r="AN1748">
        <v>6356752.3142451802</v>
      </c>
      <c r="AO1748">
        <f t="shared" si="677"/>
        <v>8.1819190842620321E-2</v>
      </c>
      <c r="AP1748">
        <f t="shared" si="678"/>
        <v>8.2094437949694496E-2</v>
      </c>
      <c r="AQ1748">
        <f t="shared" si="679"/>
        <v>6.7394967422762398E-3</v>
      </c>
      <c r="AR1748">
        <f t="shared" si="680"/>
        <v>6399593.6257584924</v>
      </c>
    </row>
    <row r="1749" spans="13:44" x14ac:dyDescent="0.3">
      <c r="M1749" s="52" t="s">
        <v>22</v>
      </c>
      <c r="N1749" s="53">
        <f t="shared" si="659"/>
        <v>166021.44365805644</v>
      </c>
      <c r="O1749" s="54">
        <f t="shared" si="660"/>
        <v>0</v>
      </c>
      <c r="P1749" s="55">
        <f t="shared" si="661"/>
        <v>31</v>
      </c>
      <c r="Q1749" s="68"/>
      <c r="T1749">
        <f t="shared" si="682"/>
        <v>0</v>
      </c>
      <c r="U1749">
        <f t="shared" si="682"/>
        <v>0</v>
      </c>
      <c r="V1749">
        <f t="shared" si="658"/>
        <v>31</v>
      </c>
      <c r="W1749">
        <f t="shared" si="681"/>
        <v>3</v>
      </c>
      <c r="X1749">
        <f t="shared" si="662"/>
        <v>-5.2359877559829883E-2</v>
      </c>
      <c r="Y1749">
        <f t="shared" si="663"/>
        <v>-5.2335956242943828E-2</v>
      </c>
      <c r="Z1749">
        <f t="shared" si="664"/>
        <v>-5.2383818566763218E-2</v>
      </c>
      <c r="AA1749">
        <f t="shared" si="665"/>
        <v>0</v>
      </c>
      <c r="AB1749">
        <f t="shared" si="666"/>
        <v>6375585.7452000007</v>
      </c>
      <c r="AC1749">
        <f t="shared" si="667"/>
        <v>9.2468067027179749E-6</v>
      </c>
      <c r="AD1749">
        <f t="shared" si="668"/>
        <v>0</v>
      </c>
      <c r="AE1749">
        <f t="shared" si="669"/>
        <v>0</v>
      </c>
      <c r="AF1749">
        <f t="shared" si="670"/>
        <v>0</v>
      </c>
      <c r="AG1749">
        <f t="shared" si="671"/>
        <v>0</v>
      </c>
      <c r="AH1749">
        <f t="shared" si="672"/>
        <v>0</v>
      </c>
      <c r="AI1749">
        <f t="shared" si="673"/>
        <v>5.0546225567071803E-3</v>
      </c>
      <c r="AJ1749">
        <f t="shared" si="674"/>
        <v>4.2582015317955055E-5</v>
      </c>
      <c r="AK1749">
        <f t="shared" si="675"/>
        <v>1.6740578955036711E-7</v>
      </c>
      <c r="AL1749">
        <f t="shared" si="676"/>
        <v>0</v>
      </c>
      <c r="AM1749">
        <v>6378137</v>
      </c>
      <c r="AN1749">
        <v>6356752.3142451802</v>
      </c>
      <c r="AO1749">
        <f t="shared" si="677"/>
        <v>8.1819190842620321E-2</v>
      </c>
      <c r="AP1749">
        <f t="shared" si="678"/>
        <v>8.2094437949694496E-2</v>
      </c>
      <c r="AQ1749">
        <f t="shared" si="679"/>
        <v>6.7394967422762398E-3</v>
      </c>
      <c r="AR1749">
        <f t="shared" si="680"/>
        <v>6399593.6257584924</v>
      </c>
    </row>
    <row r="1750" spans="13:44" x14ac:dyDescent="0.3">
      <c r="M1750" s="52" t="s">
        <v>22</v>
      </c>
      <c r="N1750" s="53">
        <f t="shared" si="659"/>
        <v>166021.44365805644</v>
      </c>
      <c r="O1750" s="54">
        <f t="shared" si="660"/>
        <v>0</v>
      </c>
      <c r="P1750" s="55">
        <f t="shared" si="661"/>
        <v>31</v>
      </c>
      <c r="Q1750" s="68"/>
      <c r="T1750">
        <f t="shared" si="682"/>
        <v>0</v>
      </c>
      <c r="U1750">
        <f t="shared" si="682"/>
        <v>0</v>
      </c>
      <c r="V1750">
        <f t="shared" si="658"/>
        <v>31</v>
      </c>
      <c r="W1750">
        <f t="shared" si="681"/>
        <v>3</v>
      </c>
      <c r="X1750">
        <f t="shared" si="662"/>
        <v>-5.2359877559829883E-2</v>
      </c>
      <c r="Y1750">
        <f t="shared" si="663"/>
        <v>-5.2335956242943828E-2</v>
      </c>
      <c r="Z1750">
        <f t="shared" si="664"/>
        <v>-5.2383818566763218E-2</v>
      </c>
      <c r="AA1750">
        <f t="shared" si="665"/>
        <v>0</v>
      </c>
      <c r="AB1750">
        <f t="shared" si="666"/>
        <v>6375585.7452000007</v>
      </c>
      <c r="AC1750">
        <f t="shared" si="667"/>
        <v>9.2468067027179749E-6</v>
      </c>
      <c r="AD1750">
        <f t="shared" si="668"/>
        <v>0</v>
      </c>
      <c r="AE1750">
        <f t="shared" si="669"/>
        <v>0</v>
      </c>
      <c r="AF1750">
        <f t="shared" si="670"/>
        <v>0</v>
      </c>
      <c r="AG1750">
        <f t="shared" si="671"/>
        <v>0</v>
      </c>
      <c r="AH1750">
        <f t="shared" si="672"/>
        <v>0</v>
      </c>
      <c r="AI1750">
        <f t="shared" si="673"/>
        <v>5.0546225567071803E-3</v>
      </c>
      <c r="AJ1750">
        <f t="shared" si="674"/>
        <v>4.2582015317955055E-5</v>
      </c>
      <c r="AK1750">
        <f t="shared" si="675"/>
        <v>1.6740578955036711E-7</v>
      </c>
      <c r="AL1750">
        <f t="shared" si="676"/>
        <v>0</v>
      </c>
      <c r="AM1750">
        <v>6378137</v>
      </c>
      <c r="AN1750">
        <v>6356752.3142451802</v>
      </c>
      <c r="AO1750">
        <f t="shared" si="677"/>
        <v>8.1819190842620321E-2</v>
      </c>
      <c r="AP1750">
        <f t="shared" si="678"/>
        <v>8.2094437949694496E-2</v>
      </c>
      <c r="AQ1750">
        <f t="shared" si="679"/>
        <v>6.7394967422762398E-3</v>
      </c>
      <c r="AR1750">
        <f t="shared" si="680"/>
        <v>6399593.6257584924</v>
      </c>
    </row>
    <row r="1751" spans="13:44" x14ac:dyDescent="0.3">
      <c r="M1751" s="52" t="s">
        <v>22</v>
      </c>
      <c r="N1751" s="53">
        <f t="shared" si="659"/>
        <v>166021.44365805644</v>
      </c>
      <c r="O1751" s="54">
        <f t="shared" si="660"/>
        <v>0</v>
      </c>
      <c r="P1751" s="55">
        <f t="shared" si="661"/>
        <v>31</v>
      </c>
      <c r="Q1751" s="68"/>
      <c r="T1751">
        <f t="shared" si="682"/>
        <v>0</v>
      </c>
      <c r="U1751">
        <f t="shared" si="682"/>
        <v>0</v>
      </c>
      <c r="V1751">
        <f t="shared" si="658"/>
        <v>31</v>
      </c>
      <c r="W1751">
        <f t="shared" si="681"/>
        <v>3</v>
      </c>
      <c r="X1751">
        <f t="shared" si="662"/>
        <v>-5.2359877559829883E-2</v>
      </c>
      <c r="Y1751">
        <f t="shared" si="663"/>
        <v>-5.2335956242943828E-2</v>
      </c>
      <c r="Z1751">
        <f t="shared" si="664"/>
        <v>-5.2383818566763218E-2</v>
      </c>
      <c r="AA1751">
        <f t="shared" si="665"/>
        <v>0</v>
      </c>
      <c r="AB1751">
        <f t="shared" si="666"/>
        <v>6375585.7452000007</v>
      </c>
      <c r="AC1751">
        <f t="shared" si="667"/>
        <v>9.2468067027179749E-6</v>
      </c>
      <c r="AD1751">
        <f t="shared" si="668"/>
        <v>0</v>
      </c>
      <c r="AE1751">
        <f t="shared" si="669"/>
        <v>0</v>
      </c>
      <c r="AF1751">
        <f t="shared" si="670"/>
        <v>0</v>
      </c>
      <c r="AG1751">
        <f t="shared" si="671"/>
        <v>0</v>
      </c>
      <c r="AH1751">
        <f t="shared" si="672"/>
        <v>0</v>
      </c>
      <c r="AI1751">
        <f t="shared" si="673"/>
        <v>5.0546225567071803E-3</v>
      </c>
      <c r="AJ1751">
        <f t="shared" si="674"/>
        <v>4.2582015317955055E-5</v>
      </c>
      <c r="AK1751">
        <f t="shared" si="675"/>
        <v>1.6740578955036711E-7</v>
      </c>
      <c r="AL1751">
        <f t="shared" si="676"/>
        <v>0</v>
      </c>
      <c r="AM1751">
        <v>6378137</v>
      </c>
      <c r="AN1751">
        <v>6356752.3142451802</v>
      </c>
      <c r="AO1751">
        <f t="shared" si="677"/>
        <v>8.1819190842620321E-2</v>
      </c>
      <c r="AP1751">
        <f t="shared" si="678"/>
        <v>8.2094437949694496E-2</v>
      </c>
      <c r="AQ1751">
        <f t="shared" si="679"/>
        <v>6.7394967422762398E-3</v>
      </c>
      <c r="AR1751">
        <f t="shared" si="680"/>
        <v>6399593.6257584924</v>
      </c>
    </row>
    <row r="1752" spans="13:44" x14ac:dyDescent="0.3">
      <c r="M1752" s="52" t="s">
        <v>22</v>
      </c>
      <c r="N1752" s="53">
        <f t="shared" si="659"/>
        <v>166021.44365805644</v>
      </c>
      <c r="O1752" s="54">
        <f t="shared" si="660"/>
        <v>0</v>
      </c>
      <c r="P1752" s="55">
        <f t="shared" si="661"/>
        <v>31</v>
      </c>
      <c r="Q1752" s="68"/>
      <c r="T1752">
        <f t="shared" si="682"/>
        <v>0</v>
      </c>
      <c r="U1752">
        <f t="shared" si="682"/>
        <v>0</v>
      </c>
      <c r="V1752">
        <f t="shared" si="658"/>
        <v>31</v>
      </c>
      <c r="W1752">
        <f t="shared" si="681"/>
        <v>3</v>
      </c>
      <c r="X1752">
        <f t="shared" si="662"/>
        <v>-5.2359877559829883E-2</v>
      </c>
      <c r="Y1752">
        <f t="shared" si="663"/>
        <v>-5.2335956242943828E-2</v>
      </c>
      <c r="Z1752">
        <f t="shared" si="664"/>
        <v>-5.2383818566763218E-2</v>
      </c>
      <c r="AA1752">
        <f t="shared" si="665"/>
        <v>0</v>
      </c>
      <c r="AB1752">
        <f t="shared" si="666"/>
        <v>6375585.7452000007</v>
      </c>
      <c r="AC1752">
        <f t="shared" si="667"/>
        <v>9.2468067027179749E-6</v>
      </c>
      <c r="AD1752">
        <f t="shared" si="668"/>
        <v>0</v>
      </c>
      <c r="AE1752">
        <f t="shared" si="669"/>
        <v>0</v>
      </c>
      <c r="AF1752">
        <f t="shared" si="670"/>
        <v>0</v>
      </c>
      <c r="AG1752">
        <f t="shared" si="671"/>
        <v>0</v>
      </c>
      <c r="AH1752">
        <f t="shared" si="672"/>
        <v>0</v>
      </c>
      <c r="AI1752">
        <f t="shared" si="673"/>
        <v>5.0546225567071803E-3</v>
      </c>
      <c r="AJ1752">
        <f t="shared" si="674"/>
        <v>4.2582015317955055E-5</v>
      </c>
      <c r="AK1752">
        <f t="shared" si="675"/>
        <v>1.6740578955036711E-7</v>
      </c>
      <c r="AL1752">
        <f t="shared" si="676"/>
        <v>0</v>
      </c>
      <c r="AM1752">
        <v>6378137</v>
      </c>
      <c r="AN1752">
        <v>6356752.3142451802</v>
      </c>
      <c r="AO1752">
        <f t="shared" si="677"/>
        <v>8.1819190842620321E-2</v>
      </c>
      <c r="AP1752">
        <f t="shared" si="678"/>
        <v>8.2094437949694496E-2</v>
      </c>
      <c r="AQ1752">
        <f t="shared" si="679"/>
        <v>6.7394967422762398E-3</v>
      </c>
      <c r="AR1752">
        <f t="shared" si="680"/>
        <v>6399593.6257584924</v>
      </c>
    </row>
    <row r="1753" spans="13:44" x14ac:dyDescent="0.3">
      <c r="M1753" s="52" t="s">
        <v>22</v>
      </c>
      <c r="N1753" s="53">
        <f t="shared" si="659"/>
        <v>166021.44365805644</v>
      </c>
      <c r="O1753" s="54">
        <f t="shared" si="660"/>
        <v>0</v>
      </c>
      <c r="P1753" s="55">
        <f t="shared" si="661"/>
        <v>31</v>
      </c>
      <c r="Q1753" s="68"/>
      <c r="T1753">
        <f t="shared" si="682"/>
        <v>0</v>
      </c>
      <c r="U1753">
        <f t="shared" si="682"/>
        <v>0</v>
      </c>
      <c r="V1753">
        <f t="shared" si="658"/>
        <v>31</v>
      </c>
      <c r="W1753">
        <f t="shared" si="681"/>
        <v>3</v>
      </c>
      <c r="X1753">
        <f t="shared" si="662"/>
        <v>-5.2359877559829883E-2</v>
      </c>
      <c r="Y1753">
        <f t="shared" si="663"/>
        <v>-5.2335956242943828E-2</v>
      </c>
      <c r="Z1753">
        <f t="shared" si="664"/>
        <v>-5.2383818566763218E-2</v>
      </c>
      <c r="AA1753">
        <f t="shared" si="665"/>
        <v>0</v>
      </c>
      <c r="AB1753">
        <f t="shared" si="666"/>
        <v>6375585.7452000007</v>
      </c>
      <c r="AC1753">
        <f t="shared" si="667"/>
        <v>9.2468067027179749E-6</v>
      </c>
      <c r="AD1753">
        <f t="shared" si="668"/>
        <v>0</v>
      </c>
      <c r="AE1753">
        <f t="shared" si="669"/>
        <v>0</v>
      </c>
      <c r="AF1753">
        <f t="shared" si="670"/>
        <v>0</v>
      </c>
      <c r="AG1753">
        <f t="shared" si="671"/>
        <v>0</v>
      </c>
      <c r="AH1753">
        <f t="shared" si="672"/>
        <v>0</v>
      </c>
      <c r="AI1753">
        <f t="shared" si="673"/>
        <v>5.0546225567071803E-3</v>
      </c>
      <c r="AJ1753">
        <f t="shared" si="674"/>
        <v>4.2582015317955055E-5</v>
      </c>
      <c r="AK1753">
        <f t="shared" si="675"/>
        <v>1.6740578955036711E-7</v>
      </c>
      <c r="AL1753">
        <f t="shared" si="676"/>
        <v>0</v>
      </c>
      <c r="AM1753">
        <v>6378137</v>
      </c>
      <c r="AN1753">
        <v>6356752.3142451802</v>
      </c>
      <c r="AO1753">
        <f t="shared" si="677"/>
        <v>8.1819190842620321E-2</v>
      </c>
      <c r="AP1753">
        <f t="shared" si="678"/>
        <v>8.2094437949694496E-2</v>
      </c>
      <c r="AQ1753">
        <f t="shared" si="679"/>
        <v>6.7394967422762398E-3</v>
      </c>
      <c r="AR1753">
        <f t="shared" si="680"/>
        <v>6399593.6257584924</v>
      </c>
    </row>
    <row r="1754" spans="13:44" x14ac:dyDescent="0.3">
      <c r="M1754" s="52" t="s">
        <v>22</v>
      </c>
      <c r="N1754" s="53">
        <f t="shared" si="659"/>
        <v>166021.44365805644</v>
      </c>
      <c r="O1754" s="54">
        <f t="shared" si="660"/>
        <v>0</v>
      </c>
      <c r="P1754" s="55">
        <f t="shared" si="661"/>
        <v>31</v>
      </c>
      <c r="Q1754" s="68"/>
      <c r="T1754">
        <f t="shared" si="682"/>
        <v>0</v>
      </c>
      <c r="U1754">
        <f t="shared" si="682"/>
        <v>0</v>
      </c>
      <c r="V1754">
        <f t="shared" ref="V1754:V1817" si="683">TRUNC((R1754/6)+31)</f>
        <v>31</v>
      </c>
      <c r="W1754">
        <f t="shared" si="681"/>
        <v>3</v>
      </c>
      <c r="X1754">
        <f t="shared" si="662"/>
        <v>-5.2359877559829883E-2</v>
      </c>
      <c r="Y1754">
        <f t="shared" si="663"/>
        <v>-5.2335956242943828E-2</v>
      </c>
      <c r="Z1754">
        <f t="shared" si="664"/>
        <v>-5.2383818566763218E-2</v>
      </c>
      <c r="AA1754">
        <f t="shared" si="665"/>
        <v>0</v>
      </c>
      <c r="AB1754">
        <f t="shared" si="666"/>
        <v>6375585.7452000007</v>
      </c>
      <c r="AC1754">
        <f t="shared" si="667"/>
        <v>9.2468067027179749E-6</v>
      </c>
      <c r="AD1754">
        <f t="shared" si="668"/>
        <v>0</v>
      </c>
      <c r="AE1754">
        <f t="shared" si="669"/>
        <v>0</v>
      </c>
      <c r="AF1754">
        <f t="shared" si="670"/>
        <v>0</v>
      </c>
      <c r="AG1754">
        <f t="shared" si="671"/>
        <v>0</v>
      </c>
      <c r="AH1754">
        <f t="shared" si="672"/>
        <v>0</v>
      </c>
      <c r="AI1754">
        <f t="shared" si="673"/>
        <v>5.0546225567071803E-3</v>
      </c>
      <c r="AJ1754">
        <f t="shared" si="674"/>
        <v>4.2582015317955055E-5</v>
      </c>
      <c r="AK1754">
        <f t="shared" si="675"/>
        <v>1.6740578955036711E-7</v>
      </c>
      <c r="AL1754">
        <f t="shared" si="676"/>
        <v>0</v>
      </c>
      <c r="AM1754">
        <v>6378137</v>
      </c>
      <c r="AN1754">
        <v>6356752.3142451802</v>
      </c>
      <c r="AO1754">
        <f t="shared" si="677"/>
        <v>8.1819190842620321E-2</v>
      </c>
      <c r="AP1754">
        <f t="shared" si="678"/>
        <v>8.2094437949694496E-2</v>
      </c>
      <c r="AQ1754">
        <f t="shared" si="679"/>
        <v>6.7394967422762398E-3</v>
      </c>
      <c r="AR1754">
        <f t="shared" si="680"/>
        <v>6399593.6257584924</v>
      </c>
    </row>
    <row r="1755" spans="13:44" x14ac:dyDescent="0.3">
      <c r="M1755" s="52" t="s">
        <v>22</v>
      </c>
      <c r="N1755" s="53">
        <f t="shared" ref="N1755:N1818" si="684">Z1755*AB1755*(1+AC1755/3)+500000</f>
        <v>166021.44365805644</v>
      </c>
      <c r="O1755" s="54">
        <f t="shared" ref="O1755:O1818" si="685">IF(M1755="S",AA1755*AB1755*(1+AC1755)+AL1755+10000000,AA1755*AB1755*(1+AC1755)+AL1755)</f>
        <v>0</v>
      </c>
      <c r="P1755" s="55">
        <f t="shared" ref="P1755:P1818" si="686">V1755</f>
        <v>31</v>
      </c>
      <c r="Q1755" s="68"/>
      <c r="T1755">
        <f t="shared" si="682"/>
        <v>0</v>
      </c>
      <c r="U1755">
        <f t="shared" si="682"/>
        <v>0</v>
      </c>
      <c r="V1755">
        <f t="shared" si="683"/>
        <v>31</v>
      </c>
      <c r="W1755">
        <f t="shared" si="681"/>
        <v>3</v>
      </c>
      <c r="X1755">
        <f t="shared" ref="X1755:X1818" si="687">+T1755-((W1755*PI())/180)</f>
        <v>-5.2359877559829883E-2</v>
      </c>
      <c r="Y1755">
        <f t="shared" ref="Y1755:Y1818" si="688">COS(U1755)*SIN(X1755)</f>
        <v>-5.2335956242943828E-2</v>
      </c>
      <c r="Z1755">
        <f t="shared" ref="Z1755:Z1818" si="689">(1/2)*LN((1+Y1755)/(1-Y1755))</f>
        <v>-5.2383818566763218E-2</v>
      </c>
      <c r="AA1755">
        <f t="shared" ref="AA1755:AA1818" si="690">ATAN((TAN(U1755))/COS(X1755))-U1755</f>
        <v>0</v>
      </c>
      <c r="AB1755">
        <f t="shared" ref="AB1755:AB1818" si="691">(AR1755/(1+AQ1755*(COS(U1755))^2)^(1/2))*0.9996</f>
        <v>6375585.7452000007</v>
      </c>
      <c r="AC1755">
        <f t="shared" ref="AC1755:AC1818" si="692">(AQ1755/2)*Z1755^2*(COS(U1755))^2</f>
        <v>9.2468067027179749E-6</v>
      </c>
      <c r="AD1755">
        <f t="shared" ref="AD1755:AD1818" si="693">SIN(2*U1755)</f>
        <v>0</v>
      </c>
      <c r="AE1755">
        <f t="shared" ref="AE1755:AE1818" si="694">+AD1755*(COS(U1755))^2</f>
        <v>0</v>
      </c>
      <c r="AF1755">
        <f t="shared" ref="AF1755:AF1818" si="695">U1755+(AD1755/2)</f>
        <v>0</v>
      </c>
      <c r="AG1755">
        <f t="shared" ref="AG1755:AG1818" si="696">((3*AF1755)+AE1755)/4</f>
        <v>0</v>
      </c>
      <c r="AH1755">
        <f t="shared" ref="AH1755:AH1818" si="697">(5*AG1755+AE1755*(COS(U1755))^2)/3</f>
        <v>0</v>
      </c>
      <c r="AI1755">
        <f t="shared" ref="AI1755:AI1818" si="698">(3/4)*AQ1755</f>
        <v>5.0546225567071803E-3</v>
      </c>
      <c r="AJ1755">
        <f t="shared" ref="AJ1755:AJ1818" si="699">(5/3)*AI1755^2</f>
        <v>4.2582015317955055E-5</v>
      </c>
      <c r="AK1755">
        <f t="shared" ref="AK1755:AK1818" si="700">(35/27)*AI1755^3</f>
        <v>1.6740578955036711E-7</v>
      </c>
      <c r="AL1755">
        <f t="shared" ref="AL1755:AL1818" si="701">0.9996*AR1755*(U1755-(AI1755*AF1755)+(AJ1755*AG1755)-(AK1755*AH1755))</f>
        <v>0</v>
      </c>
      <c r="AM1755">
        <v>6378137</v>
      </c>
      <c r="AN1755">
        <v>6356752.3142451802</v>
      </c>
      <c r="AO1755">
        <f t="shared" ref="AO1755:AO1818" si="702">SQRT(AM1755^2-AN1755^2)/AM1755</f>
        <v>8.1819190842620321E-2</v>
      </c>
      <c r="AP1755">
        <f t="shared" ref="AP1755:AP1818" si="703">SQRT(AM1755^2-AN1755^2)/AN1755</f>
        <v>8.2094437949694496E-2</v>
      </c>
      <c r="AQ1755">
        <f t="shared" ref="AQ1755:AQ1818" si="704">AP1755^2</f>
        <v>6.7394967422762398E-3</v>
      </c>
      <c r="AR1755">
        <f t="shared" ref="AR1755:AR1818" si="705">+(AM1755^2)/AN1755</f>
        <v>6399593.6257584924</v>
      </c>
    </row>
    <row r="1756" spans="13:44" x14ac:dyDescent="0.3">
      <c r="M1756" s="52" t="s">
        <v>22</v>
      </c>
      <c r="N1756" s="53">
        <f t="shared" si="684"/>
        <v>166021.44365805644</v>
      </c>
      <c r="O1756" s="54">
        <f t="shared" si="685"/>
        <v>0</v>
      </c>
      <c r="P1756" s="55">
        <f t="shared" si="686"/>
        <v>31</v>
      </c>
      <c r="Q1756" s="68"/>
      <c r="T1756">
        <f t="shared" si="682"/>
        <v>0</v>
      </c>
      <c r="U1756">
        <f t="shared" si="682"/>
        <v>0</v>
      </c>
      <c r="V1756">
        <f t="shared" si="683"/>
        <v>31</v>
      </c>
      <c r="W1756">
        <f t="shared" ref="W1756:W1819" si="706">6*V1756-183</f>
        <v>3</v>
      </c>
      <c r="X1756">
        <f t="shared" si="687"/>
        <v>-5.2359877559829883E-2</v>
      </c>
      <c r="Y1756">
        <f t="shared" si="688"/>
        <v>-5.2335956242943828E-2</v>
      </c>
      <c r="Z1756">
        <f t="shared" si="689"/>
        <v>-5.2383818566763218E-2</v>
      </c>
      <c r="AA1756">
        <f t="shared" si="690"/>
        <v>0</v>
      </c>
      <c r="AB1756">
        <f t="shared" si="691"/>
        <v>6375585.7452000007</v>
      </c>
      <c r="AC1756">
        <f t="shared" si="692"/>
        <v>9.2468067027179749E-6</v>
      </c>
      <c r="AD1756">
        <f t="shared" si="693"/>
        <v>0</v>
      </c>
      <c r="AE1756">
        <f t="shared" si="694"/>
        <v>0</v>
      </c>
      <c r="AF1756">
        <f t="shared" si="695"/>
        <v>0</v>
      </c>
      <c r="AG1756">
        <f t="shared" si="696"/>
        <v>0</v>
      </c>
      <c r="AH1756">
        <f t="shared" si="697"/>
        <v>0</v>
      </c>
      <c r="AI1756">
        <f t="shared" si="698"/>
        <v>5.0546225567071803E-3</v>
      </c>
      <c r="AJ1756">
        <f t="shared" si="699"/>
        <v>4.2582015317955055E-5</v>
      </c>
      <c r="AK1756">
        <f t="shared" si="700"/>
        <v>1.6740578955036711E-7</v>
      </c>
      <c r="AL1756">
        <f t="shared" si="701"/>
        <v>0</v>
      </c>
      <c r="AM1756">
        <v>6378137</v>
      </c>
      <c r="AN1756">
        <v>6356752.3142451802</v>
      </c>
      <c r="AO1756">
        <f t="shared" si="702"/>
        <v>8.1819190842620321E-2</v>
      </c>
      <c r="AP1756">
        <f t="shared" si="703"/>
        <v>8.2094437949694496E-2</v>
      </c>
      <c r="AQ1756">
        <f t="shared" si="704"/>
        <v>6.7394967422762398E-3</v>
      </c>
      <c r="AR1756">
        <f t="shared" si="705"/>
        <v>6399593.6257584924</v>
      </c>
    </row>
    <row r="1757" spans="13:44" x14ac:dyDescent="0.3">
      <c r="M1757" s="52" t="s">
        <v>22</v>
      </c>
      <c r="N1757" s="53">
        <f t="shared" si="684"/>
        <v>166021.44365805644</v>
      </c>
      <c r="O1757" s="54">
        <f t="shared" si="685"/>
        <v>0</v>
      </c>
      <c r="P1757" s="55">
        <f t="shared" si="686"/>
        <v>31</v>
      </c>
      <c r="Q1757" s="68"/>
      <c r="T1757">
        <f t="shared" si="682"/>
        <v>0</v>
      </c>
      <c r="U1757">
        <f t="shared" si="682"/>
        <v>0</v>
      </c>
      <c r="V1757">
        <f t="shared" si="683"/>
        <v>31</v>
      </c>
      <c r="W1757">
        <f t="shared" si="706"/>
        <v>3</v>
      </c>
      <c r="X1757">
        <f t="shared" si="687"/>
        <v>-5.2359877559829883E-2</v>
      </c>
      <c r="Y1757">
        <f t="shared" si="688"/>
        <v>-5.2335956242943828E-2</v>
      </c>
      <c r="Z1757">
        <f t="shared" si="689"/>
        <v>-5.2383818566763218E-2</v>
      </c>
      <c r="AA1757">
        <f t="shared" si="690"/>
        <v>0</v>
      </c>
      <c r="AB1757">
        <f t="shared" si="691"/>
        <v>6375585.7452000007</v>
      </c>
      <c r="AC1757">
        <f t="shared" si="692"/>
        <v>9.2468067027179749E-6</v>
      </c>
      <c r="AD1757">
        <f t="shared" si="693"/>
        <v>0</v>
      </c>
      <c r="AE1757">
        <f t="shared" si="694"/>
        <v>0</v>
      </c>
      <c r="AF1757">
        <f t="shared" si="695"/>
        <v>0</v>
      </c>
      <c r="AG1757">
        <f t="shared" si="696"/>
        <v>0</v>
      </c>
      <c r="AH1757">
        <f t="shared" si="697"/>
        <v>0</v>
      </c>
      <c r="AI1757">
        <f t="shared" si="698"/>
        <v>5.0546225567071803E-3</v>
      </c>
      <c r="AJ1757">
        <f t="shared" si="699"/>
        <v>4.2582015317955055E-5</v>
      </c>
      <c r="AK1757">
        <f t="shared" si="700"/>
        <v>1.6740578955036711E-7</v>
      </c>
      <c r="AL1757">
        <f t="shared" si="701"/>
        <v>0</v>
      </c>
      <c r="AM1757">
        <v>6378137</v>
      </c>
      <c r="AN1757">
        <v>6356752.3142451802</v>
      </c>
      <c r="AO1757">
        <f t="shared" si="702"/>
        <v>8.1819190842620321E-2</v>
      </c>
      <c r="AP1757">
        <f t="shared" si="703"/>
        <v>8.2094437949694496E-2</v>
      </c>
      <c r="AQ1757">
        <f t="shared" si="704"/>
        <v>6.7394967422762398E-3</v>
      </c>
      <c r="AR1757">
        <f t="shared" si="705"/>
        <v>6399593.6257584924</v>
      </c>
    </row>
    <row r="1758" spans="13:44" x14ac:dyDescent="0.3">
      <c r="M1758" s="52" t="s">
        <v>22</v>
      </c>
      <c r="N1758" s="53">
        <f t="shared" si="684"/>
        <v>166021.44365805644</v>
      </c>
      <c r="O1758" s="54">
        <f t="shared" si="685"/>
        <v>0</v>
      </c>
      <c r="P1758" s="55">
        <f t="shared" si="686"/>
        <v>31</v>
      </c>
      <c r="Q1758" s="68"/>
      <c r="T1758">
        <f t="shared" si="682"/>
        <v>0</v>
      </c>
      <c r="U1758">
        <f t="shared" si="682"/>
        <v>0</v>
      </c>
      <c r="V1758">
        <f t="shared" si="683"/>
        <v>31</v>
      </c>
      <c r="W1758">
        <f t="shared" si="706"/>
        <v>3</v>
      </c>
      <c r="X1758">
        <f t="shared" si="687"/>
        <v>-5.2359877559829883E-2</v>
      </c>
      <c r="Y1758">
        <f t="shared" si="688"/>
        <v>-5.2335956242943828E-2</v>
      </c>
      <c r="Z1758">
        <f t="shared" si="689"/>
        <v>-5.2383818566763218E-2</v>
      </c>
      <c r="AA1758">
        <f t="shared" si="690"/>
        <v>0</v>
      </c>
      <c r="AB1758">
        <f t="shared" si="691"/>
        <v>6375585.7452000007</v>
      </c>
      <c r="AC1758">
        <f t="shared" si="692"/>
        <v>9.2468067027179749E-6</v>
      </c>
      <c r="AD1758">
        <f t="shared" si="693"/>
        <v>0</v>
      </c>
      <c r="AE1758">
        <f t="shared" si="694"/>
        <v>0</v>
      </c>
      <c r="AF1758">
        <f t="shared" si="695"/>
        <v>0</v>
      </c>
      <c r="AG1758">
        <f t="shared" si="696"/>
        <v>0</v>
      </c>
      <c r="AH1758">
        <f t="shared" si="697"/>
        <v>0</v>
      </c>
      <c r="AI1758">
        <f t="shared" si="698"/>
        <v>5.0546225567071803E-3</v>
      </c>
      <c r="AJ1758">
        <f t="shared" si="699"/>
        <v>4.2582015317955055E-5</v>
      </c>
      <c r="AK1758">
        <f t="shared" si="700"/>
        <v>1.6740578955036711E-7</v>
      </c>
      <c r="AL1758">
        <f t="shared" si="701"/>
        <v>0</v>
      </c>
      <c r="AM1758">
        <v>6378137</v>
      </c>
      <c r="AN1758">
        <v>6356752.3142451802</v>
      </c>
      <c r="AO1758">
        <f t="shared" si="702"/>
        <v>8.1819190842620321E-2</v>
      </c>
      <c r="AP1758">
        <f t="shared" si="703"/>
        <v>8.2094437949694496E-2</v>
      </c>
      <c r="AQ1758">
        <f t="shared" si="704"/>
        <v>6.7394967422762398E-3</v>
      </c>
      <c r="AR1758">
        <f t="shared" si="705"/>
        <v>6399593.6257584924</v>
      </c>
    </row>
    <row r="1759" spans="13:44" x14ac:dyDescent="0.3">
      <c r="M1759" s="52" t="s">
        <v>22</v>
      </c>
      <c r="N1759" s="53">
        <f t="shared" si="684"/>
        <v>166021.44365805644</v>
      </c>
      <c r="O1759" s="54">
        <f t="shared" si="685"/>
        <v>0</v>
      </c>
      <c r="P1759" s="55">
        <f t="shared" si="686"/>
        <v>31</v>
      </c>
      <c r="Q1759" s="68"/>
      <c r="T1759">
        <f t="shared" si="682"/>
        <v>0</v>
      </c>
      <c r="U1759">
        <f t="shared" si="682"/>
        <v>0</v>
      </c>
      <c r="V1759">
        <f t="shared" si="683"/>
        <v>31</v>
      </c>
      <c r="W1759">
        <f t="shared" si="706"/>
        <v>3</v>
      </c>
      <c r="X1759">
        <f t="shared" si="687"/>
        <v>-5.2359877559829883E-2</v>
      </c>
      <c r="Y1759">
        <f t="shared" si="688"/>
        <v>-5.2335956242943828E-2</v>
      </c>
      <c r="Z1759">
        <f t="shared" si="689"/>
        <v>-5.2383818566763218E-2</v>
      </c>
      <c r="AA1759">
        <f t="shared" si="690"/>
        <v>0</v>
      </c>
      <c r="AB1759">
        <f t="shared" si="691"/>
        <v>6375585.7452000007</v>
      </c>
      <c r="AC1759">
        <f t="shared" si="692"/>
        <v>9.2468067027179749E-6</v>
      </c>
      <c r="AD1759">
        <f t="shared" si="693"/>
        <v>0</v>
      </c>
      <c r="AE1759">
        <f t="shared" si="694"/>
        <v>0</v>
      </c>
      <c r="AF1759">
        <f t="shared" si="695"/>
        <v>0</v>
      </c>
      <c r="AG1759">
        <f t="shared" si="696"/>
        <v>0</v>
      </c>
      <c r="AH1759">
        <f t="shared" si="697"/>
        <v>0</v>
      </c>
      <c r="AI1759">
        <f t="shared" si="698"/>
        <v>5.0546225567071803E-3</v>
      </c>
      <c r="AJ1759">
        <f t="shared" si="699"/>
        <v>4.2582015317955055E-5</v>
      </c>
      <c r="AK1759">
        <f t="shared" si="700"/>
        <v>1.6740578955036711E-7</v>
      </c>
      <c r="AL1759">
        <f t="shared" si="701"/>
        <v>0</v>
      </c>
      <c r="AM1759">
        <v>6378137</v>
      </c>
      <c r="AN1759">
        <v>6356752.3142451802</v>
      </c>
      <c r="AO1759">
        <f t="shared" si="702"/>
        <v>8.1819190842620321E-2</v>
      </c>
      <c r="AP1759">
        <f t="shared" si="703"/>
        <v>8.2094437949694496E-2</v>
      </c>
      <c r="AQ1759">
        <f t="shared" si="704"/>
        <v>6.7394967422762398E-3</v>
      </c>
      <c r="AR1759">
        <f t="shared" si="705"/>
        <v>6399593.6257584924</v>
      </c>
    </row>
    <row r="1760" spans="13:44" x14ac:dyDescent="0.3">
      <c r="M1760" s="52" t="s">
        <v>22</v>
      </c>
      <c r="N1760" s="53">
        <f t="shared" si="684"/>
        <v>166021.44365805644</v>
      </c>
      <c r="O1760" s="54">
        <f t="shared" si="685"/>
        <v>0</v>
      </c>
      <c r="P1760" s="55">
        <f t="shared" si="686"/>
        <v>31</v>
      </c>
      <c r="Q1760" s="68"/>
      <c r="T1760">
        <f t="shared" si="682"/>
        <v>0</v>
      </c>
      <c r="U1760">
        <f t="shared" si="682"/>
        <v>0</v>
      </c>
      <c r="V1760">
        <f t="shared" si="683"/>
        <v>31</v>
      </c>
      <c r="W1760">
        <f t="shared" si="706"/>
        <v>3</v>
      </c>
      <c r="X1760">
        <f t="shared" si="687"/>
        <v>-5.2359877559829883E-2</v>
      </c>
      <c r="Y1760">
        <f t="shared" si="688"/>
        <v>-5.2335956242943828E-2</v>
      </c>
      <c r="Z1760">
        <f t="shared" si="689"/>
        <v>-5.2383818566763218E-2</v>
      </c>
      <c r="AA1760">
        <f t="shared" si="690"/>
        <v>0</v>
      </c>
      <c r="AB1760">
        <f t="shared" si="691"/>
        <v>6375585.7452000007</v>
      </c>
      <c r="AC1760">
        <f t="shared" si="692"/>
        <v>9.2468067027179749E-6</v>
      </c>
      <c r="AD1760">
        <f t="shared" si="693"/>
        <v>0</v>
      </c>
      <c r="AE1760">
        <f t="shared" si="694"/>
        <v>0</v>
      </c>
      <c r="AF1760">
        <f t="shared" si="695"/>
        <v>0</v>
      </c>
      <c r="AG1760">
        <f t="shared" si="696"/>
        <v>0</v>
      </c>
      <c r="AH1760">
        <f t="shared" si="697"/>
        <v>0</v>
      </c>
      <c r="AI1760">
        <f t="shared" si="698"/>
        <v>5.0546225567071803E-3</v>
      </c>
      <c r="AJ1760">
        <f t="shared" si="699"/>
        <v>4.2582015317955055E-5</v>
      </c>
      <c r="AK1760">
        <f t="shared" si="700"/>
        <v>1.6740578955036711E-7</v>
      </c>
      <c r="AL1760">
        <f t="shared" si="701"/>
        <v>0</v>
      </c>
      <c r="AM1760">
        <v>6378137</v>
      </c>
      <c r="AN1760">
        <v>6356752.3142451802</v>
      </c>
      <c r="AO1760">
        <f t="shared" si="702"/>
        <v>8.1819190842620321E-2</v>
      </c>
      <c r="AP1760">
        <f t="shared" si="703"/>
        <v>8.2094437949694496E-2</v>
      </c>
      <c r="AQ1760">
        <f t="shared" si="704"/>
        <v>6.7394967422762398E-3</v>
      </c>
      <c r="AR1760">
        <f t="shared" si="705"/>
        <v>6399593.6257584924</v>
      </c>
    </row>
    <row r="1761" spans="13:44" x14ac:dyDescent="0.3">
      <c r="M1761" s="52" t="s">
        <v>22</v>
      </c>
      <c r="N1761" s="53">
        <f t="shared" si="684"/>
        <v>166021.44365805644</v>
      </c>
      <c r="O1761" s="54">
        <f t="shared" si="685"/>
        <v>0</v>
      </c>
      <c r="P1761" s="55">
        <f t="shared" si="686"/>
        <v>31</v>
      </c>
      <c r="Q1761" s="68"/>
      <c r="T1761">
        <f t="shared" si="682"/>
        <v>0</v>
      </c>
      <c r="U1761">
        <f t="shared" si="682"/>
        <v>0</v>
      </c>
      <c r="V1761">
        <f t="shared" si="683"/>
        <v>31</v>
      </c>
      <c r="W1761">
        <f t="shared" si="706"/>
        <v>3</v>
      </c>
      <c r="X1761">
        <f t="shared" si="687"/>
        <v>-5.2359877559829883E-2</v>
      </c>
      <c r="Y1761">
        <f t="shared" si="688"/>
        <v>-5.2335956242943828E-2</v>
      </c>
      <c r="Z1761">
        <f t="shared" si="689"/>
        <v>-5.2383818566763218E-2</v>
      </c>
      <c r="AA1761">
        <f t="shared" si="690"/>
        <v>0</v>
      </c>
      <c r="AB1761">
        <f t="shared" si="691"/>
        <v>6375585.7452000007</v>
      </c>
      <c r="AC1761">
        <f t="shared" si="692"/>
        <v>9.2468067027179749E-6</v>
      </c>
      <c r="AD1761">
        <f t="shared" si="693"/>
        <v>0</v>
      </c>
      <c r="AE1761">
        <f t="shared" si="694"/>
        <v>0</v>
      </c>
      <c r="AF1761">
        <f t="shared" si="695"/>
        <v>0</v>
      </c>
      <c r="AG1761">
        <f t="shared" si="696"/>
        <v>0</v>
      </c>
      <c r="AH1761">
        <f t="shared" si="697"/>
        <v>0</v>
      </c>
      <c r="AI1761">
        <f t="shared" si="698"/>
        <v>5.0546225567071803E-3</v>
      </c>
      <c r="AJ1761">
        <f t="shared" si="699"/>
        <v>4.2582015317955055E-5</v>
      </c>
      <c r="AK1761">
        <f t="shared" si="700"/>
        <v>1.6740578955036711E-7</v>
      </c>
      <c r="AL1761">
        <f t="shared" si="701"/>
        <v>0</v>
      </c>
      <c r="AM1761">
        <v>6378137</v>
      </c>
      <c r="AN1761">
        <v>6356752.3142451802</v>
      </c>
      <c r="AO1761">
        <f t="shared" si="702"/>
        <v>8.1819190842620321E-2</v>
      </c>
      <c r="AP1761">
        <f t="shared" si="703"/>
        <v>8.2094437949694496E-2</v>
      </c>
      <c r="AQ1761">
        <f t="shared" si="704"/>
        <v>6.7394967422762398E-3</v>
      </c>
      <c r="AR1761">
        <f t="shared" si="705"/>
        <v>6399593.6257584924</v>
      </c>
    </row>
    <row r="1762" spans="13:44" x14ac:dyDescent="0.3">
      <c r="M1762" s="52" t="s">
        <v>22</v>
      </c>
      <c r="N1762" s="53">
        <f t="shared" si="684"/>
        <v>166021.44365805644</v>
      </c>
      <c r="O1762" s="54">
        <f t="shared" si="685"/>
        <v>0</v>
      </c>
      <c r="P1762" s="55">
        <f t="shared" si="686"/>
        <v>31</v>
      </c>
      <c r="Q1762" s="68"/>
      <c r="T1762">
        <f t="shared" si="682"/>
        <v>0</v>
      </c>
      <c r="U1762">
        <f t="shared" si="682"/>
        <v>0</v>
      </c>
      <c r="V1762">
        <f t="shared" si="683"/>
        <v>31</v>
      </c>
      <c r="W1762">
        <f t="shared" si="706"/>
        <v>3</v>
      </c>
      <c r="X1762">
        <f t="shared" si="687"/>
        <v>-5.2359877559829883E-2</v>
      </c>
      <c r="Y1762">
        <f t="shared" si="688"/>
        <v>-5.2335956242943828E-2</v>
      </c>
      <c r="Z1762">
        <f t="shared" si="689"/>
        <v>-5.2383818566763218E-2</v>
      </c>
      <c r="AA1762">
        <f t="shared" si="690"/>
        <v>0</v>
      </c>
      <c r="AB1762">
        <f t="shared" si="691"/>
        <v>6375585.7452000007</v>
      </c>
      <c r="AC1762">
        <f t="shared" si="692"/>
        <v>9.2468067027179749E-6</v>
      </c>
      <c r="AD1762">
        <f t="shared" si="693"/>
        <v>0</v>
      </c>
      <c r="AE1762">
        <f t="shared" si="694"/>
        <v>0</v>
      </c>
      <c r="AF1762">
        <f t="shared" si="695"/>
        <v>0</v>
      </c>
      <c r="AG1762">
        <f t="shared" si="696"/>
        <v>0</v>
      </c>
      <c r="AH1762">
        <f t="shared" si="697"/>
        <v>0</v>
      </c>
      <c r="AI1762">
        <f t="shared" si="698"/>
        <v>5.0546225567071803E-3</v>
      </c>
      <c r="AJ1762">
        <f t="shared" si="699"/>
        <v>4.2582015317955055E-5</v>
      </c>
      <c r="AK1762">
        <f t="shared" si="700"/>
        <v>1.6740578955036711E-7</v>
      </c>
      <c r="AL1762">
        <f t="shared" si="701"/>
        <v>0</v>
      </c>
      <c r="AM1762">
        <v>6378137</v>
      </c>
      <c r="AN1762">
        <v>6356752.3142451802</v>
      </c>
      <c r="AO1762">
        <f t="shared" si="702"/>
        <v>8.1819190842620321E-2</v>
      </c>
      <c r="AP1762">
        <f t="shared" si="703"/>
        <v>8.2094437949694496E-2</v>
      </c>
      <c r="AQ1762">
        <f t="shared" si="704"/>
        <v>6.7394967422762398E-3</v>
      </c>
      <c r="AR1762">
        <f t="shared" si="705"/>
        <v>6399593.6257584924</v>
      </c>
    </row>
    <row r="1763" spans="13:44" x14ac:dyDescent="0.3">
      <c r="M1763" s="52" t="s">
        <v>22</v>
      </c>
      <c r="N1763" s="53">
        <f t="shared" si="684"/>
        <v>166021.44365805644</v>
      </c>
      <c r="O1763" s="54">
        <f t="shared" si="685"/>
        <v>0</v>
      </c>
      <c r="P1763" s="55">
        <f t="shared" si="686"/>
        <v>31</v>
      </c>
      <c r="Q1763" s="68"/>
      <c r="T1763">
        <f t="shared" si="682"/>
        <v>0</v>
      </c>
      <c r="U1763">
        <f t="shared" si="682"/>
        <v>0</v>
      </c>
      <c r="V1763">
        <f t="shared" si="683"/>
        <v>31</v>
      </c>
      <c r="W1763">
        <f t="shared" si="706"/>
        <v>3</v>
      </c>
      <c r="X1763">
        <f t="shared" si="687"/>
        <v>-5.2359877559829883E-2</v>
      </c>
      <c r="Y1763">
        <f t="shared" si="688"/>
        <v>-5.2335956242943828E-2</v>
      </c>
      <c r="Z1763">
        <f t="shared" si="689"/>
        <v>-5.2383818566763218E-2</v>
      </c>
      <c r="AA1763">
        <f t="shared" si="690"/>
        <v>0</v>
      </c>
      <c r="AB1763">
        <f t="shared" si="691"/>
        <v>6375585.7452000007</v>
      </c>
      <c r="AC1763">
        <f t="shared" si="692"/>
        <v>9.2468067027179749E-6</v>
      </c>
      <c r="AD1763">
        <f t="shared" si="693"/>
        <v>0</v>
      </c>
      <c r="AE1763">
        <f t="shared" si="694"/>
        <v>0</v>
      </c>
      <c r="AF1763">
        <f t="shared" si="695"/>
        <v>0</v>
      </c>
      <c r="AG1763">
        <f t="shared" si="696"/>
        <v>0</v>
      </c>
      <c r="AH1763">
        <f t="shared" si="697"/>
        <v>0</v>
      </c>
      <c r="AI1763">
        <f t="shared" si="698"/>
        <v>5.0546225567071803E-3</v>
      </c>
      <c r="AJ1763">
        <f t="shared" si="699"/>
        <v>4.2582015317955055E-5</v>
      </c>
      <c r="AK1763">
        <f t="shared" si="700"/>
        <v>1.6740578955036711E-7</v>
      </c>
      <c r="AL1763">
        <f t="shared" si="701"/>
        <v>0</v>
      </c>
      <c r="AM1763">
        <v>6378137</v>
      </c>
      <c r="AN1763">
        <v>6356752.3142451802</v>
      </c>
      <c r="AO1763">
        <f t="shared" si="702"/>
        <v>8.1819190842620321E-2</v>
      </c>
      <c r="AP1763">
        <f t="shared" si="703"/>
        <v>8.2094437949694496E-2</v>
      </c>
      <c r="AQ1763">
        <f t="shared" si="704"/>
        <v>6.7394967422762398E-3</v>
      </c>
      <c r="AR1763">
        <f t="shared" si="705"/>
        <v>6399593.6257584924</v>
      </c>
    </row>
    <row r="1764" spans="13:44" x14ac:dyDescent="0.3">
      <c r="M1764" s="52" t="s">
        <v>22</v>
      </c>
      <c r="N1764" s="53">
        <f t="shared" si="684"/>
        <v>166021.44365805644</v>
      </c>
      <c r="O1764" s="54">
        <f t="shared" si="685"/>
        <v>0</v>
      </c>
      <c r="P1764" s="55">
        <f t="shared" si="686"/>
        <v>31</v>
      </c>
      <c r="Q1764" s="68"/>
      <c r="T1764">
        <f t="shared" si="682"/>
        <v>0</v>
      </c>
      <c r="U1764">
        <f t="shared" si="682"/>
        <v>0</v>
      </c>
      <c r="V1764">
        <f t="shared" si="683"/>
        <v>31</v>
      </c>
      <c r="W1764">
        <f t="shared" si="706"/>
        <v>3</v>
      </c>
      <c r="X1764">
        <f t="shared" si="687"/>
        <v>-5.2359877559829883E-2</v>
      </c>
      <c r="Y1764">
        <f t="shared" si="688"/>
        <v>-5.2335956242943828E-2</v>
      </c>
      <c r="Z1764">
        <f t="shared" si="689"/>
        <v>-5.2383818566763218E-2</v>
      </c>
      <c r="AA1764">
        <f t="shared" si="690"/>
        <v>0</v>
      </c>
      <c r="AB1764">
        <f t="shared" si="691"/>
        <v>6375585.7452000007</v>
      </c>
      <c r="AC1764">
        <f t="shared" si="692"/>
        <v>9.2468067027179749E-6</v>
      </c>
      <c r="AD1764">
        <f t="shared" si="693"/>
        <v>0</v>
      </c>
      <c r="AE1764">
        <f t="shared" si="694"/>
        <v>0</v>
      </c>
      <c r="AF1764">
        <f t="shared" si="695"/>
        <v>0</v>
      </c>
      <c r="AG1764">
        <f t="shared" si="696"/>
        <v>0</v>
      </c>
      <c r="AH1764">
        <f t="shared" si="697"/>
        <v>0</v>
      </c>
      <c r="AI1764">
        <f t="shared" si="698"/>
        <v>5.0546225567071803E-3</v>
      </c>
      <c r="AJ1764">
        <f t="shared" si="699"/>
        <v>4.2582015317955055E-5</v>
      </c>
      <c r="AK1764">
        <f t="shared" si="700"/>
        <v>1.6740578955036711E-7</v>
      </c>
      <c r="AL1764">
        <f t="shared" si="701"/>
        <v>0</v>
      </c>
      <c r="AM1764">
        <v>6378137</v>
      </c>
      <c r="AN1764">
        <v>6356752.3142451802</v>
      </c>
      <c r="AO1764">
        <f t="shared" si="702"/>
        <v>8.1819190842620321E-2</v>
      </c>
      <c r="AP1764">
        <f t="shared" si="703"/>
        <v>8.2094437949694496E-2</v>
      </c>
      <c r="AQ1764">
        <f t="shared" si="704"/>
        <v>6.7394967422762398E-3</v>
      </c>
      <c r="AR1764">
        <f t="shared" si="705"/>
        <v>6399593.6257584924</v>
      </c>
    </row>
    <row r="1765" spans="13:44" x14ac:dyDescent="0.3">
      <c r="M1765" s="52" t="s">
        <v>22</v>
      </c>
      <c r="N1765" s="53">
        <f t="shared" si="684"/>
        <v>166021.44365805644</v>
      </c>
      <c r="O1765" s="54">
        <f t="shared" si="685"/>
        <v>0</v>
      </c>
      <c r="P1765" s="55">
        <f t="shared" si="686"/>
        <v>31</v>
      </c>
      <c r="Q1765" s="68"/>
      <c r="T1765">
        <f t="shared" si="682"/>
        <v>0</v>
      </c>
      <c r="U1765">
        <f t="shared" si="682"/>
        <v>0</v>
      </c>
      <c r="V1765">
        <f t="shared" si="683"/>
        <v>31</v>
      </c>
      <c r="W1765">
        <f t="shared" si="706"/>
        <v>3</v>
      </c>
      <c r="X1765">
        <f t="shared" si="687"/>
        <v>-5.2359877559829883E-2</v>
      </c>
      <c r="Y1765">
        <f t="shared" si="688"/>
        <v>-5.2335956242943828E-2</v>
      </c>
      <c r="Z1765">
        <f t="shared" si="689"/>
        <v>-5.2383818566763218E-2</v>
      </c>
      <c r="AA1765">
        <f t="shared" si="690"/>
        <v>0</v>
      </c>
      <c r="AB1765">
        <f t="shared" si="691"/>
        <v>6375585.7452000007</v>
      </c>
      <c r="AC1765">
        <f t="shared" si="692"/>
        <v>9.2468067027179749E-6</v>
      </c>
      <c r="AD1765">
        <f t="shared" si="693"/>
        <v>0</v>
      </c>
      <c r="AE1765">
        <f t="shared" si="694"/>
        <v>0</v>
      </c>
      <c r="AF1765">
        <f t="shared" si="695"/>
        <v>0</v>
      </c>
      <c r="AG1765">
        <f t="shared" si="696"/>
        <v>0</v>
      </c>
      <c r="AH1765">
        <f t="shared" si="697"/>
        <v>0</v>
      </c>
      <c r="AI1765">
        <f t="shared" si="698"/>
        <v>5.0546225567071803E-3</v>
      </c>
      <c r="AJ1765">
        <f t="shared" si="699"/>
        <v>4.2582015317955055E-5</v>
      </c>
      <c r="AK1765">
        <f t="shared" si="700"/>
        <v>1.6740578955036711E-7</v>
      </c>
      <c r="AL1765">
        <f t="shared" si="701"/>
        <v>0</v>
      </c>
      <c r="AM1765">
        <v>6378137</v>
      </c>
      <c r="AN1765">
        <v>6356752.3142451802</v>
      </c>
      <c r="AO1765">
        <f t="shared" si="702"/>
        <v>8.1819190842620321E-2</v>
      </c>
      <c r="AP1765">
        <f t="shared" si="703"/>
        <v>8.2094437949694496E-2</v>
      </c>
      <c r="AQ1765">
        <f t="shared" si="704"/>
        <v>6.7394967422762398E-3</v>
      </c>
      <c r="AR1765">
        <f t="shared" si="705"/>
        <v>6399593.6257584924</v>
      </c>
    </row>
    <row r="1766" spans="13:44" x14ac:dyDescent="0.3">
      <c r="M1766" s="52" t="s">
        <v>22</v>
      </c>
      <c r="N1766" s="53">
        <f t="shared" si="684"/>
        <v>166021.44365805644</v>
      </c>
      <c r="O1766" s="54">
        <f t="shared" si="685"/>
        <v>0</v>
      </c>
      <c r="P1766" s="55">
        <f t="shared" si="686"/>
        <v>31</v>
      </c>
      <c r="Q1766" s="68"/>
      <c r="T1766">
        <f t="shared" si="682"/>
        <v>0</v>
      </c>
      <c r="U1766">
        <f t="shared" si="682"/>
        <v>0</v>
      </c>
      <c r="V1766">
        <f t="shared" si="683"/>
        <v>31</v>
      </c>
      <c r="W1766">
        <f t="shared" si="706"/>
        <v>3</v>
      </c>
      <c r="X1766">
        <f t="shared" si="687"/>
        <v>-5.2359877559829883E-2</v>
      </c>
      <c r="Y1766">
        <f t="shared" si="688"/>
        <v>-5.2335956242943828E-2</v>
      </c>
      <c r="Z1766">
        <f t="shared" si="689"/>
        <v>-5.2383818566763218E-2</v>
      </c>
      <c r="AA1766">
        <f t="shared" si="690"/>
        <v>0</v>
      </c>
      <c r="AB1766">
        <f t="shared" si="691"/>
        <v>6375585.7452000007</v>
      </c>
      <c r="AC1766">
        <f t="shared" si="692"/>
        <v>9.2468067027179749E-6</v>
      </c>
      <c r="AD1766">
        <f t="shared" si="693"/>
        <v>0</v>
      </c>
      <c r="AE1766">
        <f t="shared" si="694"/>
        <v>0</v>
      </c>
      <c r="AF1766">
        <f t="shared" si="695"/>
        <v>0</v>
      </c>
      <c r="AG1766">
        <f t="shared" si="696"/>
        <v>0</v>
      </c>
      <c r="AH1766">
        <f t="shared" si="697"/>
        <v>0</v>
      </c>
      <c r="AI1766">
        <f t="shared" si="698"/>
        <v>5.0546225567071803E-3</v>
      </c>
      <c r="AJ1766">
        <f t="shared" si="699"/>
        <v>4.2582015317955055E-5</v>
      </c>
      <c r="AK1766">
        <f t="shared" si="700"/>
        <v>1.6740578955036711E-7</v>
      </c>
      <c r="AL1766">
        <f t="shared" si="701"/>
        <v>0</v>
      </c>
      <c r="AM1766">
        <v>6378137</v>
      </c>
      <c r="AN1766">
        <v>6356752.3142451802</v>
      </c>
      <c r="AO1766">
        <f t="shared" si="702"/>
        <v>8.1819190842620321E-2</v>
      </c>
      <c r="AP1766">
        <f t="shared" si="703"/>
        <v>8.2094437949694496E-2</v>
      </c>
      <c r="AQ1766">
        <f t="shared" si="704"/>
        <v>6.7394967422762398E-3</v>
      </c>
      <c r="AR1766">
        <f t="shared" si="705"/>
        <v>6399593.6257584924</v>
      </c>
    </row>
    <row r="1767" spans="13:44" x14ac:dyDescent="0.3">
      <c r="M1767" s="52" t="s">
        <v>22</v>
      </c>
      <c r="N1767" s="53">
        <f t="shared" si="684"/>
        <v>166021.44365805644</v>
      </c>
      <c r="O1767" s="54">
        <f t="shared" si="685"/>
        <v>0</v>
      </c>
      <c r="P1767" s="55">
        <f t="shared" si="686"/>
        <v>31</v>
      </c>
      <c r="Q1767" s="68"/>
      <c r="T1767">
        <f t="shared" si="682"/>
        <v>0</v>
      </c>
      <c r="U1767">
        <f t="shared" si="682"/>
        <v>0</v>
      </c>
      <c r="V1767">
        <f t="shared" si="683"/>
        <v>31</v>
      </c>
      <c r="W1767">
        <f t="shared" si="706"/>
        <v>3</v>
      </c>
      <c r="X1767">
        <f t="shared" si="687"/>
        <v>-5.2359877559829883E-2</v>
      </c>
      <c r="Y1767">
        <f t="shared" si="688"/>
        <v>-5.2335956242943828E-2</v>
      </c>
      <c r="Z1767">
        <f t="shared" si="689"/>
        <v>-5.2383818566763218E-2</v>
      </c>
      <c r="AA1767">
        <f t="shared" si="690"/>
        <v>0</v>
      </c>
      <c r="AB1767">
        <f t="shared" si="691"/>
        <v>6375585.7452000007</v>
      </c>
      <c r="AC1767">
        <f t="shared" si="692"/>
        <v>9.2468067027179749E-6</v>
      </c>
      <c r="AD1767">
        <f t="shared" si="693"/>
        <v>0</v>
      </c>
      <c r="AE1767">
        <f t="shared" si="694"/>
        <v>0</v>
      </c>
      <c r="AF1767">
        <f t="shared" si="695"/>
        <v>0</v>
      </c>
      <c r="AG1767">
        <f t="shared" si="696"/>
        <v>0</v>
      </c>
      <c r="AH1767">
        <f t="shared" si="697"/>
        <v>0</v>
      </c>
      <c r="AI1767">
        <f t="shared" si="698"/>
        <v>5.0546225567071803E-3</v>
      </c>
      <c r="AJ1767">
        <f t="shared" si="699"/>
        <v>4.2582015317955055E-5</v>
      </c>
      <c r="AK1767">
        <f t="shared" si="700"/>
        <v>1.6740578955036711E-7</v>
      </c>
      <c r="AL1767">
        <f t="shared" si="701"/>
        <v>0</v>
      </c>
      <c r="AM1767">
        <v>6378137</v>
      </c>
      <c r="AN1767">
        <v>6356752.3142451802</v>
      </c>
      <c r="AO1767">
        <f t="shared" si="702"/>
        <v>8.1819190842620321E-2</v>
      </c>
      <c r="AP1767">
        <f t="shared" si="703"/>
        <v>8.2094437949694496E-2</v>
      </c>
      <c r="AQ1767">
        <f t="shared" si="704"/>
        <v>6.7394967422762398E-3</v>
      </c>
      <c r="AR1767">
        <f t="shared" si="705"/>
        <v>6399593.6257584924</v>
      </c>
    </row>
    <row r="1768" spans="13:44" x14ac:dyDescent="0.3">
      <c r="M1768" s="52" t="s">
        <v>22</v>
      </c>
      <c r="N1768" s="53">
        <f t="shared" si="684"/>
        <v>166021.44365805644</v>
      </c>
      <c r="O1768" s="54">
        <f t="shared" si="685"/>
        <v>0</v>
      </c>
      <c r="P1768" s="55">
        <f t="shared" si="686"/>
        <v>31</v>
      </c>
      <c r="Q1768" s="68"/>
      <c r="T1768">
        <f t="shared" si="682"/>
        <v>0</v>
      </c>
      <c r="U1768">
        <f t="shared" si="682"/>
        <v>0</v>
      </c>
      <c r="V1768">
        <f t="shared" si="683"/>
        <v>31</v>
      </c>
      <c r="W1768">
        <f t="shared" si="706"/>
        <v>3</v>
      </c>
      <c r="X1768">
        <f t="shared" si="687"/>
        <v>-5.2359877559829883E-2</v>
      </c>
      <c r="Y1768">
        <f t="shared" si="688"/>
        <v>-5.2335956242943828E-2</v>
      </c>
      <c r="Z1768">
        <f t="shared" si="689"/>
        <v>-5.2383818566763218E-2</v>
      </c>
      <c r="AA1768">
        <f t="shared" si="690"/>
        <v>0</v>
      </c>
      <c r="AB1768">
        <f t="shared" si="691"/>
        <v>6375585.7452000007</v>
      </c>
      <c r="AC1768">
        <f t="shared" si="692"/>
        <v>9.2468067027179749E-6</v>
      </c>
      <c r="AD1768">
        <f t="shared" si="693"/>
        <v>0</v>
      </c>
      <c r="AE1768">
        <f t="shared" si="694"/>
        <v>0</v>
      </c>
      <c r="AF1768">
        <f t="shared" si="695"/>
        <v>0</v>
      </c>
      <c r="AG1768">
        <f t="shared" si="696"/>
        <v>0</v>
      </c>
      <c r="AH1768">
        <f t="shared" si="697"/>
        <v>0</v>
      </c>
      <c r="AI1768">
        <f t="shared" si="698"/>
        <v>5.0546225567071803E-3</v>
      </c>
      <c r="AJ1768">
        <f t="shared" si="699"/>
        <v>4.2582015317955055E-5</v>
      </c>
      <c r="AK1768">
        <f t="shared" si="700"/>
        <v>1.6740578955036711E-7</v>
      </c>
      <c r="AL1768">
        <f t="shared" si="701"/>
        <v>0</v>
      </c>
      <c r="AM1768">
        <v>6378137</v>
      </c>
      <c r="AN1768">
        <v>6356752.3142451802</v>
      </c>
      <c r="AO1768">
        <f t="shared" si="702"/>
        <v>8.1819190842620321E-2</v>
      </c>
      <c r="AP1768">
        <f t="shared" si="703"/>
        <v>8.2094437949694496E-2</v>
      </c>
      <c r="AQ1768">
        <f t="shared" si="704"/>
        <v>6.7394967422762398E-3</v>
      </c>
      <c r="AR1768">
        <f t="shared" si="705"/>
        <v>6399593.6257584924</v>
      </c>
    </row>
    <row r="1769" spans="13:44" x14ac:dyDescent="0.3">
      <c r="M1769" s="52" t="s">
        <v>22</v>
      </c>
      <c r="N1769" s="53">
        <f t="shared" si="684"/>
        <v>166021.44365805644</v>
      </c>
      <c r="O1769" s="54">
        <f t="shared" si="685"/>
        <v>0</v>
      </c>
      <c r="P1769" s="55">
        <f t="shared" si="686"/>
        <v>31</v>
      </c>
      <c r="Q1769" s="68"/>
      <c r="T1769">
        <f t="shared" si="682"/>
        <v>0</v>
      </c>
      <c r="U1769">
        <f t="shared" si="682"/>
        <v>0</v>
      </c>
      <c r="V1769">
        <f t="shared" si="683"/>
        <v>31</v>
      </c>
      <c r="W1769">
        <f t="shared" si="706"/>
        <v>3</v>
      </c>
      <c r="X1769">
        <f t="shared" si="687"/>
        <v>-5.2359877559829883E-2</v>
      </c>
      <c r="Y1769">
        <f t="shared" si="688"/>
        <v>-5.2335956242943828E-2</v>
      </c>
      <c r="Z1769">
        <f t="shared" si="689"/>
        <v>-5.2383818566763218E-2</v>
      </c>
      <c r="AA1769">
        <f t="shared" si="690"/>
        <v>0</v>
      </c>
      <c r="AB1769">
        <f t="shared" si="691"/>
        <v>6375585.7452000007</v>
      </c>
      <c r="AC1769">
        <f t="shared" si="692"/>
        <v>9.2468067027179749E-6</v>
      </c>
      <c r="AD1769">
        <f t="shared" si="693"/>
        <v>0</v>
      </c>
      <c r="AE1769">
        <f t="shared" si="694"/>
        <v>0</v>
      </c>
      <c r="AF1769">
        <f t="shared" si="695"/>
        <v>0</v>
      </c>
      <c r="AG1769">
        <f t="shared" si="696"/>
        <v>0</v>
      </c>
      <c r="AH1769">
        <f t="shared" si="697"/>
        <v>0</v>
      </c>
      <c r="AI1769">
        <f t="shared" si="698"/>
        <v>5.0546225567071803E-3</v>
      </c>
      <c r="AJ1769">
        <f t="shared" si="699"/>
        <v>4.2582015317955055E-5</v>
      </c>
      <c r="AK1769">
        <f t="shared" si="700"/>
        <v>1.6740578955036711E-7</v>
      </c>
      <c r="AL1769">
        <f t="shared" si="701"/>
        <v>0</v>
      </c>
      <c r="AM1769">
        <v>6378137</v>
      </c>
      <c r="AN1769">
        <v>6356752.3142451802</v>
      </c>
      <c r="AO1769">
        <f t="shared" si="702"/>
        <v>8.1819190842620321E-2</v>
      </c>
      <c r="AP1769">
        <f t="shared" si="703"/>
        <v>8.2094437949694496E-2</v>
      </c>
      <c r="AQ1769">
        <f t="shared" si="704"/>
        <v>6.7394967422762398E-3</v>
      </c>
      <c r="AR1769">
        <f t="shared" si="705"/>
        <v>6399593.6257584924</v>
      </c>
    </row>
    <row r="1770" spans="13:44" x14ac:dyDescent="0.3">
      <c r="M1770" s="52" t="s">
        <v>22</v>
      </c>
      <c r="N1770" s="53">
        <f t="shared" si="684"/>
        <v>166021.44365805644</v>
      </c>
      <c r="O1770" s="54">
        <f t="shared" si="685"/>
        <v>0</v>
      </c>
      <c r="P1770" s="55">
        <f t="shared" si="686"/>
        <v>31</v>
      </c>
      <c r="Q1770" s="68"/>
      <c r="T1770">
        <f t="shared" ref="T1770:U1833" si="707">R1770*PI()/180</f>
        <v>0</v>
      </c>
      <c r="U1770">
        <f t="shared" si="707"/>
        <v>0</v>
      </c>
      <c r="V1770">
        <f t="shared" si="683"/>
        <v>31</v>
      </c>
      <c r="W1770">
        <f t="shared" si="706"/>
        <v>3</v>
      </c>
      <c r="X1770">
        <f t="shared" si="687"/>
        <v>-5.2359877559829883E-2</v>
      </c>
      <c r="Y1770">
        <f t="shared" si="688"/>
        <v>-5.2335956242943828E-2</v>
      </c>
      <c r="Z1770">
        <f t="shared" si="689"/>
        <v>-5.2383818566763218E-2</v>
      </c>
      <c r="AA1770">
        <f t="shared" si="690"/>
        <v>0</v>
      </c>
      <c r="AB1770">
        <f t="shared" si="691"/>
        <v>6375585.7452000007</v>
      </c>
      <c r="AC1770">
        <f t="shared" si="692"/>
        <v>9.2468067027179749E-6</v>
      </c>
      <c r="AD1770">
        <f t="shared" si="693"/>
        <v>0</v>
      </c>
      <c r="AE1770">
        <f t="shared" si="694"/>
        <v>0</v>
      </c>
      <c r="AF1770">
        <f t="shared" si="695"/>
        <v>0</v>
      </c>
      <c r="AG1770">
        <f t="shared" si="696"/>
        <v>0</v>
      </c>
      <c r="AH1770">
        <f t="shared" si="697"/>
        <v>0</v>
      </c>
      <c r="AI1770">
        <f t="shared" si="698"/>
        <v>5.0546225567071803E-3</v>
      </c>
      <c r="AJ1770">
        <f t="shared" si="699"/>
        <v>4.2582015317955055E-5</v>
      </c>
      <c r="AK1770">
        <f t="shared" si="700"/>
        <v>1.6740578955036711E-7</v>
      </c>
      <c r="AL1770">
        <f t="shared" si="701"/>
        <v>0</v>
      </c>
      <c r="AM1770">
        <v>6378137</v>
      </c>
      <c r="AN1770">
        <v>6356752.3142451802</v>
      </c>
      <c r="AO1770">
        <f t="shared" si="702"/>
        <v>8.1819190842620321E-2</v>
      </c>
      <c r="AP1770">
        <f t="shared" si="703"/>
        <v>8.2094437949694496E-2</v>
      </c>
      <c r="AQ1770">
        <f t="shared" si="704"/>
        <v>6.7394967422762398E-3</v>
      </c>
      <c r="AR1770">
        <f t="shared" si="705"/>
        <v>6399593.6257584924</v>
      </c>
    </row>
    <row r="1771" spans="13:44" x14ac:dyDescent="0.3">
      <c r="M1771" s="52" t="s">
        <v>22</v>
      </c>
      <c r="N1771" s="53">
        <f t="shared" si="684"/>
        <v>166021.44365805644</v>
      </c>
      <c r="O1771" s="54">
        <f t="shared" si="685"/>
        <v>0</v>
      </c>
      <c r="P1771" s="55">
        <f t="shared" si="686"/>
        <v>31</v>
      </c>
      <c r="Q1771" s="68"/>
      <c r="T1771">
        <f t="shared" si="707"/>
        <v>0</v>
      </c>
      <c r="U1771">
        <f t="shared" si="707"/>
        <v>0</v>
      </c>
      <c r="V1771">
        <f t="shared" si="683"/>
        <v>31</v>
      </c>
      <c r="W1771">
        <f t="shared" si="706"/>
        <v>3</v>
      </c>
      <c r="X1771">
        <f t="shared" si="687"/>
        <v>-5.2359877559829883E-2</v>
      </c>
      <c r="Y1771">
        <f t="shared" si="688"/>
        <v>-5.2335956242943828E-2</v>
      </c>
      <c r="Z1771">
        <f t="shared" si="689"/>
        <v>-5.2383818566763218E-2</v>
      </c>
      <c r="AA1771">
        <f t="shared" si="690"/>
        <v>0</v>
      </c>
      <c r="AB1771">
        <f t="shared" si="691"/>
        <v>6375585.7452000007</v>
      </c>
      <c r="AC1771">
        <f t="shared" si="692"/>
        <v>9.2468067027179749E-6</v>
      </c>
      <c r="AD1771">
        <f t="shared" si="693"/>
        <v>0</v>
      </c>
      <c r="AE1771">
        <f t="shared" si="694"/>
        <v>0</v>
      </c>
      <c r="AF1771">
        <f t="shared" si="695"/>
        <v>0</v>
      </c>
      <c r="AG1771">
        <f t="shared" si="696"/>
        <v>0</v>
      </c>
      <c r="AH1771">
        <f t="shared" si="697"/>
        <v>0</v>
      </c>
      <c r="AI1771">
        <f t="shared" si="698"/>
        <v>5.0546225567071803E-3</v>
      </c>
      <c r="AJ1771">
        <f t="shared" si="699"/>
        <v>4.2582015317955055E-5</v>
      </c>
      <c r="AK1771">
        <f t="shared" si="700"/>
        <v>1.6740578955036711E-7</v>
      </c>
      <c r="AL1771">
        <f t="shared" si="701"/>
        <v>0</v>
      </c>
      <c r="AM1771">
        <v>6378137</v>
      </c>
      <c r="AN1771">
        <v>6356752.3142451802</v>
      </c>
      <c r="AO1771">
        <f t="shared" si="702"/>
        <v>8.1819190842620321E-2</v>
      </c>
      <c r="AP1771">
        <f t="shared" si="703"/>
        <v>8.2094437949694496E-2</v>
      </c>
      <c r="AQ1771">
        <f t="shared" si="704"/>
        <v>6.7394967422762398E-3</v>
      </c>
      <c r="AR1771">
        <f t="shared" si="705"/>
        <v>6399593.6257584924</v>
      </c>
    </row>
    <row r="1772" spans="13:44" x14ac:dyDescent="0.3">
      <c r="M1772" s="52" t="s">
        <v>22</v>
      </c>
      <c r="N1772" s="53">
        <f t="shared" si="684"/>
        <v>166021.44365805644</v>
      </c>
      <c r="O1772" s="54">
        <f t="shared" si="685"/>
        <v>0</v>
      </c>
      <c r="P1772" s="55">
        <f t="shared" si="686"/>
        <v>31</v>
      </c>
      <c r="Q1772" s="68"/>
      <c r="T1772">
        <f t="shared" si="707"/>
        <v>0</v>
      </c>
      <c r="U1772">
        <f t="shared" si="707"/>
        <v>0</v>
      </c>
      <c r="V1772">
        <f t="shared" si="683"/>
        <v>31</v>
      </c>
      <c r="W1772">
        <f t="shared" si="706"/>
        <v>3</v>
      </c>
      <c r="X1772">
        <f t="shared" si="687"/>
        <v>-5.2359877559829883E-2</v>
      </c>
      <c r="Y1772">
        <f t="shared" si="688"/>
        <v>-5.2335956242943828E-2</v>
      </c>
      <c r="Z1772">
        <f t="shared" si="689"/>
        <v>-5.2383818566763218E-2</v>
      </c>
      <c r="AA1772">
        <f t="shared" si="690"/>
        <v>0</v>
      </c>
      <c r="AB1772">
        <f t="shared" si="691"/>
        <v>6375585.7452000007</v>
      </c>
      <c r="AC1772">
        <f t="shared" si="692"/>
        <v>9.2468067027179749E-6</v>
      </c>
      <c r="AD1772">
        <f t="shared" si="693"/>
        <v>0</v>
      </c>
      <c r="AE1772">
        <f t="shared" si="694"/>
        <v>0</v>
      </c>
      <c r="AF1772">
        <f t="shared" si="695"/>
        <v>0</v>
      </c>
      <c r="AG1772">
        <f t="shared" si="696"/>
        <v>0</v>
      </c>
      <c r="AH1772">
        <f t="shared" si="697"/>
        <v>0</v>
      </c>
      <c r="AI1772">
        <f t="shared" si="698"/>
        <v>5.0546225567071803E-3</v>
      </c>
      <c r="AJ1772">
        <f t="shared" si="699"/>
        <v>4.2582015317955055E-5</v>
      </c>
      <c r="AK1772">
        <f t="shared" si="700"/>
        <v>1.6740578955036711E-7</v>
      </c>
      <c r="AL1772">
        <f t="shared" si="701"/>
        <v>0</v>
      </c>
      <c r="AM1772">
        <v>6378137</v>
      </c>
      <c r="AN1772">
        <v>6356752.3142451802</v>
      </c>
      <c r="AO1772">
        <f t="shared" si="702"/>
        <v>8.1819190842620321E-2</v>
      </c>
      <c r="AP1772">
        <f t="shared" si="703"/>
        <v>8.2094437949694496E-2</v>
      </c>
      <c r="AQ1772">
        <f t="shared" si="704"/>
        <v>6.7394967422762398E-3</v>
      </c>
      <c r="AR1772">
        <f t="shared" si="705"/>
        <v>6399593.6257584924</v>
      </c>
    </row>
    <row r="1773" spans="13:44" x14ac:dyDescent="0.3">
      <c r="M1773" s="52" t="s">
        <v>22</v>
      </c>
      <c r="N1773" s="53">
        <f t="shared" si="684"/>
        <v>166021.44365805644</v>
      </c>
      <c r="O1773" s="54">
        <f t="shared" si="685"/>
        <v>0</v>
      </c>
      <c r="P1773" s="55">
        <f t="shared" si="686"/>
        <v>31</v>
      </c>
      <c r="Q1773" s="68"/>
      <c r="T1773">
        <f t="shared" si="707"/>
        <v>0</v>
      </c>
      <c r="U1773">
        <f t="shared" si="707"/>
        <v>0</v>
      </c>
      <c r="V1773">
        <f t="shared" si="683"/>
        <v>31</v>
      </c>
      <c r="W1773">
        <f t="shared" si="706"/>
        <v>3</v>
      </c>
      <c r="X1773">
        <f t="shared" si="687"/>
        <v>-5.2359877559829883E-2</v>
      </c>
      <c r="Y1773">
        <f t="shared" si="688"/>
        <v>-5.2335956242943828E-2</v>
      </c>
      <c r="Z1773">
        <f t="shared" si="689"/>
        <v>-5.2383818566763218E-2</v>
      </c>
      <c r="AA1773">
        <f t="shared" si="690"/>
        <v>0</v>
      </c>
      <c r="AB1773">
        <f t="shared" si="691"/>
        <v>6375585.7452000007</v>
      </c>
      <c r="AC1773">
        <f t="shared" si="692"/>
        <v>9.2468067027179749E-6</v>
      </c>
      <c r="AD1773">
        <f t="shared" si="693"/>
        <v>0</v>
      </c>
      <c r="AE1773">
        <f t="shared" si="694"/>
        <v>0</v>
      </c>
      <c r="AF1773">
        <f t="shared" si="695"/>
        <v>0</v>
      </c>
      <c r="AG1773">
        <f t="shared" si="696"/>
        <v>0</v>
      </c>
      <c r="AH1773">
        <f t="shared" si="697"/>
        <v>0</v>
      </c>
      <c r="AI1773">
        <f t="shared" si="698"/>
        <v>5.0546225567071803E-3</v>
      </c>
      <c r="AJ1773">
        <f t="shared" si="699"/>
        <v>4.2582015317955055E-5</v>
      </c>
      <c r="AK1773">
        <f t="shared" si="700"/>
        <v>1.6740578955036711E-7</v>
      </c>
      <c r="AL1773">
        <f t="shared" si="701"/>
        <v>0</v>
      </c>
      <c r="AM1773">
        <v>6378137</v>
      </c>
      <c r="AN1773">
        <v>6356752.3142451802</v>
      </c>
      <c r="AO1773">
        <f t="shared" si="702"/>
        <v>8.1819190842620321E-2</v>
      </c>
      <c r="AP1773">
        <f t="shared" si="703"/>
        <v>8.2094437949694496E-2</v>
      </c>
      <c r="AQ1773">
        <f t="shared" si="704"/>
        <v>6.7394967422762398E-3</v>
      </c>
      <c r="AR1773">
        <f t="shared" si="705"/>
        <v>6399593.6257584924</v>
      </c>
    </row>
    <row r="1774" spans="13:44" x14ac:dyDescent="0.3">
      <c r="M1774" s="52" t="s">
        <v>22</v>
      </c>
      <c r="N1774" s="53">
        <f t="shared" si="684"/>
        <v>166021.44365805644</v>
      </c>
      <c r="O1774" s="54">
        <f t="shared" si="685"/>
        <v>0</v>
      </c>
      <c r="P1774" s="55">
        <f t="shared" si="686"/>
        <v>31</v>
      </c>
      <c r="Q1774" s="68"/>
      <c r="T1774">
        <f t="shared" si="707"/>
        <v>0</v>
      </c>
      <c r="U1774">
        <f t="shared" si="707"/>
        <v>0</v>
      </c>
      <c r="V1774">
        <f t="shared" si="683"/>
        <v>31</v>
      </c>
      <c r="W1774">
        <f t="shared" si="706"/>
        <v>3</v>
      </c>
      <c r="X1774">
        <f t="shared" si="687"/>
        <v>-5.2359877559829883E-2</v>
      </c>
      <c r="Y1774">
        <f t="shared" si="688"/>
        <v>-5.2335956242943828E-2</v>
      </c>
      <c r="Z1774">
        <f t="shared" si="689"/>
        <v>-5.2383818566763218E-2</v>
      </c>
      <c r="AA1774">
        <f t="shared" si="690"/>
        <v>0</v>
      </c>
      <c r="AB1774">
        <f t="shared" si="691"/>
        <v>6375585.7452000007</v>
      </c>
      <c r="AC1774">
        <f t="shared" si="692"/>
        <v>9.2468067027179749E-6</v>
      </c>
      <c r="AD1774">
        <f t="shared" si="693"/>
        <v>0</v>
      </c>
      <c r="AE1774">
        <f t="shared" si="694"/>
        <v>0</v>
      </c>
      <c r="AF1774">
        <f t="shared" si="695"/>
        <v>0</v>
      </c>
      <c r="AG1774">
        <f t="shared" si="696"/>
        <v>0</v>
      </c>
      <c r="AH1774">
        <f t="shared" si="697"/>
        <v>0</v>
      </c>
      <c r="AI1774">
        <f t="shared" si="698"/>
        <v>5.0546225567071803E-3</v>
      </c>
      <c r="AJ1774">
        <f t="shared" si="699"/>
        <v>4.2582015317955055E-5</v>
      </c>
      <c r="AK1774">
        <f t="shared" si="700"/>
        <v>1.6740578955036711E-7</v>
      </c>
      <c r="AL1774">
        <f t="shared" si="701"/>
        <v>0</v>
      </c>
      <c r="AM1774">
        <v>6378137</v>
      </c>
      <c r="AN1774">
        <v>6356752.3142451802</v>
      </c>
      <c r="AO1774">
        <f t="shared" si="702"/>
        <v>8.1819190842620321E-2</v>
      </c>
      <c r="AP1774">
        <f t="shared" si="703"/>
        <v>8.2094437949694496E-2</v>
      </c>
      <c r="AQ1774">
        <f t="shared" si="704"/>
        <v>6.7394967422762398E-3</v>
      </c>
      <c r="AR1774">
        <f t="shared" si="705"/>
        <v>6399593.6257584924</v>
      </c>
    </row>
    <row r="1775" spans="13:44" x14ac:dyDescent="0.3">
      <c r="M1775" s="52" t="s">
        <v>22</v>
      </c>
      <c r="N1775" s="53">
        <f t="shared" si="684"/>
        <v>166021.44365805644</v>
      </c>
      <c r="O1775" s="54">
        <f t="shared" si="685"/>
        <v>0</v>
      </c>
      <c r="P1775" s="55">
        <f t="shared" si="686"/>
        <v>31</v>
      </c>
      <c r="Q1775" s="68"/>
      <c r="T1775">
        <f t="shared" si="707"/>
        <v>0</v>
      </c>
      <c r="U1775">
        <f t="shared" si="707"/>
        <v>0</v>
      </c>
      <c r="V1775">
        <f t="shared" si="683"/>
        <v>31</v>
      </c>
      <c r="W1775">
        <f t="shared" si="706"/>
        <v>3</v>
      </c>
      <c r="X1775">
        <f t="shared" si="687"/>
        <v>-5.2359877559829883E-2</v>
      </c>
      <c r="Y1775">
        <f t="shared" si="688"/>
        <v>-5.2335956242943828E-2</v>
      </c>
      <c r="Z1775">
        <f t="shared" si="689"/>
        <v>-5.2383818566763218E-2</v>
      </c>
      <c r="AA1775">
        <f t="shared" si="690"/>
        <v>0</v>
      </c>
      <c r="AB1775">
        <f t="shared" si="691"/>
        <v>6375585.7452000007</v>
      </c>
      <c r="AC1775">
        <f t="shared" si="692"/>
        <v>9.2468067027179749E-6</v>
      </c>
      <c r="AD1775">
        <f t="shared" si="693"/>
        <v>0</v>
      </c>
      <c r="AE1775">
        <f t="shared" si="694"/>
        <v>0</v>
      </c>
      <c r="AF1775">
        <f t="shared" si="695"/>
        <v>0</v>
      </c>
      <c r="AG1775">
        <f t="shared" si="696"/>
        <v>0</v>
      </c>
      <c r="AH1775">
        <f t="shared" si="697"/>
        <v>0</v>
      </c>
      <c r="AI1775">
        <f t="shared" si="698"/>
        <v>5.0546225567071803E-3</v>
      </c>
      <c r="AJ1775">
        <f t="shared" si="699"/>
        <v>4.2582015317955055E-5</v>
      </c>
      <c r="AK1775">
        <f t="shared" si="700"/>
        <v>1.6740578955036711E-7</v>
      </c>
      <c r="AL1775">
        <f t="shared" si="701"/>
        <v>0</v>
      </c>
      <c r="AM1775">
        <v>6378137</v>
      </c>
      <c r="AN1775">
        <v>6356752.3142451802</v>
      </c>
      <c r="AO1775">
        <f t="shared" si="702"/>
        <v>8.1819190842620321E-2</v>
      </c>
      <c r="AP1775">
        <f t="shared" si="703"/>
        <v>8.2094437949694496E-2</v>
      </c>
      <c r="AQ1775">
        <f t="shared" si="704"/>
        <v>6.7394967422762398E-3</v>
      </c>
      <c r="AR1775">
        <f t="shared" si="705"/>
        <v>6399593.6257584924</v>
      </c>
    </row>
    <row r="1776" spans="13:44" x14ac:dyDescent="0.3">
      <c r="M1776" s="52" t="s">
        <v>22</v>
      </c>
      <c r="N1776" s="53">
        <f t="shared" si="684"/>
        <v>166021.44365805644</v>
      </c>
      <c r="O1776" s="54">
        <f t="shared" si="685"/>
        <v>0</v>
      </c>
      <c r="P1776" s="55">
        <f t="shared" si="686"/>
        <v>31</v>
      </c>
      <c r="Q1776" s="68"/>
      <c r="T1776">
        <f t="shared" si="707"/>
        <v>0</v>
      </c>
      <c r="U1776">
        <f t="shared" si="707"/>
        <v>0</v>
      </c>
      <c r="V1776">
        <f t="shared" si="683"/>
        <v>31</v>
      </c>
      <c r="W1776">
        <f t="shared" si="706"/>
        <v>3</v>
      </c>
      <c r="X1776">
        <f t="shared" si="687"/>
        <v>-5.2359877559829883E-2</v>
      </c>
      <c r="Y1776">
        <f t="shared" si="688"/>
        <v>-5.2335956242943828E-2</v>
      </c>
      <c r="Z1776">
        <f t="shared" si="689"/>
        <v>-5.2383818566763218E-2</v>
      </c>
      <c r="AA1776">
        <f t="shared" si="690"/>
        <v>0</v>
      </c>
      <c r="AB1776">
        <f t="shared" si="691"/>
        <v>6375585.7452000007</v>
      </c>
      <c r="AC1776">
        <f t="shared" si="692"/>
        <v>9.2468067027179749E-6</v>
      </c>
      <c r="AD1776">
        <f t="shared" si="693"/>
        <v>0</v>
      </c>
      <c r="AE1776">
        <f t="shared" si="694"/>
        <v>0</v>
      </c>
      <c r="AF1776">
        <f t="shared" si="695"/>
        <v>0</v>
      </c>
      <c r="AG1776">
        <f t="shared" si="696"/>
        <v>0</v>
      </c>
      <c r="AH1776">
        <f t="shared" si="697"/>
        <v>0</v>
      </c>
      <c r="AI1776">
        <f t="shared" si="698"/>
        <v>5.0546225567071803E-3</v>
      </c>
      <c r="AJ1776">
        <f t="shared" si="699"/>
        <v>4.2582015317955055E-5</v>
      </c>
      <c r="AK1776">
        <f t="shared" si="700"/>
        <v>1.6740578955036711E-7</v>
      </c>
      <c r="AL1776">
        <f t="shared" si="701"/>
        <v>0</v>
      </c>
      <c r="AM1776">
        <v>6378137</v>
      </c>
      <c r="AN1776">
        <v>6356752.3142451802</v>
      </c>
      <c r="AO1776">
        <f t="shared" si="702"/>
        <v>8.1819190842620321E-2</v>
      </c>
      <c r="AP1776">
        <f t="shared" si="703"/>
        <v>8.2094437949694496E-2</v>
      </c>
      <c r="AQ1776">
        <f t="shared" si="704"/>
        <v>6.7394967422762398E-3</v>
      </c>
      <c r="AR1776">
        <f t="shared" si="705"/>
        <v>6399593.6257584924</v>
      </c>
    </row>
    <row r="1777" spans="13:44" x14ac:dyDescent="0.3">
      <c r="M1777" s="52" t="s">
        <v>22</v>
      </c>
      <c r="N1777" s="53">
        <f t="shared" si="684"/>
        <v>166021.44365805644</v>
      </c>
      <c r="O1777" s="54">
        <f t="shared" si="685"/>
        <v>0</v>
      </c>
      <c r="P1777" s="55">
        <f t="shared" si="686"/>
        <v>31</v>
      </c>
      <c r="Q1777" s="68"/>
      <c r="T1777">
        <f t="shared" si="707"/>
        <v>0</v>
      </c>
      <c r="U1777">
        <f t="shared" si="707"/>
        <v>0</v>
      </c>
      <c r="V1777">
        <f t="shared" si="683"/>
        <v>31</v>
      </c>
      <c r="W1777">
        <f t="shared" si="706"/>
        <v>3</v>
      </c>
      <c r="X1777">
        <f t="shared" si="687"/>
        <v>-5.2359877559829883E-2</v>
      </c>
      <c r="Y1777">
        <f t="shared" si="688"/>
        <v>-5.2335956242943828E-2</v>
      </c>
      <c r="Z1777">
        <f t="shared" si="689"/>
        <v>-5.2383818566763218E-2</v>
      </c>
      <c r="AA1777">
        <f t="shared" si="690"/>
        <v>0</v>
      </c>
      <c r="AB1777">
        <f t="shared" si="691"/>
        <v>6375585.7452000007</v>
      </c>
      <c r="AC1777">
        <f t="shared" si="692"/>
        <v>9.2468067027179749E-6</v>
      </c>
      <c r="AD1777">
        <f t="shared" si="693"/>
        <v>0</v>
      </c>
      <c r="AE1777">
        <f t="shared" si="694"/>
        <v>0</v>
      </c>
      <c r="AF1777">
        <f t="shared" si="695"/>
        <v>0</v>
      </c>
      <c r="AG1777">
        <f t="shared" si="696"/>
        <v>0</v>
      </c>
      <c r="AH1777">
        <f t="shared" si="697"/>
        <v>0</v>
      </c>
      <c r="AI1777">
        <f t="shared" si="698"/>
        <v>5.0546225567071803E-3</v>
      </c>
      <c r="AJ1777">
        <f t="shared" si="699"/>
        <v>4.2582015317955055E-5</v>
      </c>
      <c r="AK1777">
        <f t="shared" si="700"/>
        <v>1.6740578955036711E-7</v>
      </c>
      <c r="AL1777">
        <f t="shared" si="701"/>
        <v>0</v>
      </c>
      <c r="AM1777">
        <v>6378137</v>
      </c>
      <c r="AN1777">
        <v>6356752.3142451802</v>
      </c>
      <c r="AO1777">
        <f t="shared" si="702"/>
        <v>8.1819190842620321E-2</v>
      </c>
      <c r="AP1777">
        <f t="shared" si="703"/>
        <v>8.2094437949694496E-2</v>
      </c>
      <c r="AQ1777">
        <f t="shared" si="704"/>
        <v>6.7394967422762398E-3</v>
      </c>
      <c r="AR1777">
        <f t="shared" si="705"/>
        <v>6399593.6257584924</v>
      </c>
    </row>
    <row r="1778" spans="13:44" x14ac:dyDescent="0.3">
      <c r="M1778" s="52" t="s">
        <v>22</v>
      </c>
      <c r="N1778" s="53">
        <f t="shared" si="684"/>
        <v>166021.44365805644</v>
      </c>
      <c r="O1778" s="54">
        <f t="shared" si="685"/>
        <v>0</v>
      </c>
      <c r="P1778" s="55">
        <f t="shared" si="686"/>
        <v>31</v>
      </c>
      <c r="Q1778" s="68"/>
      <c r="T1778">
        <f t="shared" si="707"/>
        <v>0</v>
      </c>
      <c r="U1778">
        <f t="shared" si="707"/>
        <v>0</v>
      </c>
      <c r="V1778">
        <f t="shared" si="683"/>
        <v>31</v>
      </c>
      <c r="W1778">
        <f t="shared" si="706"/>
        <v>3</v>
      </c>
      <c r="X1778">
        <f t="shared" si="687"/>
        <v>-5.2359877559829883E-2</v>
      </c>
      <c r="Y1778">
        <f t="shared" si="688"/>
        <v>-5.2335956242943828E-2</v>
      </c>
      <c r="Z1778">
        <f t="shared" si="689"/>
        <v>-5.2383818566763218E-2</v>
      </c>
      <c r="AA1778">
        <f t="shared" si="690"/>
        <v>0</v>
      </c>
      <c r="AB1778">
        <f t="shared" si="691"/>
        <v>6375585.7452000007</v>
      </c>
      <c r="AC1778">
        <f t="shared" si="692"/>
        <v>9.2468067027179749E-6</v>
      </c>
      <c r="AD1778">
        <f t="shared" si="693"/>
        <v>0</v>
      </c>
      <c r="AE1778">
        <f t="shared" si="694"/>
        <v>0</v>
      </c>
      <c r="AF1778">
        <f t="shared" si="695"/>
        <v>0</v>
      </c>
      <c r="AG1778">
        <f t="shared" si="696"/>
        <v>0</v>
      </c>
      <c r="AH1778">
        <f t="shared" si="697"/>
        <v>0</v>
      </c>
      <c r="AI1778">
        <f t="shared" si="698"/>
        <v>5.0546225567071803E-3</v>
      </c>
      <c r="AJ1778">
        <f t="shared" si="699"/>
        <v>4.2582015317955055E-5</v>
      </c>
      <c r="AK1778">
        <f t="shared" si="700"/>
        <v>1.6740578955036711E-7</v>
      </c>
      <c r="AL1778">
        <f t="shared" si="701"/>
        <v>0</v>
      </c>
      <c r="AM1778">
        <v>6378137</v>
      </c>
      <c r="AN1778">
        <v>6356752.3142451802</v>
      </c>
      <c r="AO1778">
        <f t="shared" si="702"/>
        <v>8.1819190842620321E-2</v>
      </c>
      <c r="AP1778">
        <f t="shared" si="703"/>
        <v>8.2094437949694496E-2</v>
      </c>
      <c r="AQ1778">
        <f t="shared" si="704"/>
        <v>6.7394967422762398E-3</v>
      </c>
      <c r="AR1778">
        <f t="shared" si="705"/>
        <v>6399593.6257584924</v>
      </c>
    </row>
    <row r="1779" spans="13:44" x14ac:dyDescent="0.3">
      <c r="M1779" s="52" t="s">
        <v>22</v>
      </c>
      <c r="N1779" s="53">
        <f t="shared" si="684"/>
        <v>166021.44365805644</v>
      </c>
      <c r="O1779" s="54">
        <f t="shared" si="685"/>
        <v>0</v>
      </c>
      <c r="P1779" s="55">
        <f t="shared" si="686"/>
        <v>31</v>
      </c>
      <c r="Q1779" s="68"/>
      <c r="T1779">
        <f t="shared" si="707"/>
        <v>0</v>
      </c>
      <c r="U1779">
        <f t="shared" si="707"/>
        <v>0</v>
      </c>
      <c r="V1779">
        <f t="shared" si="683"/>
        <v>31</v>
      </c>
      <c r="W1779">
        <f t="shared" si="706"/>
        <v>3</v>
      </c>
      <c r="X1779">
        <f t="shared" si="687"/>
        <v>-5.2359877559829883E-2</v>
      </c>
      <c r="Y1779">
        <f t="shared" si="688"/>
        <v>-5.2335956242943828E-2</v>
      </c>
      <c r="Z1779">
        <f t="shared" si="689"/>
        <v>-5.2383818566763218E-2</v>
      </c>
      <c r="AA1779">
        <f t="shared" si="690"/>
        <v>0</v>
      </c>
      <c r="AB1779">
        <f t="shared" si="691"/>
        <v>6375585.7452000007</v>
      </c>
      <c r="AC1779">
        <f t="shared" si="692"/>
        <v>9.2468067027179749E-6</v>
      </c>
      <c r="AD1779">
        <f t="shared" si="693"/>
        <v>0</v>
      </c>
      <c r="AE1779">
        <f t="shared" si="694"/>
        <v>0</v>
      </c>
      <c r="AF1779">
        <f t="shared" si="695"/>
        <v>0</v>
      </c>
      <c r="AG1779">
        <f t="shared" si="696"/>
        <v>0</v>
      </c>
      <c r="AH1779">
        <f t="shared" si="697"/>
        <v>0</v>
      </c>
      <c r="AI1779">
        <f t="shared" si="698"/>
        <v>5.0546225567071803E-3</v>
      </c>
      <c r="AJ1779">
        <f t="shared" si="699"/>
        <v>4.2582015317955055E-5</v>
      </c>
      <c r="AK1779">
        <f t="shared" si="700"/>
        <v>1.6740578955036711E-7</v>
      </c>
      <c r="AL1779">
        <f t="shared" si="701"/>
        <v>0</v>
      </c>
      <c r="AM1779">
        <v>6378137</v>
      </c>
      <c r="AN1779">
        <v>6356752.3142451802</v>
      </c>
      <c r="AO1779">
        <f t="shared" si="702"/>
        <v>8.1819190842620321E-2</v>
      </c>
      <c r="AP1779">
        <f t="shared" si="703"/>
        <v>8.2094437949694496E-2</v>
      </c>
      <c r="AQ1779">
        <f t="shared" si="704"/>
        <v>6.7394967422762398E-3</v>
      </c>
      <c r="AR1779">
        <f t="shared" si="705"/>
        <v>6399593.6257584924</v>
      </c>
    </row>
    <row r="1780" spans="13:44" x14ac:dyDescent="0.3">
      <c r="M1780" s="52" t="s">
        <v>22</v>
      </c>
      <c r="N1780" s="53">
        <f t="shared" si="684"/>
        <v>166021.44365805644</v>
      </c>
      <c r="O1780" s="54">
        <f t="shared" si="685"/>
        <v>0</v>
      </c>
      <c r="P1780" s="55">
        <f t="shared" si="686"/>
        <v>31</v>
      </c>
      <c r="Q1780" s="68"/>
      <c r="T1780">
        <f t="shared" si="707"/>
        <v>0</v>
      </c>
      <c r="U1780">
        <f t="shared" si="707"/>
        <v>0</v>
      </c>
      <c r="V1780">
        <f t="shared" si="683"/>
        <v>31</v>
      </c>
      <c r="W1780">
        <f t="shared" si="706"/>
        <v>3</v>
      </c>
      <c r="X1780">
        <f t="shared" si="687"/>
        <v>-5.2359877559829883E-2</v>
      </c>
      <c r="Y1780">
        <f t="shared" si="688"/>
        <v>-5.2335956242943828E-2</v>
      </c>
      <c r="Z1780">
        <f t="shared" si="689"/>
        <v>-5.2383818566763218E-2</v>
      </c>
      <c r="AA1780">
        <f t="shared" si="690"/>
        <v>0</v>
      </c>
      <c r="AB1780">
        <f t="shared" si="691"/>
        <v>6375585.7452000007</v>
      </c>
      <c r="AC1780">
        <f t="shared" si="692"/>
        <v>9.2468067027179749E-6</v>
      </c>
      <c r="AD1780">
        <f t="shared" si="693"/>
        <v>0</v>
      </c>
      <c r="AE1780">
        <f t="shared" si="694"/>
        <v>0</v>
      </c>
      <c r="AF1780">
        <f t="shared" si="695"/>
        <v>0</v>
      </c>
      <c r="AG1780">
        <f t="shared" si="696"/>
        <v>0</v>
      </c>
      <c r="AH1780">
        <f t="shared" si="697"/>
        <v>0</v>
      </c>
      <c r="AI1780">
        <f t="shared" si="698"/>
        <v>5.0546225567071803E-3</v>
      </c>
      <c r="AJ1780">
        <f t="shared" si="699"/>
        <v>4.2582015317955055E-5</v>
      </c>
      <c r="AK1780">
        <f t="shared" si="700"/>
        <v>1.6740578955036711E-7</v>
      </c>
      <c r="AL1780">
        <f t="shared" si="701"/>
        <v>0</v>
      </c>
      <c r="AM1780">
        <v>6378137</v>
      </c>
      <c r="AN1780">
        <v>6356752.3142451802</v>
      </c>
      <c r="AO1780">
        <f t="shared" si="702"/>
        <v>8.1819190842620321E-2</v>
      </c>
      <c r="AP1780">
        <f t="shared" si="703"/>
        <v>8.2094437949694496E-2</v>
      </c>
      <c r="AQ1780">
        <f t="shared" si="704"/>
        <v>6.7394967422762398E-3</v>
      </c>
      <c r="AR1780">
        <f t="shared" si="705"/>
        <v>6399593.6257584924</v>
      </c>
    </row>
    <row r="1781" spans="13:44" x14ac:dyDescent="0.3">
      <c r="M1781" s="52" t="s">
        <v>22</v>
      </c>
      <c r="N1781" s="53">
        <f t="shared" si="684"/>
        <v>166021.44365805644</v>
      </c>
      <c r="O1781" s="54">
        <f t="shared" si="685"/>
        <v>0</v>
      </c>
      <c r="P1781" s="55">
        <f t="shared" si="686"/>
        <v>31</v>
      </c>
      <c r="Q1781" s="68"/>
      <c r="T1781">
        <f t="shared" si="707"/>
        <v>0</v>
      </c>
      <c r="U1781">
        <f t="shared" si="707"/>
        <v>0</v>
      </c>
      <c r="V1781">
        <f t="shared" si="683"/>
        <v>31</v>
      </c>
      <c r="W1781">
        <f t="shared" si="706"/>
        <v>3</v>
      </c>
      <c r="X1781">
        <f t="shared" si="687"/>
        <v>-5.2359877559829883E-2</v>
      </c>
      <c r="Y1781">
        <f t="shared" si="688"/>
        <v>-5.2335956242943828E-2</v>
      </c>
      <c r="Z1781">
        <f t="shared" si="689"/>
        <v>-5.2383818566763218E-2</v>
      </c>
      <c r="AA1781">
        <f t="shared" si="690"/>
        <v>0</v>
      </c>
      <c r="AB1781">
        <f t="shared" si="691"/>
        <v>6375585.7452000007</v>
      </c>
      <c r="AC1781">
        <f t="shared" si="692"/>
        <v>9.2468067027179749E-6</v>
      </c>
      <c r="AD1781">
        <f t="shared" si="693"/>
        <v>0</v>
      </c>
      <c r="AE1781">
        <f t="shared" si="694"/>
        <v>0</v>
      </c>
      <c r="AF1781">
        <f t="shared" si="695"/>
        <v>0</v>
      </c>
      <c r="AG1781">
        <f t="shared" si="696"/>
        <v>0</v>
      </c>
      <c r="AH1781">
        <f t="shared" si="697"/>
        <v>0</v>
      </c>
      <c r="AI1781">
        <f t="shared" si="698"/>
        <v>5.0546225567071803E-3</v>
      </c>
      <c r="AJ1781">
        <f t="shared" si="699"/>
        <v>4.2582015317955055E-5</v>
      </c>
      <c r="AK1781">
        <f t="shared" si="700"/>
        <v>1.6740578955036711E-7</v>
      </c>
      <c r="AL1781">
        <f t="shared" si="701"/>
        <v>0</v>
      </c>
      <c r="AM1781">
        <v>6378137</v>
      </c>
      <c r="AN1781">
        <v>6356752.3142451802</v>
      </c>
      <c r="AO1781">
        <f t="shared" si="702"/>
        <v>8.1819190842620321E-2</v>
      </c>
      <c r="AP1781">
        <f t="shared" si="703"/>
        <v>8.2094437949694496E-2</v>
      </c>
      <c r="AQ1781">
        <f t="shared" si="704"/>
        <v>6.7394967422762398E-3</v>
      </c>
      <c r="AR1781">
        <f t="shared" si="705"/>
        <v>6399593.6257584924</v>
      </c>
    </row>
    <row r="1782" spans="13:44" x14ac:dyDescent="0.3">
      <c r="M1782" s="52" t="s">
        <v>22</v>
      </c>
      <c r="N1782" s="53">
        <f t="shared" si="684"/>
        <v>166021.44365805644</v>
      </c>
      <c r="O1782" s="54">
        <f t="shared" si="685"/>
        <v>0</v>
      </c>
      <c r="P1782" s="55">
        <f t="shared" si="686"/>
        <v>31</v>
      </c>
      <c r="Q1782" s="68"/>
      <c r="T1782">
        <f t="shared" si="707"/>
        <v>0</v>
      </c>
      <c r="U1782">
        <f t="shared" si="707"/>
        <v>0</v>
      </c>
      <c r="V1782">
        <f t="shared" si="683"/>
        <v>31</v>
      </c>
      <c r="W1782">
        <f t="shared" si="706"/>
        <v>3</v>
      </c>
      <c r="X1782">
        <f t="shared" si="687"/>
        <v>-5.2359877559829883E-2</v>
      </c>
      <c r="Y1782">
        <f t="shared" si="688"/>
        <v>-5.2335956242943828E-2</v>
      </c>
      <c r="Z1782">
        <f t="shared" si="689"/>
        <v>-5.2383818566763218E-2</v>
      </c>
      <c r="AA1782">
        <f t="shared" si="690"/>
        <v>0</v>
      </c>
      <c r="AB1782">
        <f t="shared" si="691"/>
        <v>6375585.7452000007</v>
      </c>
      <c r="AC1782">
        <f t="shared" si="692"/>
        <v>9.2468067027179749E-6</v>
      </c>
      <c r="AD1782">
        <f t="shared" si="693"/>
        <v>0</v>
      </c>
      <c r="AE1782">
        <f t="shared" si="694"/>
        <v>0</v>
      </c>
      <c r="AF1782">
        <f t="shared" si="695"/>
        <v>0</v>
      </c>
      <c r="AG1782">
        <f t="shared" si="696"/>
        <v>0</v>
      </c>
      <c r="AH1782">
        <f t="shared" si="697"/>
        <v>0</v>
      </c>
      <c r="AI1782">
        <f t="shared" si="698"/>
        <v>5.0546225567071803E-3</v>
      </c>
      <c r="AJ1782">
        <f t="shared" si="699"/>
        <v>4.2582015317955055E-5</v>
      </c>
      <c r="AK1782">
        <f t="shared" si="700"/>
        <v>1.6740578955036711E-7</v>
      </c>
      <c r="AL1782">
        <f t="shared" si="701"/>
        <v>0</v>
      </c>
      <c r="AM1782">
        <v>6378137</v>
      </c>
      <c r="AN1782">
        <v>6356752.3142451802</v>
      </c>
      <c r="AO1782">
        <f t="shared" si="702"/>
        <v>8.1819190842620321E-2</v>
      </c>
      <c r="AP1782">
        <f t="shared" si="703"/>
        <v>8.2094437949694496E-2</v>
      </c>
      <c r="AQ1782">
        <f t="shared" si="704"/>
        <v>6.7394967422762398E-3</v>
      </c>
      <c r="AR1782">
        <f t="shared" si="705"/>
        <v>6399593.6257584924</v>
      </c>
    </row>
    <row r="1783" spans="13:44" x14ac:dyDescent="0.3">
      <c r="M1783" s="52" t="s">
        <v>22</v>
      </c>
      <c r="N1783" s="53">
        <f t="shared" si="684"/>
        <v>166021.44365805644</v>
      </c>
      <c r="O1783" s="54">
        <f t="shared" si="685"/>
        <v>0</v>
      </c>
      <c r="P1783" s="55">
        <f t="shared" si="686"/>
        <v>31</v>
      </c>
      <c r="Q1783" s="68"/>
      <c r="T1783">
        <f t="shared" si="707"/>
        <v>0</v>
      </c>
      <c r="U1783">
        <f t="shared" si="707"/>
        <v>0</v>
      </c>
      <c r="V1783">
        <f t="shared" si="683"/>
        <v>31</v>
      </c>
      <c r="W1783">
        <f t="shared" si="706"/>
        <v>3</v>
      </c>
      <c r="X1783">
        <f t="shared" si="687"/>
        <v>-5.2359877559829883E-2</v>
      </c>
      <c r="Y1783">
        <f t="shared" si="688"/>
        <v>-5.2335956242943828E-2</v>
      </c>
      <c r="Z1783">
        <f t="shared" si="689"/>
        <v>-5.2383818566763218E-2</v>
      </c>
      <c r="AA1783">
        <f t="shared" si="690"/>
        <v>0</v>
      </c>
      <c r="AB1783">
        <f t="shared" si="691"/>
        <v>6375585.7452000007</v>
      </c>
      <c r="AC1783">
        <f t="shared" si="692"/>
        <v>9.2468067027179749E-6</v>
      </c>
      <c r="AD1783">
        <f t="shared" si="693"/>
        <v>0</v>
      </c>
      <c r="AE1783">
        <f t="shared" si="694"/>
        <v>0</v>
      </c>
      <c r="AF1783">
        <f t="shared" si="695"/>
        <v>0</v>
      </c>
      <c r="AG1783">
        <f t="shared" si="696"/>
        <v>0</v>
      </c>
      <c r="AH1783">
        <f t="shared" si="697"/>
        <v>0</v>
      </c>
      <c r="AI1783">
        <f t="shared" si="698"/>
        <v>5.0546225567071803E-3</v>
      </c>
      <c r="AJ1783">
        <f t="shared" si="699"/>
        <v>4.2582015317955055E-5</v>
      </c>
      <c r="AK1783">
        <f t="shared" si="700"/>
        <v>1.6740578955036711E-7</v>
      </c>
      <c r="AL1783">
        <f t="shared" si="701"/>
        <v>0</v>
      </c>
      <c r="AM1783">
        <v>6378137</v>
      </c>
      <c r="AN1783">
        <v>6356752.3142451802</v>
      </c>
      <c r="AO1783">
        <f t="shared" si="702"/>
        <v>8.1819190842620321E-2</v>
      </c>
      <c r="AP1783">
        <f t="shared" si="703"/>
        <v>8.2094437949694496E-2</v>
      </c>
      <c r="AQ1783">
        <f t="shared" si="704"/>
        <v>6.7394967422762398E-3</v>
      </c>
      <c r="AR1783">
        <f t="shared" si="705"/>
        <v>6399593.6257584924</v>
      </c>
    </row>
    <row r="1784" spans="13:44" x14ac:dyDescent="0.3">
      <c r="M1784" s="52" t="s">
        <v>22</v>
      </c>
      <c r="N1784" s="53">
        <f t="shared" si="684"/>
        <v>166021.44365805644</v>
      </c>
      <c r="O1784" s="54">
        <f t="shared" si="685"/>
        <v>0</v>
      </c>
      <c r="P1784" s="55">
        <f t="shared" si="686"/>
        <v>31</v>
      </c>
      <c r="Q1784" s="68"/>
      <c r="T1784">
        <f t="shared" si="707"/>
        <v>0</v>
      </c>
      <c r="U1784">
        <f t="shared" si="707"/>
        <v>0</v>
      </c>
      <c r="V1784">
        <f t="shared" si="683"/>
        <v>31</v>
      </c>
      <c r="W1784">
        <f t="shared" si="706"/>
        <v>3</v>
      </c>
      <c r="X1784">
        <f t="shared" si="687"/>
        <v>-5.2359877559829883E-2</v>
      </c>
      <c r="Y1784">
        <f t="shared" si="688"/>
        <v>-5.2335956242943828E-2</v>
      </c>
      <c r="Z1784">
        <f t="shared" si="689"/>
        <v>-5.2383818566763218E-2</v>
      </c>
      <c r="AA1784">
        <f t="shared" si="690"/>
        <v>0</v>
      </c>
      <c r="AB1784">
        <f t="shared" si="691"/>
        <v>6375585.7452000007</v>
      </c>
      <c r="AC1784">
        <f t="shared" si="692"/>
        <v>9.2468067027179749E-6</v>
      </c>
      <c r="AD1784">
        <f t="shared" si="693"/>
        <v>0</v>
      </c>
      <c r="AE1784">
        <f t="shared" si="694"/>
        <v>0</v>
      </c>
      <c r="AF1784">
        <f t="shared" si="695"/>
        <v>0</v>
      </c>
      <c r="AG1784">
        <f t="shared" si="696"/>
        <v>0</v>
      </c>
      <c r="AH1784">
        <f t="shared" si="697"/>
        <v>0</v>
      </c>
      <c r="AI1784">
        <f t="shared" si="698"/>
        <v>5.0546225567071803E-3</v>
      </c>
      <c r="AJ1784">
        <f t="shared" si="699"/>
        <v>4.2582015317955055E-5</v>
      </c>
      <c r="AK1784">
        <f t="shared" si="700"/>
        <v>1.6740578955036711E-7</v>
      </c>
      <c r="AL1784">
        <f t="shared" si="701"/>
        <v>0</v>
      </c>
      <c r="AM1784">
        <v>6378137</v>
      </c>
      <c r="AN1784">
        <v>6356752.3142451802</v>
      </c>
      <c r="AO1784">
        <f t="shared" si="702"/>
        <v>8.1819190842620321E-2</v>
      </c>
      <c r="AP1784">
        <f t="shared" si="703"/>
        <v>8.2094437949694496E-2</v>
      </c>
      <c r="AQ1784">
        <f t="shared" si="704"/>
        <v>6.7394967422762398E-3</v>
      </c>
      <c r="AR1784">
        <f t="shared" si="705"/>
        <v>6399593.6257584924</v>
      </c>
    </row>
    <row r="1785" spans="13:44" x14ac:dyDescent="0.3">
      <c r="M1785" s="52" t="s">
        <v>22</v>
      </c>
      <c r="N1785" s="53">
        <f t="shared" si="684"/>
        <v>166021.44365805644</v>
      </c>
      <c r="O1785" s="54">
        <f t="shared" si="685"/>
        <v>0</v>
      </c>
      <c r="P1785" s="55">
        <f t="shared" si="686"/>
        <v>31</v>
      </c>
      <c r="Q1785" s="68"/>
      <c r="T1785">
        <f t="shared" si="707"/>
        <v>0</v>
      </c>
      <c r="U1785">
        <f t="shared" si="707"/>
        <v>0</v>
      </c>
      <c r="V1785">
        <f t="shared" si="683"/>
        <v>31</v>
      </c>
      <c r="W1785">
        <f t="shared" si="706"/>
        <v>3</v>
      </c>
      <c r="X1785">
        <f t="shared" si="687"/>
        <v>-5.2359877559829883E-2</v>
      </c>
      <c r="Y1785">
        <f t="shared" si="688"/>
        <v>-5.2335956242943828E-2</v>
      </c>
      <c r="Z1785">
        <f t="shared" si="689"/>
        <v>-5.2383818566763218E-2</v>
      </c>
      <c r="AA1785">
        <f t="shared" si="690"/>
        <v>0</v>
      </c>
      <c r="AB1785">
        <f t="shared" si="691"/>
        <v>6375585.7452000007</v>
      </c>
      <c r="AC1785">
        <f t="shared" si="692"/>
        <v>9.2468067027179749E-6</v>
      </c>
      <c r="AD1785">
        <f t="shared" si="693"/>
        <v>0</v>
      </c>
      <c r="AE1785">
        <f t="shared" si="694"/>
        <v>0</v>
      </c>
      <c r="AF1785">
        <f t="shared" si="695"/>
        <v>0</v>
      </c>
      <c r="AG1785">
        <f t="shared" si="696"/>
        <v>0</v>
      </c>
      <c r="AH1785">
        <f t="shared" si="697"/>
        <v>0</v>
      </c>
      <c r="AI1785">
        <f t="shared" si="698"/>
        <v>5.0546225567071803E-3</v>
      </c>
      <c r="AJ1785">
        <f t="shared" si="699"/>
        <v>4.2582015317955055E-5</v>
      </c>
      <c r="AK1785">
        <f t="shared" si="700"/>
        <v>1.6740578955036711E-7</v>
      </c>
      <c r="AL1785">
        <f t="shared" si="701"/>
        <v>0</v>
      </c>
      <c r="AM1785">
        <v>6378137</v>
      </c>
      <c r="AN1785">
        <v>6356752.3142451802</v>
      </c>
      <c r="AO1785">
        <f t="shared" si="702"/>
        <v>8.1819190842620321E-2</v>
      </c>
      <c r="AP1785">
        <f t="shared" si="703"/>
        <v>8.2094437949694496E-2</v>
      </c>
      <c r="AQ1785">
        <f t="shared" si="704"/>
        <v>6.7394967422762398E-3</v>
      </c>
      <c r="AR1785">
        <f t="shared" si="705"/>
        <v>6399593.6257584924</v>
      </c>
    </row>
    <row r="1786" spans="13:44" x14ac:dyDescent="0.3">
      <c r="M1786" s="52" t="s">
        <v>22</v>
      </c>
      <c r="N1786" s="53">
        <f t="shared" si="684"/>
        <v>166021.44365805644</v>
      </c>
      <c r="O1786" s="54">
        <f t="shared" si="685"/>
        <v>0</v>
      </c>
      <c r="P1786" s="55">
        <f t="shared" si="686"/>
        <v>31</v>
      </c>
      <c r="Q1786" s="68"/>
      <c r="T1786">
        <f t="shared" si="707"/>
        <v>0</v>
      </c>
      <c r="U1786">
        <f t="shared" si="707"/>
        <v>0</v>
      </c>
      <c r="V1786">
        <f t="shared" si="683"/>
        <v>31</v>
      </c>
      <c r="W1786">
        <f t="shared" si="706"/>
        <v>3</v>
      </c>
      <c r="X1786">
        <f t="shared" si="687"/>
        <v>-5.2359877559829883E-2</v>
      </c>
      <c r="Y1786">
        <f t="shared" si="688"/>
        <v>-5.2335956242943828E-2</v>
      </c>
      <c r="Z1786">
        <f t="shared" si="689"/>
        <v>-5.2383818566763218E-2</v>
      </c>
      <c r="AA1786">
        <f t="shared" si="690"/>
        <v>0</v>
      </c>
      <c r="AB1786">
        <f t="shared" si="691"/>
        <v>6375585.7452000007</v>
      </c>
      <c r="AC1786">
        <f t="shared" si="692"/>
        <v>9.2468067027179749E-6</v>
      </c>
      <c r="AD1786">
        <f t="shared" si="693"/>
        <v>0</v>
      </c>
      <c r="AE1786">
        <f t="shared" si="694"/>
        <v>0</v>
      </c>
      <c r="AF1786">
        <f t="shared" si="695"/>
        <v>0</v>
      </c>
      <c r="AG1786">
        <f t="shared" si="696"/>
        <v>0</v>
      </c>
      <c r="AH1786">
        <f t="shared" si="697"/>
        <v>0</v>
      </c>
      <c r="AI1786">
        <f t="shared" si="698"/>
        <v>5.0546225567071803E-3</v>
      </c>
      <c r="AJ1786">
        <f t="shared" si="699"/>
        <v>4.2582015317955055E-5</v>
      </c>
      <c r="AK1786">
        <f t="shared" si="700"/>
        <v>1.6740578955036711E-7</v>
      </c>
      <c r="AL1786">
        <f t="shared" si="701"/>
        <v>0</v>
      </c>
      <c r="AM1786">
        <v>6378137</v>
      </c>
      <c r="AN1786">
        <v>6356752.3142451802</v>
      </c>
      <c r="AO1786">
        <f t="shared" si="702"/>
        <v>8.1819190842620321E-2</v>
      </c>
      <c r="AP1786">
        <f t="shared" si="703"/>
        <v>8.2094437949694496E-2</v>
      </c>
      <c r="AQ1786">
        <f t="shared" si="704"/>
        <v>6.7394967422762398E-3</v>
      </c>
      <c r="AR1786">
        <f t="shared" si="705"/>
        <v>6399593.6257584924</v>
      </c>
    </row>
    <row r="1787" spans="13:44" x14ac:dyDescent="0.3">
      <c r="M1787" s="52" t="s">
        <v>22</v>
      </c>
      <c r="N1787" s="53">
        <f t="shared" si="684"/>
        <v>166021.44365805644</v>
      </c>
      <c r="O1787" s="54">
        <f t="shared" si="685"/>
        <v>0</v>
      </c>
      <c r="P1787" s="55">
        <f t="shared" si="686"/>
        <v>31</v>
      </c>
      <c r="Q1787" s="68"/>
      <c r="T1787">
        <f t="shared" si="707"/>
        <v>0</v>
      </c>
      <c r="U1787">
        <f t="shared" si="707"/>
        <v>0</v>
      </c>
      <c r="V1787">
        <f t="shared" si="683"/>
        <v>31</v>
      </c>
      <c r="W1787">
        <f t="shared" si="706"/>
        <v>3</v>
      </c>
      <c r="X1787">
        <f t="shared" si="687"/>
        <v>-5.2359877559829883E-2</v>
      </c>
      <c r="Y1787">
        <f t="shared" si="688"/>
        <v>-5.2335956242943828E-2</v>
      </c>
      <c r="Z1787">
        <f t="shared" si="689"/>
        <v>-5.2383818566763218E-2</v>
      </c>
      <c r="AA1787">
        <f t="shared" si="690"/>
        <v>0</v>
      </c>
      <c r="AB1787">
        <f t="shared" si="691"/>
        <v>6375585.7452000007</v>
      </c>
      <c r="AC1787">
        <f t="shared" si="692"/>
        <v>9.2468067027179749E-6</v>
      </c>
      <c r="AD1787">
        <f t="shared" si="693"/>
        <v>0</v>
      </c>
      <c r="AE1787">
        <f t="shared" si="694"/>
        <v>0</v>
      </c>
      <c r="AF1787">
        <f t="shared" si="695"/>
        <v>0</v>
      </c>
      <c r="AG1787">
        <f t="shared" si="696"/>
        <v>0</v>
      </c>
      <c r="AH1787">
        <f t="shared" si="697"/>
        <v>0</v>
      </c>
      <c r="AI1787">
        <f t="shared" si="698"/>
        <v>5.0546225567071803E-3</v>
      </c>
      <c r="AJ1787">
        <f t="shared" si="699"/>
        <v>4.2582015317955055E-5</v>
      </c>
      <c r="AK1787">
        <f t="shared" si="700"/>
        <v>1.6740578955036711E-7</v>
      </c>
      <c r="AL1787">
        <f t="shared" si="701"/>
        <v>0</v>
      </c>
      <c r="AM1787">
        <v>6378137</v>
      </c>
      <c r="AN1787">
        <v>6356752.3142451802</v>
      </c>
      <c r="AO1787">
        <f t="shared" si="702"/>
        <v>8.1819190842620321E-2</v>
      </c>
      <c r="AP1787">
        <f t="shared" si="703"/>
        <v>8.2094437949694496E-2</v>
      </c>
      <c r="AQ1787">
        <f t="shared" si="704"/>
        <v>6.7394967422762398E-3</v>
      </c>
      <c r="AR1787">
        <f t="shared" si="705"/>
        <v>6399593.6257584924</v>
      </c>
    </row>
    <row r="1788" spans="13:44" x14ac:dyDescent="0.3">
      <c r="M1788" s="52" t="s">
        <v>22</v>
      </c>
      <c r="N1788" s="53">
        <f t="shared" si="684"/>
        <v>166021.44365805644</v>
      </c>
      <c r="O1788" s="54">
        <f t="shared" si="685"/>
        <v>0</v>
      </c>
      <c r="P1788" s="55">
        <f t="shared" si="686"/>
        <v>31</v>
      </c>
      <c r="Q1788" s="68"/>
      <c r="T1788">
        <f t="shared" si="707"/>
        <v>0</v>
      </c>
      <c r="U1788">
        <f t="shared" si="707"/>
        <v>0</v>
      </c>
      <c r="V1788">
        <f t="shared" si="683"/>
        <v>31</v>
      </c>
      <c r="W1788">
        <f t="shared" si="706"/>
        <v>3</v>
      </c>
      <c r="X1788">
        <f t="shared" si="687"/>
        <v>-5.2359877559829883E-2</v>
      </c>
      <c r="Y1788">
        <f t="shared" si="688"/>
        <v>-5.2335956242943828E-2</v>
      </c>
      <c r="Z1788">
        <f t="shared" si="689"/>
        <v>-5.2383818566763218E-2</v>
      </c>
      <c r="AA1788">
        <f t="shared" si="690"/>
        <v>0</v>
      </c>
      <c r="AB1788">
        <f t="shared" si="691"/>
        <v>6375585.7452000007</v>
      </c>
      <c r="AC1788">
        <f t="shared" si="692"/>
        <v>9.2468067027179749E-6</v>
      </c>
      <c r="AD1788">
        <f t="shared" si="693"/>
        <v>0</v>
      </c>
      <c r="AE1788">
        <f t="shared" si="694"/>
        <v>0</v>
      </c>
      <c r="AF1788">
        <f t="shared" si="695"/>
        <v>0</v>
      </c>
      <c r="AG1788">
        <f t="shared" si="696"/>
        <v>0</v>
      </c>
      <c r="AH1788">
        <f t="shared" si="697"/>
        <v>0</v>
      </c>
      <c r="AI1788">
        <f t="shared" si="698"/>
        <v>5.0546225567071803E-3</v>
      </c>
      <c r="AJ1788">
        <f t="shared" si="699"/>
        <v>4.2582015317955055E-5</v>
      </c>
      <c r="AK1788">
        <f t="shared" si="700"/>
        <v>1.6740578955036711E-7</v>
      </c>
      <c r="AL1788">
        <f t="shared" si="701"/>
        <v>0</v>
      </c>
      <c r="AM1788">
        <v>6378137</v>
      </c>
      <c r="AN1788">
        <v>6356752.3142451802</v>
      </c>
      <c r="AO1788">
        <f t="shared" si="702"/>
        <v>8.1819190842620321E-2</v>
      </c>
      <c r="AP1788">
        <f t="shared" si="703"/>
        <v>8.2094437949694496E-2</v>
      </c>
      <c r="AQ1788">
        <f t="shared" si="704"/>
        <v>6.7394967422762398E-3</v>
      </c>
      <c r="AR1788">
        <f t="shared" si="705"/>
        <v>6399593.6257584924</v>
      </c>
    </row>
    <row r="1789" spans="13:44" x14ac:dyDescent="0.3">
      <c r="M1789" s="52" t="s">
        <v>22</v>
      </c>
      <c r="N1789" s="53">
        <f t="shared" si="684"/>
        <v>166021.44365805644</v>
      </c>
      <c r="O1789" s="54">
        <f t="shared" si="685"/>
        <v>0</v>
      </c>
      <c r="P1789" s="55">
        <f t="shared" si="686"/>
        <v>31</v>
      </c>
      <c r="Q1789" s="68"/>
      <c r="T1789">
        <f t="shared" si="707"/>
        <v>0</v>
      </c>
      <c r="U1789">
        <f t="shared" si="707"/>
        <v>0</v>
      </c>
      <c r="V1789">
        <f t="shared" si="683"/>
        <v>31</v>
      </c>
      <c r="W1789">
        <f t="shared" si="706"/>
        <v>3</v>
      </c>
      <c r="X1789">
        <f t="shared" si="687"/>
        <v>-5.2359877559829883E-2</v>
      </c>
      <c r="Y1789">
        <f t="shared" si="688"/>
        <v>-5.2335956242943828E-2</v>
      </c>
      <c r="Z1789">
        <f t="shared" si="689"/>
        <v>-5.2383818566763218E-2</v>
      </c>
      <c r="AA1789">
        <f t="shared" si="690"/>
        <v>0</v>
      </c>
      <c r="AB1789">
        <f t="shared" si="691"/>
        <v>6375585.7452000007</v>
      </c>
      <c r="AC1789">
        <f t="shared" si="692"/>
        <v>9.2468067027179749E-6</v>
      </c>
      <c r="AD1789">
        <f t="shared" si="693"/>
        <v>0</v>
      </c>
      <c r="AE1789">
        <f t="shared" si="694"/>
        <v>0</v>
      </c>
      <c r="AF1789">
        <f t="shared" si="695"/>
        <v>0</v>
      </c>
      <c r="AG1789">
        <f t="shared" si="696"/>
        <v>0</v>
      </c>
      <c r="AH1789">
        <f t="shared" si="697"/>
        <v>0</v>
      </c>
      <c r="AI1789">
        <f t="shared" si="698"/>
        <v>5.0546225567071803E-3</v>
      </c>
      <c r="AJ1789">
        <f t="shared" si="699"/>
        <v>4.2582015317955055E-5</v>
      </c>
      <c r="AK1789">
        <f t="shared" si="700"/>
        <v>1.6740578955036711E-7</v>
      </c>
      <c r="AL1789">
        <f t="shared" si="701"/>
        <v>0</v>
      </c>
      <c r="AM1789">
        <v>6378137</v>
      </c>
      <c r="AN1789">
        <v>6356752.3142451802</v>
      </c>
      <c r="AO1789">
        <f t="shared" si="702"/>
        <v>8.1819190842620321E-2</v>
      </c>
      <c r="AP1789">
        <f t="shared" si="703"/>
        <v>8.2094437949694496E-2</v>
      </c>
      <c r="AQ1789">
        <f t="shared" si="704"/>
        <v>6.7394967422762398E-3</v>
      </c>
      <c r="AR1789">
        <f t="shared" si="705"/>
        <v>6399593.6257584924</v>
      </c>
    </row>
    <row r="1790" spans="13:44" x14ac:dyDescent="0.3">
      <c r="M1790" s="52" t="s">
        <v>22</v>
      </c>
      <c r="N1790" s="53">
        <f t="shared" si="684"/>
        <v>166021.44365805644</v>
      </c>
      <c r="O1790" s="54">
        <f t="shared" si="685"/>
        <v>0</v>
      </c>
      <c r="P1790" s="55">
        <f t="shared" si="686"/>
        <v>31</v>
      </c>
      <c r="Q1790" s="68"/>
      <c r="T1790">
        <f t="shared" si="707"/>
        <v>0</v>
      </c>
      <c r="U1790">
        <f t="shared" si="707"/>
        <v>0</v>
      </c>
      <c r="V1790">
        <f t="shared" si="683"/>
        <v>31</v>
      </c>
      <c r="W1790">
        <f t="shared" si="706"/>
        <v>3</v>
      </c>
      <c r="X1790">
        <f t="shared" si="687"/>
        <v>-5.2359877559829883E-2</v>
      </c>
      <c r="Y1790">
        <f t="shared" si="688"/>
        <v>-5.2335956242943828E-2</v>
      </c>
      <c r="Z1790">
        <f t="shared" si="689"/>
        <v>-5.2383818566763218E-2</v>
      </c>
      <c r="AA1790">
        <f t="shared" si="690"/>
        <v>0</v>
      </c>
      <c r="AB1790">
        <f t="shared" si="691"/>
        <v>6375585.7452000007</v>
      </c>
      <c r="AC1790">
        <f t="shared" si="692"/>
        <v>9.2468067027179749E-6</v>
      </c>
      <c r="AD1790">
        <f t="shared" si="693"/>
        <v>0</v>
      </c>
      <c r="AE1790">
        <f t="shared" si="694"/>
        <v>0</v>
      </c>
      <c r="AF1790">
        <f t="shared" si="695"/>
        <v>0</v>
      </c>
      <c r="AG1790">
        <f t="shared" si="696"/>
        <v>0</v>
      </c>
      <c r="AH1790">
        <f t="shared" si="697"/>
        <v>0</v>
      </c>
      <c r="AI1790">
        <f t="shared" si="698"/>
        <v>5.0546225567071803E-3</v>
      </c>
      <c r="AJ1790">
        <f t="shared" si="699"/>
        <v>4.2582015317955055E-5</v>
      </c>
      <c r="AK1790">
        <f t="shared" si="700"/>
        <v>1.6740578955036711E-7</v>
      </c>
      <c r="AL1790">
        <f t="shared" si="701"/>
        <v>0</v>
      </c>
      <c r="AM1790">
        <v>6378137</v>
      </c>
      <c r="AN1790">
        <v>6356752.3142451802</v>
      </c>
      <c r="AO1790">
        <f t="shared" si="702"/>
        <v>8.1819190842620321E-2</v>
      </c>
      <c r="AP1790">
        <f t="shared" si="703"/>
        <v>8.2094437949694496E-2</v>
      </c>
      <c r="AQ1790">
        <f t="shared" si="704"/>
        <v>6.7394967422762398E-3</v>
      </c>
      <c r="AR1790">
        <f t="shared" si="705"/>
        <v>6399593.6257584924</v>
      </c>
    </row>
    <row r="1791" spans="13:44" x14ac:dyDescent="0.3">
      <c r="M1791" s="52" t="s">
        <v>22</v>
      </c>
      <c r="N1791" s="53">
        <f t="shared" si="684"/>
        <v>166021.44365805644</v>
      </c>
      <c r="O1791" s="54">
        <f t="shared" si="685"/>
        <v>0</v>
      </c>
      <c r="P1791" s="55">
        <f t="shared" si="686"/>
        <v>31</v>
      </c>
      <c r="Q1791" s="68"/>
      <c r="T1791">
        <f t="shared" si="707"/>
        <v>0</v>
      </c>
      <c r="U1791">
        <f t="shared" si="707"/>
        <v>0</v>
      </c>
      <c r="V1791">
        <f t="shared" si="683"/>
        <v>31</v>
      </c>
      <c r="W1791">
        <f t="shared" si="706"/>
        <v>3</v>
      </c>
      <c r="X1791">
        <f t="shared" si="687"/>
        <v>-5.2359877559829883E-2</v>
      </c>
      <c r="Y1791">
        <f t="shared" si="688"/>
        <v>-5.2335956242943828E-2</v>
      </c>
      <c r="Z1791">
        <f t="shared" si="689"/>
        <v>-5.2383818566763218E-2</v>
      </c>
      <c r="AA1791">
        <f t="shared" si="690"/>
        <v>0</v>
      </c>
      <c r="AB1791">
        <f t="shared" si="691"/>
        <v>6375585.7452000007</v>
      </c>
      <c r="AC1791">
        <f t="shared" si="692"/>
        <v>9.2468067027179749E-6</v>
      </c>
      <c r="AD1791">
        <f t="shared" si="693"/>
        <v>0</v>
      </c>
      <c r="AE1791">
        <f t="shared" si="694"/>
        <v>0</v>
      </c>
      <c r="AF1791">
        <f t="shared" si="695"/>
        <v>0</v>
      </c>
      <c r="AG1791">
        <f t="shared" si="696"/>
        <v>0</v>
      </c>
      <c r="AH1791">
        <f t="shared" si="697"/>
        <v>0</v>
      </c>
      <c r="AI1791">
        <f t="shared" si="698"/>
        <v>5.0546225567071803E-3</v>
      </c>
      <c r="AJ1791">
        <f t="shared" si="699"/>
        <v>4.2582015317955055E-5</v>
      </c>
      <c r="AK1791">
        <f t="shared" si="700"/>
        <v>1.6740578955036711E-7</v>
      </c>
      <c r="AL1791">
        <f t="shared" si="701"/>
        <v>0</v>
      </c>
      <c r="AM1791">
        <v>6378137</v>
      </c>
      <c r="AN1791">
        <v>6356752.3142451802</v>
      </c>
      <c r="AO1791">
        <f t="shared" si="702"/>
        <v>8.1819190842620321E-2</v>
      </c>
      <c r="AP1791">
        <f t="shared" si="703"/>
        <v>8.2094437949694496E-2</v>
      </c>
      <c r="AQ1791">
        <f t="shared" si="704"/>
        <v>6.7394967422762398E-3</v>
      </c>
      <c r="AR1791">
        <f t="shared" si="705"/>
        <v>6399593.6257584924</v>
      </c>
    </row>
    <row r="1792" spans="13:44" x14ac:dyDescent="0.3">
      <c r="M1792" s="52" t="s">
        <v>22</v>
      </c>
      <c r="N1792" s="53">
        <f t="shared" si="684"/>
        <v>166021.44365805644</v>
      </c>
      <c r="O1792" s="54">
        <f t="shared" si="685"/>
        <v>0</v>
      </c>
      <c r="P1792" s="55">
        <f t="shared" si="686"/>
        <v>31</v>
      </c>
      <c r="Q1792" s="68"/>
      <c r="T1792">
        <f t="shared" si="707"/>
        <v>0</v>
      </c>
      <c r="U1792">
        <f t="shared" si="707"/>
        <v>0</v>
      </c>
      <c r="V1792">
        <f t="shared" si="683"/>
        <v>31</v>
      </c>
      <c r="W1792">
        <f t="shared" si="706"/>
        <v>3</v>
      </c>
      <c r="X1792">
        <f t="shared" si="687"/>
        <v>-5.2359877559829883E-2</v>
      </c>
      <c r="Y1792">
        <f t="shared" si="688"/>
        <v>-5.2335956242943828E-2</v>
      </c>
      <c r="Z1792">
        <f t="shared" si="689"/>
        <v>-5.2383818566763218E-2</v>
      </c>
      <c r="AA1792">
        <f t="shared" si="690"/>
        <v>0</v>
      </c>
      <c r="AB1792">
        <f t="shared" si="691"/>
        <v>6375585.7452000007</v>
      </c>
      <c r="AC1792">
        <f t="shared" si="692"/>
        <v>9.2468067027179749E-6</v>
      </c>
      <c r="AD1792">
        <f t="shared" si="693"/>
        <v>0</v>
      </c>
      <c r="AE1792">
        <f t="shared" si="694"/>
        <v>0</v>
      </c>
      <c r="AF1792">
        <f t="shared" si="695"/>
        <v>0</v>
      </c>
      <c r="AG1792">
        <f t="shared" si="696"/>
        <v>0</v>
      </c>
      <c r="AH1792">
        <f t="shared" si="697"/>
        <v>0</v>
      </c>
      <c r="AI1792">
        <f t="shared" si="698"/>
        <v>5.0546225567071803E-3</v>
      </c>
      <c r="AJ1792">
        <f t="shared" si="699"/>
        <v>4.2582015317955055E-5</v>
      </c>
      <c r="AK1792">
        <f t="shared" si="700"/>
        <v>1.6740578955036711E-7</v>
      </c>
      <c r="AL1792">
        <f t="shared" si="701"/>
        <v>0</v>
      </c>
      <c r="AM1792">
        <v>6378137</v>
      </c>
      <c r="AN1792">
        <v>6356752.3142451802</v>
      </c>
      <c r="AO1792">
        <f t="shared" si="702"/>
        <v>8.1819190842620321E-2</v>
      </c>
      <c r="AP1792">
        <f t="shared" si="703"/>
        <v>8.2094437949694496E-2</v>
      </c>
      <c r="AQ1792">
        <f t="shared" si="704"/>
        <v>6.7394967422762398E-3</v>
      </c>
      <c r="AR1792">
        <f t="shared" si="705"/>
        <v>6399593.6257584924</v>
      </c>
    </row>
    <row r="1793" spans="13:44" x14ac:dyDescent="0.3">
      <c r="M1793" s="52" t="s">
        <v>22</v>
      </c>
      <c r="N1793" s="53">
        <f t="shared" si="684"/>
        <v>166021.44365805644</v>
      </c>
      <c r="O1793" s="54">
        <f t="shared" si="685"/>
        <v>0</v>
      </c>
      <c r="P1793" s="55">
        <f t="shared" si="686"/>
        <v>31</v>
      </c>
      <c r="Q1793" s="68"/>
      <c r="T1793">
        <f t="shared" si="707"/>
        <v>0</v>
      </c>
      <c r="U1793">
        <f t="shared" si="707"/>
        <v>0</v>
      </c>
      <c r="V1793">
        <f t="shared" si="683"/>
        <v>31</v>
      </c>
      <c r="W1793">
        <f t="shared" si="706"/>
        <v>3</v>
      </c>
      <c r="X1793">
        <f t="shared" si="687"/>
        <v>-5.2359877559829883E-2</v>
      </c>
      <c r="Y1793">
        <f t="shared" si="688"/>
        <v>-5.2335956242943828E-2</v>
      </c>
      <c r="Z1793">
        <f t="shared" si="689"/>
        <v>-5.2383818566763218E-2</v>
      </c>
      <c r="AA1793">
        <f t="shared" si="690"/>
        <v>0</v>
      </c>
      <c r="AB1793">
        <f t="shared" si="691"/>
        <v>6375585.7452000007</v>
      </c>
      <c r="AC1793">
        <f t="shared" si="692"/>
        <v>9.2468067027179749E-6</v>
      </c>
      <c r="AD1793">
        <f t="shared" si="693"/>
        <v>0</v>
      </c>
      <c r="AE1793">
        <f t="shared" si="694"/>
        <v>0</v>
      </c>
      <c r="AF1793">
        <f t="shared" si="695"/>
        <v>0</v>
      </c>
      <c r="AG1793">
        <f t="shared" si="696"/>
        <v>0</v>
      </c>
      <c r="AH1793">
        <f t="shared" si="697"/>
        <v>0</v>
      </c>
      <c r="AI1793">
        <f t="shared" si="698"/>
        <v>5.0546225567071803E-3</v>
      </c>
      <c r="AJ1793">
        <f t="shared" si="699"/>
        <v>4.2582015317955055E-5</v>
      </c>
      <c r="AK1793">
        <f t="shared" si="700"/>
        <v>1.6740578955036711E-7</v>
      </c>
      <c r="AL1793">
        <f t="shared" si="701"/>
        <v>0</v>
      </c>
      <c r="AM1793">
        <v>6378137</v>
      </c>
      <c r="AN1793">
        <v>6356752.3142451802</v>
      </c>
      <c r="AO1793">
        <f t="shared" si="702"/>
        <v>8.1819190842620321E-2</v>
      </c>
      <c r="AP1793">
        <f t="shared" si="703"/>
        <v>8.2094437949694496E-2</v>
      </c>
      <c r="AQ1793">
        <f t="shared" si="704"/>
        <v>6.7394967422762398E-3</v>
      </c>
      <c r="AR1793">
        <f t="shared" si="705"/>
        <v>6399593.6257584924</v>
      </c>
    </row>
    <row r="1794" spans="13:44" x14ac:dyDescent="0.3">
      <c r="M1794" s="52" t="s">
        <v>22</v>
      </c>
      <c r="N1794" s="53">
        <f t="shared" si="684"/>
        <v>166021.44365805644</v>
      </c>
      <c r="O1794" s="54">
        <f t="shared" si="685"/>
        <v>0</v>
      </c>
      <c r="P1794" s="55">
        <f t="shared" si="686"/>
        <v>31</v>
      </c>
      <c r="Q1794" s="68"/>
      <c r="T1794">
        <f t="shared" si="707"/>
        <v>0</v>
      </c>
      <c r="U1794">
        <f t="shared" si="707"/>
        <v>0</v>
      </c>
      <c r="V1794">
        <f t="shared" si="683"/>
        <v>31</v>
      </c>
      <c r="W1794">
        <f t="shared" si="706"/>
        <v>3</v>
      </c>
      <c r="X1794">
        <f t="shared" si="687"/>
        <v>-5.2359877559829883E-2</v>
      </c>
      <c r="Y1794">
        <f t="shared" si="688"/>
        <v>-5.2335956242943828E-2</v>
      </c>
      <c r="Z1794">
        <f t="shared" si="689"/>
        <v>-5.2383818566763218E-2</v>
      </c>
      <c r="AA1794">
        <f t="shared" si="690"/>
        <v>0</v>
      </c>
      <c r="AB1794">
        <f t="shared" si="691"/>
        <v>6375585.7452000007</v>
      </c>
      <c r="AC1794">
        <f t="shared" si="692"/>
        <v>9.2468067027179749E-6</v>
      </c>
      <c r="AD1794">
        <f t="shared" si="693"/>
        <v>0</v>
      </c>
      <c r="AE1794">
        <f t="shared" si="694"/>
        <v>0</v>
      </c>
      <c r="AF1794">
        <f t="shared" si="695"/>
        <v>0</v>
      </c>
      <c r="AG1794">
        <f t="shared" si="696"/>
        <v>0</v>
      </c>
      <c r="AH1794">
        <f t="shared" si="697"/>
        <v>0</v>
      </c>
      <c r="AI1794">
        <f t="shared" si="698"/>
        <v>5.0546225567071803E-3</v>
      </c>
      <c r="AJ1794">
        <f t="shared" si="699"/>
        <v>4.2582015317955055E-5</v>
      </c>
      <c r="AK1794">
        <f t="shared" si="700"/>
        <v>1.6740578955036711E-7</v>
      </c>
      <c r="AL1794">
        <f t="shared" si="701"/>
        <v>0</v>
      </c>
      <c r="AM1794">
        <v>6378137</v>
      </c>
      <c r="AN1794">
        <v>6356752.3142451802</v>
      </c>
      <c r="AO1794">
        <f t="shared" si="702"/>
        <v>8.1819190842620321E-2</v>
      </c>
      <c r="AP1794">
        <f t="shared" si="703"/>
        <v>8.2094437949694496E-2</v>
      </c>
      <c r="AQ1794">
        <f t="shared" si="704"/>
        <v>6.7394967422762398E-3</v>
      </c>
      <c r="AR1794">
        <f t="shared" si="705"/>
        <v>6399593.6257584924</v>
      </c>
    </row>
    <row r="1795" spans="13:44" x14ac:dyDescent="0.3">
      <c r="M1795" s="52" t="s">
        <v>22</v>
      </c>
      <c r="N1795" s="53">
        <f t="shared" si="684"/>
        <v>166021.44365805644</v>
      </c>
      <c r="O1795" s="54">
        <f t="shared" si="685"/>
        <v>0</v>
      </c>
      <c r="P1795" s="55">
        <f t="shared" si="686"/>
        <v>31</v>
      </c>
      <c r="Q1795" s="68"/>
      <c r="T1795">
        <f t="shared" si="707"/>
        <v>0</v>
      </c>
      <c r="U1795">
        <f t="shared" si="707"/>
        <v>0</v>
      </c>
      <c r="V1795">
        <f t="shared" si="683"/>
        <v>31</v>
      </c>
      <c r="W1795">
        <f t="shared" si="706"/>
        <v>3</v>
      </c>
      <c r="X1795">
        <f t="shared" si="687"/>
        <v>-5.2359877559829883E-2</v>
      </c>
      <c r="Y1795">
        <f t="shared" si="688"/>
        <v>-5.2335956242943828E-2</v>
      </c>
      <c r="Z1795">
        <f t="shared" si="689"/>
        <v>-5.2383818566763218E-2</v>
      </c>
      <c r="AA1795">
        <f t="shared" si="690"/>
        <v>0</v>
      </c>
      <c r="AB1795">
        <f t="shared" si="691"/>
        <v>6375585.7452000007</v>
      </c>
      <c r="AC1795">
        <f t="shared" si="692"/>
        <v>9.2468067027179749E-6</v>
      </c>
      <c r="AD1795">
        <f t="shared" si="693"/>
        <v>0</v>
      </c>
      <c r="AE1795">
        <f t="shared" si="694"/>
        <v>0</v>
      </c>
      <c r="AF1795">
        <f t="shared" si="695"/>
        <v>0</v>
      </c>
      <c r="AG1795">
        <f t="shared" si="696"/>
        <v>0</v>
      </c>
      <c r="AH1795">
        <f t="shared" si="697"/>
        <v>0</v>
      </c>
      <c r="AI1795">
        <f t="shared" si="698"/>
        <v>5.0546225567071803E-3</v>
      </c>
      <c r="AJ1795">
        <f t="shared" si="699"/>
        <v>4.2582015317955055E-5</v>
      </c>
      <c r="AK1795">
        <f t="shared" si="700"/>
        <v>1.6740578955036711E-7</v>
      </c>
      <c r="AL1795">
        <f t="shared" si="701"/>
        <v>0</v>
      </c>
      <c r="AM1795">
        <v>6378137</v>
      </c>
      <c r="AN1795">
        <v>6356752.3142451802</v>
      </c>
      <c r="AO1795">
        <f t="shared" si="702"/>
        <v>8.1819190842620321E-2</v>
      </c>
      <c r="AP1795">
        <f t="shared" si="703"/>
        <v>8.2094437949694496E-2</v>
      </c>
      <c r="AQ1795">
        <f t="shared" si="704"/>
        <v>6.7394967422762398E-3</v>
      </c>
      <c r="AR1795">
        <f t="shared" si="705"/>
        <v>6399593.6257584924</v>
      </c>
    </row>
    <row r="1796" spans="13:44" x14ac:dyDescent="0.3">
      <c r="M1796" s="52" t="s">
        <v>22</v>
      </c>
      <c r="N1796" s="53">
        <f t="shared" si="684"/>
        <v>166021.44365805644</v>
      </c>
      <c r="O1796" s="54">
        <f t="shared" si="685"/>
        <v>0</v>
      </c>
      <c r="P1796" s="55">
        <f t="shared" si="686"/>
        <v>31</v>
      </c>
      <c r="Q1796" s="68"/>
      <c r="T1796">
        <f t="shared" si="707"/>
        <v>0</v>
      </c>
      <c r="U1796">
        <f t="shared" si="707"/>
        <v>0</v>
      </c>
      <c r="V1796">
        <f t="shared" si="683"/>
        <v>31</v>
      </c>
      <c r="W1796">
        <f t="shared" si="706"/>
        <v>3</v>
      </c>
      <c r="X1796">
        <f t="shared" si="687"/>
        <v>-5.2359877559829883E-2</v>
      </c>
      <c r="Y1796">
        <f t="shared" si="688"/>
        <v>-5.2335956242943828E-2</v>
      </c>
      <c r="Z1796">
        <f t="shared" si="689"/>
        <v>-5.2383818566763218E-2</v>
      </c>
      <c r="AA1796">
        <f t="shared" si="690"/>
        <v>0</v>
      </c>
      <c r="AB1796">
        <f t="shared" si="691"/>
        <v>6375585.7452000007</v>
      </c>
      <c r="AC1796">
        <f t="shared" si="692"/>
        <v>9.2468067027179749E-6</v>
      </c>
      <c r="AD1796">
        <f t="shared" si="693"/>
        <v>0</v>
      </c>
      <c r="AE1796">
        <f t="shared" si="694"/>
        <v>0</v>
      </c>
      <c r="AF1796">
        <f t="shared" si="695"/>
        <v>0</v>
      </c>
      <c r="AG1796">
        <f t="shared" si="696"/>
        <v>0</v>
      </c>
      <c r="AH1796">
        <f t="shared" si="697"/>
        <v>0</v>
      </c>
      <c r="AI1796">
        <f t="shared" si="698"/>
        <v>5.0546225567071803E-3</v>
      </c>
      <c r="AJ1796">
        <f t="shared" si="699"/>
        <v>4.2582015317955055E-5</v>
      </c>
      <c r="AK1796">
        <f t="shared" si="700"/>
        <v>1.6740578955036711E-7</v>
      </c>
      <c r="AL1796">
        <f t="shared" si="701"/>
        <v>0</v>
      </c>
      <c r="AM1796">
        <v>6378137</v>
      </c>
      <c r="AN1796">
        <v>6356752.3142451802</v>
      </c>
      <c r="AO1796">
        <f t="shared" si="702"/>
        <v>8.1819190842620321E-2</v>
      </c>
      <c r="AP1796">
        <f t="shared" si="703"/>
        <v>8.2094437949694496E-2</v>
      </c>
      <c r="AQ1796">
        <f t="shared" si="704"/>
        <v>6.7394967422762398E-3</v>
      </c>
      <c r="AR1796">
        <f t="shared" si="705"/>
        <v>6399593.6257584924</v>
      </c>
    </row>
    <row r="1797" spans="13:44" x14ac:dyDescent="0.3">
      <c r="M1797" s="52" t="s">
        <v>22</v>
      </c>
      <c r="N1797" s="53">
        <f t="shared" si="684"/>
        <v>166021.44365805644</v>
      </c>
      <c r="O1797" s="54">
        <f t="shared" si="685"/>
        <v>0</v>
      </c>
      <c r="P1797" s="55">
        <f t="shared" si="686"/>
        <v>31</v>
      </c>
      <c r="Q1797" s="68"/>
      <c r="T1797">
        <f t="shared" si="707"/>
        <v>0</v>
      </c>
      <c r="U1797">
        <f t="shared" si="707"/>
        <v>0</v>
      </c>
      <c r="V1797">
        <f t="shared" si="683"/>
        <v>31</v>
      </c>
      <c r="W1797">
        <f t="shared" si="706"/>
        <v>3</v>
      </c>
      <c r="X1797">
        <f t="shared" si="687"/>
        <v>-5.2359877559829883E-2</v>
      </c>
      <c r="Y1797">
        <f t="shared" si="688"/>
        <v>-5.2335956242943828E-2</v>
      </c>
      <c r="Z1797">
        <f t="shared" si="689"/>
        <v>-5.2383818566763218E-2</v>
      </c>
      <c r="AA1797">
        <f t="shared" si="690"/>
        <v>0</v>
      </c>
      <c r="AB1797">
        <f t="shared" si="691"/>
        <v>6375585.7452000007</v>
      </c>
      <c r="AC1797">
        <f t="shared" si="692"/>
        <v>9.2468067027179749E-6</v>
      </c>
      <c r="AD1797">
        <f t="shared" si="693"/>
        <v>0</v>
      </c>
      <c r="AE1797">
        <f t="shared" si="694"/>
        <v>0</v>
      </c>
      <c r="AF1797">
        <f t="shared" si="695"/>
        <v>0</v>
      </c>
      <c r="AG1797">
        <f t="shared" si="696"/>
        <v>0</v>
      </c>
      <c r="AH1797">
        <f t="shared" si="697"/>
        <v>0</v>
      </c>
      <c r="AI1797">
        <f t="shared" si="698"/>
        <v>5.0546225567071803E-3</v>
      </c>
      <c r="AJ1797">
        <f t="shared" si="699"/>
        <v>4.2582015317955055E-5</v>
      </c>
      <c r="AK1797">
        <f t="shared" si="700"/>
        <v>1.6740578955036711E-7</v>
      </c>
      <c r="AL1797">
        <f t="shared" si="701"/>
        <v>0</v>
      </c>
      <c r="AM1797">
        <v>6378137</v>
      </c>
      <c r="AN1797">
        <v>6356752.3142451802</v>
      </c>
      <c r="AO1797">
        <f t="shared" si="702"/>
        <v>8.1819190842620321E-2</v>
      </c>
      <c r="AP1797">
        <f t="shared" si="703"/>
        <v>8.2094437949694496E-2</v>
      </c>
      <c r="AQ1797">
        <f t="shared" si="704"/>
        <v>6.7394967422762398E-3</v>
      </c>
      <c r="AR1797">
        <f t="shared" si="705"/>
        <v>6399593.6257584924</v>
      </c>
    </row>
    <row r="1798" spans="13:44" x14ac:dyDescent="0.3">
      <c r="M1798" s="52" t="s">
        <v>22</v>
      </c>
      <c r="N1798" s="53">
        <f t="shared" si="684"/>
        <v>166021.44365805644</v>
      </c>
      <c r="O1798" s="54">
        <f t="shared" si="685"/>
        <v>0</v>
      </c>
      <c r="P1798" s="55">
        <f t="shared" si="686"/>
        <v>31</v>
      </c>
      <c r="Q1798" s="68"/>
      <c r="T1798">
        <f t="shared" si="707"/>
        <v>0</v>
      </c>
      <c r="U1798">
        <f t="shared" si="707"/>
        <v>0</v>
      </c>
      <c r="V1798">
        <f t="shared" si="683"/>
        <v>31</v>
      </c>
      <c r="W1798">
        <f t="shared" si="706"/>
        <v>3</v>
      </c>
      <c r="X1798">
        <f t="shared" si="687"/>
        <v>-5.2359877559829883E-2</v>
      </c>
      <c r="Y1798">
        <f t="shared" si="688"/>
        <v>-5.2335956242943828E-2</v>
      </c>
      <c r="Z1798">
        <f t="shared" si="689"/>
        <v>-5.2383818566763218E-2</v>
      </c>
      <c r="AA1798">
        <f t="shared" si="690"/>
        <v>0</v>
      </c>
      <c r="AB1798">
        <f t="shared" si="691"/>
        <v>6375585.7452000007</v>
      </c>
      <c r="AC1798">
        <f t="shared" si="692"/>
        <v>9.2468067027179749E-6</v>
      </c>
      <c r="AD1798">
        <f t="shared" si="693"/>
        <v>0</v>
      </c>
      <c r="AE1798">
        <f t="shared" si="694"/>
        <v>0</v>
      </c>
      <c r="AF1798">
        <f t="shared" si="695"/>
        <v>0</v>
      </c>
      <c r="AG1798">
        <f t="shared" si="696"/>
        <v>0</v>
      </c>
      <c r="AH1798">
        <f t="shared" si="697"/>
        <v>0</v>
      </c>
      <c r="AI1798">
        <f t="shared" si="698"/>
        <v>5.0546225567071803E-3</v>
      </c>
      <c r="AJ1798">
        <f t="shared" si="699"/>
        <v>4.2582015317955055E-5</v>
      </c>
      <c r="AK1798">
        <f t="shared" si="700"/>
        <v>1.6740578955036711E-7</v>
      </c>
      <c r="AL1798">
        <f t="shared" si="701"/>
        <v>0</v>
      </c>
      <c r="AM1798">
        <v>6378137</v>
      </c>
      <c r="AN1798">
        <v>6356752.3142451802</v>
      </c>
      <c r="AO1798">
        <f t="shared" si="702"/>
        <v>8.1819190842620321E-2</v>
      </c>
      <c r="AP1798">
        <f t="shared" si="703"/>
        <v>8.2094437949694496E-2</v>
      </c>
      <c r="AQ1798">
        <f t="shared" si="704"/>
        <v>6.7394967422762398E-3</v>
      </c>
      <c r="AR1798">
        <f t="shared" si="705"/>
        <v>6399593.6257584924</v>
      </c>
    </row>
    <row r="1799" spans="13:44" x14ac:dyDescent="0.3">
      <c r="M1799" s="52" t="s">
        <v>22</v>
      </c>
      <c r="N1799" s="53">
        <f t="shared" si="684"/>
        <v>166021.44365805644</v>
      </c>
      <c r="O1799" s="54">
        <f t="shared" si="685"/>
        <v>0</v>
      </c>
      <c r="P1799" s="55">
        <f t="shared" si="686"/>
        <v>31</v>
      </c>
      <c r="Q1799" s="68"/>
      <c r="T1799">
        <f t="shared" si="707"/>
        <v>0</v>
      </c>
      <c r="U1799">
        <f t="shared" si="707"/>
        <v>0</v>
      </c>
      <c r="V1799">
        <f t="shared" si="683"/>
        <v>31</v>
      </c>
      <c r="W1799">
        <f t="shared" si="706"/>
        <v>3</v>
      </c>
      <c r="X1799">
        <f t="shared" si="687"/>
        <v>-5.2359877559829883E-2</v>
      </c>
      <c r="Y1799">
        <f t="shared" si="688"/>
        <v>-5.2335956242943828E-2</v>
      </c>
      <c r="Z1799">
        <f t="shared" si="689"/>
        <v>-5.2383818566763218E-2</v>
      </c>
      <c r="AA1799">
        <f t="shared" si="690"/>
        <v>0</v>
      </c>
      <c r="AB1799">
        <f t="shared" si="691"/>
        <v>6375585.7452000007</v>
      </c>
      <c r="AC1799">
        <f t="shared" si="692"/>
        <v>9.2468067027179749E-6</v>
      </c>
      <c r="AD1799">
        <f t="shared" si="693"/>
        <v>0</v>
      </c>
      <c r="AE1799">
        <f t="shared" si="694"/>
        <v>0</v>
      </c>
      <c r="AF1799">
        <f t="shared" si="695"/>
        <v>0</v>
      </c>
      <c r="AG1799">
        <f t="shared" si="696"/>
        <v>0</v>
      </c>
      <c r="AH1799">
        <f t="shared" si="697"/>
        <v>0</v>
      </c>
      <c r="AI1799">
        <f t="shared" si="698"/>
        <v>5.0546225567071803E-3</v>
      </c>
      <c r="AJ1799">
        <f t="shared" si="699"/>
        <v>4.2582015317955055E-5</v>
      </c>
      <c r="AK1799">
        <f t="shared" si="700"/>
        <v>1.6740578955036711E-7</v>
      </c>
      <c r="AL1799">
        <f t="shared" si="701"/>
        <v>0</v>
      </c>
      <c r="AM1799">
        <v>6378137</v>
      </c>
      <c r="AN1799">
        <v>6356752.3142451802</v>
      </c>
      <c r="AO1799">
        <f t="shared" si="702"/>
        <v>8.1819190842620321E-2</v>
      </c>
      <c r="AP1799">
        <f t="shared" si="703"/>
        <v>8.2094437949694496E-2</v>
      </c>
      <c r="AQ1799">
        <f t="shared" si="704"/>
        <v>6.7394967422762398E-3</v>
      </c>
      <c r="AR1799">
        <f t="shared" si="705"/>
        <v>6399593.6257584924</v>
      </c>
    </row>
    <row r="1800" spans="13:44" x14ac:dyDescent="0.3">
      <c r="M1800" s="52" t="s">
        <v>22</v>
      </c>
      <c r="N1800" s="53">
        <f t="shared" si="684"/>
        <v>166021.44365805644</v>
      </c>
      <c r="O1800" s="54">
        <f t="shared" si="685"/>
        <v>0</v>
      </c>
      <c r="P1800" s="55">
        <f t="shared" si="686"/>
        <v>31</v>
      </c>
      <c r="Q1800" s="68"/>
      <c r="T1800">
        <f t="shared" si="707"/>
        <v>0</v>
      </c>
      <c r="U1800">
        <f t="shared" si="707"/>
        <v>0</v>
      </c>
      <c r="V1800">
        <f t="shared" si="683"/>
        <v>31</v>
      </c>
      <c r="W1800">
        <f t="shared" si="706"/>
        <v>3</v>
      </c>
      <c r="X1800">
        <f t="shared" si="687"/>
        <v>-5.2359877559829883E-2</v>
      </c>
      <c r="Y1800">
        <f t="shared" si="688"/>
        <v>-5.2335956242943828E-2</v>
      </c>
      <c r="Z1800">
        <f t="shared" si="689"/>
        <v>-5.2383818566763218E-2</v>
      </c>
      <c r="AA1800">
        <f t="shared" si="690"/>
        <v>0</v>
      </c>
      <c r="AB1800">
        <f t="shared" si="691"/>
        <v>6375585.7452000007</v>
      </c>
      <c r="AC1800">
        <f t="shared" si="692"/>
        <v>9.2468067027179749E-6</v>
      </c>
      <c r="AD1800">
        <f t="shared" si="693"/>
        <v>0</v>
      </c>
      <c r="AE1800">
        <f t="shared" si="694"/>
        <v>0</v>
      </c>
      <c r="AF1800">
        <f t="shared" si="695"/>
        <v>0</v>
      </c>
      <c r="AG1800">
        <f t="shared" si="696"/>
        <v>0</v>
      </c>
      <c r="AH1800">
        <f t="shared" si="697"/>
        <v>0</v>
      </c>
      <c r="AI1800">
        <f t="shared" si="698"/>
        <v>5.0546225567071803E-3</v>
      </c>
      <c r="AJ1800">
        <f t="shared" si="699"/>
        <v>4.2582015317955055E-5</v>
      </c>
      <c r="AK1800">
        <f t="shared" si="700"/>
        <v>1.6740578955036711E-7</v>
      </c>
      <c r="AL1800">
        <f t="shared" si="701"/>
        <v>0</v>
      </c>
      <c r="AM1800">
        <v>6378137</v>
      </c>
      <c r="AN1800">
        <v>6356752.3142451802</v>
      </c>
      <c r="AO1800">
        <f t="shared" si="702"/>
        <v>8.1819190842620321E-2</v>
      </c>
      <c r="AP1800">
        <f t="shared" si="703"/>
        <v>8.2094437949694496E-2</v>
      </c>
      <c r="AQ1800">
        <f t="shared" si="704"/>
        <v>6.7394967422762398E-3</v>
      </c>
      <c r="AR1800">
        <f t="shared" si="705"/>
        <v>6399593.6257584924</v>
      </c>
    </row>
    <row r="1801" spans="13:44" x14ac:dyDescent="0.3">
      <c r="M1801" s="52" t="s">
        <v>22</v>
      </c>
      <c r="N1801" s="53">
        <f t="shared" si="684"/>
        <v>166021.44365805644</v>
      </c>
      <c r="O1801" s="54">
        <f t="shared" si="685"/>
        <v>0</v>
      </c>
      <c r="P1801" s="55">
        <f t="shared" si="686"/>
        <v>31</v>
      </c>
      <c r="Q1801" s="68"/>
      <c r="T1801">
        <f t="shared" si="707"/>
        <v>0</v>
      </c>
      <c r="U1801">
        <f t="shared" si="707"/>
        <v>0</v>
      </c>
      <c r="V1801">
        <f t="shared" si="683"/>
        <v>31</v>
      </c>
      <c r="W1801">
        <f t="shared" si="706"/>
        <v>3</v>
      </c>
      <c r="X1801">
        <f t="shared" si="687"/>
        <v>-5.2359877559829883E-2</v>
      </c>
      <c r="Y1801">
        <f t="shared" si="688"/>
        <v>-5.2335956242943828E-2</v>
      </c>
      <c r="Z1801">
        <f t="shared" si="689"/>
        <v>-5.2383818566763218E-2</v>
      </c>
      <c r="AA1801">
        <f t="shared" si="690"/>
        <v>0</v>
      </c>
      <c r="AB1801">
        <f t="shared" si="691"/>
        <v>6375585.7452000007</v>
      </c>
      <c r="AC1801">
        <f t="shared" si="692"/>
        <v>9.2468067027179749E-6</v>
      </c>
      <c r="AD1801">
        <f t="shared" si="693"/>
        <v>0</v>
      </c>
      <c r="AE1801">
        <f t="shared" si="694"/>
        <v>0</v>
      </c>
      <c r="AF1801">
        <f t="shared" si="695"/>
        <v>0</v>
      </c>
      <c r="AG1801">
        <f t="shared" si="696"/>
        <v>0</v>
      </c>
      <c r="AH1801">
        <f t="shared" si="697"/>
        <v>0</v>
      </c>
      <c r="AI1801">
        <f t="shared" si="698"/>
        <v>5.0546225567071803E-3</v>
      </c>
      <c r="AJ1801">
        <f t="shared" si="699"/>
        <v>4.2582015317955055E-5</v>
      </c>
      <c r="AK1801">
        <f t="shared" si="700"/>
        <v>1.6740578955036711E-7</v>
      </c>
      <c r="AL1801">
        <f t="shared" si="701"/>
        <v>0</v>
      </c>
      <c r="AM1801">
        <v>6378137</v>
      </c>
      <c r="AN1801">
        <v>6356752.3142451802</v>
      </c>
      <c r="AO1801">
        <f t="shared" si="702"/>
        <v>8.1819190842620321E-2</v>
      </c>
      <c r="AP1801">
        <f t="shared" si="703"/>
        <v>8.2094437949694496E-2</v>
      </c>
      <c r="AQ1801">
        <f t="shared" si="704"/>
        <v>6.7394967422762398E-3</v>
      </c>
      <c r="AR1801">
        <f t="shared" si="705"/>
        <v>6399593.6257584924</v>
      </c>
    </row>
    <row r="1802" spans="13:44" x14ac:dyDescent="0.3">
      <c r="M1802" s="52" t="s">
        <v>22</v>
      </c>
      <c r="N1802" s="53">
        <f t="shared" si="684"/>
        <v>166021.44365805644</v>
      </c>
      <c r="O1802" s="54">
        <f t="shared" si="685"/>
        <v>0</v>
      </c>
      <c r="P1802" s="55">
        <f t="shared" si="686"/>
        <v>31</v>
      </c>
      <c r="Q1802" s="68"/>
      <c r="T1802">
        <f t="shared" si="707"/>
        <v>0</v>
      </c>
      <c r="U1802">
        <f t="shared" si="707"/>
        <v>0</v>
      </c>
      <c r="V1802">
        <f t="shared" si="683"/>
        <v>31</v>
      </c>
      <c r="W1802">
        <f t="shared" si="706"/>
        <v>3</v>
      </c>
      <c r="X1802">
        <f t="shared" si="687"/>
        <v>-5.2359877559829883E-2</v>
      </c>
      <c r="Y1802">
        <f t="shared" si="688"/>
        <v>-5.2335956242943828E-2</v>
      </c>
      <c r="Z1802">
        <f t="shared" si="689"/>
        <v>-5.2383818566763218E-2</v>
      </c>
      <c r="AA1802">
        <f t="shared" si="690"/>
        <v>0</v>
      </c>
      <c r="AB1802">
        <f t="shared" si="691"/>
        <v>6375585.7452000007</v>
      </c>
      <c r="AC1802">
        <f t="shared" si="692"/>
        <v>9.2468067027179749E-6</v>
      </c>
      <c r="AD1802">
        <f t="shared" si="693"/>
        <v>0</v>
      </c>
      <c r="AE1802">
        <f t="shared" si="694"/>
        <v>0</v>
      </c>
      <c r="AF1802">
        <f t="shared" si="695"/>
        <v>0</v>
      </c>
      <c r="AG1802">
        <f t="shared" si="696"/>
        <v>0</v>
      </c>
      <c r="AH1802">
        <f t="shared" si="697"/>
        <v>0</v>
      </c>
      <c r="AI1802">
        <f t="shared" si="698"/>
        <v>5.0546225567071803E-3</v>
      </c>
      <c r="AJ1802">
        <f t="shared" si="699"/>
        <v>4.2582015317955055E-5</v>
      </c>
      <c r="AK1802">
        <f t="shared" si="700"/>
        <v>1.6740578955036711E-7</v>
      </c>
      <c r="AL1802">
        <f t="shared" si="701"/>
        <v>0</v>
      </c>
      <c r="AM1802">
        <v>6378137</v>
      </c>
      <c r="AN1802">
        <v>6356752.3142451802</v>
      </c>
      <c r="AO1802">
        <f t="shared" si="702"/>
        <v>8.1819190842620321E-2</v>
      </c>
      <c r="AP1802">
        <f t="shared" si="703"/>
        <v>8.2094437949694496E-2</v>
      </c>
      <c r="AQ1802">
        <f t="shared" si="704"/>
        <v>6.7394967422762398E-3</v>
      </c>
      <c r="AR1802">
        <f t="shared" si="705"/>
        <v>6399593.6257584924</v>
      </c>
    </row>
    <row r="1803" spans="13:44" x14ac:dyDescent="0.3">
      <c r="M1803" s="52" t="s">
        <v>22</v>
      </c>
      <c r="N1803" s="53">
        <f t="shared" si="684"/>
        <v>166021.44365805644</v>
      </c>
      <c r="O1803" s="54">
        <f t="shared" si="685"/>
        <v>0</v>
      </c>
      <c r="P1803" s="55">
        <f t="shared" si="686"/>
        <v>31</v>
      </c>
      <c r="Q1803" s="68"/>
      <c r="T1803">
        <f t="shared" si="707"/>
        <v>0</v>
      </c>
      <c r="U1803">
        <f t="shared" si="707"/>
        <v>0</v>
      </c>
      <c r="V1803">
        <f t="shared" si="683"/>
        <v>31</v>
      </c>
      <c r="W1803">
        <f t="shared" si="706"/>
        <v>3</v>
      </c>
      <c r="X1803">
        <f t="shared" si="687"/>
        <v>-5.2359877559829883E-2</v>
      </c>
      <c r="Y1803">
        <f t="shared" si="688"/>
        <v>-5.2335956242943828E-2</v>
      </c>
      <c r="Z1803">
        <f t="shared" si="689"/>
        <v>-5.2383818566763218E-2</v>
      </c>
      <c r="AA1803">
        <f t="shared" si="690"/>
        <v>0</v>
      </c>
      <c r="AB1803">
        <f t="shared" si="691"/>
        <v>6375585.7452000007</v>
      </c>
      <c r="AC1803">
        <f t="shared" si="692"/>
        <v>9.2468067027179749E-6</v>
      </c>
      <c r="AD1803">
        <f t="shared" si="693"/>
        <v>0</v>
      </c>
      <c r="AE1803">
        <f t="shared" si="694"/>
        <v>0</v>
      </c>
      <c r="AF1803">
        <f t="shared" si="695"/>
        <v>0</v>
      </c>
      <c r="AG1803">
        <f t="shared" si="696"/>
        <v>0</v>
      </c>
      <c r="AH1803">
        <f t="shared" si="697"/>
        <v>0</v>
      </c>
      <c r="AI1803">
        <f t="shared" si="698"/>
        <v>5.0546225567071803E-3</v>
      </c>
      <c r="AJ1803">
        <f t="shared" si="699"/>
        <v>4.2582015317955055E-5</v>
      </c>
      <c r="AK1803">
        <f t="shared" si="700"/>
        <v>1.6740578955036711E-7</v>
      </c>
      <c r="AL1803">
        <f t="shared" si="701"/>
        <v>0</v>
      </c>
      <c r="AM1803">
        <v>6378137</v>
      </c>
      <c r="AN1803">
        <v>6356752.3142451802</v>
      </c>
      <c r="AO1803">
        <f t="shared" si="702"/>
        <v>8.1819190842620321E-2</v>
      </c>
      <c r="AP1803">
        <f t="shared" si="703"/>
        <v>8.2094437949694496E-2</v>
      </c>
      <c r="AQ1803">
        <f t="shared" si="704"/>
        <v>6.7394967422762398E-3</v>
      </c>
      <c r="AR1803">
        <f t="shared" si="705"/>
        <v>6399593.6257584924</v>
      </c>
    </row>
    <row r="1804" spans="13:44" x14ac:dyDescent="0.3">
      <c r="M1804" s="52" t="s">
        <v>22</v>
      </c>
      <c r="N1804" s="53">
        <f t="shared" si="684"/>
        <v>166021.44365805644</v>
      </c>
      <c r="O1804" s="54">
        <f t="shared" si="685"/>
        <v>0</v>
      </c>
      <c r="P1804" s="55">
        <f t="shared" si="686"/>
        <v>31</v>
      </c>
      <c r="Q1804" s="68"/>
      <c r="T1804">
        <f t="shared" si="707"/>
        <v>0</v>
      </c>
      <c r="U1804">
        <f t="shared" si="707"/>
        <v>0</v>
      </c>
      <c r="V1804">
        <f t="shared" si="683"/>
        <v>31</v>
      </c>
      <c r="W1804">
        <f t="shared" si="706"/>
        <v>3</v>
      </c>
      <c r="X1804">
        <f t="shared" si="687"/>
        <v>-5.2359877559829883E-2</v>
      </c>
      <c r="Y1804">
        <f t="shared" si="688"/>
        <v>-5.2335956242943828E-2</v>
      </c>
      <c r="Z1804">
        <f t="shared" si="689"/>
        <v>-5.2383818566763218E-2</v>
      </c>
      <c r="AA1804">
        <f t="shared" si="690"/>
        <v>0</v>
      </c>
      <c r="AB1804">
        <f t="shared" si="691"/>
        <v>6375585.7452000007</v>
      </c>
      <c r="AC1804">
        <f t="shared" si="692"/>
        <v>9.2468067027179749E-6</v>
      </c>
      <c r="AD1804">
        <f t="shared" si="693"/>
        <v>0</v>
      </c>
      <c r="AE1804">
        <f t="shared" si="694"/>
        <v>0</v>
      </c>
      <c r="AF1804">
        <f t="shared" si="695"/>
        <v>0</v>
      </c>
      <c r="AG1804">
        <f t="shared" si="696"/>
        <v>0</v>
      </c>
      <c r="AH1804">
        <f t="shared" si="697"/>
        <v>0</v>
      </c>
      <c r="AI1804">
        <f t="shared" si="698"/>
        <v>5.0546225567071803E-3</v>
      </c>
      <c r="AJ1804">
        <f t="shared" si="699"/>
        <v>4.2582015317955055E-5</v>
      </c>
      <c r="AK1804">
        <f t="shared" si="700"/>
        <v>1.6740578955036711E-7</v>
      </c>
      <c r="AL1804">
        <f t="shared" si="701"/>
        <v>0</v>
      </c>
      <c r="AM1804">
        <v>6378137</v>
      </c>
      <c r="AN1804">
        <v>6356752.3142451802</v>
      </c>
      <c r="AO1804">
        <f t="shared" si="702"/>
        <v>8.1819190842620321E-2</v>
      </c>
      <c r="AP1804">
        <f t="shared" si="703"/>
        <v>8.2094437949694496E-2</v>
      </c>
      <c r="AQ1804">
        <f t="shared" si="704"/>
        <v>6.7394967422762398E-3</v>
      </c>
      <c r="AR1804">
        <f t="shared" si="705"/>
        <v>6399593.6257584924</v>
      </c>
    </row>
    <row r="1805" spans="13:44" x14ac:dyDescent="0.3">
      <c r="M1805" s="52" t="s">
        <v>22</v>
      </c>
      <c r="N1805" s="53">
        <f t="shared" si="684"/>
        <v>166021.44365805644</v>
      </c>
      <c r="O1805" s="54">
        <f t="shared" si="685"/>
        <v>0</v>
      </c>
      <c r="P1805" s="55">
        <f t="shared" si="686"/>
        <v>31</v>
      </c>
      <c r="Q1805" s="68"/>
      <c r="T1805">
        <f t="shared" si="707"/>
        <v>0</v>
      </c>
      <c r="U1805">
        <f t="shared" si="707"/>
        <v>0</v>
      </c>
      <c r="V1805">
        <f t="shared" si="683"/>
        <v>31</v>
      </c>
      <c r="W1805">
        <f t="shared" si="706"/>
        <v>3</v>
      </c>
      <c r="X1805">
        <f t="shared" si="687"/>
        <v>-5.2359877559829883E-2</v>
      </c>
      <c r="Y1805">
        <f t="shared" si="688"/>
        <v>-5.2335956242943828E-2</v>
      </c>
      <c r="Z1805">
        <f t="shared" si="689"/>
        <v>-5.2383818566763218E-2</v>
      </c>
      <c r="AA1805">
        <f t="shared" si="690"/>
        <v>0</v>
      </c>
      <c r="AB1805">
        <f t="shared" si="691"/>
        <v>6375585.7452000007</v>
      </c>
      <c r="AC1805">
        <f t="shared" si="692"/>
        <v>9.2468067027179749E-6</v>
      </c>
      <c r="AD1805">
        <f t="shared" si="693"/>
        <v>0</v>
      </c>
      <c r="AE1805">
        <f t="shared" si="694"/>
        <v>0</v>
      </c>
      <c r="AF1805">
        <f t="shared" si="695"/>
        <v>0</v>
      </c>
      <c r="AG1805">
        <f t="shared" si="696"/>
        <v>0</v>
      </c>
      <c r="AH1805">
        <f t="shared" si="697"/>
        <v>0</v>
      </c>
      <c r="AI1805">
        <f t="shared" si="698"/>
        <v>5.0546225567071803E-3</v>
      </c>
      <c r="AJ1805">
        <f t="shared" si="699"/>
        <v>4.2582015317955055E-5</v>
      </c>
      <c r="AK1805">
        <f t="shared" si="700"/>
        <v>1.6740578955036711E-7</v>
      </c>
      <c r="AL1805">
        <f t="shared" si="701"/>
        <v>0</v>
      </c>
      <c r="AM1805">
        <v>6378137</v>
      </c>
      <c r="AN1805">
        <v>6356752.3142451802</v>
      </c>
      <c r="AO1805">
        <f t="shared" si="702"/>
        <v>8.1819190842620321E-2</v>
      </c>
      <c r="AP1805">
        <f t="shared" si="703"/>
        <v>8.2094437949694496E-2</v>
      </c>
      <c r="AQ1805">
        <f t="shared" si="704"/>
        <v>6.7394967422762398E-3</v>
      </c>
      <c r="AR1805">
        <f t="shared" si="705"/>
        <v>6399593.6257584924</v>
      </c>
    </row>
    <row r="1806" spans="13:44" x14ac:dyDescent="0.3">
      <c r="M1806" s="52" t="s">
        <v>22</v>
      </c>
      <c r="N1806" s="53">
        <f t="shared" si="684"/>
        <v>166021.44365805644</v>
      </c>
      <c r="O1806" s="54">
        <f t="shared" si="685"/>
        <v>0</v>
      </c>
      <c r="P1806" s="55">
        <f t="shared" si="686"/>
        <v>31</v>
      </c>
      <c r="Q1806" s="68"/>
      <c r="T1806">
        <f t="shared" si="707"/>
        <v>0</v>
      </c>
      <c r="U1806">
        <f t="shared" si="707"/>
        <v>0</v>
      </c>
      <c r="V1806">
        <f t="shared" si="683"/>
        <v>31</v>
      </c>
      <c r="W1806">
        <f t="shared" si="706"/>
        <v>3</v>
      </c>
      <c r="X1806">
        <f t="shared" si="687"/>
        <v>-5.2359877559829883E-2</v>
      </c>
      <c r="Y1806">
        <f t="shared" si="688"/>
        <v>-5.2335956242943828E-2</v>
      </c>
      <c r="Z1806">
        <f t="shared" si="689"/>
        <v>-5.2383818566763218E-2</v>
      </c>
      <c r="AA1806">
        <f t="shared" si="690"/>
        <v>0</v>
      </c>
      <c r="AB1806">
        <f t="shared" si="691"/>
        <v>6375585.7452000007</v>
      </c>
      <c r="AC1806">
        <f t="shared" si="692"/>
        <v>9.2468067027179749E-6</v>
      </c>
      <c r="AD1806">
        <f t="shared" si="693"/>
        <v>0</v>
      </c>
      <c r="AE1806">
        <f t="shared" si="694"/>
        <v>0</v>
      </c>
      <c r="AF1806">
        <f t="shared" si="695"/>
        <v>0</v>
      </c>
      <c r="AG1806">
        <f t="shared" si="696"/>
        <v>0</v>
      </c>
      <c r="AH1806">
        <f t="shared" si="697"/>
        <v>0</v>
      </c>
      <c r="AI1806">
        <f t="shared" si="698"/>
        <v>5.0546225567071803E-3</v>
      </c>
      <c r="AJ1806">
        <f t="shared" si="699"/>
        <v>4.2582015317955055E-5</v>
      </c>
      <c r="AK1806">
        <f t="shared" si="700"/>
        <v>1.6740578955036711E-7</v>
      </c>
      <c r="AL1806">
        <f t="shared" si="701"/>
        <v>0</v>
      </c>
      <c r="AM1806">
        <v>6378137</v>
      </c>
      <c r="AN1806">
        <v>6356752.3142451802</v>
      </c>
      <c r="AO1806">
        <f t="shared" si="702"/>
        <v>8.1819190842620321E-2</v>
      </c>
      <c r="AP1806">
        <f t="shared" si="703"/>
        <v>8.2094437949694496E-2</v>
      </c>
      <c r="AQ1806">
        <f t="shared" si="704"/>
        <v>6.7394967422762398E-3</v>
      </c>
      <c r="AR1806">
        <f t="shared" si="705"/>
        <v>6399593.6257584924</v>
      </c>
    </row>
    <row r="1807" spans="13:44" x14ac:dyDescent="0.3">
      <c r="M1807" s="52" t="s">
        <v>22</v>
      </c>
      <c r="N1807" s="53">
        <f t="shared" si="684"/>
        <v>166021.44365805644</v>
      </c>
      <c r="O1807" s="54">
        <f t="shared" si="685"/>
        <v>0</v>
      </c>
      <c r="P1807" s="55">
        <f t="shared" si="686"/>
        <v>31</v>
      </c>
      <c r="Q1807" s="68"/>
      <c r="T1807">
        <f t="shared" si="707"/>
        <v>0</v>
      </c>
      <c r="U1807">
        <f t="shared" si="707"/>
        <v>0</v>
      </c>
      <c r="V1807">
        <f t="shared" si="683"/>
        <v>31</v>
      </c>
      <c r="W1807">
        <f t="shared" si="706"/>
        <v>3</v>
      </c>
      <c r="X1807">
        <f t="shared" si="687"/>
        <v>-5.2359877559829883E-2</v>
      </c>
      <c r="Y1807">
        <f t="shared" si="688"/>
        <v>-5.2335956242943828E-2</v>
      </c>
      <c r="Z1807">
        <f t="shared" si="689"/>
        <v>-5.2383818566763218E-2</v>
      </c>
      <c r="AA1807">
        <f t="shared" si="690"/>
        <v>0</v>
      </c>
      <c r="AB1807">
        <f t="shared" si="691"/>
        <v>6375585.7452000007</v>
      </c>
      <c r="AC1807">
        <f t="shared" si="692"/>
        <v>9.2468067027179749E-6</v>
      </c>
      <c r="AD1807">
        <f t="shared" si="693"/>
        <v>0</v>
      </c>
      <c r="AE1807">
        <f t="shared" si="694"/>
        <v>0</v>
      </c>
      <c r="AF1807">
        <f t="shared" si="695"/>
        <v>0</v>
      </c>
      <c r="AG1807">
        <f t="shared" si="696"/>
        <v>0</v>
      </c>
      <c r="AH1807">
        <f t="shared" si="697"/>
        <v>0</v>
      </c>
      <c r="AI1807">
        <f t="shared" si="698"/>
        <v>5.0546225567071803E-3</v>
      </c>
      <c r="AJ1807">
        <f t="shared" si="699"/>
        <v>4.2582015317955055E-5</v>
      </c>
      <c r="AK1807">
        <f t="shared" si="700"/>
        <v>1.6740578955036711E-7</v>
      </c>
      <c r="AL1807">
        <f t="shared" si="701"/>
        <v>0</v>
      </c>
      <c r="AM1807">
        <v>6378137</v>
      </c>
      <c r="AN1807">
        <v>6356752.3142451802</v>
      </c>
      <c r="AO1807">
        <f t="shared" si="702"/>
        <v>8.1819190842620321E-2</v>
      </c>
      <c r="AP1807">
        <f t="shared" si="703"/>
        <v>8.2094437949694496E-2</v>
      </c>
      <c r="AQ1807">
        <f t="shared" si="704"/>
        <v>6.7394967422762398E-3</v>
      </c>
      <c r="AR1807">
        <f t="shared" si="705"/>
        <v>6399593.6257584924</v>
      </c>
    </row>
    <row r="1808" spans="13:44" x14ac:dyDescent="0.3">
      <c r="M1808" s="52" t="s">
        <v>22</v>
      </c>
      <c r="N1808" s="53">
        <f t="shared" si="684"/>
        <v>166021.44365805644</v>
      </c>
      <c r="O1808" s="54">
        <f t="shared" si="685"/>
        <v>0</v>
      </c>
      <c r="P1808" s="55">
        <f t="shared" si="686"/>
        <v>31</v>
      </c>
      <c r="Q1808" s="68"/>
      <c r="T1808">
        <f t="shared" si="707"/>
        <v>0</v>
      </c>
      <c r="U1808">
        <f t="shared" si="707"/>
        <v>0</v>
      </c>
      <c r="V1808">
        <f t="shared" si="683"/>
        <v>31</v>
      </c>
      <c r="W1808">
        <f t="shared" si="706"/>
        <v>3</v>
      </c>
      <c r="X1808">
        <f t="shared" si="687"/>
        <v>-5.2359877559829883E-2</v>
      </c>
      <c r="Y1808">
        <f t="shared" si="688"/>
        <v>-5.2335956242943828E-2</v>
      </c>
      <c r="Z1808">
        <f t="shared" si="689"/>
        <v>-5.2383818566763218E-2</v>
      </c>
      <c r="AA1808">
        <f t="shared" si="690"/>
        <v>0</v>
      </c>
      <c r="AB1808">
        <f t="shared" si="691"/>
        <v>6375585.7452000007</v>
      </c>
      <c r="AC1808">
        <f t="shared" si="692"/>
        <v>9.2468067027179749E-6</v>
      </c>
      <c r="AD1808">
        <f t="shared" si="693"/>
        <v>0</v>
      </c>
      <c r="AE1808">
        <f t="shared" si="694"/>
        <v>0</v>
      </c>
      <c r="AF1808">
        <f t="shared" si="695"/>
        <v>0</v>
      </c>
      <c r="AG1808">
        <f t="shared" si="696"/>
        <v>0</v>
      </c>
      <c r="AH1808">
        <f t="shared" si="697"/>
        <v>0</v>
      </c>
      <c r="AI1808">
        <f t="shared" si="698"/>
        <v>5.0546225567071803E-3</v>
      </c>
      <c r="AJ1808">
        <f t="shared" si="699"/>
        <v>4.2582015317955055E-5</v>
      </c>
      <c r="AK1808">
        <f t="shared" si="700"/>
        <v>1.6740578955036711E-7</v>
      </c>
      <c r="AL1808">
        <f t="shared" si="701"/>
        <v>0</v>
      </c>
      <c r="AM1808">
        <v>6378137</v>
      </c>
      <c r="AN1808">
        <v>6356752.3142451802</v>
      </c>
      <c r="AO1808">
        <f t="shared" si="702"/>
        <v>8.1819190842620321E-2</v>
      </c>
      <c r="AP1808">
        <f t="shared" si="703"/>
        <v>8.2094437949694496E-2</v>
      </c>
      <c r="AQ1808">
        <f t="shared" si="704"/>
        <v>6.7394967422762398E-3</v>
      </c>
      <c r="AR1808">
        <f t="shared" si="705"/>
        <v>6399593.6257584924</v>
      </c>
    </row>
    <row r="1809" spans="13:44" x14ac:dyDescent="0.3">
      <c r="M1809" s="52" t="s">
        <v>22</v>
      </c>
      <c r="N1809" s="53">
        <f t="shared" si="684"/>
        <v>166021.44365805644</v>
      </c>
      <c r="O1809" s="54">
        <f t="shared" si="685"/>
        <v>0</v>
      </c>
      <c r="P1809" s="55">
        <f t="shared" si="686"/>
        <v>31</v>
      </c>
      <c r="Q1809" s="68"/>
      <c r="T1809">
        <f t="shared" si="707"/>
        <v>0</v>
      </c>
      <c r="U1809">
        <f t="shared" si="707"/>
        <v>0</v>
      </c>
      <c r="V1809">
        <f t="shared" si="683"/>
        <v>31</v>
      </c>
      <c r="W1809">
        <f t="shared" si="706"/>
        <v>3</v>
      </c>
      <c r="X1809">
        <f t="shared" si="687"/>
        <v>-5.2359877559829883E-2</v>
      </c>
      <c r="Y1809">
        <f t="shared" si="688"/>
        <v>-5.2335956242943828E-2</v>
      </c>
      <c r="Z1809">
        <f t="shared" si="689"/>
        <v>-5.2383818566763218E-2</v>
      </c>
      <c r="AA1809">
        <f t="shared" si="690"/>
        <v>0</v>
      </c>
      <c r="AB1809">
        <f t="shared" si="691"/>
        <v>6375585.7452000007</v>
      </c>
      <c r="AC1809">
        <f t="shared" si="692"/>
        <v>9.2468067027179749E-6</v>
      </c>
      <c r="AD1809">
        <f t="shared" si="693"/>
        <v>0</v>
      </c>
      <c r="AE1809">
        <f t="shared" si="694"/>
        <v>0</v>
      </c>
      <c r="AF1809">
        <f t="shared" si="695"/>
        <v>0</v>
      </c>
      <c r="AG1809">
        <f t="shared" si="696"/>
        <v>0</v>
      </c>
      <c r="AH1809">
        <f t="shared" si="697"/>
        <v>0</v>
      </c>
      <c r="AI1809">
        <f t="shared" si="698"/>
        <v>5.0546225567071803E-3</v>
      </c>
      <c r="AJ1809">
        <f t="shared" si="699"/>
        <v>4.2582015317955055E-5</v>
      </c>
      <c r="AK1809">
        <f t="shared" si="700"/>
        <v>1.6740578955036711E-7</v>
      </c>
      <c r="AL1809">
        <f t="shared" si="701"/>
        <v>0</v>
      </c>
      <c r="AM1809">
        <v>6378137</v>
      </c>
      <c r="AN1809">
        <v>6356752.3142451802</v>
      </c>
      <c r="AO1809">
        <f t="shared" si="702"/>
        <v>8.1819190842620321E-2</v>
      </c>
      <c r="AP1809">
        <f t="shared" si="703"/>
        <v>8.2094437949694496E-2</v>
      </c>
      <c r="AQ1809">
        <f t="shared" si="704"/>
        <v>6.7394967422762398E-3</v>
      </c>
      <c r="AR1809">
        <f t="shared" si="705"/>
        <v>6399593.6257584924</v>
      </c>
    </row>
    <row r="1810" spans="13:44" x14ac:dyDescent="0.3">
      <c r="M1810" s="52" t="s">
        <v>22</v>
      </c>
      <c r="N1810" s="53">
        <f t="shared" si="684"/>
        <v>166021.44365805644</v>
      </c>
      <c r="O1810" s="54">
        <f t="shared" si="685"/>
        <v>0</v>
      </c>
      <c r="P1810" s="55">
        <f t="shared" si="686"/>
        <v>31</v>
      </c>
      <c r="Q1810" s="68"/>
      <c r="T1810">
        <f t="shared" si="707"/>
        <v>0</v>
      </c>
      <c r="U1810">
        <f t="shared" si="707"/>
        <v>0</v>
      </c>
      <c r="V1810">
        <f t="shared" si="683"/>
        <v>31</v>
      </c>
      <c r="W1810">
        <f t="shared" si="706"/>
        <v>3</v>
      </c>
      <c r="X1810">
        <f t="shared" si="687"/>
        <v>-5.2359877559829883E-2</v>
      </c>
      <c r="Y1810">
        <f t="shared" si="688"/>
        <v>-5.2335956242943828E-2</v>
      </c>
      <c r="Z1810">
        <f t="shared" si="689"/>
        <v>-5.2383818566763218E-2</v>
      </c>
      <c r="AA1810">
        <f t="shared" si="690"/>
        <v>0</v>
      </c>
      <c r="AB1810">
        <f t="shared" si="691"/>
        <v>6375585.7452000007</v>
      </c>
      <c r="AC1810">
        <f t="shared" si="692"/>
        <v>9.2468067027179749E-6</v>
      </c>
      <c r="AD1810">
        <f t="shared" si="693"/>
        <v>0</v>
      </c>
      <c r="AE1810">
        <f t="shared" si="694"/>
        <v>0</v>
      </c>
      <c r="AF1810">
        <f t="shared" si="695"/>
        <v>0</v>
      </c>
      <c r="AG1810">
        <f t="shared" si="696"/>
        <v>0</v>
      </c>
      <c r="AH1810">
        <f t="shared" si="697"/>
        <v>0</v>
      </c>
      <c r="AI1810">
        <f t="shared" si="698"/>
        <v>5.0546225567071803E-3</v>
      </c>
      <c r="AJ1810">
        <f t="shared" si="699"/>
        <v>4.2582015317955055E-5</v>
      </c>
      <c r="AK1810">
        <f t="shared" si="700"/>
        <v>1.6740578955036711E-7</v>
      </c>
      <c r="AL1810">
        <f t="shared" si="701"/>
        <v>0</v>
      </c>
      <c r="AM1810">
        <v>6378137</v>
      </c>
      <c r="AN1810">
        <v>6356752.3142451802</v>
      </c>
      <c r="AO1810">
        <f t="shared" si="702"/>
        <v>8.1819190842620321E-2</v>
      </c>
      <c r="AP1810">
        <f t="shared" si="703"/>
        <v>8.2094437949694496E-2</v>
      </c>
      <c r="AQ1810">
        <f t="shared" si="704"/>
        <v>6.7394967422762398E-3</v>
      </c>
      <c r="AR1810">
        <f t="shared" si="705"/>
        <v>6399593.6257584924</v>
      </c>
    </row>
    <row r="1811" spans="13:44" x14ac:dyDescent="0.3">
      <c r="M1811" s="52" t="s">
        <v>22</v>
      </c>
      <c r="N1811" s="53">
        <f t="shared" si="684"/>
        <v>166021.44365805644</v>
      </c>
      <c r="O1811" s="54">
        <f t="shared" si="685"/>
        <v>0</v>
      </c>
      <c r="P1811" s="55">
        <f t="shared" si="686"/>
        <v>31</v>
      </c>
      <c r="Q1811" s="68"/>
      <c r="T1811">
        <f t="shared" si="707"/>
        <v>0</v>
      </c>
      <c r="U1811">
        <f t="shared" si="707"/>
        <v>0</v>
      </c>
      <c r="V1811">
        <f t="shared" si="683"/>
        <v>31</v>
      </c>
      <c r="W1811">
        <f t="shared" si="706"/>
        <v>3</v>
      </c>
      <c r="X1811">
        <f t="shared" si="687"/>
        <v>-5.2359877559829883E-2</v>
      </c>
      <c r="Y1811">
        <f t="shared" si="688"/>
        <v>-5.2335956242943828E-2</v>
      </c>
      <c r="Z1811">
        <f t="shared" si="689"/>
        <v>-5.2383818566763218E-2</v>
      </c>
      <c r="AA1811">
        <f t="shared" si="690"/>
        <v>0</v>
      </c>
      <c r="AB1811">
        <f t="shared" si="691"/>
        <v>6375585.7452000007</v>
      </c>
      <c r="AC1811">
        <f t="shared" si="692"/>
        <v>9.2468067027179749E-6</v>
      </c>
      <c r="AD1811">
        <f t="shared" si="693"/>
        <v>0</v>
      </c>
      <c r="AE1811">
        <f t="shared" si="694"/>
        <v>0</v>
      </c>
      <c r="AF1811">
        <f t="shared" si="695"/>
        <v>0</v>
      </c>
      <c r="AG1811">
        <f t="shared" si="696"/>
        <v>0</v>
      </c>
      <c r="AH1811">
        <f t="shared" si="697"/>
        <v>0</v>
      </c>
      <c r="AI1811">
        <f t="shared" si="698"/>
        <v>5.0546225567071803E-3</v>
      </c>
      <c r="AJ1811">
        <f t="shared" si="699"/>
        <v>4.2582015317955055E-5</v>
      </c>
      <c r="AK1811">
        <f t="shared" si="700"/>
        <v>1.6740578955036711E-7</v>
      </c>
      <c r="AL1811">
        <f t="shared" si="701"/>
        <v>0</v>
      </c>
      <c r="AM1811">
        <v>6378137</v>
      </c>
      <c r="AN1811">
        <v>6356752.3142451802</v>
      </c>
      <c r="AO1811">
        <f t="shared" si="702"/>
        <v>8.1819190842620321E-2</v>
      </c>
      <c r="AP1811">
        <f t="shared" si="703"/>
        <v>8.2094437949694496E-2</v>
      </c>
      <c r="AQ1811">
        <f t="shared" si="704"/>
        <v>6.7394967422762398E-3</v>
      </c>
      <c r="AR1811">
        <f t="shared" si="705"/>
        <v>6399593.6257584924</v>
      </c>
    </row>
    <row r="1812" spans="13:44" x14ac:dyDescent="0.3">
      <c r="M1812" s="52" t="s">
        <v>22</v>
      </c>
      <c r="N1812" s="53">
        <f t="shared" si="684"/>
        <v>166021.44365805644</v>
      </c>
      <c r="O1812" s="54">
        <f t="shared" si="685"/>
        <v>0</v>
      </c>
      <c r="P1812" s="55">
        <f t="shared" si="686"/>
        <v>31</v>
      </c>
      <c r="Q1812" s="68"/>
      <c r="T1812">
        <f t="shared" si="707"/>
        <v>0</v>
      </c>
      <c r="U1812">
        <f t="shared" si="707"/>
        <v>0</v>
      </c>
      <c r="V1812">
        <f t="shared" si="683"/>
        <v>31</v>
      </c>
      <c r="W1812">
        <f t="shared" si="706"/>
        <v>3</v>
      </c>
      <c r="X1812">
        <f t="shared" si="687"/>
        <v>-5.2359877559829883E-2</v>
      </c>
      <c r="Y1812">
        <f t="shared" si="688"/>
        <v>-5.2335956242943828E-2</v>
      </c>
      <c r="Z1812">
        <f t="shared" si="689"/>
        <v>-5.2383818566763218E-2</v>
      </c>
      <c r="AA1812">
        <f t="shared" si="690"/>
        <v>0</v>
      </c>
      <c r="AB1812">
        <f t="shared" si="691"/>
        <v>6375585.7452000007</v>
      </c>
      <c r="AC1812">
        <f t="shared" si="692"/>
        <v>9.2468067027179749E-6</v>
      </c>
      <c r="AD1812">
        <f t="shared" si="693"/>
        <v>0</v>
      </c>
      <c r="AE1812">
        <f t="shared" si="694"/>
        <v>0</v>
      </c>
      <c r="AF1812">
        <f t="shared" si="695"/>
        <v>0</v>
      </c>
      <c r="AG1812">
        <f t="shared" si="696"/>
        <v>0</v>
      </c>
      <c r="AH1812">
        <f t="shared" si="697"/>
        <v>0</v>
      </c>
      <c r="AI1812">
        <f t="shared" si="698"/>
        <v>5.0546225567071803E-3</v>
      </c>
      <c r="AJ1812">
        <f t="shared" si="699"/>
        <v>4.2582015317955055E-5</v>
      </c>
      <c r="AK1812">
        <f t="shared" si="700"/>
        <v>1.6740578955036711E-7</v>
      </c>
      <c r="AL1812">
        <f t="shared" si="701"/>
        <v>0</v>
      </c>
      <c r="AM1812">
        <v>6378137</v>
      </c>
      <c r="AN1812">
        <v>6356752.3142451802</v>
      </c>
      <c r="AO1812">
        <f t="shared" si="702"/>
        <v>8.1819190842620321E-2</v>
      </c>
      <c r="AP1812">
        <f t="shared" si="703"/>
        <v>8.2094437949694496E-2</v>
      </c>
      <c r="AQ1812">
        <f t="shared" si="704"/>
        <v>6.7394967422762398E-3</v>
      </c>
      <c r="AR1812">
        <f t="shared" si="705"/>
        <v>6399593.6257584924</v>
      </c>
    </row>
    <row r="1813" spans="13:44" x14ac:dyDescent="0.3">
      <c r="M1813" s="52" t="s">
        <v>22</v>
      </c>
      <c r="N1813" s="53">
        <f t="shared" si="684"/>
        <v>166021.44365805644</v>
      </c>
      <c r="O1813" s="54">
        <f t="shared" si="685"/>
        <v>0</v>
      </c>
      <c r="P1813" s="55">
        <f t="shared" si="686"/>
        <v>31</v>
      </c>
      <c r="Q1813" s="68"/>
      <c r="T1813">
        <f t="shared" si="707"/>
        <v>0</v>
      </c>
      <c r="U1813">
        <f t="shared" si="707"/>
        <v>0</v>
      </c>
      <c r="V1813">
        <f t="shared" si="683"/>
        <v>31</v>
      </c>
      <c r="W1813">
        <f t="shared" si="706"/>
        <v>3</v>
      </c>
      <c r="X1813">
        <f t="shared" si="687"/>
        <v>-5.2359877559829883E-2</v>
      </c>
      <c r="Y1813">
        <f t="shared" si="688"/>
        <v>-5.2335956242943828E-2</v>
      </c>
      <c r="Z1813">
        <f t="shared" si="689"/>
        <v>-5.2383818566763218E-2</v>
      </c>
      <c r="AA1813">
        <f t="shared" si="690"/>
        <v>0</v>
      </c>
      <c r="AB1813">
        <f t="shared" si="691"/>
        <v>6375585.7452000007</v>
      </c>
      <c r="AC1813">
        <f t="shared" si="692"/>
        <v>9.2468067027179749E-6</v>
      </c>
      <c r="AD1813">
        <f t="shared" si="693"/>
        <v>0</v>
      </c>
      <c r="AE1813">
        <f t="shared" si="694"/>
        <v>0</v>
      </c>
      <c r="AF1813">
        <f t="shared" si="695"/>
        <v>0</v>
      </c>
      <c r="AG1813">
        <f t="shared" si="696"/>
        <v>0</v>
      </c>
      <c r="AH1813">
        <f t="shared" si="697"/>
        <v>0</v>
      </c>
      <c r="AI1813">
        <f t="shared" si="698"/>
        <v>5.0546225567071803E-3</v>
      </c>
      <c r="AJ1813">
        <f t="shared" si="699"/>
        <v>4.2582015317955055E-5</v>
      </c>
      <c r="AK1813">
        <f t="shared" si="700"/>
        <v>1.6740578955036711E-7</v>
      </c>
      <c r="AL1813">
        <f t="shared" si="701"/>
        <v>0</v>
      </c>
      <c r="AM1813">
        <v>6378137</v>
      </c>
      <c r="AN1813">
        <v>6356752.3142451802</v>
      </c>
      <c r="AO1813">
        <f t="shared" si="702"/>
        <v>8.1819190842620321E-2</v>
      </c>
      <c r="AP1813">
        <f t="shared" si="703"/>
        <v>8.2094437949694496E-2</v>
      </c>
      <c r="AQ1813">
        <f t="shared" si="704"/>
        <v>6.7394967422762398E-3</v>
      </c>
      <c r="AR1813">
        <f t="shared" si="705"/>
        <v>6399593.6257584924</v>
      </c>
    </row>
    <row r="1814" spans="13:44" x14ac:dyDescent="0.3">
      <c r="M1814" s="52" t="s">
        <v>22</v>
      </c>
      <c r="N1814" s="53">
        <f t="shared" si="684"/>
        <v>166021.44365805644</v>
      </c>
      <c r="O1814" s="54">
        <f t="shared" si="685"/>
        <v>0</v>
      </c>
      <c r="P1814" s="55">
        <f t="shared" si="686"/>
        <v>31</v>
      </c>
      <c r="Q1814" s="68"/>
      <c r="T1814">
        <f t="shared" si="707"/>
        <v>0</v>
      </c>
      <c r="U1814">
        <f t="shared" si="707"/>
        <v>0</v>
      </c>
      <c r="V1814">
        <f t="shared" si="683"/>
        <v>31</v>
      </c>
      <c r="W1814">
        <f t="shared" si="706"/>
        <v>3</v>
      </c>
      <c r="X1814">
        <f t="shared" si="687"/>
        <v>-5.2359877559829883E-2</v>
      </c>
      <c r="Y1814">
        <f t="shared" si="688"/>
        <v>-5.2335956242943828E-2</v>
      </c>
      <c r="Z1814">
        <f t="shared" si="689"/>
        <v>-5.2383818566763218E-2</v>
      </c>
      <c r="AA1814">
        <f t="shared" si="690"/>
        <v>0</v>
      </c>
      <c r="AB1814">
        <f t="shared" si="691"/>
        <v>6375585.7452000007</v>
      </c>
      <c r="AC1814">
        <f t="shared" si="692"/>
        <v>9.2468067027179749E-6</v>
      </c>
      <c r="AD1814">
        <f t="shared" si="693"/>
        <v>0</v>
      </c>
      <c r="AE1814">
        <f t="shared" si="694"/>
        <v>0</v>
      </c>
      <c r="AF1814">
        <f t="shared" si="695"/>
        <v>0</v>
      </c>
      <c r="AG1814">
        <f t="shared" si="696"/>
        <v>0</v>
      </c>
      <c r="AH1814">
        <f t="shared" si="697"/>
        <v>0</v>
      </c>
      <c r="AI1814">
        <f t="shared" si="698"/>
        <v>5.0546225567071803E-3</v>
      </c>
      <c r="AJ1814">
        <f t="shared" si="699"/>
        <v>4.2582015317955055E-5</v>
      </c>
      <c r="AK1814">
        <f t="shared" si="700"/>
        <v>1.6740578955036711E-7</v>
      </c>
      <c r="AL1814">
        <f t="shared" si="701"/>
        <v>0</v>
      </c>
      <c r="AM1814">
        <v>6378137</v>
      </c>
      <c r="AN1814">
        <v>6356752.3142451802</v>
      </c>
      <c r="AO1814">
        <f t="shared" si="702"/>
        <v>8.1819190842620321E-2</v>
      </c>
      <c r="AP1814">
        <f t="shared" si="703"/>
        <v>8.2094437949694496E-2</v>
      </c>
      <c r="AQ1814">
        <f t="shared" si="704"/>
        <v>6.7394967422762398E-3</v>
      </c>
      <c r="AR1814">
        <f t="shared" si="705"/>
        <v>6399593.6257584924</v>
      </c>
    </row>
    <row r="1815" spans="13:44" x14ac:dyDescent="0.3">
      <c r="M1815" s="52" t="s">
        <v>22</v>
      </c>
      <c r="N1815" s="53">
        <f t="shared" si="684"/>
        <v>166021.44365805644</v>
      </c>
      <c r="O1815" s="54">
        <f t="shared" si="685"/>
        <v>0</v>
      </c>
      <c r="P1815" s="55">
        <f t="shared" si="686"/>
        <v>31</v>
      </c>
      <c r="Q1815" s="68"/>
      <c r="T1815">
        <f t="shared" si="707"/>
        <v>0</v>
      </c>
      <c r="U1815">
        <f t="shared" si="707"/>
        <v>0</v>
      </c>
      <c r="V1815">
        <f t="shared" si="683"/>
        <v>31</v>
      </c>
      <c r="W1815">
        <f t="shared" si="706"/>
        <v>3</v>
      </c>
      <c r="X1815">
        <f t="shared" si="687"/>
        <v>-5.2359877559829883E-2</v>
      </c>
      <c r="Y1815">
        <f t="shared" si="688"/>
        <v>-5.2335956242943828E-2</v>
      </c>
      <c r="Z1815">
        <f t="shared" si="689"/>
        <v>-5.2383818566763218E-2</v>
      </c>
      <c r="AA1815">
        <f t="shared" si="690"/>
        <v>0</v>
      </c>
      <c r="AB1815">
        <f t="shared" si="691"/>
        <v>6375585.7452000007</v>
      </c>
      <c r="AC1815">
        <f t="shared" si="692"/>
        <v>9.2468067027179749E-6</v>
      </c>
      <c r="AD1815">
        <f t="shared" si="693"/>
        <v>0</v>
      </c>
      <c r="AE1815">
        <f t="shared" si="694"/>
        <v>0</v>
      </c>
      <c r="AF1815">
        <f t="shared" si="695"/>
        <v>0</v>
      </c>
      <c r="AG1815">
        <f t="shared" si="696"/>
        <v>0</v>
      </c>
      <c r="AH1815">
        <f t="shared" si="697"/>
        <v>0</v>
      </c>
      <c r="AI1815">
        <f t="shared" si="698"/>
        <v>5.0546225567071803E-3</v>
      </c>
      <c r="AJ1815">
        <f t="shared" si="699"/>
        <v>4.2582015317955055E-5</v>
      </c>
      <c r="AK1815">
        <f t="shared" si="700"/>
        <v>1.6740578955036711E-7</v>
      </c>
      <c r="AL1815">
        <f t="shared" si="701"/>
        <v>0</v>
      </c>
      <c r="AM1815">
        <v>6378137</v>
      </c>
      <c r="AN1815">
        <v>6356752.3142451802</v>
      </c>
      <c r="AO1815">
        <f t="shared" si="702"/>
        <v>8.1819190842620321E-2</v>
      </c>
      <c r="AP1815">
        <f t="shared" si="703"/>
        <v>8.2094437949694496E-2</v>
      </c>
      <c r="AQ1815">
        <f t="shared" si="704"/>
        <v>6.7394967422762398E-3</v>
      </c>
      <c r="AR1815">
        <f t="shared" si="705"/>
        <v>6399593.6257584924</v>
      </c>
    </row>
    <row r="1816" spans="13:44" x14ac:dyDescent="0.3">
      <c r="M1816" s="52" t="s">
        <v>22</v>
      </c>
      <c r="N1816" s="53">
        <f t="shared" si="684"/>
        <v>166021.44365805644</v>
      </c>
      <c r="O1816" s="54">
        <f t="shared" si="685"/>
        <v>0</v>
      </c>
      <c r="P1816" s="55">
        <f t="shared" si="686"/>
        <v>31</v>
      </c>
      <c r="Q1816" s="68"/>
      <c r="T1816">
        <f t="shared" si="707"/>
        <v>0</v>
      </c>
      <c r="U1816">
        <f t="shared" si="707"/>
        <v>0</v>
      </c>
      <c r="V1816">
        <f t="shared" si="683"/>
        <v>31</v>
      </c>
      <c r="W1816">
        <f t="shared" si="706"/>
        <v>3</v>
      </c>
      <c r="X1816">
        <f t="shared" si="687"/>
        <v>-5.2359877559829883E-2</v>
      </c>
      <c r="Y1816">
        <f t="shared" si="688"/>
        <v>-5.2335956242943828E-2</v>
      </c>
      <c r="Z1816">
        <f t="shared" si="689"/>
        <v>-5.2383818566763218E-2</v>
      </c>
      <c r="AA1816">
        <f t="shared" si="690"/>
        <v>0</v>
      </c>
      <c r="AB1816">
        <f t="shared" si="691"/>
        <v>6375585.7452000007</v>
      </c>
      <c r="AC1816">
        <f t="shared" si="692"/>
        <v>9.2468067027179749E-6</v>
      </c>
      <c r="AD1816">
        <f t="shared" si="693"/>
        <v>0</v>
      </c>
      <c r="AE1816">
        <f t="shared" si="694"/>
        <v>0</v>
      </c>
      <c r="AF1816">
        <f t="shared" si="695"/>
        <v>0</v>
      </c>
      <c r="AG1816">
        <f t="shared" si="696"/>
        <v>0</v>
      </c>
      <c r="AH1816">
        <f t="shared" si="697"/>
        <v>0</v>
      </c>
      <c r="AI1816">
        <f t="shared" si="698"/>
        <v>5.0546225567071803E-3</v>
      </c>
      <c r="AJ1816">
        <f t="shared" si="699"/>
        <v>4.2582015317955055E-5</v>
      </c>
      <c r="AK1816">
        <f t="shared" si="700"/>
        <v>1.6740578955036711E-7</v>
      </c>
      <c r="AL1816">
        <f t="shared" si="701"/>
        <v>0</v>
      </c>
      <c r="AM1816">
        <v>6378137</v>
      </c>
      <c r="AN1816">
        <v>6356752.3142451802</v>
      </c>
      <c r="AO1816">
        <f t="shared" si="702"/>
        <v>8.1819190842620321E-2</v>
      </c>
      <c r="AP1816">
        <f t="shared" si="703"/>
        <v>8.2094437949694496E-2</v>
      </c>
      <c r="AQ1816">
        <f t="shared" si="704"/>
        <v>6.7394967422762398E-3</v>
      </c>
      <c r="AR1816">
        <f t="shared" si="705"/>
        <v>6399593.6257584924</v>
      </c>
    </row>
    <row r="1817" spans="13:44" x14ac:dyDescent="0.3">
      <c r="M1817" s="52" t="s">
        <v>22</v>
      </c>
      <c r="N1817" s="53">
        <f t="shared" si="684"/>
        <v>166021.44365805644</v>
      </c>
      <c r="O1817" s="54">
        <f t="shared" si="685"/>
        <v>0</v>
      </c>
      <c r="P1817" s="55">
        <f t="shared" si="686"/>
        <v>31</v>
      </c>
      <c r="Q1817" s="68"/>
      <c r="T1817">
        <f t="shared" si="707"/>
        <v>0</v>
      </c>
      <c r="U1817">
        <f t="shared" si="707"/>
        <v>0</v>
      </c>
      <c r="V1817">
        <f t="shared" si="683"/>
        <v>31</v>
      </c>
      <c r="W1817">
        <f t="shared" si="706"/>
        <v>3</v>
      </c>
      <c r="X1817">
        <f t="shared" si="687"/>
        <v>-5.2359877559829883E-2</v>
      </c>
      <c r="Y1817">
        <f t="shared" si="688"/>
        <v>-5.2335956242943828E-2</v>
      </c>
      <c r="Z1817">
        <f t="shared" si="689"/>
        <v>-5.2383818566763218E-2</v>
      </c>
      <c r="AA1817">
        <f t="shared" si="690"/>
        <v>0</v>
      </c>
      <c r="AB1817">
        <f t="shared" si="691"/>
        <v>6375585.7452000007</v>
      </c>
      <c r="AC1817">
        <f t="shared" si="692"/>
        <v>9.2468067027179749E-6</v>
      </c>
      <c r="AD1817">
        <f t="shared" si="693"/>
        <v>0</v>
      </c>
      <c r="AE1817">
        <f t="shared" si="694"/>
        <v>0</v>
      </c>
      <c r="AF1817">
        <f t="shared" si="695"/>
        <v>0</v>
      </c>
      <c r="AG1817">
        <f t="shared" si="696"/>
        <v>0</v>
      </c>
      <c r="AH1817">
        <f t="shared" si="697"/>
        <v>0</v>
      </c>
      <c r="AI1817">
        <f t="shared" si="698"/>
        <v>5.0546225567071803E-3</v>
      </c>
      <c r="AJ1817">
        <f t="shared" si="699"/>
        <v>4.2582015317955055E-5</v>
      </c>
      <c r="AK1817">
        <f t="shared" si="700"/>
        <v>1.6740578955036711E-7</v>
      </c>
      <c r="AL1817">
        <f t="shared" si="701"/>
        <v>0</v>
      </c>
      <c r="AM1817">
        <v>6378137</v>
      </c>
      <c r="AN1817">
        <v>6356752.3142451802</v>
      </c>
      <c r="AO1817">
        <f t="shared" si="702"/>
        <v>8.1819190842620321E-2</v>
      </c>
      <c r="AP1817">
        <f t="shared" si="703"/>
        <v>8.2094437949694496E-2</v>
      </c>
      <c r="AQ1817">
        <f t="shared" si="704"/>
        <v>6.7394967422762398E-3</v>
      </c>
      <c r="AR1817">
        <f t="shared" si="705"/>
        <v>6399593.6257584924</v>
      </c>
    </row>
    <row r="1818" spans="13:44" x14ac:dyDescent="0.3">
      <c r="M1818" s="52" t="s">
        <v>22</v>
      </c>
      <c r="N1818" s="53">
        <f t="shared" si="684"/>
        <v>166021.44365805644</v>
      </c>
      <c r="O1818" s="54">
        <f t="shared" si="685"/>
        <v>0</v>
      </c>
      <c r="P1818" s="55">
        <f t="shared" si="686"/>
        <v>31</v>
      </c>
      <c r="Q1818" s="68"/>
      <c r="T1818">
        <f t="shared" si="707"/>
        <v>0</v>
      </c>
      <c r="U1818">
        <f t="shared" si="707"/>
        <v>0</v>
      </c>
      <c r="V1818">
        <f t="shared" ref="V1818:V1881" si="708">TRUNC((R1818/6)+31)</f>
        <v>31</v>
      </c>
      <c r="W1818">
        <f t="shared" si="706"/>
        <v>3</v>
      </c>
      <c r="X1818">
        <f t="shared" si="687"/>
        <v>-5.2359877559829883E-2</v>
      </c>
      <c r="Y1818">
        <f t="shared" si="688"/>
        <v>-5.2335956242943828E-2</v>
      </c>
      <c r="Z1818">
        <f t="shared" si="689"/>
        <v>-5.2383818566763218E-2</v>
      </c>
      <c r="AA1818">
        <f t="shared" si="690"/>
        <v>0</v>
      </c>
      <c r="AB1818">
        <f t="shared" si="691"/>
        <v>6375585.7452000007</v>
      </c>
      <c r="AC1818">
        <f t="shared" si="692"/>
        <v>9.2468067027179749E-6</v>
      </c>
      <c r="AD1818">
        <f t="shared" si="693"/>
        <v>0</v>
      </c>
      <c r="AE1818">
        <f t="shared" si="694"/>
        <v>0</v>
      </c>
      <c r="AF1818">
        <f t="shared" si="695"/>
        <v>0</v>
      </c>
      <c r="AG1818">
        <f t="shared" si="696"/>
        <v>0</v>
      </c>
      <c r="AH1818">
        <f t="shared" si="697"/>
        <v>0</v>
      </c>
      <c r="AI1818">
        <f t="shared" si="698"/>
        <v>5.0546225567071803E-3</v>
      </c>
      <c r="AJ1818">
        <f t="shared" si="699"/>
        <v>4.2582015317955055E-5</v>
      </c>
      <c r="AK1818">
        <f t="shared" si="700"/>
        <v>1.6740578955036711E-7</v>
      </c>
      <c r="AL1818">
        <f t="shared" si="701"/>
        <v>0</v>
      </c>
      <c r="AM1818">
        <v>6378137</v>
      </c>
      <c r="AN1818">
        <v>6356752.3142451802</v>
      </c>
      <c r="AO1818">
        <f t="shared" si="702"/>
        <v>8.1819190842620321E-2</v>
      </c>
      <c r="AP1818">
        <f t="shared" si="703"/>
        <v>8.2094437949694496E-2</v>
      </c>
      <c r="AQ1818">
        <f t="shared" si="704"/>
        <v>6.7394967422762398E-3</v>
      </c>
      <c r="AR1818">
        <f t="shared" si="705"/>
        <v>6399593.6257584924</v>
      </c>
    </row>
    <row r="1819" spans="13:44" x14ac:dyDescent="0.3">
      <c r="M1819" s="52" t="s">
        <v>22</v>
      </c>
      <c r="N1819" s="53">
        <f t="shared" ref="N1819:N1882" si="709">Z1819*AB1819*(1+AC1819/3)+500000</f>
        <v>166021.44365805644</v>
      </c>
      <c r="O1819" s="54">
        <f t="shared" ref="O1819:O1882" si="710">IF(M1819="S",AA1819*AB1819*(1+AC1819)+AL1819+10000000,AA1819*AB1819*(1+AC1819)+AL1819)</f>
        <v>0</v>
      </c>
      <c r="P1819" s="55">
        <f t="shared" ref="P1819:P1882" si="711">V1819</f>
        <v>31</v>
      </c>
      <c r="Q1819" s="68"/>
      <c r="T1819">
        <f t="shared" si="707"/>
        <v>0</v>
      </c>
      <c r="U1819">
        <f t="shared" si="707"/>
        <v>0</v>
      </c>
      <c r="V1819">
        <f t="shared" si="708"/>
        <v>31</v>
      </c>
      <c r="W1819">
        <f t="shared" si="706"/>
        <v>3</v>
      </c>
      <c r="X1819">
        <f t="shared" ref="X1819:X1882" si="712">+T1819-((W1819*PI())/180)</f>
        <v>-5.2359877559829883E-2</v>
      </c>
      <c r="Y1819">
        <f t="shared" ref="Y1819:Y1882" si="713">COS(U1819)*SIN(X1819)</f>
        <v>-5.2335956242943828E-2</v>
      </c>
      <c r="Z1819">
        <f t="shared" ref="Z1819:Z1882" si="714">(1/2)*LN((1+Y1819)/(1-Y1819))</f>
        <v>-5.2383818566763218E-2</v>
      </c>
      <c r="AA1819">
        <f t="shared" ref="AA1819:AA1882" si="715">ATAN((TAN(U1819))/COS(X1819))-U1819</f>
        <v>0</v>
      </c>
      <c r="AB1819">
        <f t="shared" ref="AB1819:AB1882" si="716">(AR1819/(1+AQ1819*(COS(U1819))^2)^(1/2))*0.9996</f>
        <v>6375585.7452000007</v>
      </c>
      <c r="AC1819">
        <f t="shared" ref="AC1819:AC1882" si="717">(AQ1819/2)*Z1819^2*(COS(U1819))^2</f>
        <v>9.2468067027179749E-6</v>
      </c>
      <c r="AD1819">
        <f t="shared" ref="AD1819:AD1882" si="718">SIN(2*U1819)</f>
        <v>0</v>
      </c>
      <c r="AE1819">
        <f t="shared" ref="AE1819:AE1882" si="719">+AD1819*(COS(U1819))^2</f>
        <v>0</v>
      </c>
      <c r="AF1819">
        <f t="shared" ref="AF1819:AF1882" si="720">U1819+(AD1819/2)</f>
        <v>0</v>
      </c>
      <c r="AG1819">
        <f t="shared" ref="AG1819:AG1882" si="721">((3*AF1819)+AE1819)/4</f>
        <v>0</v>
      </c>
      <c r="AH1819">
        <f t="shared" ref="AH1819:AH1882" si="722">(5*AG1819+AE1819*(COS(U1819))^2)/3</f>
        <v>0</v>
      </c>
      <c r="AI1819">
        <f t="shared" ref="AI1819:AI1882" si="723">(3/4)*AQ1819</f>
        <v>5.0546225567071803E-3</v>
      </c>
      <c r="AJ1819">
        <f t="shared" ref="AJ1819:AJ1882" si="724">(5/3)*AI1819^2</f>
        <v>4.2582015317955055E-5</v>
      </c>
      <c r="AK1819">
        <f t="shared" ref="AK1819:AK1882" si="725">(35/27)*AI1819^3</f>
        <v>1.6740578955036711E-7</v>
      </c>
      <c r="AL1819">
        <f t="shared" ref="AL1819:AL1882" si="726">0.9996*AR1819*(U1819-(AI1819*AF1819)+(AJ1819*AG1819)-(AK1819*AH1819))</f>
        <v>0</v>
      </c>
      <c r="AM1819">
        <v>6378137</v>
      </c>
      <c r="AN1819">
        <v>6356752.3142451802</v>
      </c>
      <c r="AO1819">
        <f t="shared" ref="AO1819:AO1882" si="727">SQRT(AM1819^2-AN1819^2)/AM1819</f>
        <v>8.1819190842620321E-2</v>
      </c>
      <c r="AP1819">
        <f t="shared" ref="AP1819:AP1882" si="728">SQRT(AM1819^2-AN1819^2)/AN1819</f>
        <v>8.2094437949694496E-2</v>
      </c>
      <c r="AQ1819">
        <f t="shared" ref="AQ1819:AQ1882" si="729">AP1819^2</f>
        <v>6.7394967422762398E-3</v>
      </c>
      <c r="AR1819">
        <f t="shared" ref="AR1819:AR1882" si="730">+(AM1819^2)/AN1819</f>
        <v>6399593.6257584924</v>
      </c>
    </row>
    <row r="1820" spans="13:44" x14ac:dyDescent="0.3">
      <c r="M1820" s="52" t="s">
        <v>22</v>
      </c>
      <c r="N1820" s="53">
        <f t="shared" si="709"/>
        <v>166021.44365805644</v>
      </c>
      <c r="O1820" s="54">
        <f t="shared" si="710"/>
        <v>0</v>
      </c>
      <c r="P1820" s="55">
        <f t="shared" si="711"/>
        <v>31</v>
      </c>
      <c r="Q1820" s="68"/>
      <c r="T1820">
        <f t="shared" si="707"/>
        <v>0</v>
      </c>
      <c r="U1820">
        <f t="shared" si="707"/>
        <v>0</v>
      </c>
      <c r="V1820">
        <f t="shared" si="708"/>
        <v>31</v>
      </c>
      <c r="W1820">
        <f t="shared" ref="W1820:W1883" si="731">6*V1820-183</f>
        <v>3</v>
      </c>
      <c r="X1820">
        <f t="shared" si="712"/>
        <v>-5.2359877559829883E-2</v>
      </c>
      <c r="Y1820">
        <f t="shared" si="713"/>
        <v>-5.2335956242943828E-2</v>
      </c>
      <c r="Z1820">
        <f t="shared" si="714"/>
        <v>-5.2383818566763218E-2</v>
      </c>
      <c r="AA1820">
        <f t="shared" si="715"/>
        <v>0</v>
      </c>
      <c r="AB1820">
        <f t="shared" si="716"/>
        <v>6375585.7452000007</v>
      </c>
      <c r="AC1820">
        <f t="shared" si="717"/>
        <v>9.2468067027179749E-6</v>
      </c>
      <c r="AD1820">
        <f t="shared" si="718"/>
        <v>0</v>
      </c>
      <c r="AE1820">
        <f t="shared" si="719"/>
        <v>0</v>
      </c>
      <c r="AF1820">
        <f t="shared" si="720"/>
        <v>0</v>
      </c>
      <c r="AG1820">
        <f t="shared" si="721"/>
        <v>0</v>
      </c>
      <c r="AH1820">
        <f t="shared" si="722"/>
        <v>0</v>
      </c>
      <c r="AI1820">
        <f t="shared" si="723"/>
        <v>5.0546225567071803E-3</v>
      </c>
      <c r="AJ1820">
        <f t="shared" si="724"/>
        <v>4.2582015317955055E-5</v>
      </c>
      <c r="AK1820">
        <f t="shared" si="725"/>
        <v>1.6740578955036711E-7</v>
      </c>
      <c r="AL1820">
        <f t="shared" si="726"/>
        <v>0</v>
      </c>
      <c r="AM1820">
        <v>6378137</v>
      </c>
      <c r="AN1820">
        <v>6356752.3142451802</v>
      </c>
      <c r="AO1820">
        <f t="shared" si="727"/>
        <v>8.1819190842620321E-2</v>
      </c>
      <c r="AP1820">
        <f t="shared" si="728"/>
        <v>8.2094437949694496E-2</v>
      </c>
      <c r="AQ1820">
        <f t="shared" si="729"/>
        <v>6.7394967422762398E-3</v>
      </c>
      <c r="AR1820">
        <f t="shared" si="730"/>
        <v>6399593.6257584924</v>
      </c>
    </row>
    <row r="1821" spans="13:44" x14ac:dyDescent="0.3">
      <c r="M1821" s="52" t="s">
        <v>22</v>
      </c>
      <c r="N1821" s="53">
        <f t="shared" si="709"/>
        <v>166021.44365805644</v>
      </c>
      <c r="O1821" s="54">
        <f t="shared" si="710"/>
        <v>0</v>
      </c>
      <c r="P1821" s="55">
        <f t="shared" si="711"/>
        <v>31</v>
      </c>
      <c r="Q1821" s="68"/>
      <c r="T1821">
        <f t="shared" si="707"/>
        <v>0</v>
      </c>
      <c r="U1821">
        <f t="shared" si="707"/>
        <v>0</v>
      </c>
      <c r="V1821">
        <f t="shared" si="708"/>
        <v>31</v>
      </c>
      <c r="W1821">
        <f t="shared" si="731"/>
        <v>3</v>
      </c>
      <c r="X1821">
        <f t="shared" si="712"/>
        <v>-5.2359877559829883E-2</v>
      </c>
      <c r="Y1821">
        <f t="shared" si="713"/>
        <v>-5.2335956242943828E-2</v>
      </c>
      <c r="Z1821">
        <f t="shared" si="714"/>
        <v>-5.2383818566763218E-2</v>
      </c>
      <c r="AA1821">
        <f t="shared" si="715"/>
        <v>0</v>
      </c>
      <c r="AB1821">
        <f t="shared" si="716"/>
        <v>6375585.7452000007</v>
      </c>
      <c r="AC1821">
        <f t="shared" si="717"/>
        <v>9.2468067027179749E-6</v>
      </c>
      <c r="AD1821">
        <f t="shared" si="718"/>
        <v>0</v>
      </c>
      <c r="AE1821">
        <f t="shared" si="719"/>
        <v>0</v>
      </c>
      <c r="AF1821">
        <f t="shared" si="720"/>
        <v>0</v>
      </c>
      <c r="AG1821">
        <f t="shared" si="721"/>
        <v>0</v>
      </c>
      <c r="AH1821">
        <f t="shared" si="722"/>
        <v>0</v>
      </c>
      <c r="AI1821">
        <f t="shared" si="723"/>
        <v>5.0546225567071803E-3</v>
      </c>
      <c r="AJ1821">
        <f t="shared" si="724"/>
        <v>4.2582015317955055E-5</v>
      </c>
      <c r="AK1821">
        <f t="shared" si="725"/>
        <v>1.6740578955036711E-7</v>
      </c>
      <c r="AL1821">
        <f t="shared" si="726"/>
        <v>0</v>
      </c>
      <c r="AM1821">
        <v>6378137</v>
      </c>
      <c r="AN1821">
        <v>6356752.3142451802</v>
      </c>
      <c r="AO1821">
        <f t="shared" si="727"/>
        <v>8.1819190842620321E-2</v>
      </c>
      <c r="AP1821">
        <f t="shared" si="728"/>
        <v>8.2094437949694496E-2</v>
      </c>
      <c r="AQ1821">
        <f t="shared" si="729"/>
        <v>6.7394967422762398E-3</v>
      </c>
      <c r="AR1821">
        <f t="shared" si="730"/>
        <v>6399593.6257584924</v>
      </c>
    </row>
    <row r="1822" spans="13:44" x14ac:dyDescent="0.3">
      <c r="M1822" s="52" t="s">
        <v>22</v>
      </c>
      <c r="N1822" s="53">
        <f t="shared" si="709"/>
        <v>166021.44365805644</v>
      </c>
      <c r="O1822" s="54">
        <f t="shared" si="710"/>
        <v>0</v>
      </c>
      <c r="P1822" s="55">
        <f t="shared" si="711"/>
        <v>31</v>
      </c>
      <c r="Q1822" s="68"/>
      <c r="T1822">
        <f t="shared" si="707"/>
        <v>0</v>
      </c>
      <c r="U1822">
        <f t="shared" si="707"/>
        <v>0</v>
      </c>
      <c r="V1822">
        <f t="shared" si="708"/>
        <v>31</v>
      </c>
      <c r="W1822">
        <f t="shared" si="731"/>
        <v>3</v>
      </c>
      <c r="X1822">
        <f t="shared" si="712"/>
        <v>-5.2359877559829883E-2</v>
      </c>
      <c r="Y1822">
        <f t="shared" si="713"/>
        <v>-5.2335956242943828E-2</v>
      </c>
      <c r="Z1822">
        <f t="shared" si="714"/>
        <v>-5.2383818566763218E-2</v>
      </c>
      <c r="AA1822">
        <f t="shared" si="715"/>
        <v>0</v>
      </c>
      <c r="AB1822">
        <f t="shared" si="716"/>
        <v>6375585.7452000007</v>
      </c>
      <c r="AC1822">
        <f t="shared" si="717"/>
        <v>9.2468067027179749E-6</v>
      </c>
      <c r="AD1822">
        <f t="shared" si="718"/>
        <v>0</v>
      </c>
      <c r="AE1822">
        <f t="shared" si="719"/>
        <v>0</v>
      </c>
      <c r="AF1822">
        <f t="shared" si="720"/>
        <v>0</v>
      </c>
      <c r="AG1822">
        <f t="shared" si="721"/>
        <v>0</v>
      </c>
      <c r="AH1822">
        <f t="shared" si="722"/>
        <v>0</v>
      </c>
      <c r="AI1822">
        <f t="shared" si="723"/>
        <v>5.0546225567071803E-3</v>
      </c>
      <c r="AJ1822">
        <f t="shared" si="724"/>
        <v>4.2582015317955055E-5</v>
      </c>
      <c r="AK1822">
        <f t="shared" si="725"/>
        <v>1.6740578955036711E-7</v>
      </c>
      <c r="AL1822">
        <f t="shared" si="726"/>
        <v>0</v>
      </c>
      <c r="AM1822">
        <v>6378137</v>
      </c>
      <c r="AN1822">
        <v>6356752.3142451802</v>
      </c>
      <c r="AO1822">
        <f t="shared" si="727"/>
        <v>8.1819190842620321E-2</v>
      </c>
      <c r="AP1822">
        <f t="shared" si="728"/>
        <v>8.2094437949694496E-2</v>
      </c>
      <c r="AQ1822">
        <f t="shared" si="729"/>
        <v>6.7394967422762398E-3</v>
      </c>
      <c r="AR1822">
        <f t="shared" si="730"/>
        <v>6399593.6257584924</v>
      </c>
    </row>
    <row r="1823" spans="13:44" x14ac:dyDescent="0.3">
      <c r="M1823" s="52" t="s">
        <v>22</v>
      </c>
      <c r="N1823" s="53">
        <f t="shared" si="709"/>
        <v>166021.44365805644</v>
      </c>
      <c r="O1823" s="54">
        <f t="shared" si="710"/>
        <v>0</v>
      </c>
      <c r="P1823" s="55">
        <f t="shared" si="711"/>
        <v>31</v>
      </c>
      <c r="Q1823" s="68"/>
      <c r="T1823">
        <f t="shared" si="707"/>
        <v>0</v>
      </c>
      <c r="U1823">
        <f t="shared" si="707"/>
        <v>0</v>
      </c>
      <c r="V1823">
        <f t="shared" si="708"/>
        <v>31</v>
      </c>
      <c r="W1823">
        <f t="shared" si="731"/>
        <v>3</v>
      </c>
      <c r="X1823">
        <f t="shared" si="712"/>
        <v>-5.2359877559829883E-2</v>
      </c>
      <c r="Y1823">
        <f t="shared" si="713"/>
        <v>-5.2335956242943828E-2</v>
      </c>
      <c r="Z1823">
        <f t="shared" si="714"/>
        <v>-5.2383818566763218E-2</v>
      </c>
      <c r="AA1823">
        <f t="shared" si="715"/>
        <v>0</v>
      </c>
      <c r="AB1823">
        <f t="shared" si="716"/>
        <v>6375585.7452000007</v>
      </c>
      <c r="AC1823">
        <f t="shared" si="717"/>
        <v>9.2468067027179749E-6</v>
      </c>
      <c r="AD1823">
        <f t="shared" si="718"/>
        <v>0</v>
      </c>
      <c r="AE1823">
        <f t="shared" si="719"/>
        <v>0</v>
      </c>
      <c r="AF1823">
        <f t="shared" si="720"/>
        <v>0</v>
      </c>
      <c r="AG1823">
        <f t="shared" si="721"/>
        <v>0</v>
      </c>
      <c r="AH1823">
        <f t="shared" si="722"/>
        <v>0</v>
      </c>
      <c r="AI1823">
        <f t="shared" si="723"/>
        <v>5.0546225567071803E-3</v>
      </c>
      <c r="AJ1823">
        <f t="shared" si="724"/>
        <v>4.2582015317955055E-5</v>
      </c>
      <c r="AK1823">
        <f t="shared" si="725"/>
        <v>1.6740578955036711E-7</v>
      </c>
      <c r="AL1823">
        <f t="shared" si="726"/>
        <v>0</v>
      </c>
      <c r="AM1823">
        <v>6378137</v>
      </c>
      <c r="AN1823">
        <v>6356752.3142451802</v>
      </c>
      <c r="AO1823">
        <f t="shared" si="727"/>
        <v>8.1819190842620321E-2</v>
      </c>
      <c r="AP1823">
        <f t="shared" si="728"/>
        <v>8.2094437949694496E-2</v>
      </c>
      <c r="AQ1823">
        <f t="shared" si="729"/>
        <v>6.7394967422762398E-3</v>
      </c>
      <c r="AR1823">
        <f t="shared" si="730"/>
        <v>6399593.6257584924</v>
      </c>
    </row>
    <row r="1824" spans="13:44" x14ac:dyDescent="0.3">
      <c r="M1824" s="52" t="s">
        <v>22</v>
      </c>
      <c r="N1824" s="53">
        <f t="shared" si="709"/>
        <v>166021.44365805644</v>
      </c>
      <c r="O1824" s="54">
        <f t="shared" si="710"/>
        <v>0</v>
      </c>
      <c r="P1824" s="55">
        <f t="shared" si="711"/>
        <v>31</v>
      </c>
      <c r="Q1824" s="68"/>
      <c r="T1824">
        <f t="shared" si="707"/>
        <v>0</v>
      </c>
      <c r="U1824">
        <f t="shared" si="707"/>
        <v>0</v>
      </c>
      <c r="V1824">
        <f t="shared" si="708"/>
        <v>31</v>
      </c>
      <c r="W1824">
        <f t="shared" si="731"/>
        <v>3</v>
      </c>
      <c r="X1824">
        <f t="shared" si="712"/>
        <v>-5.2359877559829883E-2</v>
      </c>
      <c r="Y1824">
        <f t="shared" si="713"/>
        <v>-5.2335956242943828E-2</v>
      </c>
      <c r="Z1824">
        <f t="shared" si="714"/>
        <v>-5.2383818566763218E-2</v>
      </c>
      <c r="AA1824">
        <f t="shared" si="715"/>
        <v>0</v>
      </c>
      <c r="AB1824">
        <f t="shared" si="716"/>
        <v>6375585.7452000007</v>
      </c>
      <c r="AC1824">
        <f t="shared" si="717"/>
        <v>9.2468067027179749E-6</v>
      </c>
      <c r="AD1824">
        <f t="shared" si="718"/>
        <v>0</v>
      </c>
      <c r="AE1824">
        <f t="shared" si="719"/>
        <v>0</v>
      </c>
      <c r="AF1824">
        <f t="shared" si="720"/>
        <v>0</v>
      </c>
      <c r="AG1824">
        <f t="shared" si="721"/>
        <v>0</v>
      </c>
      <c r="AH1824">
        <f t="shared" si="722"/>
        <v>0</v>
      </c>
      <c r="AI1824">
        <f t="shared" si="723"/>
        <v>5.0546225567071803E-3</v>
      </c>
      <c r="AJ1824">
        <f t="shared" si="724"/>
        <v>4.2582015317955055E-5</v>
      </c>
      <c r="AK1824">
        <f t="shared" si="725"/>
        <v>1.6740578955036711E-7</v>
      </c>
      <c r="AL1824">
        <f t="shared" si="726"/>
        <v>0</v>
      </c>
      <c r="AM1824">
        <v>6378137</v>
      </c>
      <c r="AN1824">
        <v>6356752.3142451802</v>
      </c>
      <c r="AO1824">
        <f t="shared" si="727"/>
        <v>8.1819190842620321E-2</v>
      </c>
      <c r="AP1824">
        <f t="shared" si="728"/>
        <v>8.2094437949694496E-2</v>
      </c>
      <c r="AQ1824">
        <f t="shared" si="729"/>
        <v>6.7394967422762398E-3</v>
      </c>
      <c r="AR1824">
        <f t="shared" si="730"/>
        <v>6399593.6257584924</v>
      </c>
    </row>
    <row r="1825" spans="13:44" x14ac:dyDescent="0.3">
      <c r="M1825" s="52" t="s">
        <v>22</v>
      </c>
      <c r="N1825" s="53">
        <f t="shared" si="709"/>
        <v>166021.44365805644</v>
      </c>
      <c r="O1825" s="54">
        <f t="shared" si="710"/>
        <v>0</v>
      </c>
      <c r="P1825" s="55">
        <f t="shared" si="711"/>
        <v>31</v>
      </c>
      <c r="Q1825" s="68"/>
      <c r="T1825">
        <f t="shared" si="707"/>
        <v>0</v>
      </c>
      <c r="U1825">
        <f t="shared" si="707"/>
        <v>0</v>
      </c>
      <c r="V1825">
        <f t="shared" si="708"/>
        <v>31</v>
      </c>
      <c r="W1825">
        <f t="shared" si="731"/>
        <v>3</v>
      </c>
      <c r="X1825">
        <f t="shared" si="712"/>
        <v>-5.2359877559829883E-2</v>
      </c>
      <c r="Y1825">
        <f t="shared" si="713"/>
        <v>-5.2335956242943828E-2</v>
      </c>
      <c r="Z1825">
        <f t="shared" si="714"/>
        <v>-5.2383818566763218E-2</v>
      </c>
      <c r="AA1825">
        <f t="shared" si="715"/>
        <v>0</v>
      </c>
      <c r="AB1825">
        <f t="shared" si="716"/>
        <v>6375585.7452000007</v>
      </c>
      <c r="AC1825">
        <f t="shared" si="717"/>
        <v>9.2468067027179749E-6</v>
      </c>
      <c r="AD1825">
        <f t="shared" si="718"/>
        <v>0</v>
      </c>
      <c r="AE1825">
        <f t="shared" si="719"/>
        <v>0</v>
      </c>
      <c r="AF1825">
        <f t="shared" si="720"/>
        <v>0</v>
      </c>
      <c r="AG1825">
        <f t="shared" si="721"/>
        <v>0</v>
      </c>
      <c r="AH1825">
        <f t="shared" si="722"/>
        <v>0</v>
      </c>
      <c r="AI1825">
        <f t="shared" si="723"/>
        <v>5.0546225567071803E-3</v>
      </c>
      <c r="AJ1825">
        <f t="shared" si="724"/>
        <v>4.2582015317955055E-5</v>
      </c>
      <c r="AK1825">
        <f t="shared" si="725"/>
        <v>1.6740578955036711E-7</v>
      </c>
      <c r="AL1825">
        <f t="shared" si="726"/>
        <v>0</v>
      </c>
      <c r="AM1825">
        <v>6378137</v>
      </c>
      <c r="AN1825">
        <v>6356752.3142451802</v>
      </c>
      <c r="AO1825">
        <f t="shared" si="727"/>
        <v>8.1819190842620321E-2</v>
      </c>
      <c r="AP1825">
        <f t="shared" si="728"/>
        <v>8.2094437949694496E-2</v>
      </c>
      <c r="AQ1825">
        <f t="shared" si="729"/>
        <v>6.7394967422762398E-3</v>
      </c>
      <c r="AR1825">
        <f t="shared" si="730"/>
        <v>6399593.6257584924</v>
      </c>
    </row>
    <row r="1826" spans="13:44" x14ac:dyDescent="0.3">
      <c r="M1826" s="52" t="s">
        <v>22</v>
      </c>
      <c r="N1826" s="53">
        <f t="shared" si="709"/>
        <v>166021.44365805644</v>
      </c>
      <c r="O1826" s="54">
        <f t="shared" si="710"/>
        <v>0</v>
      </c>
      <c r="P1826" s="55">
        <f t="shared" si="711"/>
        <v>31</v>
      </c>
      <c r="Q1826" s="68"/>
      <c r="T1826">
        <f t="shared" si="707"/>
        <v>0</v>
      </c>
      <c r="U1826">
        <f t="shared" si="707"/>
        <v>0</v>
      </c>
      <c r="V1826">
        <f t="shared" si="708"/>
        <v>31</v>
      </c>
      <c r="W1826">
        <f t="shared" si="731"/>
        <v>3</v>
      </c>
      <c r="X1826">
        <f t="shared" si="712"/>
        <v>-5.2359877559829883E-2</v>
      </c>
      <c r="Y1826">
        <f t="shared" si="713"/>
        <v>-5.2335956242943828E-2</v>
      </c>
      <c r="Z1826">
        <f t="shared" si="714"/>
        <v>-5.2383818566763218E-2</v>
      </c>
      <c r="AA1826">
        <f t="shared" si="715"/>
        <v>0</v>
      </c>
      <c r="AB1826">
        <f t="shared" si="716"/>
        <v>6375585.7452000007</v>
      </c>
      <c r="AC1826">
        <f t="shared" si="717"/>
        <v>9.2468067027179749E-6</v>
      </c>
      <c r="AD1826">
        <f t="shared" si="718"/>
        <v>0</v>
      </c>
      <c r="AE1826">
        <f t="shared" si="719"/>
        <v>0</v>
      </c>
      <c r="AF1826">
        <f t="shared" si="720"/>
        <v>0</v>
      </c>
      <c r="AG1826">
        <f t="shared" si="721"/>
        <v>0</v>
      </c>
      <c r="AH1826">
        <f t="shared" si="722"/>
        <v>0</v>
      </c>
      <c r="AI1826">
        <f t="shared" si="723"/>
        <v>5.0546225567071803E-3</v>
      </c>
      <c r="AJ1826">
        <f t="shared" si="724"/>
        <v>4.2582015317955055E-5</v>
      </c>
      <c r="AK1826">
        <f t="shared" si="725"/>
        <v>1.6740578955036711E-7</v>
      </c>
      <c r="AL1826">
        <f t="shared" si="726"/>
        <v>0</v>
      </c>
      <c r="AM1826">
        <v>6378137</v>
      </c>
      <c r="AN1826">
        <v>6356752.3142451802</v>
      </c>
      <c r="AO1826">
        <f t="shared" si="727"/>
        <v>8.1819190842620321E-2</v>
      </c>
      <c r="AP1826">
        <f t="shared" si="728"/>
        <v>8.2094437949694496E-2</v>
      </c>
      <c r="AQ1826">
        <f t="shared" si="729"/>
        <v>6.7394967422762398E-3</v>
      </c>
      <c r="AR1826">
        <f t="shared" si="730"/>
        <v>6399593.6257584924</v>
      </c>
    </row>
    <row r="1827" spans="13:44" x14ac:dyDescent="0.3">
      <c r="M1827" s="52" t="s">
        <v>22</v>
      </c>
      <c r="N1827" s="53">
        <f t="shared" si="709"/>
        <v>166021.44365805644</v>
      </c>
      <c r="O1827" s="54">
        <f t="shared" si="710"/>
        <v>0</v>
      </c>
      <c r="P1827" s="55">
        <f t="shared" si="711"/>
        <v>31</v>
      </c>
      <c r="Q1827" s="68"/>
      <c r="T1827">
        <f t="shared" si="707"/>
        <v>0</v>
      </c>
      <c r="U1827">
        <f t="shared" si="707"/>
        <v>0</v>
      </c>
      <c r="V1827">
        <f t="shared" si="708"/>
        <v>31</v>
      </c>
      <c r="W1827">
        <f t="shared" si="731"/>
        <v>3</v>
      </c>
      <c r="X1827">
        <f t="shared" si="712"/>
        <v>-5.2359877559829883E-2</v>
      </c>
      <c r="Y1827">
        <f t="shared" si="713"/>
        <v>-5.2335956242943828E-2</v>
      </c>
      <c r="Z1827">
        <f t="shared" si="714"/>
        <v>-5.2383818566763218E-2</v>
      </c>
      <c r="AA1827">
        <f t="shared" si="715"/>
        <v>0</v>
      </c>
      <c r="AB1827">
        <f t="shared" si="716"/>
        <v>6375585.7452000007</v>
      </c>
      <c r="AC1827">
        <f t="shared" si="717"/>
        <v>9.2468067027179749E-6</v>
      </c>
      <c r="AD1827">
        <f t="shared" si="718"/>
        <v>0</v>
      </c>
      <c r="AE1827">
        <f t="shared" si="719"/>
        <v>0</v>
      </c>
      <c r="AF1827">
        <f t="shared" si="720"/>
        <v>0</v>
      </c>
      <c r="AG1827">
        <f t="shared" si="721"/>
        <v>0</v>
      </c>
      <c r="AH1827">
        <f t="shared" si="722"/>
        <v>0</v>
      </c>
      <c r="AI1827">
        <f t="shared" si="723"/>
        <v>5.0546225567071803E-3</v>
      </c>
      <c r="AJ1827">
        <f t="shared" si="724"/>
        <v>4.2582015317955055E-5</v>
      </c>
      <c r="AK1827">
        <f t="shared" si="725"/>
        <v>1.6740578955036711E-7</v>
      </c>
      <c r="AL1827">
        <f t="shared" si="726"/>
        <v>0</v>
      </c>
      <c r="AM1827">
        <v>6378137</v>
      </c>
      <c r="AN1827">
        <v>6356752.3142451802</v>
      </c>
      <c r="AO1827">
        <f t="shared" si="727"/>
        <v>8.1819190842620321E-2</v>
      </c>
      <c r="AP1827">
        <f t="shared" si="728"/>
        <v>8.2094437949694496E-2</v>
      </c>
      <c r="AQ1827">
        <f t="shared" si="729"/>
        <v>6.7394967422762398E-3</v>
      </c>
      <c r="AR1827">
        <f t="shared" si="730"/>
        <v>6399593.6257584924</v>
      </c>
    </row>
    <row r="1828" spans="13:44" x14ac:dyDescent="0.3">
      <c r="M1828" s="52" t="s">
        <v>22</v>
      </c>
      <c r="N1828" s="53">
        <f t="shared" si="709"/>
        <v>166021.44365805644</v>
      </c>
      <c r="O1828" s="54">
        <f t="shared" si="710"/>
        <v>0</v>
      </c>
      <c r="P1828" s="55">
        <f t="shared" si="711"/>
        <v>31</v>
      </c>
      <c r="Q1828" s="68"/>
      <c r="T1828">
        <f t="shared" si="707"/>
        <v>0</v>
      </c>
      <c r="U1828">
        <f t="shared" si="707"/>
        <v>0</v>
      </c>
      <c r="V1828">
        <f t="shared" si="708"/>
        <v>31</v>
      </c>
      <c r="W1828">
        <f t="shared" si="731"/>
        <v>3</v>
      </c>
      <c r="X1828">
        <f t="shared" si="712"/>
        <v>-5.2359877559829883E-2</v>
      </c>
      <c r="Y1828">
        <f t="shared" si="713"/>
        <v>-5.2335956242943828E-2</v>
      </c>
      <c r="Z1828">
        <f t="shared" si="714"/>
        <v>-5.2383818566763218E-2</v>
      </c>
      <c r="AA1828">
        <f t="shared" si="715"/>
        <v>0</v>
      </c>
      <c r="AB1828">
        <f t="shared" si="716"/>
        <v>6375585.7452000007</v>
      </c>
      <c r="AC1828">
        <f t="shared" si="717"/>
        <v>9.2468067027179749E-6</v>
      </c>
      <c r="AD1828">
        <f t="shared" si="718"/>
        <v>0</v>
      </c>
      <c r="AE1828">
        <f t="shared" si="719"/>
        <v>0</v>
      </c>
      <c r="AF1828">
        <f t="shared" si="720"/>
        <v>0</v>
      </c>
      <c r="AG1828">
        <f t="shared" si="721"/>
        <v>0</v>
      </c>
      <c r="AH1828">
        <f t="shared" si="722"/>
        <v>0</v>
      </c>
      <c r="AI1828">
        <f t="shared" si="723"/>
        <v>5.0546225567071803E-3</v>
      </c>
      <c r="AJ1828">
        <f t="shared" si="724"/>
        <v>4.2582015317955055E-5</v>
      </c>
      <c r="AK1828">
        <f t="shared" si="725"/>
        <v>1.6740578955036711E-7</v>
      </c>
      <c r="AL1828">
        <f t="shared" si="726"/>
        <v>0</v>
      </c>
      <c r="AM1828">
        <v>6378137</v>
      </c>
      <c r="AN1828">
        <v>6356752.3142451802</v>
      </c>
      <c r="AO1828">
        <f t="shared" si="727"/>
        <v>8.1819190842620321E-2</v>
      </c>
      <c r="AP1828">
        <f t="shared" si="728"/>
        <v>8.2094437949694496E-2</v>
      </c>
      <c r="AQ1828">
        <f t="shared" si="729"/>
        <v>6.7394967422762398E-3</v>
      </c>
      <c r="AR1828">
        <f t="shared" si="730"/>
        <v>6399593.6257584924</v>
      </c>
    </row>
    <row r="1829" spans="13:44" x14ac:dyDescent="0.3">
      <c r="M1829" s="52" t="s">
        <v>22</v>
      </c>
      <c r="N1829" s="53">
        <f t="shared" si="709"/>
        <v>166021.44365805644</v>
      </c>
      <c r="O1829" s="54">
        <f t="shared" si="710"/>
        <v>0</v>
      </c>
      <c r="P1829" s="55">
        <f t="shared" si="711"/>
        <v>31</v>
      </c>
      <c r="Q1829" s="68"/>
      <c r="T1829">
        <f t="shared" si="707"/>
        <v>0</v>
      </c>
      <c r="U1829">
        <f t="shared" si="707"/>
        <v>0</v>
      </c>
      <c r="V1829">
        <f t="shared" si="708"/>
        <v>31</v>
      </c>
      <c r="W1829">
        <f t="shared" si="731"/>
        <v>3</v>
      </c>
      <c r="X1829">
        <f t="shared" si="712"/>
        <v>-5.2359877559829883E-2</v>
      </c>
      <c r="Y1829">
        <f t="shared" si="713"/>
        <v>-5.2335956242943828E-2</v>
      </c>
      <c r="Z1829">
        <f t="shared" si="714"/>
        <v>-5.2383818566763218E-2</v>
      </c>
      <c r="AA1829">
        <f t="shared" si="715"/>
        <v>0</v>
      </c>
      <c r="AB1829">
        <f t="shared" si="716"/>
        <v>6375585.7452000007</v>
      </c>
      <c r="AC1829">
        <f t="shared" si="717"/>
        <v>9.2468067027179749E-6</v>
      </c>
      <c r="AD1829">
        <f t="shared" si="718"/>
        <v>0</v>
      </c>
      <c r="AE1829">
        <f t="shared" si="719"/>
        <v>0</v>
      </c>
      <c r="AF1829">
        <f t="shared" si="720"/>
        <v>0</v>
      </c>
      <c r="AG1829">
        <f t="shared" si="721"/>
        <v>0</v>
      </c>
      <c r="AH1829">
        <f t="shared" si="722"/>
        <v>0</v>
      </c>
      <c r="AI1829">
        <f t="shared" si="723"/>
        <v>5.0546225567071803E-3</v>
      </c>
      <c r="AJ1829">
        <f t="shared" si="724"/>
        <v>4.2582015317955055E-5</v>
      </c>
      <c r="AK1829">
        <f t="shared" si="725"/>
        <v>1.6740578955036711E-7</v>
      </c>
      <c r="AL1829">
        <f t="shared" si="726"/>
        <v>0</v>
      </c>
      <c r="AM1829">
        <v>6378137</v>
      </c>
      <c r="AN1829">
        <v>6356752.3142451802</v>
      </c>
      <c r="AO1829">
        <f t="shared" si="727"/>
        <v>8.1819190842620321E-2</v>
      </c>
      <c r="AP1829">
        <f t="shared" si="728"/>
        <v>8.2094437949694496E-2</v>
      </c>
      <c r="AQ1829">
        <f t="shared" si="729"/>
        <v>6.7394967422762398E-3</v>
      </c>
      <c r="AR1829">
        <f t="shared" si="730"/>
        <v>6399593.6257584924</v>
      </c>
    </row>
    <row r="1830" spans="13:44" x14ac:dyDescent="0.3">
      <c r="M1830" s="52" t="s">
        <v>22</v>
      </c>
      <c r="N1830" s="53">
        <f t="shared" si="709"/>
        <v>166021.44365805644</v>
      </c>
      <c r="O1830" s="54">
        <f t="shared" si="710"/>
        <v>0</v>
      </c>
      <c r="P1830" s="55">
        <f t="shared" si="711"/>
        <v>31</v>
      </c>
      <c r="Q1830" s="68"/>
      <c r="T1830">
        <f t="shared" si="707"/>
        <v>0</v>
      </c>
      <c r="U1830">
        <f t="shared" si="707"/>
        <v>0</v>
      </c>
      <c r="V1830">
        <f t="shared" si="708"/>
        <v>31</v>
      </c>
      <c r="W1830">
        <f t="shared" si="731"/>
        <v>3</v>
      </c>
      <c r="X1830">
        <f t="shared" si="712"/>
        <v>-5.2359877559829883E-2</v>
      </c>
      <c r="Y1830">
        <f t="shared" si="713"/>
        <v>-5.2335956242943828E-2</v>
      </c>
      <c r="Z1830">
        <f t="shared" si="714"/>
        <v>-5.2383818566763218E-2</v>
      </c>
      <c r="AA1830">
        <f t="shared" si="715"/>
        <v>0</v>
      </c>
      <c r="AB1830">
        <f t="shared" si="716"/>
        <v>6375585.7452000007</v>
      </c>
      <c r="AC1830">
        <f t="shared" si="717"/>
        <v>9.2468067027179749E-6</v>
      </c>
      <c r="AD1830">
        <f t="shared" si="718"/>
        <v>0</v>
      </c>
      <c r="AE1830">
        <f t="shared" si="719"/>
        <v>0</v>
      </c>
      <c r="AF1830">
        <f t="shared" si="720"/>
        <v>0</v>
      </c>
      <c r="AG1830">
        <f t="shared" si="721"/>
        <v>0</v>
      </c>
      <c r="AH1830">
        <f t="shared" si="722"/>
        <v>0</v>
      </c>
      <c r="AI1830">
        <f t="shared" si="723"/>
        <v>5.0546225567071803E-3</v>
      </c>
      <c r="AJ1830">
        <f t="shared" si="724"/>
        <v>4.2582015317955055E-5</v>
      </c>
      <c r="AK1830">
        <f t="shared" si="725"/>
        <v>1.6740578955036711E-7</v>
      </c>
      <c r="AL1830">
        <f t="shared" si="726"/>
        <v>0</v>
      </c>
      <c r="AM1830">
        <v>6378137</v>
      </c>
      <c r="AN1830">
        <v>6356752.3142451802</v>
      </c>
      <c r="AO1830">
        <f t="shared" si="727"/>
        <v>8.1819190842620321E-2</v>
      </c>
      <c r="AP1830">
        <f t="shared" si="728"/>
        <v>8.2094437949694496E-2</v>
      </c>
      <c r="AQ1830">
        <f t="shared" si="729"/>
        <v>6.7394967422762398E-3</v>
      </c>
      <c r="AR1830">
        <f t="shared" si="730"/>
        <v>6399593.6257584924</v>
      </c>
    </row>
    <row r="1831" spans="13:44" x14ac:dyDescent="0.3">
      <c r="M1831" s="52" t="s">
        <v>22</v>
      </c>
      <c r="N1831" s="53">
        <f t="shared" si="709"/>
        <v>166021.44365805644</v>
      </c>
      <c r="O1831" s="54">
        <f t="shared" si="710"/>
        <v>0</v>
      </c>
      <c r="P1831" s="55">
        <f t="shared" si="711"/>
        <v>31</v>
      </c>
      <c r="Q1831" s="68"/>
      <c r="T1831">
        <f t="shared" si="707"/>
        <v>0</v>
      </c>
      <c r="U1831">
        <f t="shared" si="707"/>
        <v>0</v>
      </c>
      <c r="V1831">
        <f t="shared" si="708"/>
        <v>31</v>
      </c>
      <c r="W1831">
        <f t="shared" si="731"/>
        <v>3</v>
      </c>
      <c r="X1831">
        <f t="shared" si="712"/>
        <v>-5.2359877559829883E-2</v>
      </c>
      <c r="Y1831">
        <f t="shared" si="713"/>
        <v>-5.2335956242943828E-2</v>
      </c>
      <c r="Z1831">
        <f t="shared" si="714"/>
        <v>-5.2383818566763218E-2</v>
      </c>
      <c r="AA1831">
        <f t="shared" si="715"/>
        <v>0</v>
      </c>
      <c r="AB1831">
        <f t="shared" si="716"/>
        <v>6375585.7452000007</v>
      </c>
      <c r="AC1831">
        <f t="shared" si="717"/>
        <v>9.2468067027179749E-6</v>
      </c>
      <c r="AD1831">
        <f t="shared" si="718"/>
        <v>0</v>
      </c>
      <c r="AE1831">
        <f t="shared" si="719"/>
        <v>0</v>
      </c>
      <c r="AF1831">
        <f t="shared" si="720"/>
        <v>0</v>
      </c>
      <c r="AG1831">
        <f t="shared" si="721"/>
        <v>0</v>
      </c>
      <c r="AH1831">
        <f t="shared" si="722"/>
        <v>0</v>
      </c>
      <c r="AI1831">
        <f t="shared" si="723"/>
        <v>5.0546225567071803E-3</v>
      </c>
      <c r="AJ1831">
        <f t="shared" si="724"/>
        <v>4.2582015317955055E-5</v>
      </c>
      <c r="AK1831">
        <f t="shared" si="725"/>
        <v>1.6740578955036711E-7</v>
      </c>
      <c r="AL1831">
        <f t="shared" si="726"/>
        <v>0</v>
      </c>
      <c r="AM1831">
        <v>6378137</v>
      </c>
      <c r="AN1831">
        <v>6356752.3142451802</v>
      </c>
      <c r="AO1831">
        <f t="shared" si="727"/>
        <v>8.1819190842620321E-2</v>
      </c>
      <c r="AP1831">
        <f t="shared" si="728"/>
        <v>8.2094437949694496E-2</v>
      </c>
      <c r="AQ1831">
        <f t="shared" si="729"/>
        <v>6.7394967422762398E-3</v>
      </c>
      <c r="AR1831">
        <f t="shared" si="730"/>
        <v>6399593.6257584924</v>
      </c>
    </row>
    <row r="1832" spans="13:44" x14ac:dyDescent="0.3">
      <c r="M1832" s="52" t="s">
        <v>22</v>
      </c>
      <c r="N1832" s="53">
        <f t="shared" si="709"/>
        <v>166021.44365805644</v>
      </c>
      <c r="O1832" s="54">
        <f t="shared" si="710"/>
        <v>0</v>
      </c>
      <c r="P1832" s="55">
        <f t="shared" si="711"/>
        <v>31</v>
      </c>
      <c r="Q1832" s="68"/>
      <c r="T1832">
        <f t="shared" si="707"/>
        <v>0</v>
      </c>
      <c r="U1832">
        <f t="shared" si="707"/>
        <v>0</v>
      </c>
      <c r="V1832">
        <f t="shared" si="708"/>
        <v>31</v>
      </c>
      <c r="W1832">
        <f t="shared" si="731"/>
        <v>3</v>
      </c>
      <c r="X1832">
        <f t="shared" si="712"/>
        <v>-5.2359877559829883E-2</v>
      </c>
      <c r="Y1832">
        <f t="shared" si="713"/>
        <v>-5.2335956242943828E-2</v>
      </c>
      <c r="Z1832">
        <f t="shared" si="714"/>
        <v>-5.2383818566763218E-2</v>
      </c>
      <c r="AA1832">
        <f t="shared" si="715"/>
        <v>0</v>
      </c>
      <c r="AB1832">
        <f t="shared" si="716"/>
        <v>6375585.7452000007</v>
      </c>
      <c r="AC1832">
        <f t="shared" si="717"/>
        <v>9.2468067027179749E-6</v>
      </c>
      <c r="AD1832">
        <f t="shared" si="718"/>
        <v>0</v>
      </c>
      <c r="AE1832">
        <f t="shared" si="719"/>
        <v>0</v>
      </c>
      <c r="AF1832">
        <f t="shared" si="720"/>
        <v>0</v>
      </c>
      <c r="AG1832">
        <f t="shared" si="721"/>
        <v>0</v>
      </c>
      <c r="AH1832">
        <f t="shared" si="722"/>
        <v>0</v>
      </c>
      <c r="AI1832">
        <f t="shared" si="723"/>
        <v>5.0546225567071803E-3</v>
      </c>
      <c r="AJ1832">
        <f t="shared" si="724"/>
        <v>4.2582015317955055E-5</v>
      </c>
      <c r="AK1832">
        <f t="shared" si="725"/>
        <v>1.6740578955036711E-7</v>
      </c>
      <c r="AL1832">
        <f t="shared" si="726"/>
        <v>0</v>
      </c>
      <c r="AM1832">
        <v>6378137</v>
      </c>
      <c r="AN1832">
        <v>6356752.3142451802</v>
      </c>
      <c r="AO1832">
        <f t="shared" si="727"/>
        <v>8.1819190842620321E-2</v>
      </c>
      <c r="AP1832">
        <f t="shared" si="728"/>
        <v>8.2094437949694496E-2</v>
      </c>
      <c r="AQ1832">
        <f t="shared" si="729"/>
        <v>6.7394967422762398E-3</v>
      </c>
      <c r="AR1832">
        <f t="shared" si="730"/>
        <v>6399593.6257584924</v>
      </c>
    </row>
    <row r="1833" spans="13:44" x14ac:dyDescent="0.3">
      <c r="M1833" s="52" t="s">
        <v>22</v>
      </c>
      <c r="N1833" s="53">
        <f t="shared" si="709"/>
        <v>166021.44365805644</v>
      </c>
      <c r="O1833" s="54">
        <f t="shared" si="710"/>
        <v>0</v>
      </c>
      <c r="P1833" s="55">
        <f t="shared" si="711"/>
        <v>31</v>
      </c>
      <c r="Q1833" s="68"/>
      <c r="T1833">
        <f t="shared" si="707"/>
        <v>0</v>
      </c>
      <c r="U1833">
        <f t="shared" si="707"/>
        <v>0</v>
      </c>
      <c r="V1833">
        <f t="shared" si="708"/>
        <v>31</v>
      </c>
      <c r="W1833">
        <f t="shared" si="731"/>
        <v>3</v>
      </c>
      <c r="X1833">
        <f t="shared" si="712"/>
        <v>-5.2359877559829883E-2</v>
      </c>
      <c r="Y1833">
        <f t="shared" si="713"/>
        <v>-5.2335956242943828E-2</v>
      </c>
      <c r="Z1833">
        <f t="shared" si="714"/>
        <v>-5.2383818566763218E-2</v>
      </c>
      <c r="AA1833">
        <f t="shared" si="715"/>
        <v>0</v>
      </c>
      <c r="AB1833">
        <f t="shared" si="716"/>
        <v>6375585.7452000007</v>
      </c>
      <c r="AC1833">
        <f t="shared" si="717"/>
        <v>9.2468067027179749E-6</v>
      </c>
      <c r="AD1833">
        <f t="shared" si="718"/>
        <v>0</v>
      </c>
      <c r="AE1833">
        <f t="shared" si="719"/>
        <v>0</v>
      </c>
      <c r="AF1833">
        <f t="shared" si="720"/>
        <v>0</v>
      </c>
      <c r="AG1833">
        <f t="shared" si="721"/>
        <v>0</v>
      </c>
      <c r="AH1833">
        <f t="shared" si="722"/>
        <v>0</v>
      </c>
      <c r="AI1833">
        <f t="shared" si="723"/>
        <v>5.0546225567071803E-3</v>
      </c>
      <c r="AJ1833">
        <f t="shared" si="724"/>
        <v>4.2582015317955055E-5</v>
      </c>
      <c r="AK1833">
        <f t="shared" si="725"/>
        <v>1.6740578955036711E-7</v>
      </c>
      <c r="AL1833">
        <f t="shared" si="726"/>
        <v>0</v>
      </c>
      <c r="AM1833">
        <v>6378137</v>
      </c>
      <c r="AN1833">
        <v>6356752.3142451802</v>
      </c>
      <c r="AO1833">
        <f t="shared" si="727"/>
        <v>8.1819190842620321E-2</v>
      </c>
      <c r="AP1833">
        <f t="shared" si="728"/>
        <v>8.2094437949694496E-2</v>
      </c>
      <c r="AQ1833">
        <f t="shared" si="729"/>
        <v>6.7394967422762398E-3</v>
      </c>
      <c r="AR1833">
        <f t="shared" si="730"/>
        <v>6399593.6257584924</v>
      </c>
    </row>
    <row r="1834" spans="13:44" x14ac:dyDescent="0.3">
      <c r="M1834" s="52" t="s">
        <v>22</v>
      </c>
      <c r="N1834" s="53">
        <f t="shared" si="709"/>
        <v>166021.44365805644</v>
      </c>
      <c r="O1834" s="54">
        <f t="shared" si="710"/>
        <v>0</v>
      </c>
      <c r="P1834" s="55">
        <f t="shared" si="711"/>
        <v>31</v>
      </c>
      <c r="Q1834" s="68"/>
      <c r="T1834">
        <f t="shared" ref="T1834:U1897" si="732">R1834*PI()/180</f>
        <v>0</v>
      </c>
      <c r="U1834">
        <f t="shared" si="732"/>
        <v>0</v>
      </c>
      <c r="V1834">
        <f t="shared" si="708"/>
        <v>31</v>
      </c>
      <c r="W1834">
        <f t="shared" si="731"/>
        <v>3</v>
      </c>
      <c r="X1834">
        <f t="shared" si="712"/>
        <v>-5.2359877559829883E-2</v>
      </c>
      <c r="Y1834">
        <f t="shared" si="713"/>
        <v>-5.2335956242943828E-2</v>
      </c>
      <c r="Z1834">
        <f t="shared" si="714"/>
        <v>-5.2383818566763218E-2</v>
      </c>
      <c r="AA1834">
        <f t="shared" si="715"/>
        <v>0</v>
      </c>
      <c r="AB1834">
        <f t="shared" si="716"/>
        <v>6375585.7452000007</v>
      </c>
      <c r="AC1834">
        <f t="shared" si="717"/>
        <v>9.2468067027179749E-6</v>
      </c>
      <c r="AD1834">
        <f t="shared" si="718"/>
        <v>0</v>
      </c>
      <c r="AE1834">
        <f t="shared" si="719"/>
        <v>0</v>
      </c>
      <c r="AF1834">
        <f t="shared" si="720"/>
        <v>0</v>
      </c>
      <c r="AG1834">
        <f t="shared" si="721"/>
        <v>0</v>
      </c>
      <c r="AH1834">
        <f t="shared" si="722"/>
        <v>0</v>
      </c>
      <c r="AI1834">
        <f t="shared" si="723"/>
        <v>5.0546225567071803E-3</v>
      </c>
      <c r="AJ1834">
        <f t="shared" si="724"/>
        <v>4.2582015317955055E-5</v>
      </c>
      <c r="AK1834">
        <f t="shared" si="725"/>
        <v>1.6740578955036711E-7</v>
      </c>
      <c r="AL1834">
        <f t="shared" si="726"/>
        <v>0</v>
      </c>
      <c r="AM1834">
        <v>6378137</v>
      </c>
      <c r="AN1834">
        <v>6356752.3142451802</v>
      </c>
      <c r="AO1834">
        <f t="shared" si="727"/>
        <v>8.1819190842620321E-2</v>
      </c>
      <c r="AP1834">
        <f t="shared" si="728"/>
        <v>8.2094437949694496E-2</v>
      </c>
      <c r="AQ1834">
        <f t="shared" si="729"/>
        <v>6.7394967422762398E-3</v>
      </c>
      <c r="AR1834">
        <f t="shared" si="730"/>
        <v>6399593.6257584924</v>
      </c>
    </row>
    <row r="1835" spans="13:44" x14ac:dyDescent="0.3">
      <c r="M1835" s="52" t="s">
        <v>22</v>
      </c>
      <c r="N1835" s="53">
        <f t="shared" si="709"/>
        <v>166021.44365805644</v>
      </c>
      <c r="O1835" s="54">
        <f t="shared" si="710"/>
        <v>0</v>
      </c>
      <c r="P1835" s="55">
        <f t="shared" si="711"/>
        <v>31</v>
      </c>
      <c r="Q1835" s="68"/>
      <c r="T1835">
        <f t="shared" si="732"/>
        <v>0</v>
      </c>
      <c r="U1835">
        <f t="shared" si="732"/>
        <v>0</v>
      </c>
      <c r="V1835">
        <f t="shared" si="708"/>
        <v>31</v>
      </c>
      <c r="W1835">
        <f t="shared" si="731"/>
        <v>3</v>
      </c>
      <c r="X1835">
        <f t="shared" si="712"/>
        <v>-5.2359877559829883E-2</v>
      </c>
      <c r="Y1835">
        <f t="shared" si="713"/>
        <v>-5.2335956242943828E-2</v>
      </c>
      <c r="Z1835">
        <f t="shared" si="714"/>
        <v>-5.2383818566763218E-2</v>
      </c>
      <c r="AA1835">
        <f t="shared" si="715"/>
        <v>0</v>
      </c>
      <c r="AB1835">
        <f t="shared" si="716"/>
        <v>6375585.7452000007</v>
      </c>
      <c r="AC1835">
        <f t="shared" si="717"/>
        <v>9.2468067027179749E-6</v>
      </c>
      <c r="AD1835">
        <f t="shared" si="718"/>
        <v>0</v>
      </c>
      <c r="AE1835">
        <f t="shared" si="719"/>
        <v>0</v>
      </c>
      <c r="AF1835">
        <f t="shared" si="720"/>
        <v>0</v>
      </c>
      <c r="AG1835">
        <f t="shared" si="721"/>
        <v>0</v>
      </c>
      <c r="AH1835">
        <f t="shared" si="722"/>
        <v>0</v>
      </c>
      <c r="AI1835">
        <f t="shared" si="723"/>
        <v>5.0546225567071803E-3</v>
      </c>
      <c r="AJ1835">
        <f t="shared" si="724"/>
        <v>4.2582015317955055E-5</v>
      </c>
      <c r="AK1835">
        <f t="shared" si="725"/>
        <v>1.6740578955036711E-7</v>
      </c>
      <c r="AL1835">
        <f t="shared" si="726"/>
        <v>0</v>
      </c>
      <c r="AM1835">
        <v>6378137</v>
      </c>
      <c r="AN1835">
        <v>6356752.3142451802</v>
      </c>
      <c r="AO1835">
        <f t="shared" si="727"/>
        <v>8.1819190842620321E-2</v>
      </c>
      <c r="AP1835">
        <f t="shared" si="728"/>
        <v>8.2094437949694496E-2</v>
      </c>
      <c r="AQ1835">
        <f t="shared" si="729"/>
        <v>6.7394967422762398E-3</v>
      </c>
      <c r="AR1835">
        <f t="shared" si="730"/>
        <v>6399593.6257584924</v>
      </c>
    </row>
    <row r="1836" spans="13:44" x14ac:dyDescent="0.3">
      <c r="M1836" s="52" t="s">
        <v>22</v>
      </c>
      <c r="N1836" s="53">
        <f t="shared" si="709"/>
        <v>166021.44365805644</v>
      </c>
      <c r="O1836" s="54">
        <f t="shared" si="710"/>
        <v>0</v>
      </c>
      <c r="P1836" s="55">
        <f t="shared" si="711"/>
        <v>31</v>
      </c>
      <c r="Q1836" s="68"/>
      <c r="T1836">
        <f t="shared" si="732"/>
        <v>0</v>
      </c>
      <c r="U1836">
        <f t="shared" si="732"/>
        <v>0</v>
      </c>
      <c r="V1836">
        <f t="shared" si="708"/>
        <v>31</v>
      </c>
      <c r="W1836">
        <f t="shared" si="731"/>
        <v>3</v>
      </c>
      <c r="X1836">
        <f t="shared" si="712"/>
        <v>-5.2359877559829883E-2</v>
      </c>
      <c r="Y1836">
        <f t="shared" si="713"/>
        <v>-5.2335956242943828E-2</v>
      </c>
      <c r="Z1836">
        <f t="shared" si="714"/>
        <v>-5.2383818566763218E-2</v>
      </c>
      <c r="AA1836">
        <f t="shared" si="715"/>
        <v>0</v>
      </c>
      <c r="AB1836">
        <f t="shared" si="716"/>
        <v>6375585.7452000007</v>
      </c>
      <c r="AC1836">
        <f t="shared" si="717"/>
        <v>9.2468067027179749E-6</v>
      </c>
      <c r="AD1836">
        <f t="shared" si="718"/>
        <v>0</v>
      </c>
      <c r="AE1836">
        <f t="shared" si="719"/>
        <v>0</v>
      </c>
      <c r="AF1836">
        <f t="shared" si="720"/>
        <v>0</v>
      </c>
      <c r="AG1836">
        <f t="shared" si="721"/>
        <v>0</v>
      </c>
      <c r="AH1836">
        <f t="shared" si="722"/>
        <v>0</v>
      </c>
      <c r="AI1836">
        <f t="shared" si="723"/>
        <v>5.0546225567071803E-3</v>
      </c>
      <c r="AJ1836">
        <f t="shared" si="724"/>
        <v>4.2582015317955055E-5</v>
      </c>
      <c r="AK1836">
        <f t="shared" si="725"/>
        <v>1.6740578955036711E-7</v>
      </c>
      <c r="AL1836">
        <f t="shared" si="726"/>
        <v>0</v>
      </c>
      <c r="AM1836">
        <v>6378137</v>
      </c>
      <c r="AN1836">
        <v>6356752.3142451802</v>
      </c>
      <c r="AO1836">
        <f t="shared" si="727"/>
        <v>8.1819190842620321E-2</v>
      </c>
      <c r="AP1836">
        <f t="shared" si="728"/>
        <v>8.2094437949694496E-2</v>
      </c>
      <c r="AQ1836">
        <f t="shared" si="729"/>
        <v>6.7394967422762398E-3</v>
      </c>
      <c r="AR1836">
        <f t="shared" si="730"/>
        <v>6399593.6257584924</v>
      </c>
    </row>
    <row r="1837" spans="13:44" x14ac:dyDescent="0.3">
      <c r="M1837" s="52" t="s">
        <v>22</v>
      </c>
      <c r="N1837" s="53">
        <f t="shared" si="709"/>
        <v>166021.44365805644</v>
      </c>
      <c r="O1837" s="54">
        <f t="shared" si="710"/>
        <v>0</v>
      </c>
      <c r="P1837" s="55">
        <f t="shared" si="711"/>
        <v>31</v>
      </c>
      <c r="Q1837" s="68"/>
      <c r="T1837">
        <f t="shared" si="732"/>
        <v>0</v>
      </c>
      <c r="U1837">
        <f t="shared" si="732"/>
        <v>0</v>
      </c>
      <c r="V1837">
        <f t="shared" si="708"/>
        <v>31</v>
      </c>
      <c r="W1837">
        <f t="shared" si="731"/>
        <v>3</v>
      </c>
      <c r="X1837">
        <f t="shared" si="712"/>
        <v>-5.2359877559829883E-2</v>
      </c>
      <c r="Y1837">
        <f t="shared" si="713"/>
        <v>-5.2335956242943828E-2</v>
      </c>
      <c r="Z1837">
        <f t="shared" si="714"/>
        <v>-5.2383818566763218E-2</v>
      </c>
      <c r="AA1837">
        <f t="shared" si="715"/>
        <v>0</v>
      </c>
      <c r="AB1837">
        <f t="shared" si="716"/>
        <v>6375585.7452000007</v>
      </c>
      <c r="AC1837">
        <f t="shared" si="717"/>
        <v>9.2468067027179749E-6</v>
      </c>
      <c r="AD1837">
        <f t="shared" si="718"/>
        <v>0</v>
      </c>
      <c r="AE1837">
        <f t="shared" si="719"/>
        <v>0</v>
      </c>
      <c r="AF1837">
        <f t="shared" si="720"/>
        <v>0</v>
      </c>
      <c r="AG1837">
        <f t="shared" si="721"/>
        <v>0</v>
      </c>
      <c r="AH1837">
        <f t="shared" si="722"/>
        <v>0</v>
      </c>
      <c r="AI1837">
        <f t="shared" si="723"/>
        <v>5.0546225567071803E-3</v>
      </c>
      <c r="AJ1837">
        <f t="shared" si="724"/>
        <v>4.2582015317955055E-5</v>
      </c>
      <c r="AK1837">
        <f t="shared" si="725"/>
        <v>1.6740578955036711E-7</v>
      </c>
      <c r="AL1837">
        <f t="shared" si="726"/>
        <v>0</v>
      </c>
      <c r="AM1837">
        <v>6378137</v>
      </c>
      <c r="AN1837">
        <v>6356752.3142451802</v>
      </c>
      <c r="AO1837">
        <f t="shared" si="727"/>
        <v>8.1819190842620321E-2</v>
      </c>
      <c r="AP1837">
        <f t="shared" si="728"/>
        <v>8.2094437949694496E-2</v>
      </c>
      <c r="AQ1837">
        <f t="shared" si="729"/>
        <v>6.7394967422762398E-3</v>
      </c>
      <c r="AR1837">
        <f t="shared" si="730"/>
        <v>6399593.6257584924</v>
      </c>
    </row>
    <row r="1838" spans="13:44" x14ac:dyDescent="0.3">
      <c r="M1838" s="52" t="s">
        <v>22</v>
      </c>
      <c r="N1838" s="53">
        <f t="shared" si="709"/>
        <v>166021.44365805644</v>
      </c>
      <c r="O1838" s="54">
        <f t="shared" si="710"/>
        <v>0</v>
      </c>
      <c r="P1838" s="55">
        <f t="shared" si="711"/>
        <v>31</v>
      </c>
      <c r="Q1838" s="68"/>
      <c r="T1838">
        <f t="shared" si="732"/>
        <v>0</v>
      </c>
      <c r="U1838">
        <f t="shared" si="732"/>
        <v>0</v>
      </c>
      <c r="V1838">
        <f t="shared" si="708"/>
        <v>31</v>
      </c>
      <c r="W1838">
        <f t="shared" si="731"/>
        <v>3</v>
      </c>
      <c r="X1838">
        <f t="shared" si="712"/>
        <v>-5.2359877559829883E-2</v>
      </c>
      <c r="Y1838">
        <f t="shared" si="713"/>
        <v>-5.2335956242943828E-2</v>
      </c>
      <c r="Z1838">
        <f t="shared" si="714"/>
        <v>-5.2383818566763218E-2</v>
      </c>
      <c r="AA1838">
        <f t="shared" si="715"/>
        <v>0</v>
      </c>
      <c r="AB1838">
        <f t="shared" si="716"/>
        <v>6375585.7452000007</v>
      </c>
      <c r="AC1838">
        <f t="shared" si="717"/>
        <v>9.2468067027179749E-6</v>
      </c>
      <c r="AD1838">
        <f t="shared" si="718"/>
        <v>0</v>
      </c>
      <c r="AE1838">
        <f t="shared" si="719"/>
        <v>0</v>
      </c>
      <c r="AF1838">
        <f t="shared" si="720"/>
        <v>0</v>
      </c>
      <c r="AG1838">
        <f t="shared" si="721"/>
        <v>0</v>
      </c>
      <c r="AH1838">
        <f t="shared" si="722"/>
        <v>0</v>
      </c>
      <c r="AI1838">
        <f t="shared" si="723"/>
        <v>5.0546225567071803E-3</v>
      </c>
      <c r="AJ1838">
        <f t="shared" si="724"/>
        <v>4.2582015317955055E-5</v>
      </c>
      <c r="AK1838">
        <f t="shared" si="725"/>
        <v>1.6740578955036711E-7</v>
      </c>
      <c r="AL1838">
        <f t="shared" si="726"/>
        <v>0</v>
      </c>
      <c r="AM1838">
        <v>6378137</v>
      </c>
      <c r="AN1838">
        <v>6356752.3142451802</v>
      </c>
      <c r="AO1838">
        <f t="shared" si="727"/>
        <v>8.1819190842620321E-2</v>
      </c>
      <c r="AP1838">
        <f t="shared" si="728"/>
        <v>8.2094437949694496E-2</v>
      </c>
      <c r="AQ1838">
        <f t="shared" si="729"/>
        <v>6.7394967422762398E-3</v>
      </c>
      <c r="AR1838">
        <f t="shared" si="730"/>
        <v>6399593.6257584924</v>
      </c>
    </row>
    <row r="1839" spans="13:44" x14ac:dyDescent="0.3">
      <c r="M1839" s="52" t="s">
        <v>22</v>
      </c>
      <c r="N1839" s="53">
        <f t="shared" si="709"/>
        <v>166021.44365805644</v>
      </c>
      <c r="O1839" s="54">
        <f t="shared" si="710"/>
        <v>0</v>
      </c>
      <c r="P1839" s="55">
        <f t="shared" si="711"/>
        <v>31</v>
      </c>
      <c r="Q1839" s="68"/>
      <c r="T1839">
        <f t="shared" si="732"/>
        <v>0</v>
      </c>
      <c r="U1839">
        <f t="shared" si="732"/>
        <v>0</v>
      </c>
      <c r="V1839">
        <f t="shared" si="708"/>
        <v>31</v>
      </c>
      <c r="W1839">
        <f t="shared" si="731"/>
        <v>3</v>
      </c>
      <c r="X1839">
        <f t="shared" si="712"/>
        <v>-5.2359877559829883E-2</v>
      </c>
      <c r="Y1839">
        <f t="shared" si="713"/>
        <v>-5.2335956242943828E-2</v>
      </c>
      <c r="Z1839">
        <f t="shared" si="714"/>
        <v>-5.2383818566763218E-2</v>
      </c>
      <c r="AA1839">
        <f t="shared" si="715"/>
        <v>0</v>
      </c>
      <c r="AB1839">
        <f t="shared" si="716"/>
        <v>6375585.7452000007</v>
      </c>
      <c r="AC1839">
        <f t="shared" si="717"/>
        <v>9.2468067027179749E-6</v>
      </c>
      <c r="AD1839">
        <f t="shared" si="718"/>
        <v>0</v>
      </c>
      <c r="AE1839">
        <f t="shared" si="719"/>
        <v>0</v>
      </c>
      <c r="AF1839">
        <f t="shared" si="720"/>
        <v>0</v>
      </c>
      <c r="AG1839">
        <f t="shared" si="721"/>
        <v>0</v>
      </c>
      <c r="AH1839">
        <f t="shared" si="722"/>
        <v>0</v>
      </c>
      <c r="AI1839">
        <f t="shared" si="723"/>
        <v>5.0546225567071803E-3</v>
      </c>
      <c r="AJ1839">
        <f t="shared" si="724"/>
        <v>4.2582015317955055E-5</v>
      </c>
      <c r="AK1839">
        <f t="shared" si="725"/>
        <v>1.6740578955036711E-7</v>
      </c>
      <c r="AL1839">
        <f t="shared" si="726"/>
        <v>0</v>
      </c>
      <c r="AM1839">
        <v>6378137</v>
      </c>
      <c r="AN1839">
        <v>6356752.3142451802</v>
      </c>
      <c r="AO1839">
        <f t="shared" si="727"/>
        <v>8.1819190842620321E-2</v>
      </c>
      <c r="AP1839">
        <f t="shared" si="728"/>
        <v>8.2094437949694496E-2</v>
      </c>
      <c r="AQ1839">
        <f t="shared" si="729"/>
        <v>6.7394967422762398E-3</v>
      </c>
      <c r="AR1839">
        <f t="shared" si="730"/>
        <v>6399593.6257584924</v>
      </c>
    </row>
    <row r="1840" spans="13:44" x14ac:dyDescent="0.3">
      <c r="M1840" s="52" t="s">
        <v>22</v>
      </c>
      <c r="N1840" s="53">
        <f t="shared" si="709"/>
        <v>166021.44365805644</v>
      </c>
      <c r="O1840" s="54">
        <f t="shared" si="710"/>
        <v>0</v>
      </c>
      <c r="P1840" s="55">
        <f t="shared" si="711"/>
        <v>31</v>
      </c>
      <c r="Q1840" s="68"/>
      <c r="T1840">
        <f t="shared" si="732"/>
        <v>0</v>
      </c>
      <c r="U1840">
        <f t="shared" si="732"/>
        <v>0</v>
      </c>
      <c r="V1840">
        <f t="shared" si="708"/>
        <v>31</v>
      </c>
      <c r="W1840">
        <f t="shared" si="731"/>
        <v>3</v>
      </c>
      <c r="X1840">
        <f t="shared" si="712"/>
        <v>-5.2359877559829883E-2</v>
      </c>
      <c r="Y1840">
        <f t="shared" si="713"/>
        <v>-5.2335956242943828E-2</v>
      </c>
      <c r="Z1840">
        <f t="shared" si="714"/>
        <v>-5.2383818566763218E-2</v>
      </c>
      <c r="AA1840">
        <f t="shared" si="715"/>
        <v>0</v>
      </c>
      <c r="AB1840">
        <f t="shared" si="716"/>
        <v>6375585.7452000007</v>
      </c>
      <c r="AC1840">
        <f t="shared" si="717"/>
        <v>9.2468067027179749E-6</v>
      </c>
      <c r="AD1840">
        <f t="shared" si="718"/>
        <v>0</v>
      </c>
      <c r="AE1840">
        <f t="shared" si="719"/>
        <v>0</v>
      </c>
      <c r="AF1840">
        <f t="shared" si="720"/>
        <v>0</v>
      </c>
      <c r="AG1840">
        <f t="shared" si="721"/>
        <v>0</v>
      </c>
      <c r="AH1840">
        <f t="shared" si="722"/>
        <v>0</v>
      </c>
      <c r="AI1840">
        <f t="shared" si="723"/>
        <v>5.0546225567071803E-3</v>
      </c>
      <c r="AJ1840">
        <f t="shared" si="724"/>
        <v>4.2582015317955055E-5</v>
      </c>
      <c r="AK1840">
        <f t="shared" si="725"/>
        <v>1.6740578955036711E-7</v>
      </c>
      <c r="AL1840">
        <f t="shared" si="726"/>
        <v>0</v>
      </c>
      <c r="AM1840">
        <v>6378137</v>
      </c>
      <c r="AN1840">
        <v>6356752.3142451802</v>
      </c>
      <c r="AO1840">
        <f t="shared" si="727"/>
        <v>8.1819190842620321E-2</v>
      </c>
      <c r="AP1840">
        <f t="shared" si="728"/>
        <v>8.2094437949694496E-2</v>
      </c>
      <c r="AQ1840">
        <f t="shared" si="729"/>
        <v>6.7394967422762398E-3</v>
      </c>
      <c r="AR1840">
        <f t="shared" si="730"/>
        <v>6399593.6257584924</v>
      </c>
    </row>
    <row r="1841" spans="13:44" x14ac:dyDescent="0.3">
      <c r="M1841" s="52" t="s">
        <v>22</v>
      </c>
      <c r="N1841" s="53">
        <f t="shared" si="709"/>
        <v>166021.44365805644</v>
      </c>
      <c r="O1841" s="54">
        <f t="shared" si="710"/>
        <v>0</v>
      </c>
      <c r="P1841" s="55">
        <f t="shared" si="711"/>
        <v>31</v>
      </c>
      <c r="Q1841" s="68"/>
      <c r="T1841">
        <f t="shared" si="732"/>
        <v>0</v>
      </c>
      <c r="U1841">
        <f t="shared" si="732"/>
        <v>0</v>
      </c>
      <c r="V1841">
        <f t="shared" si="708"/>
        <v>31</v>
      </c>
      <c r="W1841">
        <f t="shared" si="731"/>
        <v>3</v>
      </c>
      <c r="X1841">
        <f t="shared" si="712"/>
        <v>-5.2359877559829883E-2</v>
      </c>
      <c r="Y1841">
        <f t="shared" si="713"/>
        <v>-5.2335956242943828E-2</v>
      </c>
      <c r="Z1841">
        <f t="shared" si="714"/>
        <v>-5.2383818566763218E-2</v>
      </c>
      <c r="AA1841">
        <f t="shared" si="715"/>
        <v>0</v>
      </c>
      <c r="AB1841">
        <f t="shared" si="716"/>
        <v>6375585.7452000007</v>
      </c>
      <c r="AC1841">
        <f t="shared" si="717"/>
        <v>9.2468067027179749E-6</v>
      </c>
      <c r="AD1841">
        <f t="shared" si="718"/>
        <v>0</v>
      </c>
      <c r="AE1841">
        <f t="shared" si="719"/>
        <v>0</v>
      </c>
      <c r="AF1841">
        <f t="shared" si="720"/>
        <v>0</v>
      </c>
      <c r="AG1841">
        <f t="shared" si="721"/>
        <v>0</v>
      </c>
      <c r="AH1841">
        <f t="shared" si="722"/>
        <v>0</v>
      </c>
      <c r="AI1841">
        <f t="shared" si="723"/>
        <v>5.0546225567071803E-3</v>
      </c>
      <c r="AJ1841">
        <f t="shared" si="724"/>
        <v>4.2582015317955055E-5</v>
      </c>
      <c r="AK1841">
        <f t="shared" si="725"/>
        <v>1.6740578955036711E-7</v>
      </c>
      <c r="AL1841">
        <f t="shared" si="726"/>
        <v>0</v>
      </c>
      <c r="AM1841">
        <v>6378137</v>
      </c>
      <c r="AN1841">
        <v>6356752.3142451802</v>
      </c>
      <c r="AO1841">
        <f t="shared" si="727"/>
        <v>8.1819190842620321E-2</v>
      </c>
      <c r="AP1841">
        <f t="shared" si="728"/>
        <v>8.2094437949694496E-2</v>
      </c>
      <c r="AQ1841">
        <f t="shared" si="729"/>
        <v>6.7394967422762398E-3</v>
      </c>
      <c r="AR1841">
        <f t="shared" si="730"/>
        <v>6399593.6257584924</v>
      </c>
    </row>
    <row r="1842" spans="13:44" x14ac:dyDescent="0.3">
      <c r="M1842" s="52" t="s">
        <v>22</v>
      </c>
      <c r="N1842" s="53">
        <f t="shared" si="709"/>
        <v>166021.44365805644</v>
      </c>
      <c r="O1842" s="54">
        <f t="shared" si="710"/>
        <v>0</v>
      </c>
      <c r="P1842" s="55">
        <f t="shared" si="711"/>
        <v>31</v>
      </c>
      <c r="Q1842" s="68"/>
      <c r="T1842">
        <f t="shared" si="732"/>
        <v>0</v>
      </c>
      <c r="U1842">
        <f t="shared" si="732"/>
        <v>0</v>
      </c>
      <c r="V1842">
        <f t="shared" si="708"/>
        <v>31</v>
      </c>
      <c r="W1842">
        <f t="shared" si="731"/>
        <v>3</v>
      </c>
      <c r="X1842">
        <f t="shared" si="712"/>
        <v>-5.2359877559829883E-2</v>
      </c>
      <c r="Y1842">
        <f t="shared" si="713"/>
        <v>-5.2335956242943828E-2</v>
      </c>
      <c r="Z1842">
        <f t="shared" si="714"/>
        <v>-5.2383818566763218E-2</v>
      </c>
      <c r="AA1842">
        <f t="shared" si="715"/>
        <v>0</v>
      </c>
      <c r="AB1842">
        <f t="shared" si="716"/>
        <v>6375585.7452000007</v>
      </c>
      <c r="AC1842">
        <f t="shared" si="717"/>
        <v>9.2468067027179749E-6</v>
      </c>
      <c r="AD1842">
        <f t="shared" si="718"/>
        <v>0</v>
      </c>
      <c r="AE1842">
        <f t="shared" si="719"/>
        <v>0</v>
      </c>
      <c r="AF1842">
        <f t="shared" si="720"/>
        <v>0</v>
      </c>
      <c r="AG1842">
        <f t="shared" si="721"/>
        <v>0</v>
      </c>
      <c r="AH1842">
        <f t="shared" si="722"/>
        <v>0</v>
      </c>
      <c r="AI1842">
        <f t="shared" si="723"/>
        <v>5.0546225567071803E-3</v>
      </c>
      <c r="AJ1842">
        <f t="shared" si="724"/>
        <v>4.2582015317955055E-5</v>
      </c>
      <c r="AK1842">
        <f t="shared" si="725"/>
        <v>1.6740578955036711E-7</v>
      </c>
      <c r="AL1842">
        <f t="shared" si="726"/>
        <v>0</v>
      </c>
      <c r="AM1842">
        <v>6378137</v>
      </c>
      <c r="AN1842">
        <v>6356752.3142451802</v>
      </c>
      <c r="AO1842">
        <f t="shared" si="727"/>
        <v>8.1819190842620321E-2</v>
      </c>
      <c r="AP1842">
        <f t="shared" si="728"/>
        <v>8.2094437949694496E-2</v>
      </c>
      <c r="AQ1842">
        <f t="shared" si="729"/>
        <v>6.7394967422762398E-3</v>
      </c>
      <c r="AR1842">
        <f t="shared" si="730"/>
        <v>6399593.6257584924</v>
      </c>
    </row>
    <row r="1843" spans="13:44" x14ac:dyDescent="0.3">
      <c r="M1843" s="52" t="s">
        <v>22</v>
      </c>
      <c r="N1843" s="53">
        <f t="shared" si="709"/>
        <v>166021.44365805644</v>
      </c>
      <c r="O1843" s="54">
        <f t="shared" si="710"/>
        <v>0</v>
      </c>
      <c r="P1843" s="55">
        <f t="shared" si="711"/>
        <v>31</v>
      </c>
      <c r="Q1843" s="68"/>
      <c r="T1843">
        <f t="shared" si="732"/>
        <v>0</v>
      </c>
      <c r="U1843">
        <f t="shared" si="732"/>
        <v>0</v>
      </c>
      <c r="V1843">
        <f t="shared" si="708"/>
        <v>31</v>
      </c>
      <c r="W1843">
        <f t="shared" si="731"/>
        <v>3</v>
      </c>
      <c r="X1843">
        <f t="shared" si="712"/>
        <v>-5.2359877559829883E-2</v>
      </c>
      <c r="Y1843">
        <f t="shared" si="713"/>
        <v>-5.2335956242943828E-2</v>
      </c>
      <c r="Z1843">
        <f t="shared" si="714"/>
        <v>-5.2383818566763218E-2</v>
      </c>
      <c r="AA1843">
        <f t="shared" si="715"/>
        <v>0</v>
      </c>
      <c r="AB1843">
        <f t="shared" si="716"/>
        <v>6375585.7452000007</v>
      </c>
      <c r="AC1843">
        <f t="shared" si="717"/>
        <v>9.2468067027179749E-6</v>
      </c>
      <c r="AD1843">
        <f t="shared" si="718"/>
        <v>0</v>
      </c>
      <c r="AE1843">
        <f t="shared" si="719"/>
        <v>0</v>
      </c>
      <c r="AF1843">
        <f t="shared" si="720"/>
        <v>0</v>
      </c>
      <c r="AG1843">
        <f t="shared" si="721"/>
        <v>0</v>
      </c>
      <c r="AH1843">
        <f t="shared" si="722"/>
        <v>0</v>
      </c>
      <c r="AI1843">
        <f t="shared" si="723"/>
        <v>5.0546225567071803E-3</v>
      </c>
      <c r="AJ1843">
        <f t="shared" si="724"/>
        <v>4.2582015317955055E-5</v>
      </c>
      <c r="AK1843">
        <f t="shared" si="725"/>
        <v>1.6740578955036711E-7</v>
      </c>
      <c r="AL1843">
        <f t="shared" si="726"/>
        <v>0</v>
      </c>
      <c r="AM1843">
        <v>6378137</v>
      </c>
      <c r="AN1843">
        <v>6356752.3142451802</v>
      </c>
      <c r="AO1843">
        <f t="shared" si="727"/>
        <v>8.1819190842620321E-2</v>
      </c>
      <c r="AP1843">
        <f t="shared" si="728"/>
        <v>8.2094437949694496E-2</v>
      </c>
      <c r="AQ1843">
        <f t="shared" si="729"/>
        <v>6.7394967422762398E-3</v>
      </c>
      <c r="AR1843">
        <f t="shared" si="730"/>
        <v>6399593.6257584924</v>
      </c>
    </row>
    <row r="1844" spans="13:44" x14ac:dyDescent="0.3">
      <c r="M1844" s="52" t="s">
        <v>22</v>
      </c>
      <c r="N1844" s="53">
        <f t="shared" si="709"/>
        <v>166021.44365805644</v>
      </c>
      <c r="O1844" s="54">
        <f t="shared" si="710"/>
        <v>0</v>
      </c>
      <c r="P1844" s="55">
        <f t="shared" si="711"/>
        <v>31</v>
      </c>
      <c r="Q1844" s="68"/>
      <c r="T1844">
        <f t="shared" si="732"/>
        <v>0</v>
      </c>
      <c r="U1844">
        <f t="shared" si="732"/>
        <v>0</v>
      </c>
      <c r="V1844">
        <f t="shared" si="708"/>
        <v>31</v>
      </c>
      <c r="W1844">
        <f t="shared" si="731"/>
        <v>3</v>
      </c>
      <c r="X1844">
        <f t="shared" si="712"/>
        <v>-5.2359877559829883E-2</v>
      </c>
      <c r="Y1844">
        <f t="shared" si="713"/>
        <v>-5.2335956242943828E-2</v>
      </c>
      <c r="Z1844">
        <f t="shared" si="714"/>
        <v>-5.2383818566763218E-2</v>
      </c>
      <c r="AA1844">
        <f t="shared" si="715"/>
        <v>0</v>
      </c>
      <c r="AB1844">
        <f t="shared" si="716"/>
        <v>6375585.7452000007</v>
      </c>
      <c r="AC1844">
        <f t="shared" si="717"/>
        <v>9.2468067027179749E-6</v>
      </c>
      <c r="AD1844">
        <f t="shared" si="718"/>
        <v>0</v>
      </c>
      <c r="AE1844">
        <f t="shared" si="719"/>
        <v>0</v>
      </c>
      <c r="AF1844">
        <f t="shared" si="720"/>
        <v>0</v>
      </c>
      <c r="AG1844">
        <f t="shared" si="721"/>
        <v>0</v>
      </c>
      <c r="AH1844">
        <f t="shared" si="722"/>
        <v>0</v>
      </c>
      <c r="AI1844">
        <f t="shared" si="723"/>
        <v>5.0546225567071803E-3</v>
      </c>
      <c r="AJ1844">
        <f t="shared" si="724"/>
        <v>4.2582015317955055E-5</v>
      </c>
      <c r="AK1844">
        <f t="shared" si="725"/>
        <v>1.6740578955036711E-7</v>
      </c>
      <c r="AL1844">
        <f t="shared" si="726"/>
        <v>0</v>
      </c>
      <c r="AM1844">
        <v>6378137</v>
      </c>
      <c r="AN1844">
        <v>6356752.3142451802</v>
      </c>
      <c r="AO1844">
        <f t="shared" si="727"/>
        <v>8.1819190842620321E-2</v>
      </c>
      <c r="AP1844">
        <f t="shared" si="728"/>
        <v>8.2094437949694496E-2</v>
      </c>
      <c r="AQ1844">
        <f t="shared" si="729"/>
        <v>6.7394967422762398E-3</v>
      </c>
      <c r="AR1844">
        <f t="shared" si="730"/>
        <v>6399593.6257584924</v>
      </c>
    </row>
    <row r="1845" spans="13:44" x14ac:dyDescent="0.3">
      <c r="M1845" s="52" t="s">
        <v>22</v>
      </c>
      <c r="N1845" s="53">
        <f t="shared" si="709"/>
        <v>166021.44365805644</v>
      </c>
      <c r="O1845" s="54">
        <f t="shared" si="710"/>
        <v>0</v>
      </c>
      <c r="P1845" s="55">
        <f t="shared" si="711"/>
        <v>31</v>
      </c>
      <c r="Q1845" s="68"/>
      <c r="T1845">
        <f t="shared" si="732"/>
        <v>0</v>
      </c>
      <c r="U1845">
        <f t="shared" si="732"/>
        <v>0</v>
      </c>
      <c r="V1845">
        <f t="shared" si="708"/>
        <v>31</v>
      </c>
      <c r="W1845">
        <f t="shared" si="731"/>
        <v>3</v>
      </c>
      <c r="X1845">
        <f t="shared" si="712"/>
        <v>-5.2359877559829883E-2</v>
      </c>
      <c r="Y1845">
        <f t="shared" si="713"/>
        <v>-5.2335956242943828E-2</v>
      </c>
      <c r="Z1845">
        <f t="shared" si="714"/>
        <v>-5.2383818566763218E-2</v>
      </c>
      <c r="AA1845">
        <f t="shared" si="715"/>
        <v>0</v>
      </c>
      <c r="AB1845">
        <f t="shared" si="716"/>
        <v>6375585.7452000007</v>
      </c>
      <c r="AC1845">
        <f t="shared" si="717"/>
        <v>9.2468067027179749E-6</v>
      </c>
      <c r="AD1845">
        <f t="shared" si="718"/>
        <v>0</v>
      </c>
      <c r="AE1845">
        <f t="shared" si="719"/>
        <v>0</v>
      </c>
      <c r="AF1845">
        <f t="shared" si="720"/>
        <v>0</v>
      </c>
      <c r="AG1845">
        <f t="shared" si="721"/>
        <v>0</v>
      </c>
      <c r="AH1845">
        <f t="shared" si="722"/>
        <v>0</v>
      </c>
      <c r="AI1845">
        <f t="shared" si="723"/>
        <v>5.0546225567071803E-3</v>
      </c>
      <c r="AJ1845">
        <f t="shared" si="724"/>
        <v>4.2582015317955055E-5</v>
      </c>
      <c r="AK1845">
        <f t="shared" si="725"/>
        <v>1.6740578955036711E-7</v>
      </c>
      <c r="AL1845">
        <f t="shared" si="726"/>
        <v>0</v>
      </c>
      <c r="AM1845">
        <v>6378137</v>
      </c>
      <c r="AN1845">
        <v>6356752.3142451802</v>
      </c>
      <c r="AO1845">
        <f t="shared" si="727"/>
        <v>8.1819190842620321E-2</v>
      </c>
      <c r="AP1845">
        <f t="shared" si="728"/>
        <v>8.2094437949694496E-2</v>
      </c>
      <c r="AQ1845">
        <f t="shared" si="729"/>
        <v>6.7394967422762398E-3</v>
      </c>
      <c r="AR1845">
        <f t="shared" si="730"/>
        <v>6399593.6257584924</v>
      </c>
    </row>
    <row r="1846" spans="13:44" x14ac:dyDescent="0.3">
      <c r="M1846" s="52" t="s">
        <v>22</v>
      </c>
      <c r="N1846" s="53">
        <f t="shared" si="709"/>
        <v>166021.44365805644</v>
      </c>
      <c r="O1846" s="54">
        <f t="shared" si="710"/>
        <v>0</v>
      </c>
      <c r="P1846" s="55">
        <f t="shared" si="711"/>
        <v>31</v>
      </c>
      <c r="Q1846" s="68"/>
      <c r="T1846">
        <f t="shared" si="732"/>
        <v>0</v>
      </c>
      <c r="U1846">
        <f t="shared" si="732"/>
        <v>0</v>
      </c>
      <c r="V1846">
        <f t="shared" si="708"/>
        <v>31</v>
      </c>
      <c r="W1846">
        <f t="shared" si="731"/>
        <v>3</v>
      </c>
      <c r="X1846">
        <f t="shared" si="712"/>
        <v>-5.2359877559829883E-2</v>
      </c>
      <c r="Y1846">
        <f t="shared" si="713"/>
        <v>-5.2335956242943828E-2</v>
      </c>
      <c r="Z1846">
        <f t="shared" si="714"/>
        <v>-5.2383818566763218E-2</v>
      </c>
      <c r="AA1846">
        <f t="shared" si="715"/>
        <v>0</v>
      </c>
      <c r="AB1846">
        <f t="shared" si="716"/>
        <v>6375585.7452000007</v>
      </c>
      <c r="AC1846">
        <f t="shared" si="717"/>
        <v>9.2468067027179749E-6</v>
      </c>
      <c r="AD1846">
        <f t="shared" si="718"/>
        <v>0</v>
      </c>
      <c r="AE1846">
        <f t="shared" si="719"/>
        <v>0</v>
      </c>
      <c r="AF1846">
        <f t="shared" si="720"/>
        <v>0</v>
      </c>
      <c r="AG1846">
        <f t="shared" si="721"/>
        <v>0</v>
      </c>
      <c r="AH1846">
        <f t="shared" si="722"/>
        <v>0</v>
      </c>
      <c r="AI1846">
        <f t="shared" si="723"/>
        <v>5.0546225567071803E-3</v>
      </c>
      <c r="AJ1846">
        <f t="shared" si="724"/>
        <v>4.2582015317955055E-5</v>
      </c>
      <c r="AK1846">
        <f t="shared" si="725"/>
        <v>1.6740578955036711E-7</v>
      </c>
      <c r="AL1846">
        <f t="shared" si="726"/>
        <v>0</v>
      </c>
      <c r="AM1846">
        <v>6378137</v>
      </c>
      <c r="AN1846">
        <v>6356752.3142451802</v>
      </c>
      <c r="AO1846">
        <f t="shared" si="727"/>
        <v>8.1819190842620321E-2</v>
      </c>
      <c r="AP1846">
        <f t="shared" si="728"/>
        <v>8.2094437949694496E-2</v>
      </c>
      <c r="AQ1846">
        <f t="shared" si="729"/>
        <v>6.7394967422762398E-3</v>
      </c>
      <c r="AR1846">
        <f t="shared" si="730"/>
        <v>6399593.6257584924</v>
      </c>
    </row>
    <row r="1847" spans="13:44" x14ac:dyDescent="0.3">
      <c r="M1847" s="52" t="s">
        <v>22</v>
      </c>
      <c r="N1847" s="53">
        <f t="shared" si="709"/>
        <v>166021.44365805644</v>
      </c>
      <c r="O1847" s="54">
        <f t="shared" si="710"/>
        <v>0</v>
      </c>
      <c r="P1847" s="55">
        <f t="shared" si="711"/>
        <v>31</v>
      </c>
      <c r="Q1847" s="68"/>
      <c r="T1847">
        <f t="shared" si="732"/>
        <v>0</v>
      </c>
      <c r="U1847">
        <f t="shared" si="732"/>
        <v>0</v>
      </c>
      <c r="V1847">
        <f t="shared" si="708"/>
        <v>31</v>
      </c>
      <c r="W1847">
        <f t="shared" si="731"/>
        <v>3</v>
      </c>
      <c r="X1847">
        <f t="shared" si="712"/>
        <v>-5.2359877559829883E-2</v>
      </c>
      <c r="Y1847">
        <f t="shared" si="713"/>
        <v>-5.2335956242943828E-2</v>
      </c>
      <c r="Z1847">
        <f t="shared" si="714"/>
        <v>-5.2383818566763218E-2</v>
      </c>
      <c r="AA1847">
        <f t="shared" si="715"/>
        <v>0</v>
      </c>
      <c r="AB1847">
        <f t="shared" si="716"/>
        <v>6375585.7452000007</v>
      </c>
      <c r="AC1847">
        <f t="shared" si="717"/>
        <v>9.2468067027179749E-6</v>
      </c>
      <c r="AD1847">
        <f t="shared" si="718"/>
        <v>0</v>
      </c>
      <c r="AE1847">
        <f t="shared" si="719"/>
        <v>0</v>
      </c>
      <c r="AF1847">
        <f t="shared" si="720"/>
        <v>0</v>
      </c>
      <c r="AG1847">
        <f t="shared" si="721"/>
        <v>0</v>
      </c>
      <c r="AH1847">
        <f t="shared" si="722"/>
        <v>0</v>
      </c>
      <c r="AI1847">
        <f t="shared" si="723"/>
        <v>5.0546225567071803E-3</v>
      </c>
      <c r="AJ1847">
        <f t="shared" si="724"/>
        <v>4.2582015317955055E-5</v>
      </c>
      <c r="AK1847">
        <f t="shared" si="725"/>
        <v>1.6740578955036711E-7</v>
      </c>
      <c r="AL1847">
        <f t="shared" si="726"/>
        <v>0</v>
      </c>
      <c r="AM1847">
        <v>6378137</v>
      </c>
      <c r="AN1847">
        <v>6356752.3142451802</v>
      </c>
      <c r="AO1847">
        <f t="shared" si="727"/>
        <v>8.1819190842620321E-2</v>
      </c>
      <c r="AP1847">
        <f t="shared" si="728"/>
        <v>8.2094437949694496E-2</v>
      </c>
      <c r="AQ1847">
        <f t="shared" si="729"/>
        <v>6.7394967422762398E-3</v>
      </c>
      <c r="AR1847">
        <f t="shared" si="730"/>
        <v>6399593.6257584924</v>
      </c>
    </row>
    <row r="1848" spans="13:44" x14ac:dyDescent="0.3">
      <c r="M1848" s="52" t="s">
        <v>22</v>
      </c>
      <c r="N1848" s="53">
        <f t="shared" si="709"/>
        <v>166021.44365805644</v>
      </c>
      <c r="O1848" s="54">
        <f t="shared" si="710"/>
        <v>0</v>
      </c>
      <c r="P1848" s="55">
        <f t="shared" si="711"/>
        <v>31</v>
      </c>
      <c r="Q1848" s="68"/>
      <c r="T1848">
        <f t="shared" si="732"/>
        <v>0</v>
      </c>
      <c r="U1848">
        <f t="shared" si="732"/>
        <v>0</v>
      </c>
      <c r="V1848">
        <f t="shared" si="708"/>
        <v>31</v>
      </c>
      <c r="W1848">
        <f t="shared" si="731"/>
        <v>3</v>
      </c>
      <c r="X1848">
        <f t="shared" si="712"/>
        <v>-5.2359877559829883E-2</v>
      </c>
      <c r="Y1848">
        <f t="shared" si="713"/>
        <v>-5.2335956242943828E-2</v>
      </c>
      <c r="Z1848">
        <f t="shared" si="714"/>
        <v>-5.2383818566763218E-2</v>
      </c>
      <c r="AA1848">
        <f t="shared" si="715"/>
        <v>0</v>
      </c>
      <c r="AB1848">
        <f t="shared" si="716"/>
        <v>6375585.7452000007</v>
      </c>
      <c r="AC1848">
        <f t="shared" si="717"/>
        <v>9.2468067027179749E-6</v>
      </c>
      <c r="AD1848">
        <f t="shared" si="718"/>
        <v>0</v>
      </c>
      <c r="AE1848">
        <f t="shared" si="719"/>
        <v>0</v>
      </c>
      <c r="AF1848">
        <f t="shared" si="720"/>
        <v>0</v>
      </c>
      <c r="AG1848">
        <f t="shared" si="721"/>
        <v>0</v>
      </c>
      <c r="AH1848">
        <f t="shared" si="722"/>
        <v>0</v>
      </c>
      <c r="AI1848">
        <f t="shared" si="723"/>
        <v>5.0546225567071803E-3</v>
      </c>
      <c r="AJ1848">
        <f t="shared" si="724"/>
        <v>4.2582015317955055E-5</v>
      </c>
      <c r="AK1848">
        <f t="shared" si="725"/>
        <v>1.6740578955036711E-7</v>
      </c>
      <c r="AL1848">
        <f t="shared" si="726"/>
        <v>0</v>
      </c>
      <c r="AM1848">
        <v>6378137</v>
      </c>
      <c r="AN1848">
        <v>6356752.3142451802</v>
      </c>
      <c r="AO1848">
        <f t="shared" si="727"/>
        <v>8.1819190842620321E-2</v>
      </c>
      <c r="AP1848">
        <f t="shared" si="728"/>
        <v>8.2094437949694496E-2</v>
      </c>
      <c r="AQ1848">
        <f t="shared" si="729"/>
        <v>6.7394967422762398E-3</v>
      </c>
      <c r="AR1848">
        <f t="shared" si="730"/>
        <v>6399593.6257584924</v>
      </c>
    </row>
    <row r="1849" spans="13:44" x14ac:dyDescent="0.3">
      <c r="M1849" s="52" t="s">
        <v>22</v>
      </c>
      <c r="N1849" s="53">
        <f t="shared" si="709"/>
        <v>166021.44365805644</v>
      </c>
      <c r="O1849" s="54">
        <f t="shared" si="710"/>
        <v>0</v>
      </c>
      <c r="P1849" s="55">
        <f t="shared" si="711"/>
        <v>31</v>
      </c>
      <c r="Q1849" s="68"/>
      <c r="T1849">
        <f t="shared" si="732"/>
        <v>0</v>
      </c>
      <c r="U1849">
        <f t="shared" si="732"/>
        <v>0</v>
      </c>
      <c r="V1849">
        <f t="shared" si="708"/>
        <v>31</v>
      </c>
      <c r="W1849">
        <f t="shared" si="731"/>
        <v>3</v>
      </c>
      <c r="X1849">
        <f t="shared" si="712"/>
        <v>-5.2359877559829883E-2</v>
      </c>
      <c r="Y1849">
        <f t="shared" si="713"/>
        <v>-5.2335956242943828E-2</v>
      </c>
      <c r="Z1849">
        <f t="shared" si="714"/>
        <v>-5.2383818566763218E-2</v>
      </c>
      <c r="AA1849">
        <f t="shared" si="715"/>
        <v>0</v>
      </c>
      <c r="AB1849">
        <f t="shared" si="716"/>
        <v>6375585.7452000007</v>
      </c>
      <c r="AC1849">
        <f t="shared" si="717"/>
        <v>9.2468067027179749E-6</v>
      </c>
      <c r="AD1849">
        <f t="shared" si="718"/>
        <v>0</v>
      </c>
      <c r="AE1849">
        <f t="shared" si="719"/>
        <v>0</v>
      </c>
      <c r="AF1849">
        <f t="shared" si="720"/>
        <v>0</v>
      </c>
      <c r="AG1849">
        <f t="shared" si="721"/>
        <v>0</v>
      </c>
      <c r="AH1849">
        <f t="shared" si="722"/>
        <v>0</v>
      </c>
      <c r="AI1849">
        <f t="shared" si="723"/>
        <v>5.0546225567071803E-3</v>
      </c>
      <c r="AJ1849">
        <f t="shared" si="724"/>
        <v>4.2582015317955055E-5</v>
      </c>
      <c r="AK1849">
        <f t="shared" si="725"/>
        <v>1.6740578955036711E-7</v>
      </c>
      <c r="AL1849">
        <f t="shared" si="726"/>
        <v>0</v>
      </c>
      <c r="AM1849">
        <v>6378137</v>
      </c>
      <c r="AN1849">
        <v>6356752.3142451802</v>
      </c>
      <c r="AO1849">
        <f t="shared" si="727"/>
        <v>8.1819190842620321E-2</v>
      </c>
      <c r="AP1849">
        <f t="shared" si="728"/>
        <v>8.2094437949694496E-2</v>
      </c>
      <c r="AQ1849">
        <f t="shared" si="729"/>
        <v>6.7394967422762398E-3</v>
      </c>
      <c r="AR1849">
        <f t="shared" si="730"/>
        <v>6399593.6257584924</v>
      </c>
    </row>
    <row r="1850" spans="13:44" x14ac:dyDescent="0.3">
      <c r="M1850" s="52" t="s">
        <v>22</v>
      </c>
      <c r="N1850" s="53">
        <f t="shared" si="709"/>
        <v>166021.44365805644</v>
      </c>
      <c r="O1850" s="54">
        <f t="shared" si="710"/>
        <v>0</v>
      </c>
      <c r="P1850" s="55">
        <f t="shared" si="711"/>
        <v>31</v>
      </c>
      <c r="Q1850" s="68"/>
      <c r="T1850">
        <f t="shared" si="732"/>
        <v>0</v>
      </c>
      <c r="U1850">
        <f t="shared" si="732"/>
        <v>0</v>
      </c>
      <c r="V1850">
        <f t="shared" si="708"/>
        <v>31</v>
      </c>
      <c r="W1850">
        <f t="shared" si="731"/>
        <v>3</v>
      </c>
      <c r="X1850">
        <f t="shared" si="712"/>
        <v>-5.2359877559829883E-2</v>
      </c>
      <c r="Y1850">
        <f t="shared" si="713"/>
        <v>-5.2335956242943828E-2</v>
      </c>
      <c r="Z1850">
        <f t="shared" si="714"/>
        <v>-5.2383818566763218E-2</v>
      </c>
      <c r="AA1850">
        <f t="shared" si="715"/>
        <v>0</v>
      </c>
      <c r="AB1850">
        <f t="shared" si="716"/>
        <v>6375585.7452000007</v>
      </c>
      <c r="AC1850">
        <f t="shared" si="717"/>
        <v>9.2468067027179749E-6</v>
      </c>
      <c r="AD1850">
        <f t="shared" si="718"/>
        <v>0</v>
      </c>
      <c r="AE1850">
        <f t="shared" si="719"/>
        <v>0</v>
      </c>
      <c r="AF1850">
        <f t="shared" si="720"/>
        <v>0</v>
      </c>
      <c r="AG1850">
        <f t="shared" si="721"/>
        <v>0</v>
      </c>
      <c r="AH1850">
        <f t="shared" si="722"/>
        <v>0</v>
      </c>
      <c r="AI1850">
        <f t="shared" si="723"/>
        <v>5.0546225567071803E-3</v>
      </c>
      <c r="AJ1850">
        <f t="shared" si="724"/>
        <v>4.2582015317955055E-5</v>
      </c>
      <c r="AK1850">
        <f t="shared" si="725"/>
        <v>1.6740578955036711E-7</v>
      </c>
      <c r="AL1850">
        <f t="shared" si="726"/>
        <v>0</v>
      </c>
      <c r="AM1850">
        <v>6378137</v>
      </c>
      <c r="AN1850">
        <v>6356752.3142451802</v>
      </c>
      <c r="AO1850">
        <f t="shared" si="727"/>
        <v>8.1819190842620321E-2</v>
      </c>
      <c r="AP1850">
        <f t="shared" si="728"/>
        <v>8.2094437949694496E-2</v>
      </c>
      <c r="AQ1850">
        <f t="shared" si="729"/>
        <v>6.7394967422762398E-3</v>
      </c>
      <c r="AR1850">
        <f t="shared" si="730"/>
        <v>6399593.6257584924</v>
      </c>
    </row>
    <row r="1851" spans="13:44" x14ac:dyDescent="0.3">
      <c r="M1851" s="52" t="s">
        <v>22</v>
      </c>
      <c r="N1851" s="53">
        <f t="shared" si="709"/>
        <v>166021.44365805644</v>
      </c>
      <c r="O1851" s="54">
        <f t="shared" si="710"/>
        <v>0</v>
      </c>
      <c r="P1851" s="55">
        <f t="shared" si="711"/>
        <v>31</v>
      </c>
      <c r="Q1851" s="68"/>
      <c r="T1851">
        <f t="shared" si="732"/>
        <v>0</v>
      </c>
      <c r="U1851">
        <f t="shared" si="732"/>
        <v>0</v>
      </c>
      <c r="V1851">
        <f t="shared" si="708"/>
        <v>31</v>
      </c>
      <c r="W1851">
        <f t="shared" si="731"/>
        <v>3</v>
      </c>
      <c r="X1851">
        <f t="shared" si="712"/>
        <v>-5.2359877559829883E-2</v>
      </c>
      <c r="Y1851">
        <f t="shared" si="713"/>
        <v>-5.2335956242943828E-2</v>
      </c>
      <c r="Z1851">
        <f t="shared" si="714"/>
        <v>-5.2383818566763218E-2</v>
      </c>
      <c r="AA1851">
        <f t="shared" si="715"/>
        <v>0</v>
      </c>
      <c r="AB1851">
        <f t="shared" si="716"/>
        <v>6375585.7452000007</v>
      </c>
      <c r="AC1851">
        <f t="shared" si="717"/>
        <v>9.2468067027179749E-6</v>
      </c>
      <c r="AD1851">
        <f t="shared" si="718"/>
        <v>0</v>
      </c>
      <c r="AE1851">
        <f t="shared" si="719"/>
        <v>0</v>
      </c>
      <c r="AF1851">
        <f t="shared" si="720"/>
        <v>0</v>
      </c>
      <c r="AG1851">
        <f t="shared" si="721"/>
        <v>0</v>
      </c>
      <c r="AH1851">
        <f t="shared" si="722"/>
        <v>0</v>
      </c>
      <c r="AI1851">
        <f t="shared" si="723"/>
        <v>5.0546225567071803E-3</v>
      </c>
      <c r="AJ1851">
        <f t="shared" si="724"/>
        <v>4.2582015317955055E-5</v>
      </c>
      <c r="AK1851">
        <f t="shared" si="725"/>
        <v>1.6740578955036711E-7</v>
      </c>
      <c r="AL1851">
        <f t="shared" si="726"/>
        <v>0</v>
      </c>
      <c r="AM1851">
        <v>6378137</v>
      </c>
      <c r="AN1851">
        <v>6356752.3142451802</v>
      </c>
      <c r="AO1851">
        <f t="shared" si="727"/>
        <v>8.1819190842620321E-2</v>
      </c>
      <c r="AP1851">
        <f t="shared" si="728"/>
        <v>8.2094437949694496E-2</v>
      </c>
      <c r="AQ1851">
        <f t="shared" si="729"/>
        <v>6.7394967422762398E-3</v>
      </c>
      <c r="AR1851">
        <f t="shared" si="730"/>
        <v>6399593.6257584924</v>
      </c>
    </row>
    <row r="1852" spans="13:44" x14ac:dyDescent="0.3">
      <c r="M1852" s="52" t="s">
        <v>22</v>
      </c>
      <c r="N1852" s="53">
        <f t="shared" si="709"/>
        <v>166021.44365805644</v>
      </c>
      <c r="O1852" s="54">
        <f t="shared" si="710"/>
        <v>0</v>
      </c>
      <c r="P1852" s="55">
        <f t="shared" si="711"/>
        <v>31</v>
      </c>
      <c r="Q1852" s="68"/>
      <c r="T1852">
        <f t="shared" si="732"/>
        <v>0</v>
      </c>
      <c r="U1852">
        <f t="shared" si="732"/>
        <v>0</v>
      </c>
      <c r="V1852">
        <f t="shared" si="708"/>
        <v>31</v>
      </c>
      <c r="W1852">
        <f t="shared" si="731"/>
        <v>3</v>
      </c>
      <c r="X1852">
        <f t="shared" si="712"/>
        <v>-5.2359877559829883E-2</v>
      </c>
      <c r="Y1852">
        <f t="shared" si="713"/>
        <v>-5.2335956242943828E-2</v>
      </c>
      <c r="Z1852">
        <f t="shared" si="714"/>
        <v>-5.2383818566763218E-2</v>
      </c>
      <c r="AA1852">
        <f t="shared" si="715"/>
        <v>0</v>
      </c>
      <c r="AB1852">
        <f t="shared" si="716"/>
        <v>6375585.7452000007</v>
      </c>
      <c r="AC1852">
        <f t="shared" si="717"/>
        <v>9.2468067027179749E-6</v>
      </c>
      <c r="AD1852">
        <f t="shared" si="718"/>
        <v>0</v>
      </c>
      <c r="AE1852">
        <f t="shared" si="719"/>
        <v>0</v>
      </c>
      <c r="AF1852">
        <f t="shared" si="720"/>
        <v>0</v>
      </c>
      <c r="AG1852">
        <f t="shared" si="721"/>
        <v>0</v>
      </c>
      <c r="AH1852">
        <f t="shared" si="722"/>
        <v>0</v>
      </c>
      <c r="AI1852">
        <f t="shared" si="723"/>
        <v>5.0546225567071803E-3</v>
      </c>
      <c r="AJ1852">
        <f t="shared" si="724"/>
        <v>4.2582015317955055E-5</v>
      </c>
      <c r="AK1852">
        <f t="shared" si="725"/>
        <v>1.6740578955036711E-7</v>
      </c>
      <c r="AL1852">
        <f t="shared" si="726"/>
        <v>0</v>
      </c>
      <c r="AM1852">
        <v>6378137</v>
      </c>
      <c r="AN1852">
        <v>6356752.3142451802</v>
      </c>
      <c r="AO1852">
        <f t="shared" si="727"/>
        <v>8.1819190842620321E-2</v>
      </c>
      <c r="AP1852">
        <f t="shared" si="728"/>
        <v>8.2094437949694496E-2</v>
      </c>
      <c r="AQ1852">
        <f t="shared" si="729"/>
        <v>6.7394967422762398E-3</v>
      </c>
      <c r="AR1852">
        <f t="shared" si="730"/>
        <v>6399593.6257584924</v>
      </c>
    </row>
    <row r="1853" spans="13:44" x14ac:dyDescent="0.3">
      <c r="M1853" s="52" t="s">
        <v>22</v>
      </c>
      <c r="N1853" s="53">
        <f t="shared" si="709"/>
        <v>166021.44365805644</v>
      </c>
      <c r="O1853" s="54">
        <f t="shared" si="710"/>
        <v>0</v>
      </c>
      <c r="P1853" s="55">
        <f t="shared" si="711"/>
        <v>31</v>
      </c>
      <c r="Q1853" s="68"/>
      <c r="T1853">
        <f t="shared" si="732"/>
        <v>0</v>
      </c>
      <c r="U1853">
        <f t="shared" si="732"/>
        <v>0</v>
      </c>
      <c r="V1853">
        <f t="shared" si="708"/>
        <v>31</v>
      </c>
      <c r="W1853">
        <f t="shared" si="731"/>
        <v>3</v>
      </c>
      <c r="X1853">
        <f t="shared" si="712"/>
        <v>-5.2359877559829883E-2</v>
      </c>
      <c r="Y1853">
        <f t="shared" si="713"/>
        <v>-5.2335956242943828E-2</v>
      </c>
      <c r="Z1853">
        <f t="shared" si="714"/>
        <v>-5.2383818566763218E-2</v>
      </c>
      <c r="AA1853">
        <f t="shared" si="715"/>
        <v>0</v>
      </c>
      <c r="AB1853">
        <f t="shared" si="716"/>
        <v>6375585.7452000007</v>
      </c>
      <c r="AC1853">
        <f t="shared" si="717"/>
        <v>9.2468067027179749E-6</v>
      </c>
      <c r="AD1853">
        <f t="shared" si="718"/>
        <v>0</v>
      </c>
      <c r="AE1853">
        <f t="shared" si="719"/>
        <v>0</v>
      </c>
      <c r="AF1853">
        <f t="shared" si="720"/>
        <v>0</v>
      </c>
      <c r="AG1853">
        <f t="shared" si="721"/>
        <v>0</v>
      </c>
      <c r="AH1853">
        <f t="shared" si="722"/>
        <v>0</v>
      </c>
      <c r="AI1853">
        <f t="shared" si="723"/>
        <v>5.0546225567071803E-3</v>
      </c>
      <c r="AJ1853">
        <f t="shared" si="724"/>
        <v>4.2582015317955055E-5</v>
      </c>
      <c r="AK1853">
        <f t="shared" si="725"/>
        <v>1.6740578955036711E-7</v>
      </c>
      <c r="AL1853">
        <f t="shared" si="726"/>
        <v>0</v>
      </c>
      <c r="AM1853">
        <v>6378137</v>
      </c>
      <c r="AN1853">
        <v>6356752.3142451802</v>
      </c>
      <c r="AO1853">
        <f t="shared" si="727"/>
        <v>8.1819190842620321E-2</v>
      </c>
      <c r="AP1853">
        <f t="shared" si="728"/>
        <v>8.2094437949694496E-2</v>
      </c>
      <c r="AQ1853">
        <f t="shared" si="729"/>
        <v>6.7394967422762398E-3</v>
      </c>
      <c r="AR1853">
        <f t="shared" si="730"/>
        <v>6399593.6257584924</v>
      </c>
    </row>
    <row r="1854" spans="13:44" x14ac:dyDescent="0.3">
      <c r="M1854" s="52" t="s">
        <v>22</v>
      </c>
      <c r="N1854" s="53">
        <f t="shared" si="709"/>
        <v>166021.44365805644</v>
      </c>
      <c r="O1854" s="54">
        <f t="shared" si="710"/>
        <v>0</v>
      </c>
      <c r="P1854" s="55">
        <f t="shared" si="711"/>
        <v>31</v>
      </c>
      <c r="Q1854" s="68"/>
      <c r="T1854">
        <f t="shared" si="732"/>
        <v>0</v>
      </c>
      <c r="U1854">
        <f t="shared" si="732"/>
        <v>0</v>
      </c>
      <c r="V1854">
        <f t="shared" si="708"/>
        <v>31</v>
      </c>
      <c r="W1854">
        <f t="shared" si="731"/>
        <v>3</v>
      </c>
      <c r="X1854">
        <f t="shared" si="712"/>
        <v>-5.2359877559829883E-2</v>
      </c>
      <c r="Y1854">
        <f t="shared" si="713"/>
        <v>-5.2335956242943828E-2</v>
      </c>
      <c r="Z1854">
        <f t="shared" si="714"/>
        <v>-5.2383818566763218E-2</v>
      </c>
      <c r="AA1854">
        <f t="shared" si="715"/>
        <v>0</v>
      </c>
      <c r="AB1854">
        <f t="shared" si="716"/>
        <v>6375585.7452000007</v>
      </c>
      <c r="AC1854">
        <f t="shared" si="717"/>
        <v>9.2468067027179749E-6</v>
      </c>
      <c r="AD1854">
        <f t="shared" si="718"/>
        <v>0</v>
      </c>
      <c r="AE1854">
        <f t="shared" si="719"/>
        <v>0</v>
      </c>
      <c r="AF1854">
        <f t="shared" si="720"/>
        <v>0</v>
      </c>
      <c r="AG1854">
        <f t="shared" si="721"/>
        <v>0</v>
      </c>
      <c r="AH1854">
        <f t="shared" si="722"/>
        <v>0</v>
      </c>
      <c r="AI1854">
        <f t="shared" si="723"/>
        <v>5.0546225567071803E-3</v>
      </c>
      <c r="AJ1854">
        <f t="shared" si="724"/>
        <v>4.2582015317955055E-5</v>
      </c>
      <c r="AK1854">
        <f t="shared" si="725"/>
        <v>1.6740578955036711E-7</v>
      </c>
      <c r="AL1854">
        <f t="shared" si="726"/>
        <v>0</v>
      </c>
      <c r="AM1854">
        <v>6378137</v>
      </c>
      <c r="AN1854">
        <v>6356752.3142451802</v>
      </c>
      <c r="AO1854">
        <f t="shared" si="727"/>
        <v>8.1819190842620321E-2</v>
      </c>
      <c r="AP1854">
        <f t="shared" si="728"/>
        <v>8.2094437949694496E-2</v>
      </c>
      <c r="AQ1854">
        <f t="shared" si="729"/>
        <v>6.7394967422762398E-3</v>
      </c>
      <c r="AR1854">
        <f t="shared" si="730"/>
        <v>6399593.6257584924</v>
      </c>
    </row>
    <row r="1855" spans="13:44" x14ac:dyDescent="0.3">
      <c r="M1855" s="52" t="s">
        <v>22</v>
      </c>
      <c r="N1855" s="53">
        <f t="shared" si="709"/>
        <v>166021.44365805644</v>
      </c>
      <c r="O1855" s="54">
        <f t="shared" si="710"/>
        <v>0</v>
      </c>
      <c r="P1855" s="55">
        <f t="shared" si="711"/>
        <v>31</v>
      </c>
      <c r="Q1855" s="68"/>
      <c r="T1855">
        <f t="shared" si="732"/>
        <v>0</v>
      </c>
      <c r="U1855">
        <f t="shared" si="732"/>
        <v>0</v>
      </c>
      <c r="V1855">
        <f t="shared" si="708"/>
        <v>31</v>
      </c>
      <c r="W1855">
        <f t="shared" si="731"/>
        <v>3</v>
      </c>
      <c r="X1855">
        <f t="shared" si="712"/>
        <v>-5.2359877559829883E-2</v>
      </c>
      <c r="Y1855">
        <f t="shared" si="713"/>
        <v>-5.2335956242943828E-2</v>
      </c>
      <c r="Z1855">
        <f t="shared" si="714"/>
        <v>-5.2383818566763218E-2</v>
      </c>
      <c r="AA1855">
        <f t="shared" si="715"/>
        <v>0</v>
      </c>
      <c r="AB1855">
        <f t="shared" si="716"/>
        <v>6375585.7452000007</v>
      </c>
      <c r="AC1855">
        <f t="shared" si="717"/>
        <v>9.2468067027179749E-6</v>
      </c>
      <c r="AD1855">
        <f t="shared" si="718"/>
        <v>0</v>
      </c>
      <c r="AE1855">
        <f t="shared" si="719"/>
        <v>0</v>
      </c>
      <c r="AF1855">
        <f t="shared" si="720"/>
        <v>0</v>
      </c>
      <c r="AG1855">
        <f t="shared" si="721"/>
        <v>0</v>
      </c>
      <c r="AH1855">
        <f t="shared" si="722"/>
        <v>0</v>
      </c>
      <c r="AI1855">
        <f t="shared" si="723"/>
        <v>5.0546225567071803E-3</v>
      </c>
      <c r="AJ1855">
        <f t="shared" si="724"/>
        <v>4.2582015317955055E-5</v>
      </c>
      <c r="AK1855">
        <f t="shared" si="725"/>
        <v>1.6740578955036711E-7</v>
      </c>
      <c r="AL1855">
        <f t="shared" si="726"/>
        <v>0</v>
      </c>
      <c r="AM1855">
        <v>6378137</v>
      </c>
      <c r="AN1855">
        <v>6356752.3142451802</v>
      </c>
      <c r="AO1855">
        <f t="shared" si="727"/>
        <v>8.1819190842620321E-2</v>
      </c>
      <c r="AP1855">
        <f t="shared" si="728"/>
        <v>8.2094437949694496E-2</v>
      </c>
      <c r="AQ1855">
        <f t="shared" si="729"/>
        <v>6.7394967422762398E-3</v>
      </c>
      <c r="AR1855">
        <f t="shared" si="730"/>
        <v>6399593.6257584924</v>
      </c>
    </row>
    <row r="1856" spans="13:44" x14ac:dyDescent="0.3">
      <c r="M1856" s="52" t="s">
        <v>22</v>
      </c>
      <c r="N1856" s="53">
        <f t="shared" si="709"/>
        <v>166021.44365805644</v>
      </c>
      <c r="O1856" s="54">
        <f t="shared" si="710"/>
        <v>0</v>
      </c>
      <c r="P1856" s="55">
        <f t="shared" si="711"/>
        <v>31</v>
      </c>
      <c r="Q1856" s="68"/>
      <c r="T1856">
        <f t="shared" si="732"/>
        <v>0</v>
      </c>
      <c r="U1856">
        <f t="shared" si="732"/>
        <v>0</v>
      </c>
      <c r="V1856">
        <f t="shared" si="708"/>
        <v>31</v>
      </c>
      <c r="W1856">
        <f t="shared" si="731"/>
        <v>3</v>
      </c>
      <c r="X1856">
        <f t="shared" si="712"/>
        <v>-5.2359877559829883E-2</v>
      </c>
      <c r="Y1856">
        <f t="shared" si="713"/>
        <v>-5.2335956242943828E-2</v>
      </c>
      <c r="Z1856">
        <f t="shared" si="714"/>
        <v>-5.2383818566763218E-2</v>
      </c>
      <c r="AA1856">
        <f t="shared" si="715"/>
        <v>0</v>
      </c>
      <c r="AB1856">
        <f t="shared" si="716"/>
        <v>6375585.7452000007</v>
      </c>
      <c r="AC1856">
        <f t="shared" si="717"/>
        <v>9.2468067027179749E-6</v>
      </c>
      <c r="AD1856">
        <f t="shared" si="718"/>
        <v>0</v>
      </c>
      <c r="AE1856">
        <f t="shared" si="719"/>
        <v>0</v>
      </c>
      <c r="AF1856">
        <f t="shared" si="720"/>
        <v>0</v>
      </c>
      <c r="AG1856">
        <f t="shared" si="721"/>
        <v>0</v>
      </c>
      <c r="AH1856">
        <f t="shared" si="722"/>
        <v>0</v>
      </c>
      <c r="AI1856">
        <f t="shared" si="723"/>
        <v>5.0546225567071803E-3</v>
      </c>
      <c r="AJ1856">
        <f t="shared" si="724"/>
        <v>4.2582015317955055E-5</v>
      </c>
      <c r="AK1856">
        <f t="shared" si="725"/>
        <v>1.6740578955036711E-7</v>
      </c>
      <c r="AL1856">
        <f t="shared" si="726"/>
        <v>0</v>
      </c>
      <c r="AM1856">
        <v>6378137</v>
      </c>
      <c r="AN1856">
        <v>6356752.3142451802</v>
      </c>
      <c r="AO1856">
        <f t="shared" si="727"/>
        <v>8.1819190842620321E-2</v>
      </c>
      <c r="AP1856">
        <f t="shared" si="728"/>
        <v>8.2094437949694496E-2</v>
      </c>
      <c r="AQ1856">
        <f t="shared" si="729"/>
        <v>6.7394967422762398E-3</v>
      </c>
      <c r="AR1856">
        <f t="shared" si="730"/>
        <v>6399593.6257584924</v>
      </c>
    </row>
    <row r="1857" spans="13:44" x14ac:dyDescent="0.3">
      <c r="M1857" s="52" t="s">
        <v>22</v>
      </c>
      <c r="N1857" s="53">
        <f t="shared" si="709"/>
        <v>166021.44365805644</v>
      </c>
      <c r="O1857" s="54">
        <f t="shared" si="710"/>
        <v>0</v>
      </c>
      <c r="P1857" s="55">
        <f t="shared" si="711"/>
        <v>31</v>
      </c>
      <c r="Q1857" s="68"/>
      <c r="T1857">
        <f t="shared" si="732"/>
        <v>0</v>
      </c>
      <c r="U1857">
        <f t="shared" si="732"/>
        <v>0</v>
      </c>
      <c r="V1857">
        <f t="shared" si="708"/>
        <v>31</v>
      </c>
      <c r="W1857">
        <f t="shared" si="731"/>
        <v>3</v>
      </c>
      <c r="X1857">
        <f t="shared" si="712"/>
        <v>-5.2359877559829883E-2</v>
      </c>
      <c r="Y1857">
        <f t="shared" si="713"/>
        <v>-5.2335956242943828E-2</v>
      </c>
      <c r="Z1857">
        <f t="shared" si="714"/>
        <v>-5.2383818566763218E-2</v>
      </c>
      <c r="AA1857">
        <f t="shared" si="715"/>
        <v>0</v>
      </c>
      <c r="AB1857">
        <f t="shared" si="716"/>
        <v>6375585.7452000007</v>
      </c>
      <c r="AC1857">
        <f t="shared" si="717"/>
        <v>9.2468067027179749E-6</v>
      </c>
      <c r="AD1857">
        <f t="shared" si="718"/>
        <v>0</v>
      </c>
      <c r="AE1857">
        <f t="shared" si="719"/>
        <v>0</v>
      </c>
      <c r="AF1857">
        <f t="shared" si="720"/>
        <v>0</v>
      </c>
      <c r="AG1857">
        <f t="shared" si="721"/>
        <v>0</v>
      </c>
      <c r="AH1857">
        <f t="shared" si="722"/>
        <v>0</v>
      </c>
      <c r="AI1857">
        <f t="shared" si="723"/>
        <v>5.0546225567071803E-3</v>
      </c>
      <c r="AJ1857">
        <f t="shared" si="724"/>
        <v>4.2582015317955055E-5</v>
      </c>
      <c r="AK1857">
        <f t="shared" si="725"/>
        <v>1.6740578955036711E-7</v>
      </c>
      <c r="AL1857">
        <f t="shared" si="726"/>
        <v>0</v>
      </c>
      <c r="AM1857">
        <v>6378137</v>
      </c>
      <c r="AN1857">
        <v>6356752.3142451802</v>
      </c>
      <c r="AO1857">
        <f t="shared" si="727"/>
        <v>8.1819190842620321E-2</v>
      </c>
      <c r="AP1857">
        <f t="shared" si="728"/>
        <v>8.2094437949694496E-2</v>
      </c>
      <c r="AQ1857">
        <f t="shared" si="729"/>
        <v>6.7394967422762398E-3</v>
      </c>
      <c r="AR1857">
        <f t="shared" si="730"/>
        <v>6399593.6257584924</v>
      </c>
    </row>
    <row r="1858" spans="13:44" x14ac:dyDescent="0.3">
      <c r="M1858" s="52" t="s">
        <v>22</v>
      </c>
      <c r="N1858" s="53">
        <f t="shared" si="709"/>
        <v>166021.44365805644</v>
      </c>
      <c r="O1858" s="54">
        <f t="shared" si="710"/>
        <v>0</v>
      </c>
      <c r="P1858" s="55">
        <f t="shared" si="711"/>
        <v>31</v>
      </c>
      <c r="Q1858" s="68"/>
      <c r="T1858">
        <f t="shared" si="732"/>
        <v>0</v>
      </c>
      <c r="U1858">
        <f t="shared" si="732"/>
        <v>0</v>
      </c>
      <c r="V1858">
        <f t="shared" si="708"/>
        <v>31</v>
      </c>
      <c r="W1858">
        <f t="shared" si="731"/>
        <v>3</v>
      </c>
      <c r="X1858">
        <f t="shared" si="712"/>
        <v>-5.2359877559829883E-2</v>
      </c>
      <c r="Y1858">
        <f t="shared" si="713"/>
        <v>-5.2335956242943828E-2</v>
      </c>
      <c r="Z1858">
        <f t="shared" si="714"/>
        <v>-5.2383818566763218E-2</v>
      </c>
      <c r="AA1858">
        <f t="shared" si="715"/>
        <v>0</v>
      </c>
      <c r="AB1858">
        <f t="shared" si="716"/>
        <v>6375585.7452000007</v>
      </c>
      <c r="AC1858">
        <f t="shared" si="717"/>
        <v>9.2468067027179749E-6</v>
      </c>
      <c r="AD1858">
        <f t="shared" si="718"/>
        <v>0</v>
      </c>
      <c r="AE1858">
        <f t="shared" si="719"/>
        <v>0</v>
      </c>
      <c r="AF1858">
        <f t="shared" si="720"/>
        <v>0</v>
      </c>
      <c r="AG1858">
        <f t="shared" si="721"/>
        <v>0</v>
      </c>
      <c r="AH1858">
        <f t="shared" si="722"/>
        <v>0</v>
      </c>
      <c r="AI1858">
        <f t="shared" si="723"/>
        <v>5.0546225567071803E-3</v>
      </c>
      <c r="AJ1858">
        <f t="shared" si="724"/>
        <v>4.2582015317955055E-5</v>
      </c>
      <c r="AK1858">
        <f t="shared" si="725"/>
        <v>1.6740578955036711E-7</v>
      </c>
      <c r="AL1858">
        <f t="shared" si="726"/>
        <v>0</v>
      </c>
      <c r="AM1858">
        <v>6378137</v>
      </c>
      <c r="AN1858">
        <v>6356752.3142451802</v>
      </c>
      <c r="AO1858">
        <f t="shared" si="727"/>
        <v>8.1819190842620321E-2</v>
      </c>
      <c r="AP1858">
        <f t="shared" si="728"/>
        <v>8.2094437949694496E-2</v>
      </c>
      <c r="AQ1858">
        <f t="shared" si="729"/>
        <v>6.7394967422762398E-3</v>
      </c>
      <c r="AR1858">
        <f t="shared" si="730"/>
        <v>6399593.6257584924</v>
      </c>
    </row>
    <row r="1859" spans="13:44" x14ac:dyDescent="0.3">
      <c r="M1859" s="52" t="s">
        <v>22</v>
      </c>
      <c r="N1859" s="53">
        <f t="shared" si="709"/>
        <v>166021.44365805644</v>
      </c>
      <c r="O1859" s="54">
        <f t="shared" si="710"/>
        <v>0</v>
      </c>
      <c r="P1859" s="55">
        <f t="shared" si="711"/>
        <v>31</v>
      </c>
      <c r="Q1859" s="68"/>
      <c r="T1859">
        <f t="shared" si="732"/>
        <v>0</v>
      </c>
      <c r="U1859">
        <f t="shared" si="732"/>
        <v>0</v>
      </c>
      <c r="V1859">
        <f t="shared" si="708"/>
        <v>31</v>
      </c>
      <c r="W1859">
        <f t="shared" si="731"/>
        <v>3</v>
      </c>
      <c r="X1859">
        <f t="shared" si="712"/>
        <v>-5.2359877559829883E-2</v>
      </c>
      <c r="Y1859">
        <f t="shared" si="713"/>
        <v>-5.2335956242943828E-2</v>
      </c>
      <c r="Z1859">
        <f t="shared" si="714"/>
        <v>-5.2383818566763218E-2</v>
      </c>
      <c r="AA1859">
        <f t="shared" si="715"/>
        <v>0</v>
      </c>
      <c r="AB1859">
        <f t="shared" si="716"/>
        <v>6375585.7452000007</v>
      </c>
      <c r="AC1859">
        <f t="shared" si="717"/>
        <v>9.2468067027179749E-6</v>
      </c>
      <c r="AD1859">
        <f t="shared" si="718"/>
        <v>0</v>
      </c>
      <c r="AE1859">
        <f t="shared" si="719"/>
        <v>0</v>
      </c>
      <c r="AF1859">
        <f t="shared" si="720"/>
        <v>0</v>
      </c>
      <c r="AG1859">
        <f t="shared" si="721"/>
        <v>0</v>
      </c>
      <c r="AH1859">
        <f t="shared" si="722"/>
        <v>0</v>
      </c>
      <c r="AI1859">
        <f t="shared" si="723"/>
        <v>5.0546225567071803E-3</v>
      </c>
      <c r="AJ1859">
        <f t="shared" si="724"/>
        <v>4.2582015317955055E-5</v>
      </c>
      <c r="AK1859">
        <f t="shared" si="725"/>
        <v>1.6740578955036711E-7</v>
      </c>
      <c r="AL1859">
        <f t="shared" si="726"/>
        <v>0</v>
      </c>
      <c r="AM1859">
        <v>6378137</v>
      </c>
      <c r="AN1859">
        <v>6356752.3142451802</v>
      </c>
      <c r="AO1859">
        <f t="shared" si="727"/>
        <v>8.1819190842620321E-2</v>
      </c>
      <c r="AP1859">
        <f t="shared" si="728"/>
        <v>8.2094437949694496E-2</v>
      </c>
      <c r="AQ1859">
        <f t="shared" si="729"/>
        <v>6.7394967422762398E-3</v>
      </c>
      <c r="AR1859">
        <f t="shared" si="730"/>
        <v>6399593.6257584924</v>
      </c>
    </row>
    <row r="1860" spans="13:44" x14ac:dyDescent="0.3">
      <c r="M1860" s="52" t="s">
        <v>22</v>
      </c>
      <c r="N1860" s="53">
        <f t="shared" si="709"/>
        <v>166021.44365805644</v>
      </c>
      <c r="O1860" s="54">
        <f t="shared" si="710"/>
        <v>0</v>
      </c>
      <c r="P1860" s="55">
        <f t="shared" si="711"/>
        <v>31</v>
      </c>
      <c r="Q1860" s="68"/>
      <c r="T1860">
        <f t="shared" si="732"/>
        <v>0</v>
      </c>
      <c r="U1860">
        <f t="shared" si="732"/>
        <v>0</v>
      </c>
      <c r="V1860">
        <f t="shared" si="708"/>
        <v>31</v>
      </c>
      <c r="W1860">
        <f t="shared" si="731"/>
        <v>3</v>
      </c>
      <c r="X1860">
        <f t="shared" si="712"/>
        <v>-5.2359877559829883E-2</v>
      </c>
      <c r="Y1860">
        <f t="shared" si="713"/>
        <v>-5.2335956242943828E-2</v>
      </c>
      <c r="Z1860">
        <f t="shared" si="714"/>
        <v>-5.2383818566763218E-2</v>
      </c>
      <c r="AA1860">
        <f t="shared" si="715"/>
        <v>0</v>
      </c>
      <c r="AB1860">
        <f t="shared" si="716"/>
        <v>6375585.7452000007</v>
      </c>
      <c r="AC1860">
        <f t="shared" si="717"/>
        <v>9.2468067027179749E-6</v>
      </c>
      <c r="AD1860">
        <f t="shared" si="718"/>
        <v>0</v>
      </c>
      <c r="AE1860">
        <f t="shared" si="719"/>
        <v>0</v>
      </c>
      <c r="AF1860">
        <f t="shared" si="720"/>
        <v>0</v>
      </c>
      <c r="AG1860">
        <f t="shared" si="721"/>
        <v>0</v>
      </c>
      <c r="AH1860">
        <f t="shared" si="722"/>
        <v>0</v>
      </c>
      <c r="AI1860">
        <f t="shared" si="723"/>
        <v>5.0546225567071803E-3</v>
      </c>
      <c r="AJ1860">
        <f t="shared" si="724"/>
        <v>4.2582015317955055E-5</v>
      </c>
      <c r="AK1860">
        <f t="shared" si="725"/>
        <v>1.6740578955036711E-7</v>
      </c>
      <c r="AL1860">
        <f t="shared" si="726"/>
        <v>0</v>
      </c>
      <c r="AM1860">
        <v>6378137</v>
      </c>
      <c r="AN1860">
        <v>6356752.3142451802</v>
      </c>
      <c r="AO1860">
        <f t="shared" si="727"/>
        <v>8.1819190842620321E-2</v>
      </c>
      <c r="AP1860">
        <f t="shared" si="728"/>
        <v>8.2094437949694496E-2</v>
      </c>
      <c r="AQ1860">
        <f t="shared" si="729"/>
        <v>6.7394967422762398E-3</v>
      </c>
      <c r="AR1860">
        <f t="shared" si="730"/>
        <v>6399593.6257584924</v>
      </c>
    </row>
    <row r="1861" spans="13:44" x14ac:dyDescent="0.3">
      <c r="M1861" s="52" t="s">
        <v>22</v>
      </c>
      <c r="N1861" s="53">
        <f t="shared" si="709"/>
        <v>166021.44365805644</v>
      </c>
      <c r="O1861" s="54">
        <f t="shared" si="710"/>
        <v>0</v>
      </c>
      <c r="P1861" s="55">
        <f t="shared" si="711"/>
        <v>31</v>
      </c>
      <c r="Q1861" s="68"/>
      <c r="T1861">
        <f t="shared" si="732"/>
        <v>0</v>
      </c>
      <c r="U1861">
        <f t="shared" si="732"/>
        <v>0</v>
      </c>
      <c r="V1861">
        <f t="shared" si="708"/>
        <v>31</v>
      </c>
      <c r="W1861">
        <f t="shared" si="731"/>
        <v>3</v>
      </c>
      <c r="X1861">
        <f t="shared" si="712"/>
        <v>-5.2359877559829883E-2</v>
      </c>
      <c r="Y1861">
        <f t="shared" si="713"/>
        <v>-5.2335956242943828E-2</v>
      </c>
      <c r="Z1861">
        <f t="shared" si="714"/>
        <v>-5.2383818566763218E-2</v>
      </c>
      <c r="AA1861">
        <f t="shared" si="715"/>
        <v>0</v>
      </c>
      <c r="AB1861">
        <f t="shared" si="716"/>
        <v>6375585.7452000007</v>
      </c>
      <c r="AC1861">
        <f t="shared" si="717"/>
        <v>9.2468067027179749E-6</v>
      </c>
      <c r="AD1861">
        <f t="shared" si="718"/>
        <v>0</v>
      </c>
      <c r="AE1861">
        <f t="shared" si="719"/>
        <v>0</v>
      </c>
      <c r="AF1861">
        <f t="shared" si="720"/>
        <v>0</v>
      </c>
      <c r="AG1861">
        <f t="shared" si="721"/>
        <v>0</v>
      </c>
      <c r="AH1861">
        <f t="shared" si="722"/>
        <v>0</v>
      </c>
      <c r="AI1861">
        <f t="shared" si="723"/>
        <v>5.0546225567071803E-3</v>
      </c>
      <c r="AJ1861">
        <f t="shared" si="724"/>
        <v>4.2582015317955055E-5</v>
      </c>
      <c r="AK1861">
        <f t="shared" si="725"/>
        <v>1.6740578955036711E-7</v>
      </c>
      <c r="AL1861">
        <f t="shared" si="726"/>
        <v>0</v>
      </c>
      <c r="AM1861">
        <v>6378137</v>
      </c>
      <c r="AN1861">
        <v>6356752.3142451802</v>
      </c>
      <c r="AO1861">
        <f t="shared" si="727"/>
        <v>8.1819190842620321E-2</v>
      </c>
      <c r="AP1861">
        <f t="shared" si="728"/>
        <v>8.2094437949694496E-2</v>
      </c>
      <c r="AQ1861">
        <f t="shared" si="729"/>
        <v>6.7394967422762398E-3</v>
      </c>
      <c r="AR1861">
        <f t="shared" si="730"/>
        <v>6399593.6257584924</v>
      </c>
    </row>
    <row r="1862" spans="13:44" x14ac:dyDescent="0.3">
      <c r="M1862" s="52" t="s">
        <v>22</v>
      </c>
      <c r="N1862" s="53">
        <f t="shared" si="709"/>
        <v>166021.44365805644</v>
      </c>
      <c r="O1862" s="54">
        <f t="shared" si="710"/>
        <v>0</v>
      </c>
      <c r="P1862" s="55">
        <f t="shared" si="711"/>
        <v>31</v>
      </c>
      <c r="Q1862" s="68"/>
      <c r="T1862">
        <f t="shared" si="732"/>
        <v>0</v>
      </c>
      <c r="U1862">
        <f t="shared" si="732"/>
        <v>0</v>
      </c>
      <c r="V1862">
        <f t="shared" si="708"/>
        <v>31</v>
      </c>
      <c r="W1862">
        <f t="shared" si="731"/>
        <v>3</v>
      </c>
      <c r="X1862">
        <f t="shared" si="712"/>
        <v>-5.2359877559829883E-2</v>
      </c>
      <c r="Y1862">
        <f t="shared" si="713"/>
        <v>-5.2335956242943828E-2</v>
      </c>
      <c r="Z1862">
        <f t="shared" si="714"/>
        <v>-5.2383818566763218E-2</v>
      </c>
      <c r="AA1862">
        <f t="shared" si="715"/>
        <v>0</v>
      </c>
      <c r="AB1862">
        <f t="shared" si="716"/>
        <v>6375585.7452000007</v>
      </c>
      <c r="AC1862">
        <f t="shared" si="717"/>
        <v>9.2468067027179749E-6</v>
      </c>
      <c r="AD1862">
        <f t="shared" si="718"/>
        <v>0</v>
      </c>
      <c r="AE1862">
        <f t="shared" si="719"/>
        <v>0</v>
      </c>
      <c r="AF1862">
        <f t="shared" si="720"/>
        <v>0</v>
      </c>
      <c r="AG1862">
        <f t="shared" si="721"/>
        <v>0</v>
      </c>
      <c r="AH1862">
        <f t="shared" si="722"/>
        <v>0</v>
      </c>
      <c r="AI1862">
        <f t="shared" si="723"/>
        <v>5.0546225567071803E-3</v>
      </c>
      <c r="AJ1862">
        <f t="shared" si="724"/>
        <v>4.2582015317955055E-5</v>
      </c>
      <c r="AK1862">
        <f t="shared" si="725"/>
        <v>1.6740578955036711E-7</v>
      </c>
      <c r="AL1862">
        <f t="shared" si="726"/>
        <v>0</v>
      </c>
      <c r="AM1862">
        <v>6378137</v>
      </c>
      <c r="AN1862">
        <v>6356752.3142451802</v>
      </c>
      <c r="AO1862">
        <f t="shared" si="727"/>
        <v>8.1819190842620321E-2</v>
      </c>
      <c r="AP1862">
        <f t="shared" si="728"/>
        <v>8.2094437949694496E-2</v>
      </c>
      <c r="AQ1862">
        <f t="shared" si="729"/>
        <v>6.7394967422762398E-3</v>
      </c>
      <c r="AR1862">
        <f t="shared" si="730"/>
        <v>6399593.6257584924</v>
      </c>
    </row>
    <row r="1863" spans="13:44" x14ac:dyDescent="0.3">
      <c r="M1863" s="52" t="s">
        <v>22</v>
      </c>
      <c r="N1863" s="53">
        <f t="shared" si="709"/>
        <v>166021.44365805644</v>
      </c>
      <c r="O1863" s="54">
        <f t="shared" si="710"/>
        <v>0</v>
      </c>
      <c r="P1863" s="55">
        <f t="shared" si="711"/>
        <v>31</v>
      </c>
      <c r="Q1863" s="68"/>
      <c r="T1863">
        <f t="shared" si="732"/>
        <v>0</v>
      </c>
      <c r="U1863">
        <f t="shared" si="732"/>
        <v>0</v>
      </c>
      <c r="V1863">
        <f t="shared" si="708"/>
        <v>31</v>
      </c>
      <c r="W1863">
        <f t="shared" si="731"/>
        <v>3</v>
      </c>
      <c r="X1863">
        <f t="shared" si="712"/>
        <v>-5.2359877559829883E-2</v>
      </c>
      <c r="Y1863">
        <f t="shared" si="713"/>
        <v>-5.2335956242943828E-2</v>
      </c>
      <c r="Z1863">
        <f t="shared" si="714"/>
        <v>-5.2383818566763218E-2</v>
      </c>
      <c r="AA1863">
        <f t="shared" si="715"/>
        <v>0</v>
      </c>
      <c r="AB1863">
        <f t="shared" si="716"/>
        <v>6375585.7452000007</v>
      </c>
      <c r="AC1863">
        <f t="shared" si="717"/>
        <v>9.2468067027179749E-6</v>
      </c>
      <c r="AD1863">
        <f t="shared" si="718"/>
        <v>0</v>
      </c>
      <c r="AE1863">
        <f t="shared" si="719"/>
        <v>0</v>
      </c>
      <c r="AF1863">
        <f t="shared" si="720"/>
        <v>0</v>
      </c>
      <c r="AG1863">
        <f t="shared" si="721"/>
        <v>0</v>
      </c>
      <c r="AH1863">
        <f t="shared" si="722"/>
        <v>0</v>
      </c>
      <c r="AI1863">
        <f t="shared" si="723"/>
        <v>5.0546225567071803E-3</v>
      </c>
      <c r="AJ1863">
        <f t="shared" si="724"/>
        <v>4.2582015317955055E-5</v>
      </c>
      <c r="AK1863">
        <f t="shared" si="725"/>
        <v>1.6740578955036711E-7</v>
      </c>
      <c r="AL1863">
        <f t="shared" si="726"/>
        <v>0</v>
      </c>
      <c r="AM1863">
        <v>6378137</v>
      </c>
      <c r="AN1863">
        <v>6356752.3142451802</v>
      </c>
      <c r="AO1863">
        <f t="shared" si="727"/>
        <v>8.1819190842620321E-2</v>
      </c>
      <c r="AP1863">
        <f t="shared" si="728"/>
        <v>8.2094437949694496E-2</v>
      </c>
      <c r="AQ1863">
        <f t="shared" si="729"/>
        <v>6.7394967422762398E-3</v>
      </c>
      <c r="AR1863">
        <f t="shared" si="730"/>
        <v>6399593.6257584924</v>
      </c>
    </row>
    <row r="1864" spans="13:44" x14ac:dyDescent="0.3">
      <c r="M1864" s="52" t="s">
        <v>22</v>
      </c>
      <c r="N1864" s="53">
        <f t="shared" si="709"/>
        <v>166021.44365805644</v>
      </c>
      <c r="O1864" s="54">
        <f t="shared" si="710"/>
        <v>0</v>
      </c>
      <c r="P1864" s="55">
        <f t="shared" si="711"/>
        <v>31</v>
      </c>
      <c r="Q1864" s="68"/>
      <c r="T1864">
        <f t="shared" si="732"/>
        <v>0</v>
      </c>
      <c r="U1864">
        <f t="shared" si="732"/>
        <v>0</v>
      </c>
      <c r="V1864">
        <f t="shared" si="708"/>
        <v>31</v>
      </c>
      <c r="W1864">
        <f t="shared" si="731"/>
        <v>3</v>
      </c>
      <c r="X1864">
        <f t="shared" si="712"/>
        <v>-5.2359877559829883E-2</v>
      </c>
      <c r="Y1864">
        <f t="shared" si="713"/>
        <v>-5.2335956242943828E-2</v>
      </c>
      <c r="Z1864">
        <f t="shared" si="714"/>
        <v>-5.2383818566763218E-2</v>
      </c>
      <c r="AA1864">
        <f t="shared" si="715"/>
        <v>0</v>
      </c>
      <c r="AB1864">
        <f t="shared" si="716"/>
        <v>6375585.7452000007</v>
      </c>
      <c r="AC1864">
        <f t="shared" si="717"/>
        <v>9.2468067027179749E-6</v>
      </c>
      <c r="AD1864">
        <f t="shared" si="718"/>
        <v>0</v>
      </c>
      <c r="AE1864">
        <f t="shared" si="719"/>
        <v>0</v>
      </c>
      <c r="AF1864">
        <f t="shared" si="720"/>
        <v>0</v>
      </c>
      <c r="AG1864">
        <f t="shared" si="721"/>
        <v>0</v>
      </c>
      <c r="AH1864">
        <f t="shared" si="722"/>
        <v>0</v>
      </c>
      <c r="AI1864">
        <f t="shared" si="723"/>
        <v>5.0546225567071803E-3</v>
      </c>
      <c r="AJ1864">
        <f t="shared" si="724"/>
        <v>4.2582015317955055E-5</v>
      </c>
      <c r="AK1864">
        <f t="shared" si="725"/>
        <v>1.6740578955036711E-7</v>
      </c>
      <c r="AL1864">
        <f t="shared" si="726"/>
        <v>0</v>
      </c>
      <c r="AM1864">
        <v>6378137</v>
      </c>
      <c r="AN1864">
        <v>6356752.3142451802</v>
      </c>
      <c r="AO1864">
        <f t="shared" si="727"/>
        <v>8.1819190842620321E-2</v>
      </c>
      <c r="AP1864">
        <f t="shared" si="728"/>
        <v>8.2094437949694496E-2</v>
      </c>
      <c r="AQ1864">
        <f t="shared" si="729"/>
        <v>6.7394967422762398E-3</v>
      </c>
      <c r="AR1864">
        <f t="shared" si="730"/>
        <v>6399593.6257584924</v>
      </c>
    </row>
    <row r="1865" spans="13:44" x14ac:dyDescent="0.3">
      <c r="M1865" s="52" t="s">
        <v>22</v>
      </c>
      <c r="N1865" s="53">
        <f t="shared" si="709"/>
        <v>166021.44365805644</v>
      </c>
      <c r="O1865" s="54">
        <f t="shared" si="710"/>
        <v>0</v>
      </c>
      <c r="P1865" s="55">
        <f t="shared" si="711"/>
        <v>31</v>
      </c>
      <c r="Q1865" s="68"/>
      <c r="T1865">
        <f t="shared" si="732"/>
        <v>0</v>
      </c>
      <c r="U1865">
        <f t="shared" si="732"/>
        <v>0</v>
      </c>
      <c r="V1865">
        <f t="shared" si="708"/>
        <v>31</v>
      </c>
      <c r="W1865">
        <f t="shared" si="731"/>
        <v>3</v>
      </c>
      <c r="X1865">
        <f t="shared" si="712"/>
        <v>-5.2359877559829883E-2</v>
      </c>
      <c r="Y1865">
        <f t="shared" si="713"/>
        <v>-5.2335956242943828E-2</v>
      </c>
      <c r="Z1865">
        <f t="shared" si="714"/>
        <v>-5.2383818566763218E-2</v>
      </c>
      <c r="AA1865">
        <f t="shared" si="715"/>
        <v>0</v>
      </c>
      <c r="AB1865">
        <f t="shared" si="716"/>
        <v>6375585.7452000007</v>
      </c>
      <c r="AC1865">
        <f t="shared" si="717"/>
        <v>9.2468067027179749E-6</v>
      </c>
      <c r="AD1865">
        <f t="shared" si="718"/>
        <v>0</v>
      </c>
      <c r="AE1865">
        <f t="shared" si="719"/>
        <v>0</v>
      </c>
      <c r="AF1865">
        <f t="shared" si="720"/>
        <v>0</v>
      </c>
      <c r="AG1865">
        <f t="shared" si="721"/>
        <v>0</v>
      </c>
      <c r="AH1865">
        <f t="shared" si="722"/>
        <v>0</v>
      </c>
      <c r="AI1865">
        <f t="shared" si="723"/>
        <v>5.0546225567071803E-3</v>
      </c>
      <c r="AJ1865">
        <f t="shared" si="724"/>
        <v>4.2582015317955055E-5</v>
      </c>
      <c r="AK1865">
        <f t="shared" si="725"/>
        <v>1.6740578955036711E-7</v>
      </c>
      <c r="AL1865">
        <f t="shared" si="726"/>
        <v>0</v>
      </c>
      <c r="AM1865">
        <v>6378137</v>
      </c>
      <c r="AN1865">
        <v>6356752.3142451802</v>
      </c>
      <c r="AO1865">
        <f t="shared" si="727"/>
        <v>8.1819190842620321E-2</v>
      </c>
      <c r="AP1865">
        <f t="shared" si="728"/>
        <v>8.2094437949694496E-2</v>
      </c>
      <c r="AQ1865">
        <f t="shared" si="729"/>
        <v>6.7394967422762398E-3</v>
      </c>
      <c r="AR1865">
        <f t="shared" si="730"/>
        <v>6399593.6257584924</v>
      </c>
    </row>
    <row r="1866" spans="13:44" x14ac:dyDescent="0.3">
      <c r="M1866" s="52" t="s">
        <v>22</v>
      </c>
      <c r="N1866" s="53">
        <f t="shared" si="709"/>
        <v>166021.44365805644</v>
      </c>
      <c r="O1866" s="54">
        <f t="shared" si="710"/>
        <v>0</v>
      </c>
      <c r="P1866" s="55">
        <f t="shared" si="711"/>
        <v>31</v>
      </c>
      <c r="Q1866" s="68"/>
      <c r="T1866">
        <f t="shared" si="732"/>
        <v>0</v>
      </c>
      <c r="U1866">
        <f t="shared" si="732"/>
        <v>0</v>
      </c>
      <c r="V1866">
        <f t="shared" si="708"/>
        <v>31</v>
      </c>
      <c r="W1866">
        <f t="shared" si="731"/>
        <v>3</v>
      </c>
      <c r="X1866">
        <f t="shared" si="712"/>
        <v>-5.2359877559829883E-2</v>
      </c>
      <c r="Y1866">
        <f t="shared" si="713"/>
        <v>-5.2335956242943828E-2</v>
      </c>
      <c r="Z1866">
        <f t="shared" si="714"/>
        <v>-5.2383818566763218E-2</v>
      </c>
      <c r="AA1866">
        <f t="shared" si="715"/>
        <v>0</v>
      </c>
      <c r="AB1866">
        <f t="shared" si="716"/>
        <v>6375585.7452000007</v>
      </c>
      <c r="AC1866">
        <f t="shared" si="717"/>
        <v>9.2468067027179749E-6</v>
      </c>
      <c r="AD1866">
        <f t="shared" si="718"/>
        <v>0</v>
      </c>
      <c r="AE1866">
        <f t="shared" si="719"/>
        <v>0</v>
      </c>
      <c r="AF1866">
        <f t="shared" si="720"/>
        <v>0</v>
      </c>
      <c r="AG1866">
        <f t="shared" si="721"/>
        <v>0</v>
      </c>
      <c r="AH1866">
        <f t="shared" si="722"/>
        <v>0</v>
      </c>
      <c r="AI1866">
        <f t="shared" si="723"/>
        <v>5.0546225567071803E-3</v>
      </c>
      <c r="AJ1866">
        <f t="shared" si="724"/>
        <v>4.2582015317955055E-5</v>
      </c>
      <c r="AK1866">
        <f t="shared" si="725"/>
        <v>1.6740578955036711E-7</v>
      </c>
      <c r="AL1866">
        <f t="shared" si="726"/>
        <v>0</v>
      </c>
      <c r="AM1866">
        <v>6378137</v>
      </c>
      <c r="AN1866">
        <v>6356752.3142451802</v>
      </c>
      <c r="AO1866">
        <f t="shared" si="727"/>
        <v>8.1819190842620321E-2</v>
      </c>
      <c r="AP1866">
        <f t="shared" si="728"/>
        <v>8.2094437949694496E-2</v>
      </c>
      <c r="AQ1866">
        <f t="shared" si="729"/>
        <v>6.7394967422762398E-3</v>
      </c>
      <c r="AR1866">
        <f t="shared" si="730"/>
        <v>6399593.6257584924</v>
      </c>
    </row>
    <row r="1867" spans="13:44" x14ac:dyDescent="0.3">
      <c r="M1867" s="52" t="s">
        <v>22</v>
      </c>
      <c r="N1867" s="53">
        <f t="shared" si="709"/>
        <v>166021.44365805644</v>
      </c>
      <c r="O1867" s="54">
        <f t="shared" si="710"/>
        <v>0</v>
      </c>
      <c r="P1867" s="55">
        <f t="shared" si="711"/>
        <v>31</v>
      </c>
      <c r="Q1867" s="68"/>
      <c r="T1867">
        <f t="shared" si="732"/>
        <v>0</v>
      </c>
      <c r="U1867">
        <f t="shared" si="732"/>
        <v>0</v>
      </c>
      <c r="V1867">
        <f t="shared" si="708"/>
        <v>31</v>
      </c>
      <c r="W1867">
        <f t="shared" si="731"/>
        <v>3</v>
      </c>
      <c r="X1867">
        <f t="shared" si="712"/>
        <v>-5.2359877559829883E-2</v>
      </c>
      <c r="Y1867">
        <f t="shared" si="713"/>
        <v>-5.2335956242943828E-2</v>
      </c>
      <c r="Z1867">
        <f t="shared" si="714"/>
        <v>-5.2383818566763218E-2</v>
      </c>
      <c r="AA1867">
        <f t="shared" si="715"/>
        <v>0</v>
      </c>
      <c r="AB1867">
        <f t="shared" si="716"/>
        <v>6375585.7452000007</v>
      </c>
      <c r="AC1867">
        <f t="shared" si="717"/>
        <v>9.2468067027179749E-6</v>
      </c>
      <c r="AD1867">
        <f t="shared" si="718"/>
        <v>0</v>
      </c>
      <c r="AE1867">
        <f t="shared" si="719"/>
        <v>0</v>
      </c>
      <c r="AF1867">
        <f t="shared" si="720"/>
        <v>0</v>
      </c>
      <c r="AG1867">
        <f t="shared" si="721"/>
        <v>0</v>
      </c>
      <c r="AH1867">
        <f t="shared" si="722"/>
        <v>0</v>
      </c>
      <c r="AI1867">
        <f t="shared" si="723"/>
        <v>5.0546225567071803E-3</v>
      </c>
      <c r="AJ1867">
        <f t="shared" si="724"/>
        <v>4.2582015317955055E-5</v>
      </c>
      <c r="AK1867">
        <f t="shared" si="725"/>
        <v>1.6740578955036711E-7</v>
      </c>
      <c r="AL1867">
        <f t="shared" si="726"/>
        <v>0</v>
      </c>
      <c r="AM1867">
        <v>6378137</v>
      </c>
      <c r="AN1867">
        <v>6356752.3142451802</v>
      </c>
      <c r="AO1867">
        <f t="shared" si="727"/>
        <v>8.1819190842620321E-2</v>
      </c>
      <c r="AP1867">
        <f t="shared" si="728"/>
        <v>8.2094437949694496E-2</v>
      </c>
      <c r="AQ1867">
        <f t="shared" si="729"/>
        <v>6.7394967422762398E-3</v>
      </c>
      <c r="AR1867">
        <f t="shared" si="730"/>
        <v>6399593.6257584924</v>
      </c>
    </row>
    <row r="1868" spans="13:44" x14ac:dyDescent="0.3">
      <c r="M1868" s="52" t="s">
        <v>22</v>
      </c>
      <c r="N1868" s="53">
        <f t="shared" si="709"/>
        <v>166021.44365805644</v>
      </c>
      <c r="O1868" s="54">
        <f t="shared" si="710"/>
        <v>0</v>
      </c>
      <c r="P1868" s="55">
        <f t="shared" si="711"/>
        <v>31</v>
      </c>
      <c r="Q1868" s="68"/>
      <c r="T1868">
        <f t="shared" si="732"/>
        <v>0</v>
      </c>
      <c r="U1868">
        <f t="shared" si="732"/>
        <v>0</v>
      </c>
      <c r="V1868">
        <f t="shared" si="708"/>
        <v>31</v>
      </c>
      <c r="W1868">
        <f t="shared" si="731"/>
        <v>3</v>
      </c>
      <c r="X1868">
        <f t="shared" si="712"/>
        <v>-5.2359877559829883E-2</v>
      </c>
      <c r="Y1868">
        <f t="shared" si="713"/>
        <v>-5.2335956242943828E-2</v>
      </c>
      <c r="Z1868">
        <f t="shared" si="714"/>
        <v>-5.2383818566763218E-2</v>
      </c>
      <c r="AA1868">
        <f t="shared" si="715"/>
        <v>0</v>
      </c>
      <c r="AB1868">
        <f t="shared" si="716"/>
        <v>6375585.7452000007</v>
      </c>
      <c r="AC1868">
        <f t="shared" si="717"/>
        <v>9.2468067027179749E-6</v>
      </c>
      <c r="AD1868">
        <f t="shared" si="718"/>
        <v>0</v>
      </c>
      <c r="AE1868">
        <f t="shared" si="719"/>
        <v>0</v>
      </c>
      <c r="AF1868">
        <f t="shared" si="720"/>
        <v>0</v>
      </c>
      <c r="AG1868">
        <f t="shared" si="721"/>
        <v>0</v>
      </c>
      <c r="AH1868">
        <f t="shared" si="722"/>
        <v>0</v>
      </c>
      <c r="AI1868">
        <f t="shared" si="723"/>
        <v>5.0546225567071803E-3</v>
      </c>
      <c r="AJ1868">
        <f t="shared" si="724"/>
        <v>4.2582015317955055E-5</v>
      </c>
      <c r="AK1868">
        <f t="shared" si="725"/>
        <v>1.6740578955036711E-7</v>
      </c>
      <c r="AL1868">
        <f t="shared" si="726"/>
        <v>0</v>
      </c>
      <c r="AM1868">
        <v>6378137</v>
      </c>
      <c r="AN1868">
        <v>6356752.3142451802</v>
      </c>
      <c r="AO1868">
        <f t="shared" si="727"/>
        <v>8.1819190842620321E-2</v>
      </c>
      <c r="AP1868">
        <f t="shared" si="728"/>
        <v>8.2094437949694496E-2</v>
      </c>
      <c r="AQ1868">
        <f t="shared" si="729"/>
        <v>6.7394967422762398E-3</v>
      </c>
      <c r="AR1868">
        <f t="shared" si="730"/>
        <v>6399593.6257584924</v>
      </c>
    </row>
    <row r="1869" spans="13:44" x14ac:dyDescent="0.3">
      <c r="M1869" s="52" t="s">
        <v>22</v>
      </c>
      <c r="N1869" s="53">
        <f t="shared" si="709"/>
        <v>166021.44365805644</v>
      </c>
      <c r="O1869" s="54">
        <f t="shared" si="710"/>
        <v>0</v>
      </c>
      <c r="P1869" s="55">
        <f t="shared" si="711"/>
        <v>31</v>
      </c>
      <c r="Q1869" s="68"/>
      <c r="T1869">
        <f t="shared" si="732"/>
        <v>0</v>
      </c>
      <c r="U1869">
        <f t="shared" si="732"/>
        <v>0</v>
      </c>
      <c r="V1869">
        <f t="shared" si="708"/>
        <v>31</v>
      </c>
      <c r="W1869">
        <f t="shared" si="731"/>
        <v>3</v>
      </c>
      <c r="X1869">
        <f t="shared" si="712"/>
        <v>-5.2359877559829883E-2</v>
      </c>
      <c r="Y1869">
        <f t="shared" si="713"/>
        <v>-5.2335956242943828E-2</v>
      </c>
      <c r="Z1869">
        <f t="shared" si="714"/>
        <v>-5.2383818566763218E-2</v>
      </c>
      <c r="AA1869">
        <f t="shared" si="715"/>
        <v>0</v>
      </c>
      <c r="AB1869">
        <f t="shared" si="716"/>
        <v>6375585.7452000007</v>
      </c>
      <c r="AC1869">
        <f t="shared" si="717"/>
        <v>9.2468067027179749E-6</v>
      </c>
      <c r="AD1869">
        <f t="shared" si="718"/>
        <v>0</v>
      </c>
      <c r="AE1869">
        <f t="shared" si="719"/>
        <v>0</v>
      </c>
      <c r="AF1869">
        <f t="shared" si="720"/>
        <v>0</v>
      </c>
      <c r="AG1869">
        <f t="shared" si="721"/>
        <v>0</v>
      </c>
      <c r="AH1869">
        <f t="shared" si="722"/>
        <v>0</v>
      </c>
      <c r="AI1869">
        <f t="shared" si="723"/>
        <v>5.0546225567071803E-3</v>
      </c>
      <c r="AJ1869">
        <f t="shared" si="724"/>
        <v>4.2582015317955055E-5</v>
      </c>
      <c r="AK1869">
        <f t="shared" si="725"/>
        <v>1.6740578955036711E-7</v>
      </c>
      <c r="AL1869">
        <f t="shared" si="726"/>
        <v>0</v>
      </c>
      <c r="AM1869">
        <v>6378137</v>
      </c>
      <c r="AN1869">
        <v>6356752.3142451802</v>
      </c>
      <c r="AO1869">
        <f t="shared" si="727"/>
        <v>8.1819190842620321E-2</v>
      </c>
      <c r="AP1869">
        <f t="shared" si="728"/>
        <v>8.2094437949694496E-2</v>
      </c>
      <c r="AQ1869">
        <f t="shared" si="729"/>
        <v>6.7394967422762398E-3</v>
      </c>
      <c r="AR1869">
        <f t="shared" si="730"/>
        <v>6399593.6257584924</v>
      </c>
    </row>
    <row r="1870" spans="13:44" x14ac:dyDescent="0.3">
      <c r="M1870" s="52" t="s">
        <v>22</v>
      </c>
      <c r="N1870" s="53">
        <f t="shared" si="709"/>
        <v>166021.44365805644</v>
      </c>
      <c r="O1870" s="54">
        <f t="shared" si="710"/>
        <v>0</v>
      </c>
      <c r="P1870" s="55">
        <f t="shared" si="711"/>
        <v>31</v>
      </c>
      <c r="Q1870" s="68"/>
      <c r="T1870">
        <f t="shared" si="732"/>
        <v>0</v>
      </c>
      <c r="U1870">
        <f t="shared" si="732"/>
        <v>0</v>
      </c>
      <c r="V1870">
        <f t="shared" si="708"/>
        <v>31</v>
      </c>
      <c r="W1870">
        <f t="shared" si="731"/>
        <v>3</v>
      </c>
      <c r="X1870">
        <f t="shared" si="712"/>
        <v>-5.2359877559829883E-2</v>
      </c>
      <c r="Y1870">
        <f t="shared" si="713"/>
        <v>-5.2335956242943828E-2</v>
      </c>
      <c r="Z1870">
        <f t="shared" si="714"/>
        <v>-5.2383818566763218E-2</v>
      </c>
      <c r="AA1870">
        <f t="shared" si="715"/>
        <v>0</v>
      </c>
      <c r="AB1870">
        <f t="shared" si="716"/>
        <v>6375585.7452000007</v>
      </c>
      <c r="AC1870">
        <f t="shared" si="717"/>
        <v>9.2468067027179749E-6</v>
      </c>
      <c r="AD1870">
        <f t="shared" si="718"/>
        <v>0</v>
      </c>
      <c r="AE1870">
        <f t="shared" si="719"/>
        <v>0</v>
      </c>
      <c r="AF1870">
        <f t="shared" si="720"/>
        <v>0</v>
      </c>
      <c r="AG1870">
        <f t="shared" si="721"/>
        <v>0</v>
      </c>
      <c r="AH1870">
        <f t="shared" si="722"/>
        <v>0</v>
      </c>
      <c r="AI1870">
        <f t="shared" si="723"/>
        <v>5.0546225567071803E-3</v>
      </c>
      <c r="AJ1870">
        <f t="shared" si="724"/>
        <v>4.2582015317955055E-5</v>
      </c>
      <c r="AK1870">
        <f t="shared" si="725"/>
        <v>1.6740578955036711E-7</v>
      </c>
      <c r="AL1870">
        <f t="shared" si="726"/>
        <v>0</v>
      </c>
      <c r="AM1870">
        <v>6378137</v>
      </c>
      <c r="AN1870">
        <v>6356752.3142451802</v>
      </c>
      <c r="AO1870">
        <f t="shared" si="727"/>
        <v>8.1819190842620321E-2</v>
      </c>
      <c r="AP1870">
        <f t="shared" si="728"/>
        <v>8.2094437949694496E-2</v>
      </c>
      <c r="AQ1870">
        <f t="shared" si="729"/>
        <v>6.7394967422762398E-3</v>
      </c>
      <c r="AR1870">
        <f t="shared" si="730"/>
        <v>6399593.6257584924</v>
      </c>
    </row>
    <row r="1871" spans="13:44" x14ac:dyDescent="0.3">
      <c r="M1871" s="52" t="s">
        <v>22</v>
      </c>
      <c r="N1871" s="53">
        <f t="shared" si="709"/>
        <v>166021.44365805644</v>
      </c>
      <c r="O1871" s="54">
        <f t="shared" si="710"/>
        <v>0</v>
      </c>
      <c r="P1871" s="55">
        <f t="shared" si="711"/>
        <v>31</v>
      </c>
      <c r="Q1871" s="68"/>
      <c r="T1871">
        <f t="shared" si="732"/>
        <v>0</v>
      </c>
      <c r="U1871">
        <f t="shared" si="732"/>
        <v>0</v>
      </c>
      <c r="V1871">
        <f t="shared" si="708"/>
        <v>31</v>
      </c>
      <c r="W1871">
        <f t="shared" si="731"/>
        <v>3</v>
      </c>
      <c r="X1871">
        <f t="shared" si="712"/>
        <v>-5.2359877559829883E-2</v>
      </c>
      <c r="Y1871">
        <f t="shared" si="713"/>
        <v>-5.2335956242943828E-2</v>
      </c>
      <c r="Z1871">
        <f t="shared" si="714"/>
        <v>-5.2383818566763218E-2</v>
      </c>
      <c r="AA1871">
        <f t="shared" si="715"/>
        <v>0</v>
      </c>
      <c r="AB1871">
        <f t="shared" si="716"/>
        <v>6375585.7452000007</v>
      </c>
      <c r="AC1871">
        <f t="shared" si="717"/>
        <v>9.2468067027179749E-6</v>
      </c>
      <c r="AD1871">
        <f t="shared" si="718"/>
        <v>0</v>
      </c>
      <c r="AE1871">
        <f t="shared" si="719"/>
        <v>0</v>
      </c>
      <c r="AF1871">
        <f t="shared" si="720"/>
        <v>0</v>
      </c>
      <c r="AG1871">
        <f t="shared" si="721"/>
        <v>0</v>
      </c>
      <c r="AH1871">
        <f t="shared" si="722"/>
        <v>0</v>
      </c>
      <c r="AI1871">
        <f t="shared" si="723"/>
        <v>5.0546225567071803E-3</v>
      </c>
      <c r="AJ1871">
        <f t="shared" si="724"/>
        <v>4.2582015317955055E-5</v>
      </c>
      <c r="AK1871">
        <f t="shared" si="725"/>
        <v>1.6740578955036711E-7</v>
      </c>
      <c r="AL1871">
        <f t="shared" si="726"/>
        <v>0</v>
      </c>
      <c r="AM1871">
        <v>6378137</v>
      </c>
      <c r="AN1871">
        <v>6356752.3142451802</v>
      </c>
      <c r="AO1871">
        <f t="shared" si="727"/>
        <v>8.1819190842620321E-2</v>
      </c>
      <c r="AP1871">
        <f t="shared" si="728"/>
        <v>8.2094437949694496E-2</v>
      </c>
      <c r="AQ1871">
        <f t="shared" si="729"/>
        <v>6.7394967422762398E-3</v>
      </c>
      <c r="AR1871">
        <f t="shared" si="730"/>
        <v>6399593.6257584924</v>
      </c>
    </row>
    <row r="1872" spans="13:44" x14ac:dyDescent="0.3">
      <c r="M1872" s="52" t="s">
        <v>22</v>
      </c>
      <c r="N1872" s="53">
        <f t="shared" si="709"/>
        <v>166021.44365805644</v>
      </c>
      <c r="O1872" s="54">
        <f t="shared" si="710"/>
        <v>0</v>
      </c>
      <c r="P1872" s="55">
        <f t="shared" si="711"/>
        <v>31</v>
      </c>
      <c r="Q1872" s="68"/>
      <c r="T1872">
        <f t="shared" si="732"/>
        <v>0</v>
      </c>
      <c r="U1872">
        <f t="shared" si="732"/>
        <v>0</v>
      </c>
      <c r="V1872">
        <f t="shared" si="708"/>
        <v>31</v>
      </c>
      <c r="W1872">
        <f t="shared" si="731"/>
        <v>3</v>
      </c>
      <c r="X1872">
        <f t="shared" si="712"/>
        <v>-5.2359877559829883E-2</v>
      </c>
      <c r="Y1872">
        <f t="shared" si="713"/>
        <v>-5.2335956242943828E-2</v>
      </c>
      <c r="Z1872">
        <f t="shared" si="714"/>
        <v>-5.2383818566763218E-2</v>
      </c>
      <c r="AA1872">
        <f t="shared" si="715"/>
        <v>0</v>
      </c>
      <c r="AB1872">
        <f t="shared" si="716"/>
        <v>6375585.7452000007</v>
      </c>
      <c r="AC1872">
        <f t="shared" si="717"/>
        <v>9.2468067027179749E-6</v>
      </c>
      <c r="AD1872">
        <f t="shared" si="718"/>
        <v>0</v>
      </c>
      <c r="AE1872">
        <f t="shared" si="719"/>
        <v>0</v>
      </c>
      <c r="AF1872">
        <f t="shared" si="720"/>
        <v>0</v>
      </c>
      <c r="AG1872">
        <f t="shared" si="721"/>
        <v>0</v>
      </c>
      <c r="AH1872">
        <f t="shared" si="722"/>
        <v>0</v>
      </c>
      <c r="AI1872">
        <f t="shared" si="723"/>
        <v>5.0546225567071803E-3</v>
      </c>
      <c r="AJ1872">
        <f t="shared" si="724"/>
        <v>4.2582015317955055E-5</v>
      </c>
      <c r="AK1872">
        <f t="shared" si="725"/>
        <v>1.6740578955036711E-7</v>
      </c>
      <c r="AL1872">
        <f t="shared" si="726"/>
        <v>0</v>
      </c>
      <c r="AM1872">
        <v>6378137</v>
      </c>
      <c r="AN1872">
        <v>6356752.3142451802</v>
      </c>
      <c r="AO1872">
        <f t="shared" si="727"/>
        <v>8.1819190842620321E-2</v>
      </c>
      <c r="AP1872">
        <f t="shared" si="728"/>
        <v>8.2094437949694496E-2</v>
      </c>
      <c r="AQ1872">
        <f t="shared" si="729"/>
        <v>6.7394967422762398E-3</v>
      </c>
      <c r="AR1872">
        <f t="shared" si="730"/>
        <v>6399593.6257584924</v>
      </c>
    </row>
    <row r="1873" spans="13:44" x14ac:dyDescent="0.3">
      <c r="M1873" s="52" t="s">
        <v>22</v>
      </c>
      <c r="N1873" s="53">
        <f t="shared" si="709"/>
        <v>166021.44365805644</v>
      </c>
      <c r="O1873" s="54">
        <f t="shared" si="710"/>
        <v>0</v>
      </c>
      <c r="P1873" s="55">
        <f t="shared" si="711"/>
        <v>31</v>
      </c>
      <c r="Q1873" s="68"/>
      <c r="T1873">
        <f t="shared" si="732"/>
        <v>0</v>
      </c>
      <c r="U1873">
        <f t="shared" si="732"/>
        <v>0</v>
      </c>
      <c r="V1873">
        <f t="shared" si="708"/>
        <v>31</v>
      </c>
      <c r="W1873">
        <f t="shared" si="731"/>
        <v>3</v>
      </c>
      <c r="X1873">
        <f t="shared" si="712"/>
        <v>-5.2359877559829883E-2</v>
      </c>
      <c r="Y1873">
        <f t="shared" si="713"/>
        <v>-5.2335956242943828E-2</v>
      </c>
      <c r="Z1873">
        <f t="shared" si="714"/>
        <v>-5.2383818566763218E-2</v>
      </c>
      <c r="AA1873">
        <f t="shared" si="715"/>
        <v>0</v>
      </c>
      <c r="AB1873">
        <f t="shared" si="716"/>
        <v>6375585.7452000007</v>
      </c>
      <c r="AC1873">
        <f t="shared" si="717"/>
        <v>9.2468067027179749E-6</v>
      </c>
      <c r="AD1873">
        <f t="shared" si="718"/>
        <v>0</v>
      </c>
      <c r="AE1873">
        <f t="shared" si="719"/>
        <v>0</v>
      </c>
      <c r="AF1873">
        <f t="shared" si="720"/>
        <v>0</v>
      </c>
      <c r="AG1873">
        <f t="shared" si="721"/>
        <v>0</v>
      </c>
      <c r="AH1873">
        <f t="shared" si="722"/>
        <v>0</v>
      </c>
      <c r="AI1873">
        <f t="shared" si="723"/>
        <v>5.0546225567071803E-3</v>
      </c>
      <c r="AJ1873">
        <f t="shared" si="724"/>
        <v>4.2582015317955055E-5</v>
      </c>
      <c r="AK1873">
        <f t="shared" si="725"/>
        <v>1.6740578955036711E-7</v>
      </c>
      <c r="AL1873">
        <f t="shared" si="726"/>
        <v>0</v>
      </c>
      <c r="AM1873">
        <v>6378137</v>
      </c>
      <c r="AN1873">
        <v>6356752.3142451802</v>
      </c>
      <c r="AO1873">
        <f t="shared" si="727"/>
        <v>8.1819190842620321E-2</v>
      </c>
      <c r="AP1873">
        <f t="shared" si="728"/>
        <v>8.2094437949694496E-2</v>
      </c>
      <c r="AQ1873">
        <f t="shared" si="729"/>
        <v>6.7394967422762398E-3</v>
      </c>
      <c r="AR1873">
        <f t="shared" si="730"/>
        <v>6399593.6257584924</v>
      </c>
    </row>
    <row r="1874" spans="13:44" x14ac:dyDescent="0.3">
      <c r="M1874" s="52" t="s">
        <v>22</v>
      </c>
      <c r="N1874" s="53">
        <f t="shared" si="709"/>
        <v>166021.44365805644</v>
      </c>
      <c r="O1874" s="54">
        <f t="shared" si="710"/>
        <v>0</v>
      </c>
      <c r="P1874" s="55">
        <f t="shared" si="711"/>
        <v>31</v>
      </c>
      <c r="Q1874" s="68"/>
      <c r="T1874">
        <f t="shared" si="732"/>
        <v>0</v>
      </c>
      <c r="U1874">
        <f t="shared" si="732"/>
        <v>0</v>
      </c>
      <c r="V1874">
        <f t="shared" si="708"/>
        <v>31</v>
      </c>
      <c r="W1874">
        <f t="shared" si="731"/>
        <v>3</v>
      </c>
      <c r="X1874">
        <f t="shared" si="712"/>
        <v>-5.2359877559829883E-2</v>
      </c>
      <c r="Y1874">
        <f t="shared" si="713"/>
        <v>-5.2335956242943828E-2</v>
      </c>
      <c r="Z1874">
        <f t="shared" si="714"/>
        <v>-5.2383818566763218E-2</v>
      </c>
      <c r="AA1874">
        <f t="shared" si="715"/>
        <v>0</v>
      </c>
      <c r="AB1874">
        <f t="shared" si="716"/>
        <v>6375585.7452000007</v>
      </c>
      <c r="AC1874">
        <f t="shared" si="717"/>
        <v>9.2468067027179749E-6</v>
      </c>
      <c r="AD1874">
        <f t="shared" si="718"/>
        <v>0</v>
      </c>
      <c r="AE1874">
        <f t="shared" si="719"/>
        <v>0</v>
      </c>
      <c r="AF1874">
        <f t="shared" si="720"/>
        <v>0</v>
      </c>
      <c r="AG1874">
        <f t="shared" si="721"/>
        <v>0</v>
      </c>
      <c r="AH1874">
        <f t="shared" si="722"/>
        <v>0</v>
      </c>
      <c r="AI1874">
        <f t="shared" si="723"/>
        <v>5.0546225567071803E-3</v>
      </c>
      <c r="AJ1874">
        <f t="shared" si="724"/>
        <v>4.2582015317955055E-5</v>
      </c>
      <c r="AK1874">
        <f t="shared" si="725"/>
        <v>1.6740578955036711E-7</v>
      </c>
      <c r="AL1874">
        <f t="shared" si="726"/>
        <v>0</v>
      </c>
      <c r="AM1874">
        <v>6378137</v>
      </c>
      <c r="AN1874">
        <v>6356752.3142451802</v>
      </c>
      <c r="AO1874">
        <f t="shared" si="727"/>
        <v>8.1819190842620321E-2</v>
      </c>
      <c r="AP1874">
        <f t="shared" si="728"/>
        <v>8.2094437949694496E-2</v>
      </c>
      <c r="AQ1874">
        <f t="shared" si="729"/>
        <v>6.7394967422762398E-3</v>
      </c>
      <c r="AR1874">
        <f t="shared" si="730"/>
        <v>6399593.6257584924</v>
      </c>
    </row>
    <row r="1875" spans="13:44" x14ac:dyDescent="0.3">
      <c r="M1875" s="52" t="s">
        <v>22</v>
      </c>
      <c r="N1875" s="53">
        <f t="shared" si="709"/>
        <v>166021.44365805644</v>
      </c>
      <c r="O1875" s="54">
        <f t="shared" si="710"/>
        <v>0</v>
      </c>
      <c r="P1875" s="55">
        <f t="shared" si="711"/>
        <v>31</v>
      </c>
      <c r="Q1875" s="68"/>
      <c r="T1875">
        <f t="shared" si="732"/>
        <v>0</v>
      </c>
      <c r="U1875">
        <f t="shared" si="732"/>
        <v>0</v>
      </c>
      <c r="V1875">
        <f t="shared" si="708"/>
        <v>31</v>
      </c>
      <c r="W1875">
        <f t="shared" si="731"/>
        <v>3</v>
      </c>
      <c r="X1875">
        <f t="shared" si="712"/>
        <v>-5.2359877559829883E-2</v>
      </c>
      <c r="Y1875">
        <f t="shared" si="713"/>
        <v>-5.2335956242943828E-2</v>
      </c>
      <c r="Z1875">
        <f t="shared" si="714"/>
        <v>-5.2383818566763218E-2</v>
      </c>
      <c r="AA1875">
        <f t="shared" si="715"/>
        <v>0</v>
      </c>
      <c r="AB1875">
        <f t="shared" si="716"/>
        <v>6375585.7452000007</v>
      </c>
      <c r="AC1875">
        <f t="shared" si="717"/>
        <v>9.2468067027179749E-6</v>
      </c>
      <c r="AD1875">
        <f t="shared" si="718"/>
        <v>0</v>
      </c>
      <c r="AE1875">
        <f t="shared" si="719"/>
        <v>0</v>
      </c>
      <c r="AF1875">
        <f t="shared" si="720"/>
        <v>0</v>
      </c>
      <c r="AG1875">
        <f t="shared" si="721"/>
        <v>0</v>
      </c>
      <c r="AH1875">
        <f t="shared" si="722"/>
        <v>0</v>
      </c>
      <c r="AI1875">
        <f t="shared" si="723"/>
        <v>5.0546225567071803E-3</v>
      </c>
      <c r="AJ1875">
        <f t="shared" si="724"/>
        <v>4.2582015317955055E-5</v>
      </c>
      <c r="AK1875">
        <f t="shared" si="725"/>
        <v>1.6740578955036711E-7</v>
      </c>
      <c r="AL1875">
        <f t="shared" si="726"/>
        <v>0</v>
      </c>
      <c r="AM1875">
        <v>6378137</v>
      </c>
      <c r="AN1875">
        <v>6356752.3142451802</v>
      </c>
      <c r="AO1875">
        <f t="shared" si="727"/>
        <v>8.1819190842620321E-2</v>
      </c>
      <c r="AP1875">
        <f t="shared" si="728"/>
        <v>8.2094437949694496E-2</v>
      </c>
      <c r="AQ1875">
        <f t="shared" si="729"/>
        <v>6.7394967422762398E-3</v>
      </c>
      <c r="AR1875">
        <f t="shared" si="730"/>
        <v>6399593.6257584924</v>
      </c>
    </row>
    <row r="1876" spans="13:44" x14ac:dyDescent="0.3">
      <c r="M1876" s="52" t="s">
        <v>22</v>
      </c>
      <c r="N1876" s="53">
        <f t="shared" si="709"/>
        <v>166021.44365805644</v>
      </c>
      <c r="O1876" s="54">
        <f t="shared" si="710"/>
        <v>0</v>
      </c>
      <c r="P1876" s="55">
        <f t="shared" si="711"/>
        <v>31</v>
      </c>
      <c r="Q1876" s="68"/>
      <c r="T1876">
        <f t="shared" si="732"/>
        <v>0</v>
      </c>
      <c r="U1876">
        <f t="shared" si="732"/>
        <v>0</v>
      </c>
      <c r="V1876">
        <f t="shared" si="708"/>
        <v>31</v>
      </c>
      <c r="W1876">
        <f t="shared" si="731"/>
        <v>3</v>
      </c>
      <c r="X1876">
        <f t="shared" si="712"/>
        <v>-5.2359877559829883E-2</v>
      </c>
      <c r="Y1876">
        <f t="shared" si="713"/>
        <v>-5.2335956242943828E-2</v>
      </c>
      <c r="Z1876">
        <f t="shared" si="714"/>
        <v>-5.2383818566763218E-2</v>
      </c>
      <c r="AA1876">
        <f t="shared" si="715"/>
        <v>0</v>
      </c>
      <c r="AB1876">
        <f t="shared" si="716"/>
        <v>6375585.7452000007</v>
      </c>
      <c r="AC1876">
        <f t="shared" si="717"/>
        <v>9.2468067027179749E-6</v>
      </c>
      <c r="AD1876">
        <f t="shared" si="718"/>
        <v>0</v>
      </c>
      <c r="AE1876">
        <f t="shared" si="719"/>
        <v>0</v>
      </c>
      <c r="AF1876">
        <f t="shared" si="720"/>
        <v>0</v>
      </c>
      <c r="AG1876">
        <f t="shared" si="721"/>
        <v>0</v>
      </c>
      <c r="AH1876">
        <f t="shared" si="722"/>
        <v>0</v>
      </c>
      <c r="AI1876">
        <f t="shared" si="723"/>
        <v>5.0546225567071803E-3</v>
      </c>
      <c r="AJ1876">
        <f t="shared" si="724"/>
        <v>4.2582015317955055E-5</v>
      </c>
      <c r="AK1876">
        <f t="shared" si="725"/>
        <v>1.6740578955036711E-7</v>
      </c>
      <c r="AL1876">
        <f t="shared" si="726"/>
        <v>0</v>
      </c>
      <c r="AM1876">
        <v>6378137</v>
      </c>
      <c r="AN1876">
        <v>6356752.3142451802</v>
      </c>
      <c r="AO1876">
        <f t="shared" si="727"/>
        <v>8.1819190842620321E-2</v>
      </c>
      <c r="AP1876">
        <f t="shared" si="728"/>
        <v>8.2094437949694496E-2</v>
      </c>
      <c r="AQ1876">
        <f t="shared" si="729"/>
        <v>6.7394967422762398E-3</v>
      </c>
      <c r="AR1876">
        <f t="shared" si="730"/>
        <v>6399593.6257584924</v>
      </c>
    </row>
    <row r="1877" spans="13:44" x14ac:dyDescent="0.3">
      <c r="M1877" s="52" t="s">
        <v>22</v>
      </c>
      <c r="N1877" s="53">
        <f t="shared" si="709"/>
        <v>166021.44365805644</v>
      </c>
      <c r="O1877" s="54">
        <f t="shared" si="710"/>
        <v>0</v>
      </c>
      <c r="P1877" s="55">
        <f t="shared" si="711"/>
        <v>31</v>
      </c>
      <c r="Q1877" s="68"/>
      <c r="T1877">
        <f t="shared" si="732"/>
        <v>0</v>
      </c>
      <c r="U1877">
        <f t="shared" si="732"/>
        <v>0</v>
      </c>
      <c r="V1877">
        <f t="shared" si="708"/>
        <v>31</v>
      </c>
      <c r="W1877">
        <f t="shared" si="731"/>
        <v>3</v>
      </c>
      <c r="X1877">
        <f t="shared" si="712"/>
        <v>-5.2359877559829883E-2</v>
      </c>
      <c r="Y1877">
        <f t="shared" si="713"/>
        <v>-5.2335956242943828E-2</v>
      </c>
      <c r="Z1877">
        <f t="shared" si="714"/>
        <v>-5.2383818566763218E-2</v>
      </c>
      <c r="AA1877">
        <f t="shared" si="715"/>
        <v>0</v>
      </c>
      <c r="AB1877">
        <f t="shared" si="716"/>
        <v>6375585.7452000007</v>
      </c>
      <c r="AC1877">
        <f t="shared" si="717"/>
        <v>9.2468067027179749E-6</v>
      </c>
      <c r="AD1877">
        <f t="shared" si="718"/>
        <v>0</v>
      </c>
      <c r="AE1877">
        <f t="shared" si="719"/>
        <v>0</v>
      </c>
      <c r="AF1877">
        <f t="shared" si="720"/>
        <v>0</v>
      </c>
      <c r="AG1877">
        <f t="shared" si="721"/>
        <v>0</v>
      </c>
      <c r="AH1877">
        <f t="shared" si="722"/>
        <v>0</v>
      </c>
      <c r="AI1877">
        <f t="shared" si="723"/>
        <v>5.0546225567071803E-3</v>
      </c>
      <c r="AJ1877">
        <f t="shared" si="724"/>
        <v>4.2582015317955055E-5</v>
      </c>
      <c r="AK1877">
        <f t="shared" si="725"/>
        <v>1.6740578955036711E-7</v>
      </c>
      <c r="AL1877">
        <f t="shared" si="726"/>
        <v>0</v>
      </c>
      <c r="AM1877">
        <v>6378137</v>
      </c>
      <c r="AN1877">
        <v>6356752.3142451802</v>
      </c>
      <c r="AO1877">
        <f t="shared" si="727"/>
        <v>8.1819190842620321E-2</v>
      </c>
      <c r="AP1877">
        <f t="shared" si="728"/>
        <v>8.2094437949694496E-2</v>
      </c>
      <c r="AQ1877">
        <f t="shared" si="729"/>
        <v>6.7394967422762398E-3</v>
      </c>
      <c r="AR1877">
        <f t="shared" si="730"/>
        <v>6399593.6257584924</v>
      </c>
    </row>
    <row r="1878" spans="13:44" x14ac:dyDescent="0.3">
      <c r="M1878" s="52" t="s">
        <v>22</v>
      </c>
      <c r="N1878" s="53">
        <f t="shared" si="709"/>
        <v>166021.44365805644</v>
      </c>
      <c r="O1878" s="54">
        <f t="shared" si="710"/>
        <v>0</v>
      </c>
      <c r="P1878" s="55">
        <f t="shared" si="711"/>
        <v>31</v>
      </c>
      <c r="Q1878" s="68"/>
      <c r="T1878">
        <f t="shared" si="732"/>
        <v>0</v>
      </c>
      <c r="U1878">
        <f t="shared" si="732"/>
        <v>0</v>
      </c>
      <c r="V1878">
        <f t="shared" si="708"/>
        <v>31</v>
      </c>
      <c r="W1878">
        <f t="shared" si="731"/>
        <v>3</v>
      </c>
      <c r="X1878">
        <f t="shared" si="712"/>
        <v>-5.2359877559829883E-2</v>
      </c>
      <c r="Y1878">
        <f t="shared" si="713"/>
        <v>-5.2335956242943828E-2</v>
      </c>
      <c r="Z1878">
        <f t="shared" si="714"/>
        <v>-5.2383818566763218E-2</v>
      </c>
      <c r="AA1878">
        <f t="shared" si="715"/>
        <v>0</v>
      </c>
      <c r="AB1878">
        <f t="shared" si="716"/>
        <v>6375585.7452000007</v>
      </c>
      <c r="AC1878">
        <f t="shared" si="717"/>
        <v>9.2468067027179749E-6</v>
      </c>
      <c r="AD1878">
        <f t="shared" si="718"/>
        <v>0</v>
      </c>
      <c r="AE1878">
        <f t="shared" si="719"/>
        <v>0</v>
      </c>
      <c r="AF1878">
        <f t="shared" si="720"/>
        <v>0</v>
      </c>
      <c r="AG1878">
        <f t="shared" si="721"/>
        <v>0</v>
      </c>
      <c r="AH1878">
        <f t="shared" si="722"/>
        <v>0</v>
      </c>
      <c r="AI1878">
        <f t="shared" si="723"/>
        <v>5.0546225567071803E-3</v>
      </c>
      <c r="AJ1878">
        <f t="shared" si="724"/>
        <v>4.2582015317955055E-5</v>
      </c>
      <c r="AK1878">
        <f t="shared" si="725"/>
        <v>1.6740578955036711E-7</v>
      </c>
      <c r="AL1878">
        <f t="shared" si="726"/>
        <v>0</v>
      </c>
      <c r="AM1878">
        <v>6378137</v>
      </c>
      <c r="AN1878">
        <v>6356752.3142451802</v>
      </c>
      <c r="AO1878">
        <f t="shared" si="727"/>
        <v>8.1819190842620321E-2</v>
      </c>
      <c r="AP1878">
        <f t="shared" si="728"/>
        <v>8.2094437949694496E-2</v>
      </c>
      <c r="AQ1878">
        <f t="shared" si="729"/>
        <v>6.7394967422762398E-3</v>
      </c>
      <c r="AR1878">
        <f t="shared" si="730"/>
        <v>6399593.6257584924</v>
      </c>
    </row>
    <row r="1879" spans="13:44" x14ac:dyDescent="0.3">
      <c r="M1879" s="52" t="s">
        <v>22</v>
      </c>
      <c r="N1879" s="53">
        <f t="shared" si="709"/>
        <v>166021.44365805644</v>
      </c>
      <c r="O1879" s="54">
        <f t="shared" si="710"/>
        <v>0</v>
      </c>
      <c r="P1879" s="55">
        <f t="shared" si="711"/>
        <v>31</v>
      </c>
      <c r="Q1879" s="68"/>
      <c r="T1879">
        <f t="shared" si="732"/>
        <v>0</v>
      </c>
      <c r="U1879">
        <f t="shared" si="732"/>
        <v>0</v>
      </c>
      <c r="V1879">
        <f t="shared" si="708"/>
        <v>31</v>
      </c>
      <c r="W1879">
        <f t="shared" si="731"/>
        <v>3</v>
      </c>
      <c r="X1879">
        <f t="shared" si="712"/>
        <v>-5.2359877559829883E-2</v>
      </c>
      <c r="Y1879">
        <f t="shared" si="713"/>
        <v>-5.2335956242943828E-2</v>
      </c>
      <c r="Z1879">
        <f t="shared" si="714"/>
        <v>-5.2383818566763218E-2</v>
      </c>
      <c r="AA1879">
        <f t="shared" si="715"/>
        <v>0</v>
      </c>
      <c r="AB1879">
        <f t="shared" si="716"/>
        <v>6375585.7452000007</v>
      </c>
      <c r="AC1879">
        <f t="shared" si="717"/>
        <v>9.2468067027179749E-6</v>
      </c>
      <c r="AD1879">
        <f t="shared" si="718"/>
        <v>0</v>
      </c>
      <c r="AE1879">
        <f t="shared" si="719"/>
        <v>0</v>
      </c>
      <c r="AF1879">
        <f t="shared" si="720"/>
        <v>0</v>
      </c>
      <c r="AG1879">
        <f t="shared" si="721"/>
        <v>0</v>
      </c>
      <c r="AH1879">
        <f t="shared" si="722"/>
        <v>0</v>
      </c>
      <c r="AI1879">
        <f t="shared" si="723"/>
        <v>5.0546225567071803E-3</v>
      </c>
      <c r="AJ1879">
        <f t="shared" si="724"/>
        <v>4.2582015317955055E-5</v>
      </c>
      <c r="AK1879">
        <f t="shared" si="725"/>
        <v>1.6740578955036711E-7</v>
      </c>
      <c r="AL1879">
        <f t="shared" si="726"/>
        <v>0</v>
      </c>
      <c r="AM1879">
        <v>6378137</v>
      </c>
      <c r="AN1879">
        <v>6356752.3142451802</v>
      </c>
      <c r="AO1879">
        <f t="shared" si="727"/>
        <v>8.1819190842620321E-2</v>
      </c>
      <c r="AP1879">
        <f t="shared" si="728"/>
        <v>8.2094437949694496E-2</v>
      </c>
      <c r="AQ1879">
        <f t="shared" si="729"/>
        <v>6.7394967422762398E-3</v>
      </c>
      <c r="AR1879">
        <f t="shared" si="730"/>
        <v>6399593.6257584924</v>
      </c>
    </row>
    <row r="1880" spans="13:44" x14ac:dyDescent="0.3">
      <c r="M1880" s="52" t="s">
        <v>22</v>
      </c>
      <c r="N1880" s="53">
        <f t="shared" si="709"/>
        <v>166021.44365805644</v>
      </c>
      <c r="O1880" s="54">
        <f t="shared" si="710"/>
        <v>0</v>
      </c>
      <c r="P1880" s="55">
        <f t="shared" si="711"/>
        <v>31</v>
      </c>
      <c r="Q1880" s="68"/>
      <c r="T1880">
        <f t="shared" si="732"/>
        <v>0</v>
      </c>
      <c r="U1880">
        <f t="shared" si="732"/>
        <v>0</v>
      </c>
      <c r="V1880">
        <f t="shared" si="708"/>
        <v>31</v>
      </c>
      <c r="W1880">
        <f t="shared" si="731"/>
        <v>3</v>
      </c>
      <c r="X1880">
        <f t="shared" si="712"/>
        <v>-5.2359877559829883E-2</v>
      </c>
      <c r="Y1880">
        <f t="shared" si="713"/>
        <v>-5.2335956242943828E-2</v>
      </c>
      <c r="Z1880">
        <f t="shared" si="714"/>
        <v>-5.2383818566763218E-2</v>
      </c>
      <c r="AA1880">
        <f t="shared" si="715"/>
        <v>0</v>
      </c>
      <c r="AB1880">
        <f t="shared" si="716"/>
        <v>6375585.7452000007</v>
      </c>
      <c r="AC1880">
        <f t="shared" si="717"/>
        <v>9.2468067027179749E-6</v>
      </c>
      <c r="AD1880">
        <f t="shared" si="718"/>
        <v>0</v>
      </c>
      <c r="AE1880">
        <f t="shared" si="719"/>
        <v>0</v>
      </c>
      <c r="AF1880">
        <f t="shared" si="720"/>
        <v>0</v>
      </c>
      <c r="AG1880">
        <f t="shared" si="721"/>
        <v>0</v>
      </c>
      <c r="AH1880">
        <f t="shared" si="722"/>
        <v>0</v>
      </c>
      <c r="AI1880">
        <f t="shared" si="723"/>
        <v>5.0546225567071803E-3</v>
      </c>
      <c r="AJ1880">
        <f t="shared" si="724"/>
        <v>4.2582015317955055E-5</v>
      </c>
      <c r="AK1880">
        <f t="shared" si="725"/>
        <v>1.6740578955036711E-7</v>
      </c>
      <c r="AL1880">
        <f t="shared" si="726"/>
        <v>0</v>
      </c>
      <c r="AM1880">
        <v>6378137</v>
      </c>
      <c r="AN1880">
        <v>6356752.3142451802</v>
      </c>
      <c r="AO1880">
        <f t="shared" si="727"/>
        <v>8.1819190842620321E-2</v>
      </c>
      <c r="AP1880">
        <f t="shared" si="728"/>
        <v>8.2094437949694496E-2</v>
      </c>
      <c r="AQ1880">
        <f t="shared" si="729"/>
        <v>6.7394967422762398E-3</v>
      </c>
      <c r="AR1880">
        <f t="shared" si="730"/>
        <v>6399593.6257584924</v>
      </c>
    </row>
    <row r="1881" spans="13:44" x14ac:dyDescent="0.3">
      <c r="M1881" s="52" t="s">
        <v>22</v>
      </c>
      <c r="N1881" s="53">
        <f t="shared" si="709"/>
        <v>166021.44365805644</v>
      </c>
      <c r="O1881" s="54">
        <f t="shared" si="710"/>
        <v>0</v>
      </c>
      <c r="P1881" s="55">
        <f t="shared" si="711"/>
        <v>31</v>
      </c>
      <c r="Q1881" s="68"/>
      <c r="T1881">
        <f t="shared" si="732"/>
        <v>0</v>
      </c>
      <c r="U1881">
        <f t="shared" si="732"/>
        <v>0</v>
      </c>
      <c r="V1881">
        <f t="shared" si="708"/>
        <v>31</v>
      </c>
      <c r="W1881">
        <f t="shared" si="731"/>
        <v>3</v>
      </c>
      <c r="X1881">
        <f t="shared" si="712"/>
        <v>-5.2359877559829883E-2</v>
      </c>
      <c r="Y1881">
        <f t="shared" si="713"/>
        <v>-5.2335956242943828E-2</v>
      </c>
      <c r="Z1881">
        <f t="shared" si="714"/>
        <v>-5.2383818566763218E-2</v>
      </c>
      <c r="AA1881">
        <f t="shared" si="715"/>
        <v>0</v>
      </c>
      <c r="AB1881">
        <f t="shared" si="716"/>
        <v>6375585.7452000007</v>
      </c>
      <c r="AC1881">
        <f t="shared" si="717"/>
        <v>9.2468067027179749E-6</v>
      </c>
      <c r="AD1881">
        <f t="shared" si="718"/>
        <v>0</v>
      </c>
      <c r="AE1881">
        <f t="shared" si="719"/>
        <v>0</v>
      </c>
      <c r="AF1881">
        <f t="shared" si="720"/>
        <v>0</v>
      </c>
      <c r="AG1881">
        <f t="shared" si="721"/>
        <v>0</v>
      </c>
      <c r="AH1881">
        <f t="shared" si="722"/>
        <v>0</v>
      </c>
      <c r="AI1881">
        <f t="shared" si="723"/>
        <v>5.0546225567071803E-3</v>
      </c>
      <c r="AJ1881">
        <f t="shared" si="724"/>
        <v>4.2582015317955055E-5</v>
      </c>
      <c r="AK1881">
        <f t="shared" si="725"/>
        <v>1.6740578955036711E-7</v>
      </c>
      <c r="AL1881">
        <f t="shared" si="726"/>
        <v>0</v>
      </c>
      <c r="AM1881">
        <v>6378137</v>
      </c>
      <c r="AN1881">
        <v>6356752.3142451802</v>
      </c>
      <c r="AO1881">
        <f t="shared" si="727"/>
        <v>8.1819190842620321E-2</v>
      </c>
      <c r="AP1881">
        <f t="shared" si="728"/>
        <v>8.2094437949694496E-2</v>
      </c>
      <c r="AQ1881">
        <f t="shared" si="729"/>
        <v>6.7394967422762398E-3</v>
      </c>
      <c r="AR1881">
        <f t="shared" si="730"/>
        <v>6399593.6257584924</v>
      </c>
    </row>
    <row r="1882" spans="13:44" x14ac:dyDescent="0.3">
      <c r="M1882" s="52" t="s">
        <v>22</v>
      </c>
      <c r="N1882" s="53">
        <f t="shared" si="709"/>
        <v>166021.44365805644</v>
      </c>
      <c r="O1882" s="54">
        <f t="shared" si="710"/>
        <v>0</v>
      </c>
      <c r="P1882" s="55">
        <f t="shared" si="711"/>
        <v>31</v>
      </c>
      <c r="Q1882" s="68"/>
      <c r="T1882">
        <f t="shared" si="732"/>
        <v>0</v>
      </c>
      <c r="U1882">
        <f t="shared" si="732"/>
        <v>0</v>
      </c>
      <c r="V1882">
        <f t="shared" ref="V1882:V1945" si="733">TRUNC((R1882/6)+31)</f>
        <v>31</v>
      </c>
      <c r="W1882">
        <f t="shared" si="731"/>
        <v>3</v>
      </c>
      <c r="X1882">
        <f t="shared" si="712"/>
        <v>-5.2359877559829883E-2</v>
      </c>
      <c r="Y1882">
        <f t="shared" si="713"/>
        <v>-5.2335956242943828E-2</v>
      </c>
      <c r="Z1882">
        <f t="shared" si="714"/>
        <v>-5.2383818566763218E-2</v>
      </c>
      <c r="AA1882">
        <f t="shared" si="715"/>
        <v>0</v>
      </c>
      <c r="AB1882">
        <f t="shared" si="716"/>
        <v>6375585.7452000007</v>
      </c>
      <c r="AC1882">
        <f t="shared" si="717"/>
        <v>9.2468067027179749E-6</v>
      </c>
      <c r="AD1882">
        <f t="shared" si="718"/>
        <v>0</v>
      </c>
      <c r="AE1882">
        <f t="shared" si="719"/>
        <v>0</v>
      </c>
      <c r="AF1882">
        <f t="shared" si="720"/>
        <v>0</v>
      </c>
      <c r="AG1882">
        <f t="shared" si="721"/>
        <v>0</v>
      </c>
      <c r="AH1882">
        <f t="shared" si="722"/>
        <v>0</v>
      </c>
      <c r="AI1882">
        <f t="shared" si="723"/>
        <v>5.0546225567071803E-3</v>
      </c>
      <c r="AJ1882">
        <f t="shared" si="724"/>
        <v>4.2582015317955055E-5</v>
      </c>
      <c r="AK1882">
        <f t="shared" si="725"/>
        <v>1.6740578955036711E-7</v>
      </c>
      <c r="AL1882">
        <f t="shared" si="726"/>
        <v>0</v>
      </c>
      <c r="AM1882">
        <v>6378137</v>
      </c>
      <c r="AN1882">
        <v>6356752.3142451802</v>
      </c>
      <c r="AO1882">
        <f t="shared" si="727"/>
        <v>8.1819190842620321E-2</v>
      </c>
      <c r="AP1882">
        <f t="shared" si="728"/>
        <v>8.2094437949694496E-2</v>
      </c>
      <c r="AQ1882">
        <f t="shared" si="729"/>
        <v>6.7394967422762398E-3</v>
      </c>
      <c r="AR1882">
        <f t="shared" si="730"/>
        <v>6399593.6257584924</v>
      </c>
    </row>
    <row r="1883" spans="13:44" x14ac:dyDescent="0.3">
      <c r="M1883" s="52" t="s">
        <v>22</v>
      </c>
      <c r="N1883" s="53">
        <f t="shared" ref="N1883:N1946" si="734">Z1883*AB1883*(1+AC1883/3)+500000</f>
        <v>166021.44365805644</v>
      </c>
      <c r="O1883" s="54">
        <f t="shared" ref="O1883:O1946" si="735">IF(M1883="S",AA1883*AB1883*(1+AC1883)+AL1883+10000000,AA1883*AB1883*(1+AC1883)+AL1883)</f>
        <v>0</v>
      </c>
      <c r="P1883" s="55">
        <f t="shared" ref="P1883:P1946" si="736">V1883</f>
        <v>31</v>
      </c>
      <c r="Q1883" s="68"/>
      <c r="T1883">
        <f t="shared" si="732"/>
        <v>0</v>
      </c>
      <c r="U1883">
        <f t="shared" si="732"/>
        <v>0</v>
      </c>
      <c r="V1883">
        <f t="shared" si="733"/>
        <v>31</v>
      </c>
      <c r="W1883">
        <f t="shared" si="731"/>
        <v>3</v>
      </c>
      <c r="X1883">
        <f t="shared" ref="X1883:X1946" si="737">+T1883-((W1883*PI())/180)</f>
        <v>-5.2359877559829883E-2</v>
      </c>
      <c r="Y1883">
        <f t="shared" ref="Y1883:Y1946" si="738">COS(U1883)*SIN(X1883)</f>
        <v>-5.2335956242943828E-2</v>
      </c>
      <c r="Z1883">
        <f t="shared" ref="Z1883:Z1946" si="739">(1/2)*LN((1+Y1883)/(1-Y1883))</f>
        <v>-5.2383818566763218E-2</v>
      </c>
      <c r="AA1883">
        <f t="shared" ref="AA1883:AA1946" si="740">ATAN((TAN(U1883))/COS(X1883))-U1883</f>
        <v>0</v>
      </c>
      <c r="AB1883">
        <f t="shared" ref="AB1883:AB1946" si="741">(AR1883/(1+AQ1883*(COS(U1883))^2)^(1/2))*0.9996</f>
        <v>6375585.7452000007</v>
      </c>
      <c r="AC1883">
        <f t="shared" ref="AC1883:AC1946" si="742">(AQ1883/2)*Z1883^2*(COS(U1883))^2</f>
        <v>9.2468067027179749E-6</v>
      </c>
      <c r="AD1883">
        <f t="shared" ref="AD1883:AD1946" si="743">SIN(2*U1883)</f>
        <v>0</v>
      </c>
      <c r="AE1883">
        <f t="shared" ref="AE1883:AE1946" si="744">+AD1883*(COS(U1883))^2</f>
        <v>0</v>
      </c>
      <c r="AF1883">
        <f t="shared" ref="AF1883:AF1946" si="745">U1883+(AD1883/2)</f>
        <v>0</v>
      </c>
      <c r="AG1883">
        <f t="shared" ref="AG1883:AG1946" si="746">((3*AF1883)+AE1883)/4</f>
        <v>0</v>
      </c>
      <c r="AH1883">
        <f t="shared" ref="AH1883:AH1946" si="747">(5*AG1883+AE1883*(COS(U1883))^2)/3</f>
        <v>0</v>
      </c>
      <c r="AI1883">
        <f t="shared" ref="AI1883:AI1946" si="748">(3/4)*AQ1883</f>
        <v>5.0546225567071803E-3</v>
      </c>
      <c r="AJ1883">
        <f t="shared" ref="AJ1883:AJ1946" si="749">(5/3)*AI1883^2</f>
        <v>4.2582015317955055E-5</v>
      </c>
      <c r="AK1883">
        <f t="shared" ref="AK1883:AK1946" si="750">(35/27)*AI1883^3</f>
        <v>1.6740578955036711E-7</v>
      </c>
      <c r="AL1883">
        <f t="shared" ref="AL1883:AL1946" si="751">0.9996*AR1883*(U1883-(AI1883*AF1883)+(AJ1883*AG1883)-(AK1883*AH1883))</f>
        <v>0</v>
      </c>
      <c r="AM1883">
        <v>6378137</v>
      </c>
      <c r="AN1883">
        <v>6356752.3142451802</v>
      </c>
      <c r="AO1883">
        <f t="shared" ref="AO1883:AO1946" si="752">SQRT(AM1883^2-AN1883^2)/AM1883</f>
        <v>8.1819190842620321E-2</v>
      </c>
      <c r="AP1883">
        <f t="shared" ref="AP1883:AP1946" si="753">SQRT(AM1883^2-AN1883^2)/AN1883</f>
        <v>8.2094437949694496E-2</v>
      </c>
      <c r="AQ1883">
        <f t="shared" ref="AQ1883:AQ1946" si="754">AP1883^2</f>
        <v>6.7394967422762398E-3</v>
      </c>
      <c r="AR1883">
        <f t="shared" ref="AR1883:AR1946" si="755">+(AM1883^2)/AN1883</f>
        <v>6399593.6257584924</v>
      </c>
    </row>
    <row r="1884" spans="13:44" x14ac:dyDescent="0.3">
      <c r="M1884" s="52" t="s">
        <v>22</v>
      </c>
      <c r="N1884" s="53">
        <f t="shared" si="734"/>
        <v>166021.44365805644</v>
      </c>
      <c r="O1884" s="54">
        <f t="shared" si="735"/>
        <v>0</v>
      </c>
      <c r="P1884" s="55">
        <f t="shared" si="736"/>
        <v>31</v>
      </c>
      <c r="Q1884" s="68"/>
      <c r="T1884">
        <f t="shared" si="732"/>
        <v>0</v>
      </c>
      <c r="U1884">
        <f t="shared" si="732"/>
        <v>0</v>
      </c>
      <c r="V1884">
        <f t="shared" si="733"/>
        <v>31</v>
      </c>
      <c r="W1884">
        <f t="shared" ref="W1884:W1947" si="756">6*V1884-183</f>
        <v>3</v>
      </c>
      <c r="X1884">
        <f t="shared" si="737"/>
        <v>-5.2359877559829883E-2</v>
      </c>
      <c r="Y1884">
        <f t="shared" si="738"/>
        <v>-5.2335956242943828E-2</v>
      </c>
      <c r="Z1884">
        <f t="shared" si="739"/>
        <v>-5.2383818566763218E-2</v>
      </c>
      <c r="AA1884">
        <f t="shared" si="740"/>
        <v>0</v>
      </c>
      <c r="AB1884">
        <f t="shared" si="741"/>
        <v>6375585.7452000007</v>
      </c>
      <c r="AC1884">
        <f t="shared" si="742"/>
        <v>9.2468067027179749E-6</v>
      </c>
      <c r="AD1884">
        <f t="shared" si="743"/>
        <v>0</v>
      </c>
      <c r="AE1884">
        <f t="shared" si="744"/>
        <v>0</v>
      </c>
      <c r="AF1884">
        <f t="shared" si="745"/>
        <v>0</v>
      </c>
      <c r="AG1884">
        <f t="shared" si="746"/>
        <v>0</v>
      </c>
      <c r="AH1884">
        <f t="shared" si="747"/>
        <v>0</v>
      </c>
      <c r="AI1884">
        <f t="shared" si="748"/>
        <v>5.0546225567071803E-3</v>
      </c>
      <c r="AJ1884">
        <f t="shared" si="749"/>
        <v>4.2582015317955055E-5</v>
      </c>
      <c r="AK1884">
        <f t="shared" si="750"/>
        <v>1.6740578955036711E-7</v>
      </c>
      <c r="AL1884">
        <f t="shared" si="751"/>
        <v>0</v>
      </c>
      <c r="AM1884">
        <v>6378137</v>
      </c>
      <c r="AN1884">
        <v>6356752.3142451802</v>
      </c>
      <c r="AO1884">
        <f t="shared" si="752"/>
        <v>8.1819190842620321E-2</v>
      </c>
      <c r="AP1884">
        <f t="shared" si="753"/>
        <v>8.2094437949694496E-2</v>
      </c>
      <c r="AQ1884">
        <f t="shared" si="754"/>
        <v>6.7394967422762398E-3</v>
      </c>
      <c r="AR1884">
        <f t="shared" si="755"/>
        <v>6399593.6257584924</v>
      </c>
    </row>
    <row r="1885" spans="13:44" x14ac:dyDescent="0.3">
      <c r="M1885" s="52" t="s">
        <v>22</v>
      </c>
      <c r="N1885" s="53">
        <f t="shared" si="734"/>
        <v>166021.44365805644</v>
      </c>
      <c r="O1885" s="54">
        <f t="shared" si="735"/>
        <v>0</v>
      </c>
      <c r="P1885" s="55">
        <f t="shared" si="736"/>
        <v>31</v>
      </c>
      <c r="Q1885" s="68"/>
      <c r="T1885">
        <f t="shared" si="732"/>
        <v>0</v>
      </c>
      <c r="U1885">
        <f t="shared" si="732"/>
        <v>0</v>
      </c>
      <c r="V1885">
        <f t="shared" si="733"/>
        <v>31</v>
      </c>
      <c r="W1885">
        <f t="shared" si="756"/>
        <v>3</v>
      </c>
      <c r="X1885">
        <f t="shared" si="737"/>
        <v>-5.2359877559829883E-2</v>
      </c>
      <c r="Y1885">
        <f t="shared" si="738"/>
        <v>-5.2335956242943828E-2</v>
      </c>
      <c r="Z1885">
        <f t="shared" si="739"/>
        <v>-5.2383818566763218E-2</v>
      </c>
      <c r="AA1885">
        <f t="shared" si="740"/>
        <v>0</v>
      </c>
      <c r="AB1885">
        <f t="shared" si="741"/>
        <v>6375585.7452000007</v>
      </c>
      <c r="AC1885">
        <f t="shared" si="742"/>
        <v>9.2468067027179749E-6</v>
      </c>
      <c r="AD1885">
        <f t="shared" si="743"/>
        <v>0</v>
      </c>
      <c r="AE1885">
        <f t="shared" si="744"/>
        <v>0</v>
      </c>
      <c r="AF1885">
        <f t="shared" si="745"/>
        <v>0</v>
      </c>
      <c r="AG1885">
        <f t="shared" si="746"/>
        <v>0</v>
      </c>
      <c r="AH1885">
        <f t="shared" si="747"/>
        <v>0</v>
      </c>
      <c r="AI1885">
        <f t="shared" si="748"/>
        <v>5.0546225567071803E-3</v>
      </c>
      <c r="AJ1885">
        <f t="shared" si="749"/>
        <v>4.2582015317955055E-5</v>
      </c>
      <c r="AK1885">
        <f t="shared" si="750"/>
        <v>1.6740578955036711E-7</v>
      </c>
      <c r="AL1885">
        <f t="shared" si="751"/>
        <v>0</v>
      </c>
      <c r="AM1885">
        <v>6378137</v>
      </c>
      <c r="AN1885">
        <v>6356752.3142451802</v>
      </c>
      <c r="AO1885">
        <f t="shared" si="752"/>
        <v>8.1819190842620321E-2</v>
      </c>
      <c r="AP1885">
        <f t="shared" si="753"/>
        <v>8.2094437949694496E-2</v>
      </c>
      <c r="AQ1885">
        <f t="shared" si="754"/>
        <v>6.7394967422762398E-3</v>
      </c>
      <c r="AR1885">
        <f t="shared" si="755"/>
        <v>6399593.6257584924</v>
      </c>
    </row>
    <row r="1886" spans="13:44" x14ac:dyDescent="0.3">
      <c r="M1886" s="52" t="s">
        <v>22</v>
      </c>
      <c r="N1886" s="53">
        <f t="shared" si="734"/>
        <v>166021.44365805644</v>
      </c>
      <c r="O1886" s="54">
        <f t="shared" si="735"/>
        <v>0</v>
      </c>
      <c r="P1886" s="55">
        <f t="shared" si="736"/>
        <v>31</v>
      </c>
      <c r="Q1886" s="68"/>
      <c r="T1886">
        <f t="shared" si="732"/>
        <v>0</v>
      </c>
      <c r="U1886">
        <f t="shared" si="732"/>
        <v>0</v>
      </c>
      <c r="V1886">
        <f t="shared" si="733"/>
        <v>31</v>
      </c>
      <c r="W1886">
        <f t="shared" si="756"/>
        <v>3</v>
      </c>
      <c r="X1886">
        <f t="shared" si="737"/>
        <v>-5.2359877559829883E-2</v>
      </c>
      <c r="Y1886">
        <f t="shared" si="738"/>
        <v>-5.2335956242943828E-2</v>
      </c>
      <c r="Z1886">
        <f t="shared" si="739"/>
        <v>-5.2383818566763218E-2</v>
      </c>
      <c r="AA1886">
        <f t="shared" si="740"/>
        <v>0</v>
      </c>
      <c r="AB1886">
        <f t="shared" si="741"/>
        <v>6375585.7452000007</v>
      </c>
      <c r="AC1886">
        <f t="shared" si="742"/>
        <v>9.2468067027179749E-6</v>
      </c>
      <c r="AD1886">
        <f t="shared" si="743"/>
        <v>0</v>
      </c>
      <c r="AE1886">
        <f t="shared" si="744"/>
        <v>0</v>
      </c>
      <c r="AF1886">
        <f t="shared" si="745"/>
        <v>0</v>
      </c>
      <c r="AG1886">
        <f t="shared" si="746"/>
        <v>0</v>
      </c>
      <c r="AH1886">
        <f t="shared" si="747"/>
        <v>0</v>
      </c>
      <c r="AI1886">
        <f t="shared" si="748"/>
        <v>5.0546225567071803E-3</v>
      </c>
      <c r="AJ1886">
        <f t="shared" si="749"/>
        <v>4.2582015317955055E-5</v>
      </c>
      <c r="AK1886">
        <f t="shared" si="750"/>
        <v>1.6740578955036711E-7</v>
      </c>
      <c r="AL1886">
        <f t="shared" si="751"/>
        <v>0</v>
      </c>
      <c r="AM1886">
        <v>6378137</v>
      </c>
      <c r="AN1886">
        <v>6356752.3142451802</v>
      </c>
      <c r="AO1886">
        <f t="shared" si="752"/>
        <v>8.1819190842620321E-2</v>
      </c>
      <c r="AP1886">
        <f t="shared" si="753"/>
        <v>8.2094437949694496E-2</v>
      </c>
      <c r="AQ1886">
        <f t="shared" si="754"/>
        <v>6.7394967422762398E-3</v>
      </c>
      <c r="AR1886">
        <f t="shared" si="755"/>
        <v>6399593.6257584924</v>
      </c>
    </row>
    <row r="1887" spans="13:44" x14ac:dyDescent="0.3">
      <c r="M1887" s="52" t="s">
        <v>22</v>
      </c>
      <c r="N1887" s="53">
        <f t="shared" si="734"/>
        <v>166021.44365805644</v>
      </c>
      <c r="O1887" s="54">
        <f t="shared" si="735"/>
        <v>0</v>
      </c>
      <c r="P1887" s="55">
        <f t="shared" si="736"/>
        <v>31</v>
      </c>
      <c r="Q1887" s="68"/>
      <c r="T1887">
        <f t="shared" si="732"/>
        <v>0</v>
      </c>
      <c r="U1887">
        <f t="shared" si="732"/>
        <v>0</v>
      </c>
      <c r="V1887">
        <f t="shared" si="733"/>
        <v>31</v>
      </c>
      <c r="W1887">
        <f t="shared" si="756"/>
        <v>3</v>
      </c>
      <c r="X1887">
        <f t="shared" si="737"/>
        <v>-5.2359877559829883E-2</v>
      </c>
      <c r="Y1887">
        <f t="shared" si="738"/>
        <v>-5.2335956242943828E-2</v>
      </c>
      <c r="Z1887">
        <f t="shared" si="739"/>
        <v>-5.2383818566763218E-2</v>
      </c>
      <c r="AA1887">
        <f t="shared" si="740"/>
        <v>0</v>
      </c>
      <c r="AB1887">
        <f t="shared" si="741"/>
        <v>6375585.7452000007</v>
      </c>
      <c r="AC1887">
        <f t="shared" si="742"/>
        <v>9.2468067027179749E-6</v>
      </c>
      <c r="AD1887">
        <f t="shared" si="743"/>
        <v>0</v>
      </c>
      <c r="AE1887">
        <f t="shared" si="744"/>
        <v>0</v>
      </c>
      <c r="AF1887">
        <f t="shared" si="745"/>
        <v>0</v>
      </c>
      <c r="AG1887">
        <f t="shared" si="746"/>
        <v>0</v>
      </c>
      <c r="AH1887">
        <f t="shared" si="747"/>
        <v>0</v>
      </c>
      <c r="AI1887">
        <f t="shared" si="748"/>
        <v>5.0546225567071803E-3</v>
      </c>
      <c r="AJ1887">
        <f t="shared" si="749"/>
        <v>4.2582015317955055E-5</v>
      </c>
      <c r="AK1887">
        <f t="shared" si="750"/>
        <v>1.6740578955036711E-7</v>
      </c>
      <c r="AL1887">
        <f t="shared" si="751"/>
        <v>0</v>
      </c>
      <c r="AM1887">
        <v>6378137</v>
      </c>
      <c r="AN1887">
        <v>6356752.3142451802</v>
      </c>
      <c r="AO1887">
        <f t="shared" si="752"/>
        <v>8.1819190842620321E-2</v>
      </c>
      <c r="AP1887">
        <f t="shared" si="753"/>
        <v>8.2094437949694496E-2</v>
      </c>
      <c r="AQ1887">
        <f t="shared" si="754"/>
        <v>6.7394967422762398E-3</v>
      </c>
      <c r="AR1887">
        <f t="shared" si="755"/>
        <v>6399593.6257584924</v>
      </c>
    </row>
    <row r="1888" spans="13:44" x14ac:dyDescent="0.3">
      <c r="M1888" s="52" t="s">
        <v>22</v>
      </c>
      <c r="N1888" s="53">
        <f t="shared" si="734"/>
        <v>166021.44365805644</v>
      </c>
      <c r="O1888" s="54">
        <f t="shared" si="735"/>
        <v>0</v>
      </c>
      <c r="P1888" s="55">
        <f t="shared" si="736"/>
        <v>31</v>
      </c>
      <c r="Q1888" s="68"/>
      <c r="T1888">
        <f t="shared" si="732"/>
        <v>0</v>
      </c>
      <c r="U1888">
        <f t="shared" si="732"/>
        <v>0</v>
      </c>
      <c r="V1888">
        <f t="shared" si="733"/>
        <v>31</v>
      </c>
      <c r="W1888">
        <f t="shared" si="756"/>
        <v>3</v>
      </c>
      <c r="X1888">
        <f t="shared" si="737"/>
        <v>-5.2359877559829883E-2</v>
      </c>
      <c r="Y1888">
        <f t="shared" si="738"/>
        <v>-5.2335956242943828E-2</v>
      </c>
      <c r="Z1888">
        <f t="shared" si="739"/>
        <v>-5.2383818566763218E-2</v>
      </c>
      <c r="AA1888">
        <f t="shared" si="740"/>
        <v>0</v>
      </c>
      <c r="AB1888">
        <f t="shared" si="741"/>
        <v>6375585.7452000007</v>
      </c>
      <c r="AC1888">
        <f t="shared" si="742"/>
        <v>9.2468067027179749E-6</v>
      </c>
      <c r="AD1888">
        <f t="shared" si="743"/>
        <v>0</v>
      </c>
      <c r="AE1888">
        <f t="shared" si="744"/>
        <v>0</v>
      </c>
      <c r="AF1888">
        <f t="shared" si="745"/>
        <v>0</v>
      </c>
      <c r="AG1888">
        <f t="shared" si="746"/>
        <v>0</v>
      </c>
      <c r="AH1888">
        <f t="shared" si="747"/>
        <v>0</v>
      </c>
      <c r="AI1888">
        <f t="shared" si="748"/>
        <v>5.0546225567071803E-3</v>
      </c>
      <c r="AJ1888">
        <f t="shared" si="749"/>
        <v>4.2582015317955055E-5</v>
      </c>
      <c r="AK1888">
        <f t="shared" si="750"/>
        <v>1.6740578955036711E-7</v>
      </c>
      <c r="AL1888">
        <f t="shared" si="751"/>
        <v>0</v>
      </c>
      <c r="AM1888">
        <v>6378137</v>
      </c>
      <c r="AN1888">
        <v>6356752.3142451802</v>
      </c>
      <c r="AO1888">
        <f t="shared" si="752"/>
        <v>8.1819190842620321E-2</v>
      </c>
      <c r="AP1888">
        <f t="shared" si="753"/>
        <v>8.2094437949694496E-2</v>
      </c>
      <c r="AQ1888">
        <f t="shared" si="754"/>
        <v>6.7394967422762398E-3</v>
      </c>
      <c r="AR1888">
        <f t="shared" si="755"/>
        <v>6399593.6257584924</v>
      </c>
    </row>
    <row r="1889" spans="13:44" x14ac:dyDescent="0.3">
      <c r="M1889" s="52" t="s">
        <v>22</v>
      </c>
      <c r="N1889" s="53">
        <f t="shared" si="734"/>
        <v>166021.44365805644</v>
      </c>
      <c r="O1889" s="54">
        <f t="shared" si="735"/>
        <v>0</v>
      </c>
      <c r="P1889" s="55">
        <f t="shared" si="736"/>
        <v>31</v>
      </c>
      <c r="Q1889" s="68"/>
      <c r="T1889">
        <f t="shared" si="732"/>
        <v>0</v>
      </c>
      <c r="U1889">
        <f t="shared" si="732"/>
        <v>0</v>
      </c>
      <c r="V1889">
        <f t="shared" si="733"/>
        <v>31</v>
      </c>
      <c r="W1889">
        <f t="shared" si="756"/>
        <v>3</v>
      </c>
      <c r="X1889">
        <f t="shared" si="737"/>
        <v>-5.2359877559829883E-2</v>
      </c>
      <c r="Y1889">
        <f t="shared" si="738"/>
        <v>-5.2335956242943828E-2</v>
      </c>
      <c r="Z1889">
        <f t="shared" si="739"/>
        <v>-5.2383818566763218E-2</v>
      </c>
      <c r="AA1889">
        <f t="shared" si="740"/>
        <v>0</v>
      </c>
      <c r="AB1889">
        <f t="shared" si="741"/>
        <v>6375585.7452000007</v>
      </c>
      <c r="AC1889">
        <f t="shared" si="742"/>
        <v>9.2468067027179749E-6</v>
      </c>
      <c r="AD1889">
        <f t="shared" si="743"/>
        <v>0</v>
      </c>
      <c r="AE1889">
        <f t="shared" si="744"/>
        <v>0</v>
      </c>
      <c r="AF1889">
        <f t="shared" si="745"/>
        <v>0</v>
      </c>
      <c r="AG1889">
        <f t="shared" si="746"/>
        <v>0</v>
      </c>
      <c r="AH1889">
        <f t="shared" si="747"/>
        <v>0</v>
      </c>
      <c r="AI1889">
        <f t="shared" si="748"/>
        <v>5.0546225567071803E-3</v>
      </c>
      <c r="AJ1889">
        <f t="shared" si="749"/>
        <v>4.2582015317955055E-5</v>
      </c>
      <c r="AK1889">
        <f t="shared" si="750"/>
        <v>1.6740578955036711E-7</v>
      </c>
      <c r="AL1889">
        <f t="shared" si="751"/>
        <v>0</v>
      </c>
      <c r="AM1889">
        <v>6378137</v>
      </c>
      <c r="AN1889">
        <v>6356752.3142451802</v>
      </c>
      <c r="AO1889">
        <f t="shared" si="752"/>
        <v>8.1819190842620321E-2</v>
      </c>
      <c r="AP1889">
        <f t="shared" si="753"/>
        <v>8.2094437949694496E-2</v>
      </c>
      <c r="AQ1889">
        <f t="shared" si="754"/>
        <v>6.7394967422762398E-3</v>
      </c>
      <c r="AR1889">
        <f t="shared" si="755"/>
        <v>6399593.6257584924</v>
      </c>
    </row>
    <row r="1890" spans="13:44" x14ac:dyDescent="0.3">
      <c r="M1890" s="52" t="s">
        <v>22</v>
      </c>
      <c r="N1890" s="53">
        <f t="shared" si="734"/>
        <v>166021.44365805644</v>
      </c>
      <c r="O1890" s="54">
        <f t="shared" si="735"/>
        <v>0</v>
      </c>
      <c r="P1890" s="55">
        <f t="shared" si="736"/>
        <v>31</v>
      </c>
      <c r="Q1890" s="68"/>
      <c r="T1890">
        <f t="shared" si="732"/>
        <v>0</v>
      </c>
      <c r="U1890">
        <f t="shared" si="732"/>
        <v>0</v>
      </c>
      <c r="V1890">
        <f t="shared" si="733"/>
        <v>31</v>
      </c>
      <c r="W1890">
        <f t="shared" si="756"/>
        <v>3</v>
      </c>
      <c r="X1890">
        <f t="shared" si="737"/>
        <v>-5.2359877559829883E-2</v>
      </c>
      <c r="Y1890">
        <f t="shared" si="738"/>
        <v>-5.2335956242943828E-2</v>
      </c>
      <c r="Z1890">
        <f t="shared" si="739"/>
        <v>-5.2383818566763218E-2</v>
      </c>
      <c r="AA1890">
        <f t="shared" si="740"/>
        <v>0</v>
      </c>
      <c r="AB1890">
        <f t="shared" si="741"/>
        <v>6375585.7452000007</v>
      </c>
      <c r="AC1890">
        <f t="shared" si="742"/>
        <v>9.2468067027179749E-6</v>
      </c>
      <c r="AD1890">
        <f t="shared" si="743"/>
        <v>0</v>
      </c>
      <c r="AE1890">
        <f t="shared" si="744"/>
        <v>0</v>
      </c>
      <c r="AF1890">
        <f t="shared" si="745"/>
        <v>0</v>
      </c>
      <c r="AG1890">
        <f t="shared" si="746"/>
        <v>0</v>
      </c>
      <c r="AH1890">
        <f t="shared" si="747"/>
        <v>0</v>
      </c>
      <c r="AI1890">
        <f t="shared" si="748"/>
        <v>5.0546225567071803E-3</v>
      </c>
      <c r="AJ1890">
        <f t="shared" si="749"/>
        <v>4.2582015317955055E-5</v>
      </c>
      <c r="AK1890">
        <f t="shared" si="750"/>
        <v>1.6740578955036711E-7</v>
      </c>
      <c r="AL1890">
        <f t="shared" si="751"/>
        <v>0</v>
      </c>
      <c r="AM1890">
        <v>6378137</v>
      </c>
      <c r="AN1890">
        <v>6356752.3142451802</v>
      </c>
      <c r="AO1890">
        <f t="shared" si="752"/>
        <v>8.1819190842620321E-2</v>
      </c>
      <c r="AP1890">
        <f t="shared" si="753"/>
        <v>8.2094437949694496E-2</v>
      </c>
      <c r="AQ1890">
        <f t="shared" si="754"/>
        <v>6.7394967422762398E-3</v>
      </c>
      <c r="AR1890">
        <f t="shared" si="755"/>
        <v>6399593.6257584924</v>
      </c>
    </row>
    <row r="1891" spans="13:44" x14ac:dyDescent="0.3">
      <c r="M1891" s="52" t="s">
        <v>22</v>
      </c>
      <c r="N1891" s="53">
        <f t="shared" si="734"/>
        <v>166021.44365805644</v>
      </c>
      <c r="O1891" s="54">
        <f t="shared" si="735"/>
        <v>0</v>
      </c>
      <c r="P1891" s="55">
        <f t="shared" si="736"/>
        <v>31</v>
      </c>
      <c r="Q1891" s="68"/>
      <c r="T1891">
        <f t="shared" si="732"/>
        <v>0</v>
      </c>
      <c r="U1891">
        <f t="shared" si="732"/>
        <v>0</v>
      </c>
      <c r="V1891">
        <f t="shared" si="733"/>
        <v>31</v>
      </c>
      <c r="W1891">
        <f t="shared" si="756"/>
        <v>3</v>
      </c>
      <c r="X1891">
        <f t="shared" si="737"/>
        <v>-5.2359877559829883E-2</v>
      </c>
      <c r="Y1891">
        <f t="shared" si="738"/>
        <v>-5.2335956242943828E-2</v>
      </c>
      <c r="Z1891">
        <f t="shared" si="739"/>
        <v>-5.2383818566763218E-2</v>
      </c>
      <c r="AA1891">
        <f t="shared" si="740"/>
        <v>0</v>
      </c>
      <c r="AB1891">
        <f t="shared" si="741"/>
        <v>6375585.7452000007</v>
      </c>
      <c r="AC1891">
        <f t="shared" si="742"/>
        <v>9.2468067027179749E-6</v>
      </c>
      <c r="AD1891">
        <f t="shared" si="743"/>
        <v>0</v>
      </c>
      <c r="AE1891">
        <f t="shared" si="744"/>
        <v>0</v>
      </c>
      <c r="AF1891">
        <f t="shared" si="745"/>
        <v>0</v>
      </c>
      <c r="AG1891">
        <f t="shared" si="746"/>
        <v>0</v>
      </c>
      <c r="AH1891">
        <f t="shared" si="747"/>
        <v>0</v>
      </c>
      <c r="AI1891">
        <f t="shared" si="748"/>
        <v>5.0546225567071803E-3</v>
      </c>
      <c r="AJ1891">
        <f t="shared" si="749"/>
        <v>4.2582015317955055E-5</v>
      </c>
      <c r="AK1891">
        <f t="shared" si="750"/>
        <v>1.6740578955036711E-7</v>
      </c>
      <c r="AL1891">
        <f t="shared" si="751"/>
        <v>0</v>
      </c>
      <c r="AM1891">
        <v>6378137</v>
      </c>
      <c r="AN1891">
        <v>6356752.3142451802</v>
      </c>
      <c r="AO1891">
        <f t="shared" si="752"/>
        <v>8.1819190842620321E-2</v>
      </c>
      <c r="AP1891">
        <f t="shared" si="753"/>
        <v>8.2094437949694496E-2</v>
      </c>
      <c r="AQ1891">
        <f t="shared" si="754"/>
        <v>6.7394967422762398E-3</v>
      </c>
      <c r="AR1891">
        <f t="shared" si="755"/>
        <v>6399593.6257584924</v>
      </c>
    </row>
    <row r="1892" spans="13:44" x14ac:dyDescent="0.3">
      <c r="M1892" s="52" t="s">
        <v>22</v>
      </c>
      <c r="N1892" s="53">
        <f t="shared" si="734"/>
        <v>166021.44365805644</v>
      </c>
      <c r="O1892" s="54">
        <f t="shared" si="735"/>
        <v>0</v>
      </c>
      <c r="P1892" s="55">
        <f t="shared" si="736"/>
        <v>31</v>
      </c>
      <c r="Q1892" s="68"/>
      <c r="T1892">
        <f t="shared" si="732"/>
        <v>0</v>
      </c>
      <c r="U1892">
        <f t="shared" si="732"/>
        <v>0</v>
      </c>
      <c r="V1892">
        <f t="shared" si="733"/>
        <v>31</v>
      </c>
      <c r="W1892">
        <f t="shared" si="756"/>
        <v>3</v>
      </c>
      <c r="X1892">
        <f t="shared" si="737"/>
        <v>-5.2359877559829883E-2</v>
      </c>
      <c r="Y1892">
        <f t="shared" si="738"/>
        <v>-5.2335956242943828E-2</v>
      </c>
      <c r="Z1892">
        <f t="shared" si="739"/>
        <v>-5.2383818566763218E-2</v>
      </c>
      <c r="AA1892">
        <f t="shared" si="740"/>
        <v>0</v>
      </c>
      <c r="AB1892">
        <f t="shared" si="741"/>
        <v>6375585.7452000007</v>
      </c>
      <c r="AC1892">
        <f t="shared" si="742"/>
        <v>9.2468067027179749E-6</v>
      </c>
      <c r="AD1892">
        <f t="shared" si="743"/>
        <v>0</v>
      </c>
      <c r="AE1892">
        <f t="shared" si="744"/>
        <v>0</v>
      </c>
      <c r="AF1892">
        <f t="shared" si="745"/>
        <v>0</v>
      </c>
      <c r="AG1892">
        <f t="shared" si="746"/>
        <v>0</v>
      </c>
      <c r="AH1892">
        <f t="shared" si="747"/>
        <v>0</v>
      </c>
      <c r="AI1892">
        <f t="shared" si="748"/>
        <v>5.0546225567071803E-3</v>
      </c>
      <c r="AJ1892">
        <f t="shared" si="749"/>
        <v>4.2582015317955055E-5</v>
      </c>
      <c r="AK1892">
        <f t="shared" si="750"/>
        <v>1.6740578955036711E-7</v>
      </c>
      <c r="AL1892">
        <f t="shared" si="751"/>
        <v>0</v>
      </c>
      <c r="AM1892">
        <v>6378137</v>
      </c>
      <c r="AN1892">
        <v>6356752.3142451802</v>
      </c>
      <c r="AO1892">
        <f t="shared" si="752"/>
        <v>8.1819190842620321E-2</v>
      </c>
      <c r="AP1892">
        <f t="shared" si="753"/>
        <v>8.2094437949694496E-2</v>
      </c>
      <c r="AQ1892">
        <f t="shared" si="754"/>
        <v>6.7394967422762398E-3</v>
      </c>
      <c r="AR1892">
        <f t="shared" si="755"/>
        <v>6399593.6257584924</v>
      </c>
    </row>
    <row r="1893" spans="13:44" x14ac:dyDescent="0.3">
      <c r="M1893" s="52" t="s">
        <v>22</v>
      </c>
      <c r="N1893" s="53">
        <f t="shared" si="734"/>
        <v>166021.44365805644</v>
      </c>
      <c r="O1893" s="54">
        <f t="shared" si="735"/>
        <v>0</v>
      </c>
      <c r="P1893" s="55">
        <f t="shared" si="736"/>
        <v>31</v>
      </c>
      <c r="Q1893" s="68"/>
      <c r="T1893">
        <f t="shared" si="732"/>
        <v>0</v>
      </c>
      <c r="U1893">
        <f t="shared" si="732"/>
        <v>0</v>
      </c>
      <c r="V1893">
        <f t="shared" si="733"/>
        <v>31</v>
      </c>
      <c r="W1893">
        <f t="shared" si="756"/>
        <v>3</v>
      </c>
      <c r="X1893">
        <f t="shared" si="737"/>
        <v>-5.2359877559829883E-2</v>
      </c>
      <c r="Y1893">
        <f t="shared" si="738"/>
        <v>-5.2335956242943828E-2</v>
      </c>
      <c r="Z1893">
        <f t="shared" si="739"/>
        <v>-5.2383818566763218E-2</v>
      </c>
      <c r="AA1893">
        <f t="shared" si="740"/>
        <v>0</v>
      </c>
      <c r="AB1893">
        <f t="shared" si="741"/>
        <v>6375585.7452000007</v>
      </c>
      <c r="AC1893">
        <f t="shared" si="742"/>
        <v>9.2468067027179749E-6</v>
      </c>
      <c r="AD1893">
        <f t="shared" si="743"/>
        <v>0</v>
      </c>
      <c r="AE1893">
        <f t="shared" si="744"/>
        <v>0</v>
      </c>
      <c r="AF1893">
        <f t="shared" si="745"/>
        <v>0</v>
      </c>
      <c r="AG1893">
        <f t="shared" si="746"/>
        <v>0</v>
      </c>
      <c r="AH1893">
        <f t="shared" si="747"/>
        <v>0</v>
      </c>
      <c r="AI1893">
        <f t="shared" si="748"/>
        <v>5.0546225567071803E-3</v>
      </c>
      <c r="AJ1893">
        <f t="shared" si="749"/>
        <v>4.2582015317955055E-5</v>
      </c>
      <c r="AK1893">
        <f t="shared" si="750"/>
        <v>1.6740578955036711E-7</v>
      </c>
      <c r="AL1893">
        <f t="shared" si="751"/>
        <v>0</v>
      </c>
      <c r="AM1893">
        <v>6378137</v>
      </c>
      <c r="AN1893">
        <v>6356752.3142451802</v>
      </c>
      <c r="AO1893">
        <f t="shared" si="752"/>
        <v>8.1819190842620321E-2</v>
      </c>
      <c r="AP1893">
        <f t="shared" si="753"/>
        <v>8.2094437949694496E-2</v>
      </c>
      <c r="AQ1893">
        <f t="shared" si="754"/>
        <v>6.7394967422762398E-3</v>
      </c>
      <c r="AR1893">
        <f t="shared" si="755"/>
        <v>6399593.6257584924</v>
      </c>
    </row>
    <row r="1894" spans="13:44" x14ac:dyDescent="0.3">
      <c r="M1894" s="52" t="s">
        <v>22</v>
      </c>
      <c r="N1894" s="53">
        <f t="shared" si="734"/>
        <v>166021.44365805644</v>
      </c>
      <c r="O1894" s="54">
        <f t="shared" si="735"/>
        <v>0</v>
      </c>
      <c r="P1894" s="55">
        <f t="shared" si="736"/>
        <v>31</v>
      </c>
      <c r="Q1894" s="68"/>
      <c r="T1894">
        <f t="shared" si="732"/>
        <v>0</v>
      </c>
      <c r="U1894">
        <f t="shared" si="732"/>
        <v>0</v>
      </c>
      <c r="V1894">
        <f t="shared" si="733"/>
        <v>31</v>
      </c>
      <c r="W1894">
        <f t="shared" si="756"/>
        <v>3</v>
      </c>
      <c r="X1894">
        <f t="shared" si="737"/>
        <v>-5.2359877559829883E-2</v>
      </c>
      <c r="Y1894">
        <f t="shared" si="738"/>
        <v>-5.2335956242943828E-2</v>
      </c>
      <c r="Z1894">
        <f t="shared" si="739"/>
        <v>-5.2383818566763218E-2</v>
      </c>
      <c r="AA1894">
        <f t="shared" si="740"/>
        <v>0</v>
      </c>
      <c r="AB1894">
        <f t="shared" si="741"/>
        <v>6375585.7452000007</v>
      </c>
      <c r="AC1894">
        <f t="shared" si="742"/>
        <v>9.2468067027179749E-6</v>
      </c>
      <c r="AD1894">
        <f t="shared" si="743"/>
        <v>0</v>
      </c>
      <c r="AE1894">
        <f t="shared" si="744"/>
        <v>0</v>
      </c>
      <c r="AF1894">
        <f t="shared" si="745"/>
        <v>0</v>
      </c>
      <c r="AG1894">
        <f t="shared" si="746"/>
        <v>0</v>
      </c>
      <c r="AH1894">
        <f t="shared" si="747"/>
        <v>0</v>
      </c>
      <c r="AI1894">
        <f t="shared" si="748"/>
        <v>5.0546225567071803E-3</v>
      </c>
      <c r="AJ1894">
        <f t="shared" si="749"/>
        <v>4.2582015317955055E-5</v>
      </c>
      <c r="AK1894">
        <f t="shared" si="750"/>
        <v>1.6740578955036711E-7</v>
      </c>
      <c r="AL1894">
        <f t="shared" si="751"/>
        <v>0</v>
      </c>
      <c r="AM1894">
        <v>6378137</v>
      </c>
      <c r="AN1894">
        <v>6356752.3142451802</v>
      </c>
      <c r="AO1894">
        <f t="shared" si="752"/>
        <v>8.1819190842620321E-2</v>
      </c>
      <c r="AP1894">
        <f t="shared" si="753"/>
        <v>8.2094437949694496E-2</v>
      </c>
      <c r="AQ1894">
        <f t="shared" si="754"/>
        <v>6.7394967422762398E-3</v>
      </c>
      <c r="AR1894">
        <f t="shared" si="755"/>
        <v>6399593.6257584924</v>
      </c>
    </row>
    <row r="1895" spans="13:44" x14ac:dyDescent="0.3">
      <c r="M1895" s="52" t="s">
        <v>22</v>
      </c>
      <c r="N1895" s="53">
        <f t="shared" si="734"/>
        <v>166021.44365805644</v>
      </c>
      <c r="O1895" s="54">
        <f t="shared" si="735"/>
        <v>0</v>
      </c>
      <c r="P1895" s="55">
        <f t="shared" si="736"/>
        <v>31</v>
      </c>
      <c r="Q1895" s="68"/>
      <c r="T1895">
        <f t="shared" si="732"/>
        <v>0</v>
      </c>
      <c r="U1895">
        <f t="shared" si="732"/>
        <v>0</v>
      </c>
      <c r="V1895">
        <f t="shared" si="733"/>
        <v>31</v>
      </c>
      <c r="W1895">
        <f t="shared" si="756"/>
        <v>3</v>
      </c>
      <c r="X1895">
        <f t="shared" si="737"/>
        <v>-5.2359877559829883E-2</v>
      </c>
      <c r="Y1895">
        <f t="shared" si="738"/>
        <v>-5.2335956242943828E-2</v>
      </c>
      <c r="Z1895">
        <f t="shared" si="739"/>
        <v>-5.2383818566763218E-2</v>
      </c>
      <c r="AA1895">
        <f t="shared" si="740"/>
        <v>0</v>
      </c>
      <c r="AB1895">
        <f t="shared" si="741"/>
        <v>6375585.7452000007</v>
      </c>
      <c r="AC1895">
        <f t="shared" si="742"/>
        <v>9.2468067027179749E-6</v>
      </c>
      <c r="AD1895">
        <f t="shared" si="743"/>
        <v>0</v>
      </c>
      <c r="AE1895">
        <f t="shared" si="744"/>
        <v>0</v>
      </c>
      <c r="AF1895">
        <f t="shared" si="745"/>
        <v>0</v>
      </c>
      <c r="AG1895">
        <f t="shared" si="746"/>
        <v>0</v>
      </c>
      <c r="AH1895">
        <f t="shared" si="747"/>
        <v>0</v>
      </c>
      <c r="AI1895">
        <f t="shared" si="748"/>
        <v>5.0546225567071803E-3</v>
      </c>
      <c r="AJ1895">
        <f t="shared" si="749"/>
        <v>4.2582015317955055E-5</v>
      </c>
      <c r="AK1895">
        <f t="shared" si="750"/>
        <v>1.6740578955036711E-7</v>
      </c>
      <c r="AL1895">
        <f t="shared" si="751"/>
        <v>0</v>
      </c>
      <c r="AM1895">
        <v>6378137</v>
      </c>
      <c r="AN1895">
        <v>6356752.3142451802</v>
      </c>
      <c r="AO1895">
        <f t="shared" si="752"/>
        <v>8.1819190842620321E-2</v>
      </c>
      <c r="AP1895">
        <f t="shared" si="753"/>
        <v>8.2094437949694496E-2</v>
      </c>
      <c r="AQ1895">
        <f t="shared" si="754"/>
        <v>6.7394967422762398E-3</v>
      </c>
      <c r="AR1895">
        <f t="shared" si="755"/>
        <v>6399593.6257584924</v>
      </c>
    </row>
    <row r="1896" spans="13:44" x14ac:dyDescent="0.3">
      <c r="M1896" s="52" t="s">
        <v>22</v>
      </c>
      <c r="N1896" s="53">
        <f t="shared" si="734"/>
        <v>166021.44365805644</v>
      </c>
      <c r="O1896" s="54">
        <f t="shared" si="735"/>
        <v>0</v>
      </c>
      <c r="P1896" s="55">
        <f t="shared" si="736"/>
        <v>31</v>
      </c>
      <c r="Q1896" s="68"/>
      <c r="T1896">
        <f t="shared" si="732"/>
        <v>0</v>
      </c>
      <c r="U1896">
        <f t="shared" si="732"/>
        <v>0</v>
      </c>
      <c r="V1896">
        <f t="shared" si="733"/>
        <v>31</v>
      </c>
      <c r="W1896">
        <f t="shared" si="756"/>
        <v>3</v>
      </c>
      <c r="X1896">
        <f t="shared" si="737"/>
        <v>-5.2359877559829883E-2</v>
      </c>
      <c r="Y1896">
        <f t="shared" si="738"/>
        <v>-5.2335956242943828E-2</v>
      </c>
      <c r="Z1896">
        <f t="shared" si="739"/>
        <v>-5.2383818566763218E-2</v>
      </c>
      <c r="AA1896">
        <f t="shared" si="740"/>
        <v>0</v>
      </c>
      <c r="AB1896">
        <f t="shared" si="741"/>
        <v>6375585.7452000007</v>
      </c>
      <c r="AC1896">
        <f t="shared" si="742"/>
        <v>9.2468067027179749E-6</v>
      </c>
      <c r="AD1896">
        <f t="shared" si="743"/>
        <v>0</v>
      </c>
      <c r="AE1896">
        <f t="shared" si="744"/>
        <v>0</v>
      </c>
      <c r="AF1896">
        <f t="shared" si="745"/>
        <v>0</v>
      </c>
      <c r="AG1896">
        <f t="shared" si="746"/>
        <v>0</v>
      </c>
      <c r="AH1896">
        <f t="shared" si="747"/>
        <v>0</v>
      </c>
      <c r="AI1896">
        <f t="shared" si="748"/>
        <v>5.0546225567071803E-3</v>
      </c>
      <c r="AJ1896">
        <f t="shared" si="749"/>
        <v>4.2582015317955055E-5</v>
      </c>
      <c r="AK1896">
        <f t="shared" si="750"/>
        <v>1.6740578955036711E-7</v>
      </c>
      <c r="AL1896">
        <f t="shared" si="751"/>
        <v>0</v>
      </c>
      <c r="AM1896">
        <v>6378137</v>
      </c>
      <c r="AN1896">
        <v>6356752.3142451802</v>
      </c>
      <c r="AO1896">
        <f t="shared" si="752"/>
        <v>8.1819190842620321E-2</v>
      </c>
      <c r="AP1896">
        <f t="shared" si="753"/>
        <v>8.2094437949694496E-2</v>
      </c>
      <c r="AQ1896">
        <f t="shared" si="754"/>
        <v>6.7394967422762398E-3</v>
      </c>
      <c r="AR1896">
        <f t="shared" si="755"/>
        <v>6399593.6257584924</v>
      </c>
    </row>
    <row r="1897" spans="13:44" x14ac:dyDescent="0.3">
      <c r="M1897" s="52" t="s">
        <v>22</v>
      </c>
      <c r="N1897" s="53">
        <f t="shared" si="734"/>
        <v>166021.44365805644</v>
      </c>
      <c r="O1897" s="54">
        <f t="shared" si="735"/>
        <v>0</v>
      </c>
      <c r="P1897" s="55">
        <f t="shared" si="736"/>
        <v>31</v>
      </c>
      <c r="Q1897" s="68"/>
      <c r="T1897">
        <f t="shared" si="732"/>
        <v>0</v>
      </c>
      <c r="U1897">
        <f t="shared" si="732"/>
        <v>0</v>
      </c>
      <c r="V1897">
        <f t="shared" si="733"/>
        <v>31</v>
      </c>
      <c r="W1897">
        <f t="shared" si="756"/>
        <v>3</v>
      </c>
      <c r="X1897">
        <f t="shared" si="737"/>
        <v>-5.2359877559829883E-2</v>
      </c>
      <c r="Y1897">
        <f t="shared" si="738"/>
        <v>-5.2335956242943828E-2</v>
      </c>
      <c r="Z1897">
        <f t="shared" si="739"/>
        <v>-5.2383818566763218E-2</v>
      </c>
      <c r="AA1897">
        <f t="shared" si="740"/>
        <v>0</v>
      </c>
      <c r="AB1897">
        <f t="shared" si="741"/>
        <v>6375585.7452000007</v>
      </c>
      <c r="AC1897">
        <f t="shared" si="742"/>
        <v>9.2468067027179749E-6</v>
      </c>
      <c r="AD1897">
        <f t="shared" si="743"/>
        <v>0</v>
      </c>
      <c r="AE1897">
        <f t="shared" si="744"/>
        <v>0</v>
      </c>
      <c r="AF1897">
        <f t="shared" si="745"/>
        <v>0</v>
      </c>
      <c r="AG1897">
        <f t="shared" si="746"/>
        <v>0</v>
      </c>
      <c r="AH1897">
        <f t="shared" si="747"/>
        <v>0</v>
      </c>
      <c r="AI1897">
        <f t="shared" si="748"/>
        <v>5.0546225567071803E-3</v>
      </c>
      <c r="AJ1897">
        <f t="shared" si="749"/>
        <v>4.2582015317955055E-5</v>
      </c>
      <c r="AK1897">
        <f t="shared" si="750"/>
        <v>1.6740578955036711E-7</v>
      </c>
      <c r="AL1897">
        <f t="shared" si="751"/>
        <v>0</v>
      </c>
      <c r="AM1897">
        <v>6378137</v>
      </c>
      <c r="AN1897">
        <v>6356752.3142451802</v>
      </c>
      <c r="AO1897">
        <f t="shared" si="752"/>
        <v>8.1819190842620321E-2</v>
      </c>
      <c r="AP1897">
        <f t="shared" si="753"/>
        <v>8.2094437949694496E-2</v>
      </c>
      <c r="AQ1897">
        <f t="shared" si="754"/>
        <v>6.7394967422762398E-3</v>
      </c>
      <c r="AR1897">
        <f t="shared" si="755"/>
        <v>6399593.6257584924</v>
      </c>
    </row>
    <row r="1898" spans="13:44" x14ac:dyDescent="0.3">
      <c r="M1898" s="52" t="s">
        <v>22</v>
      </c>
      <c r="N1898" s="53">
        <f t="shared" si="734"/>
        <v>166021.44365805644</v>
      </c>
      <c r="O1898" s="54">
        <f t="shared" si="735"/>
        <v>0</v>
      </c>
      <c r="P1898" s="55">
        <f t="shared" si="736"/>
        <v>31</v>
      </c>
      <c r="Q1898" s="68"/>
      <c r="T1898">
        <f t="shared" ref="T1898:U1961" si="757">R1898*PI()/180</f>
        <v>0</v>
      </c>
      <c r="U1898">
        <f t="shared" si="757"/>
        <v>0</v>
      </c>
      <c r="V1898">
        <f t="shared" si="733"/>
        <v>31</v>
      </c>
      <c r="W1898">
        <f t="shared" si="756"/>
        <v>3</v>
      </c>
      <c r="X1898">
        <f t="shared" si="737"/>
        <v>-5.2359877559829883E-2</v>
      </c>
      <c r="Y1898">
        <f t="shared" si="738"/>
        <v>-5.2335956242943828E-2</v>
      </c>
      <c r="Z1898">
        <f t="shared" si="739"/>
        <v>-5.2383818566763218E-2</v>
      </c>
      <c r="AA1898">
        <f t="shared" si="740"/>
        <v>0</v>
      </c>
      <c r="AB1898">
        <f t="shared" si="741"/>
        <v>6375585.7452000007</v>
      </c>
      <c r="AC1898">
        <f t="shared" si="742"/>
        <v>9.2468067027179749E-6</v>
      </c>
      <c r="AD1898">
        <f t="shared" si="743"/>
        <v>0</v>
      </c>
      <c r="AE1898">
        <f t="shared" si="744"/>
        <v>0</v>
      </c>
      <c r="AF1898">
        <f t="shared" si="745"/>
        <v>0</v>
      </c>
      <c r="AG1898">
        <f t="shared" si="746"/>
        <v>0</v>
      </c>
      <c r="AH1898">
        <f t="shared" si="747"/>
        <v>0</v>
      </c>
      <c r="AI1898">
        <f t="shared" si="748"/>
        <v>5.0546225567071803E-3</v>
      </c>
      <c r="AJ1898">
        <f t="shared" si="749"/>
        <v>4.2582015317955055E-5</v>
      </c>
      <c r="AK1898">
        <f t="shared" si="750"/>
        <v>1.6740578955036711E-7</v>
      </c>
      <c r="AL1898">
        <f t="shared" si="751"/>
        <v>0</v>
      </c>
      <c r="AM1898">
        <v>6378137</v>
      </c>
      <c r="AN1898">
        <v>6356752.3142451802</v>
      </c>
      <c r="AO1898">
        <f t="shared" si="752"/>
        <v>8.1819190842620321E-2</v>
      </c>
      <c r="AP1898">
        <f t="shared" si="753"/>
        <v>8.2094437949694496E-2</v>
      </c>
      <c r="AQ1898">
        <f t="shared" si="754"/>
        <v>6.7394967422762398E-3</v>
      </c>
      <c r="AR1898">
        <f t="shared" si="755"/>
        <v>6399593.6257584924</v>
      </c>
    </row>
    <row r="1899" spans="13:44" x14ac:dyDescent="0.3">
      <c r="M1899" s="52" t="s">
        <v>22</v>
      </c>
      <c r="N1899" s="53">
        <f t="shared" si="734"/>
        <v>166021.44365805644</v>
      </c>
      <c r="O1899" s="54">
        <f t="shared" si="735"/>
        <v>0</v>
      </c>
      <c r="P1899" s="55">
        <f t="shared" si="736"/>
        <v>31</v>
      </c>
      <c r="Q1899" s="68"/>
      <c r="T1899">
        <f t="shared" si="757"/>
        <v>0</v>
      </c>
      <c r="U1899">
        <f t="shared" si="757"/>
        <v>0</v>
      </c>
      <c r="V1899">
        <f t="shared" si="733"/>
        <v>31</v>
      </c>
      <c r="W1899">
        <f t="shared" si="756"/>
        <v>3</v>
      </c>
      <c r="X1899">
        <f t="shared" si="737"/>
        <v>-5.2359877559829883E-2</v>
      </c>
      <c r="Y1899">
        <f t="shared" si="738"/>
        <v>-5.2335956242943828E-2</v>
      </c>
      <c r="Z1899">
        <f t="shared" si="739"/>
        <v>-5.2383818566763218E-2</v>
      </c>
      <c r="AA1899">
        <f t="shared" si="740"/>
        <v>0</v>
      </c>
      <c r="AB1899">
        <f t="shared" si="741"/>
        <v>6375585.7452000007</v>
      </c>
      <c r="AC1899">
        <f t="shared" si="742"/>
        <v>9.2468067027179749E-6</v>
      </c>
      <c r="AD1899">
        <f t="shared" si="743"/>
        <v>0</v>
      </c>
      <c r="AE1899">
        <f t="shared" si="744"/>
        <v>0</v>
      </c>
      <c r="AF1899">
        <f t="shared" si="745"/>
        <v>0</v>
      </c>
      <c r="AG1899">
        <f t="shared" si="746"/>
        <v>0</v>
      </c>
      <c r="AH1899">
        <f t="shared" si="747"/>
        <v>0</v>
      </c>
      <c r="AI1899">
        <f t="shared" si="748"/>
        <v>5.0546225567071803E-3</v>
      </c>
      <c r="AJ1899">
        <f t="shared" si="749"/>
        <v>4.2582015317955055E-5</v>
      </c>
      <c r="AK1899">
        <f t="shared" si="750"/>
        <v>1.6740578955036711E-7</v>
      </c>
      <c r="AL1899">
        <f t="shared" si="751"/>
        <v>0</v>
      </c>
      <c r="AM1899">
        <v>6378137</v>
      </c>
      <c r="AN1899">
        <v>6356752.3142451802</v>
      </c>
      <c r="AO1899">
        <f t="shared" si="752"/>
        <v>8.1819190842620321E-2</v>
      </c>
      <c r="AP1899">
        <f t="shared" si="753"/>
        <v>8.2094437949694496E-2</v>
      </c>
      <c r="AQ1899">
        <f t="shared" si="754"/>
        <v>6.7394967422762398E-3</v>
      </c>
      <c r="AR1899">
        <f t="shared" si="755"/>
        <v>6399593.6257584924</v>
      </c>
    </row>
    <row r="1900" spans="13:44" x14ac:dyDescent="0.3">
      <c r="M1900" s="52" t="s">
        <v>22</v>
      </c>
      <c r="N1900" s="53">
        <f t="shared" si="734"/>
        <v>166021.44365805644</v>
      </c>
      <c r="O1900" s="54">
        <f t="shared" si="735"/>
        <v>0</v>
      </c>
      <c r="P1900" s="55">
        <f t="shared" si="736"/>
        <v>31</v>
      </c>
      <c r="Q1900" s="68"/>
      <c r="T1900">
        <f t="shared" si="757"/>
        <v>0</v>
      </c>
      <c r="U1900">
        <f t="shared" si="757"/>
        <v>0</v>
      </c>
      <c r="V1900">
        <f t="shared" si="733"/>
        <v>31</v>
      </c>
      <c r="W1900">
        <f t="shared" si="756"/>
        <v>3</v>
      </c>
      <c r="X1900">
        <f t="shared" si="737"/>
        <v>-5.2359877559829883E-2</v>
      </c>
      <c r="Y1900">
        <f t="shared" si="738"/>
        <v>-5.2335956242943828E-2</v>
      </c>
      <c r="Z1900">
        <f t="shared" si="739"/>
        <v>-5.2383818566763218E-2</v>
      </c>
      <c r="AA1900">
        <f t="shared" si="740"/>
        <v>0</v>
      </c>
      <c r="AB1900">
        <f t="shared" si="741"/>
        <v>6375585.7452000007</v>
      </c>
      <c r="AC1900">
        <f t="shared" si="742"/>
        <v>9.2468067027179749E-6</v>
      </c>
      <c r="AD1900">
        <f t="shared" si="743"/>
        <v>0</v>
      </c>
      <c r="AE1900">
        <f t="shared" si="744"/>
        <v>0</v>
      </c>
      <c r="AF1900">
        <f t="shared" si="745"/>
        <v>0</v>
      </c>
      <c r="AG1900">
        <f t="shared" si="746"/>
        <v>0</v>
      </c>
      <c r="AH1900">
        <f t="shared" si="747"/>
        <v>0</v>
      </c>
      <c r="AI1900">
        <f t="shared" si="748"/>
        <v>5.0546225567071803E-3</v>
      </c>
      <c r="AJ1900">
        <f t="shared" si="749"/>
        <v>4.2582015317955055E-5</v>
      </c>
      <c r="AK1900">
        <f t="shared" si="750"/>
        <v>1.6740578955036711E-7</v>
      </c>
      <c r="AL1900">
        <f t="shared" si="751"/>
        <v>0</v>
      </c>
      <c r="AM1900">
        <v>6378137</v>
      </c>
      <c r="AN1900">
        <v>6356752.3142451802</v>
      </c>
      <c r="AO1900">
        <f t="shared" si="752"/>
        <v>8.1819190842620321E-2</v>
      </c>
      <c r="AP1900">
        <f t="shared" si="753"/>
        <v>8.2094437949694496E-2</v>
      </c>
      <c r="AQ1900">
        <f t="shared" si="754"/>
        <v>6.7394967422762398E-3</v>
      </c>
      <c r="AR1900">
        <f t="shared" si="755"/>
        <v>6399593.6257584924</v>
      </c>
    </row>
    <row r="1901" spans="13:44" x14ac:dyDescent="0.3">
      <c r="M1901" s="52" t="s">
        <v>22</v>
      </c>
      <c r="N1901" s="53">
        <f t="shared" si="734"/>
        <v>166021.44365805644</v>
      </c>
      <c r="O1901" s="54">
        <f t="shared" si="735"/>
        <v>0</v>
      </c>
      <c r="P1901" s="55">
        <f t="shared" si="736"/>
        <v>31</v>
      </c>
      <c r="Q1901" s="68"/>
      <c r="T1901">
        <f t="shared" si="757"/>
        <v>0</v>
      </c>
      <c r="U1901">
        <f t="shared" si="757"/>
        <v>0</v>
      </c>
      <c r="V1901">
        <f t="shared" si="733"/>
        <v>31</v>
      </c>
      <c r="W1901">
        <f t="shared" si="756"/>
        <v>3</v>
      </c>
      <c r="X1901">
        <f t="shared" si="737"/>
        <v>-5.2359877559829883E-2</v>
      </c>
      <c r="Y1901">
        <f t="shared" si="738"/>
        <v>-5.2335956242943828E-2</v>
      </c>
      <c r="Z1901">
        <f t="shared" si="739"/>
        <v>-5.2383818566763218E-2</v>
      </c>
      <c r="AA1901">
        <f t="shared" si="740"/>
        <v>0</v>
      </c>
      <c r="AB1901">
        <f t="shared" si="741"/>
        <v>6375585.7452000007</v>
      </c>
      <c r="AC1901">
        <f t="shared" si="742"/>
        <v>9.2468067027179749E-6</v>
      </c>
      <c r="AD1901">
        <f t="shared" si="743"/>
        <v>0</v>
      </c>
      <c r="AE1901">
        <f t="shared" si="744"/>
        <v>0</v>
      </c>
      <c r="AF1901">
        <f t="shared" si="745"/>
        <v>0</v>
      </c>
      <c r="AG1901">
        <f t="shared" si="746"/>
        <v>0</v>
      </c>
      <c r="AH1901">
        <f t="shared" si="747"/>
        <v>0</v>
      </c>
      <c r="AI1901">
        <f t="shared" si="748"/>
        <v>5.0546225567071803E-3</v>
      </c>
      <c r="AJ1901">
        <f t="shared" si="749"/>
        <v>4.2582015317955055E-5</v>
      </c>
      <c r="AK1901">
        <f t="shared" si="750"/>
        <v>1.6740578955036711E-7</v>
      </c>
      <c r="AL1901">
        <f t="shared" si="751"/>
        <v>0</v>
      </c>
      <c r="AM1901">
        <v>6378137</v>
      </c>
      <c r="AN1901">
        <v>6356752.3142451802</v>
      </c>
      <c r="AO1901">
        <f t="shared" si="752"/>
        <v>8.1819190842620321E-2</v>
      </c>
      <c r="AP1901">
        <f t="shared" si="753"/>
        <v>8.2094437949694496E-2</v>
      </c>
      <c r="AQ1901">
        <f t="shared" si="754"/>
        <v>6.7394967422762398E-3</v>
      </c>
      <c r="AR1901">
        <f t="shared" si="755"/>
        <v>6399593.6257584924</v>
      </c>
    </row>
    <row r="1902" spans="13:44" x14ac:dyDescent="0.3">
      <c r="M1902" s="52" t="s">
        <v>22</v>
      </c>
      <c r="N1902" s="53">
        <f t="shared" si="734"/>
        <v>166021.44365805644</v>
      </c>
      <c r="O1902" s="54">
        <f t="shared" si="735"/>
        <v>0</v>
      </c>
      <c r="P1902" s="55">
        <f t="shared" si="736"/>
        <v>31</v>
      </c>
      <c r="Q1902" s="68"/>
      <c r="T1902">
        <f t="shared" si="757"/>
        <v>0</v>
      </c>
      <c r="U1902">
        <f t="shared" si="757"/>
        <v>0</v>
      </c>
      <c r="V1902">
        <f t="shared" si="733"/>
        <v>31</v>
      </c>
      <c r="W1902">
        <f t="shared" si="756"/>
        <v>3</v>
      </c>
      <c r="X1902">
        <f t="shared" si="737"/>
        <v>-5.2359877559829883E-2</v>
      </c>
      <c r="Y1902">
        <f t="shared" si="738"/>
        <v>-5.2335956242943828E-2</v>
      </c>
      <c r="Z1902">
        <f t="shared" si="739"/>
        <v>-5.2383818566763218E-2</v>
      </c>
      <c r="AA1902">
        <f t="shared" si="740"/>
        <v>0</v>
      </c>
      <c r="AB1902">
        <f t="shared" si="741"/>
        <v>6375585.7452000007</v>
      </c>
      <c r="AC1902">
        <f t="shared" si="742"/>
        <v>9.2468067027179749E-6</v>
      </c>
      <c r="AD1902">
        <f t="shared" si="743"/>
        <v>0</v>
      </c>
      <c r="AE1902">
        <f t="shared" si="744"/>
        <v>0</v>
      </c>
      <c r="AF1902">
        <f t="shared" si="745"/>
        <v>0</v>
      </c>
      <c r="AG1902">
        <f t="shared" si="746"/>
        <v>0</v>
      </c>
      <c r="AH1902">
        <f t="shared" si="747"/>
        <v>0</v>
      </c>
      <c r="AI1902">
        <f t="shared" si="748"/>
        <v>5.0546225567071803E-3</v>
      </c>
      <c r="AJ1902">
        <f t="shared" si="749"/>
        <v>4.2582015317955055E-5</v>
      </c>
      <c r="AK1902">
        <f t="shared" si="750"/>
        <v>1.6740578955036711E-7</v>
      </c>
      <c r="AL1902">
        <f t="shared" si="751"/>
        <v>0</v>
      </c>
      <c r="AM1902">
        <v>6378137</v>
      </c>
      <c r="AN1902">
        <v>6356752.3142451802</v>
      </c>
      <c r="AO1902">
        <f t="shared" si="752"/>
        <v>8.1819190842620321E-2</v>
      </c>
      <c r="AP1902">
        <f t="shared" si="753"/>
        <v>8.2094437949694496E-2</v>
      </c>
      <c r="AQ1902">
        <f t="shared" si="754"/>
        <v>6.7394967422762398E-3</v>
      </c>
      <c r="AR1902">
        <f t="shared" si="755"/>
        <v>6399593.6257584924</v>
      </c>
    </row>
    <row r="1903" spans="13:44" x14ac:dyDescent="0.3">
      <c r="M1903" s="52" t="s">
        <v>22</v>
      </c>
      <c r="N1903" s="53">
        <f t="shared" si="734"/>
        <v>166021.44365805644</v>
      </c>
      <c r="O1903" s="54">
        <f t="shared" si="735"/>
        <v>0</v>
      </c>
      <c r="P1903" s="55">
        <f t="shared" si="736"/>
        <v>31</v>
      </c>
      <c r="Q1903" s="68"/>
      <c r="T1903">
        <f t="shared" si="757"/>
        <v>0</v>
      </c>
      <c r="U1903">
        <f t="shared" si="757"/>
        <v>0</v>
      </c>
      <c r="V1903">
        <f t="shared" si="733"/>
        <v>31</v>
      </c>
      <c r="W1903">
        <f t="shared" si="756"/>
        <v>3</v>
      </c>
      <c r="X1903">
        <f t="shared" si="737"/>
        <v>-5.2359877559829883E-2</v>
      </c>
      <c r="Y1903">
        <f t="shared" si="738"/>
        <v>-5.2335956242943828E-2</v>
      </c>
      <c r="Z1903">
        <f t="shared" si="739"/>
        <v>-5.2383818566763218E-2</v>
      </c>
      <c r="AA1903">
        <f t="shared" si="740"/>
        <v>0</v>
      </c>
      <c r="AB1903">
        <f t="shared" si="741"/>
        <v>6375585.7452000007</v>
      </c>
      <c r="AC1903">
        <f t="shared" si="742"/>
        <v>9.2468067027179749E-6</v>
      </c>
      <c r="AD1903">
        <f t="shared" si="743"/>
        <v>0</v>
      </c>
      <c r="AE1903">
        <f t="shared" si="744"/>
        <v>0</v>
      </c>
      <c r="AF1903">
        <f t="shared" si="745"/>
        <v>0</v>
      </c>
      <c r="AG1903">
        <f t="shared" si="746"/>
        <v>0</v>
      </c>
      <c r="AH1903">
        <f t="shared" si="747"/>
        <v>0</v>
      </c>
      <c r="AI1903">
        <f t="shared" si="748"/>
        <v>5.0546225567071803E-3</v>
      </c>
      <c r="AJ1903">
        <f t="shared" si="749"/>
        <v>4.2582015317955055E-5</v>
      </c>
      <c r="AK1903">
        <f t="shared" si="750"/>
        <v>1.6740578955036711E-7</v>
      </c>
      <c r="AL1903">
        <f t="shared" si="751"/>
        <v>0</v>
      </c>
      <c r="AM1903">
        <v>6378137</v>
      </c>
      <c r="AN1903">
        <v>6356752.3142451802</v>
      </c>
      <c r="AO1903">
        <f t="shared" si="752"/>
        <v>8.1819190842620321E-2</v>
      </c>
      <c r="AP1903">
        <f t="shared" si="753"/>
        <v>8.2094437949694496E-2</v>
      </c>
      <c r="AQ1903">
        <f t="shared" si="754"/>
        <v>6.7394967422762398E-3</v>
      </c>
      <c r="AR1903">
        <f t="shared" si="755"/>
        <v>6399593.6257584924</v>
      </c>
    </row>
    <row r="1904" spans="13:44" x14ac:dyDescent="0.3">
      <c r="M1904" s="52" t="s">
        <v>22</v>
      </c>
      <c r="N1904" s="53">
        <f t="shared" si="734"/>
        <v>166021.44365805644</v>
      </c>
      <c r="O1904" s="54">
        <f t="shared" si="735"/>
        <v>0</v>
      </c>
      <c r="P1904" s="55">
        <f t="shared" si="736"/>
        <v>31</v>
      </c>
      <c r="Q1904" s="68"/>
      <c r="T1904">
        <f t="shared" si="757"/>
        <v>0</v>
      </c>
      <c r="U1904">
        <f t="shared" si="757"/>
        <v>0</v>
      </c>
      <c r="V1904">
        <f t="shared" si="733"/>
        <v>31</v>
      </c>
      <c r="W1904">
        <f t="shared" si="756"/>
        <v>3</v>
      </c>
      <c r="X1904">
        <f t="shared" si="737"/>
        <v>-5.2359877559829883E-2</v>
      </c>
      <c r="Y1904">
        <f t="shared" si="738"/>
        <v>-5.2335956242943828E-2</v>
      </c>
      <c r="Z1904">
        <f t="shared" si="739"/>
        <v>-5.2383818566763218E-2</v>
      </c>
      <c r="AA1904">
        <f t="shared" si="740"/>
        <v>0</v>
      </c>
      <c r="AB1904">
        <f t="shared" si="741"/>
        <v>6375585.7452000007</v>
      </c>
      <c r="AC1904">
        <f t="shared" si="742"/>
        <v>9.2468067027179749E-6</v>
      </c>
      <c r="AD1904">
        <f t="shared" si="743"/>
        <v>0</v>
      </c>
      <c r="AE1904">
        <f t="shared" si="744"/>
        <v>0</v>
      </c>
      <c r="AF1904">
        <f t="shared" si="745"/>
        <v>0</v>
      </c>
      <c r="AG1904">
        <f t="shared" si="746"/>
        <v>0</v>
      </c>
      <c r="AH1904">
        <f t="shared" si="747"/>
        <v>0</v>
      </c>
      <c r="AI1904">
        <f t="shared" si="748"/>
        <v>5.0546225567071803E-3</v>
      </c>
      <c r="AJ1904">
        <f t="shared" si="749"/>
        <v>4.2582015317955055E-5</v>
      </c>
      <c r="AK1904">
        <f t="shared" si="750"/>
        <v>1.6740578955036711E-7</v>
      </c>
      <c r="AL1904">
        <f t="shared" si="751"/>
        <v>0</v>
      </c>
      <c r="AM1904">
        <v>6378137</v>
      </c>
      <c r="AN1904">
        <v>6356752.3142451802</v>
      </c>
      <c r="AO1904">
        <f t="shared" si="752"/>
        <v>8.1819190842620321E-2</v>
      </c>
      <c r="AP1904">
        <f t="shared" si="753"/>
        <v>8.2094437949694496E-2</v>
      </c>
      <c r="AQ1904">
        <f t="shared" si="754"/>
        <v>6.7394967422762398E-3</v>
      </c>
      <c r="AR1904">
        <f t="shared" si="755"/>
        <v>6399593.6257584924</v>
      </c>
    </row>
    <row r="1905" spans="13:44" x14ac:dyDescent="0.3">
      <c r="M1905" s="52" t="s">
        <v>22</v>
      </c>
      <c r="N1905" s="53">
        <f t="shared" si="734"/>
        <v>166021.44365805644</v>
      </c>
      <c r="O1905" s="54">
        <f t="shared" si="735"/>
        <v>0</v>
      </c>
      <c r="P1905" s="55">
        <f t="shared" si="736"/>
        <v>31</v>
      </c>
      <c r="Q1905" s="68"/>
      <c r="T1905">
        <f t="shared" si="757"/>
        <v>0</v>
      </c>
      <c r="U1905">
        <f t="shared" si="757"/>
        <v>0</v>
      </c>
      <c r="V1905">
        <f t="shared" si="733"/>
        <v>31</v>
      </c>
      <c r="W1905">
        <f t="shared" si="756"/>
        <v>3</v>
      </c>
      <c r="X1905">
        <f t="shared" si="737"/>
        <v>-5.2359877559829883E-2</v>
      </c>
      <c r="Y1905">
        <f t="shared" si="738"/>
        <v>-5.2335956242943828E-2</v>
      </c>
      <c r="Z1905">
        <f t="shared" si="739"/>
        <v>-5.2383818566763218E-2</v>
      </c>
      <c r="AA1905">
        <f t="shared" si="740"/>
        <v>0</v>
      </c>
      <c r="AB1905">
        <f t="shared" si="741"/>
        <v>6375585.7452000007</v>
      </c>
      <c r="AC1905">
        <f t="shared" si="742"/>
        <v>9.2468067027179749E-6</v>
      </c>
      <c r="AD1905">
        <f t="shared" si="743"/>
        <v>0</v>
      </c>
      <c r="AE1905">
        <f t="shared" si="744"/>
        <v>0</v>
      </c>
      <c r="AF1905">
        <f t="shared" si="745"/>
        <v>0</v>
      </c>
      <c r="AG1905">
        <f t="shared" si="746"/>
        <v>0</v>
      </c>
      <c r="AH1905">
        <f t="shared" si="747"/>
        <v>0</v>
      </c>
      <c r="AI1905">
        <f t="shared" si="748"/>
        <v>5.0546225567071803E-3</v>
      </c>
      <c r="AJ1905">
        <f t="shared" si="749"/>
        <v>4.2582015317955055E-5</v>
      </c>
      <c r="AK1905">
        <f t="shared" si="750"/>
        <v>1.6740578955036711E-7</v>
      </c>
      <c r="AL1905">
        <f t="shared" si="751"/>
        <v>0</v>
      </c>
      <c r="AM1905">
        <v>6378137</v>
      </c>
      <c r="AN1905">
        <v>6356752.3142451802</v>
      </c>
      <c r="AO1905">
        <f t="shared" si="752"/>
        <v>8.1819190842620321E-2</v>
      </c>
      <c r="AP1905">
        <f t="shared" si="753"/>
        <v>8.2094437949694496E-2</v>
      </c>
      <c r="AQ1905">
        <f t="shared" si="754"/>
        <v>6.7394967422762398E-3</v>
      </c>
      <c r="AR1905">
        <f t="shared" si="755"/>
        <v>6399593.6257584924</v>
      </c>
    </row>
    <row r="1906" spans="13:44" x14ac:dyDescent="0.3">
      <c r="M1906" s="52" t="s">
        <v>22</v>
      </c>
      <c r="N1906" s="53">
        <f t="shared" si="734"/>
        <v>166021.44365805644</v>
      </c>
      <c r="O1906" s="54">
        <f t="shared" si="735"/>
        <v>0</v>
      </c>
      <c r="P1906" s="55">
        <f t="shared" si="736"/>
        <v>31</v>
      </c>
      <c r="Q1906" s="68"/>
      <c r="T1906">
        <f t="shared" si="757"/>
        <v>0</v>
      </c>
      <c r="U1906">
        <f t="shared" si="757"/>
        <v>0</v>
      </c>
      <c r="V1906">
        <f t="shared" si="733"/>
        <v>31</v>
      </c>
      <c r="W1906">
        <f t="shared" si="756"/>
        <v>3</v>
      </c>
      <c r="X1906">
        <f t="shared" si="737"/>
        <v>-5.2359877559829883E-2</v>
      </c>
      <c r="Y1906">
        <f t="shared" si="738"/>
        <v>-5.2335956242943828E-2</v>
      </c>
      <c r="Z1906">
        <f t="shared" si="739"/>
        <v>-5.2383818566763218E-2</v>
      </c>
      <c r="AA1906">
        <f t="shared" si="740"/>
        <v>0</v>
      </c>
      <c r="AB1906">
        <f t="shared" si="741"/>
        <v>6375585.7452000007</v>
      </c>
      <c r="AC1906">
        <f t="shared" si="742"/>
        <v>9.2468067027179749E-6</v>
      </c>
      <c r="AD1906">
        <f t="shared" si="743"/>
        <v>0</v>
      </c>
      <c r="AE1906">
        <f t="shared" si="744"/>
        <v>0</v>
      </c>
      <c r="AF1906">
        <f t="shared" si="745"/>
        <v>0</v>
      </c>
      <c r="AG1906">
        <f t="shared" si="746"/>
        <v>0</v>
      </c>
      <c r="AH1906">
        <f t="shared" si="747"/>
        <v>0</v>
      </c>
      <c r="AI1906">
        <f t="shared" si="748"/>
        <v>5.0546225567071803E-3</v>
      </c>
      <c r="AJ1906">
        <f t="shared" si="749"/>
        <v>4.2582015317955055E-5</v>
      </c>
      <c r="AK1906">
        <f t="shared" si="750"/>
        <v>1.6740578955036711E-7</v>
      </c>
      <c r="AL1906">
        <f t="shared" si="751"/>
        <v>0</v>
      </c>
      <c r="AM1906">
        <v>6378137</v>
      </c>
      <c r="AN1906">
        <v>6356752.3142451802</v>
      </c>
      <c r="AO1906">
        <f t="shared" si="752"/>
        <v>8.1819190842620321E-2</v>
      </c>
      <c r="AP1906">
        <f t="shared" si="753"/>
        <v>8.2094437949694496E-2</v>
      </c>
      <c r="AQ1906">
        <f t="shared" si="754"/>
        <v>6.7394967422762398E-3</v>
      </c>
      <c r="AR1906">
        <f t="shared" si="755"/>
        <v>6399593.6257584924</v>
      </c>
    </row>
    <row r="1907" spans="13:44" x14ac:dyDescent="0.3">
      <c r="M1907" s="52" t="s">
        <v>22</v>
      </c>
      <c r="N1907" s="53">
        <f t="shared" si="734"/>
        <v>166021.44365805644</v>
      </c>
      <c r="O1907" s="54">
        <f t="shared" si="735"/>
        <v>0</v>
      </c>
      <c r="P1907" s="55">
        <f t="shared" si="736"/>
        <v>31</v>
      </c>
      <c r="Q1907" s="68"/>
      <c r="T1907">
        <f t="shared" si="757"/>
        <v>0</v>
      </c>
      <c r="U1907">
        <f t="shared" si="757"/>
        <v>0</v>
      </c>
      <c r="V1907">
        <f t="shared" si="733"/>
        <v>31</v>
      </c>
      <c r="W1907">
        <f t="shared" si="756"/>
        <v>3</v>
      </c>
      <c r="X1907">
        <f t="shared" si="737"/>
        <v>-5.2359877559829883E-2</v>
      </c>
      <c r="Y1907">
        <f t="shared" si="738"/>
        <v>-5.2335956242943828E-2</v>
      </c>
      <c r="Z1907">
        <f t="shared" si="739"/>
        <v>-5.2383818566763218E-2</v>
      </c>
      <c r="AA1907">
        <f t="shared" si="740"/>
        <v>0</v>
      </c>
      <c r="AB1907">
        <f t="shared" si="741"/>
        <v>6375585.7452000007</v>
      </c>
      <c r="AC1907">
        <f t="shared" si="742"/>
        <v>9.2468067027179749E-6</v>
      </c>
      <c r="AD1907">
        <f t="shared" si="743"/>
        <v>0</v>
      </c>
      <c r="AE1907">
        <f t="shared" si="744"/>
        <v>0</v>
      </c>
      <c r="AF1907">
        <f t="shared" si="745"/>
        <v>0</v>
      </c>
      <c r="AG1907">
        <f t="shared" si="746"/>
        <v>0</v>
      </c>
      <c r="AH1907">
        <f t="shared" si="747"/>
        <v>0</v>
      </c>
      <c r="AI1907">
        <f t="shared" si="748"/>
        <v>5.0546225567071803E-3</v>
      </c>
      <c r="AJ1907">
        <f t="shared" si="749"/>
        <v>4.2582015317955055E-5</v>
      </c>
      <c r="AK1907">
        <f t="shared" si="750"/>
        <v>1.6740578955036711E-7</v>
      </c>
      <c r="AL1907">
        <f t="shared" si="751"/>
        <v>0</v>
      </c>
      <c r="AM1907">
        <v>6378137</v>
      </c>
      <c r="AN1907">
        <v>6356752.3142451802</v>
      </c>
      <c r="AO1907">
        <f t="shared" si="752"/>
        <v>8.1819190842620321E-2</v>
      </c>
      <c r="AP1907">
        <f t="shared" si="753"/>
        <v>8.2094437949694496E-2</v>
      </c>
      <c r="AQ1907">
        <f t="shared" si="754"/>
        <v>6.7394967422762398E-3</v>
      </c>
      <c r="AR1907">
        <f t="shared" si="755"/>
        <v>6399593.6257584924</v>
      </c>
    </row>
    <row r="1908" spans="13:44" x14ac:dyDescent="0.3">
      <c r="M1908" s="52" t="s">
        <v>22</v>
      </c>
      <c r="N1908" s="53">
        <f t="shared" si="734"/>
        <v>166021.44365805644</v>
      </c>
      <c r="O1908" s="54">
        <f t="shared" si="735"/>
        <v>0</v>
      </c>
      <c r="P1908" s="55">
        <f t="shared" si="736"/>
        <v>31</v>
      </c>
      <c r="Q1908" s="68"/>
      <c r="T1908">
        <f t="shared" si="757"/>
        <v>0</v>
      </c>
      <c r="U1908">
        <f t="shared" si="757"/>
        <v>0</v>
      </c>
      <c r="V1908">
        <f t="shared" si="733"/>
        <v>31</v>
      </c>
      <c r="W1908">
        <f t="shared" si="756"/>
        <v>3</v>
      </c>
      <c r="X1908">
        <f t="shared" si="737"/>
        <v>-5.2359877559829883E-2</v>
      </c>
      <c r="Y1908">
        <f t="shared" si="738"/>
        <v>-5.2335956242943828E-2</v>
      </c>
      <c r="Z1908">
        <f t="shared" si="739"/>
        <v>-5.2383818566763218E-2</v>
      </c>
      <c r="AA1908">
        <f t="shared" si="740"/>
        <v>0</v>
      </c>
      <c r="AB1908">
        <f t="shared" si="741"/>
        <v>6375585.7452000007</v>
      </c>
      <c r="AC1908">
        <f t="shared" si="742"/>
        <v>9.2468067027179749E-6</v>
      </c>
      <c r="AD1908">
        <f t="shared" si="743"/>
        <v>0</v>
      </c>
      <c r="AE1908">
        <f t="shared" si="744"/>
        <v>0</v>
      </c>
      <c r="AF1908">
        <f t="shared" si="745"/>
        <v>0</v>
      </c>
      <c r="AG1908">
        <f t="shared" si="746"/>
        <v>0</v>
      </c>
      <c r="AH1908">
        <f t="shared" si="747"/>
        <v>0</v>
      </c>
      <c r="AI1908">
        <f t="shared" si="748"/>
        <v>5.0546225567071803E-3</v>
      </c>
      <c r="AJ1908">
        <f t="shared" si="749"/>
        <v>4.2582015317955055E-5</v>
      </c>
      <c r="AK1908">
        <f t="shared" si="750"/>
        <v>1.6740578955036711E-7</v>
      </c>
      <c r="AL1908">
        <f t="shared" si="751"/>
        <v>0</v>
      </c>
      <c r="AM1908">
        <v>6378137</v>
      </c>
      <c r="AN1908">
        <v>6356752.3142451802</v>
      </c>
      <c r="AO1908">
        <f t="shared" si="752"/>
        <v>8.1819190842620321E-2</v>
      </c>
      <c r="AP1908">
        <f t="shared" si="753"/>
        <v>8.2094437949694496E-2</v>
      </c>
      <c r="AQ1908">
        <f t="shared" si="754"/>
        <v>6.7394967422762398E-3</v>
      </c>
      <c r="AR1908">
        <f t="shared" si="755"/>
        <v>6399593.6257584924</v>
      </c>
    </row>
    <row r="1909" spans="13:44" x14ac:dyDescent="0.3">
      <c r="M1909" s="52" t="s">
        <v>22</v>
      </c>
      <c r="N1909" s="53">
        <f t="shared" si="734"/>
        <v>166021.44365805644</v>
      </c>
      <c r="O1909" s="54">
        <f t="shared" si="735"/>
        <v>0</v>
      </c>
      <c r="P1909" s="55">
        <f t="shared" si="736"/>
        <v>31</v>
      </c>
      <c r="Q1909" s="68"/>
      <c r="T1909">
        <f t="shared" si="757"/>
        <v>0</v>
      </c>
      <c r="U1909">
        <f t="shared" si="757"/>
        <v>0</v>
      </c>
      <c r="V1909">
        <f t="shared" si="733"/>
        <v>31</v>
      </c>
      <c r="W1909">
        <f t="shared" si="756"/>
        <v>3</v>
      </c>
      <c r="X1909">
        <f t="shared" si="737"/>
        <v>-5.2359877559829883E-2</v>
      </c>
      <c r="Y1909">
        <f t="shared" si="738"/>
        <v>-5.2335956242943828E-2</v>
      </c>
      <c r="Z1909">
        <f t="shared" si="739"/>
        <v>-5.2383818566763218E-2</v>
      </c>
      <c r="AA1909">
        <f t="shared" si="740"/>
        <v>0</v>
      </c>
      <c r="AB1909">
        <f t="shared" si="741"/>
        <v>6375585.7452000007</v>
      </c>
      <c r="AC1909">
        <f t="shared" si="742"/>
        <v>9.2468067027179749E-6</v>
      </c>
      <c r="AD1909">
        <f t="shared" si="743"/>
        <v>0</v>
      </c>
      <c r="AE1909">
        <f t="shared" si="744"/>
        <v>0</v>
      </c>
      <c r="AF1909">
        <f t="shared" si="745"/>
        <v>0</v>
      </c>
      <c r="AG1909">
        <f t="shared" si="746"/>
        <v>0</v>
      </c>
      <c r="AH1909">
        <f t="shared" si="747"/>
        <v>0</v>
      </c>
      <c r="AI1909">
        <f t="shared" si="748"/>
        <v>5.0546225567071803E-3</v>
      </c>
      <c r="AJ1909">
        <f t="shared" si="749"/>
        <v>4.2582015317955055E-5</v>
      </c>
      <c r="AK1909">
        <f t="shared" si="750"/>
        <v>1.6740578955036711E-7</v>
      </c>
      <c r="AL1909">
        <f t="shared" si="751"/>
        <v>0</v>
      </c>
      <c r="AM1909">
        <v>6378137</v>
      </c>
      <c r="AN1909">
        <v>6356752.3142451802</v>
      </c>
      <c r="AO1909">
        <f t="shared" si="752"/>
        <v>8.1819190842620321E-2</v>
      </c>
      <c r="AP1909">
        <f t="shared" si="753"/>
        <v>8.2094437949694496E-2</v>
      </c>
      <c r="AQ1909">
        <f t="shared" si="754"/>
        <v>6.7394967422762398E-3</v>
      </c>
      <c r="AR1909">
        <f t="shared" si="755"/>
        <v>6399593.6257584924</v>
      </c>
    </row>
    <row r="1910" spans="13:44" x14ac:dyDescent="0.3">
      <c r="M1910" s="52" t="s">
        <v>22</v>
      </c>
      <c r="N1910" s="53">
        <f t="shared" si="734"/>
        <v>166021.44365805644</v>
      </c>
      <c r="O1910" s="54">
        <f t="shared" si="735"/>
        <v>0</v>
      </c>
      <c r="P1910" s="55">
        <f t="shared" si="736"/>
        <v>31</v>
      </c>
      <c r="Q1910" s="68"/>
      <c r="T1910">
        <f t="shared" si="757"/>
        <v>0</v>
      </c>
      <c r="U1910">
        <f t="shared" si="757"/>
        <v>0</v>
      </c>
      <c r="V1910">
        <f t="shared" si="733"/>
        <v>31</v>
      </c>
      <c r="W1910">
        <f t="shared" si="756"/>
        <v>3</v>
      </c>
      <c r="X1910">
        <f t="shared" si="737"/>
        <v>-5.2359877559829883E-2</v>
      </c>
      <c r="Y1910">
        <f t="shared" si="738"/>
        <v>-5.2335956242943828E-2</v>
      </c>
      <c r="Z1910">
        <f t="shared" si="739"/>
        <v>-5.2383818566763218E-2</v>
      </c>
      <c r="AA1910">
        <f t="shared" si="740"/>
        <v>0</v>
      </c>
      <c r="AB1910">
        <f t="shared" si="741"/>
        <v>6375585.7452000007</v>
      </c>
      <c r="AC1910">
        <f t="shared" si="742"/>
        <v>9.2468067027179749E-6</v>
      </c>
      <c r="AD1910">
        <f t="shared" si="743"/>
        <v>0</v>
      </c>
      <c r="AE1910">
        <f t="shared" si="744"/>
        <v>0</v>
      </c>
      <c r="AF1910">
        <f t="shared" si="745"/>
        <v>0</v>
      </c>
      <c r="AG1910">
        <f t="shared" si="746"/>
        <v>0</v>
      </c>
      <c r="AH1910">
        <f t="shared" si="747"/>
        <v>0</v>
      </c>
      <c r="AI1910">
        <f t="shared" si="748"/>
        <v>5.0546225567071803E-3</v>
      </c>
      <c r="AJ1910">
        <f t="shared" si="749"/>
        <v>4.2582015317955055E-5</v>
      </c>
      <c r="AK1910">
        <f t="shared" si="750"/>
        <v>1.6740578955036711E-7</v>
      </c>
      <c r="AL1910">
        <f t="shared" si="751"/>
        <v>0</v>
      </c>
      <c r="AM1910">
        <v>6378137</v>
      </c>
      <c r="AN1910">
        <v>6356752.3142451802</v>
      </c>
      <c r="AO1910">
        <f t="shared" si="752"/>
        <v>8.1819190842620321E-2</v>
      </c>
      <c r="AP1910">
        <f t="shared" si="753"/>
        <v>8.2094437949694496E-2</v>
      </c>
      <c r="AQ1910">
        <f t="shared" si="754"/>
        <v>6.7394967422762398E-3</v>
      </c>
      <c r="AR1910">
        <f t="shared" si="755"/>
        <v>6399593.6257584924</v>
      </c>
    </row>
    <row r="1911" spans="13:44" x14ac:dyDescent="0.3">
      <c r="M1911" s="52" t="s">
        <v>22</v>
      </c>
      <c r="N1911" s="53">
        <f t="shared" si="734"/>
        <v>166021.44365805644</v>
      </c>
      <c r="O1911" s="54">
        <f t="shared" si="735"/>
        <v>0</v>
      </c>
      <c r="P1911" s="55">
        <f t="shared" si="736"/>
        <v>31</v>
      </c>
      <c r="Q1911" s="68"/>
      <c r="T1911">
        <f t="shared" si="757"/>
        <v>0</v>
      </c>
      <c r="U1911">
        <f t="shared" si="757"/>
        <v>0</v>
      </c>
      <c r="V1911">
        <f t="shared" si="733"/>
        <v>31</v>
      </c>
      <c r="W1911">
        <f t="shared" si="756"/>
        <v>3</v>
      </c>
      <c r="X1911">
        <f t="shared" si="737"/>
        <v>-5.2359877559829883E-2</v>
      </c>
      <c r="Y1911">
        <f t="shared" si="738"/>
        <v>-5.2335956242943828E-2</v>
      </c>
      <c r="Z1911">
        <f t="shared" si="739"/>
        <v>-5.2383818566763218E-2</v>
      </c>
      <c r="AA1911">
        <f t="shared" si="740"/>
        <v>0</v>
      </c>
      <c r="AB1911">
        <f t="shared" si="741"/>
        <v>6375585.7452000007</v>
      </c>
      <c r="AC1911">
        <f t="shared" si="742"/>
        <v>9.2468067027179749E-6</v>
      </c>
      <c r="AD1911">
        <f t="shared" si="743"/>
        <v>0</v>
      </c>
      <c r="AE1911">
        <f t="shared" si="744"/>
        <v>0</v>
      </c>
      <c r="AF1911">
        <f t="shared" si="745"/>
        <v>0</v>
      </c>
      <c r="AG1911">
        <f t="shared" si="746"/>
        <v>0</v>
      </c>
      <c r="AH1911">
        <f t="shared" si="747"/>
        <v>0</v>
      </c>
      <c r="AI1911">
        <f t="shared" si="748"/>
        <v>5.0546225567071803E-3</v>
      </c>
      <c r="AJ1911">
        <f t="shared" si="749"/>
        <v>4.2582015317955055E-5</v>
      </c>
      <c r="AK1911">
        <f t="shared" si="750"/>
        <v>1.6740578955036711E-7</v>
      </c>
      <c r="AL1911">
        <f t="shared" si="751"/>
        <v>0</v>
      </c>
      <c r="AM1911">
        <v>6378137</v>
      </c>
      <c r="AN1911">
        <v>6356752.3142451802</v>
      </c>
      <c r="AO1911">
        <f t="shared" si="752"/>
        <v>8.1819190842620321E-2</v>
      </c>
      <c r="AP1911">
        <f t="shared" si="753"/>
        <v>8.2094437949694496E-2</v>
      </c>
      <c r="AQ1911">
        <f t="shared" si="754"/>
        <v>6.7394967422762398E-3</v>
      </c>
      <c r="AR1911">
        <f t="shared" si="755"/>
        <v>6399593.6257584924</v>
      </c>
    </row>
    <row r="1912" spans="13:44" x14ac:dyDescent="0.3">
      <c r="M1912" s="52" t="s">
        <v>22</v>
      </c>
      <c r="N1912" s="53">
        <f t="shared" si="734"/>
        <v>166021.44365805644</v>
      </c>
      <c r="O1912" s="54">
        <f t="shared" si="735"/>
        <v>0</v>
      </c>
      <c r="P1912" s="55">
        <f t="shared" si="736"/>
        <v>31</v>
      </c>
      <c r="Q1912" s="68"/>
      <c r="T1912">
        <f t="shared" si="757"/>
        <v>0</v>
      </c>
      <c r="U1912">
        <f t="shared" si="757"/>
        <v>0</v>
      </c>
      <c r="V1912">
        <f t="shared" si="733"/>
        <v>31</v>
      </c>
      <c r="W1912">
        <f t="shared" si="756"/>
        <v>3</v>
      </c>
      <c r="X1912">
        <f t="shared" si="737"/>
        <v>-5.2359877559829883E-2</v>
      </c>
      <c r="Y1912">
        <f t="shared" si="738"/>
        <v>-5.2335956242943828E-2</v>
      </c>
      <c r="Z1912">
        <f t="shared" si="739"/>
        <v>-5.2383818566763218E-2</v>
      </c>
      <c r="AA1912">
        <f t="shared" si="740"/>
        <v>0</v>
      </c>
      <c r="AB1912">
        <f t="shared" si="741"/>
        <v>6375585.7452000007</v>
      </c>
      <c r="AC1912">
        <f t="shared" si="742"/>
        <v>9.2468067027179749E-6</v>
      </c>
      <c r="AD1912">
        <f t="shared" si="743"/>
        <v>0</v>
      </c>
      <c r="AE1912">
        <f t="shared" si="744"/>
        <v>0</v>
      </c>
      <c r="AF1912">
        <f t="shared" si="745"/>
        <v>0</v>
      </c>
      <c r="AG1912">
        <f t="shared" si="746"/>
        <v>0</v>
      </c>
      <c r="AH1912">
        <f t="shared" si="747"/>
        <v>0</v>
      </c>
      <c r="AI1912">
        <f t="shared" si="748"/>
        <v>5.0546225567071803E-3</v>
      </c>
      <c r="AJ1912">
        <f t="shared" si="749"/>
        <v>4.2582015317955055E-5</v>
      </c>
      <c r="AK1912">
        <f t="shared" si="750"/>
        <v>1.6740578955036711E-7</v>
      </c>
      <c r="AL1912">
        <f t="shared" si="751"/>
        <v>0</v>
      </c>
      <c r="AM1912">
        <v>6378137</v>
      </c>
      <c r="AN1912">
        <v>6356752.3142451802</v>
      </c>
      <c r="AO1912">
        <f t="shared" si="752"/>
        <v>8.1819190842620321E-2</v>
      </c>
      <c r="AP1912">
        <f t="shared" si="753"/>
        <v>8.2094437949694496E-2</v>
      </c>
      <c r="AQ1912">
        <f t="shared" si="754"/>
        <v>6.7394967422762398E-3</v>
      </c>
      <c r="AR1912">
        <f t="shared" si="755"/>
        <v>6399593.6257584924</v>
      </c>
    </row>
    <row r="1913" spans="13:44" x14ac:dyDescent="0.3">
      <c r="M1913" s="52" t="s">
        <v>22</v>
      </c>
      <c r="N1913" s="53">
        <f t="shared" si="734"/>
        <v>166021.44365805644</v>
      </c>
      <c r="O1913" s="54">
        <f t="shared" si="735"/>
        <v>0</v>
      </c>
      <c r="P1913" s="55">
        <f t="shared" si="736"/>
        <v>31</v>
      </c>
      <c r="Q1913" s="68"/>
      <c r="T1913">
        <f t="shared" si="757"/>
        <v>0</v>
      </c>
      <c r="U1913">
        <f t="shared" si="757"/>
        <v>0</v>
      </c>
      <c r="V1913">
        <f t="shared" si="733"/>
        <v>31</v>
      </c>
      <c r="W1913">
        <f t="shared" si="756"/>
        <v>3</v>
      </c>
      <c r="X1913">
        <f t="shared" si="737"/>
        <v>-5.2359877559829883E-2</v>
      </c>
      <c r="Y1913">
        <f t="shared" si="738"/>
        <v>-5.2335956242943828E-2</v>
      </c>
      <c r="Z1913">
        <f t="shared" si="739"/>
        <v>-5.2383818566763218E-2</v>
      </c>
      <c r="AA1913">
        <f t="shared" si="740"/>
        <v>0</v>
      </c>
      <c r="AB1913">
        <f t="shared" si="741"/>
        <v>6375585.7452000007</v>
      </c>
      <c r="AC1913">
        <f t="shared" si="742"/>
        <v>9.2468067027179749E-6</v>
      </c>
      <c r="AD1913">
        <f t="shared" si="743"/>
        <v>0</v>
      </c>
      <c r="AE1913">
        <f t="shared" si="744"/>
        <v>0</v>
      </c>
      <c r="AF1913">
        <f t="shared" si="745"/>
        <v>0</v>
      </c>
      <c r="AG1913">
        <f t="shared" si="746"/>
        <v>0</v>
      </c>
      <c r="AH1913">
        <f t="shared" si="747"/>
        <v>0</v>
      </c>
      <c r="AI1913">
        <f t="shared" si="748"/>
        <v>5.0546225567071803E-3</v>
      </c>
      <c r="AJ1913">
        <f t="shared" si="749"/>
        <v>4.2582015317955055E-5</v>
      </c>
      <c r="AK1913">
        <f t="shared" si="750"/>
        <v>1.6740578955036711E-7</v>
      </c>
      <c r="AL1913">
        <f t="shared" si="751"/>
        <v>0</v>
      </c>
      <c r="AM1913">
        <v>6378137</v>
      </c>
      <c r="AN1913">
        <v>6356752.3142451802</v>
      </c>
      <c r="AO1913">
        <f t="shared" si="752"/>
        <v>8.1819190842620321E-2</v>
      </c>
      <c r="AP1913">
        <f t="shared" si="753"/>
        <v>8.2094437949694496E-2</v>
      </c>
      <c r="AQ1913">
        <f t="shared" si="754"/>
        <v>6.7394967422762398E-3</v>
      </c>
      <c r="AR1913">
        <f t="shared" si="755"/>
        <v>6399593.6257584924</v>
      </c>
    </row>
    <row r="1914" spans="13:44" x14ac:dyDescent="0.3">
      <c r="M1914" s="52" t="s">
        <v>22</v>
      </c>
      <c r="N1914" s="53">
        <f t="shared" si="734"/>
        <v>166021.44365805644</v>
      </c>
      <c r="O1914" s="54">
        <f t="shared" si="735"/>
        <v>0</v>
      </c>
      <c r="P1914" s="55">
        <f t="shared" si="736"/>
        <v>31</v>
      </c>
      <c r="Q1914" s="68"/>
      <c r="T1914">
        <f t="shared" si="757"/>
        <v>0</v>
      </c>
      <c r="U1914">
        <f t="shared" si="757"/>
        <v>0</v>
      </c>
      <c r="V1914">
        <f t="shared" si="733"/>
        <v>31</v>
      </c>
      <c r="W1914">
        <f t="shared" si="756"/>
        <v>3</v>
      </c>
      <c r="X1914">
        <f t="shared" si="737"/>
        <v>-5.2359877559829883E-2</v>
      </c>
      <c r="Y1914">
        <f t="shared" si="738"/>
        <v>-5.2335956242943828E-2</v>
      </c>
      <c r="Z1914">
        <f t="shared" si="739"/>
        <v>-5.2383818566763218E-2</v>
      </c>
      <c r="AA1914">
        <f t="shared" si="740"/>
        <v>0</v>
      </c>
      <c r="AB1914">
        <f t="shared" si="741"/>
        <v>6375585.7452000007</v>
      </c>
      <c r="AC1914">
        <f t="shared" si="742"/>
        <v>9.2468067027179749E-6</v>
      </c>
      <c r="AD1914">
        <f t="shared" si="743"/>
        <v>0</v>
      </c>
      <c r="AE1914">
        <f t="shared" si="744"/>
        <v>0</v>
      </c>
      <c r="AF1914">
        <f t="shared" si="745"/>
        <v>0</v>
      </c>
      <c r="AG1914">
        <f t="shared" si="746"/>
        <v>0</v>
      </c>
      <c r="AH1914">
        <f t="shared" si="747"/>
        <v>0</v>
      </c>
      <c r="AI1914">
        <f t="shared" si="748"/>
        <v>5.0546225567071803E-3</v>
      </c>
      <c r="AJ1914">
        <f t="shared" si="749"/>
        <v>4.2582015317955055E-5</v>
      </c>
      <c r="AK1914">
        <f t="shared" si="750"/>
        <v>1.6740578955036711E-7</v>
      </c>
      <c r="AL1914">
        <f t="shared" si="751"/>
        <v>0</v>
      </c>
      <c r="AM1914">
        <v>6378137</v>
      </c>
      <c r="AN1914">
        <v>6356752.3142451802</v>
      </c>
      <c r="AO1914">
        <f t="shared" si="752"/>
        <v>8.1819190842620321E-2</v>
      </c>
      <c r="AP1914">
        <f t="shared" si="753"/>
        <v>8.2094437949694496E-2</v>
      </c>
      <c r="AQ1914">
        <f t="shared" si="754"/>
        <v>6.7394967422762398E-3</v>
      </c>
      <c r="AR1914">
        <f t="shared" si="755"/>
        <v>6399593.6257584924</v>
      </c>
    </row>
    <row r="1915" spans="13:44" x14ac:dyDescent="0.3">
      <c r="M1915" s="52" t="s">
        <v>22</v>
      </c>
      <c r="N1915" s="53">
        <f t="shared" si="734"/>
        <v>166021.44365805644</v>
      </c>
      <c r="O1915" s="54">
        <f t="shared" si="735"/>
        <v>0</v>
      </c>
      <c r="P1915" s="55">
        <f t="shared" si="736"/>
        <v>31</v>
      </c>
      <c r="Q1915" s="68"/>
      <c r="T1915">
        <f t="shared" si="757"/>
        <v>0</v>
      </c>
      <c r="U1915">
        <f t="shared" si="757"/>
        <v>0</v>
      </c>
      <c r="V1915">
        <f t="shared" si="733"/>
        <v>31</v>
      </c>
      <c r="W1915">
        <f t="shared" si="756"/>
        <v>3</v>
      </c>
      <c r="X1915">
        <f t="shared" si="737"/>
        <v>-5.2359877559829883E-2</v>
      </c>
      <c r="Y1915">
        <f t="shared" si="738"/>
        <v>-5.2335956242943828E-2</v>
      </c>
      <c r="Z1915">
        <f t="shared" si="739"/>
        <v>-5.2383818566763218E-2</v>
      </c>
      <c r="AA1915">
        <f t="shared" si="740"/>
        <v>0</v>
      </c>
      <c r="AB1915">
        <f t="shared" si="741"/>
        <v>6375585.7452000007</v>
      </c>
      <c r="AC1915">
        <f t="shared" si="742"/>
        <v>9.2468067027179749E-6</v>
      </c>
      <c r="AD1915">
        <f t="shared" si="743"/>
        <v>0</v>
      </c>
      <c r="AE1915">
        <f t="shared" si="744"/>
        <v>0</v>
      </c>
      <c r="AF1915">
        <f t="shared" si="745"/>
        <v>0</v>
      </c>
      <c r="AG1915">
        <f t="shared" si="746"/>
        <v>0</v>
      </c>
      <c r="AH1915">
        <f t="shared" si="747"/>
        <v>0</v>
      </c>
      <c r="AI1915">
        <f t="shared" si="748"/>
        <v>5.0546225567071803E-3</v>
      </c>
      <c r="AJ1915">
        <f t="shared" si="749"/>
        <v>4.2582015317955055E-5</v>
      </c>
      <c r="AK1915">
        <f t="shared" si="750"/>
        <v>1.6740578955036711E-7</v>
      </c>
      <c r="AL1915">
        <f t="shared" si="751"/>
        <v>0</v>
      </c>
      <c r="AM1915">
        <v>6378137</v>
      </c>
      <c r="AN1915">
        <v>6356752.3142451802</v>
      </c>
      <c r="AO1915">
        <f t="shared" si="752"/>
        <v>8.1819190842620321E-2</v>
      </c>
      <c r="AP1915">
        <f t="shared" si="753"/>
        <v>8.2094437949694496E-2</v>
      </c>
      <c r="AQ1915">
        <f t="shared" si="754"/>
        <v>6.7394967422762398E-3</v>
      </c>
      <c r="AR1915">
        <f t="shared" si="755"/>
        <v>6399593.6257584924</v>
      </c>
    </row>
    <row r="1916" spans="13:44" x14ac:dyDescent="0.3">
      <c r="M1916" s="52" t="s">
        <v>22</v>
      </c>
      <c r="N1916" s="53">
        <f t="shared" si="734"/>
        <v>166021.44365805644</v>
      </c>
      <c r="O1916" s="54">
        <f t="shared" si="735"/>
        <v>0</v>
      </c>
      <c r="P1916" s="55">
        <f t="shared" si="736"/>
        <v>31</v>
      </c>
      <c r="Q1916" s="68"/>
      <c r="T1916">
        <f t="shared" si="757"/>
        <v>0</v>
      </c>
      <c r="U1916">
        <f t="shared" si="757"/>
        <v>0</v>
      </c>
      <c r="V1916">
        <f t="shared" si="733"/>
        <v>31</v>
      </c>
      <c r="W1916">
        <f t="shared" si="756"/>
        <v>3</v>
      </c>
      <c r="X1916">
        <f t="shared" si="737"/>
        <v>-5.2359877559829883E-2</v>
      </c>
      <c r="Y1916">
        <f t="shared" si="738"/>
        <v>-5.2335956242943828E-2</v>
      </c>
      <c r="Z1916">
        <f t="shared" si="739"/>
        <v>-5.2383818566763218E-2</v>
      </c>
      <c r="AA1916">
        <f t="shared" si="740"/>
        <v>0</v>
      </c>
      <c r="AB1916">
        <f t="shared" si="741"/>
        <v>6375585.7452000007</v>
      </c>
      <c r="AC1916">
        <f t="shared" si="742"/>
        <v>9.2468067027179749E-6</v>
      </c>
      <c r="AD1916">
        <f t="shared" si="743"/>
        <v>0</v>
      </c>
      <c r="AE1916">
        <f t="shared" si="744"/>
        <v>0</v>
      </c>
      <c r="AF1916">
        <f t="shared" si="745"/>
        <v>0</v>
      </c>
      <c r="AG1916">
        <f t="shared" si="746"/>
        <v>0</v>
      </c>
      <c r="AH1916">
        <f t="shared" si="747"/>
        <v>0</v>
      </c>
      <c r="AI1916">
        <f t="shared" si="748"/>
        <v>5.0546225567071803E-3</v>
      </c>
      <c r="AJ1916">
        <f t="shared" si="749"/>
        <v>4.2582015317955055E-5</v>
      </c>
      <c r="AK1916">
        <f t="shared" si="750"/>
        <v>1.6740578955036711E-7</v>
      </c>
      <c r="AL1916">
        <f t="shared" si="751"/>
        <v>0</v>
      </c>
      <c r="AM1916">
        <v>6378137</v>
      </c>
      <c r="AN1916">
        <v>6356752.3142451802</v>
      </c>
      <c r="AO1916">
        <f t="shared" si="752"/>
        <v>8.1819190842620321E-2</v>
      </c>
      <c r="AP1916">
        <f t="shared" si="753"/>
        <v>8.2094437949694496E-2</v>
      </c>
      <c r="AQ1916">
        <f t="shared" si="754"/>
        <v>6.7394967422762398E-3</v>
      </c>
      <c r="AR1916">
        <f t="shared" si="755"/>
        <v>6399593.6257584924</v>
      </c>
    </row>
    <row r="1917" spans="13:44" x14ac:dyDescent="0.3">
      <c r="M1917" s="52" t="s">
        <v>22</v>
      </c>
      <c r="N1917" s="53">
        <f t="shared" si="734"/>
        <v>166021.44365805644</v>
      </c>
      <c r="O1917" s="54">
        <f t="shared" si="735"/>
        <v>0</v>
      </c>
      <c r="P1917" s="55">
        <f t="shared" si="736"/>
        <v>31</v>
      </c>
      <c r="Q1917" s="68"/>
      <c r="T1917">
        <f t="shared" si="757"/>
        <v>0</v>
      </c>
      <c r="U1917">
        <f t="shared" si="757"/>
        <v>0</v>
      </c>
      <c r="V1917">
        <f t="shared" si="733"/>
        <v>31</v>
      </c>
      <c r="W1917">
        <f t="shared" si="756"/>
        <v>3</v>
      </c>
      <c r="X1917">
        <f t="shared" si="737"/>
        <v>-5.2359877559829883E-2</v>
      </c>
      <c r="Y1917">
        <f t="shared" si="738"/>
        <v>-5.2335956242943828E-2</v>
      </c>
      <c r="Z1917">
        <f t="shared" si="739"/>
        <v>-5.2383818566763218E-2</v>
      </c>
      <c r="AA1917">
        <f t="shared" si="740"/>
        <v>0</v>
      </c>
      <c r="AB1917">
        <f t="shared" si="741"/>
        <v>6375585.7452000007</v>
      </c>
      <c r="AC1917">
        <f t="shared" si="742"/>
        <v>9.2468067027179749E-6</v>
      </c>
      <c r="AD1917">
        <f t="shared" si="743"/>
        <v>0</v>
      </c>
      <c r="AE1917">
        <f t="shared" si="744"/>
        <v>0</v>
      </c>
      <c r="AF1917">
        <f t="shared" si="745"/>
        <v>0</v>
      </c>
      <c r="AG1917">
        <f t="shared" si="746"/>
        <v>0</v>
      </c>
      <c r="AH1917">
        <f t="shared" si="747"/>
        <v>0</v>
      </c>
      <c r="AI1917">
        <f t="shared" si="748"/>
        <v>5.0546225567071803E-3</v>
      </c>
      <c r="AJ1917">
        <f t="shared" si="749"/>
        <v>4.2582015317955055E-5</v>
      </c>
      <c r="AK1917">
        <f t="shared" si="750"/>
        <v>1.6740578955036711E-7</v>
      </c>
      <c r="AL1917">
        <f t="shared" si="751"/>
        <v>0</v>
      </c>
      <c r="AM1917">
        <v>6378137</v>
      </c>
      <c r="AN1917">
        <v>6356752.3142451802</v>
      </c>
      <c r="AO1917">
        <f t="shared" si="752"/>
        <v>8.1819190842620321E-2</v>
      </c>
      <c r="AP1917">
        <f t="shared" si="753"/>
        <v>8.2094437949694496E-2</v>
      </c>
      <c r="AQ1917">
        <f t="shared" si="754"/>
        <v>6.7394967422762398E-3</v>
      </c>
      <c r="AR1917">
        <f t="shared" si="755"/>
        <v>6399593.6257584924</v>
      </c>
    </row>
    <row r="1918" spans="13:44" x14ac:dyDescent="0.3">
      <c r="M1918" s="52" t="s">
        <v>22</v>
      </c>
      <c r="N1918" s="53">
        <f t="shared" si="734"/>
        <v>166021.44365805644</v>
      </c>
      <c r="O1918" s="54">
        <f t="shared" si="735"/>
        <v>0</v>
      </c>
      <c r="P1918" s="55">
        <f t="shared" si="736"/>
        <v>31</v>
      </c>
      <c r="Q1918" s="68"/>
      <c r="T1918">
        <f t="shared" si="757"/>
        <v>0</v>
      </c>
      <c r="U1918">
        <f t="shared" si="757"/>
        <v>0</v>
      </c>
      <c r="V1918">
        <f t="shared" si="733"/>
        <v>31</v>
      </c>
      <c r="W1918">
        <f t="shared" si="756"/>
        <v>3</v>
      </c>
      <c r="X1918">
        <f t="shared" si="737"/>
        <v>-5.2359877559829883E-2</v>
      </c>
      <c r="Y1918">
        <f t="shared" si="738"/>
        <v>-5.2335956242943828E-2</v>
      </c>
      <c r="Z1918">
        <f t="shared" si="739"/>
        <v>-5.2383818566763218E-2</v>
      </c>
      <c r="AA1918">
        <f t="shared" si="740"/>
        <v>0</v>
      </c>
      <c r="AB1918">
        <f t="shared" si="741"/>
        <v>6375585.7452000007</v>
      </c>
      <c r="AC1918">
        <f t="shared" si="742"/>
        <v>9.2468067027179749E-6</v>
      </c>
      <c r="AD1918">
        <f t="shared" si="743"/>
        <v>0</v>
      </c>
      <c r="AE1918">
        <f t="shared" si="744"/>
        <v>0</v>
      </c>
      <c r="AF1918">
        <f t="shared" si="745"/>
        <v>0</v>
      </c>
      <c r="AG1918">
        <f t="shared" si="746"/>
        <v>0</v>
      </c>
      <c r="AH1918">
        <f t="shared" si="747"/>
        <v>0</v>
      </c>
      <c r="AI1918">
        <f t="shared" si="748"/>
        <v>5.0546225567071803E-3</v>
      </c>
      <c r="AJ1918">
        <f t="shared" si="749"/>
        <v>4.2582015317955055E-5</v>
      </c>
      <c r="AK1918">
        <f t="shared" si="750"/>
        <v>1.6740578955036711E-7</v>
      </c>
      <c r="AL1918">
        <f t="shared" si="751"/>
        <v>0</v>
      </c>
      <c r="AM1918">
        <v>6378137</v>
      </c>
      <c r="AN1918">
        <v>6356752.3142451802</v>
      </c>
      <c r="AO1918">
        <f t="shared" si="752"/>
        <v>8.1819190842620321E-2</v>
      </c>
      <c r="AP1918">
        <f t="shared" si="753"/>
        <v>8.2094437949694496E-2</v>
      </c>
      <c r="AQ1918">
        <f t="shared" si="754"/>
        <v>6.7394967422762398E-3</v>
      </c>
      <c r="AR1918">
        <f t="shared" si="755"/>
        <v>6399593.6257584924</v>
      </c>
    </row>
    <row r="1919" spans="13:44" x14ac:dyDescent="0.3">
      <c r="M1919" s="52" t="s">
        <v>22</v>
      </c>
      <c r="N1919" s="53">
        <f t="shared" si="734"/>
        <v>166021.44365805644</v>
      </c>
      <c r="O1919" s="54">
        <f t="shared" si="735"/>
        <v>0</v>
      </c>
      <c r="P1919" s="55">
        <f t="shared" si="736"/>
        <v>31</v>
      </c>
      <c r="Q1919" s="68"/>
      <c r="T1919">
        <f t="shared" si="757"/>
        <v>0</v>
      </c>
      <c r="U1919">
        <f t="shared" si="757"/>
        <v>0</v>
      </c>
      <c r="V1919">
        <f t="shared" si="733"/>
        <v>31</v>
      </c>
      <c r="W1919">
        <f t="shared" si="756"/>
        <v>3</v>
      </c>
      <c r="X1919">
        <f t="shared" si="737"/>
        <v>-5.2359877559829883E-2</v>
      </c>
      <c r="Y1919">
        <f t="shared" si="738"/>
        <v>-5.2335956242943828E-2</v>
      </c>
      <c r="Z1919">
        <f t="shared" si="739"/>
        <v>-5.2383818566763218E-2</v>
      </c>
      <c r="AA1919">
        <f t="shared" si="740"/>
        <v>0</v>
      </c>
      <c r="AB1919">
        <f t="shared" si="741"/>
        <v>6375585.7452000007</v>
      </c>
      <c r="AC1919">
        <f t="shared" si="742"/>
        <v>9.2468067027179749E-6</v>
      </c>
      <c r="AD1919">
        <f t="shared" si="743"/>
        <v>0</v>
      </c>
      <c r="AE1919">
        <f t="shared" si="744"/>
        <v>0</v>
      </c>
      <c r="AF1919">
        <f t="shared" si="745"/>
        <v>0</v>
      </c>
      <c r="AG1919">
        <f t="shared" si="746"/>
        <v>0</v>
      </c>
      <c r="AH1919">
        <f t="shared" si="747"/>
        <v>0</v>
      </c>
      <c r="AI1919">
        <f t="shared" si="748"/>
        <v>5.0546225567071803E-3</v>
      </c>
      <c r="AJ1919">
        <f t="shared" si="749"/>
        <v>4.2582015317955055E-5</v>
      </c>
      <c r="AK1919">
        <f t="shared" si="750"/>
        <v>1.6740578955036711E-7</v>
      </c>
      <c r="AL1919">
        <f t="shared" si="751"/>
        <v>0</v>
      </c>
      <c r="AM1919">
        <v>6378137</v>
      </c>
      <c r="AN1919">
        <v>6356752.3142451802</v>
      </c>
      <c r="AO1919">
        <f t="shared" si="752"/>
        <v>8.1819190842620321E-2</v>
      </c>
      <c r="AP1919">
        <f t="shared" si="753"/>
        <v>8.2094437949694496E-2</v>
      </c>
      <c r="AQ1919">
        <f t="shared" si="754"/>
        <v>6.7394967422762398E-3</v>
      </c>
      <c r="AR1919">
        <f t="shared" si="755"/>
        <v>6399593.6257584924</v>
      </c>
    </row>
    <row r="1920" spans="13:44" x14ac:dyDescent="0.3">
      <c r="M1920" s="52" t="s">
        <v>22</v>
      </c>
      <c r="N1920" s="53">
        <f t="shared" si="734"/>
        <v>166021.44365805644</v>
      </c>
      <c r="O1920" s="54">
        <f t="shared" si="735"/>
        <v>0</v>
      </c>
      <c r="P1920" s="55">
        <f t="shared" si="736"/>
        <v>31</v>
      </c>
      <c r="Q1920" s="68"/>
      <c r="T1920">
        <f t="shared" si="757"/>
        <v>0</v>
      </c>
      <c r="U1920">
        <f t="shared" si="757"/>
        <v>0</v>
      </c>
      <c r="V1920">
        <f t="shared" si="733"/>
        <v>31</v>
      </c>
      <c r="W1920">
        <f t="shared" si="756"/>
        <v>3</v>
      </c>
      <c r="X1920">
        <f t="shared" si="737"/>
        <v>-5.2359877559829883E-2</v>
      </c>
      <c r="Y1920">
        <f t="shared" si="738"/>
        <v>-5.2335956242943828E-2</v>
      </c>
      <c r="Z1920">
        <f t="shared" si="739"/>
        <v>-5.2383818566763218E-2</v>
      </c>
      <c r="AA1920">
        <f t="shared" si="740"/>
        <v>0</v>
      </c>
      <c r="AB1920">
        <f t="shared" si="741"/>
        <v>6375585.7452000007</v>
      </c>
      <c r="AC1920">
        <f t="shared" si="742"/>
        <v>9.2468067027179749E-6</v>
      </c>
      <c r="AD1920">
        <f t="shared" si="743"/>
        <v>0</v>
      </c>
      <c r="AE1920">
        <f t="shared" si="744"/>
        <v>0</v>
      </c>
      <c r="AF1920">
        <f t="shared" si="745"/>
        <v>0</v>
      </c>
      <c r="AG1920">
        <f t="shared" si="746"/>
        <v>0</v>
      </c>
      <c r="AH1920">
        <f t="shared" si="747"/>
        <v>0</v>
      </c>
      <c r="AI1920">
        <f t="shared" si="748"/>
        <v>5.0546225567071803E-3</v>
      </c>
      <c r="AJ1920">
        <f t="shared" si="749"/>
        <v>4.2582015317955055E-5</v>
      </c>
      <c r="AK1920">
        <f t="shared" si="750"/>
        <v>1.6740578955036711E-7</v>
      </c>
      <c r="AL1920">
        <f t="shared" si="751"/>
        <v>0</v>
      </c>
      <c r="AM1920">
        <v>6378137</v>
      </c>
      <c r="AN1920">
        <v>6356752.3142451802</v>
      </c>
      <c r="AO1920">
        <f t="shared" si="752"/>
        <v>8.1819190842620321E-2</v>
      </c>
      <c r="AP1920">
        <f t="shared" si="753"/>
        <v>8.2094437949694496E-2</v>
      </c>
      <c r="AQ1920">
        <f t="shared" si="754"/>
        <v>6.7394967422762398E-3</v>
      </c>
      <c r="AR1920">
        <f t="shared" si="755"/>
        <v>6399593.6257584924</v>
      </c>
    </row>
    <row r="1921" spans="13:44" x14ac:dyDescent="0.3">
      <c r="M1921" s="52" t="s">
        <v>22</v>
      </c>
      <c r="N1921" s="53">
        <f t="shared" si="734"/>
        <v>166021.44365805644</v>
      </c>
      <c r="O1921" s="54">
        <f t="shared" si="735"/>
        <v>0</v>
      </c>
      <c r="P1921" s="55">
        <f t="shared" si="736"/>
        <v>31</v>
      </c>
      <c r="Q1921" s="68"/>
      <c r="T1921">
        <f t="shared" si="757"/>
        <v>0</v>
      </c>
      <c r="U1921">
        <f t="shared" si="757"/>
        <v>0</v>
      </c>
      <c r="V1921">
        <f t="shared" si="733"/>
        <v>31</v>
      </c>
      <c r="W1921">
        <f t="shared" si="756"/>
        <v>3</v>
      </c>
      <c r="X1921">
        <f t="shared" si="737"/>
        <v>-5.2359877559829883E-2</v>
      </c>
      <c r="Y1921">
        <f t="shared" si="738"/>
        <v>-5.2335956242943828E-2</v>
      </c>
      <c r="Z1921">
        <f t="shared" si="739"/>
        <v>-5.2383818566763218E-2</v>
      </c>
      <c r="AA1921">
        <f t="shared" si="740"/>
        <v>0</v>
      </c>
      <c r="AB1921">
        <f t="shared" si="741"/>
        <v>6375585.7452000007</v>
      </c>
      <c r="AC1921">
        <f t="shared" si="742"/>
        <v>9.2468067027179749E-6</v>
      </c>
      <c r="AD1921">
        <f t="shared" si="743"/>
        <v>0</v>
      </c>
      <c r="AE1921">
        <f t="shared" si="744"/>
        <v>0</v>
      </c>
      <c r="AF1921">
        <f t="shared" si="745"/>
        <v>0</v>
      </c>
      <c r="AG1921">
        <f t="shared" si="746"/>
        <v>0</v>
      </c>
      <c r="AH1921">
        <f t="shared" si="747"/>
        <v>0</v>
      </c>
      <c r="AI1921">
        <f t="shared" si="748"/>
        <v>5.0546225567071803E-3</v>
      </c>
      <c r="AJ1921">
        <f t="shared" si="749"/>
        <v>4.2582015317955055E-5</v>
      </c>
      <c r="AK1921">
        <f t="shared" si="750"/>
        <v>1.6740578955036711E-7</v>
      </c>
      <c r="AL1921">
        <f t="shared" si="751"/>
        <v>0</v>
      </c>
      <c r="AM1921">
        <v>6378137</v>
      </c>
      <c r="AN1921">
        <v>6356752.3142451802</v>
      </c>
      <c r="AO1921">
        <f t="shared" si="752"/>
        <v>8.1819190842620321E-2</v>
      </c>
      <c r="AP1921">
        <f t="shared" si="753"/>
        <v>8.2094437949694496E-2</v>
      </c>
      <c r="AQ1921">
        <f t="shared" si="754"/>
        <v>6.7394967422762398E-3</v>
      </c>
      <c r="AR1921">
        <f t="shared" si="755"/>
        <v>6399593.6257584924</v>
      </c>
    </row>
    <row r="1922" spans="13:44" x14ac:dyDescent="0.3">
      <c r="M1922" s="52" t="s">
        <v>22</v>
      </c>
      <c r="N1922" s="53">
        <f t="shared" si="734"/>
        <v>166021.44365805644</v>
      </c>
      <c r="O1922" s="54">
        <f t="shared" si="735"/>
        <v>0</v>
      </c>
      <c r="P1922" s="55">
        <f t="shared" si="736"/>
        <v>31</v>
      </c>
      <c r="Q1922" s="68"/>
      <c r="T1922">
        <f t="shared" si="757"/>
        <v>0</v>
      </c>
      <c r="U1922">
        <f t="shared" si="757"/>
        <v>0</v>
      </c>
      <c r="V1922">
        <f t="shared" si="733"/>
        <v>31</v>
      </c>
      <c r="W1922">
        <f t="shared" si="756"/>
        <v>3</v>
      </c>
      <c r="X1922">
        <f t="shared" si="737"/>
        <v>-5.2359877559829883E-2</v>
      </c>
      <c r="Y1922">
        <f t="shared" si="738"/>
        <v>-5.2335956242943828E-2</v>
      </c>
      <c r="Z1922">
        <f t="shared" si="739"/>
        <v>-5.2383818566763218E-2</v>
      </c>
      <c r="AA1922">
        <f t="shared" si="740"/>
        <v>0</v>
      </c>
      <c r="AB1922">
        <f t="shared" si="741"/>
        <v>6375585.7452000007</v>
      </c>
      <c r="AC1922">
        <f t="shared" si="742"/>
        <v>9.2468067027179749E-6</v>
      </c>
      <c r="AD1922">
        <f t="shared" si="743"/>
        <v>0</v>
      </c>
      <c r="AE1922">
        <f t="shared" si="744"/>
        <v>0</v>
      </c>
      <c r="AF1922">
        <f t="shared" si="745"/>
        <v>0</v>
      </c>
      <c r="AG1922">
        <f t="shared" si="746"/>
        <v>0</v>
      </c>
      <c r="AH1922">
        <f t="shared" si="747"/>
        <v>0</v>
      </c>
      <c r="AI1922">
        <f t="shared" si="748"/>
        <v>5.0546225567071803E-3</v>
      </c>
      <c r="AJ1922">
        <f t="shared" si="749"/>
        <v>4.2582015317955055E-5</v>
      </c>
      <c r="AK1922">
        <f t="shared" si="750"/>
        <v>1.6740578955036711E-7</v>
      </c>
      <c r="AL1922">
        <f t="shared" si="751"/>
        <v>0</v>
      </c>
      <c r="AM1922">
        <v>6378137</v>
      </c>
      <c r="AN1922">
        <v>6356752.3142451802</v>
      </c>
      <c r="AO1922">
        <f t="shared" si="752"/>
        <v>8.1819190842620321E-2</v>
      </c>
      <c r="AP1922">
        <f t="shared" si="753"/>
        <v>8.2094437949694496E-2</v>
      </c>
      <c r="AQ1922">
        <f t="shared" si="754"/>
        <v>6.7394967422762398E-3</v>
      </c>
      <c r="AR1922">
        <f t="shared" si="755"/>
        <v>6399593.6257584924</v>
      </c>
    </row>
    <row r="1923" spans="13:44" x14ac:dyDescent="0.3">
      <c r="M1923" s="52" t="s">
        <v>22</v>
      </c>
      <c r="N1923" s="53">
        <f t="shared" si="734"/>
        <v>166021.44365805644</v>
      </c>
      <c r="O1923" s="54">
        <f t="shared" si="735"/>
        <v>0</v>
      </c>
      <c r="P1923" s="55">
        <f t="shared" si="736"/>
        <v>31</v>
      </c>
      <c r="Q1923" s="68"/>
      <c r="T1923">
        <f t="shared" si="757"/>
        <v>0</v>
      </c>
      <c r="U1923">
        <f t="shared" si="757"/>
        <v>0</v>
      </c>
      <c r="V1923">
        <f t="shared" si="733"/>
        <v>31</v>
      </c>
      <c r="W1923">
        <f t="shared" si="756"/>
        <v>3</v>
      </c>
      <c r="X1923">
        <f t="shared" si="737"/>
        <v>-5.2359877559829883E-2</v>
      </c>
      <c r="Y1923">
        <f t="shared" si="738"/>
        <v>-5.2335956242943828E-2</v>
      </c>
      <c r="Z1923">
        <f t="shared" si="739"/>
        <v>-5.2383818566763218E-2</v>
      </c>
      <c r="AA1923">
        <f t="shared" si="740"/>
        <v>0</v>
      </c>
      <c r="AB1923">
        <f t="shared" si="741"/>
        <v>6375585.7452000007</v>
      </c>
      <c r="AC1923">
        <f t="shared" si="742"/>
        <v>9.2468067027179749E-6</v>
      </c>
      <c r="AD1923">
        <f t="shared" si="743"/>
        <v>0</v>
      </c>
      <c r="AE1923">
        <f t="shared" si="744"/>
        <v>0</v>
      </c>
      <c r="AF1923">
        <f t="shared" si="745"/>
        <v>0</v>
      </c>
      <c r="AG1923">
        <f t="shared" si="746"/>
        <v>0</v>
      </c>
      <c r="AH1923">
        <f t="shared" si="747"/>
        <v>0</v>
      </c>
      <c r="AI1923">
        <f t="shared" si="748"/>
        <v>5.0546225567071803E-3</v>
      </c>
      <c r="AJ1923">
        <f t="shared" si="749"/>
        <v>4.2582015317955055E-5</v>
      </c>
      <c r="AK1923">
        <f t="shared" si="750"/>
        <v>1.6740578955036711E-7</v>
      </c>
      <c r="AL1923">
        <f t="shared" si="751"/>
        <v>0</v>
      </c>
      <c r="AM1923">
        <v>6378137</v>
      </c>
      <c r="AN1923">
        <v>6356752.3142451802</v>
      </c>
      <c r="AO1923">
        <f t="shared" si="752"/>
        <v>8.1819190842620321E-2</v>
      </c>
      <c r="AP1923">
        <f t="shared" si="753"/>
        <v>8.2094437949694496E-2</v>
      </c>
      <c r="AQ1923">
        <f t="shared" si="754"/>
        <v>6.7394967422762398E-3</v>
      </c>
      <c r="AR1923">
        <f t="shared" si="755"/>
        <v>6399593.6257584924</v>
      </c>
    </row>
    <row r="1924" spans="13:44" x14ac:dyDescent="0.3">
      <c r="M1924" s="52" t="s">
        <v>22</v>
      </c>
      <c r="N1924" s="53">
        <f t="shared" si="734"/>
        <v>166021.44365805644</v>
      </c>
      <c r="O1924" s="54">
        <f t="shared" si="735"/>
        <v>0</v>
      </c>
      <c r="P1924" s="55">
        <f t="shared" si="736"/>
        <v>31</v>
      </c>
      <c r="Q1924" s="68"/>
      <c r="T1924">
        <f t="shared" si="757"/>
        <v>0</v>
      </c>
      <c r="U1924">
        <f t="shared" si="757"/>
        <v>0</v>
      </c>
      <c r="V1924">
        <f t="shared" si="733"/>
        <v>31</v>
      </c>
      <c r="W1924">
        <f t="shared" si="756"/>
        <v>3</v>
      </c>
      <c r="X1924">
        <f t="shared" si="737"/>
        <v>-5.2359877559829883E-2</v>
      </c>
      <c r="Y1924">
        <f t="shared" si="738"/>
        <v>-5.2335956242943828E-2</v>
      </c>
      <c r="Z1924">
        <f t="shared" si="739"/>
        <v>-5.2383818566763218E-2</v>
      </c>
      <c r="AA1924">
        <f t="shared" si="740"/>
        <v>0</v>
      </c>
      <c r="AB1924">
        <f t="shared" si="741"/>
        <v>6375585.7452000007</v>
      </c>
      <c r="AC1924">
        <f t="shared" si="742"/>
        <v>9.2468067027179749E-6</v>
      </c>
      <c r="AD1924">
        <f t="shared" si="743"/>
        <v>0</v>
      </c>
      <c r="AE1924">
        <f t="shared" si="744"/>
        <v>0</v>
      </c>
      <c r="AF1924">
        <f t="shared" si="745"/>
        <v>0</v>
      </c>
      <c r="AG1924">
        <f t="shared" si="746"/>
        <v>0</v>
      </c>
      <c r="AH1924">
        <f t="shared" si="747"/>
        <v>0</v>
      </c>
      <c r="AI1924">
        <f t="shared" si="748"/>
        <v>5.0546225567071803E-3</v>
      </c>
      <c r="AJ1924">
        <f t="shared" si="749"/>
        <v>4.2582015317955055E-5</v>
      </c>
      <c r="AK1924">
        <f t="shared" si="750"/>
        <v>1.6740578955036711E-7</v>
      </c>
      <c r="AL1924">
        <f t="shared" si="751"/>
        <v>0</v>
      </c>
      <c r="AM1924">
        <v>6378137</v>
      </c>
      <c r="AN1924">
        <v>6356752.3142451802</v>
      </c>
      <c r="AO1924">
        <f t="shared" si="752"/>
        <v>8.1819190842620321E-2</v>
      </c>
      <c r="AP1924">
        <f t="shared" si="753"/>
        <v>8.2094437949694496E-2</v>
      </c>
      <c r="AQ1924">
        <f t="shared" si="754"/>
        <v>6.7394967422762398E-3</v>
      </c>
      <c r="AR1924">
        <f t="shared" si="755"/>
        <v>6399593.6257584924</v>
      </c>
    </row>
    <row r="1925" spans="13:44" x14ac:dyDescent="0.3">
      <c r="M1925" s="52" t="s">
        <v>22</v>
      </c>
      <c r="N1925" s="53">
        <f t="shared" si="734"/>
        <v>166021.44365805644</v>
      </c>
      <c r="O1925" s="54">
        <f t="shared" si="735"/>
        <v>0</v>
      </c>
      <c r="P1925" s="55">
        <f t="shared" si="736"/>
        <v>31</v>
      </c>
      <c r="Q1925" s="68"/>
      <c r="T1925">
        <f t="shared" si="757"/>
        <v>0</v>
      </c>
      <c r="U1925">
        <f t="shared" si="757"/>
        <v>0</v>
      </c>
      <c r="V1925">
        <f t="shared" si="733"/>
        <v>31</v>
      </c>
      <c r="W1925">
        <f t="shared" si="756"/>
        <v>3</v>
      </c>
      <c r="X1925">
        <f t="shared" si="737"/>
        <v>-5.2359877559829883E-2</v>
      </c>
      <c r="Y1925">
        <f t="shared" si="738"/>
        <v>-5.2335956242943828E-2</v>
      </c>
      <c r="Z1925">
        <f t="shared" si="739"/>
        <v>-5.2383818566763218E-2</v>
      </c>
      <c r="AA1925">
        <f t="shared" si="740"/>
        <v>0</v>
      </c>
      <c r="AB1925">
        <f t="shared" si="741"/>
        <v>6375585.7452000007</v>
      </c>
      <c r="AC1925">
        <f t="shared" si="742"/>
        <v>9.2468067027179749E-6</v>
      </c>
      <c r="AD1925">
        <f t="shared" si="743"/>
        <v>0</v>
      </c>
      <c r="AE1925">
        <f t="shared" si="744"/>
        <v>0</v>
      </c>
      <c r="AF1925">
        <f t="shared" si="745"/>
        <v>0</v>
      </c>
      <c r="AG1925">
        <f t="shared" si="746"/>
        <v>0</v>
      </c>
      <c r="AH1925">
        <f t="shared" si="747"/>
        <v>0</v>
      </c>
      <c r="AI1925">
        <f t="shared" si="748"/>
        <v>5.0546225567071803E-3</v>
      </c>
      <c r="AJ1925">
        <f t="shared" si="749"/>
        <v>4.2582015317955055E-5</v>
      </c>
      <c r="AK1925">
        <f t="shared" si="750"/>
        <v>1.6740578955036711E-7</v>
      </c>
      <c r="AL1925">
        <f t="shared" si="751"/>
        <v>0</v>
      </c>
      <c r="AM1925">
        <v>6378137</v>
      </c>
      <c r="AN1925">
        <v>6356752.3142451802</v>
      </c>
      <c r="AO1925">
        <f t="shared" si="752"/>
        <v>8.1819190842620321E-2</v>
      </c>
      <c r="AP1925">
        <f t="shared" si="753"/>
        <v>8.2094437949694496E-2</v>
      </c>
      <c r="AQ1925">
        <f t="shared" si="754"/>
        <v>6.7394967422762398E-3</v>
      </c>
      <c r="AR1925">
        <f t="shared" si="755"/>
        <v>6399593.6257584924</v>
      </c>
    </row>
    <row r="1926" spans="13:44" x14ac:dyDescent="0.3">
      <c r="M1926" s="52" t="s">
        <v>22</v>
      </c>
      <c r="N1926" s="53">
        <f t="shared" si="734"/>
        <v>166021.44365805644</v>
      </c>
      <c r="O1926" s="54">
        <f t="shared" si="735"/>
        <v>0</v>
      </c>
      <c r="P1926" s="55">
        <f t="shared" si="736"/>
        <v>31</v>
      </c>
      <c r="Q1926" s="68"/>
      <c r="T1926">
        <f t="shared" si="757"/>
        <v>0</v>
      </c>
      <c r="U1926">
        <f t="shared" si="757"/>
        <v>0</v>
      </c>
      <c r="V1926">
        <f t="shared" si="733"/>
        <v>31</v>
      </c>
      <c r="W1926">
        <f t="shared" si="756"/>
        <v>3</v>
      </c>
      <c r="X1926">
        <f t="shared" si="737"/>
        <v>-5.2359877559829883E-2</v>
      </c>
      <c r="Y1926">
        <f t="shared" si="738"/>
        <v>-5.2335956242943828E-2</v>
      </c>
      <c r="Z1926">
        <f t="shared" si="739"/>
        <v>-5.2383818566763218E-2</v>
      </c>
      <c r="AA1926">
        <f t="shared" si="740"/>
        <v>0</v>
      </c>
      <c r="AB1926">
        <f t="shared" si="741"/>
        <v>6375585.7452000007</v>
      </c>
      <c r="AC1926">
        <f t="shared" si="742"/>
        <v>9.2468067027179749E-6</v>
      </c>
      <c r="AD1926">
        <f t="shared" si="743"/>
        <v>0</v>
      </c>
      <c r="AE1926">
        <f t="shared" si="744"/>
        <v>0</v>
      </c>
      <c r="AF1926">
        <f t="shared" si="745"/>
        <v>0</v>
      </c>
      <c r="AG1926">
        <f t="shared" si="746"/>
        <v>0</v>
      </c>
      <c r="AH1926">
        <f t="shared" si="747"/>
        <v>0</v>
      </c>
      <c r="AI1926">
        <f t="shared" si="748"/>
        <v>5.0546225567071803E-3</v>
      </c>
      <c r="AJ1926">
        <f t="shared" si="749"/>
        <v>4.2582015317955055E-5</v>
      </c>
      <c r="AK1926">
        <f t="shared" si="750"/>
        <v>1.6740578955036711E-7</v>
      </c>
      <c r="AL1926">
        <f t="shared" si="751"/>
        <v>0</v>
      </c>
      <c r="AM1926">
        <v>6378137</v>
      </c>
      <c r="AN1926">
        <v>6356752.3142451802</v>
      </c>
      <c r="AO1926">
        <f t="shared" si="752"/>
        <v>8.1819190842620321E-2</v>
      </c>
      <c r="AP1926">
        <f t="shared" si="753"/>
        <v>8.2094437949694496E-2</v>
      </c>
      <c r="AQ1926">
        <f t="shared" si="754"/>
        <v>6.7394967422762398E-3</v>
      </c>
      <c r="AR1926">
        <f t="shared" si="755"/>
        <v>6399593.6257584924</v>
      </c>
    </row>
    <row r="1927" spans="13:44" x14ac:dyDescent="0.3">
      <c r="M1927" s="52" t="s">
        <v>22</v>
      </c>
      <c r="N1927" s="53">
        <f t="shared" si="734"/>
        <v>166021.44365805644</v>
      </c>
      <c r="O1927" s="54">
        <f t="shared" si="735"/>
        <v>0</v>
      </c>
      <c r="P1927" s="55">
        <f t="shared" si="736"/>
        <v>31</v>
      </c>
      <c r="Q1927" s="68"/>
      <c r="T1927">
        <f t="shared" si="757"/>
        <v>0</v>
      </c>
      <c r="U1927">
        <f t="shared" si="757"/>
        <v>0</v>
      </c>
      <c r="V1927">
        <f t="shared" si="733"/>
        <v>31</v>
      </c>
      <c r="W1927">
        <f t="shared" si="756"/>
        <v>3</v>
      </c>
      <c r="X1927">
        <f t="shared" si="737"/>
        <v>-5.2359877559829883E-2</v>
      </c>
      <c r="Y1927">
        <f t="shared" si="738"/>
        <v>-5.2335956242943828E-2</v>
      </c>
      <c r="Z1927">
        <f t="shared" si="739"/>
        <v>-5.2383818566763218E-2</v>
      </c>
      <c r="AA1927">
        <f t="shared" si="740"/>
        <v>0</v>
      </c>
      <c r="AB1927">
        <f t="shared" si="741"/>
        <v>6375585.7452000007</v>
      </c>
      <c r="AC1927">
        <f t="shared" si="742"/>
        <v>9.2468067027179749E-6</v>
      </c>
      <c r="AD1927">
        <f t="shared" si="743"/>
        <v>0</v>
      </c>
      <c r="AE1927">
        <f t="shared" si="744"/>
        <v>0</v>
      </c>
      <c r="AF1927">
        <f t="shared" si="745"/>
        <v>0</v>
      </c>
      <c r="AG1927">
        <f t="shared" si="746"/>
        <v>0</v>
      </c>
      <c r="AH1927">
        <f t="shared" si="747"/>
        <v>0</v>
      </c>
      <c r="AI1927">
        <f t="shared" si="748"/>
        <v>5.0546225567071803E-3</v>
      </c>
      <c r="AJ1927">
        <f t="shared" si="749"/>
        <v>4.2582015317955055E-5</v>
      </c>
      <c r="AK1927">
        <f t="shared" si="750"/>
        <v>1.6740578955036711E-7</v>
      </c>
      <c r="AL1927">
        <f t="shared" si="751"/>
        <v>0</v>
      </c>
      <c r="AM1927">
        <v>6378137</v>
      </c>
      <c r="AN1927">
        <v>6356752.3142451802</v>
      </c>
      <c r="AO1927">
        <f t="shared" si="752"/>
        <v>8.1819190842620321E-2</v>
      </c>
      <c r="AP1927">
        <f t="shared" si="753"/>
        <v>8.2094437949694496E-2</v>
      </c>
      <c r="AQ1927">
        <f t="shared" si="754"/>
        <v>6.7394967422762398E-3</v>
      </c>
      <c r="AR1927">
        <f t="shared" si="755"/>
        <v>6399593.6257584924</v>
      </c>
    </row>
    <row r="1928" spans="13:44" x14ac:dyDescent="0.3">
      <c r="M1928" s="52" t="s">
        <v>22</v>
      </c>
      <c r="N1928" s="53">
        <f t="shared" si="734"/>
        <v>166021.44365805644</v>
      </c>
      <c r="O1928" s="54">
        <f t="shared" si="735"/>
        <v>0</v>
      </c>
      <c r="P1928" s="55">
        <f t="shared" si="736"/>
        <v>31</v>
      </c>
      <c r="Q1928" s="68"/>
      <c r="T1928">
        <f t="shared" si="757"/>
        <v>0</v>
      </c>
      <c r="U1928">
        <f t="shared" si="757"/>
        <v>0</v>
      </c>
      <c r="V1928">
        <f t="shared" si="733"/>
        <v>31</v>
      </c>
      <c r="W1928">
        <f t="shared" si="756"/>
        <v>3</v>
      </c>
      <c r="X1928">
        <f t="shared" si="737"/>
        <v>-5.2359877559829883E-2</v>
      </c>
      <c r="Y1928">
        <f t="shared" si="738"/>
        <v>-5.2335956242943828E-2</v>
      </c>
      <c r="Z1928">
        <f t="shared" si="739"/>
        <v>-5.2383818566763218E-2</v>
      </c>
      <c r="AA1928">
        <f t="shared" si="740"/>
        <v>0</v>
      </c>
      <c r="AB1928">
        <f t="shared" si="741"/>
        <v>6375585.7452000007</v>
      </c>
      <c r="AC1928">
        <f t="shared" si="742"/>
        <v>9.2468067027179749E-6</v>
      </c>
      <c r="AD1928">
        <f t="shared" si="743"/>
        <v>0</v>
      </c>
      <c r="AE1928">
        <f t="shared" si="744"/>
        <v>0</v>
      </c>
      <c r="AF1928">
        <f t="shared" si="745"/>
        <v>0</v>
      </c>
      <c r="AG1928">
        <f t="shared" si="746"/>
        <v>0</v>
      </c>
      <c r="AH1928">
        <f t="shared" si="747"/>
        <v>0</v>
      </c>
      <c r="AI1928">
        <f t="shared" si="748"/>
        <v>5.0546225567071803E-3</v>
      </c>
      <c r="AJ1928">
        <f t="shared" si="749"/>
        <v>4.2582015317955055E-5</v>
      </c>
      <c r="AK1928">
        <f t="shared" si="750"/>
        <v>1.6740578955036711E-7</v>
      </c>
      <c r="AL1928">
        <f t="shared" si="751"/>
        <v>0</v>
      </c>
      <c r="AM1928">
        <v>6378137</v>
      </c>
      <c r="AN1928">
        <v>6356752.3142451802</v>
      </c>
      <c r="AO1928">
        <f t="shared" si="752"/>
        <v>8.1819190842620321E-2</v>
      </c>
      <c r="AP1928">
        <f t="shared" si="753"/>
        <v>8.2094437949694496E-2</v>
      </c>
      <c r="AQ1928">
        <f t="shared" si="754"/>
        <v>6.7394967422762398E-3</v>
      </c>
      <c r="AR1928">
        <f t="shared" si="755"/>
        <v>6399593.6257584924</v>
      </c>
    </row>
    <row r="1929" spans="13:44" x14ac:dyDescent="0.3">
      <c r="M1929" s="52" t="s">
        <v>22</v>
      </c>
      <c r="N1929" s="53">
        <f t="shared" si="734"/>
        <v>166021.44365805644</v>
      </c>
      <c r="O1929" s="54">
        <f t="shared" si="735"/>
        <v>0</v>
      </c>
      <c r="P1929" s="55">
        <f t="shared" si="736"/>
        <v>31</v>
      </c>
      <c r="Q1929" s="68"/>
      <c r="T1929">
        <f t="shared" si="757"/>
        <v>0</v>
      </c>
      <c r="U1929">
        <f t="shared" si="757"/>
        <v>0</v>
      </c>
      <c r="V1929">
        <f t="shared" si="733"/>
        <v>31</v>
      </c>
      <c r="W1929">
        <f t="shared" si="756"/>
        <v>3</v>
      </c>
      <c r="X1929">
        <f t="shared" si="737"/>
        <v>-5.2359877559829883E-2</v>
      </c>
      <c r="Y1929">
        <f t="shared" si="738"/>
        <v>-5.2335956242943828E-2</v>
      </c>
      <c r="Z1929">
        <f t="shared" si="739"/>
        <v>-5.2383818566763218E-2</v>
      </c>
      <c r="AA1929">
        <f t="shared" si="740"/>
        <v>0</v>
      </c>
      <c r="AB1929">
        <f t="shared" si="741"/>
        <v>6375585.7452000007</v>
      </c>
      <c r="AC1929">
        <f t="shared" si="742"/>
        <v>9.2468067027179749E-6</v>
      </c>
      <c r="AD1929">
        <f t="shared" si="743"/>
        <v>0</v>
      </c>
      <c r="AE1929">
        <f t="shared" si="744"/>
        <v>0</v>
      </c>
      <c r="AF1929">
        <f t="shared" si="745"/>
        <v>0</v>
      </c>
      <c r="AG1929">
        <f t="shared" si="746"/>
        <v>0</v>
      </c>
      <c r="AH1929">
        <f t="shared" si="747"/>
        <v>0</v>
      </c>
      <c r="AI1929">
        <f t="shared" si="748"/>
        <v>5.0546225567071803E-3</v>
      </c>
      <c r="AJ1929">
        <f t="shared" si="749"/>
        <v>4.2582015317955055E-5</v>
      </c>
      <c r="AK1929">
        <f t="shared" si="750"/>
        <v>1.6740578955036711E-7</v>
      </c>
      <c r="AL1929">
        <f t="shared" si="751"/>
        <v>0</v>
      </c>
      <c r="AM1929">
        <v>6378137</v>
      </c>
      <c r="AN1929">
        <v>6356752.3142451802</v>
      </c>
      <c r="AO1929">
        <f t="shared" si="752"/>
        <v>8.1819190842620321E-2</v>
      </c>
      <c r="AP1929">
        <f t="shared" si="753"/>
        <v>8.2094437949694496E-2</v>
      </c>
      <c r="AQ1929">
        <f t="shared" si="754"/>
        <v>6.7394967422762398E-3</v>
      </c>
      <c r="AR1929">
        <f t="shared" si="755"/>
        <v>6399593.6257584924</v>
      </c>
    </row>
    <row r="1930" spans="13:44" x14ac:dyDescent="0.3">
      <c r="M1930" s="52" t="s">
        <v>22</v>
      </c>
      <c r="N1930" s="53">
        <f t="shared" si="734"/>
        <v>166021.44365805644</v>
      </c>
      <c r="O1930" s="54">
        <f t="shared" si="735"/>
        <v>0</v>
      </c>
      <c r="P1930" s="55">
        <f t="shared" si="736"/>
        <v>31</v>
      </c>
      <c r="Q1930" s="68"/>
      <c r="T1930">
        <f t="shared" si="757"/>
        <v>0</v>
      </c>
      <c r="U1930">
        <f t="shared" si="757"/>
        <v>0</v>
      </c>
      <c r="V1930">
        <f t="shared" si="733"/>
        <v>31</v>
      </c>
      <c r="W1930">
        <f t="shared" si="756"/>
        <v>3</v>
      </c>
      <c r="X1930">
        <f t="shared" si="737"/>
        <v>-5.2359877559829883E-2</v>
      </c>
      <c r="Y1930">
        <f t="shared" si="738"/>
        <v>-5.2335956242943828E-2</v>
      </c>
      <c r="Z1930">
        <f t="shared" si="739"/>
        <v>-5.2383818566763218E-2</v>
      </c>
      <c r="AA1930">
        <f t="shared" si="740"/>
        <v>0</v>
      </c>
      <c r="AB1930">
        <f t="shared" si="741"/>
        <v>6375585.7452000007</v>
      </c>
      <c r="AC1930">
        <f t="shared" si="742"/>
        <v>9.2468067027179749E-6</v>
      </c>
      <c r="AD1930">
        <f t="shared" si="743"/>
        <v>0</v>
      </c>
      <c r="AE1930">
        <f t="shared" si="744"/>
        <v>0</v>
      </c>
      <c r="AF1930">
        <f t="shared" si="745"/>
        <v>0</v>
      </c>
      <c r="AG1930">
        <f t="shared" si="746"/>
        <v>0</v>
      </c>
      <c r="AH1930">
        <f t="shared" si="747"/>
        <v>0</v>
      </c>
      <c r="AI1930">
        <f t="shared" si="748"/>
        <v>5.0546225567071803E-3</v>
      </c>
      <c r="AJ1930">
        <f t="shared" si="749"/>
        <v>4.2582015317955055E-5</v>
      </c>
      <c r="AK1930">
        <f t="shared" si="750"/>
        <v>1.6740578955036711E-7</v>
      </c>
      <c r="AL1930">
        <f t="shared" si="751"/>
        <v>0</v>
      </c>
      <c r="AM1930">
        <v>6378137</v>
      </c>
      <c r="AN1930">
        <v>6356752.3142451802</v>
      </c>
      <c r="AO1930">
        <f t="shared" si="752"/>
        <v>8.1819190842620321E-2</v>
      </c>
      <c r="AP1930">
        <f t="shared" si="753"/>
        <v>8.2094437949694496E-2</v>
      </c>
      <c r="AQ1930">
        <f t="shared" si="754"/>
        <v>6.7394967422762398E-3</v>
      </c>
      <c r="AR1930">
        <f t="shared" si="755"/>
        <v>6399593.6257584924</v>
      </c>
    </row>
    <row r="1931" spans="13:44" x14ac:dyDescent="0.3">
      <c r="M1931" s="52" t="s">
        <v>22</v>
      </c>
      <c r="N1931" s="53">
        <f t="shared" si="734"/>
        <v>166021.44365805644</v>
      </c>
      <c r="O1931" s="54">
        <f t="shared" si="735"/>
        <v>0</v>
      </c>
      <c r="P1931" s="55">
        <f t="shared" si="736"/>
        <v>31</v>
      </c>
      <c r="Q1931" s="68"/>
      <c r="T1931">
        <f t="shared" si="757"/>
        <v>0</v>
      </c>
      <c r="U1931">
        <f t="shared" si="757"/>
        <v>0</v>
      </c>
      <c r="V1931">
        <f t="shared" si="733"/>
        <v>31</v>
      </c>
      <c r="W1931">
        <f t="shared" si="756"/>
        <v>3</v>
      </c>
      <c r="X1931">
        <f t="shared" si="737"/>
        <v>-5.2359877559829883E-2</v>
      </c>
      <c r="Y1931">
        <f t="shared" si="738"/>
        <v>-5.2335956242943828E-2</v>
      </c>
      <c r="Z1931">
        <f t="shared" si="739"/>
        <v>-5.2383818566763218E-2</v>
      </c>
      <c r="AA1931">
        <f t="shared" si="740"/>
        <v>0</v>
      </c>
      <c r="AB1931">
        <f t="shared" si="741"/>
        <v>6375585.7452000007</v>
      </c>
      <c r="AC1931">
        <f t="shared" si="742"/>
        <v>9.2468067027179749E-6</v>
      </c>
      <c r="AD1931">
        <f t="shared" si="743"/>
        <v>0</v>
      </c>
      <c r="AE1931">
        <f t="shared" si="744"/>
        <v>0</v>
      </c>
      <c r="AF1931">
        <f t="shared" si="745"/>
        <v>0</v>
      </c>
      <c r="AG1931">
        <f t="shared" si="746"/>
        <v>0</v>
      </c>
      <c r="AH1931">
        <f t="shared" si="747"/>
        <v>0</v>
      </c>
      <c r="AI1931">
        <f t="shared" si="748"/>
        <v>5.0546225567071803E-3</v>
      </c>
      <c r="AJ1931">
        <f t="shared" si="749"/>
        <v>4.2582015317955055E-5</v>
      </c>
      <c r="AK1931">
        <f t="shared" si="750"/>
        <v>1.6740578955036711E-7</v>
      </c>
      <c r="AL1931">
        <f t="shared" si="751"/>
        <v>0</v>
      </c>
      <c r="AM1931">
        <v>6378137</v>
      </c>
      <c r="AN1931">
        <v>6356752.3142451802</v>
      </c>
      <c r="AO1931">
        <f t="shared" si="752"/>
        <v>8.1819190842620321E-2</v>
      </c>
      <c r="AP1931">
        <f t="shared" si="753"/>
        <v>8.2094437949694496E-2</v>
      </c>
      <c r="AQ1931">
        <f t="shared" si="754"/>
        <v>6.7394967422762398E-3</v>
      </c>
      <c r="AR1931">
        <f t="shared" si="755"/>
        <v>6399593.6257584924</v>
      </c>
    </row>
    <row r="1932" spans="13:44" x14ac:dyDescent="0.3">
      <c r="M1932" s="52" t="s">
        <v>22</v>
      </c>
      <c r="N1932" s="53">
        <f t="shared" si="734"/>
        <v>166021.44365805644</v>
      </c>
      <c r="O1932" s="54">
        <f t="shared" si="735"/>
        <v>0</v>
      </c>
      <c r="P1932" s="55">
        <f t="shared" si="736"/>
        <v>31</v>
      </c>
      <c r="Q1932" s="68"/>
      <c r="T1932">
        <f t="shared" si="757"/>
        <v>0</v>
      </c>
      <c r="U1932">
        <f t="shared" si="757"/>
        <v>0</v>
      </c>
      <c r="V1932">
        <f t="shared" si="733"/>
        <v>31</v>
      </c>
      <c r="W1932">
        <f t="shared" si="756"/>
        <v>3</v>
      </c>
      <c r="X1932">
        <f t="shared" si="737"/>
        <v>-5.2359877559829883E-2</v>
      </c>
      <c r="Y1932">
        <f t="shared" si="738"/>
        <v>-5.2335956242943828E-2</v>
      </c>
      <c r="Z1932">
        <f t="shared" si="739"/>
        <v>-5.2383818566763218E-2</v>
      </c>
      <c r="AA1932">
        <f t="shared" si="740"/>
        <v>0</v>
      </c>
      <c r="AB1932">
        <f t="shared" si="741"/>
        <v>6375585.7452000007</v>
      </c>
      <c r="AC1932">
        <f t="shared" si="742"/>
        <v>9.2468067027179749E-6</v>
      </c>
      <c r="AD1932">
        <f t="shared" si="743"/>
        <v>0</v>
      </c>
      <c r="AE1932">
        <f t="shared" si="744"/>
        <v>0</v>
      </c>
      <c r="AF1932">
        <f t="shared" si="745"/>
        <v>0</v>
      </c>
      <c r="AG1932">
        <f t="shared" si="746"/>
        <v>0</v>
      </c>
      <c r="AH1932">
        <f t="shared" si="747"/>
        <v>0</v>
      </c>
      <c r="AI1932">
        <f t="shared" si="748"/>
        <v>5.0546225567071803E-3</v>
      </c>
      <c r="AJ1932">
        <f t="shared" si="749"/>
        <v>4.2582015317955055E-5</v>
      </c>
      <c r="AK1932">
        <f t="shared" si="750"/>
        <v>1.6740578955036711E-7</v>
      </c>
      <c r="AL1932">
        <f t="shared" si="751"/>
        <v>0</v>
      </c>
      <c r="AM1932">
        <v>6378137</v>
      </c>
      <c r="AN1932">
        <v>6356752.3142451802</v>
      </c>
      <c r="AO1932">
        <f t="shared" si="752"/>
        <v>8.1819190842620321E-2</v>
      </c>
      <c r="AP1932">
        <f t="shared" si="753"/>
        <v>8.2094437949694496E-2</v>
      </c>
      <c r="AQ1932">
        <f t="shared" si="754"/>
        <v>6.7394967422762398E-3</v>
      </c>
      <c r="AR1932">
        <f t="shared" si="755"/>
        <v>6399593.6257584924</v>
      </c>
    </row>
    <row r="1933" spans="13:44" x14ac:dyDescent="0.3">
      <c r="M1933" s="52" t="s">
        <v>22</v>
      </c>
      <c r="N1933" s="53">
        <f t="shared" si="734"/>
        <v>166021.44365805644</v>
      </c>
      <c r="O1933" s="54">
        <f t="shared" si="735"/>
        <v>0</v>
      </c>
      <c r="P1933" s="55">
        <f t="shared" si="736"/>
        <v>31</v>
      </c>
      <c r="Q1933" s="68"/>
      <c r="T1933">
        <f t="shared" si="757"/>
        <v>0</v>
      </c>
      <c r="U1933">
        <f t="shared" si="757"/>
        <v>0</v>
      </c>
      <c r="V1933">
        <f t="shared" si="733"/>
        <v>31</v>
      </c>
      <c r="W1933">
        <f t="shared" si="756"/>
        <v>3</v>
      </c>
      <c r="X1933">
        <f t="shared" si="737"/>
        <v>-5.2359877559829883E-2</v>
      </c>
      <c r="Y1933">
        <f t="shared" si="738"/>
        <v>-5.2335956242943828E-2</v>
      </c>
      <c r="Z1933">
        <f t="shared" si="739"/>
        <v>-5.2383818566763218E-2</v>
      </c>
      <c r="AA1933">
        <f t="shared" si="740"/>
        <v>0</v>
      </c>
      <c r="AB1933">
        <f t="shared" si="741"/>
        <v>6375585.7452000007</v>
      </c>
      <c r="AC1933">
        <f t="shared" si="742"/>
        <v>9.2468067027179749E-6</v>
      </c>
      <c r="AD1933">
        <f t="shared" si="743"/>
        <v>0</v>
      </c>
      <c r="AE1933">
        <f t="shared" si="744"/>
        <v>0</v>
      </c>
      <c r="AF1933">
        <f t="shared" si="745"/>
        <v>0</v>
      </c>
      <c r="AG1933">
        <f t="shared" si="746"/>
        <v>0</v>
      </c>
      <c r="AH1933">
        <f t="shared" si="747"/>
        <v>0</v>
      </c>
      <c r="AI1933">
        <f t="shared" si="748"/>
        <v>5.0546225567071803E-3</v>
      </c>
      <c r="AJ1933">
        <f t="shared" si="749"/>
        <v>4.2582015317955055E-5</v>
      </c>
      <c r="AK1933">
        <f t="shared" si="750"/>
        <v>1.6740578955036711E-7</v>
      </c>
      <c r="AL1933">
        <f t="shared" si="751"/>
        <v>0</v>
      </c>
      <c r="AM1933">
        <v>6378137</v>
      </c>
      <c r="AN1933">
        <v>6356752.3142451802</v>
      </c>
      <c r="AO1933">
        <f t="shared" si="752"/>
        <v>8.1819190842620321E-2</v>
      </c>
      <c r="AP1933">
        <f t="shared" si="753"/>
        <v>8.2094437949694496E-2</v>
      </c>
      <c r="AQ1933">
        <f t="shared" si="754"/>
        <v>6.7394967422762398E-3</v>
      </c>
      <c r="AR1933">
        <f t="shared" si="755"/>
        <v>6399593.6257584924</v>
      </c>
    </row>
    <row r="1934" spans="13:44" x14ac:dyDescent="0.3">
      <c r="M1934" s="52" t="s">
        <v>22</v>
      </c>
      <c r="N1934" s="53">
        <f t="shared" si="734"/>
        <v>166021.44365805644</v>
      </c>
      <c r="O1934" s="54">
        <f t="shared" si="735"/>
        <v>0</v>
      </c>
      <c r="P1934" s="55">
        <f t="shared" si="736"/>
        <v>31</v>
      </c>
      <c r="Q1934" s="68"/>
      <c r="T1934">
        <f t="shared" si="757"/>
        <v>0</v>
      </c>
      <c r="U1934">
        <f t="shared" si="757"/>
        <v>0</v>
      </c>
      <c r="V1934">
        <f t="shared" si="733"/>
        <v>31</v>
      </c>
      <c r="W1934">
        <f t="shared" si="756"/>
        <v>3</v>
      </c>
      <c r="X1934">
        <f t="shared" si="737"/>
        <v>-5.2359877559829883E-2</v>
      </c>
      <c r="Y1934">
        <f t="shared" si="738"/>
        <v>-5.2335956242943828E-2</v>
      </c>
      <c r="Z1934">
        <f t="shared" si="739"/>
        <v>-5.2383818566763218E-2</v>
      </c>
      <c r="AA1934">
        <f t="shared" si="740"/>
        <v>0</v>
      </c>
      <c r="AB1934">
        <f t="shared" si="741"/>
        <v>6375585.7452000007</v>
      </c>
      <c r="AC1934">
        <f t="shared" si="742"/>
        <v>9.2468067027179749E-6</v>
      </c>
      <c r="AD1934">
        <f t="shared" si="743"/>
        <v>0</v>
      </c>
      <c r="AE1934">
        <f t="shared" si="744"/>
        <v>0</v>
      </c>
      <c r="AF1934">
        <f t="shared" si="745"/>
        <v>0</v>
      </c>
      <c r="AG1934">
        <f t="shared" si="746"/>
        <v>0</v>
      </c>
      <c r="AH1934">
        <f t="shared" si="747"/>
        <v>0</v>
      </c>
      <c r="AI1934">
        <f t="shared" si="748"/>
        <v>5.0546225567071803E-3</v>
      </c>
      <c r="AJ1934">
        <f t="shared" si="749"/>
        <v>4.2582015317955055E-5</v>
      </c>
      <c r="AK1934">
        <f t="shared" si="750"/>
        <v>1.6740578955036711E-7</v>
      </c>
      <c r="AL1934">
        <f t="shared" si="751"/>
        <v>0</v>
      </c>
      <c r="AM1934">
        <v>6378137</v>
      </c>
      <c r="AN1934">
        <v>6356752.3142451802</v>
      </c>
      <c r="AO1934">
        <f t="shared" si="752"/>
        <v>8.1819190842620321E-2</v>
      </c>
      <c r="AP1934">
        <f t="shared" si="753"/>
        <v>8.2094437949694496E-2</v>
      </c>
      <c r="AQ1934">
        <f t="shared" si="754"/>
        <v>6.7394967422762398E-3</v>
      </c>
      <c r="AR1934">
        <f t="shared" si="755"/>
        <v>6399593.6257584924</v>
      </c>
    </row>
    <row r="1935" spans="13:44" x14ac:dyDescent="0.3">
      <c r="M1935" s="52" t="s">
        <v>22</v>
      </c>
      <c r="N1935" s="53">
        <f t="shared" si="734"/>
        <v>166021.44365805644</v>
      </c>
      <c r="O1935" s="54">
        <f t="shared" si="735"/>
        <v>0</v>
      </c>
      <c r="P1935" s="55">
        <f t="shared" si="736"/>
        <v>31</v>
      </c>
      <c r="Q1935" s="68"/>
      <c r="T1935">
        <f t="shared" si="757"/>
        <v>0</v>
      </c>
      <c r="U1935">
        <f t="shared" si="757"/>
        <v>0</v>
      </c>
      <c r="V1935">
        <f t="shared" si="733"/>
        <v>31</v>
      </c>
      <c r="W1935">
        <f t="shared" si="756"/>
        <v>3</v>
      </c>
      <c r="X1935">
        <f t="shared" si="737"/>
        <v>-5.2359877559829883E-2</v>
      </c>
      <c r="Y1935">
        <f t="shared" si="738"/>
        <v>-5.2335956242943828E-2</v>
      </c>
      <c r="Z1935">
        <f t="shared" si="739"/>
        <v>-5.2383818566763218E-2</v>
      </c>
      <c r="AA1935">
        <f t="shared" si="740"/>
        <v>0</v>
      </c>
      <c r="AB1935">
        <f t="shared" si="741"/>
        <v>6375585.7452000007</v>
      </c>
      <c r="AC1935">
        <f t="shared" si="742"/>
        <v>9.2468067027179749E-6</v>
      </c>
      <c r="AD1935">
        <f t="shared" si="743"/>
        <v>0</v>
      </c>
      <c r="AE1935">
        <f t="shared" si="744"/>
        <v>0</v>
      </c>
      <c r="AF1935">
        <f t="shared" si="745"/>
        <v>0</v>
      </c>
      <c r="AG1935">
        <f t="shared" si="746"/>
        <v>0</v>
      </c>
      <c r="AH1935">
        <f t="shared" si="747"/>
        <v>0</v>
      </c>
      <c r="AI1935">
        <f t="shared" si="748"/>
        <v>5.0546225567071803E-3</v>
      </c>
      <c r="AJ1935">
        <f t="shared" si="749"/>
        <v>4.2582015317955055E-5</v>
      </c>
      <c r="AK1935">
        <f t="shared" si="750"/>
        <v>1.6740578955036711E-7</v>
      </c>
      <c r="AL1935">
        <f t="shared" si="751"/>
        <v>0</v>
      </c>
      <c r="AM1935">
        <v>6378137</v>
      </c>
      <c r="AN1935">
        <v>6356752.3142451802</v>
      </c>
      <c r="AO1935">
        <f t="shared" si="752"/>
        <v>8.1819190842620321E-2</v>
      </c>
      <c r="AP1935">
        <f t="shared" si="753"/>
        <v>8.2094437949694496E-2</v>
      </c>
      <c r="AQ1935">
        <f t="shared" si="754"/>
        <v>6.7394967422762398E-3</v>
      </c>
      <c r="AR1935">
        <f t="shared" si="755"/>
        <v>6399593.6257584924</v>
      </c>
    </row>
    <row r="1936" spans="13:44" x14ac:dyDescent="0.3">
      <c r="M1936" s="52" t="s">
        <v>22</v>
      </c>
      <c r="N1936" s="53">
        <f t="shared" si="734"/>
        <v>166021.44365805644</v>
      </c>
      <c r="O1936" s="54">
        <f t="shared" si="735"/>
        <v>0</v>
      </c>
      <c r="P1936" s="55">
        <f t="shared" si="736"/>
        <v>31</v>
      </c>
      <c r="Q1936" s="68"/>
      <c r="T1936">
        <f t="shared" si="757"/>
        <v>0</v>
      </c>
      <c r="U1936">
        <f t="shared" si="757"/>
        <v>0</v>
      </c>
      <c r="V1936">
        <f t="shared" si="733"/>
        <v>31</v>
      </c>
      <c r="W1936">
        <f t="shared" si="756"/>
        <v>3</v>
      </c>
      <c r="X1936">
        <f t="shared" si="737"/>
        <v>-5.2359877559829883E-2</v>
      </c>
      <c r="Y1936">
        <f t="shared" si="738"/>
        <v>-5.2335956242943828E-2</v>
      </c>
      <c r="Z1936">
        <f t="shared" si="739"/>
        <v>-5.2383818566763218E-2</v>
      </c>
      <c r="AA1936">
        <f t="shared" si="740"/>
        <v>0</v>
      </c>
      <c r="AB1936">
        <f t="shared" si="741"/>
        <v>6375585.7452000007</v>
      </c>
      <c r="AC1936">
        <f t="shared" si="742"/>
        <v>9.2468067027179749E-6</v>
      </c>
      <c r="AD1936">
        <f t="shared" si="743"/>
        <v>0</v>
      </c>
      <c r="AE1936">
        <f t="shared" si="744"/>
        <v>0</v>
      </c>
      <c r="AF1936">
        <f t="shared" si="745"/>
        <v>0</v>
      </c>
      <c r="AG1936">
        <f t="shared" si="746"/>
        <v>0</v>
      </c>
      <c r="AH1936">
        <f t="shared" si="747"/>
        <v>0</v>
      </c>
      <c r="AI1936">
        <f t="shared" si="748"/>
        <v>5.0546225567071803E-3</v>
      </c>
      <c r="AJ1936">
        <f t="shared" si="749"/>
        <v>4.2582015317955055E-5</v>
      </c>
      <c r="AK1936">
        <f t="shared" si="750"/>
        <v>1.6740578955036711E-7</v>
      </c>
      <c r="AL1936">
        <f t="shared" si="751"/>
        <v>0</v>
      </c>
      <c r="AM1936">
        <v>6378137</v>
      </c>
      <c r="AN1936">
        <v>6356752.3142451802</v>
      </c>
      <c r="AO1936">
        <f t="shared" si="752"/>
        <v>8.1819190842620321E-2</v>
      </c>
      <c r="AP1936">
        <f t="shared" si="753"/>
        <v>8.2094437949694496E-2</v>
      </c>
      <c r="AQ1936">
        <f t="shared" si="754"/>
        <v>6.7394967422762398E-3</v>
      </c>
      <c r="AR1936">
        <f t="shared" si="755"/>
        <v>6399593.6257584924</v>
      </c>
    </row>
    <row r="1937" spans="13:44" x14ac:dyDescent="0.3">
      <c r="M1937" s="52" t="s">
        <v>22</v>
      </c>
      <c r="N1937" s="53">
        <f t="shared" si="734"/>
        <v>166021.44365805644</v>
      </c>
      <c r="O1937" s="54">
        <f t="shared" si="735"/>
        <v>0</v>
      </c>
      <c r="P1937" s="55">
        <f t="shared" si="736"/>
        <v>31</v>
      </c>
      <c r="Q1937" s="68"/>
      <c r="T1937">
        <f t="shared" si="757"/>
        <v>0</v>
      </c>
      <c r="U1937">
        <f t="shared" si="757"/>
        <v>0</v>
      </c>
      <c r="V1937">
        <f t="shared" si="733"/>
        <v>31</v>
      </c>
      <c r="W1937">
        <f t="shared" si="756"/>
        <v>3</v>
      </c>
      <c r="X1937">
        <f t="shared" si="737"/>
        <v>-5.2359877559829883E-2</v>
      </c>
      <c r="Y1937">
        <f t="shared" si="738"/>
        <v>-5.2335956242943828E-2</v>
      </c>
      <c r="Z1937">
        <f t="shared" si="739"/>
        <v>-5.2383818566763218E-2</v>
      </c>
      <c r="AA1937">
        <f t="shared" si="740"/>
        <v>0</v>
      </c>
      <c r="AB1937">
        <f t="shared" si="741"/>
        <v>6375585.7452000007</v>
      </c>
      <c r="AC1937">
        <f t="shared" si="742"/>
        <v>9.2468067027179749E-6</v>
      </c>
      <c r="AD1937">
        <f t="shared" si="743"/>
        <v>0</v>
      </c>
      <c r="AE1937">
        <f t="shared" si="744"/>
        <v>0</v>
      </c>
      <c r="AF1937">
        <f t="shared" si="745"/>
        <v>0</v>
      </c>
      <c r="AG1937">
        <f t="shared" si="746"/>
        <v>0</v>
      </c>
      <c r="AH1937">
        <f t="shared" si="747"/>
        <v>0</v>
      </c>
      <c r="AI1937">
        <f t="shared" si="748"/>
        <v>5.0546225567071803E-3</v>
      </c>
      <c r="AJ1937">
        <f t="shared" si="749"/>
        <v>4.2582015317955055E-5</v>
      </c>
      <c r="AK1937">
        <f t="shared" si="750"/>
        <v>1.6740578955036711E-7</v>
      </c>
      <c r="AL1937">
        <f t="shared" si="751"/>
        <v>0</v>
      </c>
      <c r="AM1937">
        <v>6378137</v>
      </c>
      <c r="AN1937">
        <v>6356752.3142451802</v>
      </c>
      <c r="AO1937">
        <f t="shared" si="752"/>
        <v>8.1819190842620321E-2</v>
      </c>
      <c r="AP1937">
        <f t="shared" si="753"/>
        <v>8.2094437949694496E-2</v>
      </c>
      <c r="AQ1937">
        <f t="shared" si="754"/>
        <v>6.7394967422762398E-3</v>
      </c>
      <c r="AR1937">
        <f t="shared" si="755"/>
        <v>6399593.6257584924</v>
      </c>
    </row>
    <row r="1938" spans="13:44" x14ac:dyDescent="0.3">
      <c r="M1938" s="52" t="s">
        <v>22</v>
      </c>
      <c r="N1938" s="53">
        <f t="shared" si="734"/>
        <v>166021.44365805644</v>
      </c>
      <c r="O1938" s="54">
        <f t="shared" si="735"/>
        <v>0</v>
      </c>
      <c r="P1938" s="55">
        <f t="shared" si="736"/>
        <v>31</v>
      </c>
      <c r="Q1938" s="68"/>
      <c r="T1938">
        <f t="shared" si="757"/>
        <v>0</v>
      </c>
      <c r="U1938">
        <f t="shared" si="757"/>
        <v>0</v>
      </c>
      <c r="V1938">
        <f t="shared" si="733"/>
        <v>31</v>
      </c>
      <c r="W1938">
        <f t="shared" si="756"/>
        <v>3</v>
      </c>
      <c r="X1938">
        <f t="shared" si="737"/>
        <v>-5.2359877559829883E-2</v>
      </c>
      <c r="Y1938">
        <f t="shared" si="738"/>
        <v>-5.2335956242943828E-2</v>
      </c>
      <c r="Z1938">
        <f t="shared" si="739"/>
        <v>-5.2383818566763218E-2</v>
      </c>
      <c r="AA1938">
        <f t="shared" si="740"/>
        <v>0</v>
      </c>
      <c r="AB1938">
        <f t="shared" si="741"/>
        <v>6375585.7452000007</v>
      </c>
      <c r="AC1938">
        <f t="shared" si="742"/>
        <v>9.2468067027179749E-6</v>
      </c>
      <c r="AD1938">
        <f t="shared" si="743"/>
        <v>0</v>
      </c>
      <c r="AE1938">
        <f t="shared" si="744"/>
        <v>0</v>
      </c>
      <c r="AF1938">
        <f t="shared" si="745"/>
        <v>0</v>
      </c>
      <c r="AG1938">
        <f t="shared" si="746"/>
        <v>0</v>
      </c>
      <c r="AH1938">
        <f t="shared" si="747"/>
        <v>0</v>
      </c>
      <c r="AI1938">
        <f t="shared" si="748"/>
        <v>5.0546225567071803E-3</v>
      </c>
      <c r="AJ1938">
        <f t="shared" si="749"/>
        <v>4.2582015317955055E-5</v>
      </c>
      <c r="AK1938">
        <f t="shared" si="750"/>
        <v>1.6740578955036711E-7</v>
      </c>
      <c r="AL1938">
        <f t="shared" si="751"/>
        <v>0</v>
      </c>
      <c r="AM1938">
        <v>6378137</v>
      </c>
      <c r="AN1938">
        <v>6356752.3142451802</v>
      </c>
      <c r="AO1938">
        <f t="shared" si="752"/>
        <v>8.1819190842620321E-2</v>
      </c>
      <c r="AP1938">
        <f t="shared" si="753"/>
        <v>8.2094437949694496E-2</v>
      </c>
      <c r="AQ1938">
        <f t="shared" si="754"/>
        <v>6.7394967422762398E-3</v>
      </c>
      <c r="AR1938">
        <f t="shared" si="755"/>
        <v>6399593.6257584924</v>
      </c>
    </row>
    <row r="1939" spans="13:44" x14ac:dyDescent="0.3">
      <c r="M1939" s="52" t="s">
        <v>22</v>
      </c>
      <c r="N1939" s="53">
        <f t="shared" si="734"/>
        <v>166021.44365805644</v>
      </c>
      <c r="O1939" s="54">
        <f t="shared" si="735"/>
        <v>0</v>
      </c>
      <c r="P1939" s="55">
        <f t="shared" si="736"/>
        <v>31</v>
      </c>
      <c r="Q1939" s="68"/>
      <c r="T1939">
        <f t="shared" si="757"/>
        <v>0</v>
      </c>
      <c r="U1939">
        <f t="shared" si="757"/>
        <v>0</v>
      </c>
      <c r="V1939">
        <f t="shared" si="733"/>
        <v>31</v>
      </c>
      <c r="W1939">
        <f t="shared" si="756"/>
        <v>3</v>
      </c>
      <c r="X1939">
        <f t="shared" si="737"/>
        <v>-5.2359877559829883E-2</v>
      </c>
      <c r="Y1939">
        <f t="shared" si="738"/>
        <v>-5.2335956242943828E-2</v>
      </c>
      <c r="Z1939">
        <f t="shared" si="739"/>
        <v>-5.2383818566763218E-2</v>
      </c>
      <c r="AA1939">
        <f t="shared" si="740"/>
        <v>0</v>
      </c>
      <c r="AB1939">
        <f t="shared" si="741"/>
        <v>6375585.7452000007</v>
      </c>
      <c r="AC1939">
        <f t="shared" si="742"/>
        <v>9.2468067027179749E-6</v>
      </c>
      <c r="AD1939">
        <f t="shared" si="743"/>
        <v>0</v>
      </c>
      <c r="AE1939">
        <f t="shared" si="744"/>
        <v>0</v>
      </c>
      <c r="AF1939">
        <f t="shared" si="745"/>
        <v>0</v>
      </c>
      <c r="AG1939">
        <f t="shared" si="746"/>
        <v>0</v>
      </c>
      <c r="AH1939">
        <f t="shared" si="747"/>
        <v>0</v>
      </c>
      <c r="AI1939">
        <f t="shared" si="748"/>
        <v>5.0546225567071803E-3</v>
      </c>
      <c r="AJ1939">
        <f t="shared" si="749"/>
        <v>4.2582015317955055E-5</v>
      </c>
      <c r="AK1939">
        <f t="shared" si="750"/>
        <v>1.6740578955036711E-7</v>
      </c>
      <c r="AL1939">
        <f t="shared" si="751"/>
        <v>0</v>
      </c>
      <c r="AM1939">
        <v>6378137</v>
      </c>
      <c r="AN1939">
        <v>6356752.3142451802</v>
      </c>
      <c r="AO1939">
        <f t="shared" si="752"/>
        <v>8.1819190842620321E-2</v>
      </c>
      <c r="AP1939">
        <f t="shared" si="753"/>
        <v>8.2094437949694496E-2</v>
      </c>
      <c r="AQ1939">
        <f t="shared" si="754"/>
        <v>6.7394967422762398E-3</v>
      </c>
      <c r="AR1939">
        <f t="shared" si="755"/>
        <v>6399593.6257584924</v>
      </c>
    </row>
    <row r="1940" spans="13:44" x14ac:dyDescent="0.3">
      <c r="M1940" s="52" t="s">
        <v>22</v>
      </c>
      <c r="N1940" s="53">
        <f t="shared" si="734"/>
        <v>166021.44365805644</v>
      </c>
      <c r="O1940" s="54">
        <f t="shared" si="735"/>
        <v>0</v>
      </c>
      <c r="P1940" s="55">
        <f t="shared" si="736"/>
        <v>31</v>
      </c>
      <c r="Q1940" s="68"/>
      <c r="T1940">
        <f t="shared" si="757"/>
        <v>0</v>
      </c>
      <c r="U1940">
        <f t="shared" si="757"/>
        <v>0</v>
      </c>
      <c r="V1940">
        <f t="shared" si="733"/>
        <v>31</v>
      </c>
      <c r="W1940">
        <f t="shared" si="756"/>
        <v>3</v>
      </c>
      <c r="X1940">
        <f t="shared" si="737"/>
        <v>-5.2359877559829883E-2</v>
      </c>
      <c r="Y1940">
        <f t="shared" si="738"/>
        <v>-5.2335956242943828E-2</v>
      </c>
      <c r="Z1940">
        <f t="shared" si="739"/>
        <v>-5.2383818566763218E-2</v>
      </c>
      <c r="AA1940">
        <f t="shared" si="740"/>
        <v>0</v>
      </c>
      <c r="AB1940">
        <f t="shared" si="741"/>
        <v>6375585.7452000007</v>
      </c>
      <c r="AC1940">
        <f t="shared" si="742"/>
        <v>9.2468067027179749E-6</v>
      </c>
      <c r="AD1940">
        <f t="shared" si="743"/>
        <v>0</v>
      </c>
      <c r="AE1940">
        <f t="shared" si="744"/>
        <v>0</v>
      </c>
      <c r="AF1940">
        <f t="shared" si="745"/>
        <v>0</v>
      </c>
      <c r="AG1940">
        <f t="shared" si="746"/>
        <v>0</v>
      </c>
      <c r="AH1940">
        <f t="shared" si="747"/>
        <v>0</v>
      </c>
      <c r="AI1940">
        <f t="shared" si="748"/>
        <v>5.0546225567071803E-3</v>
      </c>
      <c r="AJ1940">
        <f t="shared" si="749"/>
        <v>4.2582015317955055E-5</v>
      </c>
      <c r="AK1940">
        <f t="shared" si="750"/>
        <v>1.6740578955036711E-7</v>
      </c>
      <c r="AL1940">
        <f t="shared" si="751"/>
        <v>0</v>
      </c>
      <c r="AM1940">
        <v>6378137</v>
      </c>
      <c r="AN1940">
        <v>6356752.3142451802</v>
      </c>
      <c r="AO1940">
        <f t="shared" si="752"/>
        <v>8.1819190842620321E-2</v>
      </c>
      <c r="AP1940">
        <f t="shared" si="753"/>
        <v>8.2094437949694496E-2</v>
      </c>
      <c r="AQ1940">
        <f t="shared" si="754"/>
        <v>6.7394967422762398E-3</v>
      </c>
      <c r="AR1940">
        <f t="shared" si="755"/>
        <v>6399593.6257584924</v>
      </c>
    </row>
    <row r="1941" spans="13:44" x14ac:dyDescent="0.3">
      <c r="M1941" s="52" t="s">
        <v>22</v>
      </c>
      <c r="N1941" s="53">
        <f t="shared" si="734"/>
        <v>166021.44365805644</v>
      </c>
      <c r="O1941" s="54">
        <f t="shared" si="735"/>
        <v>0</v>
      </c>
      <c r="P1941" s="55">
        <f t="shared" si="736"/>
        <v>31</v>
      </c>
      <c r="Q1941" s="68"/>
      <c r="T1941">
        <f t="shared" si="757"/>
        <v>0</v>
      </c>
      <c r="U1941">
        <f t="shared" si="757"/>
        <v>0</v>
      </c>
      <c r="V1941">
        <f t="shared" si="733"/>
        <v>31</v>
      </c>
      <c r="W1941">
        <f t="shared" si="756"/>
        <v>3</v>
      </c>
      <c r="X1941">
        <f t="shared" si="737"/>
        <v>-5.2359877559829883E-2</v>
      </c>
      <c r="Y1941">
        <f t="shared" si="738"/>
        <v>-5.2335956242943828E-2</v>
      </c>
      <c r="Z1941">
        <f t="shared" si="739"/>
        <v>-5.2383818566763218E-2</v>
      </c>
      <c r="AA1941">
        <f t="shared" si="740"/>
        <v>0</v>
      </c>
      <c r="AB1941">
        <f t="shared" si="741"/>
        <v>6375585.7452000007</v>
      </c>
      <c r="AC1941">
        <f t="shared" si="742"/>
        <v>9.2468067027179749E-6</v>
      </c>
      <c r="AD1941">
        <f t="shared" si="743"/>
        <v>0</v>
      </c>
      <c r="AE1941">
        <f t="shared" si="744"/>
        <v>0</v>
      </c>
      <c r="AF1941">
        <f t="shared" si="745"/>
        <v>0</v>
      </c>
      <c r="AG1941">
        <f t="shared" si="746"/>
        <v>0</v>
      </c>
      <c r="AH1941">
        <f t="shared" si="747"/>
        <v>0</v>
      </c>
      <c r="AI1941">
        <f t="shared" si="748"/>
        <v>5.0546225567071803E-3</v>
      </c>
      <c r="AJ1941">
        <f t="shared" si="749"/>
        <v>4.2582015317955055E-5</v>
      </c>
      <c r="AK1941">
        <f t="shared" si="750"/>
        <v>1.6740578955036711E-7</v>
      </c>
      <c r="AL1941">
        <f t="shared" si="751"/>
        <v>0</v>
      </c>
      <c r="AM1941">
        <v>6378137</v>
      </c>
      <c r="AN1941">
        <v>6356752.3142451802</v>
      </c>
      <c r="AO1941">
        <f t="shared" si="752"/>
        <v>8.1819190842620321E-2</v>
      </c>
      <c r="AP1941">
        <f t="shared" si="753"/>
        <v>8.2094437949694496E-2</v>
      </c>
      <c r="AQ1941">
        <f t="shared" si="754"/>
        <v>6.7394967422762398E-3</v>
      </c>
      <c r="AR1941">
        <f t="shared" si="755"/>
        <v>6399593.6257584924</v>
      </c>
    </row>
    <row r="1942" spans="13:44" x14ac:dyDescent="0.3">
      <c r="M1942" s="52" t="s">
        <v>22</v>
      </c>
      <c r="N1942" s="53">
        <f t="shared" si="734"/>
        <v>166021.44365805644</v>
      </c>
      <c r="O1942" s="54">
        <f t="shared" si="735"/>
        <v>0</v>
      </c>
      <c r="P1942" s="55">
        <f t="shared" si="736"/>
        <v>31</v>
      </c>
      <c r="Q1942" s="68"/>
      <c r="T1942">
        <f t="shared" si="757"/>
        <v>0</v>
      </c>
      <c r="U1942">
        <f t="shared" si="757"/>
        <v>0</v>
      </c>
      <c r="V1942">
        <f t="shared" si="733"/>
        <v>31</v>
      </c>
      <c r="W1942">
        <f t="shared" si="756"/>
        <v>3</v>
      </c>
      <c r="X1942">
        <f t="shared" si="737"/>
        <v>-5.2359877559829883E-2</v>
      </c>
      <c r="Y1942">
        <f t="shared" si="738"/>
        <v>-5.2335956242943828E-2</v>
      </c>
      <c r="Z1942">
        <f t="shared" si="739"/>
        <v>-5.2383818566763218E-2</v>
      </c>
      <c r="AA1942">
        <f t="shared" si="740"/>
        <v>0</v>
      </c>
      <c r="AB1942">
        <f t="shared" si="741"/>
        <v>6375585.7452000007</v>
      </c>
      <c r="AC1942">
        <f t="shared" si="742"/>
        <v>9.2468067027179749E-6</v>
      </c>
      <c r="AD1942">
        <f t="shared" si="743"/>
        <v>0</v>
      </c>
      <c r="AE1942">
        <f t="shared" si="744"/>
        <v>0</v>
      </c>
      <c r="AF1942">
        <f t="shared" si="745"/>
        <v>0</v>
      </c>
      <c r="AG1942">
        <f t="shared" si="746"/>
        <v>0</v>
      </c>
      <c r="AH1942">
        <f t="shared" si="747"/>
        <v>0</v>
      </c>
      <c r="AI1942">
        <f t="shared" si="748"/>
        <v>5.0546225567071803E-3</v>
      </c>
      <c r="AJ1942">
        <f t="shared" si="749"/>
        <v>4.2582015317955055E-5</v>
      </c>
      <c r="AK1942">
        <f t="shared" si="750"/>
        <v>1.6740578955036711E-7</v>
      </c>
      <c r="AL1942">
        <f t="shared" si="751"/>
        <v>0</v>
      </c>
      <c r="AM1942">
        <v>6378137</v>
      </c>
      <c r="AN1942">
        <v>6356752.3142451802</v>
      </c>
      <c r="AO1942">
        <f t="shared" si="752"/>
        <v>8.1819190842620321E-2</v>
      </c>
      <c r="AP1942">
        <f t="shared" si="753"/>
        <v>8.2094437949694496E-2</v>
      </c>
      <c r="AQ1942">
        <f t="shared" si="754"/>
        <v>6.7394967422762398E-3</v>
      </c>
      <c r="AR1942">
        <f t="shared" si="755"/>
        <v>6399593.6257584924</v>
      </c>
    </row>
    <row r="1943" spans="13:44" x14ac:dyDescent="0.3">
      <c r="M1943" s="52" t="s">
        <v>22</v>
      </c>
      <c r="N1943" s="53">
        <f t="shared" si="734"/>
        <v>166021.44365805644</v>
      </c>
      <c r="O1943" s="54">
        <f t="shared" si="735"/>
        <v>0</v>
      </c>
      <c r="P1943" s="55">
        <f t="shared" si="736"/>
        <v>31</v>
      </c>
      <c r="Q1943" s="68"/>
      <c r="T1943">
        <f t="shared" si="757"/>
        <v>0</v>
      </c>
      <c r="U1943">
        <f t="shared" si="757"/>
        <v>0</v>
      </c>
      <c r="V1943">
        <f t="shared" si="733"/>
        <v>31</v>
      </c>
      <c r="W1943">
        <f t="shared" si="756"/>
        <v>3</v>
      </c>
      <c r="X1943">
        <f t="shared" si="737"/>
        <v>-5.2359877559829883E-2</v>
      </c>
      <c r="Y1943">
        <f t="shared" si="738"/>
        <v>-5.2335956242943828E-2</v>
      </c>
      <c r="Z1943">
        <f t="shared" si="739"/>
        <v>-5.2383818566763218E-2</v>
      </c>
      <c r="AA1943">
        <f t="shared" si="740"/>
        <v>0</v>
      </c>
      <c r="AB1943">
        <f t="shared" si="741"/>
        <v>6375585.7452000007</v>
      </c>
      <c r="AC1943">
        <f t="shared" si="742"/>
        <v>9.2468067027179749E-6</v>
      </c>
      <c r="AD1943">
        <f t="shared" si="743"/>
        <v>0</v>
      </c>
      <c r="AE1943">
        <f t="shared" si="744"/>
        <v>0</v>
      </c>
      <c r="AF1943">
        <f t="shared" si="745"/>
        <v>0</v>
      </c>
      <c r="AG1943">
        <f t="shared" si="746"/>
        <v>0</v>
      </c>
      <c r="AH1943">
        <f t="shared" si="747"/>
        <v>0</v>
      </c>
      <c r="AI1943">
        <f t="shared" si="748"/>
        <v>5.0546225567071803E-3</v>
      </c>
      <c r="AJ1943">
        <f t="shared" si="749"/>
        <v>4.2582015317955055E-5</v>
      </c>
      <c r="AK1943">
        <f t="shared" si="750"/>
        <v>1.6740578955036711E-7</v>
      </c>
      <c r="AL1943">
        <f t="shared" si="751"/>
        <v>0</v>
      </c>
      <c r="AM1943">
        <v>6378137</v>
      </c>
      <c r="AN1943">
        <v>6356752.3142451802</v>
      </c>
      <c r="AO1943">
        <f t="shared" si="752"/>
        <v>8.1819190842620321E-2</v>
      </c>
      <c r="AP1943">
        <f t="shared" si="753"/>
        <v>8.2094437949694496E-2</v>
      </c>
      <c r="AQ1943">
        <f t="shared" si="754"/>
        <v>6.7394967422762398E-3</v>
      </c>
      <c r="AR1943">
        <f t="shared" si="755"/>
        <v>6399593.6257584924</v>
      </c>
    </row>
    <row r="1944" spans="13:44" x14ac:dyDescent="0.3">
      <c r="M1944" s="52" t="s">
        <v>22</v>
      </c>
      <c r="N1944" s="53">
        <f t="shared" si="734"/>
        <v>166021.44365805644</v>
      </c>
      <c r="O1944" s="54">
        <f t="shared" si="735"/>
        <v>0</v>
      </c>
      <c r="P1944" s="55">
        <f t="shared" si="736"/>
        <v>31</v>
      </c>
      <c r="Q1944" s="68"/>
      <c r="T1944">
        <f t="shared" si="757"/>
        <v>0</v>
      </c>
      <c r="U1944">
        <f t="shared" si="757"/>
        <v>0</v>
      </c>
      <c r="V1944">
        <f t="shared" si="733"/>
        <v>31</v>
      </c>
      <c r="W1944">
        <f t="shared" si="756"/>
        <v>3</v>
      </c>
      <c r="X1944">
        <f t="shared" si="737"/>
        <v>-5.2359877559829883E-2</v>
      </c>
      <c r="Y1944">
        <f t="shared" si="738"/>
        <v>-5.2335956242943828E-2</v>
      </c>
      <c r="Z1944">
        <f t="shared" si="739"/>
        <v>-5.2383818566763218E-2</v>
      </c>
      <c r="AA1944">
        <f t="shared" si="740"/>
        <v>0</v>
      </c>
      <c r="AB1944">
        <f t="shared" si="741"/>
        <v>6375585.7452000007</v>
      </c>
      <c r="AC1944">
        <f t="shared" si="742"/>
        <v>9.2468067027179749E-6</v>
      </c>
      <c r="AD1944">
        <f t="shared" si="743"/>
        <v>0</v>
      </c>
      <c r="AE1944">
        <f t="shared" si="744"/>
        <v>0</v>
      </c>
      <c r="AF1944">
        <f t="shared" si="745"/>
        <v>0</v>
      </c>
      <c r="AG1944">
        <f t="shared" si="746"/>
        <v>0</v>
      </c>
      <c r="AH1944">
        <f t="shared" si="747"/>
        <v>0</v>
      </c>
      <c r="AI1944">
        <f t="shared" si="748"/>
        <v>5.0546225567071803E-3</v>
      </c>
      <c r="AJ1944">
        <f t="shared" si="749"/>
        <v>4.2582015317955055E-5</v>
      </c>
      <c r="AK1944">
        <f t="shared" si="750"/>
        <v>1.6740578955036711E-7</v>
      </c>
      <c r="AL1944">
        <f t="shared" si="751"/>
        <v>0</v>
      </c>
      <c r="AM1944">
        <v>6378137</v>
      </c>
      <c r="AN1944">
        <v>6356752.3142451802</v>
      </c>
      <c r="AO1944">
        <f t="shared" si="752"/>
        <v>8.1819190842620321E-2</v>
      </c>
      <c r="AP1944">
        <f t="shared" si="753"/>
        <v>8.2094437949694496E-2</v>
      </c>
      <c r="AQ1944">
        <f t="shared" si="754"/>
        <v>6.7394967422762398E-3</v>
      </c>
      <c r="AR1944">
        <f t="shared" si="755"/>
        <v>6399593.6257584924</v>
      </c>
    </row>
    <row r="1945" spans="13:44" x14ac:dyDescent="0.3">
      <c r="M1945" s="52" t="s">
        <v>22</v>
      </c>
      <c r="N1945" s="53">
        <f t="shared" si="734"/>
        <v>166021.44365805644</v>
      </c>
      <c r="O1945" s="54">
        <f t="shared" si="735"/>
        <v>0</v>
      </c>
      <c r="P1945" s="55">
        <f t="shared" si="736"/>
        <v>31</v>
      </c>
      <c r="Q1945" s="68"/>
      <c r="T1945">
        <f t="shared" si="757"/>
        <v>0</v>
      </c>
      <c r="U1945">
        <f t="shared" si="757"/>
        <v>0</v>
      </c>
      <c r="V1945">
        <f t="shared" si="733"/>
        <v>31</v>
      </c>
      <c r="W1945">
        <f t="shared" si="756"/>
        <v>3</v>
      </c>
      <c r="X1945">
        <f t="shared" si="737"/>
        <v>-5.2359877559829883E-2</v>
      </c>
      <c r="Y1945">
        <f t="shared" si="738"/>
        <v>-5.2335956242943828E-2</v>
      </c>
      <c r="Z1945">
        <f t="shared" si="739"/>
        <v>-5.2383818566763218E-2</v>
      </c>
      <c r="AA1945">
        <f t="shared" si="740"/>
        <v>0</v>
      </c>
      <c r="AB1945">
        <f t="shared" si="741"/>
        <v>6375585.7452000007</v>
      </c>
      <c r="AC1945">
        <f t="shared" si="742"/>
        <v>9.2468067027179749E-6</v>
      </c>
      <c r="AD1945">
        <f t="shared" si="743"/>
        <v>0</v>
      </c>
      <c r="AE1945">
        <f t="shared" si="744"/>
        <v>0</v>
      </c>
      <c r="AF1945">
        <f t="shared" si="745"/>
        <v>0</v>
      </c>
      <c r="AG1945">
        <f t="shared" si="746"/>
        <v>0</v>
      </c>
      <c r="AH1945">
        <f t="shared" si="747"/>
        <v>0</v>
      </c>
      <c r="AI1945">
        <f t="shared" si="748"/>
        <v>5.0546225567071803E-3</v>
      </c>
      <c r="AJ1945">
        <f t="shared" si="749"/>
        <v>4.2582015317955055E-5</v>
      </c>
      <c r="AK1945">
        <f t="shared" si="750"/>
        <v>1.6740578955036711E-7</v>
      </c>
      <c r="AL1945">
        <f t="shared" si="751"/>
        <v>0</v>
      </c>
      <c r="AM1945">
        <v>6378137</v>
      </c>
      <c r="AN1945">
        <v>6356752.3142451802</v>
      </c>
      <c r="AO1945">
        <f t="shared" si="752"/>
        <v>8.1819190842620321E-2</v>
      </c>
      <c r="AP1945">
        <f t="shared" si="753"/>
        <v>8.2094437949694496E-2</v>
      </c>
      <c r="AQ1945">
        <f t="shared" si="754"/>
        <v>6.7394967422762398E-3</v>
      </c>
      <c r="AR1945">
        <f t="shared" si="755"/>
        <v>6399593.6257584924</v>
      </c>
    </row>
    <row r="1946" spans="13:44" x14ac:dyDescent="0.3">
      <c r="M1946" s="52" t="s">
        <v>22</v>
      </c>
      <c r="N1946" s="53">
        <f t="shared" si="734"/>
        <v>166021.44365805644</v>
      </c>
      <c r="O1946" s="54">
        <f t="shared" si="735"/>
        <v>0</v>
      </c>
      <c r="P1946" s="55">
        <f t="shared" si="736"/>
        <v>31</v>
      </c>
      <c r="Q1946" s="68"/>
      <c r="T1946">
        <f t="shared" si="757"/>
        <v>0</v>
      </c>
      <c r="U1946">
        <f t="shared" si="757"/>
        <v>0</v>
      </c>
      <c r="V1946">
        <f t="shared" ref="V1946:V2009" si="758">TRUNC((R1946/6)+31)</f>
        <v>31</v>
      </c>
      <c r="W1946">
        <f t="shared" si="756"/>
        <v>3</v>
      </c>
      <c r="X1946">
        <f t="shared" si="737"/>
        <v>-5.2359877559829883E-2</v>
      </c>
      <c r="Y1946">
        <f t="shared" si="738"/>
        <v>-5.2335956242943828E-2</v>
      </c>
      <c r="Z1946">
        <f t="shared" si="739"/>
        <v>-5.2383818566763218E-2</v>
      </c>
      <c r="AA1946">
        <f t="shared" si="740"/>
        <v>0</v>
      </c>
      <c r="AB1946">
        <f t="shared" si="741"/>
        <v>6375585.7452000007</v>
      </c>
      <c r="AC1946">
        <f t="shared" si="742"/>
        <v>9.2468067027179749E-6</v>
      </c>
      <c r="AD1946">
        <f t="shared" si="743"/>
        <v>0</v>
      </c>
      <c r="AE1946">
        <f t="shared" si="744"/>
        <v>0</v>
      </c>
      <c r="AF1946">
        <f t="shared" si="745"/>
        <v>0</v>
      </c>
      <c r="AG1946">
        <f t="shared" si="746"/>
        <v>0</v>
      </c>
      <c r="AH1946">
        <f t="shared" si="747"/>
        <v>0</v>
      </c>
      <c r="AI1946">
        <f t="shared" si="748"/>
        <v>5.0546225567071803E-3</v>
      </c>
      <c r="AJ1946">
        <f t="shared" si="749"/>
        <v>4.2582015317955055E-5</v>
      </c>
      <c r="AK1946">
        <f t="shared" si="750"/>
        <v>1.6740578955036711E-7</v>
      </c>
      <c r="AL1946">
        <f t="shared" si="751"/>
        <v>0</v>
      </c>
      <c r="AM1946">
        <v>6378137</v>
      </c>
      <c r="AN1946">
        <v>6356752.3142451802</v>
      </c>
      <c r="AO1946">
        <f t="shared" si="752"/>
        <v>8.1819190842620321E-2</v>
      </c>
      <c r="AP1946">
        <f t="shared" si="753"/>
        <v>8.2094437949694496E-2</v>
      </c>
      <c r="AQ1946">
        <f t="shared" si="754"/>
        <v>6.7394967422762398E-3</v>
      </c>
      <c r="AR1946">
        <f t="shared" si="755"/>
        <v>6399593.6257584924</v>
      </c>
    </row>
    <row r="1947" spans="13:44" x14ac:dyDescent="0.3">
      <c r="M1947" s="52" t="s">
        <v>22</v>
      </c>
      <c r="N1947" s="53">
        <f t="shared" ref="N1947:N2010" si="759">Z1947*AB1947*(1+AC1947/3)+500000</f>
        <v>166021.44365805644</v>
      </c>
      <c r="O1947" s="54">
        <f t="shared" ref="O1947:O2010" si="760">IF(M1947="S",AA1947*AB1947*(1+AC1947)+AL1947+10000000,AA1947*AB1947*(1+AC1947)+AL1947)</f>
        <v>0</v>
      </c>
      <c r="P1947" s="55">
        <f t="shared" ref="P1947:P2010" si="761">V1947</f>
        <v>31</v>
      </c>
      <c r="Q1947" s="68"/>
      <c r="T1947">
        <f t="shared" si="757"/>
        <v>0</v>
      </c>
      <c r="U1947">
        <f t="shared" si="757"/>
        <v>0</v>
      </c>
      <c r="V1947">
        <f t="shared" si="758"/>
        <v>31</v>
      </c>
      <c r="W1947">
        <f t="shared" si="756"/>
        <v>3</v>
      </c>
      <c r="X1947">
        <f t="shared" ref="X1947:X2010" si="762">+T1947-((W1947*PI())/180)</f>
        <v>-5.2359877559829883E-2</v>
      </c>
      <c r="Y1947">
        <f t="shared" ref="Y1947:Y2010" si="763">COS(U1947)*SIN(X1947)</f>
        <v>-5.2335956242943828E-2</v>
      </c>
      <c r="Z1947">
        <f t="shared" ref="Z1947:Z2010" si="764">(1/2)*LN((1+Y1947)/(1-Y1947))</f>
        <v>-5.2383818566763218E-2</v>
      </c>
      <c r="AA1947">
        <f t="shared" ref="AA1947:AA2010" si="765">ATAN((TAN(U1947))/COS(X1947))-U1947</f>
        <v>0</v>
      </c>
      <c r="AB1947">
        <f t="shared" ref="AB1947:AB2010" si="766">(AR1947/(1+AQ1947*(COS(U1947))^2)^(1/2))*0.9996</f>
        <v>6375585.7452000007</v>
      </c>
      <c r="AC1947">
        <f t="shared" ref="AC1947:AC2010" si="767">(AQ1947/2)*Z1947^2*(COS(U1947))^2</f>
        <v>9.2468067027179749E-6</v>
      </c>
      <c r="AD1947">
        <f t="shared" ref="AD1947:AD2010" si="768">SIN(2*U1947)</f>
        <v>0</v>
      </c>
      <c r="AE1947">
        <f t="shared" ref="AE1947:AE2010" si="769">+AD1947*(COS(U1947))^2</f>
        <v>0</v>
      </c>
      <c r="AF1947">
        <f t="shared" ref="AF1947:AF2010" si="770">U1947+(AD1947/2)</f>
        <v>0</v>
      </c>
      <c r="AG1947">
        <f t="shared" ref="AG1947:AG2010" si="771">((3*AF1947)+AE1947)/4</f>
        <v>0</v>
      </c>
      <c r="AH1947">
        <f t="shared" ref="AH1947:AH2010" si="772">(5*AG1947+AE1947*(COS(U1947))^2)/3</f>
        <v>0</v>
      </c>
      <c r="AI1947">
        <f t="shared" ref="AI1947:AI2010" si="773">(3/4)*AQ1947</f>
        <v>5.0546225567071803E-3</v>
      </c>
      <c r="AJ1947">
        <f t="shared" ref="AJ1947:AJ2010" si="774">(5/3)*AI1947^2</f>
        <v>4.2582015317955055E-5</v>
      </c>
      <c r="AK1947">
        <f t="shared" ref="AK1947:AK2010" si="775">(35/27)*AI1947^3</f>
        <v>1.6740578955036711E-7</v>
      </c>
      <c r="AL1947">
        <f t="shared" ref="AL1947:AL2010" si="776">0.9996*AR1947*(U1947-(AI1947*AF1947)+(AJ1947*AG1947)-(AK1947*AH1947))</f>
        <v>0</v>
      </c>
      <c r="AM1947">
        <v>6378137</v>
      </c>
      <c r="AN1947">
        <v>6356752.3142451802</v>
      </c>
      <c r="AO1947">
        <f t="shared" ref="AO1947:AO2010" si="777">SQRT(AM1947^2-AN1947^2)/AM1947</f>
        <v>8.1819190842620321E-2</v>
      </c>
      <c r="AP1947">
        <f t="shared" ref="AP1947:AP2010" si="778">SQRT(AM1947^2-AN1947^2)/AN1947</f>
        <v>8.2094437949694496E-2</v>
      </c>
      <c r="AQ1947">
        <f t="shared" ref="AQ1947:AQ2010" si="779">AP1947^2</f>
        <v>6.7394967422762398E-3</v>
      </c>
      <c r="AR1947">
        <f t="shared" ref="AR1947:AR2010" si="780">+(AM1947^2)/AN1947</f>
        <v>6399593.6257584924</v>
      </c>
    </row>
    <row r="1948" spans="13:44" x14ac:dyDescent="0.3">
      <c r="M1948" s="52" t="s">
        <v>22</v>
      </c>
      <c r="N1948" s="53">
        <f t="shared" si="759"/>
        <v>166021.44365805644</v>
      </c>
      <c r="O1948" s="54">
        <f t="shared" si="760"/>
        <v>0</v>
      </c>
      <c r="P1948" s="55">
        <f t="shared" si="761"/>
        <v>31</v>
      </c>
      <c r="Q1948" s="68"/>
      <c r="T1948">
        <f t="shared" si="757"/>
        <v>0</v>
      </c>
      <c r="U1948">
        <f t="shared" si="757"/>
        <v>0</v>
      </c>
      <c r="V1948">
        <f t="shared" si="758"/>
        <v>31</v>
      </c>
      <c r="W1948">
        <f t="shared" ref="W1948:W2011" si="781">6*V1948-183</f>
        <v>3</v>
      </c>
      <c r="X1948">
        <f t="shared" si="762"/>
        <v>-5.2359877559829883E-2</v>
      </c>
      <c r="Y1948">
        <f t="shared" si="763"/>
        <v>-5.2335956242943828E-2</v>
      </c>
      <c r="Z1948">
        <f t="shared" si="764"/>
        <v>-5.2383818566763218E-2</v>
      </c>
      <c r="AA1948">
        <f t="shared" si="765"/>
        <v>0</v>
      </c>
      <c r="AB1948">
        <f t="shared" si="766"/>
        <v>6375585.7452000007</v>
      </c>
      <c r="AC1948">
        <f t="shared" si="767"/>
        <v>9.2468067027179749E-6</v>
      </c>
      <c r="AD1948">
        <f t="shared" si="768"/>
        <v>0</v>
      </c>
      <c r="AE1948">
        <f t="shared" si="769"/>
        <v>0</v>
      </c>
      <c r="AF1948">
        <f t="shared" si="770"/>
        <v>0</v>
      </c>
      <c r="AG1948">
        <f t="shared" si="771"/>
        <v>0</v>
      </c>
      <c r="AH1948">
        <f t="shared" si="772"/>
        <v>0</v>
      </c>
      <c r="AI1948">
        <f t="shared" si="773"/>
        <v>5.0546225567071803E-3</v>
      </c>
      <c r="AJ1948">
        <f t="shared" si="774"/>
        <v>4.2582015317955055E-5</v>
      </c>
      <c r="AK1948">
        <f t="shared" si="775"/>
        <v>1.6740578955036711E-7</v>
      </c>
      <c r="AL1948">
        <f t="shared" si="776"/>
        <v>0</v>
      </c>
      <c r="AM1948">
        <v>6378137</v>
      </c>
      <c r="AN1948">
        <v>6356752.3142451802</v>
      </c>
      <c r="AO1948">
        <f t="shared" si="777"/>
        <v>8.1819190842620321E-2</v>
      </c>
      <c r="AP1948">
        <f t="shared" si="778"/>
        <v>8.2094437949694496E-2</v>
      </c>
      <c r="AQ1948">
        <f t="shared" si="779"/>
        <v>6.7394967422762398E-3</v>
      </c>
      <c r="AR1948">
        <f t="shared" si="780"/>
        <v>6399593.6257584924</v>
      </c>
    </row>
    <row r="1949" spans="13:44" x14ac:dyDescent="0.3">
      <c r="M1949" s="52" t="s">
        <v>22</v>
      </c>
      <c r="N1949" s="53">
        <f t="shared" si="759"/>
        <v>166021.44365805644</v>
      </c>
      <c r="O1949" s="54">
        <f t="shared" si="760"/>
        <v>0</v>
      </c>
      <c r="P1949" s="55">
        <f t="shared" si="761"/>
        <v>31</v>
      </c>
      <c r="Q1949" s="68"/>
      <c r="T1949">
        <f t="shared" si="757"/>
        <v>0</v>
      </c>
      <c r="U1949">
        <f t="shared" si="757"/>
        <v>0</v>
      </c>
      <c r="V1949">
        <f t="shared" si="758"/>
        <v>31</v>
      </c>
      <c r="W1949">
        <f t="shared" si="781"/>
        <v>3</v>
      </c>
      <c r="X1949">
        <f t="shared" si="762"/>
        <v>-5.2359877559829883E-2</v>
      </c>
      <c r="Y1949">
        <f t="shared" si="763"/>
        <v>-5.2335956242943828E-2</v>
      </c>
      <c r="Z1949">
        <f t="shared" si="764"/>
        <v>-5.2383818566763218E-2</v>
      </c>
      <c r="AA1949">
        <f t="shared" si="765"/>
        <v>0</v>
      </c>
      <c r="AB1949">
        <f t="shared" si="766"/>
        <v>6375585.7452000007</v>
      </c>
      <c r="AC1949">
        <f t="shared" si="767"/>
        <v>9.2468067027179749E-6</v>
      </c>
      <c r="AD1949">
        <f t="shared" si="768"/>
        <v>0</v>
      </c>
      <c r="AE1949">
        <f t="shared" si="769"/>
        <v>0</v>
      </c>
      <c r="AF1949">
        <f t="shared" si="770"/>
        <v>0</v>
      </c>
      <c r="AG1949">
        <f t="shared" si="771"/>
        <v>0</v>
      </c>
      <c r="AH1949">
        <f t="shared" si="772"/>
        <v>0</v>
      </c>
      <c r="AI1949">
        <f t="shared" si="773"/>
        <v>5.0546225567071803E-3</v>
      </c>
      <c r="AJ1949">
        <f t="shared" si="774"/>
        <v>4.2582015317955055E-5</v>
      </c>
      <c r="AK1949">
        <f t="shared" si="775"/>
        <v>1.6740578955036711E-7</v>
      </c>
      <c r="AL1949">
        <f t="shared" si="776"/>
        <v>0</v>
      </c>
      <c r="AM1949">
        <v>6378137</v>
      </c>
      <c r="AN1949">
        <v>6356752.3142451802</v>
      </c>
      <c r="AO1949">
        <f t="shared" si="777"/>
        <v>8.1819190842620321E-2</v>
      </c>
      <c r="AP1949">
        <f t="shared" si="778"/>
        <v>8.2094437949694496E-2</v>
      </c>
      <c r="AQ1949">
        <f t="shared" si="779"/>
        <v>6.7394967422762398E-3</v>
      </c>
      <c r="AR1949">
        <f t="shared" si="780"/>
        <v>6399593.6257584924</v>
      </c>
    </row>
    <row r="1950" spans="13:44" x14ac:dyDescent="0.3">
      <c r="M1950" s="52" t="s">
        <v>22</v>
      </c>
      <c r="N1950" s="53">
        <f t="shared" si="759"/>
        <v>166021.44365805644</v>
      </c>
      <c r="O1950" s="54">
        <f t="shared" si="760"/>
        <v>0</v>
      </c>
      <c r="P1950" s="55">
        <f t="shared" si="761"/>
        <v>31</v>
      </c>
      <c r="Q1950" s="68"/>
      <c r="T1950">
        <f t="shared" si="757"/>
        <v>0</v>
      </c>
      <c r="U1950">
        <f t="shared" si="757"/>
        <v>0</v>
      </c>
      <c r="V1950">
        <f t="shared" si="758"/>
        <v>31</v>
      </c>
      <c r="W1950">
        <f t="shared" si="781"/>
        <v>3</v>
      </c>
      <c r="X1950">
        <f t="shared" si="762"/>
        <v>-5.2359877559829883E-2</v>
      </c>
      <c r="Y1950">
        <f t="shared" si="763"/>
        <v>-5.2335956242943828E-2</v>
      </c>
      <c r="Z1950">
        <f t="shared" si="764"/>
        <v>-5.2383818566763218E-2</v>
      </c>
      <c r="AA1950">
        <f t="shared" si="765"/>
        <v>0</v>
      </c>
      <c r="AB1950">
        <f t="shared" si="766"/>
        <v>6375585.7452000007</v>
      </c>
      <c r="AC1950">
        <f t="shared" si="767"/>
        <v>9.2468067027179749E-6</v>
      </c>
      <c r="AD1950">
        <f t="shared" si="768"/>
        <v>0</v>
      </c>
      <c r="AE1950">
        <f t="shared" si="769"/>
        <v>0</v>
      </c>
      <c r="AF1950">
        <f t="shared" si="770"/>
        <v>0</v>
      </c>
      <c r="AG1950">
        <f t="shared" si="771"/>
        <v>0</v>
      </c>
      <c r="AH1950">
        <f t="shared" si="772"/>
        <v>0</v>
      </c>
      <c r="AI1950">
        <f t="shared" si="773"/>
        <v>5.0546225567071803E-3</v>
      </c>
      <c r="AJ1950">
        <f t="shared" si="774"/>
        <v>4.2582015317955055E-5</v>
      </c>
      <c r="AK1950">
        <f t="shared" si="775"/>
        <v>1.6740578955036711E-7</v>
      </c>
      <c r="AL1950">
        <f t="shared" si="776"/>
        <v>0</v>
      </c>
      <c r="AM1950">
        <v>6378137</v>
      </c>
      <c r="AN1950">
        <v>6356752.3142451802</v>
      </c>
      <c r="AO1950">
        <f t="shared" si="777"/>
        <v>8.1819190842620321E-2</v>
      </c>
      <c r="AP1950">
        <f t="shared" si="778"/>
        <v>8.2094437949694496E-2</v>
      </c>
      <c r="AQ1950">
        <f t="shared" si="779"/>
        <v>6.7394967422762398E-3</v>
      </c>
      <c r="AR1950">
        <f t="shared" si="780"/>
        <v>6399593.6257584924</v>
      </c>
    </row>
    <row r="1951" spans="13:44" x14ac:dyDescent="0.3">
      <c r="M1951" s="52" t="s">
        <v>22</v>
      </c>
      <c r="N1951" s="53">
        <f t="shared" si="759"/>
        <v>166021.44365805644</v>
      </c>
      <c r="O1951" s="54">
        <f t="shared" si="760"/>
        <v>0</v>
      </c>
      <c r="P1951" s="55">
        <f t="shared" si="761"/>
        <v>31</v>
      </c>
      <c r="Q1951" s="68"/>
      <c r="T1951">
        <f t="shared" si="757"/>
        <v>0</v>
      </c>
      <c r="U1951">
        <f t="shared" si="757"/>
        <v>0</v>
      </c>
      <c r="V1951">
        <f t="shared" si="758"/>
        <v>31</v>
      </c>
      <c r="W1951">
        <f t="shared" si="781"/>
        <v>3</v>
      </c>
      <c r="X1951">
        <f t="shared" si="762"/>
        <v>-5.2359877559829883E-2</v>
      </c>
      <c r="Y1951">
        <f t="shared" si="763"/>
        <v>-5.2335956242943828E-2</v>
      </c>
      <c r="Z1951">
        <f t="shared" si="764"/>
        <v>-5.2383818566763218E-2</v>
      </c>
      <c r="AA1951">
        <f t="shared" si="765"/>
        <v>0</v>
      </c>
      <c r="AB1951">
        <f t="shared" si="766"/>
        <v>6375585.7452000007</v>
      </c>
      <c r="AC1951">
        <f t="shared" si="767"/>
        <v>9.2468067027179749E-6</v>
      </c>
      <c r="AD1951">
        <f t="shared" si="768"/>
        <v>0</v>
      </c>
      <c r="AE1951">
        <f t="shared" si="769"/>
        <v>0</v>
      </c>
      <c r="AF1951">
        <f t="shared" si="770"/>
        <v>0</v>
      </c>
      <c r="AG1951">
        <f t="shared" si="771"/>
        <v>0</v>
      </c>
      <c r="AH1951">
        <f t="shared" si="772"/>
        <v>0</v>
      </c>
      <c r="AI1951">
        <f t="shared" si="773"/>
        <v>5.0546225567071803E-3</v>
      </c>
      <c r="AJ1951">
        <f t="shared" si="774"/>
        <v>4.2582015317955055E-5</v>
      </c>
      <c r="AK1951">
        <f t="shared" si="775"/>
        <v>1.6740578955036711E-7</v>
      </c>
      <c r="AL1951">
        <f t="shared" si="776"/>
        <v>0</v>
      </c>
      <c r="AM1951">
        <v>6378137</v>
      </c>
      <c r="AN1951">
        <v>6356752.3142451802</v>
      </c>
      <c r="AO1951">
        <f t="shared" si="777"/>
        <v>8.1819190842620321E-2</v>
      </c>
      <c r="AP1951">
        <f t="shared" si="778"/>
        <v>8.2094437949694496E-2</v>
      </c>
      <c r="AQ1951">
        <f t="shared" si="779"/>
        <v>6.7394967422762398E-3</v>
      </c>
      <c r="AR1951">
        <f t="shared" si="780"/>
        <v>6399593.6257584924</v>
      </c>
    </row>
    <row r="1952" spans="13:44" x14ac:dyDescent="0.3">
      <c r="M1952" s="52" t="s">
        <v>22</v>
      </c>
      <c r="N1952" s="53">
        <f t="shared" si="759"/>
        <v>166021.44365805644</v>
      </c>
      <c r="O1952" s="54">
        <f t="shared" si="760"/>
        <v>0</v>
      </c>
      <c r="P1952" s="55">
        <f t="shared" si="761"/>
        <v>31</v>
      </c>
      <c r="Q1952" s="68"/>
      <c r="T1952">
        <f t="shared" si="757"/>
        <v>0</v>
      </c>
      <c r="U1952">
        <f t="shared" si="757"/>
        <v>0</v>
      </c>
      <c r="V1952">
        <f t="shared" si="758"/>
        <v>31</v>
      </c>
      <c r="W1952">
        <f t="shared" si="781"/>
        <v>3</v>
      </c>
      <c r="X1952">
        <f t="shared" si="762"/>
        <v>-5.2359877559829883E-2</v>
      </c>
      <c r="Y1952">
        <f t="shared" si="763"/>
        <v>-5.2335956242943828E-2</v>
      </c>
      <c r="Z1952">
        <f t="shared" si="764"/>
        <v>-5.2383818566763218E-2</v>
      </c>
      <c r="AA1952">
        <f t="shared" si="765"/>
        <v>0</v>
      </c>
      <c r="AB1952">
        <f t="shared" si="766"/>
        <v>6375585.7452000007</v>
      </c>
      <c r="AC1952">
        <f t="shared" si="767"/>
        <v>9.2468067027179749E-6</v>
      </c>
      <c r="AD1952">
        <f t="shared" si="768"/>
        <v>0</v>
      </c>
      <c r="AE1952">
        <f t="shared" si="769"/>
        <v>0</v>
      </c>
      <c r="AF1952">
        <f t="shared" si="770"/>
        <v>0</v>
      </c>
      <c r="AG1952">
        <f t="shared" si="771"/>
        <v>0</v>
      </c>
      <c r="AH1952">
        <f t="shared" si="772"/>
        <v>0</v>
      </c>
      <c r="AI1952">
        <f t="shared" si="773"/>
        <v>5.0546225567071803E-3</v>
      </c>
      <c r="AJ1952">
        <f t="shared" si="774"/>
        <v>4.2582015317955055E-5</v>
      </c>
      <c r="AK1952">
        <f t="shared" si="775"/>
        <v>1.6740578955036711E-7</v>
      </c>
      <c r="AL1952">
        <f t="shared" si="776"/>
        <v>0</v>
      </c>
      <c r="AM1952">
        <v>6378137</v>
      </c>
      <c r="AN1952">
        <v>6356752.3142451802</v>
      </c>
      <c r="AO1952">
        <f t="shared" si="777"/>
        <v>8.1819190842620321E-2</v>
      </c>
      <c r="AP1952">
        <f t="shared" si="778"/>
        <v>8.2094437949694496E-2</v>
      </c>
      <c r="AQ1952">
        <f t="shared" si="779"/>
        <v>6.7394967422762398E-3</v>
      </c>
      <c r="AR1952">
        <f t="shared" si="780"/>
        <v>6399593.6257584924</v>
      </c>
    </row>
    <row r="1953" spans="13:44" x14ac:dyDescent="0.3">
      <c r="M1953" s="52" t="s">
        <v>22</v>
      </c>
      <c r="N1953" s="53">
        <f t="shared" si="759"/>
        <v>166021.44365805644</v>
      </c>
      <c r="O1953" s="54">
        <f t="shared" si="760"/>
        <v>0</v>
      </c>
      <c r="P1953" s="55">
        <f t="shared" si="761"/>
        <v>31</v>
      </c>
      <c r="Q1953" s="68"/>
      <c r="T1953">
        <f t="shared" si="757"/>
        <v>0</v>
      </c>
      <c r="U1953">
        <f t="shared" si="757"/>
        <v>0</v>
      </c>
      <c r="V1953">
        <f t="shared" si="758"/>
        <v>31</v>
      </c>
      <c r="W1953">
        <f t="shared" si="781"/>
        <v>3</v>
      </c>
      <c r="X1953">
        <f t="shared" si="762"/>
        <v>-5.2359877559829883E-2</v>
      </c>
      <c r="Y1953">
        <f t="shared" si="763"/>
        <v>-5.2335956242943828E-2</v>
      </c>
      <c r="Z1953">
        <f t="shared" si="764"/>
        <v>-5.2383818566763218E-2</v>
      </c>
      <c r="AA1953">
        <f t="shared" si="765"/>
        <v>0</v>
      </c>
      <c r="AB1953">
        <f t="shared" si="766"/>
        <v>6375585.7452000007</v>
      </c>
      <c r="AC1953">
        <f t="shared" si="767"/>
        <v>9.2468067027179749E-6</v>
      </c>
      <c r="AD1953">
        <f t="shared" si="768"/>
        <v>0</v>
      </c>
      <c r="AE1953">
        <f t="shared" si="769"/>
        <v>0</v>
      </c>
      <c r="AF1953">
        <f t="shared" si="770"/>
        <v>0</v>
      </c>
      <c r="AG1953">
        <f t="shared" si="771"/>
        <v>0</v>
      </c>
      <c r="AH1953">
        <f t="shared" si="772"/>
        <v>0</v>
      </c>
      <c r="AI1953">
        <f t="shared" si="773"/>
        <v>5.0546225567071803E-3</v>
      </c>
      <c r="AJ1953">
        <f t="shared" si="774"/>
        <v>4.2582015317955055E-5</v>
      </c>
      <c r="AK1953">
        <f t="shared" si="775"/>
        <v>1.6740578955036711E-7</v>
      </c>
      <c r="AL1953">
        <f t="shared" si="776"/>
        <v>0</v>
      </c>
      <c r="AM1953">
        <v>6378137</v>
      </c>
      <c r="AN1953">
        <v>6356752.3142451802</v>
      </c>
      <c r="AO1953">
        <f t="shared" si="777"/>
        <v>8.1819190842620321E-2</v>
      </c>
      <c r="AP1953">
        <f t="shared" si="778"/>
        <v>8.2094437949694496E-2</v>
      </c>
      <c r="AQ1953">
        <f t="shared" si="779"/>
        <v>6.7394967422762398E-3</v>
      </c>
      <c r="AR1953">
        <f t="shared" si="780"/>
        <v>6399593.6257584924</v>
      </c>
    </row>
    <row r="1954" spans="13:44" x14ac:dyDescent="0.3">
      <c r="M1954" s="52" t="s">
        <v>22</v>
      </c>
      <c r="N1954" s="53">
        <f t="shared" si="759"/>
        <v>166021.44365805644</v>
      </c>
      <c r="O1954" s="54">
        <f t="shared" si="760"/>
        <v>0</v>
      </c>
      <c r="P1954" s="55">
        <f t="shared" si="761"/>
        <v>31</v>
      </c>
      <c r="Q1954" s="68"/>
      <c r="T1954">
        <f t="shared" si="757"/>
        <v>0</v>
      </c>
      <c r="U1954">
        <f t="shared" si="757"/>
        <v>0</v>
      </c>
      <c r="V1954">
        <f t="shared" si="758"/>
        <v>31</v>
      </c>
      <c r="W1954">
        <f t="shared" si="781"/>
        <v>3</v>
      </c>
      <c r="X1954">
        <f t="shared" si="762"/>
        <v>-5.2359877559829883E-2</v>
      </c>
      <c r="Y1954">
        <f t="shared" si="763"/>
        <v>-5.2335956242943828E-2</v>
      </c>
      <c r="Z1954">
        <f t="shared" si="764"/>
        <v>-5.2383818566763218E-2</v>
      </c>
      <c r="AA1954">
        <f t="shared" si="765"/>
        <v>0</v>
      </c>
      <c r="AB1954">
        <f t="shared" si="766"/>
        <v>6375585.7452000007</v>
      </c>
      <c r="AC1954">
        <f t="shared" si="767"/>
        <v>9.2468067027179749E-6</v>
      </c>
      <c r="AD1954">
        <f t="shared" si="768"/>
        <v>0</v>
      </c>
      <c r="AE1954">
        <f t="shared" si="769"/>
        <v>0</v>
      </c>
      <c r="AF1954">
        <f t="shared" si="770"/>
        <v>0</v>
      </c>
      <c r="AG1954">
        <f t="shared" si="771"/>
        <v>0</v>
      </c>
      <c r="AH1954">
        <f t="shared" si="772"/>
        <v>0</v>
      </c>
      <c r="AI1954">
        <f t="shared" si="773"/>
        <v>5.0546225567071803E-3</v>
      </c>
      <c r="AJ1954">
        <f t="shared" si="774"/>
        <v>4.2582015317955055E-5</v>
      </c>
      <c r="AK1954">
        <f t="shared" si="775"/>
        <v>1.6740578955036711E-7</v>
      </c>
      <c r="AL1954">
        <f t="shared" si="776"/>
        <v>0</v>
      </c>
      <c r="AM1954">
        <v>6378137</v>
      </c>
      <c r="AN1954">
        <v>6356752.3142451802</v>
      </c>
      <c r="AO1954">
        <f t="shared" si="777"/>
        <v>8.1819190842620321E-2</v>
      </c>
      <c r="AP1954">
        <f t="shared" si="778"/>
        <v>8.2094437949694496E-2</v>
      </c>
      <c r="AQ1954">
        <f t="shared" si="779"/>
        <v>6.7394967422762398E-3</v>
      </c>
      <c r="AR1954">
        <f t="shared" si="780"/>
        <v>6399593.6257584924</v>
      </c>
    </row>
    <row r="1955" spans="13:44" x14ac:dyDescent="0.3">
      <c r="M1955" s="52" t="s">
        <v>22</v>
      </c>
      <c r="N1955" s="53">
        <f t="shared" si="759"/>
        <v>166021.44365805644</v>
      </c>
      <c r="O1955" s="54">
        <f t="shared" si="760"/>
        <v>0</v>
      </c>
      <c r="P1955" s="55">
        <f t="shared" si="761"/>
        <v>31</v>
      </c>
      <c r="Q1955" s="68"/>
      <c r="T1955">
        <f t="shared" si="757"/>
        <v>0</v>
      </c>
      <c r="U1955">
        <f t="shared" si="757"/>
        <v>0</v>
      </c>
      <c r="V1955">
        <f t="shared" si="758"/>
        <v>31</v>
      </c>
      <c r="W1955">
        <f t="shared" si="781"/>
        <v>3</v>
      </c>
      <c r="X1955">
        <f t="shared" si="762"/>
        <v>-5.2359877559829883E-2</v>
      </c>
      <c r="Y1955">
        <f t="shared" si="763"/>
        <v>-5.2335956242943828E-2</v>
      </c>
      <c r="Z1955">
        <f t="shared" si="764"/>
        <v>-5.2383818566763218E-2</v>
      </c>
      <c r="AA1955">
        <f t="shared" si="765"/>
        <v>0</v>
      </c>
      <c r="AB1955">
        <f t="shared" si="766"/>
        <v>6375585.7452000007</v>
      </c>
      <c r="AC1955">
        <f t="shared" si="767"/>
        <v>9.2468067027179749E-6</v>
      </c>
      <c r="AD1955">
        <f t="shared" si="768"/>
        <v>0</v>
      </c>
      <c r="AE1955">
        <f t="shared" si="769"/>
        <v>0</v>
      </c>
      <c r="AF1955">
        <f t="shared" si="770"/>
        <v>0</v>
      </c>
      <c r="AG1955">
        <f t="shared" si="771"/>
        <v>0</v>
      </c>
      <c r="AH1955">
        <f t="shared" si="772"/>
        <v>0</v>
      </c>
      <c r="AI1955">
        <f t="shared" si="773"/>
        <v>5.0546225567071803E-3</v>
      </c>
      <c r="AJ1955">
        <f t="shared" si="774"/>
        <v>4.2582015317955055E-5</v>
      </c>
      <c r="AK1955">
        <f t="shared" si="775"/>
        <v>1.6740578955036711E-7</v>
      </c>
      <c r="AL1955">
        <f t="shared" si="776"/>
        <v>0</v>
      </c>
      <c r="AM1955">
        <v>6378137</v>
      </c>
      <c r="AN1955">
        <v>6356752.3142451802</v>
      </c>
      <c r="AO1955">
        <f t="shared" si="777"/>
        <v>8.1819190842620321E-2</v>
      </c>
      <c r="AP1955">
        <f t="shared" si="778"/>
        <v>8.2094437949694496E-2</v>
      </c>
      <c r="AQ1955">
        <f t="shared" si="779"/>
        <v>6.7394967422762398E-3</v>
      </c>
      <c r="AR1955">
        <f t="shared" si="780"/>
        <v>6399593.6257584924</v>
      </c>
    </row>
    <row r="1956" spans="13:44" x14ac:dyDescent="0.3">
      <c r="M1956" s="52" t="s">
        <v>22</v>
      </c>
      <c r="N1956" s="53">
        <f t="shared" si="759"/>
        <v>166021.44365805644</v>
      </c>
      <c r="O1956" s="54">
        <f t="shared" si="760"/>
        <v>0</v>
      </c>
      <c r="P1956" s="55">
        <f t="shared" si="761"/>
        <v>31</v>
      </c>
      <c r="Q1956" s="68"/>
      <c r="T1956">
        <f t="shared" si="757"/>
        <v>0</v>
      </c>
      <c r="U1956">
        <f t="shared" si="757"/>
        <v>0</v>
      </c>
      <c r="V1956">
        <f t="shared" si="758"/>
        <v>31</v>
      </c>
      <c r="W1956">
        <f t="shared" si="781"/>
        <v>3</v>
      </c>
      <c r="X1956">
        <f t="shared" si="762"/>
        <v>-5.2359877559829883E-2</v>
      </c>
      <c r="Y1956">
        <f t="shared" si="763"/>
        <v>-5.2335956242943828E-2</v>
      </c>
      <c r="Z1956">
        <f t="shared" si="764"/>
        <v>-5.2383818566763218E-2</v>
      </c>
      <c r="AA1956">
        <f t="shared" si="765"/>
        <v>0</v>
      </c>
      <c r="AB1956">
        <f t="shared" si="766"/>
        <v>6375585.7452000007</v>
      </c>
      <c r="AC1956">
        <f t="shared" si="767"/>
        <v>9.2468067027179749E-6</v>
      </c>
      <c r="AD1956">
        <f t="shared" si="768"/>
        <v>0</v>
      </c>
      <c r="AE1956">
        <f t="shared" si="769"/>
        <v>0</v>
      </c>
      <c r="AF1956">
        <f t="shared" si="770"/>
        <v>0</v>
      </c>
      <c r="AG1956">
        <f t="shared" si="771"/>
        <v>0</v>
      </c>
      <c r="AH1956">
        <f t="shared" si="772"/>
        <v>0</v>
      </c>
      <c r="AI1956">
        <f t="shared" si="773"/>
        <v>5.0546225567071803E-3</v>
      </c>
      <c r="AJ1956">
        <f t="shared" si="774"/>
        <v>4.2582015317955055E-5</v>
      </c>
      <c r="AK1956">
        <f t="shared" si="775"/>
        <v>1.6740578955036711E-7</v>
      </c>
      <c r="AL1956">
        <f t="shared" si="776"/>
        <v>0</v>
      </c>
      <c r="AM1956">
        <v>6378137</v>
      </c>
      <c r="AN1956">
        <v>6356752.3142451802</v>
      </c>
      <c r="AO1956">
        <f t="shared" si="777"/>
        <v>8.1819190842620321E-2</v>
      </c>
      <c r="AP1956">
        <f t="shared" si="778"/>
        <v>8.2094437949694496E-2</v>
      </c>
      <c r="AQ1956">
        <f t="shared" si="779"/>
        <v>6.7394967422762398E-3</v>
      </c>
      <c r="AR1956">
        <f t="shared" si="780"/>
        <v>6399593.6257584924</v>
      </c>
    </row>
    <row r="1957" spans="13:44" x14ac:dyDescent="0.3">
      <c r="M1957" s="52" t="s">
        <v>22</v>
      </c>
      <c r="N1957" s="53">
        <f t="shared" si="759"/>
        <v>166021.44365805644</v>
      </c>
      <c r="O1957" s="54">
        <f t="shared" si="760"/>
        <v>0</v>
      </c>
      <c r="P1957" s="55">
        <f t="shared" si="761"/>
        <v>31</v>
      </c>
      <c r="Q1957" s="68"/>
      <c r="T1957">
        <f t="shared" si="757"/>
        <v>0</v>
      </c>
      <c r="U1957">
        <f t="shared" si="757"/>
        <v>0</v>
      </c>
      <c r="V1957">
        <f t="shared" si="758"/>
        <v>31</v>
      </c>
      <c r="W1957">
        <f t="shared" si="781"/>
        <v>3</v>
      </c>
      <c r="X1957">
        <f t="shared" si="762"/>
        <v>-5.2359877559829883E-2</v>
      </c>
      <c r="Y1957">
        <f t="shared" si="763"/>
        <v>-5.2335956242943828E-2</v>
      </c>
      <c r="Z1957">
        <f t="shared" si="764"/>
        <v>-5.2383818566763218E-2</v>
      </c>
      <c r="AA1957">
        <f t="shared" si="765"/>
        <v>0</v>
      </c>
      <c r="AB1957">
        <f t="shared" si="766"/>
        <v>6375585.7452000007</v>
      </c>
      <c r="AC1957">
        <f t="shared" si="767"/>
        <v>9.2468067027179749E-6</v>
      </c>
      <c r="AD1957">
        <f t="shared" si="768"/>
        <v>0</v>
      </c>
      <c r="AE1957">
        <f t="shared" si="769"/>
        <v>0</v>
      </c>
      <c r="AF1957">
        <f t="shared" si="770"/>
        <v>0</v>
      </c>
      <c r="AG1957">
        <f t="shared" si="771"/>
        <v>0</v>
      </c>
      <c r="AH1957">
        <f t="shared" si="772"/>
        <v>0</v>
      </c>
      <c r="AI1957">
        <f t="shared" si="773"/>
        <v>5.0546225567071803E-3</v>
      </c>
      <c r="AJ1957">
        <f t="shared" si="774"/>
        <v>4.2582015317955055E-5</v>
      </c>
      <c r="AK1957">
        <f t="shared" si="775"/>
        <v>1.6740578955036711E-7</v>
      </c>
      <c r="AL1957">
        <f t="shared" si="776"/>
        <v>0</v>
      </c>
      <c r="AM1957">
        <v>6378137</v>
      </c>
      <c r="AN1957">
        <v>6356752.3142451802</v>
      </c>
      <c r="AO1957">
        <f t="shared" si="777"/>
        <v>8.1819190842620321E-2</v>
      </c>
      <c r="AP1957">
        <f t="shared" si="778"/>
        <v>8.2094437949694496E-2</v>
      </c>
      <c r="AQ1957">
        <f t="shared" si="779"/>
        <v>6.7394967422762398E-3</v>
      </c>
      <c r="AR1957">
        <f t="shared" si="780"/>
        <v>6399593.6257584924</v>
      </c>
    </row>
    <row r="1958" spans="13:44" x14ac:dyDescent="0.3">
      <c r="M1958" s="52" t="s">
        <v>22</v>
      </c>
      <c r="N1958" s="53">
        <f t="shared" si="759"/>
        <v>166021.44365805644</v>
      </c>
      <c r="O1958" s="54">
        <f t="shared" si="760"/>
        <v>0</v>
      </c>
      <c r="P1958" s="55">
        <f t="shared" si="761"/>
        <v>31</v>
      </c>
      <c r="Q1958" s="68"/>
      <c r="T1958">
        <f t="shared" si="757"/>
        <v>0</v>
      </c>
      <c r="U1958">
        <f t="shared" si="757"/>
        <v>0</v>
      </c>
      <c r="V1958">
        <f t="shared" si="758"/>
        <v>31</v>
      </c>
      <c r="W1958">
        <f t="shared" si="781"/>
        <v>3</v>
      </c>
      <c r="X1958">
        <f t="shared" si="762"/>
        <v>-5.2359877559829883E-2</v>
      </c>
      <c r="Y1958">
        <f t="shared" si="763"/>
        <v>-5.2335956242943828E-2</v>
      </c>
      <c r="Z1958">
        <f t="shared" si="764"/>
        <v>-5.2383818566763218E-2</v>
      </c>
      <c r="AA1958">
        <f t="shared" si="765"/>
        <v>0</v>
      </c>
      <c r="AB1958">
        <f t="shared" si="766"/>
        <v>6375585.7452000007</v>
      </c>
      <c r="AC1958">
        <f t="shared" si="767"/>
        <v>9.2468067027179749E-6</v>
      </c>
      <c r="AD1958">
        <f t="shared" si="768"/>
        <v>0</v>
      </c>
      <c r="AE1958">
        <f t="shared" si="769"/>
        <v>0</v>
      </c>
      <c r="AF1958">
        <f t="shared" si="770"/>
        <v>0</v>
      </c>
      <c r="AG1958">
        <f t="shared" si="771"/>
        <v>0</v>
      </c>
      <c r="AH1958">
        <f t="shared" si="772"/>
        <v>0</v>
      </c>
      <c r="AI1958">
        <f t="shared" si="773"/>
        <v>5.0546225567071803E-3</v>
      </c>
      <c r="AJ1958">
        <f t="shared" si="774"/>
        <v>4.2582015317955055E-5</v>
      </c>
      <c r="AK1958">
        <f t="shared" si="775"/>
        <v>1.6740578955036711E-7</v>
      </c>
      <c r="AL1958">
        <f t="shared" si="776"/>
        <v>0</v>
      </c>
      <c r="AM1958">
        <v>6378137</v>
      </c>
      <c r="AN1958">
        <v>6356752.3142451802</v>
      </c>
      <c r="AO1958">
        <f t="shared" si="777"/>
        <v>8.1819190842620321E-2</v>
      </c>
      <c r="AP1958">
        <f t="shared" si="778"/>
        <v>8.2094437949694496E-2</v>
      </c>
      <c r="AQ1958">
        <f t="shared" si="779"/>
        <v>6.7394967422762398E-3</v>
      </c>
      <c r="AR1958">
        <f t="shared" si="780"/>
        <v>6399593.6257584924</v>
      </c>
    </row>
    <row r="1959" spans="13:44" x14ac:dyDescent="0.3">
      <c r="M1959" s="52" t="s">
        <v>22</v>
      </c>
      <c r="N1959" s="53">
        <f t="shared" si="759"/>
        <v>166021.44365805644</v>
      </c>
      <c r="O1959" s="54">
        <f t="shared" si="760"/>
        <v>0</v>
      </c>
      <c r="P1959" s="55">
        <f t="shared" si="761"/>
        <v>31</v>
      </c>
      <c r="Q1959" s="68"/>
      <c r="T1959">
        <f t="shared" si="757"/>
        <v>0</v>
      </c>
      <c r="U1959">
        <f t="shared" si="757"/>
        <v>0</v>
      </c>
      <c r="V1959">
        <f t="shared" si="758"/>
        <v>31</v>
      </c>
      <c r="W1959">
        <f t="shared" si="781"/>
        <v>3</v>
      </c>
      <c r="X1959">
        <f t="shared" si="762"/>
        <v>-5.2359877559829883E-2</v>
      </c>
      <c r="Y1959">
        <f t="shared" si="763"/>
        <v>-5.2335956242943828E-2</v>
      </c>
      <c r="Z1959">
        <f t="shared" si="764"/>
        <v>-5.2383818566763218E-2</v>
      </c>
      <c r="AA1959">
        <f t="shared" si="765"/>
        <v>0</v>
      </c>
      <c r="AB1959">
        <f t="shared" si="766"/>
        <v>6375585.7452000007</v>
      </c>
      <c r="AC1959">
        <f t="shared" si="767"/>
        <v>9.2468067027179749E-6</v>
      </c>
      <c r="AD1959">
        <f t="shared" si="768"/>
        <v>0</v>
      </c>
      <c r="AE1959">
        <f t="shared" si="769"/>
        <v>0</v>
      </c>
      <c r="AF1959">
        <f t="shared" si="770"/>
        <v>0</v>
      </c>
      <c r="AG1959">
        <f t="shared" si="771"/>
        <v>0</v>
      </c>
      <c r="AH1959">
        <f t="shared" si="772"/>
        <v>0</v>
      </c>
      <c r="AI1959">
        <f t="shared" si="773"/>
        <v>5.0546225567071803E-3</v>
      </c>
      <c r="AJ1959">
        <f t="shared" si="774"/>
        <v>4.2582015317955055E-5</v>
      </c>
      <c r="AK1959">
        <f t="shared" si="775"/>
        <v>1.6740578955036711E-7</v>
      </c>
      <c r="AL1959">
        <f t="shared" si="776"/>
        <v>0</v>
      </c>
      <c r="AM1959">
        <v>6378137</v>
      </c>
      <c r="AN1959">
        <v>6356752.3142451802</v>
      </c>
      <c r="AO1959">
        <f t="shared" si="777"/>
        <v>8.1819190842620321E-2</v>
      </c>
      <c r="AP1959">
        <f t="shared" si="778"/>
        <v>8.2094437949694496E-2</v>
      </c>
      <c r="AQ1959">
        <f t="shared" si="779"/>
        <v>6.7394967422762398E-3</v>
      </c>
      <c r="AR1959">
        <f t="shared" si="780"/>
        <v>6399593.6257584924</v>
      </c>
    </row>
    <row r="1960" spans="13:44" x14ac:dyDescent="0.3">
      <c r="M1960" s="52" t="s">
        <v>22</v>
      </c>
      <c r="N1960" s="53">
        <f t="shared" si="759"/>
        <v>166021.44365805644</v>
      </c>
      <c r="O1960" s="54">
        <f t="shared" si="760"/>
        <v>0</v>
      </c>
      <c r="P1960" s="55">
        <f t="shared" si="761"/>
        <v>31</v>
      </c>
      <c r="Q1960" s="68"/>
      <c r="T1960">
        <f t="shared" si="757"/>
        <v>0</v>
      </c>
      <c r="U1960">
        <f t="shared" si="757"/>
        <v>0</v>
      </c>
      <c r="V1960">
        <f t="shared" si="758"/>
        <v>31</v>
      </c>
      <c r="W1960">
        <f t="shared" si="781"/>
        <v>3</v>
      </c>
      <c r="X1960">
        <f t="shared" si="762"/>
        <v>-5.2359877559829883E-2</v>
      </c>
      <c r="Y1960">
        <f t="shared" si="763"/>
        <v>-5.2335956242943828E-2</v>
      </c>
      <c r="Z1960">
        <f t="shared" si="764"/>
        <v>-5.2383818566763218E-2</v>
      </c>
      <c r="AA1960">
        <f t="shared" si="765"/>
        <v>0</v>
      </c>
      <c r="AB1960">
        <f t="shared" si="766"/>
        <v>6375585.7452000007</v>
      </c>
      <c r="AC1960">
        <f t="shared" si="767"/>
        <v>9.2468067027179749E-6</v>
      </c>
      <c r="AD1960">
        <f t="shared" si="768"/>
        <v>0</v>
      </c>
      <c r="AE1960">
        <f t="shared" si="769"/>
        <v>0</v>
      </c>
      <c r="AF1960">
        <f t="shared" si="770"/>
        <v>0</v>
      </c>
      <c r="AG1960">
        <f t="shared" si="771"/>
        <v>0</v>
      </c>
      <c r="AH1960">
        <f t="shared" si="772"/>
        <v>0</v>
      </c>
      <c r="AI1960">
        <f t="shared" si="773"/>
        <v>5.0546225567071803E-3</v>
      </c>
      <c r="AJ1960">
        <f t="shared" si="774"/>
        <v>4.2582015317955055E-5</v>
      </c>
      <c r="AK1960">
        <f t="shared" si="775"/>
        <v>1.6740578955036711E-7</v>
      </c>
      <c r="AL1960">
        <f t="shared" si="776"/>
        <v>0</v>
      </c>
      <c r="AM1960">
        <v>6378137</v>
      </c>
      <c r="AN1960">
        <v>6356752.3142451802</v>
      </c>
      <c r="AO1960">
        <f t="shared" si="777"/>
        <v>8.1819190842620321E-2</v>
      </c>
      <c r="AP1960">
        <f t="shared" si="778"/>
        <v>8.2094437949694496E-2</v>
      </c>
      <c r="AQ1960">
        <f t="shared" si="779"/>
        <v>6.7394967422762398E-3</v>
      </c>
      <c r="AR1960">
        <f t="shared" si="780"/>
        <v>6399593.6257584924</v>
      </c>
    </row>
    <row r="1961" spans="13:44" x14ac:dyDescent="0.3">
      <c r="M1961" s="52" t="s">
        <v>22</v>
      </c>
      <c r="N1961" s="53">
        <f t="shared" si="759"/>
        <v>166021.44365805644</v>
      </c>
      <c r="O1961" s="54">
        <f t="shared" si="760"/>
        <v>0</v>
      </c>
      <c r="P1961" s="55">
        <f t="shared" si="761"/>
        <v>31</v>
      </c>
      <c r="Q1961" s="68"/>
      <c r="T1961">
        <f t="shared" si="757"/>
        <v>0</v>
      </c>
      <c r="U1961">
        <f t="shared" si="757"/>
        <v>0</v>
      </c>
      <c r="V1961">
        <f t="shared" si="758"/>
        <v>31</v>
      </c>
      <c r="W1961">
        <f t="shared" si="781"/>
        <v>3</v>
      </c>
      <c r="X1961">
        <f t="shared" si="762"/>
        <v>-5.2359877559829883E-2</v>
      </c>
      <c r="Y1961">
        <f t="shared" si="763"/>
        <v>-5.2335956242943828E-2</v>
      </c>
      <c r="Z1961">
        <f t="shared" si="764"/>
        <v>-5.2383818566763218E-2</v>
      </c>
      <c r="AA1961">
        <f t="shared" si="765"/>
        <v>0</v>
      </c>
      <c r="AB1961">
        <f t="shared" si="766"/>
        <v>6375585.7452000007</v>
      </c>
      <c r="AC1961">
        <f t="shared" si="767"/>
        <v>9.2468067027179749E-6</v>
      </c>
      <c r="AD1961">
        <f t="shared" si="768"/>
        <v>0</v>
      </c>
      <c r="AE1961">
        <f t="shared" si="769"/>
        <v>0</v>
      </c>
      <c r="AF1961">
        <f t="shared" si="770"/>
        <v>0</v>
      </c>
      <c r="AG1961">
        <f t="shared" si="771"/>
        <v>0</v>
      </c>
      <c r="AH1961">
        <f t="shared" si="772"/>
        <v>0</v>
      </c>
      <c r="AI1961">
        <f t="shared" si="773"/>
        <v>5.0546225567071803E-3</v>
      </c>
      <c r="AJ1961">
        <f t="shared" si="774"/>
        <v>4.2582015317955055E-5</v>
      </c>
      <c r="AK1961">
        <f t="shared" si="775"/>
        <v>1.6740578955036711E-7</v>
      </c>
      <c r="AL1961">
        <f t="shared" si="776"/>
        <v>0</v>
      </c>
      <c r="AM1961">
        <v>6378137</v>
      </c>
      <c r="AN1961">
        <v>6356752.3142451802</v>
      </c>
      <c r="AO1961">
        <f t="shared" si="777"/>
        <v>8.1819190842620321E-2</v>
      </c>
      <c r="AP1961">
        <f t="shared" si="778"/>
        <v>8.2094437949694496E-2</v>
      </c>
      <c r="AQ1961">
        <f t="shared" si="779"/>
        <v>6.7394967422762398E-3</v>
      </c>
      <c r="AR1961">
        <f t="shared" si="780"/>
        <v>6399593.6257584924</v>
      </c>
    </row>
    <row r="1962" spans="13:44" x14ac:dyDescent="0.3">
      <c r="M1962" s="52" t="s">
        <v>22</v>
      </c>
      <c r="N1962" s="53">
        <f t="shared" si="759"/>
        <v>166021.44365805644</v>
      </c>
      <c r="O1962" s="54">
        <f t="shared" si="760"/>
        <v>0</v>
      </c>
      <c r="P1962" s="55">
        <f t="shared" si="761"/>
        <v>31</v>
      </c>
      <c r="Q1962" s="68"/>
      <c r="T1962">
        <f t="shared" ref="T1962:U2025" si="782">R1962*PI()/180</f>
        <v>0</v>
      </c>
      <c r="U1962">
        <f t="shared" si="782"/>
        <v>0</v>
      </c>
      <c r="V1962">
        <f t="shared" si="758"/>
        <v>31</v>
      </c>
      <c r="W1962">
        <f t="shared" si="781"/>
        <v>3</v>
      </c>
      <c r="X1962">
        <f t="shared" si="762"/>
        <v>-5.2359877559829883E-2</v>
      </c>
      <c r="Y1962">
        <f t="shared" si="763"/>
        <v>-5.2335956242943828E-2</v>
      </c>
      <c r="Z1962">
        <f t="shared" si="764"/>
        <v>-5.2383818566763218E-2</v>
      </c>
      <c r="AA1962">
        <f t="shared" si="765"/>
        <v>0</v>
      </c>
      <c r="AB1962">
        <f t="shared" si="766"/>
        <v>6375585.7452000007</v>
      </c>
      <c r="AC1962">
        <f t="shared" si="767"/>
        <v>9.2468067027179749E-6</v>
      </c>
      <c r="AD1962">
        <f t="shared" si="768"/>
        <v>0</v>
      </c>
      <c r="AE1962">
        <f t="shared" si="769"/>
        <v>0</v>
      </c>
      <c r="AF1962">
        <f t="shared" si="770"/>
        <v>0</v>
      </c>
      <c r="AG1962">
        <f t="shared" si="771"/>
        <v>0</v>
      </c>
      <c r="AH1962">
        <f t="shared" si="772"/>
        <v>0</v>
      </c>
      <c r="AI1962">
        <f t="shared" si="773"/>
        <v>5.0546225567071803E-3</v>
      </c>
      <c r="AJ1962">
        <f t="shared" si="774"/>
        <v>4.2582015317955055E-5</v>
      </c>
      <c r="AK1962">
        <f t="shared" si="775"/>
        <v>1.6740578955036711E-7</v>
      </c>
      <c r="AL1962">
        <f t="shared" si="776"/>
        <v>0</v>
      </c>
      <c r="AM1962">
        <v>6378137</v>
      </c>
      <c r="AN1962">
        <v>6356752.3142451802</v>
      </c>
      <c r="AO1962">
        <f t="shared" si="777"/>
        <v>8.1819190842620321E-2</v>
      </c>
      <c r="AP1962">
        <f t="shared" si="778"/>
        <v>8.2094437949694496E-2</v>
      </c>
      <c r="AQ1962">
        <f t="shared" si="779"/>
        <v>6.7394967422762398E-3</v>
      </c>
      <c r="AR1962">
        <f t="shared" si="780"/>
        <v>6399593.6257584924</v>
      </c>
    </row>
    <row r="1963" spans="13:44" x14ac:dyDescent="0.3">
      <c r="M1963" s="52" t="s">
        <v>22</v>
      </c>
      <c r="N1963" s="53">
        <f t="shared" si="759"/>
        <v>166021.44365805644</v>
      </c>
      <c r="O1963" s="54">
        <f t="shared" si="760"/>
        <v>0</v>
      </c>
      <c r="P1963" s="55">
        <f t="shared" si="761"/>
        <v>31</v>
      </c>
      <c r="Q1963" s="68"/>
      <c r="T1963">
        <f t="shared" si="782"/>
        <v>0</v>
      </c>
      <c r="U1963">
        <f t="shared" si="782"/>
        <v>0</v>
      </c>
      <c r="V1963">
        <f t="shared" si="758"/>
        <v>31</v>
      </c>
      <c r="W1963">
        <f t="shared" si="781"/>
        <v>3</v>
      </c>
      <c r="X1963">
        <f t="shared" si="762"/>
        <v>-5.2359877559829883E-2</v>
      </c>
      <c r="Y1963">
        <f t="shared" si="763"/>
        <v>-5.2335956242943828E-2</v>
      </c>
      <c r="Z1963">
        <f t="shared" si="764"/>
        <v>-5.2383818566763218E-2</v>
      </c>
      <c r="AA1963">
        <f t="shared" si="765"/>
        <v>0</v>
      </c>
      <c r="AB1963">
        <f t="shared" si="766"/>
        <v>6375585.7452000007</v>
      </c>
      <c r="AC1963">
        <f t="shared" si="767"/>
        <v>9.2468067027179749E-6</v>
      </c>
      <c r="AD1963">
        <f t="shared" si="768"/>
        <v>0</v>
      </c>
      <c r="AE1963">
        <f t="shared" si="769"/>
        <v>0</v>
      </c>
      <c r="AF1963">
        <f t="shared" si="770"/>
        <v>0</v>
      </c>
      <c r="AG1963">
        <f t="shared" si="771"/>
        <v>0</v>
      </c>
      <c r="AH1963">
        <f t="shared" si="772"/>
        <v>0</v>
      </c>
      <c r="AI1963">
        <f t="shared" si="773"/>
        <v>5.0546225567071803E-3</v>
      </c>
      <c r="AJ1963">
        <f t="shared" si="774"/>
        <v>4.2582015317955055E-5</v>
      </c>
      <c r="AK1963">
        <f t="shared" si="775"/>
        <v>1.6740578955036711E-7</v>
      </c>
      <c r="AL1963">
        <f t="shared" si="776"/>
        <v>0</v>
      </c>
      <c r="AM1963">
        <v>6378137</v>
      </c>
      <c r="AN1963">
        <v>6356752.3142451802</v>
      </c>
      <c r="AO1963">
        <f t="shared" si="777"/>
        <v>8.1819190842620321E-2</v>
      </c>
      <c r="AP1963">
        <f t="shared" si="778"/>
        <v>8.2094437949694496E-2</v>
      </c>
      <c r="AQ1963">
        <f t="shared" si="779"/>
        <v>6.7394967422762398E-3</v>
      </c>
      <c r="AR1963">
        <f t="shared" si="780"/>
        <v>6399593.6257584924</v>
      </c>
    </row>
    <row r="1964" spans="13:44" x14ac:dyDescent="0.3">
      <c r="M1964" s="52" t="s">
        <v>22</v>
      </c>
      <c r="N1964" s="53">
        <f t="shared" si="759"/>
        <v>166021.44365805644</v>
      </c>
      <c r="O1964" s="54">
        <f t="shared" si="760"/>
        <v>0</v>
      </c>
      <c r="P1964" s="55">
        <f t="shared" si="761"/>
        <v>31</v>
      </c>
      <c r="Q1964" s="68"/>
      <c r="T1964">
        <f t="shared" si="782"/>
        <v>0</v>
      </c>
      <c r="U1964">
        <f t="shared" si="782"/>
        <v>0</v>
      </c>
      <c r="V1964">
        <f t="shared" si="758"/>
        <v>31</v>
      </c>
      <c r="W1964">
        <f t="shared" si="781"/>
        <v>3</v>
      </c>
      <c r="X1964">
        <f t="shared" si="762"/>
        <v>-5.2359877559829883E-2</v>
      </c>
      <c r="Y1964">
        <f t="shared" si="763"/>
        <v>-5.2335956242943828E-2</v>
      </c>
      <c r="Z1964">
        <f t="shared" si="764"/>
        <v>-5.2383818566763218E-2</v>
      </c>
      <c r="AA1964">
        <f t="shared" si="765"/>
        <v>0</v>
      </c>
      <c r="AB1964">
        <f t="shared" si="766"/>
        <v>6375585.7452000007</v>
      </c>
      <c r="AC1964">
        <f t="shared" si="767"/>
        <v>9.2468067027179749E-6</v>
      </c>
      <c r="AD1964">
        <f t="shared" si="768"/>
        <v>0</v>
      </c>
      <c r="AE1964">
        <f t="shared" si="769"/>
        <v>0</v>
      </c>
      <c r="AF1964">
        <f t="shared" si="770"/>
        <v>0</v>
      </c>
      <c r="AG1964">
        <f t="shared" si="771"/>
        <v>0</v>
      </c>
      <c r="AH1964">
        <f t="shared" si="772"/>
        <v>0</v>
      </c>
      <c r="AI1964">
        <f t="shared" si="773"/>
        <v>5.0546225567071803E-3</v>
      </c>
      <c r="AJ1964">
        <f t="shared" si="774"/>
        <v>4.2582015317955055E-5</v>
      </c>
      <c r="AK1964">
        <f t="shared" si="775"/>
        <v>1.6740578955036711E-7</v>
      </c>
      <c r="AL1964">
        <f t="shared" si="776"/>
        <v>0</v>
      </c>
      <c r="AM1964">
        <v>6378137</v>
      </c>
      <c r="AN1964">
        <v>6356752.3142451802</v>
      </c>
      <c r="AO1964">
        <f t="shared" si="777"/>
        <v>8.1819190842620321E-2</v>
      </c>
      <c r="AP1964">
        <f t="shared" si="778"/>
        <v>8.2094437949694496E-2</v>
      </c>
      <c r="AQ1964">
        <f t="shared" si="779"/>
        <v>6.7394967422762398E-3</v>
      </c>
      <c r="AR1964">
        <f t="shared" si="780"/>
        <v>6399593.6257584924</v>
      </c>
    </row>
    <row r="1965" spans="13:44" x14ac:dyDescent="0.3">
      <c r="M1965" s="52" t="s">
        <v>22</v>
      </c>
      <c r="N1965" s="53">
        <f t="shared" si="759"/>
        <v>166021.44365805644</v>
      </c>
      <c r="O1965" s="54">
        <f t="shared" si="760"/>
        <v>0</v>
      </c>
      <c r="P1965" s="55">
        <f t="shared" si="761"/>
        <v>31</v>
      </c>
      <c r="Q1965" s="68"/>
      <c r="T1965">
        <f t="shared" si="782"/>
        <v>0</v>
      </c>
      <c r="U1965">
        <f t="shared" si="782"/>
        <v>0</v>
      </c>
      <c r="V1965">
        <f t="shared" si="758"/>
        <v>31</v>
      </c>
      <c r="W1965">
        <f t="shared" si="781"/>
        <v>3</v>
      </c>
      <c r="X1965">
        <f t="shared" si="762"/>
        <v>-5.2359877559829883E-2</v>
      </c>
      <c r="Y1965">
        <f t="shared" si="763"/>
        <v>-5.2335956242943828E-2</v>
      </c>
      <c r="Z1965">
        <f t="shared" si="764"/>
        <v>-5.2383818566763218E-2</v>
      </c>
      <c r="AA1965">
        <f t="shared" si="765"/>
        <v>0</v>
      </c>
      <c r="AB1965">
        <f t="shared" si="766"/>
        <v>6375585.7452000007</v>
      </c>
      <c r="AC1965">
        <f t="shared" si="767"/>
        <v>9.2468067027179749E-6</v>
      </c>
      <c r="AD1965">
        <f t="shared" si="768"/>
        <v>0</v>
      </c>
      <c r="AE1965">
        <f t="shared" si="769"/>
        <v>0</v>
      </c>
      <c r="AF1965">
        <f t="shared" si="770"/>
        <v>0</v>
      </c>
      <c r="AG1965">
        <f t="shared" si="771"/>
        <v>0</v>
      </c>
      <c r="AH1965">
        <f t="shared" si="772"/>
        <v>0</v>
      </c>
      <c r="AI1965">
        <f t="shared" si="773"/>
        <v>5.0546225567071803E-3</v>
      </c>
      <c r="AJ1965">
        <f t="shared" si="774"/>
        <v>4.2582015317955055E-5</v>
      </c>
      <c r="AK1965">
        <f t="shared" si="775"/>
        <v>1.6740578955036711E-7</v>
      </c>
      <c r="AL1965">
        <f t="shared" si="776"/>
        <v>0</v>
      </c>
      <c r="AM1965">
        <v>6378137</v>
      </c>
      <c r="AN1965">
        <v>6356752.3142451802</v>
      </c>
      <c r="AO1965">
        <f t="shared" si="777"/>
        <v>8.1819190842620321E-2</v>
      </c>
      <c r="AP1965">
        <f t="shared" si="778"/>
        <v>8.2094437949694496E-2</v>
      </c>
      <c r="AQ1965">
        <f t="shared" si="779"/>
        <v>6.7394967422762398E-3</v>
      </c>
      <c r="AR1965">
        <f t="shared" si="780"/>
        <v>6399593.6257584924</v>
      </c>
    </row>
    <row r="1966" spans="13:44" x14ac:dyDescent="0.3">
      <c r="M1966" s="52" t="s">
        <v>22</v>
      </c>
      <c r="N1966" s="53">
        <f t="shared" si="759"/>
        <v>166021.44365805644</v>
      </c>
      <c r="O1966" s="54">
        <f t="shared" si="760"/>
        <v>0</v>
      </c>
      <c r="P1966" s="55">
        <f t="shared" si="761"/>
        <v>31</v>
      </c>
      <c r="Q1966" s="68"/>
      <c r="T1966">
        <f t="shared" si="782"/>
        <v>0</v>
      </c>
      <c r="U1966">
        <f t="shared" si="782"/>
        <v>0</v>
      </c>
      <c r="V1966">
        <f t="shared" si="758"/>
        <v>31</v>
      </c>
      <c r="W1966">
        <f t="shared" si="781"/>
        <v>3</v>
      </c>
      <c r="X1966">
        <f t="shared" si="762"/>
        <v>-5.2359877559829883E-2</v>
      </c>
      <c r="Y1966">
        <f t="shared" si="763"/>
        <v>-5.2335956242943828E-2</v>
      </c>
      <c r="Z1966">
        <f t="shared" si="764"/>
        <v>-5.2383818566763218E-2</v>
      </c>
      <c r="AA1966">
        <f t="shared" si="765"/>
        <v>0</v>
      </c>
      <c r="AB1966">
        <f t="shared" si="766"/>
        <v>6375585.7452000007</v>
      </c>
      <c r="AC1966">
        <f t="shared" si="767"/>
        <v>9.2468067027179749E-6</v>
      </c>
      <c r="AD1966">
        <f t="shared" si="768"/>
        <v>0</v>
      </c>
      <c r="AE1966">
        <f t="shared" si="769"/>
        <v>0</v>
      </c>
      <c r="AF1966">
        <f t="shared" si="770"/>
        <v>0</v>
      </c>
      <c r="AG1966">
        <f t="shared" si="771"/>
        <v>0</v>
      </c>
      <c r="AH1966">
        <f t="shared" si="772"/>
        <v>0</v>
      </c>
      <c r="AI1966">
        <f t="shared" si="773"/>
        <v>5.0546225567071803E-3</v>
      </c>
      <c r="AJ1966">
        <f t="shared" si="774"/>
        <v>4.2582015317955055E-5</v>
      </c>
      <c r="AK1966">
        <f t="shared" si="775"/>
        <v>1.6740578955036711E-7</v>
      </c>
      <c r="AL1966">
        <f t="shared" si="776"/>
        <v>0</v>
      </c>
      <c r="AM1966">
        <v>6378137</v>
      </c>
      <c r="AN1966">
        <v>6356752.3142451802</v>
      </c>
      <c r="AO1966">
        <f t="shared" si="777"/>
        <v>8.1819190842620321E-2</v>
      </c>
      <c r="AP1966">
        <f t="shared" si="778"/>
        <v>8.2094437949694496E-2</v>
      </c>
      <c r="AQ1966">
        <f t="shared" si="779"/>
        <v>6.7394967422762398E-3</v>
      </c>
      <c r="AR1966">
        <f t="shared" si="780"/>
        <v>6399593.6257584924</v>
      </c>
    </row>
    <row r="1967" spans="13:44" x14ac:dyDescent="0.3">
      <c r="M1967" s="52" t="s">
        <v>22</v>
      </c>
      <c r="N1967" s="53">
        <f t="shared" si="759"/>
        <v>166021.44365805644</v>
      </c>
      <c r="O1967" s="54">
        <f t="shared" si="760"/>
        <v>0</v>
      </c>
      <c r="P1967" s="55">
        <f t="shared" si="761"/>
        <v>31</v>
      </c>
      <c r="Q1967" s="68"/>
      <c r="T1967">
        <f t="shared" si="782"/>
        <v>0</v>
      </c>
      <c r="U1967">
        <f t="shared" si="782"/>
        <v>0</v>
      </c>
      <c r="V1967">
        <f t="shared" si="758"/>
        <v>31</v>
      </c>
      <c r="W1967">
        <f t="shared" si="781"/>
        <v>3</v>
      </c>
      <c r="X1967">
        <f t="shared" si="762"/>
        <v>-5.2359877559829883E-2</v>
      </c>
      <c r="Y1967">
        <f t="shared" si="763"/>
        <v>-5.2335956242943828E-2</v>
      </c>
      <c r="Z1967">
        <f t="shared" si="764"/>
        <v>-5.2383818566763218E-2</v>
      </c>
      <c r="AA1967">
        <f t="shared" si="765"/>
        <v>0</v>
      </c>
      <c r="AB1967">
        <f t="shared" si="766"/>
        <v>6375585.7452000007</v>
      </c>
      <c r="AC1967">
        <f t="shared" si="767"/>
        <v>9.2468067027179749E-6</v>
      </c>
      <c r="AD1967">
        <f t="shared" si="768"/>
        <v>0</v>
      </c>
      <c r="AE1967">
        <f t="shared" si="769"/>
        <v>0</v>
      </c>
      <c r="AF1967">
        <f t="shared" si="770"/>
        <v>0</v>
      </c>
      <c r="AG1967">
        <f t="shared" si="771"/>
        <v>0</v>
      </c>
      <c r="AH1967">
        <f t="shared" si="772"/>
        <v>0</v>
      </c>
      <c r="AI1967">
        <f t="shared" si="773"/>
        <v>5.0546225567071803E-3</v>
      </c>
      <c r="AJ1967">
        <f t="shared" si="774"/>
        <v>4.2582015317955055E-5</v>
      </c>
      <c r="AK1967">
        <f t="shared" si="775"/>
        <v>1.6740578955036711E-7</v>
      </c>
      <c r="AL1967">
        <f t="shared" si="776"/>
        <v>0</v>
      </c>
      <c r="AM1967">
        <v>6378137</v>
      </c>
      <c r="AN1967">
        <v>6356752.3142451802</v>
      </c>
      <c r="AO1967">
        <f t="shared" si="777"/>
        <v>8.1819190842620321E-2</v>
      </c>
      <c r="AP1967">
        <f t="shared" si="778"/>
        <v>8.2094437949694496E-2</v>
      </c>
      <c r="AQ1967">
        <f t="shared" si="779"/>
        <v>6.7394967422762398E-3</v>
      </c>
      <c r="AR1967">
        <f t="shared" si="780"/>
        <v>6399593.6257584924</v>
      </c>
    </row>
    <row r="1968" spans="13:44" x14ac:dyDescent="0.3">
      <c r="M1968" s="52" t="s">
        <v>22</v>
      </c>
      <c r="N1968" s="53">
        <f t="shared" si="759"/>
        <v>166021.44365805644</v>
      </c>
      <c r="O1968" s="54">
        <f t="shared" si="760"/>
        <v>0</v>
      </c>
      <c r="P1968" s="55">
        <f t="shared" si="761"/>
        <v>31</v>
      </c>
      <c r="Q1968" s="68"/>
      <c r="T1968">
        <f t="shared" si="782"/>
        <v>0</v>
      </c>
      <c r="U1968">
        <f t="shared" si="782"/>
        <v>0</v>
      </c>
      <c r="V1968">
        <f t="shared" si="758"/>
        <v>31</v>
      </c>
      <c r="W1968">
        <f t="shared" si="781"/>
        <v>3</v>
      </c>
      <c r="X1968">
        <f t="shared" si="762"/>
        <v>-5.2359877559829883E-2</v>
      </c>
      <c r="Y1968">
        <f t="shared" si="763"/>
        <v>-5.2335956242943828E-2</v>
      </c>
      <c r="Z1968">
        <f t="shared" si="764"/>
        <v>-5.2383818566763218E-2</v>
      </c>
      <c r="AA1968">
        <f t="shared" si="765"/>
        <v>0</v>
      </c>
      <c r="AB1968">
        <f t="shared" si="766"/>
        <v>6375585.7452000007</v>
      </c>
      <c r="AC1968">
        <f t="shared" si="767"/>
        <v>9.2468067027179749E-6</v>
      </c>
      <c r="AD1968">
        <f t="shared" si="768"/>
        <v>0</v>
      </c>
      <c r="AE1968">
        <f t="shared" si="769"/>
        <v>0</v>
      </c>
      <c r="AF1968">
        <f t="shared" si="770"/>
        <v>0</v>
      </c>
      <c r="AG1968">
        <f t="shared" si="771"/>
        <v>0</v>
      </c>
      <c r="AH1968">
        <f t="shared" si="772"/>
        <v>0</v>
      </c>
      <c r="AI1968">
        <f t="shared" si="773"/>
        <v>5.0546225567071803E-3</v>
      </c>
      <c r="AJ1968">
        <f t="shared" si="774"/>
        <v>4.2582015317955055E-5</v>
      </c>
      <c r="AK1968">
        <f t="shared" si="775"/>
        <v>1.6740578955036711E-7</v>
      </c>
      <c r="AL1968">
        <f t="shared" si="776"/>
        <v>0</v>
      </c>
      <c r="AM1968">
        <v>6378137</v>
      </c>
      <c r="AN1968">
        <v>6356752.3142451802</v>
      </c>
      <c r="AO1968">
        <f t="shared" si="777"/>
        <v>8.1819190842620321E-2</v>
      </c>
      <c r="AP1968">
        <f t="shared" si="778"/>
        <v>8.2094437949694496E-2</v>
      </c>
      <c r="AQ1968">
        <f t="shared" si="779"/>
        <v>6.7394967422762398E-3</v>
      </c>
      <c r="AR1968">
        <f t="shared" si="780"/>
        <v>6399593.6257584924</v>
      </c>
    </row>
    <row r="1969" spans="13:44" x14ac:dyDescent="0.3">
      <c r="M1969" s="52" t="s">
        <v>22</v>
      </c>
      <c r="N1969" s="53">
        <f t="shared" si="759"/>
        <v>166021.44365805644</v>
      </c>
      <c r="O1969" s="54">
        <f t="shared" si="760"/>
        <v>0</v>
      </c>
      <c r="P1969" s="55">
        <f t="shared" si="761"/>
        <v>31</v>
      </c>
      <c r="Q1969" s="68"/>
      <c r="T1969">
        <f t="shared" si="782"/>
        <v>0</v>
      </c>
      <c r="U1969">
        <f t="shared" si="782"/>
        <v>0</v>
      </c>
      <c r="V1969">
        <f t="shared" si="758"/>
        <v>31</v>
      </c>
      <c r="W1969">
        <f t="shared" si="781"/>
        <v>3</v>
      </c>
      <c r="X1969">
        <f t="shared" si="762"/>
        <v>-5.2359877559829883E-2</v>
      </c>
      <c r="Y1969">
        <f t="shared" si="763"/>
        <v>-5.2335956242943828E-2</v>
      </c>
      <c r="Z1969">
        <f t="shared" si="764"/>
        <v>-5.2383818566763218E-2</v>
      </c>
      <c r="AA1969">
        <f t="shared" si="765"/>
        <v>0</v>
      </c>
      <c r="AB1969">
        <f t="shared" si="766"/>
        <v>6375585.7452000007</v>
      </c>
      <c r="AC1969">
        <f t="shared" si="767"/>
        <v>9.2468067027179749E-6</v>
      </c>
      <c r="AD1969">
        <f t="shared" si="768"/>
        <v>0</v>
      </c>
      <c r="AE1969">
        <f t="shared" si="769"/>
        <v>0</v>
      </c>
      <c r="AF1969">
        <f t="shared" si="770"/>
        <v>0</v>
      </c>
      <c r="AG1969">
        <f t="shared" si="771"/>
        <v>0</v>
      </c>
      <c r="AH1969">
        <f t="shared" si="772"/>
        <v>0</v>
      </c>
      <c r="AI1969">
        <f t="shared" si="773"/>
        <v>5.0546225567071803E-3</v>
      </c>
      <c r="AJ1969">
        <f t="shared" si="774"/>
        <v>4.2582015317955055E-5</v>
      </c>
      <c r="AK1969">
        <f t="shared" si="775"/>
        <v>1.6740578955036711E-7</v>
      </c>
      <c r="AL1969">
        <f t="shared" si="776"/>
        <v>0</v>
      </c>
      <c r="AM1969">
        <v>6378137</v>
      </c>
      <c r="AN1969">
        <v>6356752.3142451802</v>
      </c>
      <c r="AO1969">
        <f t="shared" si="777"/>
        <v>8.1819190842620321E-2</v>
      </c>
      <c r="AP1969">
        <f t="shared" si="778"/>
        <v>8.2094437949694496E-2</v>
      </c>
      <c r="AQ1969">
        <f t="shared" si="779"/>
        <v>6.7394967422762398E-3</v>
      </c>
      <c r="AR1969">
        <f t="shared" si="780"/>
        <v>6399593.6257584924</v>
      </c>
    </row>
    <row r="1970" spans="13:44" x14ac:dyDescent="0.3">
      <c r="M1970" s="52" t="s">
        <v>22</v>
      </c>
      <c r="N1970" s="53">
        <f t="shared" si="759"/>
        <v>166021.44365805644</v>
      </c>
      <c r="O1970" s="54">
        <f t="shared" si="760"/>
        <v>0</v>
      </c>
      <c r="P1970" s="55">
        <f t="shared" si="761"/>
        <v>31</v>
      </c>
      <c r="Q1970" s="68"/>
      <c r="T1970">
        <f t="shared" si="782"/>
        <v>0</v>
      </c>
      <c r="U1970">
        <f t="shared" si="782"/>
        <v>0</v>
      </c>
      <c r="V1970">
        <f t="shared" si="758"/>
        <v>31</v>
      </c>
      <c r="W1970">
        <f t="shared" si="781"/>
        <v>3</v>
      </c>
      <c r="X1970">
        <f t="shared" si="762"/>
        <v>-5.2359877559829883E-2</v>
      </c>
      <c r="Y1970">
        <f t="shared" si="763"/>
        <v>-5.2335956242943828E-2</v>
      </c>
      <c r="Z1970">
        <f t="shared" si="764"/>
        <v>-5.2383818566763218E-2</v>
      </c>
      <c r="AA1970">
        <f t="shared" si="765"/>
        <v>0</v>
      </c>
      <c r="AB1970">
        <f t="shared" si="766"/>
        <v>6375585.7452000007</v>
      </c>
      <c r="AC1970">
        <f t="shared" si="767"/>
        <v>9.2468067027179749E-6</v>
      </c>
      <c r="AD1970">
        <f t="shared" si="768"/>
        <v>0</v>
      </c>
      <c r="AE1970">
        <f t="shared" si="769"/>
        <v>0</v>
      </c>
      <c r="AF1970">
        <f t="shared" si="770"/>
        <v>0</v>
      </c>
      <c r="AG1970">
        <f t="shared" si="771"/>
        <v>0</v>
      </c>
      <c r="AH1970">
        <f t="shared" si="772"/>
        <v>0</v>
      </c>
      <c r="AI1970">
        <f t="shared" si="773"/>
        <v>5.0546225567071803E-3</v>
      </c>
      <c r="AJ1970">
        <f t="shared" si="774"/>
        <v>4.2582015317955055E-5</v>
      </c>
      <c r="AK1970">
        <f t="shared" si="775"/>
        <v>1.6740578955036711E-7</v>
      </c>
      <c r="AL1970">
        <f t="shared" si="776"/>
        <v>0</v>
      </c>
      <c r="AM1970">
        <v>6378137</v>
      </c>
      <c r="AN1970">
        <v>6356752.3142451802</v>
      </c>
      <c r="AO1970">
        <f t="shared" si="777"/>
        <v>8.1819190842620321E-2</v>
      </c>
      <c r="AP1970">
        <f t="shared" si="778"/>
        <v>8.2094437949694496E-2</v>
      </c>
      <c r="AQ1970">
        <f t="shared" si="779"/>
        <v>6.7394967422762398E-3</v>
      </c>
      <c r="AR1970">
        <f t="shared" si="780"/>
        <v>6399593.6257584924</v>
      </c>
    </row>
    <row r="1971" spans="13:44" x14ac:dyDescent="0.3">
      <c r="M1971" s="52" t="s">
        <v>22</v>
      </c>
      <c r="N1971" s="53">
        <f t="shared" si="759"/>
        <v>166021.44365805644</v>
      </c>
      <c r="O1971" s="54">
        <f t="shared" si="760"/>
        <v>0</v>
      </c>
      <c r="P1971" s="55">
        <f t="shared" si="761"/>
        <v>31</v>
      </c>
      <c r="Q1971" s="68"/>
      <c r="T1971">
        <f t="shared" si="782"/>
        <v>0</v>
      </c>
      <c r="U1971">
        <f t="shared" si="782"/>
        <v>0</v>
      </c>
      <c r="V1971">
        <f t="shared" si="758"/>
        <v>31</v>
      </c>
      <c r="W1971">
        <f t="shared" si="781"/>
        <v>3</v>
      </c>
      <c r="X1971">
        <f t="shared" si="762"/>
        <v>-5.2359877559829883E-2</v>
      </c>
      <c r="Y1971">
        <f t="shared" si="763"/>
        <v>-5.2335956242943828E-2</v>
      </c>
      <c r="Z1971">
        <f t="shared" si="764"/>
        <v>-5.2383818566763218E-2</v>
      </c>
      <c r="AA1971">
        <f t="shared" si="765"/>
        <v>0</v>
      </c>
      <c r="AB1971">
        <f t="shared" si="766"/>
        <v>6375585.7452000007</v>
      </c>
      <c r="AC1971">
        <f t="shared" si="767"/>
        <v>9.2468067027179749E-6</v>
      </c>
      <c r="AD1971">
        <f t="shared" si="768"/>
        <v>0</v>
      </c>
      <c r="AE1971">
        <f t="shared" si="769"/>
        <v>0</v>
      </c>
      <c r="AF1971">
        <f t="shared" si="770"/>
        <v>0</v>
      </c>
      <c r="AG1971">
        <f t="shared" si="771"/>
        <v>0</v>
      </c>
      <c r="AH1971">
        <f t="shared" si="772"/>
        <v>0</v>
      </c>
      <c r="AI1971">
        <f t="shared" si="773"/>
        <v>5.0546225567071803E-3</v>
      </c>
      <c r="AJ1971">
        <f t="shared" si="774"/>
        <v>4.2582015317955055E-5</v>
      </c>
      <c r="AK1971">
        <f t="shared" si="775"/>
        <v>1.6740578955036711E-7</v>
      </c>
      <c r="AL1971">
        <f t="shared" si="776"/>
        <v>0</v>
      </c>
      <c r="AM1971">
        <v>6378137</v>
      </c>
      <c r="AN1971">
        <v>6356752.3142451802</v>
      </c>
      <c r="AO1971">
        <f t="shared" si="777"/>
        <v>8.1819190842620321E-2</v>
      </c>
      <c r="AP1971">
        <f t="shared" si="778"/>
        <v>8.2094437949694496E-2</v>
      </c>
      <c r="AQ1971">
        <f t="shared" si="779"/>
        <v>6.7394967422762398E-3</v>
      </c>
      <c r="AR1971">
        <f t="shared" si="780"/>
        <v>6399593.6257584924</v>
      </c>
    </row>
    <row r="1972" spans="13:44" x14ac:dyDescent="0.3">
      <c r="M1972" s="52" t="s">
        <v>22</v>
      </c>
      <c r="N1972" s="53">
        <f t="shared" si="759"/>
        <v>166021.44365805644</v>
      </c>
      <c r="O1972" s="54">
        <f t="shared" si="760"/>
        <v>0</v>
      </c>
      <c r="P1972" s="55">
        <f t="shared" si="761"/>
        <v>31</v>
      </c>
      <c r="Q1972" s="68"/>
      <c r="T1972">
        <f t="shared" si="782"/>
        <v>0</v>
      </c>
      <c r="U1972">
        <f t="shared" si="782"/>
        <v>0</v>
      </c>
      <c r="V1972">
        <f t="shared" si="758"/>
        <v>31</v>
      </c>
      <c r="W1972">
        <f t="shared" si="781"/>
        <v>3</v>
      </c>
      <c r="X1972">
        <f t="shared" si="762"/>
        <v>-5.2359877559829883E-2</v>
      </c>
      <c r="Y1972">
        <f t="shared" si="763"/>
        <v>-5.2335956242943828E-2</v>
      </c>
      <c r="Z1972">
        <f t="shared" si="764"/>
        <v>-5.2383818566763218E-2</v>
      </c>
      <c r="AA1972">
        <f t="shared" si="765"/>
        <v>0</v>
      </c>
      <c r="AB1972">
        <f t="shared" si="766"/>
        <v>6375585.7452000007</v>
      </c>
      <c r="AC1972">
        <f t="shared" si="767"/>
        <v>9.2468067027179749E-6</v>
      </c>
      <c r="AD1972">
        <f t="shared" si="768"/>
        <v>0</v>
      </c>
      <c r="AE1972">
        <f t="shared" si="769"/>
        <v>0</v>
      </c>
      <c r="AF1972">
        <f t="shared" si="770"/>
        <v>0</v>
      </c>
      <c r="AG1972">
        <f t="shared" si="771"/>
        <v>0</v>
      </c>
      <c r="AH1972">
        <f t="shared" si="772"/>
        <v>0</v>
      </c>
      <c r="AI1972">
        <f t="shared" si="773"/>
        <v>5.0546225567071803E-3</v>
      </c>
      <c r="AJ1972">
        <f t="shared" si="774"/>
        <v>4.2582015317955055E-5</v>
      </c>
      <c r="AK1972">
        <f t="shared" si="775"/>
        <v>1.6740578955036711E-7</v>
      </c>
      <c r="AL1972">
        <f t="shared" si="776"/>
        <v>0</v>
      </c>
      <c r="AM1972">
        <v>6378137</v>
      </c>
      <c r="AN1972">
        <v>6356752.3142451802</v>
      </c>
      <c r="AO1972">
        <f t="shared" si="777"/>
        <v>8.1819190842620321E-2</v>
      </c>
      <c r="AP1972">
        <f t="shared" si="778"/>
        <v>8.2094437949694496E-2</v>
      </c>
      <c r="AQ1972">
        <f t="shared" si="779"/>
        <v>6.7394967422762398E-3</v>
      </c>
      <c r="AR1972">
        <f t="shared" si="780"/>
        <v>6399593.6257584924</v>
      </c>
    </row>
    <row r="1973" spans="13:44" x14ac:dyDescent="0.3">
      <c r="M1973" s="52" t="s">
        <v>22</v>
      </c>
      <c r="N1973" s="53">
        <f t="shared" si="759"/>
        <v>166021.44365805644</v>
      </c>
      <c r="O1973" s="54">
        <f t="shared" si="760"/>
        <v>0</v>
      </c>
      <c r="P1973" s="55">
        <f t="shared" si="761"/>
        <v>31</v>
      </c>
      <c r="Q1973" s="68"/>
      <c r="T1973">
        <f t="shared" si="782"/>
        <v>0</v>
      </c>
      <c r="U1973">
        <f t="shared" si="782"/>
        <v>0</v>
      </c>
      <c r="V1973">
        <f t="shared" si="758"/>
        <v>31</v>
      </c>
      <c r="W1973">
        <f t="shared" si="781"/>
        <v>3</v>
      </c>
      <c r="X1973">
        <f t="shared" si="762"/>
        <v>-5.2359877559829883E-2</v>
      </c>
      <c r="Y1973">
        <f t="shared" si="763"/>
        <v>-5.2335956242943828E-2</v>
      </c>
      <c r="Z1973">
        <f t="shared" si="764"/>
        <v>-5.2383818566763218E-2</v>
      </c>
      <c r="AA1973">
        <f t="shared" si="765"/>
        <v>0</v>
      </c>
      <c r="AB1973">
        <f t="shared" si="766"/>
        <v>6375585.7452000007</v>
      </c>
      <c r="AC1973">
        <f t="shared" si="767"/>
        <v>9.2468067027179749E-6</v>
      </c>
      <c r="AD1973">
        <f t="shared" si="768"/>
        <v>0</v>
      </c>
      <c r="AE1973">
        <f t="shared" si="769"/>
        <v>0</v>
      </c>
      <c r="AF1973">
        <f t="shared" si="770"/>
        <v>0</v>
      </c>
      <c r="AG1973">
        <f t="shared" si="771"/>
        <v>0</v>
      </c>
      <c r="AH1973">
        <f t="shared" si="772"/>
        <v>0</v>
      </c>
      <c r="AI1973">
        <f t="shared" si="773"/>
        <v>5.0546225567071803E-3</v>
      </c>
      <c r="AJ1973">
        <f t="shared" si="774"/>
        <v>4.2582015317955055E-5</v>
      </c>
      <c r="AK1973">
        <f t="shared" si="775"/>
        <v>1.6740578955036711E-7</v>
      </c>
      <c r="AL1973">
        <f t="shared" si="776"/>
        <v>0</v>
      </c>
      <c r="AM1973">
        <v>6378137</v>
      </c>
      <c r="AN1973">
        <v>6356752.3142451802</v>
      </c>
      <c r="AO1973">
        <f t="shared" si="777"/>
        <v>8.1819190842620321E-2</v>
      </c>
      <c r="AP1973">
        <f t="shared" si="778"/>
        <v>8.2094437949694496E-2</v>
      </c>
      <c r="AQ1973">
        <f t="shared" si="779"/>
        <v>6.7394967422762398E-3</v>
      </c>
      <c r="AR1973">
        <f t="shared" si="780"/>
        <v>6399593.6257584924</v>
      </c>
    </row>
    <row r="1974" spans="13:44" x14ac:dyDescent="0.3">
      <c r="M1974" s="52" t="s">
        <v>22</v>
      </c>
      <c r="N1974" s="53">
        <f t="shared" si="759"/>
        <v>166021.44365805644</v>
      </c>
      <c r="O1974" s="54">
        <f t="shared" si="760"/>
        <v>0</v>
      </c>
      <c r="P1974" s="55">
        <f t="shared" si="761"/>
        <v>31</v>
      </c>
      <c r="Q1974" s="68"/>
      <c r="T1974">
        <f t="shared" si="782"/>
        <v>0</v>
      </c>
      <c r="U1974">
        <f t="shared" si="782"/>
        <v>0</v>
      </c>
      <c r="V1974">
        <f t="shared" si="758"/>
        <v>31</v>
      </c>
      <c r="W1974">
        <f t="shared" si="781"/>
        <v>3</v>
      </c>
      <c r="X1974">
        <f t="shared" si="762"/>
        <v>-5.2359877559829883E-2</v>
      </c>
      <c r="Y1974">
        <f t="shared" si="763"/>
        <v>-5.2335956242943828E-2</v>
      </c>
      <c r="Z1974">
        <f t="shared" si="764"/>
        <v>-5.2383818566763218E-2</v>
      </c>
      <c r="AA1974">
        <f t="shared" si="765"/>
        <v>0</v>
      </c>
      <c r="AB1974">
        <f t="shared" si="766"/>
        <v>6375585.7452000007</v>
      </c>
      <c r="AC1974">
        <f t="shared" si="767"/>
        <v>9.2468067027179749E-6</v>
      </c>
      <c r="AD1974">
        <f t="shared" si="768"/>
        <v>0</v>
      </c>
      <c r="AE1974">
        <f t="shared" si="769"/>
        <v>0</v>
      </c>
      <c r="AF1974">
        <f t="shared" si="770"/>
        <v>0</v>
      </c>
      <c r="AG1974">
        <f t="shared" si="771"/>
        <v>0</v>
      </c>
      <c r="AH1974">
        <f t="shared" si="772"/>
        <v>0</v>
      </c>
      <c r="AI1974">
        <f t="shared" si="773"/>
        <v>5.0546225567071803E-3</v>
      </c>
      <c r="AJ1974">
        <f t="shared" si="774"/>
        <v>4.2582015317955055E-5</v>
      </c>
      <c r="AK1974">
        <f t="shared" si="775"/>
        <v>1.6740578955036711E-7</v>
      </c>
      <c r="AL1974">
        <f t="shared" si="776"/>
        <v>0</v>
      </c>
      <c r="AM1974">
        <v>6378137</v>
      </c>
      <c r="AN1974">
        <v>6356752.3142451802</v>
      </c>
      <c r="AO1974">
        <f t="shared" si="777"/>
        <v>8.1819190842620321E-2</v>
      </c>
      <c r="AP1974">
        <f t="shared" si="778"/>
        <v>8.2094437949694496E-2</v>
      </c>
      <c r="AQ1974">
        <f t="shared" si="779"/>
        <v>6.7394967422762398E-3</v>
      </c>
      <c r="AR1974">
        <f t="shared" si="780"/>
        <v>6399593.6257584924</v>
      </c>
    </row>
    <row r="1975" spans="13:44" x14ac:dyDescent="0.3">
      <c r="M1975" s="52" t="s">
        <v>22</v>
      </c>
      <c r="N1975" s="53">
        <f t="shared" si="759"/>
        <v>166021.44365805644</v>
      </c>
      <c r="O1975" s="54">
        <f t="shared" si="760"/>
        <v>0</v>
      </c>
      <c r="P1975" s="55">
        <f t="shared" si="761"/>
        <v>31</v>
      </c>
      <c r="Q1975" s="68"/>
      <c r="T1975">
        <f t="shared" si="782"/>
        <v>0</v>
      </c>
      <c r="U1975">
        <f t="shared" si="782"/>
        <v>0</v>
      </c>
      <c r="V1975">
        <f t="shared" si="758"/>
        <v>31</v>
      </c>
      <c r="W1975">
        <f t="shared" si="781"/>
        <v>3</v>
      </c>
      <c r="X1975">
        <f t="shared" si="762"/>
        <v>-5.2359877559829883E-2</v>
      </c>
      <c r="Y1975">
        <f t="shared" si="763"/>
        <v>-5.2335956242943828E-2</v>
      </c>
      <c r="Z1975">
        <f t="shared" si="764"/>
        <v>-5.2383818566763218E-2</v>
      </c>
      <c r="AA1975">
        <f t="shared" si="765"/>
        <v>0</v>
      </c>
      <c r="AB1975">
        <f t="shared" si="766"/>
        <v>6375585.7452000007</v>
      </c>
      <c r="AC1975">
        <f t="shared" si="767"/>
        <v>9.2468067027179749E-6</v>
      </c>
      <c r="AD1975">
        <f t="shared" si="768"/>
        <v>0</v>
      </c>
      <c r="AE1975">
        <f t="shared" si="769"/>
        <v>0</v>
      </c>
      <c r="AF1975">
        <f t="shared" si="770"/>
        <v>0</v>
      </c>
      <c r="AG1975">
        <f t="shared" si="771"/>
        <v>0</v>
      </c>
      <c r="AH1975">
        <f t="shared" si="772"/>
        <v>0</v>
      </c>
      <c r="AI1975">
        <f t="shared" si="773"/>
        <v>5.0546225567071803E-3</v>
      </c>
      <c r="AJ1975">
        <f t="shared" si="774"/>
        <v>4.2582015317955055E-5</v>
      </c>
      <c r="AK1975">
        <f t="shared" si="775"/>
        <v>1.6740578955036711E-7</v>
      </c>
      <c r="AL1975">
        <f t="shared" si="776"/>
        <v>0</v>
      </c>
      <c r="AM1975">
        <v>6378137</v>
      </c>
      <c r="AN1975">
        <v>6356752.3142451802</v>
      </c>
      <c r="AO1975">
        <f t="shared" si="777"/>
        <v>8.1819190842620321E-2</v>
      </c>
      <c r="AP1975">
        <f t="shared" si="778"/>
        <v>8.2094437949694496E-2</v>
      </c>
      <c r="AQ1975">
        <f t="shared" si="779"/>
        <v>6.7394967422762398E-3</v>
      </c>
      <c r="AR1975">
        <f t="shared" si="780"/>
        <v>6399593.6257584924</v>
      </c>
    </row>
    <row r="1976" spans="13:44" x14ac:dyDescent="0.3">
      <c r="M1976" s="52" t="s">
        <v>22</v>
      </c>
      <c r="N1976" s="53">
        <f t="shared" si="759"/>
        <v>166021.44365805644</v>
      </c>
      <c r="O1976" s="54">
        <f t="shared" si="760"/>
        <v>0</v>
      </c>
      <c r="P1976" s="55">
        <f t="shared" si="761"/>
        <v>31</v>
      </c>
      <c r="Q1976" s="68"/>
      <c r="T1976">
        <f t="shared" si="782"/>
        <v>0</v>
      </c>
      <c r="U1976">
        <f t="shared" si="782"/>
        <v>0</v>
      </c>
      <c r="V1976">
        <f t="shared" si="758"/>
        <v>31</v>
      </c>
      <c r="W1976">
        <f t="shared" si="781"/>
        <v>3</v>
      </c>
      <c r="X1976">
        <f t="shared" si="762"/>
        <v>-5.2359877559829883E-2</v>
      </c>
      <c r="Y1976">
        <f t="shared" si="763"/>
        <v>-5.2335956242943828E-2</v>
      </c>
      <c r="Z1976">
        <f t="shared" si="764"/>
        <v>-5.2383818566763218E-2</v>
      </c>
      <c r="AA1976">
        <f t="shared" si="765"/>
        <v>0</v>
      </c>
      <c r="AB1976">
        <f t="shared" si="766"/>
        <v>6375585.7452000007</v>
      </c>
      <c r="AC1976">
        <f t="shared" si="767"/>
        <v>9.2468067027179749E-6</v>
      </c>
      <c r="AD1976">
        <f t="shared" si="768"/>
        <v>0</v>
      </c>
      <c r="AE1976">
        <f t="shared" si="769"/>
        <v>0</v>
      </c>
      <c r="AF1976">
        <f t="shared" si="770"/>
        <v>0</v>
      </c>
      <c r="AG1976">
        <f t="shared" si="771"/>
        <v>0</v>
      </c>
      <c r="AH1976">
        <f t="shared" si="772"/>
        <v>0</v>
      </c>
      <c r="AI1976">
        <f t="shared" si="773"/>
        <v>5.0546225567071803E-3</v>
      </c>
      <c r="AJ1976">
        <f t="shared" si="774"/>
        <v>4.2582015317955055E-5</v>
      </c>
      <c r="AK1976">
        <f t="shared" si="775"/>
        <v>1.6740578955036711E-7</v>
      </c>
      <c r="AL1976">
        <f t="shared" si="776"/>
        <v>0</v>
      </c>
      <c r="AM1976">
        <v>6378137</v>
      </c>
      <c r="AN1976">
        <v>6356752.3142451802</v>
      </c>
      <c r="AO1976">
        <f t="shared" si="777"/>
        <v>8.1819190842620321E-2</v>
      </c>
      <c r="AP1976">
        <f t="shared" si="778"/>
        <v>8.2094437949694496E-2</v>
      </c>
      <c r="AQ1976">
        <f t="shared" si="779"/>
        <v>6.7394967422762398E-3</v>
      </c>
      <c r="AR1976">
        <f t="shared" si="780"/>
        <v>6399593.6257584924</v>
      </c>
    </row>
    <row r="1977" spans="13:44" x14ac:dyDescent="0.3">
      <c r="M1977" s="52" t="s">
        <v>22</v>
      </c>
      <c r="N1977" s="53">
        <f t="shared" si="759"/>
        <v>166021.44365805644</v>
      </c>
      <c r="O1977" s="54">
        <f t="shared" si="760"/>
        <v>0</v>
      </c>
      <c r="P1977" s="55">
        <f t="shared" si="761"/>
        <v>31</v>
      </c>
      <c r="Q1977" s="68"/>
      <c r="T1977">
        <f t="shared" si="782"/>
        <v>0</v>
      </c>
      <c r="U1977">
        <f t="shared" si="782"/>
        <v>0</v>
      </c>
      <c r="V1977">
        <f t="shared" si="758"/>
        <v>31</v>
      </c>
      <c r="W1977">
        <f t="shared" si="781"/>
        <v>3</v>
      </c>
      <c r="X1977">
        <f t="shared" si="762"/>
        <v>-5.2359877559829883E-2</v>
      </c>
      <c r="Y1977">
        <f t="shared" si="763"/>
        <v>-5.2335956242943828E-2</v>
      </c>
      <c r="Z1977">
        <f t="shared" si="764"/>
        <v>-5.2383818566763218E-2</v>
      </c>
      <c r="AA1977">
        <f t="shared" si="765"/>
        <v>0</v>
      </c>
      <c r="AB1977">
        <f t="shared" si="766"/>
        <v>6375585.7452000007</v>
      </c>
      <c r="AC1977">
        <f t="shared" si="767"/>
        <v>9.2468067027179749E-6</v>
      </c>
      <c r="AD1977">
        <f t="shared" si="768"/>
        <v>0</v>
      </c>
      <c r="AE1977">
        <f t="shared" si="769"/>
        <v>0</v>
      </c>
      <c r="AF1977">
        <f t="shared" si="770"/>
        <v>0</v>
      </c>
      <c r="AG1977">
        <f t="shared" si="771"/>
        <v>0</v>
      </c>
      <c r="AH1977">
        <f t="shared" si="772"/>
        <v>0</v>
      </c>
      <c r="AI1977">
        <f t="shared" si="773"/>
        <v>5.0546225567071803E-3</v>
      </c>
      <c r="AJ1977">
        <f t="shared" si="774"/>
        <v>4.2582015317955055E-5</v>
      </c>
      <c r="AK1977">
        <f t="shared" si="775"/>
        <v>1.6740578955036711E-7</v>
      </c>
      <c r="AL1977">
        <f t="shared" si="776"/>
        <v>0</v>
      </c>
      <c r="AM1977">
        <v>6378137</v>
      </c>
      <c r="AN1977">
        <v>6356752.3142451802</v>
      </c>
      <c r="AO1977">
        <f t="shared" si="777"/>
        <v>8.1819190842620321E-2</v>
      </c>
      <c r="AP1977">
        <f t="shared" si="778"/>
        <v>8.2094437949694496E-2</v>
      </c>
      <c r="AQ1977">
        <f t="shared" si="779"/>
        <v>6.7394967422762398E-3</v>
      </c>
      <c r="AR1977">
        <f t="shared" si="780"/>
        <v>6399593.6257584924</v>
      </c>
    </row>
    <row r="1978" spans="13:44" x14ac:dyDescent="0.3">
      <c r="M1978" s="52" t="s">
        <v>22</v>
      </c>
      <c r="N1978" s="53">
        <f t="shared" si="759"/>
        <v>166021.44365805644</v>
      </c>
      <c r="O1978" s="54">
        <f t="shared" si="760"/>
        <v>0</v>
      </c>
      <c r="P1978" s="55">
        <f t="shared" si="761"/>
        <v>31</v>
      </c>
      <c r="Q1978" s="68"/>
      <c r="T1978">
        <f t="shared" si="782"/>
        <v>0</v>
      </c>
      <c r="U1978">
        <f t="shared" si="782"/>
        <v>0</v>
      </c>
      <c r="V1978">
        <f t="shared" si="758"/>
        <v>31</v>
      </c>
      <c r="W1978">
        <f t="shared" si="781"/>
        <v>3</v>
      </c>
      <c r="X1978">
        <f t="shared" si="762"/>
        <v>-5.2359877559829883E-2</v>
      </c>
      <c r="Y1978">
        <f t="shared" si="763"/>
        <v>-5.2335956242943828E-2</v>
      </c>
      <c r="Z1978">
        <f t="shared" si="764"/>
        <v>-5.2383818566763218E-2</v>
      </c>
      <c r="AA1978">
        <f t="shared" si="765"/>
        <v>0</v>
      </c>
      <c r="AB1978">
        <f t="shared" si="766"/>
        <v>6375585.7452000007</v>
      </c>
      <c r="AC1978">
        <f t="shared" si="767"/>
        <v>9.2468067027179749E-6</v>
      </c>
      <c r="AD1978">
        <f t="shared" si="768"/>
        <v>0</v>
      </c>
      <c r="AE1978">
        <f t="shared" si="769"/>
        <v>0</v>
      </c>
      <c r="AF1978">
        <f t="shared" si="770"/>
        <v>0</v>
      </c>
      <c r="AG1978">
        <f t="shared" si="771"/>
        <v>0</v>
      </c>
      <c r="AH1978">
        <f t="shared" si="772"/>
        <v>0</v>
      </c>
      <c r="AI1978">
        <f t="shared" si="773"/>
        <v>5.0546225567071803E-3</v>
      </c>
      <c r="AJ1978">
        <f t="shared" si="774"/>
        <v>4.2582015317955055E-5</v>
      </c>
      <c r="AK1978">
        <f t="shared" si="775"/>
        <v>1.6740578955036711E-7</v>
      </c>
      <c r="AL1978">
        <f t="shared" si="776"/>
        <v>0</v>
      </c>
      <c r="AM1978">
        <v>6378137</v>
      </c>
      <c r="AN1978">
        <v>6356752.3142451802</v>
      </c>
      <c r="AO1978">
        <f t="shared" si="777"/>
        <v>8.1819190842620321E-2</v>
      </c>
      <c r="AP1978">
        <f t="shared" si="778"/>
        <v>8.2094437949694496E-2</v>
      </c>
      <c r="AQ1978">
        <f t="shared" si="779"/>
        <v>6.7394967422762398E-3</v>
      </c>
      <c r="AR1978">
        <f t="shared" si="780"/>
        <v>6399593.6257584924</v>
      </c>
    </row>
    <row r="1979" spans="13:44" x14ac:dyDescent="0.3">
      <c r="M1979" s="52" t="s">
        <v>22</v>
      </c>
      <c r="N1979" s="53">
        <f t="shared" si="759"/>
        <v>166021.44365805644</v>
      </c>
      <c r="O1979" s="54">
        <f t="shared" si="760"/>
        <v>0</v>
      </c>
      <c r="P1979" s="55">
        <f t="shared" si="761"/>
        <v>31</v>
      </c>
      <c r="Q1979" s="68"/>
      <c r="T1979">
        <f t="shared" si="782"/>
        <v>0</v>
      </c>
      <c r="U1979">
        <f t="shared" si="782"/>
        <v>0</v>
      </c>
      <c r="V1979">
        <f t="shared" si="758"/>
        <v>31</v>
      </c>
      <c r="W1979">
        <f t="shared" si="781"/>
        <v>3</v>
      </c>
      <c r="X1979">
        <f t="shared" si="762"/>
        <v>-5.2359877559829883E-2</v>
      </c>
      <c r="Y1979">
        <f t="shared" si="763"/>
        <v>-5.2335956242943828E-2</v>
      </c>
      <c r="Z1979">
        <f t="shared" si="764"/>
        <v>-5.2383818566763218E-2</v>
      </c>
      <c r="AA1979">
        <f t="shared" si="765"/>
        <v>0</v>
      </c>
      <c r="AB1979">
        <f t="shared" si="766"/>
        <v>6375585.7452000007</v>
      </c>
      <c r="AC1979">
        <f t="shared" si="767"/>
        <v>9.2468067027179749E-6</v>
      </c>
      <c r="AD1979">
        <f t="shared" si="768"/>
        <v>0</v>
      </c>
      <c r="AE1979">
        <f t="shared" si="769"/>
        <v>0</v>
      </c>
      <c r="AF1979">
        <f t="shared" si="770"/>
        <v>0</v>
      </c>
      <c r="AG1979">
        <f t="shared" si="771"/>
        <v>0</v>
      </c>
      <c r="AH1979">
        <f t="shared" si="772"/>
        <v>0</v>
      </c>
      <c r="AI1979">
        <f t="shared" si="773"/>
        <v>5.0546225567071803E-3</v>
      </c>
      <c r="AJ1979">
        <f t="shared" si="774"/>
        <v>4.2582015317955055E-5</v>
      </c>
      <c r="AK1979">
        <f t="shared" si="775"/>
        <v>1.6740578955036711E-7</v>
      </c>
      <c r="AL1979">
        <f t="shared" si="776"/>
        <v>0</v>
      </c>
      <c r="AM1979">
        <v>6378137</v>
      </c>
      <c r="AN1979">
        <v>6356752.3142451802</v>
      </c>
      <c r="AO1979">
        <f t="shared" si="777"/>
        <v>8.1819190842620321E-2</v>
      </c>
      <c r="AP1979">
        <f t="shared" si="778"/>
        <v>8.2094437949694496E-2</v>
      </c>
      <c r="AQ1979">
        <f t="shared" si="779"/>
        <v>6.7394967422762398E-3</v>
      </c>
      <c r="AR1979">
        <f t="shared" si="780"/>
        <v>6399593.6257584924</v>
      </c>
    </row>
    <row r="1980" spans="13:44" x14ac:dyDescent="0.3">
      <c r="M1980" s="52" t="s">
        <v>22</v>
      </c>
      <c r="N1980" s="53">
        <f t="shared" si="759"/>
        <v>166021.44365805644</v>
      </c>
      <c r="O1980" s="54">
        <f t="shared" si="760"/>
        <v>0</v>
      </c>
      <c r="P1980" s="55">
        <f t="shared" si="761"/>
        <v>31</v>
      </c>
      <c r="Q1980" s="68"/>
      <c r="T1980">
        <f t="shared" si="782"/>
        <v>0</v>
      </c>
      <c r="U1980">
        <f t="shared" si="782"/>
        <v>0</v>
      </c>
      <c r="V1980">
        <f t="shared" si="758"/>
        <v>31</v>
      </c>
      <c r="W1980">
        <f t="shared" si="781"/>
        <v>3</v>
      </c>
      <c r="X1980">
        <f t="shared" si="762"/>
        <v>-5.2359877559829883E-2</v>
      </c>
      <c r="Y1980">
        <f t="shared" si="763"/>
        <v>-5.2335956242943828E-2</v>
      </c>
      <c r="Z1980">
        <f t="shared" si="764"/>
        <v>-5.2383818566763218E-2</v>
      </c>
      <c r="AA1980">
        <f t="shared" si="765"/>
        <v>0</v>
      </c>
      <c r="AB1980">
        <f t="shared" si="766"/>
        <v>6375585.7452000007</v>
      </c>
      <c r="AC1980">
        <f t="shared" si="767"/>
        <v>9.2468067027179749E-6</v>
      </c>
      <c r="AD1980">
        <f t="shared" si="768"/>
        <v>0</v>
      </c>
      <c r="AE1980">
        <f t="shared" si="769"/>
        <v>0</v>
      </c>
      <c r="AF1980">
        <f t="shared" si="770"/>
        <v>0</v>
      </c>
      <c r="AG1980">
        <f t="shared" si="771"/>
        <v>0</v>
      </c>
      <c r="AH1980">
        <f t="shared" si="772"/>
        <v>0</v>
      </c>
      <c r="AI1980">
        <f t="shared" si="773"/>
        <v>5.0546225567071803E-3</v>
      </c>
      <c r="AJ1980">
        <f t="shared" si="774"/>
        <v>4.2582015317955055E-5</v>
      </c>
      <c r="AK1980">
        <f t="shared" si="775"/>
        <v>1.6740578955036711E-7</v>
      </c>
      <c r="AL1980">
        <f t="shared" si="776"/>
        <v>0</v>
      </c>
      <c r="AM1980">
        <v>6378137</v>
      </c>
      <c r="AN1980">
        <v>6356752.3142451802</v>
      </c>
      <c r="AO1980">
        <f t="shared" si="777"/>
        <v>8.1819190842620321E-2</v>
      </c>
      <c r="AP1980">
        <f t="shared" si="778"/>
        <v>8.2094437949694496E-2</v>
      </c>
      <c r="AQ1980">
        <f t="shared" si="779"/>
        <v>6.7394967422762398E-3</v>
      </c>
      <c r="AR1980">
        <f t="shared" si="780"/>
        <v>6399593.6257584924</v>
      </c>
    </row>
    <row r="1981" spans="13:44" x14ac:dyDescent="0.3">
      <c r="M1981" s="52" t="s">
        <v>22</v>
      </c>
      <c r="N1981" s="53">
        <f t="shared" si="759"/>
        <v>166021.44365805644</v>
      </c>
      <c r="O1981" s="54">
        <f t="shared" si="760"/>
        <v>0</v>
      </c>
      <c r="P1981" s="55">
        <f t="shared" si="761"/>
        <v>31</v>
      </c>
      <c r="Q1981" s="68"/>
      <c r="T1981">
        <f t="shared" si="782"/>
        <v>0</v>
      </c>
      <c r="U1981">
        <f t="shared" si="782"/>
        <v>0</v>
      </c>
      <c r="V1981">
        <f t="shared" si="758"/>
        <v>31</v>
      </c>
      <c r="W1981">
        <f t="shared" si="781"/>
        <v>3</v>
      </c>
      <c r="X1981">
        <f t="shared" si="762"/>
        <v>-5.2359877559829883E-2</v>
      </c>
      <c r="Y1981">
        <f t="shared" si="763"/>
        <v>-5.2335956242943828E-2</v>
      </c>
      <c r="Z1981">
        <f t="shared" si="764"/>
        <v>-5.2383818566763218E-2</v>
      </c>
      <c r="AA1981">
        <f t="shared" si="765"/>
        <v>0</v>
      </c>
      <c r="AB1981">
        <f t="shared" si="766"/>
        <v>6375585.7452000007</v>
      </c>
      <c r="AC1981">
        <f t="shared" si="767"/>
        <v>9.2468067027179749E-6</v>
      </c>
      <c r="AD1981">
        <f t="shared" si="768"/>
        <v>0</v>
      </c>
      <c r="AE1981">
        <f t="shared" si="769"/>
        <v>0</v>
      </c>
      <c r="AF1981">
        <f t="shared" si="770"/>
        <v>0</v>
      </c>
      <c r="AG1981">
        <f t="shared" si="771"/>
        <v>0</v>
      </c>
      <c r="AH1981">
        <f t="shared" si="772"/>
        <v>0</v>
      </c>
      <c r="AI1981">
        <f t="shared" si="773"/>
        <v>5.0546225567071803E-3</v>
      </c>
      <c r="AJ1981">
        <f t="shared" si="774"/>
        <v>4.2582015317955055E-5</v>
      </c>
      <c r="AK1981">
        <f t="shared" si="775"/>
        <v>1.6740578955036711E-7</v>
      </c>
      <c r="AL1981">
        <f t="shared" si="776"/>
        <v>0</v>
      </c>
      <c r="AM1981">
        <v>6378137</v>
      </c>
      <c r="AN1981">
        <v>6356752.3142451802</v>
      </c>
      <c r="AO1981">
        <f t="shared" si="777"/>
        <v>8.1819190842620321E-2</v>
      </c>
      <c r="AP1981">
        <f t="shared" si="778"/>
        <v>8.2094437949694496E-2</v>
      </c>
      <c r="AQ1981">
        <f t="shared" si="779"/>
        <v>6.7394967422762398E-3</v>
      </c>
      <c r="AR1981">
        <f t="shared" si="780"/>
        <v>6399593.6257584924</v>
      </c>
    </row>
    <row r="1982" spans="13:44" x14ac:dyDescent="0.3">
      <c r="M1982" s="52" t="s">
        <v>22</v>
      </c>
      <c r="N1982" s="53">
        <f t="shared" si="759"/>
        <v>166021.44365805644</v>
      </c>
      <c r="O1982" s="54">
        <f t="shared" si="760"/>
        <v>0</v>
      </c>
      <c r="P1982" s="55">
        <f t="shared" si="761"/>
        <v>31</v>
      </c>
      <c r="Q1982" s="68"/>
      <c r="T1982">
        <f t="shared" si="782"/>
        <v>0</v>
      </c>
      <c r="U1982">
        <f t="shared" si="782"/>
        <v>0</v>
      </c>
      <c r="V1982">
        <f t="shared" si="758"/>
        <v>31</v>
      </c>
      <c r="W1982">
        <f t="shared" si="781"/>
        <v>3</v>
      </c>
      <c r="X1982">
        <f t="shared" si="762"/>
        <v>-5.2359877559829883E-2</v>
      </c>
      <c r="Y1982">
        <f t="shared" si="763"/>
        <v>-5.2335956242943828E-2</v>
      </c>
      <c r="Z1982">
        <f t="shared" si="764"/>
        <v>-5.2383818566763218E-2</v>
      </c>
      <c r="AA1982">
        <f t="shared" si="765"/>
        <v>0</v>
      </c>
      <c r="AB1982">
        <f t="shared" si="766"/>
        <v>6375585.7452000007</v>
      </c>
      <c r="AC1982">
        <f t="shared" si="767"/>
        <v>9.2468067027179749E-6</v>
      </c>
      <c r="AD1982">
        <f t="shared" si="768"/>
        <v>0</v>
      </c>
      <c r="AE1982">
        <f t="shared" si="769"/>
        <v>0</v>
      </c>
      <c r="AF1982">
        <f t="shared" si="770"/>
        <v>0</v>
      </c>
      <c r="AG1982">
        <f t="shared" si="771"/>
        <v>0</v>
      </c>
      <c r="AH1982">
        <f t="shared" si="772"/>
        <v>0</v>
      </c>
      <c r="AI1982">
        <f t="shared" si="773"/>
        <v>5.0546225567071803E-3</v>
      </c>
      <c r="AJ1982">
        <f t="shared" si="774"/>
        <v>4.2582015317955055E-5</v>
      </c>
      <c r="AK1982">
        <f t="shared" si="775"/>
        <v>1.6740578955036711E-7</v>
      </c>
      <c r="AL1982">
        <f t="shared" si="776"/>
        <v>0</v>
      </c>
      <c r="AM1982">
        <v>6378137</v>
      </c>
      <c r="AN1982">
        <v>6356752.3142451802</v>
      </c>
      <c r="AO1982">
        <f t="shared" si="777"/>
        <v>8.1819190842620321E-2</v>
      </c>
      <c r="AP1982">
        <f t="shared" si="778"/>
        <v>8.2094437949694496E-2</v>
      </c>
      <c r="AQ1982">
        <f t="shared" si="779"/>
        <v>6.7394967422762398E-3</v>
      </c>
      <c r="AR1982">
        <f t="shared" si="780"/>
        <v>6399593.6257584924</v>
      </c>
    </row>
    <row r="1983" spans="13:44" x14ac:dyDescent="0.3">
      <c r="M1983" s="52" t="s">
        <v>22</v>
      </c>
      <c r="N1983" s="53">
        <f t="shared" si="759"/>
        <v>166021.44365805644</v>
      </c>
      <c r="O1983" s="54">
        <f t="shared" si="760"/>
        <v>0</v>
      </c>
      <c r="P1983" s="55">
        <f t="shared" si="761"/>
        <v>31</v>
      </c>
      <c r="Q1983" s="68"/>
      <c r="T1983">
        <f t="shared" si="782"/>
        <v>0</v>
      </c>
      <c r="U1983">
        <f t="shared" si="782"/>
        <v>0</v>
      </c>
      <c r="V1983">
        <f t="shared" si="758"/>
        <v>31</v>
      </c>
      <c r="W1983">
        <f t="shared" si="781"/>
        <v>3</v>
      </c>
      <c r="X1983">
        <f t="shared" si="762"/>
        <v>-5.2359877559829883E-2</v>
      </c>
      <c r="Y1983">
        <f t="shared" si="763"/>
        <v>-5.2335956242943828E-2</v>
      </c>
      <c r="Z1983">
        <f t="shared" si="764"/>
        <v>-5.2383818566763218E-2</v>
      </c>
      <c r="AA1983">
        <f t="shared" si="765"/>
        <v>0</v>
      </c>
      <c r="AB1983">
        <f t="shared" si="766"/>
        <v>6375585.7452000007</v>
      </c>
      <c r="AC1983">
        <f t="shared" si="767"/>
        <v>9.2468067027179749E-6</v>
      </c>
      <c r="AD1983">
        <f t="shared" si="768"/>
        <v>0</v>
      </c>
      <c r="AE1983">
        <f t="shared" si="769"/>
        <v>0</v>
      </c>
      <c r="AF1983">
        <f t="shared" si="770"/>
        <v>0</v>
      </c>
      <c r="AG1983">
        <f t="shared" si="771"/>
        <v>0</v>
      </c>
      <c r="AH1983">
        <f t="shared" si="772"/>
        <v>0</v>
      </c>
      <c r="AI1983">
        <f t="shared" si="773"/>
        <v>5.0546225567071803E-3</v>
      </c>
      <c r="AJ1983">
        <f t="shared" si="774"/>
        <v>4.2582015317955055E-5</v>
      </c>
      <c r="AK1983">
        <f t="shared" si="775"/>
        <v>1.6740578955036711E-7</v>
      </c>
      <c r="AL1983">
        <f t="shared" si="776"/>
        <v>0</v>
      </c>
      <c r="AM1983">
        <v>6378137</v>
      </c>
      <c r="AN1983">
        <v>6356752.3142451802</v>
      </c>
      <c r="AO1983">
        <f t="shared" si="777"/>
        <v>8.1819190842620321E-2</v>
      </c>
      <c r="AP1983">
        <f t="shared" si="778"/>
        <v>8.2094437949694496E-2</v>
      </c>
      <c r="AQ1983">
        <f t="shared" si="779"/>
        <v>6.7394967422762398E-3</v>
      </c>
      <c r="AR1983">
        <f t="shared" si="780"/>
        <v>6399593.6257584924</v>
      </c>
    </row>
    <row r="1984" spans="13:44" x14ac:dyDescent="0.3">
      <c r="M1984" s="52" t="s">
        <v>22</v>
      </c>
      <c r="N1984" s="53">
        <f t="shared" si="759"/>
        <v>166021.44365805644</v>
      </c>
      <c r="O1984" s="54">
        <f t="shared" si="760"/>
        <v>0</v>
      </c>
      <c r="P1984" s="55">
        <f t="shared" si="761"/>
        <v>31</v>
      </c>
      <c r="Q1984" s="68"/>
      <c r="T1984">
        <f t="shared" si="782"/>
        <v>0</v>
      </c>
      <c r="U1984">
        <f t="shared" si="782"/>
        <v>0</v>
      </c>
      <c r="V1984">
        <f t="shared" si="758"/>
        <v>31</v>
      </c>
      <c r="W1984">
        <f t="shared" si="781"/>
        <v>3</v>
      </c>
      <c r="X1984">
        <f t="shared" si="762"/>
        <v>-5.2359877559829883E-2</v>
      </c>
      <c r="Y1984">
        <f t="shared" si="763"/>
        <v>-5.2335956242943828E-2</v>
      </c>
      <c r="Z1984">
        <f t="shared" si="764"/>
        <v>-5.2383818566763218E-2</v>
      </c>
      <c r="AA1984">
        <f t="shared" si="765"/>
        <v>0</v>
      </c>
      <c r="AB1984">
        <f t="shared" si="766"/>
        <v>6375585.7452000007</v>
      </c>
      <c r="AC1984">
        <f t="shared" si="767"/>
        <v>9.2468067027179749E-6</v>
      </c>
      <c r="AD1984">
        <f t="shared" si="768"/>
        <v>0</v>
      </c>
      <c r="AE1984">
        <f t="shared" si="769"/>
        <v>0</v>
      </c>
      <c r="AF1984">
        <f t="shared" si="770"/>
        <v>0</v>
      </c>
      <c r="AG1984">
        <f t="shared" si="771"/>
        <v>0</v>
      </c>
      <c r="AH1984">
        <f t="shared" si="772"/>
        <v>0</v>
      </c>
      <c r="AI1984">
        <f t="shared" si="773"/>
        <v>5.0546225567071803E-3</v>
      </c>
      <c r="AJ1984">
        <f t="shared" si="774"/>
        <v>4.2582015317955055E-5</v>
      </c>
      <c r="AK1984">
        <f t="shared" si="775"/>
        <v>1.6740578955036711E-7</v>
      </c>
      <c r="AL1984">
        <f t="shared" si="776"/>
        <v>0</v>
      </c>
      <c r="AM1984">
        <v>6378137</v>
      </c>
      <c r="AN1984">
        <v>6356752.3142451802</v>
      </c>
      <c r="AO1984">
        <f t="shared" si="777"/>
        <v>8.1819190842620321E-2</v>
      </c>
      <c r="AP1984">
        <f t="shared" si="778"/>
        <v>8.2094437949694496E-2</v>
      </c>
      <c r="AQ1984">
        <f t="shared" si="779"/>
        <v>6.7394967422762398E-3</v>
      </c>
      <c r="AR1984">
        <f t="shared" si="780"/>
        <v>6399593.6257584924</v>
      </c>
    </row>
    <row r="1985" spans="13:44" x14ac:dyDescent="0.3">
      <c r="M1985" s="52" t="s">
        <v>22</v>
      </c>
      <c r="N1985" s="53">
        <f t="shared" si="759"/>
        <v>166021.44365805644</v>
      </c>
      <c r="O1985" s="54">
        <f t="shared" si="760"/>
        <v>0</v>
      </c>
      <c r="P1985" s="55">
        <f t="shared" si="761"/>
        <v>31</v>
      </c>
      <c r="Q1985" s="68"/>
      <c r="T1985">
        <f t="shared" si="782"/>
        <v>0</v>
      </c>
      <c r="U1985">
        <f t="shared" si="782"/>
        <v>0</v>
      </c>
      <c r="V1985">
        <f t="shared" si="758"/>
        <v>31</v>
      </c>
      <c r="W1985">
        <f t="shared" si="781"/>
        <v>3</v>
      </c>
      <c r="X1985">
        <f t="shared" si="762"/>
        <v>-5.2359877559829883E-2</v>
      </c>
      <c r="Y1985">
        <f t="shared" si="763"/>
        <v>-5.2335956242943828E-2</v>
      </c>
      <c r="Z1985">
        <f t="shared" si="764"/>
        <v>-5.2383818566763218E-2</v>
      </c>
      <c r="AA1985">
        <f t="shared" si="765"/>
        <v>0</v>
      </c>
      <c r="AB1985">
        <f t="shared" si="766"/>
        <v>6375585.7452000007</v>
      </c>
      <c r="AC1985">
        <f t="shared" si="767"/>
        <v>9.2468067027179749E-6</v>
      </c>
      <c r="AD1985">
        <f t="shared" si="768"/>
        <v>0</v>
      </c>
      <c r="AE1985">
        <f t="shared" si="769"/>
        <v>0</v>
      </c>
      <c r="AF1985">
        <f t="shared" si="770"/>
        <v>0</v>
      </c>
      <c r="AG1985">
        <f t="shared" si="771"/>
        <v>0</v>
      </c>
      <c r="AH1985">
        <f t="shared" si="772"/>
        <v>0</v>
      </c>
      <c r="AI1985">
        <f t="shared" si="773"/>
        <v>5.0546225567071803E-3</v>
      </c>
      <c r="AJ1985">
        <f t="shared" si="774"/>
        <v>4.2582015317955055E-5</v>
      </c>
      <c r="AK1985">
        <f t="shared" si="775"/>
        <v>1.6740578955036711E-7</v>
      </c>
      <c r="AL1985">
        <f t="shared" si="776"/>
        <v>0</v>
      </c>
      <c r="AM1985">
        <v>6378137</v>
      </c>
      <c r="AN1985">
        <v>6356752.3142451802</v>
      </c>
      <c r="AO1985">
        <f t="shared" si="777"/>
        <v>8.1819190842620321E-2</v>
      </c>
      <c r="AP1985">
        <f t="shared" si="778"/>
        <v>8.2094437949694496E-2</v>
      </c>
      <c r="AQ1985">
        <f t="shared" si="779"/>
        <v>6.7394967422762398E-3</v>
      </c>
      <c r="AR1985">
        <f t="shared" si="780"/>
        <v>6399593.6257584924</v>
      </c>
    </row>
    <row r="1986" spans="13:44" x14ac:dyDescent="0.3">
      <c r="M1986" s="52" t="s">
        <v>22</v>
      </c>
      <c r="N1986" s="53">
        <f t="shared" si="759"/>
        <v>166021.44365805644</v>
      </c>
      <c r="O1986" s="54">
        <f t="shared" si="760"/>
        <v>0</v>
      </c>
      <c r="P1986" s="55">
        <f t="shared" si="761"/>
        <v>31</v>
      </c>
      <c r="Q1986" s="68"/>
      <c r="T1986">
        <f t="shared" si="782"/>
        <v>0</v>
      </c>
      <c r="U1986">
        <f t="shared" si="782"/>
        <v>0</v>
      </c>
      <c r="V1986">
        <f t="shared" si="758"/>
        <v>31</v>
      </c>
      <c r="W1986">
        <f t="shared" si="781"/>
        <v>3</v>
      </c>
      <c r="X1986">
        <f t="shared" si="762"/>
        <v>-5.2359877559829883E-2</v>
      </c>
      <c r="Y1986">
        <f t="shared" si="763"/>
        <v>-5.2335956242943828E-2</v>
      </c>
      <c r="Z1986">
        <f t="shared" si="764"/>
        <v>-5.2383818566763218E-2</v>
      </c>
      <c r="AA1986">
        <f t="shared" si="765"/>
        <v>0</v>
      </c>
      <c r="AB1986">
        <f t="shared" si="766"/>
        <v>6375585.7452000007</v>
      </c>
      <c r="AC1986">
        <f t="shared" si="767"/>
        <v>9.2468067027179749E-6</v>
      </c>
      <c r="AD1986">
        <f t="shared" si="768"/>
        <v>0</v>
      </c>
      <c r="AE1986">
        <f t="shared" si="769"/>
        <v>0</v>
      </c>
      <c r="AF1986">
        <f t="shared" si="770"/>
        <v>0</v>
      </c>
      <c r="AG1986">
        <f t="shared" si="771"/>
        <v>0</v>
      </c>
      <c r="AH1986">
        <f t="shared" si="772"/>
        <v>0</v>
      </c>
      <c r="AI1986">
        <f t="shared" si="773"/>
        <v>5.0546225567071803E-3</v>
      </c>
      <c r="AJ1986">
        <f t="shared" si="774"/>
        <v>4.2582015317955055E-5</v>
      </c>
      <c r="AK1986">
        <f t="shared" si="775"/>
        <v>1.6740578955036711E-7</v>
      </c>
      <c r="AL1986">
        <f t="shared" si="776"/>
        <v>0</v>
      </c>
      <c r="AM1986">
        <v>6378137</v>
      </c>
      <c r="AN1986">
        <v>6356752.3142451802</v>
      </c>
      <c r="AO1986">
        <f t="shared" si="777"/>
        <v>8.1819190842620321E-2</v>
      </c>
      <c r="AP1986">
        <f t="shared" si="778"/>
        <v>8.2094437949694496E-2</v>
      </c>
      <c r="AQ1986">
        <f t="shared" si="779"/>
        <v>6.7394967422762398E-3</v>
      </c>
      <c r="AR1986">
        <f t="shared" si="780"/>
        <v>6399593.6257584924</v>
      </c>
    </row>
    <row r="1987" spans="13:44" x14ac:dyDescent="0.3">
      <c r="M1987" s="52" t="s">
        <v>22</v>
      </c>
      <c r="N1987" s="53">
        <f t="shared" si="759"/>
        <v>166021.44365805644</v>
      </c>
      <c r="O1987" s="54">
        <f t="shared" si="760"/>
        <v>0</v>
      </c>
      <c r="P1987" s="55">
        <f t="shared" si="761"/>
        <v>31</v>
      </c>
      <c r="Q1987" s="68"/>
      <c r="T1987">
        <f t="shared" si="782"/>
        <v>0</v>
      </c>
      <c r="U1987">
        <f t="shared" si="782"/>
        <v>0</v>
      </c>
      <c r="V1987">
        <f t="shared" si="758"/>
        <v>31</v>
      </c>
      <c r="W1987">
        <f t="shared" si="781"/>
        <v>3</v>
      </c>
      <c r="X1987">
        <f t="shared" si="762"/>
        <v>-5.2359877559829883E-2</v>
      </c>
      <c r="Y1987">
        <f t="shared" si="763"/>
        <v>-5.2335956242943828E-2</v>
      </c>
      <c r="Z1987">
        <f t="shared" si="764"/>
        <v>-5.2383818566763218E-2</v>
      </c>
      <c r="AA1987">
        <f t="shared" si="765"/>
        <v>0</v>
      </c>
      <c r="AB1987">
        <f t="shared" si="766"/>
        <v>6375585.7452000007</v>
      </c>
      <c r="AC1987">
        <f t="shared" si="767"/>
        <v>9.2468067027179749E-6</v>
      </c>
      <c r="AD1987">
        <f t="shared" si="768"/>
        <v>0</v>
      </c>
      <c r="AE1987">
        <f t="shared" si="769"/>
        <v>0</v>
      </c>
      <c r="AF1987">
        <f t="shared" si="770"/>
        <v>0</v>
      </c>
      <c r="AG1987">
        <f t="shared" si="771"/>
        <v>0</v>
      </c>
      <c r="AH1987">
        <f t="shared" si="772"/>
        <v>0</v>
      </c>
      <c r="AI1987">
        <f t="shared" si="773"/>
        <v>5.0546225567071803E-3</v>
      </c>
      <c r="AJ1987">
        <f t="shared" si="774"/>
        <v>4.2582015317955055E-5</v>
      </c>
      <c r="AK1987">
        <f t="shared" si="775"/>
        <v>1.6740578955036711E-7</v>
      </c>
      <c r="AL1987">
        <f t="shared" si="776"/>
        <v>0</v>
      </c>
      <c r="AM1987">
        <v>6378137</v>
      </c>
      <c r="AN1987">
        <v>6356752.3142451802</v>
      </c>
      <c r="AO1987">
        <f t="shared" si="777"/>
        <v>8.1819190842620321E-2</v>
      </c>
      <c r="AP1987">
        <f t="shared" si="778"/>
        <v>8.2094437949694496E-2</v>
      </c>
      <c r="AQ1987">
        <f t="shared" si="779"/>
        <v>6.7394967422762398E-3</v>
      </c>
      <c r="AR1987">
        <f t="shared" si="780"/>
        <v>6399593.6257584924</v>
      </c>
    </row>
    <row r="1988" spans="13:44" x14ac:dyDescent="0.3">
      <c r="M1988" s="52" t="s">
        <v>22</v>
      </c>
      <c r="N1988" s="53">
        <f t="shared" si="759"/>
        <v>166021.44365805644</v>
      </c>
      <c r="O1988" s="54">
        <f t="shared" si="760"/>
        <v>0</v>
      </c>
      <c r="P1988" s="55">
        <f t="shared" si="761"/>
        <v>31</v>
      </c>
      <c r="Q1988" s="68"/>
      <c r="T1988">
        <f t="shared" si="782"/>
        <v>0</v>
      </c>
      <c r="U1988">
        <f t="shared" si="782"/>
        <v>0</v>
      </c>
      <c r="V1988">
        <f t="shared" si="758"/>
        <v>31</v>
      </c>
      <c r="W1988">
        <f t="shared" si="781"/>
        <v>3</v>
      </c>
      <c r="X1988">
        <f t="shared" si="762"/>
        <v>-5.2359877559829883E-2</v>
      </c>
      <c r="Y1988">
        <f t="shared" si="763"/>
        <v>-5.2335956242943828E-2</v>
      </c>
      <c r="Z1988">
        <f t="shared" si="764"/>
        <v>-5.2383818566763218E-2</v>
      </c>
      <c r="AA1988">
        <f t="shared" si="765"/>
        <v>0</v>
      </c>
      <c r="AB1988">
        <f t="shared" si="766"/>
        <v>6375585.7452000007</v>
      </c>
      <c r="AC1988">
        <f t="shared" si="767"/>
        <v>9.2468067027179749E-6</v>
      </c>
      <c r="AD1988">
        <f t="shared" si="768"/>
        <v>0</v>
      </c>
      <c r="AE1988">
        <f t="shared" si="769"/>
        <v>0</v>
      </c>
      <c r="AF1988">
        <f t="shared" si="770"/>
        <v>0</v>
      </c>
      <c r="AG1988">
        <f t="shared" si="771"/>
        <v>0</v>
      </c>
      <c r="AH1988">
        <f t="shared" si="772"/>
        <v>0</v>
      </c>
      <c r="AI1988">
        <f t="shared" si="773"/>
        <v>5.0546225567071803E-3</v>
      </c>
      <c r="AJ1988">
        <f t="shared" si="774"/>
        <v>4.2582015317955055E-5</v>
      </c>
      <c r="AK1988">
        <f t="shared" si="775"/>
        <v>1.6740578955036711E-7</v>
      </c>
      <c r="AL1988">
        <f t="shared" si="776"/>
        <v>0</v>
      </c>
      <c r="AM1988">
        <v>6378137</v>
      </c>
      <c r="AN1988">
        <v>6356752.3142451802</v>
      </c>
      <c r="AO1988">
        <f t="shared" si="777"/>
        <v>8.1819190842620321E-2</v>
      </c>
      <c r="AP1988">
        <f t="shared" si="778"/>
        <v>8.2094437949694496E-2</v>
      </c>
      <c r="AQ1988">
        <f t="shared" si="779"/>
        <v>6.7394967422762398E-3</v>
      </c>
      <c r="AR1988">
        <f t="shared" si="780"/>
        <v>6399593.6257584924</v>
      </c>
    </row>
    <row r="1989" spans="13:44" x14ac:dyDescent="0.3">
      <c r="M1989" s="52" t="s">
        <v>22</v>
      </c>
      <c r="N1989" s="53">
        <f t="shared" si="759"/>
        <v>166021.44365805644</v>
      </c>
      <c r="O1989" s="54">
        <f t="shared" si="760"/>
        <v>0</v>
      </c>
      <c r="P1989" s="55">
        <f t="shared" si="761"/>
        <v>31</v>
      </c>
      <c r="Q1989" s="68"/>
      <c r="T1989">
        <f t="shared" si="782"/>
        <v>0</v>
      </c>
      <c r="U1989">
        <f t="shared" si="782"/>
        <v>0</v>
      </c>
      <c r="V1989">
        <f t="shared" si="758"/>
        <v>31</v>
      </c>
      <c r="W1989">
        <f t="shared" si="781"/>
        <v>3</v>
      </c>
      <c r="X1989">
        <f t="shared" si="762"/>
        <v>-5.2359877559829883E-2</v>
      </c>
      <c r="Y1989">
        <f t="shared" si="763"/>
        <v>-5.2335956242943828E-2</v>
      </c>
      <c r="Z1989">
        <f t="shared" si="764"/>
        <v>-5.2383818566763218E-2</v>
      </c>
      <c r="AA1989">
        <f t="shared" si="765"/>
        <v>0</v>
      </c>
      <c r="AB1989">
        <f t="shared" si="766"/>
        <v>6375585.7452000007</v>
      </c>
      <c r="AC1989">
        <f t="shared" si="767"/>
        <v>9.2468067027179749E-6</v>
      </c>
      <c r="AD1989">
        <f t="shared" si="768"/>
        <v>0</v>
      </c>
      <c r="AE1989">
        <f t="shared" si="769"/>
        <v>0</v>
      </c>
      <c r="AF1989">
        <f t="shared" si="770"/>
        <v>0</v>
      </c>
      <c r="AG1989">
        <f t="shared" si="771"/>
        <v>0</v>
      </c>
      <c r="AH1989">
        <f t="shared" si="772"/>
        <v>0</v>
      </c>
      <c r="AI1989">
        <f t="shared" si="773"/>
        <v>5.0546225567071803E-3</v>
      </c>
      <c r="AJ1989">
        <f t="shared" si="774"/>
        <v>4.2582015317955055E-5</v>
      </c>
      <c r="AK1989">
        <f t="shared" si="775"/>
        <v>1.6740578955036711E-7</v>
      </c>
      <c r="AL1989">
        <f t="shared" si="776"/>
        <v>0</v>
      </c>
      <c r="AM1989">
        <v>6378137</v>
      </c>
      <c r="AN1989">
        <v>6356752.3142451802</v>
      </c>
      <c r="AO1989">
        <f t="shared" si="777"/>
        <v>8.1819190842620321E-2</v>
      </c>
      <c r="AP1989">
        <f t="shared" si="778"/>
        <v>8.2094437949694496E-2</v>
      </c>
      <c r="AQ1989">
        <f t="shared" si="779"/>
        <v>6.7394967422762398E-3</v>
      </c>
      <c r="AR1989">
        <f t="shared" si="780"/>
        <v>6399593.6257584924</v>
      </c>
    </row>
    <row r="1990" spans="13:44" x14ac:dyDescent="0.3">
      <c r="M1990" s="52" t="s">
        <v>22</v>
      </c>
      <c r="N1990" s="53">
        <f t="shared" si="759"/>
        <v>166021.44365805644</v>
      </c>
      <c r="O1990" s="54">
        <f t="shared" si="760"/>
        <v>0</v>
      </c>
      <c r="P1990" s="55">
        <f t="shared" si="761"/>
        <v>31</v>
      </c>
      <c r="Q1990" s="68"/>
      <c r="T1990">
        <f t="shared" si="782"/>
        <v>0</v>
      </c>
      <c r="U1990">
        <f t="shared" si="782"/>
        <v>0</v>
      </c>
      <c r="V1990">
        <f t="shared" si="758"/>
        <v>31</v>
      </c>
      <c r="W1990">
        <f t="shared" si="781"/>
        <v>3</v>
      </c>
      <c r="X1990">
        <f t="shared" si="762"/>
        <v>-5.2359877559829883E-2</v>
      </c>
      <c r="Y1990">
        <f t="shared" si="763"/>
        <v>-5.2335956242943828E-2</v>
      </c>
      <c r="Z1990">
        <f t="shared" si="764"/>
        <v>-5.2383818566763218E-2</v>
      </c>
      <c r="AA1990">
        <f t="shared" si="765"/>
        <v>0</v>
      </c>
      <c r="AB1990">
        <f t="shared" si="766"/>
        <v>6375585.7452000007</v>
      </c>
      <c r="AC1990">
        <f t="shared" si="767"/>
        <v>9.2468067027179749E-6</v>
      </c>
      <c r="AD1990">
        <f t="shared" si="768"/>
        <v>0</v>
      </c>
      <c r="AE1990">
        <f t="shared" si="769"/>
        <v>0</v>
      </c>
      <c r="AF1990">
        <f t="shared" si="770"/>
        <v>0</v>
      </c>
      <c r="AG1990">
        <f t="shared" si="771"/>
        <v>0</v>
      </c>
      <c r="AH1990">
        <f t="shared" si="772"/>
        <v>0</v>
      </c>
      <c r="AI1990">
        <f t="shared" si="773"/>
        <v>5.0546225567071803E-3</v>
      </c>
      <c r="AJ1990">
        <f t="shared" si="774"/>
        <v>4.2582015317955055E-5</v>
      </c>
      <c r="AK1990">
        <f t="shared" si="775"/>
        <v>1.6740578955036711E-7</v>
      </c>
      <c r="AL1990">
        <f t="shared" si="776"/>
        <v>0</v>
      </c>
      <c r="AM1990">
        <v>6378137</v>
      </c>
      <c r="AN1990">
        <v>6356752.3142451802</v>
      </c>
      <c r="AO1990">
        <f t="shared" si="777"/>
        <v>8.1819190842620321E-2</v>
      </c>
      <c r="AP1990">
        <f t="shared" si="778"/>
        <v>8.2094437949694496E-2</v>
      </c>
      <c r="AQ1990">
        <f t="shared" si="779"/>
        <v>6.7394967422762398E-3</v>
      </c>
      <c r="AR1990">
        <f t="shared" si="780"/>
        <v>6399593.6257584924</v>
      </c>
    </row>
    <row r="1991" spans="13:44" x14ac:dyDescent="0.3">
      <c r="M1991" s="52" t="s">
        <v>22</v>
      </c>
      <c r="N1991" s="53">
        <f t="shared" si="759"/>
        <v>166021.44365805644</v>
      </c>
      <c r="O1991" s="54">
        <f t="shared" si="760"/>
        <v>0</v>
      </c>
      <c r="P1991" s="55">
        <f t="shared" si="761"/>
        <v>31</v>
      </c>
      <c r="Q1991" s="68"/>
      <c r="T1991">
        <f t="shared" si="782"/>
        <v>0</v>
      </c>
      <c r="U1991">
        <f t="shared" si="782"/>
        <v>0</v>
      </c>
      <c r="V1991">
        <f t="shared" si="758"/>
        <v>31</v>
      </c>
      <c r="W1991">
        <f t="shared" si="781"/>
        <v>3</v>
      </c>
      <c r="X1991">
        <f t="shared" si="762"/>
        <v>-5.2359877559829883E-2</v>
      </c>
      <c r="Y1991">
        <f t="shared" si="763"/>
        <v>-5.2335956242943828E-2</v>
      </c>
      <c r="Z1991">
        <f t="shared" si="764"/>
        <v>-5.2383818566763218E-2</v>
      </c>
      <c r="AA1991">
        <f t="shared" si="765"/>
        <v>0</v>
      </c>
      <c r="AB1991">
        <f t="shared" si="766"/>
        <v>6375585.7452000007</v>
      </c>
      <c r="AC1991">
        <f t="shared" si="767"/>
        <v>9.2468067027179749E-6</v>
      </c>
      <c r="AD1991">
        <f t="shared" si="768"/>
        <v>0</v>
      </c>
      <c r="AE1991">
        <f t="shared" si="769"/>
        <v>0</v>
      </c>
      <c r="AF1991">
        <f t="shared" si="770"/>
        <v>0</v>
      </c>
      <c r="AG1991">
        <f t="shared" si="771"/>
        <v>0</v>
      </c>
      <c r="AH1991">
        <f t="shared" si="772"/>
        <v>0</v>
      </c>
      <c r="AI1991">
        <f t="shared" si="773"/>
        <v>5.0546225567071803E-3</v>
      </c>
      <c r="AJ1991">
        <f t="shared" si="774"/>
        <v>4.2582015317955055E-5</v>
      </c>
      <c r="AK1991">
        <f t="shared" si="775"/>
        <v>1.6740578955036711E-7</v>
      </c>
      <c r="AL1991">
        <f t="shared" si="776"/>
        <v>0</v>
      </c>
      <c r="AM1991">
        <v>6378137</v>
      </c>
      <c r="AN1991">
        <v>6356752.3142451802</v>
      </c>
      <c r="AO1991">
        <f t="shared" si="777"/>
        <v>8.1819190842620321E-2</v>
      </c>
      <c r="AP1991">
        <f t="shared" si="778"/>
        <v>8.2094437949694496E-2</v>
      </c>
      <c r="AQ1991">
        <f t="shared" si="779"/>
        <v>6.7394967422762398E-3</v>
      </c>
      <c r="AR1991">
        <f t="shared" si="780"/>
        <v>6399593.6257584924</v>
      </c>
    </row>
    <row r="1992" spans="13:44" x14ac:dyDescent="0.3">
      <c r="M1992" s="52" t="s">
        <v>22</v>
      </c>
      <c r="N1992" s="53">
        <f t="shared" si="759"/>
        <v>166021.44365805644</v>
      </c>
      <c r="O1992" s="54">
        <f t="shared" si="760"/>
        <v>0</v>
      </c>
      <c r="P1992" s="55">
        <f t="shared" si="761"/>
        <v>31</v>
      </c>
      <c r="Q1992" s="68"/>
      <c r="T1992">
        <f t="shared" si="782"/>
        <v>0</v>
      </c>
      <c r="U1992">
        <f t="shared" si="782"/>
        <v>0</v>
      </c>
      <c r="V1992">
        <f t="shared" si="758"/>
        <v>31</v>
      </c>
      <c r="W1992">
        <f t="shared" si="781"/>
        <v>3</v>
      </c>
      <c r="X1992">
        <f t="shared" si="762"/>
        <v>-5.2359877559829883E-2</v>
      </c>
      <c r="Y1992">
        <f t="shared" si="763"/>
        <v>-5.2335956242943828E-2</v>
      </c>
      <c r="Z1992">
        <f t="shared" si="764"/>
        <v>-5.2383818566763218E-2</v>
      </c>
      <c r="AA1992">
        <f t="shared" si="765"/>
        <v>0</v>
      </c>
      <c r="AB1992">
        <f t="shared" si="766"/>
        <v>6375585.7452000007</v>
      </c>
      <c r="AC1992">
        <f t="shared" si="767"/>
        <v>9.2468067027179749E-6</v>
      </c>
      <c r="AD1992">
        <f t="shared" si="768"/>
        <v>0</v>
      </c>
      <c r="AE1992">
        <f t="shared" si="769"/>
        <v>0</v>
      </c>
      <c r="AF1992">
        <f t="shared" si="770"/>
        <v>0</v>
      </c>
      <c r="AG1992">
        <f t="shared" si="771"/>
        <v>0</v>
      </c>
      <c r="AH1992">
        <f t="shared" si="772"/>
        <v>0</v>
      </c>
      <c r="AI1992">
        <f t="shared" si="773"/>
        <v>5.0546225567071803E-3</v>
      </c>
      <c r="AJ1992">
        <f t="shared" si="774"/>
        <v>4.2582015317955055E-5</v>
      </c>
      <c r="AK1992">
        <f t="shared" si="775"/>
        <v>1.6740578955036711E-7</v>
      </c>
      <c r="AL1992">
        <f t="shared" si="776"/>
        <v>0</v>
      </c>
      <c r="AM1992">
        <v>6378137</v>
      </c>
      <c r="AN1992">
        <v>6356752.3142451802</v>
      </c>
      <c r="AO1992">
        <f t="shared" si="777"/>
        <v>8.1819190842620321E-2</v>
      </c>
      <c r="AP1992">
        <f t="shared" si="778"/>
        <v>8.2094437949694496E-2</v>
      </c>
      <c r="AQ1992">
        <f t="shared" si="779"/>
        <v>6.7394967422762398E-3</v>
      </c>
      <c r="AR1992">
        <f t="shared" si="780"/>
        <v>6399593.6257584924</v>
      </c>
    </row>
    <row r="1993" spans="13:44" x14ac:dyDescent="0.3">
      <c r="M1993" s="52" t="s">
        <v>22</v>
      </c>
      <c r="N1993" s="53">
        <f t="shared" si="759"/>
        <v>166021.44365805644</v>
      </c>
      <c r="O1993" s="54">
        <f t="shared" si="760"/>
        <v>0</v>
      </c>
      <c r="P1993" s="55">
        <f t="shared" si="761"/>
        <v>31</v>
      </c>
      <c r="Q1993" s="68"/>
      <c r="T1993">
        <f t="shared" si="782"/>
        <v>0</v>
      </c>
      <c r="U1993">
        <f t="shared" si="782"/>
        <v>0</v>
      </c>
      <c r="V1993">
        <f t="shared" si="758"/>
        <v>31</v>
      </c>
      <c r="W1993">
        <f t="shared" si="781"/>
        <v>3</v>
      </c>
      <c r="X1993">
        <f t="shared" si="762"/>
        <v>-5.2359877559829883E-2</v>
      </c>
      <c r="Y1993">
        <f t="shared" si="763"/>
        <v>-5.2335956242943828E-2</v>
      </c>
      <c r="Z1993">
        <f t="shared" si="764"/>
        <v>-5.2383818566763218E-2</v>
      </c>
      <c r="AA1993">
        <f t="shared" si="765"/>
        <v>0</v>
      </c>
      <c r="AB1993">
        <f t="shared" si="766"/>
        <v>6375585.7452000007</v>
      </c>
      <c r="AC1993">
        <f t="shared" si="767"/>
        <v>9.2468067027179749E-6</v>
      </c>
      <c r="AD1993">
        <f t="shared" si="768"/>
        <v>0</v>
      </c>
      <c r="AE1993">
        <f t="shared" si="769"/>
        <v>0</v>
      </c>
      <c r="AF1993">
        <f t="shared" si="770"/>
        <v>0</v>
      </c>
      <c r="AG1993">
        <f t="shared" si="771"/>
        <v>0</v>
      </c>
      <c r="AH1993">
        <f t="shared" si="772"/>
        <v>0</v>
      </c>
      <c r="AI1993">
        <f t="shared" si="773"/>
        <v>5.0546225567071803E-3</v>
      </c>
      <c r="AJ1993">
        <f t="shared" si="774"/>
        <v>4.2582015317955055E-5</v>
      </c>
      <c r="AK1993">
        <f t="shared" si="775"/>
        <v>1.6740578955036711E-7</v>
      </c>
      <c r="AL1993">
        <f t="shared" si="776"/>
        <v>0</v>
      </c>
      <c r="AM1993">
        <v>6378137</v>
      </c>
      <c r="AN1993">
        <v>6356752.3142451802</v>
      </c>
      <c r="AO1993">
        <f t="shared" si="777"/>
        <v>8.1819190842620321E-2</v>
      </c>
      <c r="AP1993">
        <f t="shared" si="778"/>
        <v>8.2094437949694496E-2</v>
      </c>
      <c r="AQ1993">
        <f t="shared" si="779"/>
        <v>6.7394967422762398E-3</v>
      </c>
      <c r="AR1993">
        <f t="shared" si="780"/>
        <v>6399593.6257584924</v>
      </c>
    </row>
    <row r="1994" spans="13:44" x14ac:dyDescent="0.3">
      <c r="M1994" s="52" t="s">
        <v>22</v>
      </c>
      <c r="N1994" s="53">
        <f t="shared" si="759"/>
        <v>166021.44365805644</v>
      </c>
      <c r="O1994" s="54">
        <f t="shared" si="760"/>
        <v>0</v>
      </c>
      <c r="P1994" s="55">
        <f t="shared" si="761"/>
        <v>31</v>
      </c>
      <c r="Q1994" s="68"/>
      <c r="T1994">
        <f t="shared" si="782"/>
        <v>0</v>
      </c>
      <c r="U1994">
        <f t="shared" si="782"/>
        <v>0</v>
      </c>
      <c r="V1994">
        <f t="shared" si="758"/>
        <v>31</v>
      </c>
      <c r="W1994">
        <f t="shared" si="781"/>
        <v>3</v>
      </c>
      <c r="X1994">
        <f t="shared" si="762"/>
        <v>-5.2359877559829883E-2</v>
      </c>
      <c r="Y1994">
        <f t="shared" si="763"/>
        <v>-5.2335956242943828E-2</v>
      </c>
      <c r="Z1994">
        <f t="shared" si="764"/>
        <v>-5.2383818566763218E-2</v>
      </c>
      <c r="AA1994">
        <f t="shared" si="765"/>
        <v>0</v>
      </c>
      <c r="AB1994">
        <f t="shared" si="766"/>
        <v>6375585.7452000007</v>
      </c>
      <c r="AC1994">
        <f t="shared" si="767"/>
        <v>9.2468067027179749E-6</v>
      </c>
      <c r="AD1994">
        <f t="shared" si="768"/>
        <v>0</v>
      </c>
      <c r="AE1994">
        <f t="shared" si="769"/>
        <v>0</v>
      </c>
      <c r="AF1994">
        <f t="shared" si="770"/>
        <v>0</v>
      </c>
      <c r="AG1994">
        <f t="shared" si="771"/>
        <v>0</v>
      </c>
      <c r="AH1994">
        <f t="shared" si="772"/>
        <v>0</v>
      </c>
      <c r="AI1994">
        <f t="shared" si="773"/>
        <v>5.0546225567071803E-3</v>
      </c>
      <c r="AJ1994">
        <f t="shared" si="774"/>
        <v>4.2582015317955055E-5</v>
      </c>
      <c r="AK1994">
        <f t="shared" si="775"/>
        <v>1.6740578955036711E-7</v>
      </c>
      <c r="AL1994">
        <f t="shared" si="776"/>
        <v>0</v>
      </c>
      <c r="AM1994">
        <v>6378137</v>
      </c>
      <c r="AN1994">
        <v>6356752.3142451802</v>
      </c>
      <c r="AO1994">
        <f t="shared" si="777"/>
        <v>8.1819190842620321E-2</v>
      </c>
      <c r="AP1994">
        <f t="shared" si="778"/>
        <v>8.2094437949694496E-2</v>
      </c>
      <c r="AQ1994">
        <f t="shared" si="779"/>
        <v>6.7394967422762398E-3</v>
      </c>
      <c r="AR1994">
        <f t="shared" si="780"/>
        <v>6399593.6257584924</v>
      </c>
    </row>
    <row r="1995" spans="13:44" x14ac:dyDescent="0.3">
      <c r="M1995" s="52" t="s">
        <v>22</v>
      </c>
      <c r="N1995" s="53">
        <f t="shared" si="759"/>
        <v>166021.44365805644</v>
      </c>
      <c r="O1995" s="54">
        <f t="shared" si="760"/>
        <v>0</v>
      </c>
      <c r="P1995" s="55">
        <f t="shared" si="761"/>
        <v>31</v>
      </c>
      <c r="Q1995" s="68"/>
      <c r="T1995">
        <f t="shared" si="782"/>
        <v>0</v>
      </c>
      <c r="U1995">
        <f t="shared" si="782"/>
        <v>0</v>
      </c>
      <c r="V1995">
        <f t="shared" si="758"/>
        <v>31</v>
      </c>
      <c r="W1995">
        <f t="shared" si="781"/>
        <v>3</v>
      </c>
      <c r="X1995">
        <f t="shared" si="762"/>
        <v>-5.2359877559829883E-2</v>
      </c>
      <c r="Y1995">
        <f t="shared" si="763"/>
        <v>-5.2335956242943828E-2</v>
      </c>
      <c r="Z1995">
        <f t="shared" si="764"/>
        <v>-5.2383818566763218E-2</v>
      </c>
      <c r="AA1995">
        <f t="shared" si="765"/>
        <v>0</v>
      </c>
      <c r="AB1995">
        <f t="shared" si="766"/>
        <v>6375585.7452000007</v>
      </c>
      <c r="AC1995">
        <f t="shared" si="767"/>
        <v>9.2468067027179749E-6</v>
      </c>
      <c r="AD1995">
        <f t="shared" si="768"/>
        <v>0</v>
      </c>
      <c r="AE1995">
        <f t="shared" si="769"/>
        <v>0</v>
      </c>
      <c r="AF1995">
        <f t="shared" si="770"/>
        <v>0</v>
      </c>
      <c r="AG1995">
        <f t="shared" si="771"/>
        <v>0</v>
      </c>
      <c r="AH1995">
        <f t="shared" si="772"/>
        <v>0</v>
      </c>
      <c r="AI1995">
        <f t="shared" si="773"/>
        <v>5.0546225567071803E-3</v>
      </c>
      <c r="AJ1995">
        <f t="shared" si="774"/>
        <v>4.2582015317955055E-5</v>
      </c>
      <c r="AK1995">
        <f t="shared" si="775"/>
        <v>1.6740578955036711E-7</v>
      </c>
      <c r="AL1995">
        <f t="shared" si="776"/>
        <v>0</v>
      </c>
      <c r="AM1995">
        <v>6378137</v>
      </c>
      <c r="AN1995">
        <v>6356752.3142451802</v>
      </c>
      <c r="AO1995">
        <f t="shared" si="777"/>
        <v>8.1819190842620321E-2</v>
      </c>
      <c r="AP1995">
        <f t="shared" si="778"/>
        <v>8.2094437949694496E-2</v>
      </c>
      <c r="AQ1995">
        <f t="shared" si="779"/>
        <v>6.7394967422762398E-3</v>
      </c>
      <c r="AR1995">
        <f t="shared" si="780"/>
        <v>6399593.6257584924</v>
      </c>
    </row>
    <row r="1996" spans="13:44" x14ac:dyDescent="0.3">
      <c r="M1996" s="52" t="s">
        <v>22</v>
      </c>
      <c r="N1996" s="53">
        <f t="shared" si="759"/>
        <v>166021.44365805644</v>
      </c>
      <c r="O1996" s="54">
        <f t="shared" si="760"/>
        <v>0</v>
      </c>
      <c r="P1996" s="55">
        <f t="shared" si="761"/>
        <v>31</v>
      </c>
      <c r="Q1996" s="68"/>
      <c r="T1996">
        <f t="shared" si="782"/>
        <v>0</v>
      </c>
      <c r="U1996">
        <f t="shared" si="782"/>
        <v>0</v>
      </c>
      <c r="V1996">
        <f t="shared" si="758"/>
        <v>31</v>
      </c>
      <c r="W1996">
        <f t="shared" si="781"/>
        <v>3</v>
      </c>
      <c r="X1996">
        <f t="shared" si="762"/>
        <v>-5.2359877559829883E-2</v>
      </c>
      <c r="Y1996">
        <f t="shared" si="763"/>
        <v>-5.2335956242943828E-2</v>
      </c>
      <c r="Z1996">
        <f t="shared" si="764"/>
        <v>-5.2383818566763218E-2</v>
      </c>
      <c r="AA1996">
        <f t="shared" si="765"/>
        <v>0</v>
      </c>
      <c r="AB1996">
        <f t="shared" si="766"/>
        <v>6375585.7452000007</v>
      </c>
      <c r="AC1996">
        <f t="shared" si="767"/>
        <v>9.2468067027179749E-6</v>
      </c>
      <c r="AD1996">
        <f t="shared" si="768"/>
        <v>0</v>
      </c>
      <c r="AE1996">
        <f t="shared" si="769"/>
        <v>0</v>
      </c>
      <c r="AF1996">
        <f t="shared" si="770"/>
        <v>0</v>
      </c>
      <c r="AG1996">
        <f t="shared" si="771"/>
        <v>0</v>
      </c>
      <c r="AH1996">
        <f t="shared" si="772"/>
        <v>0</v>
      </c>
      <c r="AI1996">
        <f t="shared" si="773"/>
        <v>5.0546225567071803E-3</v>
      </c>
      <c r="AJ1996">
        <f t="shared" si="774"/>
        <v>4.2582015317955055E-5</v>
      </c>
      <c r="AK1996">
        <f t="shared" si="775"/>
        <v>1.6740578955036711E-7</v>
      </c>
      <c r="AL1996">
        <f t="shared" si="776"/>
        <v>0</v>
      </c>
      <c r="AM1996">
        <v>6378137</v>
      </c>
      <c r="AN1996">
        <v>6356752.3142451802</v>
      </c>
      <c r="AO1996">
        <f t="shared" si="777"/>
        <v>8.1819190842620321E-2</v>
      </c>
      <c r="AP1996">
        <f t="shared" si="778"/>
        <v>8.2094437949694496E-2</v>
      </c>
      <c r="AQ1996">
        <f t="shared" si="779"/>
        <v>6.7394967422762398E-3</v>
      </c>
      <c r="AR1996">
        <f t="shared" si="780"/>
        <v>6399593.6257584924</v>
      </c>
    </row>
    <row r="1997" spans="13:44" x14ac:dyDescent="0.3">
      <c r="M1997" s="52" t="s">
        <v>22</v>
      </c>
      <c r="N1997" s="53">
        <f t="shared" si="759"/>
        <v>166021.44365805644</v>
      </c>
      <c r="O1997" s="54">
        <f t="shared" si="760"/>
        <v>0</v>
      </c>
      <c r="P1997" s="55">
        <f t="shared" si="761"/>
        <v>31</v>
      </c>
      <c r="Q1997" s="68"/>
      <c r="T1997">
        <f t="shared" si="782"/>
        <v>0</v>
      </c>
      <c r="U1997">
        <f t="shared" si="782"/>
        <v>0</v>
      </c>
      <c r="V1997">
        <f t="shared" si="758"/>
        <v>31</v>
      </c>
      <c r="W1997">
        <f t="shared" si="781"/>
        <v>3</v>
      </c>
      <c r="X1997">
        <f t="shared" si="762"/>
        <v>-5.2359877559829883E-2</v>
      </c>
      <c r="Y1997">
        <f t="shared" si="763"/>
        <v>-5.2335956242943828E-2</v>
      </c>
      <c r="Z1997">
        <f t="shared" si="764"/>
        <v>-5.2383818566763218E-2</v>
      </c>
      <c r="AA1997">
        <f t="shared" si="765"/>
        <v>0</v>
      </c>
      <c r="AB1997">
        <f t="shared" si="766"/>
        <v>6375585.7452000007</v>
      </c>
      <c r="AC1997">
        <f t="shared" si="767"/>
        <v>9.2468067027179749E-6</v>
      </c>
      <c r="AD1997">
        <f t="shared" si="768"/>
        <v>0</v>
      </c>
      <c r="AE1997">
        <f t="shared" si="769"/>
        <v>0</v>
      </c>
      <c r="AF1997">
        <f t="shared" si="770"/>
        <v>0</v>
      </c>
      <c r="AG1997">
        <f t="shared" si="771"/>
        <v>0</v>
      </c>
      <c r="AH1997">
        <f t="shared" si="772"/>
        <v>0</v>
      </c>
      <c r="AI1997">
        <f t="shared" si="773"/>
        <v>5.0546225567071803E-3</v>
      </c>
      <c r="AJ1997">
        <f t="shared" si="774"/>
        <v>4.2582015317955055E-5</v>
      </c>
      <c r="AK1997">
        <f t="shared" si="775"/>
        <v>1.6740578955036711E-7</v>
      </c>
      <c r="AL1997">
        <f t="shared" si="776"/>
        <v>0</v>
      </c>
      <c r="AM1997">
        <v>6378137</v>
      </c>
      <c r="AN1997">
        <v>6356752.3142451802</v>
      </c>
      <c r="AO1997">
        <f t="shared" si="777"/>
        <v>8.1819190842620321E-2</v>
      </c>
      <c r="AP1997">
        <f t="shared" si="778"/>
        <v>8.2094437949694496E-2</v>
      </c>
      <c r="AQ1997">
        <f t="shared" si="779"/>
        <v>6.7394967422762398E-3</v>
      </c>
      <c r="AR1997">
        <f t="shared" si="780"/>
        <v>6399593.6257584924</v>
      </c>
    </row>
    <row r="1998" spans="13:44" x14ac:dyDescent="0.3">
      <c r="M1998" s="52" t="s">
        <v>22</v>
      </c>
      <c r="N1998" s="53">
        <f t="shared" si="759"/>
        <v>166021.44365805644</v>
      </c>
      <c r="O1998" s="54">
        <f t="shared" si="760"/>
        <v>0</v>
      </c>
      <c r="P1998" s="55">
        <f t="shared" si="761"/>
        <v>31</v>
      </c>
      <c r="Q1998" s="68"/>
      <c r="T1998">
        <f t="shared" si="782"/>
        <v>0</v>
      </c>
      <c r="U1998">
        <f t="shared" si="782"/>
        <v>0</v>
      </c>
      <c r="V1998">
        <f t="shared" si="758"/>
        <v>31</v>
      </c>
      <c r="W1998">
        <f t="shared" si="781"/>
        <v>3</v>
      </c>
      <c r="X1998">
        <f t="shared" si="762"/>
        <v>-5.2359877559829883E-2</v>
      </c>
      <c r="Y1998">
        <f t="shared" si="763"/>
        <v>-5.2335956242943828E-2</v>
      </c>
      <c r="Z1998">
        <f t="shared" si="764"/>
        <v>-5.2383818566763218E-2</v>
      </c>
      <c r="AA1998">
        <f t="shared" si="765"/>
        <v>0</v>
      </c>
      <c r="AB1998">
        <f t="shared" si="766"/>
        <v>6375585.7452000007</v>
      </c>
      <c r="AC1998">
        <f t="shared" si="767"/>
        <v>9.2468067027179749E-6</v>
      </c>
      <c r="AD1998">
        <f t="shared" si="768"/>
        <v>0</v>
      </c>
      <c r="AE1998">
        <f t="shared" si="769"/>
        <v>0</v>
      </c>
      <c r="AF1998">
        <f t="shared" si="770"/>
        <v>0</v>
      </c>
      <c r="AG1998">
        <f t="shared" si="771"/>
        <v>0</v>
      </c>
      <c r="AH1998">
        <f t="shared" si="772"/>
        <v>0</v>
      </c>
      <c r="AI1998">
        <f t="shared" si="773"/>
        <v>5.0546225567071803E-3</v>
      </c>
      <c r="AJ1998">
        <f t="shared" si="774"/>
        <v>4.2582015317955055E-5</v>
      </c>
      <c r="AK1998">
        <f t="shared" si="775"/>
        <v>1.6740578955036711E-7</v>
      </c>
      <c r="AL1998">
        <f t="shared" si="776"/>
        <v>0</v>
      </c>
      <c r="AM1998">
        <v>6378137</v>
      </c>
      <c r="AN1998">
        <v>6356752.3142451802</v>
      </c>
      <c r="AO1998">
        <f t="shared" si="777"/>
        <v>8.1819190842620321E-2</v>
      </c>
      <c r="AP1998">
        <f t="shared" si="778"/>
        <v>8.2094437949694496E-2</v>
      </c>
      <c r="AQ1998">
        <f t="shared" si="779"/>
        <v>6.7394967422762398E-3</v>
      </c>
      <c r="AR1998">
        <f t="shared" si="780"/>
        <v>6399593.6257584924</v>
      </c>
    </row>
    <row r="1999" spans="13:44" x14ac:dyDescent="0.3">
      <c r="M1999" s="52" t="s">
        <v>22</v>
      </c>
      <c r="N1999" s="53">
        <f t="shared" si="759"/>
        <v>166021.44365805644</v>
      </c>
      <c r="O1999" s="54">
        <f t="shared" si="760"/>
        <v>0</v>
      </c>
      <c r="P1999" s="55">
        <f t="shared" si="761"/>
        <v>31</v>
      </c>
      <c r="Q1999" s="68"/>
      <c r="T1999">
        <f t="shared" si="782"/>
        <v>0</v>
      </c>
      <c r="U1999">
        <f t="shared" si="782"/>
        <v>0</v>
      </c>
      <c r="V1999">
        <f t="shared" si="758"/>
        <v>31</v>
      </c>
      <c r="W1999">
        <f t="shared" si="781"/>
        <v>3</v>
      </c>
      <c r="X1999">
        <f t="shared" si="762"/>
        <v>-5.2359877559829883E-2</v>
      </c>
      <c r="Y1999">
        <f t="shared" si="763"/>
        <v>-5.2335956242943828E-2</v>
      </c>
      <c r="Z1999">
        <f t="shared" si="764"/>
        <v>-5.2383818566763218E-2</v>
      </c>
      <c r="AA1999">
        <f t="shared" si="765"/>
        <v>0</v>
      </c>
      <c r="AB1999">
        <f t="shared" si="766"/>
        <v>6375585.7452000007</v>
      </c>
      <c r="AC1999">
        <f t="shared" si="767"/>
        <v>9.2468067027179749E-6</v>
      </c>
      <c r="AD1999">
        <f t="shared" si="768"/>
        <v>0</v>
      </c>
      <c r="AE1999">
        <f t="shared" si="769"/>
        <v>0</v>
      </c>
      <c r="AF1999">
        <f t="shared" si="770"/>
        <v>0</v>
      </c>
      <c r="AG1999">
        <f t="shared" si="771"/>
        <v>0</v>
      </c>
      <c r="AH1999">
        <f t="shared" si="772"/>
        <v>0</v>
      </c>
      <c r="AI1999">
        <f t="shared" si="773"/>
        <v>5.0546225567071803E-3</v>
      </c>
      <c r="AJ1999">
        <f t="shared" si="774"/>
        <v>4.2582015317955055E-5</v>
      </c>
      <c r="AK1999">
        <f t="shared" si="775"/>
        <v>1.6740578955036711E-7</v>
      </c>
      <c r="AL1999">
        <f t="shared" si="776"/>
        <v>0</v>
      </c>
      <c r="AM1999">
        <v>6378137</v>
      </c>
      <c r="AN1999">
        <v>6356752.3142451802</v>
      </c>
      <c r="AO1999">
        <f t="shared" si="777"/>
        <v>8.1819190842620321E-2</v>
      </c>
      <c r="AP1999">
        <f t="shared" si="778"/>
        <v>8.2094437949694496E-2</v>
      </c>
      <c r="AQ1999">
        <f t="shared" si="779"/>
        <v>6.7394967422762398E-3</v>
      </c>
      <c r="AR1999">
        <f t="shared" si="780"/>
        <v>6399593.6257584924</v>
      </c>
    </row>
    <row r="2000" spans="13:44" x14ac:dyDescent="0.3">
      <c r="M2000" s="52" t="s">
        <v>22</v>
      </c>
      <c r="N2000" s="53">
        <f t="shared" si="759"/>
        <v>166021.44365805644</v>
      </c>
      <c r="O2000" s="54">
        <f t="shared" si="760"/>
        <v>0</v>
      </c>
      <c r="P2000" s="55">
        <f t="shared" si="761"/>
        <v>31</v>
      </c>
      <c r="Q2000" s="68"/>
      <c r="T2000">
        <f t="shared" si="782"/>
        <v>0</v>
      </c>
      <c r="U2000">
        <f t="shared" si="782"/>
        <v>0</v>
      </c>
      <c r="V2000">
        <f t="shared" si="758"/>
        <v>31</v>
      </c>
      <c r="W2000">
        <f t="shared" si="781"/>
        <v>3</v>
      </c>
      <c r="X2000">
        <f t="shared" si="762"/>
        <v>-5.2359877559829883E-2</v>
      </c>
      <c r="Y2000">
        <f t="shared" si="763"/>
        <v>-5.2335956242943828E-2</v>
      </c>
      <c r="Z2000">
        <f t="shared" si="764"/>
        <v>-5.2383818566763218E-2</v>
      </c>
      <c r="AA2000">
        <f t="shared" si="765"/>
        <v>0</v>
      </c>
      <c r="AB2000">
        <f t="shared" si="766"/>
        <v>6375585.7452000007</v>
      </c>
      <c r="AC2000">
        <f t="shared" si="767"/>
        <v>9.2468067027179749E-6</v>
      </c>
      <c r="AD2000">
        <f t="shared" si="768"/>
        <v>0</v>
      </c>
      <c r="AE2000">
        <f t="shared" si="769"/>
        <v>0</v>
      </c>
      <c r="AF2000">
        <f t="shared" si="770"/>
        <v>0</v>
      </c>
      <c r="AG2000">
        <f t="shared" si="771"/>
        <v>0</v>
      </c>
      <c r="AH2000">
        <f t="shared" si="772"/>
        <v>0</v>
      </c>
      <c r="AI2000">
        <f t="shared" si="773"/>
        <v>5.0546225567071803E-3</v>
      </c>
      <c r="AJ2000">
        <f t="shared" si="774"/>
        <v>4.2582015317955055E-5</v>
      </c>
      <c r="AK2000">
        <f t="shared" si="775"/>
        <v>1.6740578955036711E-7</v>
      </c>
      <c r="AL2000">
        <f t="shared" si="776"/>
        <v>0</v>
      </c>
      <c r="AM2000">
        <v>6378137</v>
      </c>
      <c r="AN2000">
        <v>6356752.3142451802</v>
      </c>
      <c r="AO2000">
        <f t="shared" si="777"/>
        <v>8.1819190842620321E-2</v>
      </c>
      <c r="AP2000">
        <f t="shared" si="778"/>
        <v>8.2094437949694496E-2</v>
      </c>
      <c r="AQ2000">
        <f t="shared" si="779"/>
        <v>6.7394967422762398E-3</v>
      </c>
      <c r="AR2000">
        <f t="shared" si="780"/>
        <v>6399593.6257584924</v>
      </c>
    </row>
    <row r="2001" spans="13:44" x14ac:dyDescent="0.3">
      <c r="M2001" s="52" t="s">
        <v>22</v>
      </c>
      <c r="N2001" s="53">
        <f t="shared" si="759"/>
        <v>166021.44365805644</v>
      </c>
      <c r="O2001" s="54">
        <f t="shared" si="760"/>
        <v>0</v>
      </c>
      <c r="P2001" s="55">
        <f t="shared" si="761"/>
        <v>31</v>
      </c>
      <c r="Q2001" s="68"/>
      <c r="T2001">
        <f t="shared" si="782"/>
        <v>0</v>
      </c>
      <c r="U2001">
        <f t="shared" si="782"/>
        <v>0</v>
      </c>
      <c r="V2001">
        <f t="shared" si="758"/>
        <v>31</v>
      </c>
      <c r="W2001">
        <f t="shared" si="781"/>
        <v>3</v>
      </c>
      <c r="X2001">
        <f t="shared" si="762"/>
        <v>-5.2359877559829883E-2</v>
      </c>
      <c r="Y2001">
        <f t="shared" si="763"/>
        <v>-5.2335956242943828E-2</v>
      </c>
      <c r="Z2001">
        <f t="shared" si="764"/>
        <v>-5.2383818566763218E-2</v>
      </c>
      <c r="AA2001">
        <f t="shared" si="765"/>
        <v>0</v>
      </c>
      <c r="AB2001">
        <f t="shared" si="766"/>
        <v>6375585.7452000007</v>
      </c>
      <c r="AC2001">
        <f t="shared" si="767"/>
        <v>9.2468067027179749E-6</v>
      </c>
      <c r="AD2001">
        <f t="shared" si="768"/>
        <v>0</v>
      </c>
      <c r="AE2001">
        <f t="shared" si="769"/>
        <v>0</v>
      </c>
      <c r="AF2001">
        <f t="shared" si="770"/>
        <v>0</v>
      </c>
      <c r="AG2001">
        <f t="shared" si="771"/>
        <v>0</v>
      </c>
      <c r="AH2001">
        <f t="shared" si="772"/>
        <v>0</v>
      </c>
      <c r="AI2001">
        <f t="shared" si="773"/>
        <v>5.0546225567071803E-3</v>
      </c>
      <c r="AJ2001">
        <f t="shared" si="774"/>
        <v>4.2582015317955055E-5</v>
      </c>
      <c r="AK2001">
        <f t="shared" si="775"/>
        <v>1.6740578955036711E-7</v>
      </c>
      <c r="AL2001">
        <f t="shared" si="776"/>
        <v>0</v>
      </c>
      <c r="AM2001">
        <v>6378137</v>
      </c>
      <c r="AN2001">
        <v>6356752.3142451802</v>
      </c>
      <c r="AO2001">
        <f t="shared" si="777"/>
        <v>8.1819190842620321E-2</v>
      </c>
      <c r="AP2001">
        <f t="shared" si="778"/>
        <v>8.2094437949694496E-2</v>
      </c>
      <c r="AQ2001">
        <f t="shared" si="779"/>
        <v>6.7394967422762398E-3</v>
      </c>
      <c r="AR2001">
        <f t="shared" si="780"/>
        <v>6399593.6257584924</v>
      </c>
    </row>
    <row r="2002" spans="13:44" x14ac:dyDescent="0.3">
      <c r="M2002" s="52" t="s">
        <v>22</v>
      </c>
      <c r="N2002" s="53">
        <f t="shared" si="759"/>
        <v>166021.44365805644</v>
      </c>
      <c r="O2002" s="54">
        <f t="shared" si="760"/>
        <v>0</v>
      </c>
      <c r="P2002" s="55">
        <f t="shared" si="761"/>
        <v>31</v>
      </c>
      <c r="Q2002" s="68"/>
      <c r="T2002">
        <f t="shared" si="782"/>
        <v>0</v>
      </c>
      <c r="U2002">
        <f t="shared" si="782"/>
        <v>0</v>
      </c>
      <c r="V2002">
        <f t="shared" si="758"/>
        <v>31</v>
      </c>
      <c r="W2002">
        <f t="shared" si="781"/>
        <v>3</v>
      </c>
      <c r="X2002">
        <f t="shared" si="762"/>
        <v>-5.2359877559829883E-2</v>
      </c>
      <c r="Y2002">
        <f t="shared" si="763"/>
        <v>-5.2335956242943828E-2</v>
      </c>
      <c r="Z2002">
        <f t="shared" si="764"/>
        <v>-5.2383818566763218E-2</v>
      </c>
      <c r="AA2002">
        <f t="shared" si="765"/>
        <v>0</v>
      </c>
      <c r="AB2002">
        <f t="shared" si="766"/>
        <v>6375585.7452000007</v>
      </c>
      <c r="AC2002">
        <f t="shared" si="767"/>
        <v>9.2468067027179749E-6</v>
      </c>
      <c r="AD2002">
        <f t="shared" si="768"/>
        <v>0</v>
      </c>
      <c r="AE2002">
        <f t="shared" si="769"/>
        <v>0</v>
      </c>
      <c r="AF2002">
        <f t="shared" si="770"/>
        <v>0</v>
      </c>
      <c r="AG2002">
        <f t="shared" si="771"/>
        <v>0</v>
      </c>
      <c r="AH2002">
        <f t="shared" si="772"/>
        <v>0</v>
      </c>
      <c r="AI2002">
        <f t="shared" si="773"/>
        <v>5.0546225567071803E-3</v>
      </c>
      <c r="AJ2002">
        <f t="shared" si="774"/>
        <v>4.2582015317955055E-5</v>
      </c>
      <c r="AK2002">
        <f t="shared" si="775"/>
        <v>1.6740578955036711E-7</v>
      </c>
      <c r="AL2002">
        <f t="shared" si="776"/>
        <v>0</v>
      </c>
      <c r="AM2002">
        <v>6378137</v>
      </c>
      <c r="AN2002">
        <v>6356752.3142451802</v>
      </c>
      <c r="AO2002">
        <f t="shared" si="777"/>
        <v>8.1819190842620321E-2</v>
      </c>
      <c r="AP2002">
        <f t="shared" si="778"/>
        <v>8.2094437949694496E-2</v>
      </c>
      <c r="AQ2002">
        <f t="shared" si="779"/>
        <v>6.7394967422762398E-3</v>
      </c>
      <c r="AR2002">
        <f t="shared" si="780"/>
        <v>6399593.6257584924</v>
      </c>
    </row>
    <row r="2003" spans="13:44" x14ac:dyDescent="0.3">
      <c r="M2003" s="52" t="s">
        <v>22</v>
      </c>
      <c r="N2003" s="53">
        <f t="shared" si="759"/>
        <v>166021.44365805644</v>
      </c>
      <c r="O2003" s="54">
        <f t="shared" si="760"/>
        <v>0</v>
      </c>
      <c r="P2003" s="55">
        <f t="shared" si="761"/>
        <v>31</v>
      </c>
      <c r="Q2003" s="68"/>
      <c r="T2003">
        <f t="shared" si="782"/>
        <v>0</v>
      </c>
      <c r="U2003">
        <f t="shared" si="782"/>
        <v>0</v>
      </c>
      <c r="V2003">
        <f t="shared" si="758"/>
        <v>31</v>
      </c>
      <c r="W2003">
        <f t="shared" si="781"/>
        <v>3</v>
      </c>
      <c r="X2003">
        <f t="shared" si="762"/>
        <v>-5.2359877559829883E-2</v>
      </c>
      <c r="Y2003">
        <f t="shared" si="763"/>
        <v>-5.2335956242943828E-2</v>
      </c>
      <c r="Z2003">
        <f t="shared" si="764"/>
        <v>-5.2383818566763218E-2</v>
      </c>
      <c r="AA2003">
        <f t="shared" si="765"/>
        <v>0</v>
      </c>
      <c r="AB2003">
        <f t="shared" si="766"/>
        <v>6375585.7452000007</v>
      </c>
      <c r="AC2003">
        <f t="shared" si="767"/>
        <v>9.2468067027179749E-6</v>
      </c>
      <c r="AD2003">
        <f t="shared" si="768"/>
        <v>0</v>
      </c>
      <c r="AE2003">
        <f t="shared" si="769"/>
        <v>0</v>
      </c>
      <c r="AF2003">
        <f t="shared" si="770"/>
        <v>0</v>
      </c>
      <c r="AG2003">
        <f t="shared" si="771"/>
        <v>0</v>
      </c>
      <c r="AH2003">
        <f t="shared" si="772"/>
        <v>0</v>
      </c>
      <c r="AI2003">
        <f t="shared" si="773"/>
        <v>5.0546225567071803E-3</v>
      </c>
      <c r="AJ2003">
        <f t="shared" si="774"/>
        <v>4.2582015317955055E-5</v>
      </c>
      <c r="AK2003">
        <f t="shared" si="775"/>
        <v>1.6740578955036711E-7</v>
      </c>
      <c r="AL2003">
        <f t="shared" si="776"/>
        <v>0</v>
      </c>
      <c r="AM2003">
        <v>6378137</v>
      </c>
      <c r="AN2003">
        <v>6356752.3142451802</v>
      </c>
      <c r="AO2003">
        <f t="shared" si="777"/>
        <v>8.1819190842620321E-2</v>
      </c>
      <c r="AP2003">
        <f t="shared" si="778"/>
        <v>8.2094437949694496E-2</v>
      </c>
      <c r="AQ2003">
        <f t="shared" si="779"/>
        <v>6.7394967422762398E-3</v>
      </c>
      <c r="AR2003">
        <f t="shared" si="780"/>
        <v>6399593.6257584924</v>
      </c>
    </row>
    <row r="2004" spans="13:44" x14ac:dyDescent="0.3">
      <c r="M2004" s="52" t="s">
        <v>22</v>
      </c>
      <c r="N2004" s="53">
        <f t="shared" si="759"/>
        <v>166021.44365805644</v>
      </c>
      <c r="O2004" s="54">
        <f t="shared" si="760"/>
        <v>0</v>
      </c>
      <c r="P2004" s="55">
        <f t="shared" si="761"/>
        <v>31</v>
      </c>
      <c r="Q2004" s="68"/>
      <c r="T2004">
        <f t="shared" si="782"/>
        <v>0</v>
      </c>
      <c r="U2004">
        <f t="shared" si="782"/>
        <v>0</v>
      </c>
      <c r="V2004">
        <f t="shared" si="758"/>
        <v>31</v>
      </c>
      <c r="W2004">
        <f t="shared" si="781"/>
        <v>3</v>
      </c>
      <c r="X2004">
        <f t="shared" si="762"/>
        <v>-5.2359877559829883E-2</v>
      </c>
      <c r="Y2004">
        <f t="shared" si="763"/>
        <v>-5.2335956242943828E-2</v>
      </c>
      <c r="Z2004">
        <f t="shared" si="764"/>
        <v>-5.2383818566763218E-2</v>
      </c>
      <c r="AA2004">
        <f t="shared" si="765"/>
        <v>0</v>
      </c>
      <c r="AB2004">
        <f t="shared" si="766"/>
        <v>6375585.7452000007</v>
      </c>
      <c r="AC2004">
        <f t="shared" si="767"/>
        <v>9.2468067027179749E-6</v>
      </c>
      <c r="AD2004">
        <f t="shared" si="768"/>
        <v>0</v>
      </c>
      <c r="AE2004">
        <f t="shared" si="769"/>
        <v>0</v>
      </c>
      <c r="AF2004">
        <f t="shared" si="770"/>
        <v>0</v>
      </c>
      <c r="AG2004">
        <f t="shared" si="771"/>
        <v>0</v>
      </c>
      <c r="AH2004">
        <f t="shared" si="772"/>
        <v>0</v>
      </c>
      <c r="AI2004">
        <f t="shared" si="773"/>
        <v>5.0546225567071803E-3</v>
      </c>
      <c r="AJ2004">
        <f t="shared" si="774"/>
        <v>4.2582015317955055E-5</v>
      </c>
      <c r="AK2004">
        <f t="shared" si="775"/>
        <v>1.6740578955036711E-7</v>
      </c>
      <c r="AL2004">
        <f t="shared" si="776"/>
        <v>0</v>
      </c>
      <c r="AM2004">
        <v>6378137</v>
      </c>
      <c r="AN2004">
        <v>6356752.3142451802</v>
      </c>
      <c r="AO2004">
        <f t="shared" si="777"/>
        <v>8.1819190842620321E-2</v>
      </c>
      <c r="AP2004">
        <f t="shared" si="778"/>
        <v>8.2094437949694496E-2</v>
      </c>
      <c r="AQ2004">
        <f t="shared" si="779"/>
        <v>6.7394967422762398E-3</v>
      </c>
      <c r="AR2004">
        <f t="shared" si="780"/>
        <v>6399593.6257584924</v>
      </c>
    </row>
    <row r="2005" spans="13:44" x14ac:dyDescent="0.3">
      <c r="M2005" s="52" t="s">
        <v>22</v>
      </c>
      <c r="N2005" s="53">
        <f t="shared" si="759"/>
        <v>166021.44365805644</v>
      </c>
      <c r="O2005" s="54">
        <f t="shared" si="760"/>
        <v>0</v>
      </c>
      <c r="P2005" s="55">
        <f t="shared" si="761"/>
        <v>31</v>
      </c>
      <c r="Q2005" s="68"/>
      <c r="T2005">
        <f t="shared" si="782"/>
        <v>0</v>
      </c>
      <c r="U2005">
        <f t="shared" si="782"/>
        <v>0</v>
      </c>
      <c r="V2005">
        <f t="shared" si="758"/>
        <v>31</v>
      </c>
      <c r="W2005">
        <f t="shared" si="781"/>
        <v>3</v>
      </c>
      <c r="X2005">
        <f t="shared" si="762"/>
        <v>-5.2359877559829883E-2</v>
      </c>
      <c r="Y2005">
        <f t="shared" si="763"/>
        <v>-5.2335956242943828E-2</v>
      </c>
      <c r="Z2005">
        <f t="shared" si="764"/>
        <v>-5.2383818566763218E-2</v>
      </c>
      <c r="AA2005">
        <f t="shared" si="765"/>
        <v>0</v>
      </c>
      <c r="AB2005">
        <f t="shared" si="766"/>
        <v>6375585.7452000007</v>
      </c>
      <c r="AC2005">
        <f t="shared" si="767"/>
        <v>9.2468067027179749E-6</v>
      </c>
      <c r="AD2005">
        <f t="shared" si="768"/>
        <v>0</v>
      </c>
      <c r="AE2005">
        <f t="shared" si="769"/>
        <v>0</v>
      </c>
      <c r="AF2005">
        <f t="shared" si="770"/>
        <v>0</v>
      </c>
      <c r="AG2005">
        <f t="shared" si="771"/>
        <v>0</v>
      </c>
      <c r="AH2005">
        <f t="shared" si="772"/>
        <v>0</v>
      </c>
      <c r="AI2005">
        <f t="shared" si="773"/>
        <v>5.0546225567071803E-3</v>
      </c>
      <c r="AJ2005">
        <f t="shared" si="774"/>
        <v>4.2582015317955055E-5</v>
      </c>
      <c r="AK2005">
        <f t="shared" si="775"/>
        <v>1.6740578955036711E-7</v>
      </c>
      <c r="AL2005">
        <f t="shared" si="776"/>
        <v>0</v>
      </c>
      <c r="AM2005">
        <v>6378137</v>
      </c>
      <c r="AN2005">
        <v>6356752.3142451802</v>
      </c>
      <c r="AO2005">
        <f t="shared" si="777"/>
        <v>8.1819190842620321E-2</v>
      </c>
      <c r="AP2005">
        <f t="shared" si="778"/>
        <v>8.2094437949694496E-2</v>
      </c>
      <c r="AQ2005">
        <f t="shared" si="779"/>
        <v>6.7394967422762398E-3</v>
      </c>
      <c r="AR2005">
        <f t="shared" si="780"/>
        <v>6399593.6257584924</v>
      </c>
    </row>
    <row r="2006" spans="13:44" x14ac:dyDescent="0.3">
      <c r="M2006" s="52" t="s">
        <v>22</v>
      </c>
      <c r="N2006" s="53">
        <f t="shared" si="759"/>
        <v>166021.44365805644</v>
      </c>
      <c r="O2006" s="54">
        <f t="shared" si="760"/>
        <v>0</v>
      </c>
      <c r="P2006" s="55">
        <f t="shared" si="761"/>
        <v>31</v>
      </c>
      <c r="Q2006" s="68"/>
      <c r="T2006">
        <f t="shared" si="782"/>
        <v>0</v>
      </c>
      <c r="U2006">
        <f t="shared" si="782"/>
        <v>0</v>
      </c>
      <c r="V2006">
        <f t="shared" si="758"/>
        <v>31</v>
      </c>
      <c r="W2006">
        <f t="shared" si="781"/>
        <v>3</v>
      </c>
      <c r="X2006">
        <f t="shared" si="762"/>
        <v>-5.2359877559829883E-2</v>
      </c>
      <c r="Y2006">
        <f t="shared" si="763"/>
        <v>-5.2335956242943828E-2</v>
      </c>
      <c r="Z2006">
        <f t="shared" si="764"/>
        <v>-5.2383818566763218E-2</v>
      </c>
      <c r="AA2006">
        <f t="shared" si="765"/>
        <v>0</v>
      </c>
      <c r="AB2006">
        <f t="shared" si="766"/>
        <v>6375585.7452000007</v>
      </c>
      <c r="AC2006">
        <f t="shared" si="767"/>
        <v>9.2468067027179749E-6</v>
      </c>
      <c r="AD2006">
        <f t="shared" si="768"/>
        <v>0</v>
      </c>
      <c r="AE2006">
        <f t="shared" si="769"/>
        <v>0</v>
      </c>
      <c r="AF2006">
        <f t="shared" si="770"/>
        <v>0</v>
      </c>
      <c r="AG2006">
        <f t="shared" si="771"/>
        <v>0</v>
      </c>
      <c r="AH2006">
        <f t="shared" si="772"/>
        <v>0</v>
      </c>
      <c r="AI2006">
        <f t="shared" si="773"/>
        <v>5.0546225567071803E-3</v>
      </c>
      <c r="AJ2006">
        <f t="shared" si="774"/>
        <v>4.2582015317955055E-5</v>
      </c>
      <c r="AK2006">
        <f t="shared" si="775"/>
        <v>1.6740578955036711E-7</v>
      </c>
      <c r="AL2006">
        <f t="shared" si="776"/>
        <v>0</v>
      </c>
      <c r="AM2006">
        <v>6378137</v>
      </c>
      <c r="AN2006">
        <v>6356752.3142451802</v>
      </c>
      <c r="AO2006">
        <f t="shared" si="777"/>
        <v>8.1819190842620321E-2</v>
      </c>
      <c r="AP2006">
        <f t="shared" si="778"/>
        <v>8.2094437949694496E-2</v>
      </c>
      <c r="AQ2006">
        <f t="shared" si="779"/>
        <v>6.7394967422762398E-3</v>
      </c>
      <c r="AR2006">
        <f t="shared" si="780"/>
        <v>6399593.6257584924</v>
      </c>
    </row>
    <row r="2007" spans="13:44" x14ac:dyDescent="0.3">
      <c r="M2007" s="52" t="s">
        <v>22</v>
      </c>
      <c r="N2007" s="53">
        <f t="shared" si="759"/>
        <v>166021.44365805644</v>
      </c>
      <c r="O2007" s="54">
        <f t="shared" si="760"/>
        <v>0</v>
      </c>
      <c r="P2007" s="55">
        <f t="shared" si="761"/>
        <v>31</v>
      </c>
      <c r="Q2007" s="68"/>
      <c r="T2007">
        <f t="shared" si="782"/>
        <v>0</v>
      </c>
      <c r="U2007">
        <f t="shared" si="782"/>
        <v>0</v>
      </c>
      <c r="V2007">
        <f t="shared" si="758"/>
        <v>31</v>
      </c>
      <c r="W2007">
        <f t="shared" si="781"/>
        <v>3</v>
      </c>
      <c r="X2007">
        <f t="shared" si="762"/>
        <v>-5.2359877559829883E-2</v>
      </c>
      <c r="Y2007">
        <f t="shared" si="763"/>
        <v>-5.2335956242943828E-2</v>
      </c>
      <c r="Z2007">
        <f t="shared" si="764"/>
        <v>-5.2383818566763218E-2</v>
      </c>
      <c r="AA2007">
        <f t="shared" si="765"/>
        <v>0</v>
      </c>
      <c r="AB2007">
        <f t="shared" si="766"/>
        <v>6375585.7452000007</v>
      </c>
      <c r="AC2007">
        <f t="shared" si="767"/>
        <v>9.2468067027179749E-6</v>
      </c>
      <c r="AD2007">
        <f t="shared" si="768"/>
        <v>0</v>
      </c>
      <c r="AE2007">
        <f t="shared" si="769"/>
        <v>0</v>
      </c>
      <c r="AF2007">
        <f t="shared" si="770"/>
        <v>0</v>
      </c>
      <c r="AG2007">
        <f t="shared" si="771"/>
        <v>0</v>
      </c>
      <c r="AH2007">
        <f t="shared" si="772"/>
        <v>0</v>
      </c>
      <c r="AI2007">
        <f t="shared" si="773"/>
        <v>5.0546225567071803E-3</v>
      </c>
      <c r="AJ2007">
        <f t="shared" si="774"/>
        <v>4.2582015317955055E-5</v>
      </c>
      <c r="AK2007">
        <f t="shared" si="775"/>
        <v>1.6740578955036711E-7</v>
      </c>
      <c r="AL2007">
        <f t="shared" si="776"/>
        <v>0</v>
      </c>
      <c r="AM2007">
        <v>6378137</v>
      </c>
      <c r="AN2007">
        <v>6356752.3142451802</v>
      </c>
      <c r="AO2007">
        <f t="shared" si="777"/>
        <v>8.1819190842620321E-2</v>
      </c>
      <c r="AP2007">
        <f t="shared" si="778"/>
        <v>8.2094437949694496E-2</v>
      </c>
      <c r="AQ2007">
        <f t="shared" si="779"/>
        <v>6.7394967422762398E-3</v>
      </c>
      <c r="AR2007">
        <f t="shared" si="780"/>
        <v>6399593.6257584924</v>
      </c>
    </row>
    <row r="2008" spans="13:44" x14ac:dyDescent="0.3">
      <c r="M2008" s="52" t="s">
        <v>22</v>
      </c>
      <c r="N2008" s="53">
        <f t="shared" si="759"/>
        <v>166021.44365805644</v>
      </c>
      <c r="O2008" s="54">
        <f t="shared" si="760"/>
        <v>0</v>
      </c>
      <c r="P2008" s="55">
        <f t="shared" si="761"/>
        <v>31</v>
      </c>
      <c r="Q2008" s="68"/>
      <c r="T2008">
        <f t="shared" si="782"/>
        <v>0</v>
      </c>
      <c r="U2008">
        <f t="shared" si="782"/>
        <v>0</v>
      </c>
      <c r="V2008">
        <f t="shared" si="758"/>
        <v>31</v>
      </c>
      <c r="W2008">
        <f t="shared" si="781"/>
        <v>3</v>
      </c>
      <c r="X2008">
        <f t="shared" si="762"/>
        <v>-5.2359877559829883E-2</v>
      </c>
      <c r="Y2008">
        <f t="shared" si="763"/>
        <v>-5.2335956242943828E-2</v>
      </c>
      <c r="Z2008">
        <f t="shared" si="764"/>
        <v>-5.2383818566763218E-2</v>
      </c>
      <c r="AA2008">
        <f t="shared" si="765"/>
        <v>0</v>
      </c>
      <c r="AB2008">
        <f t="shared" si="766"/>
        <v>6375585.7452000007</v>
      </c>
      <c r="AC2008">
        <f t="shared" si="767"/>
        <v>9.2468067027179749E-6</v>
      </c>
      <c r="AD2008">
        <f t="shared" si="768"/>
        <v>0</v>
      </c>
      <c r="AE2008">
        <f t="shared" si="769"/>
        <v>0</v>
      </c>
      <c r="AF2008">
        <f t="shared" si="770"/>
        <v>0</v>
      </c>
      <c r="AG2008">
        <f t="shared" si="771"/>
        <v>0</v>
      </c>
      <c r="AH2008">
        <f t="shared" si="772"/>
        <v>0</v>
      </c>
      <c r="AI2008">
        <f t="shared" si="773"/>
        <v>5.0546225567071803E-3</v>
      </c>
      <c r="AJ2008">
        <f t="shared" si="774"/>
        <v>4.2582015317955055E-5</v>
      </c>
      <c r="AK2008">
        <f t="shared" si="775"/>
        <v>1.6740578955036711E-7</v>
      </c>
      <c r="AL2008">
        <f t="shared" si="776"/>
        <v>0</v>
      </c>
      <c r="AM2008">
        <v>6378137</v>
      </c>
      <c r="AN2008">
        <v>6356752.3142451802</v>
      </c>
      <c r="AO2008">
        <f t="shared" si="777"/>
        <v>8.1819190842620321E-2</v>
      </c>
      <c r="AP2008">
        <f t="shared" si="778"/>
        <v>8.2094437949694496E-2</v>
      </c>
      <c r="AQ2008">
        <f t="shared" si="779"/>
        <v>6.7394967422762398E-3</v>
      </c>
      <c r="AR2008">
        <f t="shared" si="780"/>
        <v>6399593.6257584924</v>
      </c>
    </row>
    <row r="2009" spans="13:44" x14ac:dyDescent="0.3">
      <c r="M2009" s="52" t="s">
        <v>22</v>
      </c>
      <c r="N2009" s="53">
        <f t="shared" si="759"/>
        <v>166021.44365805644</v>
      </c>
      <c r="O2009" s="54">
        <f t="shared" si="760"/>
        <v>0</v>
      </c>
      <c r="P2009" s="55">
        <f t="shared" si="761"/>
        <v>31</v>
      </c>
      <c r="Q2009" s="68"/>
      <c r="T2009">
        <f t="shared" si="782"/>
        <v>0</v>
      </c>
      <c r="U2009">
        <f t="shared" si="782"/>
        <v>0</v>
      </c>
      <c r="V2009">
        <f t="shared" si="758"/>
        <v>31</v>
      </c>
      <c r="W2009">
        <f t="shared" si="781"/>
        <v>3</v>
      </c>
      <c r="X2009">
        <f t="shared" si="762"/>
        <v>-5.2359877559829883E-2</v>
      </c>
      <c r="Y2009">
        <f t="shared" si="763"/>
        <v>-5.2335956242943828E-2</v>
      </c>
      <c r="Z2009">
        <f t="shared" si="764"/>
        <v>-5.2383818566763218E-2</v>
      </c>
      <c r="AA2009">
        <f t="shared" si="765"/>
        <v>0</v>
      </c>
      <c r="AB2009">
        <f t="shared" si="766"/>
        <v>6375585.7452000007</v>
      </c>
      <c r="AC2009">
        <f t="shared" si="767"/>
        <v>9.2468067027179749E-6</v>
      </c>
      <c r="AD2009">
        <f t="shared" si="768"/>
        <v>0</v>
      </c>
      <c r="AE2009">
        <f t="shared" si="769"/>
        <v>0</v>
      </c>
      <c r="AF2009">
        <f t="shared" si="770"/>
        <v>0</v>
      </c>
      <c r="AG2009">
        <f t="shared" si="771"/>
        <v>0</v>
      </c>
      <c r="AH2009">
        <f t="shared" si="772"/>
        <v>0</v>
      </c>
      <c r="AI2009">
        <f t="shared" si="773"/>
        <v>5.0546225567071803E-3</v>
      </c>
      <c r="AJ2009">
        <f t="shared" si="774"/>
        <v>4.2582015317955055E-5</v>
      </c>
      <c r="AK2009">
        <f t="shared" si="775"/>
        <v>1.6740578955036711E-7</v>
      </c>
      <c r="AL2009">
        <f t="shared" si="776"/>
        <v>0</v>
      </c>
      <c r="AM2009">
        <v>6378137</v>
      </c>
      <c r="AN2009">
        <v>6356752.3142451802</v>
      </c>
      <c r="AO2009">
        <f t="shared" si="777"/>
        <v>8.1819190842620321E-2</v>
      </c>
      <c r="AP2009">
        <f t="shared" si="778"/>
        <v>8.2094437949694496E-2</v>
      </c>
      <c r="AQ2009">
        <f t="shared" si="779"/>
        <v>6.7394967422762398E-3</v>
      </c>
      <c r="AR2009">
        <f t="shared" si="780"/>
        <v>6399593.6257584924</v>
      </c>
    </row>
    <row r="2010" spans="13:44" x14ac:dyDescent="0.3">
      <c r="M2010" s="52" t="s">
        <v>22</v>
      </c>
      <c r="N2010" s="53">
        <f t="shared" si="759"/>
        <v>166021.44365805644</v>
      </c>
      <c r="O2010" s="54">
        <f t="shared" si="760"/>
        <v>0</v>
      </c>
      <c r="P2010" s="55">
        <f t="shared" si="761"/>
        <v>31</v>
      </c>
      <c r="Q2010" s="68"/>
      <c r="T2010">
        <f t="shared" si="782"/>
        <v>0</v>
      </c>
      <c r="U2010">
        <f t="shared" si="782"/>
        <v>0</v>
      </c>
      <c r="V2010">
        <f t="shared" ref="V2010:V2073" si="783">TRUNC((R2010/6)+31)</f>
        <v>31</v>
      </c>
      <c r="W2010">
        <f t="shared" si="781"/>
        <v>3</v>
      </c>
      <c r="X2010">
        <f t="shared" si="762"/>
        <v>-5.2359877559829883E-2</v>
      </c>
      <c r="Y2010">
        <f t="shared" si="763"/>
        <v>-5.2335956242943828E-2</v>
      </c>
      <c r="Z2010">
        <f t="shared" si="764"/>
        <v>-5.2383818566763218E-2</v>
      </c>
      <c r="AA2010">
        <f t="shared" si="765"/>
        <v>0</v>
      </c>
      <c r="AB2010">
        <f t="shared" si="766"/>
        <v>6375585.7452000007</v>
      </c>
      <c r="AC2010">
        <f t="shared" si="767"/>
        <v>9.2468067027179749E-6</v>
      </c>
      <c r="AD2010">
        <f t="shared" si="768"/>
        <v>0</v>
      </c>
      <c r="AE2010">
        <f t="shared" si="769"/>
        <v>0</v>
      </c>
      <c r="AF2010">
        <f t="shared" si="770"/>
        <v>0</v>
      </c>
      <c r="AG2010">
        <f t="shared" si="771"/>
        <v>0</v>
      </c>
      <c r="AH2010">
        <f t="shared" si="772"/>
        <v>0</v>
      </c>
      <c r="AI2010">
        <f t="shared" si="773"/>
        <v>5.0546225567071803E-3</v>
      </c>
      <c r="AJ2010">
        <f t="shared" si="774"/>
        <v>4.2582015317955055E-5</v>
      </c>
      <c r="AK2010">
        <f t="shared" si="775"/>
        <v>1.6740578955036711E-7</v>
      </c>
      <c r="AL2010">
        <f t="shared" si="776"/>
        <v>0</v>
      </c>
      <c r="AM2010">
        <v>6378137</v>
      </c>
      <c r="AN2010">
        <v>6356752.3142451802</v>
      </c>
      <c r="AO2010">
        <f t="shared" si="777"/>
        <v>8.1819190842620321E-2</v>
      </c>
      <c r="AP2010">
        <f t="shared" si="778"/>
        <v>8.2094437949694496E-2</v>
      </c>
      <c r="AQ2010">
        <f t="shared" si="779"/>
        <v>6.7394967422762398E-3</v>
      </c>
      <c r="AR2010">
        <f t="shared" si="780"/>
        <v>6399593.6257584924</v>
      </c>
    </row>
    <row r="2011" spans="13:44" x14ac:dyDescent="0.3">
      <c r="M2011" s="52" t="s">
        <v>22</v>
      </c>
      <c r="N2011" s="53">
        <f t="shared" ref="N2011:N2074" si="784">Z2011*AB2011*(1+AC2011/3)+500000</f>
        <v>166021.44365805644</v>
      </c>
      <c r="O2011" s="54">
        <f t="shared" ref="O2011:O2074" si="785">IF(M2011="S",AA2011*AB2011*(1+AC2011)+AL2011+10000000,AA2011*AB2011*(1+AC2011)+AL2011)</f>
        <v>0</v>
      </c>
      <c r="P2011" s="55">
        <f t="shared" ref="P2011:P2074" si="786">V2011</f>
        <v>31</v>
      </c>
      <c r="Q2011" s="68"/>
      <c r="T2011">
        <f t="shared" si="782"/>
        <v>0</v>
      </c>
      <c r="U2011">
        <f t="shared" si="782"/>
        <v>0</v>
      </c>
      <c r="V2011">
        <f t="shared" si="783"/>
        <v>31</v>
      </c>
      <c r="W2011">
        <f t="shared" si="781"/>
        <v>3</v>
      </c>
      <c r="X2011">
        <f t="shared" ref="X2011:X2074" si="787">+T2011-((W2011*PI())/180)</f>
        <v>-5.2359877559829883E-2</v>
      </c>
      <c r="Y2011">
        <f t="shared" ref="Y2011:Y2074" si="788">COS(U2011)*SIN(X2011)</f>
        <v>-5.2335956242943828E-2</v>
      </c>
      <c r="Z2011">
        <f t="shared" ref="Z2011:Z2074" si="789">(1/2)*LN((1+Y2011)/(1-Y2011))</f>
        <v>-5.2383818566763218E-2</v>
      </c>
      <c r="AA2011">
        <f t="shared" ref="AA2011:AA2074" si="790">ATAN((TAN(U2011))/COS(X2011))-U2011</f>
        <v>0</v>
      </c>
      <c r="AB2011">
        <f t="shared" ref="AB2011:AB2074" si="791">(AR2011/(1+AQ2011*(COS(U2011))^2)^(1/2))*0.9996</f>
        <v>6375585.7452000007</v>
      </c>
      <c r="AC2011">
        <f t="shared" ref="AC2011:AC2074" si="792">(AQ2011/2)*Z2011^2*(COS(U2011))^2</f>
        <v>9.2468067027179749E-6</v>
      </c>
      <c r="AD2011">
        <f t="shared" ref="AD2011:AD2074" si="793">SIN(2*U2011)</f>
        <v>0</v>
      </c>
      <c r="AE2011">
        <f t="shared" ref="AE2011:AE2074" si="794">+AD2011*(COS(U2011))^2</f>
        <v>0</v>
      </c>
      <c r="AF2011">
        <f t="shared" ref="AF2011:AF2074" si="795">U2011+(AD2011/2)</f>
        <v>0</v>
      </c>
      <c r="AG2011">
        <f t="shared" ref="AG2011:AG2074" si="796">((3*AF2011)+AE2011)/4</f>
        <v>0</v>
      </c>
      <c r="AH2011">
        <f t="shared" ref="AH2011:AH2074" si="797">(5*AG2011+AE2011*(COS(U2011))^2)/3</f>
        <v>0</v>
      </c>
      <c r="AI2011">
        <f t="shared" ref="AI2011:AI2074" si="798">(3/4)*AQ2011</f>
        <v>5.0546225567071803E-3</v>
      </c>
      <c r="AJ2011">
        <f t="shared" ref="AJ2011:AJ2074" si="799">(5/3)*AI2011^2</f>
        <v>4.2582015317955055E-5</v>
      </c>
      <c r="AK2011">
        <f t="shared" ref="AK2011:AK2074" si="800">(35/27)*AI2011^3</f>
        <v>1.6740578955036711E-7</v>
      </c>
      <c r="AL2011">
        <f t="shared" ref="AL2011:AL2074" si="801">0.9996*AR2011*(U2011-(AI2011*AF2011)+(AJ2011*AG2011)-(AK2011*AH2011))</f>
        <v>0</v>
      </c>
      <c r="AM2011">
        <v>6378137</v>
      </c>
      <c r="AN2011">
        <v>6356752.3142451802</v>
      </c>
      <c r="AO2011">
        <f t="shared" ref="AO2011:AO2074" si="802">SQRT(AM2011^2-AN2011^2)/AM2011</f>
        <v>8.1819190842620321E-2</v>
      </c>
      <c r="AP2011">
        <f t="shared" ref="AP2011:AP2074" si="803">SQRT(AM2011^2-AN2011^2)/AN2011</f>
        <v>8.2094437949694496E-2</v>
      </c>
      <c r="AQ2011">
        <f t="shared" ref="AQ2011:AQ2074" si="804">AP2011^2</f>
        <v>6.7394967422762398E-3</v>
      </c>
      <c r="AR2011">
        <f t="shared" ref="AR2011:AR2074" si="805">+(AM2011^2)/AN2011</f>
        <v>6399593.6257584924</v>
      </c>
    </row>
    <row r="2012" spans="13:44" x14ac:dyDescent="0.3">
      <c r="M2012" s="52" t="s">
        <v>22</v>
      </c>
      <c r="N2012" s="53">
        <f t="shared" si="784"/>
        <v>166021.44365805644</v>
      </c>
      <c r="O2012" s="54">
        <f t="shared" si="785"/>
        <v>0</v>
      </c>
      <c r="P2012" s="55">
        <f t="shared" si="786"/>
        <v>31</v>
      </c>
      <c r="Q2012" s="68"/>
      <c r="T2012">
        <f t="shared" si="782"/>
        <v>0</v>
      </c>
      <c r="U2012">
        <f t="shared" si="782"/>
        <v>0</v>
      </c>
      <c r="V2012">
        <f t="shared" si="783"/>
        <v>31</v>
      </c>
      <c r="W2012">
        <f t="shared" ref="W2012:W2075" si="806">6*V2012-183</f>
        <v>3</v>
      </c>
      <c r="X2012">
        <f t="shared" si="787"/>
        <v>-5.2359877559829883E-2</v>
      </c>
      <c r="Y2012">
        <f t="shared" si="788"/>
        <v>-5.2335956242943828E-2</v>
      </c>
      <c r="Z2012">
        <f t="shared" si="789"/>
        <v>-5.2383818566763218E-2</v>
      </c>
      <c r="AA2012">
        <f t="shared" si="790"/>
        <v>0</v>
      </c>
      <c r="AB2012">
        <f t="shared" si="791"/>
        <v>6375585.7452000007</v>
      </c>
      <c r="AC2012">
        <f t="shared" si="792"/>
        <v>9.2468067027179749E-6</v>
      </c>
      <c r="AD2012">
        <f t="shared" si="793"/>
        <v>0</v>
      </c>
      <c r="AE2012">
        <f t="shared" si="794"/>
        <v>0</v>
      </c>
      <c r="AF2012">
        <f t="shared" si="795"/>
        <v>0</v>
      </c>
      <c r="AG2012">
        <f t="shared" si="796"/>
        <v>0</v>
      </c>
      <c r="AH2012">
        <f t="shared" si="797"/>
        <v>0</v>
      </c>
      <c r="AI2012">
        <f t="shared" si="798"/>
        <v>5.0546225567071803E-3</v>
      </c>
      <c r="AJ2012">
        <f t="shared" si="799"/>
        <v>4.2582015317955055E-5</v>
      </c>
      <c r="AK2012">
        <f t="shared" si="800"/>
        <v>1.6740578955036711E-7</v>
      </c>
      <c r="AL2012">
        <f t="shared" si="801"/>
        <v>0</v>
      </c>
      <c r="AM2012">
        <v>6378137</v>
      </c>
      <c r="AN2012">
        <v>6356752.3142451802</v>
      </c>
      <c r="AO2012">
        <f t="shared" si="802"/>
        <v>8.1819190842620321E-2</v>
      </c>
      <c r="AP2012">
        <f t="shared" si="803"/>
        <v>8.2094437949694496E-2</v>
      </c>
      <c r="AQ2012">
        <f t="shared" si="804"/>
        <v>6.7394967422762398E-3</v>
      </c>
      <c r="AR2012">
        <f t="shared" si="805"/>
        <v>6399593.6257584924</v>
      </c>
    </row>
    <row r="2013" spans="13:44" x14ac:dyDescent="0.3">
      <c r="M2013" s="52" t="s">
        <v>22</v>
      </c>
      <c r="N2013" s="53">
        <f t="shared" si="784"/>
        <v>166021.44365805644</v>
      </c>
      <c r="O2013" s="54">
        <f t="shared" si="785"/>
        <v>0</v>
      </c>
      <c r="P2013" s="55">
        <f t="shared" si="786"/>
        <v>31</v>
      </c>
      <c r="Q2013" s="68"/>
      <c r="T2013">
        <f t="shared" si="782"/>
        <v>0</v>
      </c>
      <c r="U2013">
        <f t="shared" si="782"/>
        <v>0</v>
      </c>
      <c r="V2013">
        <f t="shared" si="783"/>
        <v>31</v>
      </c>
      <c r="W2013">
        <f t="shared" si="806"/>
        <v>3</v>
      </c>
      <c r="X2013">
        <f t="shared" si="787"/>
        <v>-5.2359877559829883E-2</v>
      </c>
      <c r="Y2013">
        <f t="shared" si="788"/>
        <v>-5.2335956242943828E-2</v>
      </c>
      <c r="Z2013">
        <f t="shared" si="789"/>
        <v>-5.2383818566763218E-2</v>
      </c>
      <c r="AA2013">
        <f t="shared" si="790"/>
        <v>0</v>
      </c>
      <c r="AB2013">
        <f t="shared" si="791"/>
        <v>6375585.7452000007</v>
      </c>
      <c r="AC2013">
        <f t="shared" si="792"/>
        <v>9.2468067027179749E-6</v>
      </c>
      <c r="AD2013">
        <f t="shared" si="793"/>
        <v>0</v>
      </c>
      <c r="AE2013">
        <f t="shared" si="794"/>
        <v>0</v>
      </c>
      <c r="AF2013">
        <f t="shared" si="795"/>
        <v>0</v>
      </c>
      <c r="AG2013">
        <f t="shared" si="796"/>
        <v>0</v>
      </c>
      <c r="AH2013">
        <f t="shared" si="797"/>
        <v>0</v>
      </c>
      <c r="AI2013">
        <f t="shared" si="798"/>
        <v>5.0546225567071803E-3</v>
      </c>
      <c r="AJ2013">
        <f t="shared" si="799"/>
        <v>4.2582015317955055E-5</v>
      </c>
      <c r="AK2013">
        <f t="shared" si="800"/>
        <v>1.6740578955036711E-7</v>
      </c>
      <c r="AL2013">
        <f t="shared" si="801"/>
        <v>0</v>
      </c>
      <c r="AM2013">
        <v>6378137</v>
      </c>
      <c r="AN2013">
        <v>6356752.3142451802</v>
      </c>
      <c r="AO2013">
        <f t="shared" si="802"/>
        <v>8.1819190842620321E-2</v>
      </c>
      <c r="AP2013">
        <f t="shared" si="803"/>
        <v>8.2094437949694496E-2</v>
      </c>
      <c r="AQ2013">
        <f t="shared" si="804"/>
        <v>6.7394967422762398E-3</v>
      </c>
      <c r="AR2013">
        <f t="shared" si="805"/>
        <v>6399593.6257584924</v>
      </c>
    </row>
    <row r="2014" spans="13:44" x14ac:dyDescent="0.3">
      <c r="M2014" s="52" t="s">
        <v>22</v>
      </c>
      <c r="N2014" s="53">
        <f t="shared" si="784"/>
        <v>166021.44365805644</v>
      </c>
      <c r="O2014" s="54">
        <f t="shared" si="785"/>
        <v>0</v>
      </c>
      <c r="P2014" s="55">
        <f t="shared" si="786"/>
        <v>31</v>
      </c>
      <c r="Q2014" s="68"/>
      <c r="T2014">
        <f t="shared" si="782"/>
        <v>0</v>
      </c>
      <c r="U2014">
        <f t="shared" si="782"/>
        <v>0</v>
      </c>
      <c r="V2014">
        <f t="shared" si="783"/>
        <v>31</v>
      </c>
      <c r="W2014">
        <f t="shared" si="806"/>
        <v>3</v>
      </c>
      <c r="X2014">
        <f t="shared" si="787"/>
        <v>-5.2359877559829883E-2</v>
      </c>
      <c r="Y2014">
        <f t="shared" si="788"/>
        <v>-5.2335956242943828E-2</v>
      </c>
      <c r="Z2014">
        <f t="shared" si="789"/>
        <v>-5.2383818566763218E-2</v>
      </c>
      <c r="AA2014">
        <f t="shared" si="790"/>
        <v>0</v>
      </c>
      <c r="AB2014">
        <f t="shared" si="791"/>
        <v>6375585.7452000007</v>
      </c>
      <c r="AC2014">
        <f t="shared" si="792"/>
        <v>9.2468067027179749E-6</v>
      </c>
      <c r="AD2014">
        <f t="shared" si="793"/>
        <v>0</v>
      </c>
      <c r="AE2014">
        <f t="shared" si="794"/>
        <v>0</v>
      </c>
      <c r="AF2014">
        <f t="shared" si="795"/>
        <v>0</v>
      </c>
      <c r="AG2014">
        <f t="shared" si="796"/>
        <v>0</v>
      </c>
      <c r="AH2014">
        <f t="shared" si="797"/>
        <v>0</v>
      </c>
      <c r="AI2014">
        <f t="shared" si="798"/>
        <v>5.0546225567071803E-3</v>
      </c>
      <c r="AJ2014">
        <f t="shared" si="799"/>
        <v>4.2582015317955055E-5</v>
      </c>
      <c r="AK2014">
        <f t="shared" si="800"/>
        <v>1.6740578955036711E-7</v>
      </c>
      <c r="AL2014">
        <f t="shared" si="801"/>
        <v>0</v>
      </c>
      <c r="AM2014">
        <v>6378137</v>
      </c>
      <c r="AN2014">
        <v>6356752.3142451802</v>
      </c>
      <c r="AO2014">
        <f t="shared" si="802"/>
        <v>8.1819190842620321E-2</v>
      </c>
      <c r="AP2014">
        <f t="shared" si="803"/>
        <v>8.2094437949694496E-2</v>
      </c>
      <c r="AQ2014">
        <f t="shared" si="804"/>
        <v>6.7394967422762398E-3</v>
      </c>
      <c r="AR2014">
        <f t="shared" si="805"/>
        <v>6399593.6257584924</v>
      </c>
    </row>
    <row r="2015" spans="13:44" x14ac:dyDescent="0.3">
      <c r="M2015" s="52" t="s">
        <v>22</v>
      </c>
      <c r="N2015" s="53">
        <f t="shared" si="784"/>
        <v>166021.44365805644</v>
      </c>
      <c r="O2015" s="54">
        <f t="shared" si="785"/>
        <v>0</v>
      </c>
      <c r="P2015" s="55">
        <f t="shared" si="786"/>
        <v>31</v>
      </c>
      <c r="Q2015" s="68"/>
      <c r="T2015">
        <f t="shared" si="782"/>
        <v>0</v>
      </c>
      <c r="U2015">
        <f t="shared" si="782"/>
        <v>0</v>
      </c>
      <c r="V2015">
        <f t="shared" si="783"/>
        <v>31</v>
      </c>
      <c r="W2015">
        <f t="shared" si="806"/>
        <v>3</v>
      </c>
      <c r="X2015">
        <f t="shared" si="787"/>
        <v>-5.2359877559829883E-2</v>
      </c>
      <c r="Y2015">
        <f t="shared" si="788"/>
        <v>-5.2335956242943828E-2</v>
      </c>
      <c r="Z2015">
        <f t="shared" si="789"/>
        <v>-5.2383818566763218E-2</v>
      </c>
      <c r="AA2015">
        <f t="shared" si="790"/>
        <v>0</v>
      </c>
      <c r="AB2015">
        <f t="shared" si="791"/>
        <v>6375585.7452000007</v>
      </c>
      <c r="AC2015">
        <f t="shared" si="792"/>
        <v>9.2468067027179749E-6</v>
      </c>
      <c r="AD2015">
        <f t="shared" si="793"/>
        <v>0</v>
      </c>
      <c r="AE2015">
        <f t="shared" si="794"/>
        <v>0</v>
      </c>
      <c r="AF2015">
        <f t="shared" si="795"/>
        <v>0</v>
      </c>
      <c r="AG2015">
        <f t="shared" si="796"/>
        <v>0</v>
      </c>
      <c r="AH2015">
        <f t="shared" si="797"/>
        <v>0</v>
      </c>
      <c r="AI2015">
        <f t="shared" si="798"/>
        <v>5.0546225567071803E-3</v>
      </c>
      <c r="AJ2015">
        <f t="shared" si="799"/>
        <v>4.2582015317955055E-5</v>
      </c>
      <c r="AK2015">
        <f t="shared" si="800"/>
        <v>1.6740578955036711E-7</v>
      </c>
      <c r="AL2015">
        <f t="shared" si="801"/>
        <v>0</v>
      </c>
      <c r="AM2015">
        <v>6378137</v>
      </c>
      <c r="AN2015">
        <v>6356752.3142451802</v>
      </c>
      <c r="AO2015">
        <f t="shared" si="802"/>
        <v>8.1819190842620321E-2</v>
      </c>
      <c r="AP2015">
        <f t="shared" si="803"/>
        <v>8.2094437949694496E-2</v>
      </c>
      <c r="AQ2015">
        <f t="shared" si="804"/>
        <v>6.7394967422762398E-3</v>
      </c>
      <c r="AR2015">
        <f t="shared" si="805"/>
        <v>6399593.6257584924</v>
      </c>
    </row>
    <row r="2016" spans="13:44" x14ac:dyDescent="0.3">
      <c r="M2016" s="52" t="s">
        <v>22</v>
      </c>
      <c r="N2016" s="53">
        <f t="shared" si="784"/>
        <v>166021.44365805644</v>
      </c>
      <c r="O2016" s="54">
        <f t="shared" si="785"/>
        <v>0</v>
      </c>
      <c r="P2016" s="55">
        <f t="shared" si="786"/>
        <v>31</v>
      </c>
      <c r="Q2016" s="68"/>
      <c r="T2016">
        <f t="shared" si="782"/>
        <v>0</v>
      </c>
      <c r="U2016">
        <f t="shared" si="782"/>
        <v>0</v>
      </c>
      <c r="V2016">
        <f t="shared" si="783"/>
        <v>31</v>
      </c>
      <c r="W2016">
        <f t="shared" si="806"/>
        <v>3</v>
      </c>
      <c r="X2016">
        <f t="shared" si="787"/>
        <v>-5.2359877559829883E-2</v>
      </c>
      <c r="Y2016">
        <f t="shared" si="788"/>
        <v>-5.2335956242943828E-2</v>
      </c>
      <c r="Z2016">
        <f t="shared" si="789"/>
        <v>-5.2383818566763218E-2</v>
      </c>
      <c r="AA2016">
        <f t="shared" si="790"/>
        <v>0</v>
      </c>
      <c r="AB2016">
        <f t="shared" si="791"/>
        <v>6375585.7452000007</v>
      </c>
      <c r="AC2016">
        <f t="shared" si="792"/>
        <v>9.2468067027179749E-6</v>
      </c>
      <c r="AD2016">
        <f t="shared" si="793"/>
        <v>0</v>
      </c>
      <c r="AE2016">
        <f t="shared" si="794"/>
        <v>0</v>
      </c>
      <c r="AF2016">
        <f t="shared" si="795"/>
        <v>0</v>
      </c>
      <c r="AG2016">
        <f t="shared" si="796"/>
        <v>0</v>
      </c>
      <c r="AH2016">
        <f t="shared" si="797"/>
        <v>0</v>
      </c>
      <c r="AI2016">
        <f t="shared" si="798"/>
        <v>5.0546225567071803E-3</v>
      </c>
      <c r="AJ2016">
        <f t="shared" si="799"/>
        <v>4.2582015317955055E-5</v>
      </c>
      <c r="AK2016">
        <f t="shared" si="800"/>
        <v>1.6740578955036711E-7</v>
      </c>
      <c r="AL2016">
        <f t="shared" si="801"/>
        <v>0</v>
      </c>
      <c r="AM2016">
        <v>6378137</v>
      </c>
      <c r="AN2016">
        <v>6356752.3142451802</v>
      </c>
      <c r="AO2016">
        <f t="shared" si="802"/>
        <v>8.1819190842620321E-2</v>
      </c>
      <c r="AP2016">
        <f t="shared" si="803"/>
        <v>8.2094437949694496E-2</v>
      </c>
      <c r="AQ2016">
        <f t="shared" si="804"/>
        <v>6.7394967422762398E-3</v>
      </c>
      <c r="AR2016">
        <f t="shared" si="805"/>
        <v>6399593.6257584924</v>
      </c>
    </row>
    <row r="2017" spans="13:44" x14ac:dyDescent="0.3">
      <c r="M2017" s="52" t="s">
        <v>22</v>
      </c>
      <c r="N2017" s="53">
        <f t="shared" si="784"/>
        <v>166021.44365805644</v>
      </c>
      <c r="O2017" s="54">
        <f t="shared" si="785"/>
        <v>0</v>
      </c>
      <c r="P2017" s="55">
        <f t="shared" si="786"/>
        <v>31</v>
      </c>
      <c r="Q2017" s="68"/>
      <c r="T2017">
        <f t="shared" si="782"/>
        <v>0</v>
      </c>
      <c r="U2017">
        <f t="shared" si="782"/>
        <v>0</v>
      </c>
      <c r="V2017">
        <f t="shared" si="783"/>
        <v>31</v>
      </c>
      <c r="W2017">
        <f t="shared" si="806"/>
        <v>3</v>
      </c>
      <c r="X2017">
        <f t="shared" si="787"/>
        <v>-5.2359877559829883E-2</v>
      </c>
      <c r="Y2017">
        <f t="shared" si="788"/>
        <v>-5.2335956242943828E-2</v>
      </c>
      <c r="Z2017">
        <f t="shared" si="789"/>
        <v>-5.2383818566763218E-2</v>
      </c>
      <c r="AA2017">
        <f t="shared" si="790"/>
        <v>0</v>
      </c>
      <c r="AB2017">
        <f t="shared" si="791"/>
        <v>6375585.7452000007</v>
      </c>
      <c r="AC2017">
        <f t="shared" si="792"/>
        <v>9.2468067027179749E-6</v>
      </c>
      <c r="AD2017">
        <f t="shared" si="793"/>
        <v>0</v>
      </c>
      <c r="AE2017">
        <f t="shared" si="794"/>
        <v>0</v>
      </c>
      <c r="AF2017">
        <f t="shared" si="795"/>
        <v>0</v>
      </c>
      <c r="AG2017">
        <f t="shared" si="796"/>
        <v>0</v>
      </c>
      <c r="AH2017">
        <f t="shared" si="797"/>
        <v>0</v>
      </c>
      <c r="AI2017">
        <f t="shared" si="798"/>
        <v>5.0546225567071803E-3</v>
      </c>
      <c r="AJ2017">
        <f t="shared" si="799"/>
        <v>4.2582015317955055E-5</v>
      </c>
      <c r="AK2017">
        <f t="shared" si="800"/>
        <v>1.6740578955036711E-7</v>
      </c>
      <c r="AL2017">
        <f t="shared" si="801"/>
        <v>0</v>
      </c>
      <c r="AM2017">
        <v>6378137</v>
      </c>
      <c r="AN2017">
        <v>6356752.3142451802</v>
      </c>
      <c r="AO2017">
        <f t="shared" si="802"/>
        <v>8.1819190842620321E-2</v>
      </c>
      <c r="AP2017">
        <f t="shared" si="803"/>
        <v>8.2094437949694496E-2</v>
      </c>
      <c r="AQ2017">
        <f t="shared" si="804"/>
        <v>6.7394967422762398E-3</v>
      </c>
      <c r="AR2017">
        <f t="shared" si="805"/>
        <v>6399593.6257584924</v>
      </c>
    </row>
    <row r="2018" spans="13:44" x14ac:dyDescent="0.3">
      <c r="M2018" s="52" t="s">
        <v>22</v>
      </c>
      <c r="N2018" s="53">
        <f t="shared" si="784"/>
        <v>166021.44365805644</v>
      </c>
      <c r="O2018" s="54">
        <f t="shared" si="785"/>
        <v>0</v>
      </c>
      <c r="P2018" s="55">
        <f t="shared" si="786"/>
        <v>31</v>
      </c>
      <c r="Q2018" s="68"/>
      <c r="T2018">
        <f t="shared" si="782"/>
        <v>0</v>
      </c>
      <c r="U2018">
        <f t="shared" si="782"/>
        <v>0</v>
      </c>
      <c r="V2018">
        <f t="shared" si="783"/>
        <v>31</v>
      </c>
      <c r="W2018">
        <f t="shared" si="806"/>
        <v>3</v>
      </c>
      <c r="X2018">
        <f t="shared" si="787"/>
        <v>-5.2359877559829883E-2</v>
      </c>
      <c r="Y2018">
        <f t="shared" si="788"/>
        <v>-5.2335956242943828E-2</v>
      </c>
      <c r="Z2018">
        <f t="shared" si="789"/>
        <v>-5.2383818566763218E-2</v>
      </c>
      <c r="AA2018">
        <f t="shared" si="790"/>
        <v>0</v>
      </c>
      <c r="AB2018">
        <f t="shared" si="791"/>
        <v>6375585.7452000007</v>
      </c>
      <c r="AC2018">
        <f t="shared" si="792"/>
        <v>9.2468067027179749E-6</v>
      </c>
      <c r="AD2018">
        <f t="shared" si="793"/>
        <v>0</v>
      </c>
      <c r="AE2018">
        <f t="shared" si="794"/>
        <v>0</v>
      </c>
      <c r="AF2018">
        <f t="shared" si="795"/>
        <v>0</v>
      </c>
      <c r="AG2018">
        <f t="shared" si="796"/>
        <v>0</v>
      </c>
      <c r="AH2018">
        <f t="shared" si="797"/>
        <v>0</v>
      </c>
      <c r="AI2018">
        <f t="shared" si="798"/>
        <v>5.0546225567071803E-3</v>
      </c>
      <c r="AJ2018">
        <f t="shared" si="799"/>
        <v>4.2582015317955055E-5</v>
      </c>
      <c r="AK2018">
        <f t="shared" si="800"/>
        <v>1.6740578955036711E-7</v>
      </c>
      <c r="AL2018">
        <f t="shared" si="801"/>
        <v>0</v>
      </c>
      <c r="AM2018">
        <v>6378137</v>
      </c>
      <c r="AN2018">
        <v>6356752.3142451802</v>
      </c>
      <c r="AO2018">
        <f t="shared" si="802"/>
        <v>8.1819190842620321E-2</v>
      </c>
      <c r="AP2018">
        <f t="shared" si="803"/>
        <v>8.2094437949694496E-2</v>
      </c>
      <c r="AQ2018">
        <f t="shared" si="804"/>
        <v>6.7394967422762398E-3</v>
      </c>
      <c r="AR2018">
        <f t="shared" si="805"/>
        <v>6399593.6257584924</v>
      </c>
    </row>
    <row r="2019" spans="13:44" x14ac:dyDescent="0.3">
      <c r="M2019" s="52" t="s">
        <v>22</v>
      </c>
      <c r="N2019" s="53">
        <f t="shared" si="784"/>
        <v>166021.44365805644</v>
      </c>
      <c r="O2019" s="54">
        <f t="shared" si="785"/>
        <v>0</v>
      </c>
      <c r="P2019" s="55">
        <f t="shared" si="786"/>
        <v>31</v>
      </c>
      <c r="Q2019" s="68"/>
      <c r="T2019">
        <f t="shared" si="782"/>
        <v>0</v>
      </c>
      <c r="U2019">
        <f t="shared" si="782"/>
        <v>0</v>
      </c>
      <c r="V2019">
        <f t="shared" si="783"/>
        <v>31</v>
      </c>
      <c r="W2019">
        <f t="shared" si="806"/>
        <v>3</v>
      </c>
      <c r="X2019">
        <f t="shared" si="787"/>
        <v>-5.2359877559829883E-2</v>
      </c>
      <c r="Y2019">
        <f t="shared" si="788"/>
        <v>-5.2335956242943828E-2</v>
      </c>
      <c r="Z2019">
        <f t="shared" si="789"/>
        <v>-5.2383818566763218E-2</v>
      </c>
      <c r="AA2019">
        <f t="shared" si="790"/>
        <v>0</v>
      </c>
      <c r="AB2019">
        <f t="shared" si="791"/>
        <v>6375585.7452000007</v>
      </c>
      <c r="AC2019">
        <f t="shared" si="792"/>
        <v>9.2468067027179749E-6</v>
      </c>
      <c r="AD2019">
        <f t="shared" si="793"/>
        <v>0</v>
      </c>
      <c r="AE2019">
        <f t="shared" si="794"/>
        <v>0</v>
      </c>
      <c r="AF2019">
        <f t="shared" si="795"/>
        <v>0</v>
      </c>
      <c r="AG2019">
        <f t="shared" si="796"/>
        <v>0</v>
      </c>
      <c r="AH2019">
        <f t="shared" si="797"/>
        <v>0</v>
      </c>
      <c r="AI2019">
        <f t="shared" si="798"/>
        <v>5.0546225567071803E-3</v>
      </c>
      <c r="AJ2019">
        <f t="shared" si="799"/>
        <v>4.2582015317955055E-5</v>
      </c>
      <c r="AK2019">
        <f t="shared" si="800"/>
        <v>1.6740578955036711E-7</v>
      </c>
      <c r="AL2019">
        <f t="shared" si="801"/>
        <v>0</v>
      </c>
      <c r="AM2019">
        <v>6378137</v>
      </c>
      <c r="AN2019">
        <v>6356752.3142451802</v>
      </c>
      <c r="AO2019">
        <f t="shared" si="802"/>
        <v>8.1819190842620321E-2</v>
      </c>
      <c r="AP2019">
        <f t="shared" si="803"/>
        <v>8.2094437949694496E-2</v>
      </c>
      <c r="AQ2019">
        <f t="shared" si="804"/>
        <v>6.7394967422762398E-3</v>
      </c>
      <c r="AR2019">
        <f t="shared" si="805"/>
        <v>6399593.6257584924</v>
      </c>
    </row>
    <row r="2020" spans="13:44" x14ac:dyDescent="0.3">
      <c r="M2020" s="52" t="s">
        <v>22</v>
      </c>
      <c r="N2020" s="53">
        <f t="shared" si="784"/>
        <v>166021.44365805644</v>
      </c>
      <c r="O2020" s="54">
        <f t="shared" si="785"/>
        <v>0</v>
      </c>
      <c r="P2020" s="55">
        <f t="shared" si="786"/>
        <v>31</v>
      </c>
      <c r="Q2020" s="68"/>
      <c r="T2020">
        <f t="shared" si="782"/>
        <v>0</v>
      </c>
      <c r="U2020">
        <f t="shared" si="782"/>
        <v>0</v>
      </c>
      <c r="V2020">
        <f t="shared" si="783"/>
        <v>31</v>
      </c>
      <c r="W2020">
        <f t="shared" si="806"/>
        <v>3</v>
      </c>
      <c r="X2020">
        <f t="shared" si="787"/>
        <v>-5.2359877559829883E-2</v>
      </c>
      <c r="Y2020">
        <f t="shared" si="788"/>
        <v>-5.2335956242943828E-2</v>
      </c>
      <c r="Z2020">
        <f t="shared" si="789"/>
        <v>-5.2383818566763218E-2</v>
      </c>
      <c r="AA2020">
        <f t="shared" si="790"/>
        <v>0</v>
      </c>
      <c r="AB2020">
        <f t="shared" si="791"/>
        <v>6375585.7452000007</v>
      </c>
      <c r="AC2020">
        <f t="shared" si="792"/>
        <v>9.2468067027179749E-6</v>
      </c>
      <c r="AD2020">
        <f t="shared" si="793"/>
        <v>0</v>
      </c>
      <c r="AE2020">
        <f t="shared" si="794"/>
        <v>0</v>
      </c>
      <c r="AF2020">
        <f t="shared" si="795"/>
        <v>0</v>
      </c>
      <c r="AG2020">
        <f t="shared" si="796"/>
        <v>0</v>
      </c>
      <c r="AH2020">
        <f t="shared" si="797"/>
        <v>0</v>
      </c>
      <c r="AI2020">
        <f t="shared" si="798"/>
        <v>5.0546225567071803E-3</v>
      </c>
      <c r="AJ2020">
        <f t="shared" si="799"/>
        <v>4.2582015317955055E-5</v>
      </c>
      <c r="AK2020">
        <f t="shared" si="800"/>
        <v>1.6740578955036711E-7</v>
      </c>
      <c r="AL2020">
        <f t="shared" si="801"/>
        <v>0</v>
      </c>
      <c r="AM2020">
        <v>6378137</v>
      </c>
      <c r="AN2020">
        <v>6356752.3142451802</v>
      </c>
      <c r="AO2020">
        <f t="shared" si="802"/>
        <v>8.1819190842620321E-2</v>
      </c>
      <c r="AP2020">
        <f t="shared" si="803"/>
        <v>8.2094437949694496E-2</v>
      </c>
      <c r="AQ2020">
        <f t="shared" si="804"/>
        <v>6.7394967422762398E-3</v>
      </c>
      <c r="AR2020">
        <f t="shared" si="805"/>
        <v>6399593.6257584924</v>
      </c>
    </row>
    <row r="2021" spans="13:44" x14ac:dyDescent="0.3">
      <c r="M2021" s="52" t="s">
        <v>22</v>
      </c>
      <c r="N2021" s="53">
        <f t="shared" si="784"/>
        <v>166021.44365805644</v>
      </c>
      <c r="O2021" s="54">
        <f t="shared" si="785"/>
        <v>0</v>
      </c>
      <c r="P2021" s="55">
        <f t="shared" si="786"/>
        <v>31</v>
      </c>
      <c r="Q2021" s="68"/>
      <c r="T2021">
        <f t="shared" si="782"/>
        <v>0</v>
      </c>
      <c r="U2021">
        <f t="shared" si="782"/>
        <v>0</v>
      </c>
      <c r="V2021">
        <f t="shared" si="783"/>
        <v>31</v>
      </c>
      <c r="W2021">
        <f t="shared" si="806"/>
        <v>3</v>
      </c>
      <c r="X2021">
        <f t="shared" si="787"/>
        <v>-5.2359877559829883E-2</v>
      </c>
      <c r="Y2021">
        <f t="shared" si="788"/>
        <v>-5.2335956242943828E-2</v>
      </c>
      <c r="Z2021">
        <f t="shared" si="789"/>
        <v>-5.2383818566763218E-2</v>
      </c>
      <c r="AA2021">
        <f t="shared" si="790"/>
        <v>0</v>
      </c>
      <c r="AB2021">
        <f t="shared" si="791"/>
        <v>6375585.7452000007</v>
      </c>
      <c r="AC2021">
        <f t="shared" si="792"/>
        <v>9.2468067027179749E-6</v>
      </c>
      <c r="AD2021">
        <f t="shared" si="793"/>
        <v>0</v>
      </c>
      <c r="AE2021">
        <f t="shared" si="794"/>
        <v>0</v>
      </c>
      <c r="AF2021">
        <f t="shared" si="795"/>
        <v>0</v>
      </c>
      <c r="AG2021">
        <f t="shared" si="796"/>
        <v>0</v>
      </c>
      <c r="AH2021">
        <f t="shared" si="797"/>
        <v>0</v>
      </c>
      <c r="AI2021">
        <f t="shared" si="798"/>
        <v>5.0546225567071803E-3</v>
      </c>
      <c r="AJ2021">
        <f t="shared" si="799"/>
        <v>4.2582015317955055E-5</v>
      </c>
      <c r="AK2021">
        <f t="shared" si="800"/>
        <v>1.6740578955036711E-7</v>
      </c>
      <c r="AL2021">
        <f t="shared" si="801"/>
        <v>0</v>
      </c>
      <c r="AM2021">
        <v>6378137</v>
      </c>
      <c r="AN2021">
        <v>6356752.3142451802</v>
      </c>
      <c r="AO2021">
        <f t="shared" si="802"/>
        <v>8.1819190842620321E-2</v>
      </c>
      <c r="AP2021">
        <f t="shared" si="803"/>
        <v>8.2094437949694496E-2</v>
      </c>
      <c r="AQ2021">
        <f t="shared" si="804"/>
        <v>6.7394967422762398E-3</v>
      </c>
      <c r="AR2021">
        <f t="shared" si="805"/>
        <v>6399593.6257584924</v>
      </c>
    </row>
    <row r="2022" spans="13:44" x14ac:dyDescent="0.3">
      <c r="M2022" s="52" t="s">
        <v>22</v>
      </c>
      <c r="N2022" s="53">
        <f t="shared" si="784"/>
        <v>166021.44365805644</v>
      </c>
      <c r="O2022" s="54">
        <f t="shared" si="785"/>
        <v>0</v>
      </c>
      <c r="P2022" s="55">
        <f t="shared" si="786"/>
        <v>31</v>
      </c>
      <c r="Q2022" s="68"/>
      <c r="T2022">
        <f t="shared" si="782"/>
        <v>0</v>
      </c>
      <c r="U2022">
        <f t="shared" si="782"/>
        <v>0</v>
      </c>
      <c r="V2022">
        <f t="shared" si="783"/>
        <v>31</v>
      </c>
      <c r="W2022">
        <f t="shared" si="806"/>
        <v>3</v>
      </c>
      <c r="X2022">
        <f t="shared" si="787"/>
        <v>-5.2359877559829883E-2</v>
      </c>
      <c r="Y2022">
        <f t="shared" si="788"/>
        <v>-5.2335956242943828E-2</v>
      </c>
      <c r="Z2022">
        <f t="shared" si="789"/>
        <v>-5.2383818566763218E-2</v>
      </c>
      <c r="AA2022">
        <f t="shared" si="790"/>
        <v>0</v>
      </c>
      <c r="AB2022">
        <f t="shared" si="791"/>
        <v>6375585.7452000007</v>
      </c>
      <c r="AC2022">
        <f t="shared" si="792"/>
        <v>9.2468067027179749E-6</v>
      </c>
      <c r="AD2022">
        <f t="shared" si="793"/>
        <v>0</v>
      </c>
      <c r="AE2022">
        <f t="shared" si="794"/>
        <v>0</v>
      </c>
      <c r="AF2022">
        <f t="shared" si="795"/>
        <v>0</v>
      </c>
      <c r="AG2022">
        <f t="shared" si="796"/>
        <v>0</v>
      </c>
      <c r="AH2022">
        <f t="shared" si="797"/>
        <v>0</v>
      </c>
      <c r="AI2022">
        <f t="shared" si="798"/>
        <v>5.0546225567071803E-3</v>
      </c>
      <c r="AJ2022">
        <f t="shared" si="799"/>
        <v>4.2582015317955055E-5</v>
      </c>
      <c r="AK2022">
        <f t="shared" si="800"/>
        <v>1.6740578955036711E-7</v>
      </c>
      <c r="AL2022">
        <f t="shared" si="801"/>
        <v>0</v>
      </c>
      <c r="AM2022">
        <v>6378137</v>
      </c>
      <c r="AN2022">
        <v>6356752.3142451802</v>
      </c>
      <c r="AO2022">
        <f t="shared" si="802"/>
        <v>8.1819190842620321E-2</v>
      </c>
      <c r="AP2022">
        <f t="shared" si="803"/>
        <v>8.2094437949694496E-2</v>
      </c>
      <c r="AQ2022">
        <f t="shared" si="804"/>
        <v>6.7394967422762398E-3</v>
      </c>
      <c r="AR2022">
        <f t="shared" si="805"/>
        <v>6399593.6257584924</v>
      </c>
    </row>
    <row r="2023" spans="13:44" x14ac:dyDescent="0.3">
      <c r="M2023" s="52" t="s">
        <v>22</v>
      </c>
      <c r="N2023" s="53">
        <f t="shared" si="784"/>
        <v>166021.44365805644</v>
      </c>
      <c r="O2023" s="54">
        <f t="shared" si="785"/>
        <v>0</v>
      </c>
      <c r="P2023" s="55">
        <f t="shared" si="786"/>
        <v>31</v>
      </c>
      <c r="Q2023" s="68"/>
      <c r="T2023">
        <f t="shared" si="782"/>
        <v>0</v>
      </c>
      <c r="U2023">
        <f t="shared" si="782"/>
        <v>0</v>
      </c>
      <c r="V2023">
        <f t="shared" si="783"/>
        <v>31</v>
      </c>
      <c r="W2023">
        <f t="shared" si="806"/>
        <v>3</v>
      </c>
      <c r="X2023">
        <f t="shared" si="787"/>
        <v>-5.2359877559829883E-2</v>
      </c>
      <c r="Y2023">
        <f t="shared" si="788"/>
        <v>-5.2335956242943828E-2</v>
      </c>
      <c r="Z2023">
        <f t="shared" si="789"/>
        <v>-5.2383818566763218E-2</v>
      </c>
      <c r="AA2023">
        <f t="shared" si="790"/>
        <v>0</v>
      </c>
      <c r="AB2023">
        <f t="shared" si="791"/>
        <v>6375585.7452000007</v>
      </c>
      <c r="AC2023">
        <f t="shared" si="792"/>
        <v>9.2468067027179749E-6</v>
      </c>
      <c r="AD2023">
        <f t="shared" si="793"/>
        <v>0</v>
      </c>
      <c r="AE2023">
        <f t="shared" si="794"/>
        <v>0</v>
      </c>
      <c r="AF2023">
        <f t="shared" si="795"/>
        <v>0</v>
      </c>
      <c r="AG2023">
        <f t="shared" si="796"/>
        <v>0</v>
      </c>
      <c r="AH2023">
        <f t="shared" si="797"/>
        <v>0</v>
      </c>
      <c r="AI2023">
        <f t="shared" si="798"/>
        <v>5.0546225567071803E-3</v>
      </c>
      <c r="AJ2023">
        <f t="shared" si="799"/>
        <v>4.2582015317955055E-5</v>
      </c>
      <c r="AK2023">
        <f t="shared" si="800"/>
        <v>1.6740578955036711E-7</v>
      </c>
      <c r="AL2023">
        <f t="shared" si="801"/>
        <v>0</v>
      </c>
      <c r="AM2023">
        <v>6378137</v>
      </c>
      <c r="AN2023">
        <v>6356752.3142451802</v>
      </c>
      <c r="AO2023">
        <f t="shared" si="802"/>
        <v>8.1819190842620321E-2</v>
      </c>
      <c r="AP2023">
        <f t="shared" si="803"/>
        <v>8.2094437949694496E-2</v>
      </c>
      <c r="AQ2023">
        <f t="shared" si="804"/>
        <v>6.7394967422762398E-3</v>
      </c>
      <c r="AR2023">
        <f t="shared" si="805"/>
        <v>6399593.6257584924</v>
      </c>
    </row>
    <row r="2024" spans="13:44" x14ac:dyDescent="0.3">
      <c r="M2024" s="52" t="s">
        <v>22</v>
      </c>
      <c r="N2024" s="53">
        <f t="shared" si="784"/>
        <v>166021.44365805644</v>
      </c>
      <c r="O2024" s="54">
        <f t="shared" si="785"/>
        <v>0</v>
      </c>
      <c r="P2024" s="55">
        <f t="shared" si="786"/>
        <v>31</v>
      </c>
      <c r="Q2024" s="68"/>
      <c r="T2024">
        <f t="shared" si="782"/>
        <v>0</v>
      </c>
      <c r="U2024">
        <f t="shared" si="782"/>
        <v>0</v>
      </c>
      <c r="V2024">
        <f t="shared" si="783"/>
        <v>31</v>
      </c>
      <c r="W2024">
        <f t="shared" si="806"/>
        <v>3</v>
      </c>
      <c r="X2024">
        <f t="shared" si="787"/>
        <v>-5.2359877559829883E-2</v>
      </c>
      <c r="Y2024">
        <f t="shared" si="788"/>
        <v>-5.2335956242943828E-2</v>
      </c>
      <c r="Z2024">
        <f t="shared" si="789"/>
        <v>-5.2383818566763218E-2</v>
      </c>
      <c r="AA2024">
        <f t="shared" si="790"/>
        <v>0</v>
      </c>
      <c r="AB2024">
        <f t="shared" si="791"/>
        <v>6375585.7452000007</v>
      </c>
      <c r="AC2024">
        <f t="shared" si="792"/>
        <v>9.2468067027179749E-6</v>
      </c>
      <c r="AD2024">
        <f t="shared" si="793"/>
        <v>0</v>
      </c>
      <c r="AE2024">
        <f t="shared" si="794"/>
        <v>0</v>
      </c>
      <c r="AF2024">
        <f t="shared" si="795"/>
        <v>0</v>
      </c>
      <c r="AG2024">
        <f t="shared" si="796"/>
        <v>0</v>
      </c>
      <c r="AH2024">
        <f t="shared" si="797"/>
        <v>0</v>
      </c>
      <c r="AI2024">
        <f t="shared" si="798"/>
        <v>5.0546225567071803E-3</v>
      </c>
      <c r="AJ2024">
        <f t="shared" si="799"/>
        <v>4.2582015317955055E-5</v>
      </c>
      <c r="AK2024">
        <f t="shared" si="800"/>
        <v>1.6740578955036711E-7</v>
      </c>
      <c r="AL2024">
        <f t="shared" si="801"/>
        <v>0</v>
      </c>
      <c r="AM2024">
        <v>6378137</v>
      </c>
      <c r="AN2024">
        <v>6356752.3142451802</v>
      </c>
      <c r="AO2024">
        <f t="shared" si="802"/>
        <v>8.1819190842620321E-2</v>
      </c>
      <c r="AP2024">
        <f t="shared" si="803"/>
        <v>8.2094437949694496E-2</v>
      </c>
      <c r="AQ2024">
        <f t="shared" si="804"/>
        <v>6.7394967422762398E-3</v>
      </c>
      <c r="AR2024">
        <f t="shared" si="805"/>
        <v>6399593.6257584924</v>
      </c>
    </row>
    <row r="2025" spans="13:44" x14ac:dyDescent="0.3">
      <c r="M2025" s="52" t="s">
        <v>22</v>
      </c>
      <c r="N2025" s="53">
        <f t="shared" si="784"/>
        <v>166021.44365805644</v>
      </c>
      <c r="O2025" s="54">
        <f t="shared" si="785"/>
        <v>0</v>
      </c>
      <c r="P2025" s="55">
        <f t="shared" si="786"/>
        <v>31</v>
      </c>
      <c r="Q2025" s="68"/>
      <c r="T2025">
        <f t="shared" si="782"/>
        <v>0</v>
      </c>
      <c r="U2025">
        <f t="shared" si="782"/>
        <v>0</v>
      </c>
      <c r="V2025">
        <f t="shared" si="783"/>
        <v>31</v>
      </c>
      <c r="W2025">
        <f t="shared" si="806"/>
        <v>3</v>
      </c>
      <c r="X2025">
        <f t="shared" si="787"/>
        <v>-5.2359877559829883E-2</v>
      </c>
      <c r="Y2025">
        <f t="shared" si="788"/>
        <v>-5.2335956242943828E-2</v>
      </c>
      <c r="Z2025">
        <f t="shared" si="789"/>
        <v>-5.2383818566763218E-2</v>
      </c>
      <c r="AA2025">
        <f t="shared" si="790"/>
        <v>0</v>
      </c>
      <c r="AB2025">
        <f t="shared" si="791"/>
        <v>6375585.7452000007</v>
      </c>
      <c r="AC2025">
        <f t="shared" si="792"/>
        <v>9.2468067027179749E-6</v>
      </c>
      <c r="AD2025">
        <f t="shared" si="793"/>
        <v>0</v>
      </c>
      <c r="AE2025">
        <f t="shared" si="794"/>
        <v>0</v>
      </c>
      <c r="AF2025">
        <f t="shared" si="795"/>
        <v>0</v>
      </c>
      <c r="AG2025">
        <f t="shared" si="796"/>
        <v>0</v>
      </c>
      <c r="AH2025">
        <f t="shared" si="797"/>
        <v>0</v>
      </c>
      <c r="AI2025">
        <f t="shared" si="798"/>
        <v>5.0546225567071803E-3</v>
      </c>
      <c r="AJ2025">
        <f t="shared" si="799"/>
        <v>4.2582015317955055E-5</v>
      </c>
      <c r="AK2025">
        <f t="shared" si="800"/>
        <v>1.6740578955036711E-7</v>
      </c>
      <c r="AL2025">
        <f t="shared" si="801"/>
        <v>0</v>
      </c>
      <c r="AM2025">
        <v>6378137</v>
      </c>
      <c r="AN2025">
        <v>6356752.3142451802</v>
      </c>
      <c r="AO2025">
        <f t="shared" si="802"/>
        <v>8.1819190842620321E-2</v>
      </c>
      <c r="AP2025">
        <f t="shared" si="803"/>
        <v>8.2094437949694496E-2</v>
      </c>
      <c r="AQ2025">
        <f t="shared" si="804"/>
        <v>6.7394967422762398E-3</v>
      </c>
      <c r="AR2025">
        <f t="shared" si="805"/>
        <v>6399593.6257584924</v>
      </c>
    </row>
    <row r="2026" spans="13:44" x14ac:dyDescent="0.3">
      <c r="M2026" s="52" t="s">
        <v>22</v>
      </c>
      <c r="N2026" s="53">
        <f t="shared" si="784"/>
        <v>166021.44365805644</v>
      </c>
      <c r="O2026" s="54">
        <f t="shared" si="785"/>
        <v>0</v>
      </c>
      <c r="P2026" s="55">
        <f t="shared" si="786"/>
        <v>31</v>
      </c>
      <c r="Q2026" s="68"/>
      <c r="T2026">
        <f t="shared" ref="T2026:U2089" si="807">R2026*PI()/180</f>
        <v>0</v>
      </c>
      <c r="U2026">
        <f t="shared" si="807"/>
        <v>0</v>
      </c>
      <c r="V2026">
        <f t="shared" si="783"/>
        <v>31</v>
      </c>
      <c r="W2026">
        <f t="shared" si="806"/>
        <v>3</v>
      </c>
      <c r="X2026">
        <f t="shared" si="787"/>
        <v>-5.2359877559829883E-2</v>
      </c>
      <c r="Y2026">
        <f t="shared" si="788"/>
        <v>-5.2335956242943828E-2</v>
      </c>
      <c r="Z2026">
        <f t="shared" si="789"/>
        <v>-5.2383818566763218E-2</v>
      </c>
      <c r="AA2026">
        <f t="shared" si="790"/>
        <v>0</v>
      </c>
      <c r="AB2026">
        <f t="shared" si="791"/>
        <v>6375585.7452000007</v>
      </c>
      <c r="AC2026">
        <f t="shared" si="792"/>
        <v>9.2468067027179749E-6</v>
      </c>
      <c r="AD2026">
        <f t="shared" si="793"/>
        <v>0</v>
      </c>
      <c r="AE2026">
        <f t="shared" si="794"/>
        <v>0</v>
      </c>
      <c r="AF2026">
        <f t="shared" si="795"/>
        <v>0</v>
      </c>
      <c r="AG2026">
        <f t="shared" si="796"/>
        <v>0</v>
      </c>
      <c r="AH2026">
        <f t="shared" si="797"/>
        <v>0</v>
      </c>
      <c r="AI2026">
        <f t="shared" si="798"/>
        <v>5.0546225567071803E-3</v>
      </c>
      <c r="AJ2026">
        <f t="shared" si="799"/>
        <v>4.2582015317955055E-5</v>
      </c>
      <c r="AK2026">
        <f t="shared" si="800"/>
        <v>1.6740578955036711E-7</v>
      </c>
      <c r="AL2026">
        <f t="shared" si="801"/>
        <v>0</v>
      </c>
      <c r="AM2026">
        <v>6378137</v>
      </c>
      <c r="AN2026">
        <v>6356752.3142451802</v>
      </c>
      <c r="AO2026">
        <f t="shared" si="802"/>
        <v>8.1819190842620321E-2</v>
      </c>
      <c r="AP2026">
        <f t="shared" si="803"/>
        <v>8.2094437949694496E-2</v>
      </c>
      <c r="AQ2026">
        <f t="shared" si="804"/>
        <v>6.7394967422762398E-3</v>
      </c>
      <c r="AR2026">
        <f t="shared" si="805"/>
        <v>6399593.6257584924</v>
      </c>
    </row>
    <row r="2027" spans="13:44" x14ac:dyDescent="0.3">
      <c r="M2027" s="52" t="s">
        <v>22</v>
      </c>
      <c r="N2027" s="53">
        <f t="shared" si="784"/>
        <v>166021.44365805644</v>
      </c>
      <c r="O2027" s="54">
        <f t="shared" si="785"/>
        <v>0</v>
      </c>
      <c r="P2027" s="55">
        <f t="shared" si="786"/>
        <v>31</v>
      </c>
      <c r="Q2027" s="68"/>
      <c r="T2027">
        <f t="shared" si="807"/>
        <v>0</v>
      </c>
      <c r="U2027">
        <f t="shared" si="807"/>
        <v>0</v>
      </c>
      <c r="V2027">
        <f t="shared" si="783"/>
        <v>31</v>
      </c>
      <c r="W2027">
        <f t="shared" si="806"/>
        <v>3</v>
      </c>
      <c r="X2027">
        <f t="shared" si="787"/>
        <v>-5.2359877559829883E-2</v>
      </c>
      <c r="Y2027">
        <f t="shared" si="788"/>
        <v>-5.2335956242943828E-2</v>
      </c>
      <c r="Z2027">
        <f t="shared" si="789"/>
        <v>-5.2383818566763218E-2</v>
      </c>
      <c r="AA2027">
        <f t="shared" si="790"/>
        <v>0</v>
      </c>
      <c r="AB2027">
        <f t="shared" si="791"/>
        <v>6375585.7452000007</v>
      </c>
      <c r="AC2027">
        <f t="shared" si="792"/>
        <v>9.2468067027179749E-6</v>
      </c>
      <c r="AD2027">
        <f t="shared" si="793"/>
        <v>0</v>
      </c>
      <c r="AE2027">
        <f t="shared" si="794"/>
        <v>0</v>
      </c>
      <c r="AF2027">
        <f t="shared" si="795"/>
        <v>0</v>
      </c>
      <c r="AG2027">
        <f t="shared" si="796"/>
        <v>0</v>
      </c>
      <c r="AH2027">
        <f t="shared" si="797"/>
        <v>0</v>
      </c>
      <c r="AI2027">
        <f t="shared" si="798"/>
        <v>5.0546225567071803E-3</v>
      </c>
      <c r="AJ2027">
        <f t="shared" si="799"/>
        <v>4.2582015317955055E-5</v>
      </c>
      <c r="AK2027">
        <f t="shared" si="800"/>
        <v>1.6740578955036711E-7</v>
      </c>
      <c r="AL2027">
        <f t="shared" si="801"/>
        <v>0</v>
      </c>
      <c r="AM2027">
        <v>6378137</v>
      </c>
      <c r="AN2027">
        <v>6356752.3142451802</v>
      </c>
      <c r="AO2027">
        <f t="shared" si="802"/>
        <v>8.1819190842620321E-2</v>
      </c>
      <c r="AP2027">
        <f t="shared" si="803"/>
        <v>8.2094437949694496E-2</v>
      </c>
      <c r="AQ2027">
        <f t="shared" si="804"/>
        <v>6.7394967422762398E-3</v>
      </c>
      <c r="AR2027">
        <f t="shared" si="805"/>
        <v>6399593.6257584924</v>
      </c>
    </row>
    <row r="2028" spans="13:44" x14ac:dyDescent="0.3">
      <c r="M2028" s="52" t="s">
        <v>22</v>
      </c>
      <c r="N2028" s="53">
        <f t="shared" si="784"/>
        <v>166021.44365805644</v>
      </c>
      <c r="O2028" s="54">
        <f t="shared" si="785"/>
        <v>0</v>
      </c>
      <c r="P2028" s="55">
        <f t="shared" si="786"/>
        <v>31</v>
      </c>
      <c r="Q2028" s="68"/>
      <c r="T2028">
        <f t="shared" si="807"/>
        <v>0</v>
      </c>
      <c r="U2028">
        <f t="shared" si="807"/>
        <v>0</v>
      </c>
      <c r="V2028">
        <f t="shared" si="783"/>
        <v>31</v>
      </c>
      <c r="W2028">
        <f t="shared" si="806"/>
        <v>3</v>
      </c>
      <c r="X2028">
        <f t="shared" si="787"/>
        <v>-5.2359877559829883E-2</v>
      </c>
      <c r="Y2028">
        <f t="shared" si="788"/>
        <v>-5.2335956242943828E-2</v>
      </c>
      <c r="Z2028">
        <f t="shared" si="789"/>
        <v>-5.2383818566763218E-2</v>
      </c>
      <c r="AA2028">
        <f t="shared" si="790"/>
        <v>0</v>
      </c>
      <c r="AB2028">
        <f t="shared" si="791"/>
        <v>6375585.7452000007</v>
      </c>
      <c r="AC2028">
        <f t="shared" si="792"/>
        <v>9.2468067027179749E-6</v>
      </c>
      <c r="AD2028">
        <f t="shared" si="793"/>
        <v>0</v>
      </c>
      <c r="AE2028">
        <f t="shared" si="794"/>
        <v>0</v>
      </c>
      <c r="AF2028">
        <f t="shared" si="795"/>
        <v>0</v>
      </c>
      <c r="AG2028">
        <f t="shared" si="796"/>
        <v>0</v>
      </c>
      <c r="AH2028">
        <f t="shared" si="797"/>
        <v>0</v>
      </c>
      <c r="AI2028">
        <f t="shared" si="798"/>
        <v>5.0546225567071803E-3</v>
      </c>
      <c r="AJ2028">
        <f t="shared" si="799"/>
        <v>4.2582015317955055E-5</v>
      </c>
      <c r="AK2028">
        <f t="shared" si="800"/>
        <v>1.6740578955036711E-7</v>
      </c>
      <c r="AL2028">
        <f t="shared" si="801"/>
        <v>0</v>
      </c>
      <c r="AM2028">
        <v>6378137</v>
      </c>
      <c r="AN2028">
        <v>6356752.3142451802</v>
      </c>
      <c r="AO2028">
        <f t="shared" si="802"/>
        <v>8.1819190842620321E-2</v>
      </c>
      <c r="AP2028">
        <f t="shared" si="803"/>
        <v>8.2094437949694496E-2</v>
      </c>
      <c r="AQ2028">
        <f t="shared" si="804"/>
        <v>6.7394967422762398E-3</v>
      </c>
      <c r="AR2028">
        <f t="shared" si="805"/>
        <v>6399593.6257584924</v>
      </c>
    </row>
    <row r="2029" spans="13:44" x14ac:dyDescent="0.3">
      <c r="M2029" s="52" t="s">
        <v>22</v>
      </c>
      <c r="N2029" s="53">
        <f t="shared" si="784"/>
        <v>166021.44365805644</v>
      </c>
      <c r="O2029" s="54">
        <f t="shared" si="785"/>
        <v>0</v>
      </c>
      <c r="P2029" s="55">
        <f t="shared" si="786"/>
        <v>31</v>
      </c>
      <c r="Q2029" s="68"/>
      <c r="T2029">
        <f t="shared" si="807"/>
        <v>0</v>
      </c>
      <c r="U2029">
        <f t="shared" si="807"/>
        <v>0</v>
      </c>
      <c r="V2029">
        <f t="shared" si="783"/>
        <v>31</v>
      </c>
      <c r="W2029">
        <f t="shared" si="806"/>
        <v>3</v>
      </c>
      <c r="X2029">
        <f t="shared" si="787"/>
        <v>-5.2359877559829883E-2</v>
      </c>
      <c r="Y2029">
        <f t="shared" si="788"/>
        <v>-5.2335956242943828E-2</v>
      </c>
      <c r="Z2029">
        <f t="shared" si="789"/>
        <v>-5.2383818566763218E-2</v>
      </c>
      <c r="AA2029">
        <f t="shared" si="790"/>
        <v>0</v>
      </c>
      <c r="AB2029">
        <f t="shared" si="791"/>
        <v>6375585.7452000007</v>
      </c>
      <c r="AC2029">
        <f t="shared" si="792"/>
        <v>9.2468067027179749E-6</v>
      </c>
      <c r="AD2029">
        <f t="shared" si="793"/>
        <v>0</v>
      </c>
      <c r="AE2029">
        <f t="shared" si="794"/>
        <v>0</v>
      </c>
      <c r="AF2029">
        <f t="shared" si="795"/>
        <v>0</v>
      </c>
      <c r="AG2029">
        <f t="shared" si="796"/>
        <v>0</v>
      </c>
      <c r="AH2029">
        <f t="shared" si="797"/>
        <v>0</v>
      </c>
      <c r="AI2029">
        <f t="shared" si="798"/>
        <v>5.0546225567071803E-3</v>
      </c>
      <c r="AJ2029">
        <f t="shared" si="799"/>
        <v>4.2582015317955055E-5</v>
      </c>
      <c r="AK2029">
        <f t="shared" si="800"/>
        <v>1.6740578955036711E-7</v>
      </c>
      <c r="AL2029">
        <f t="shared" si="801"/>
        <v>0</v>
      </c>
      <c r="AM2029">
        <v>6378137</v>
      </c>
      <c r="AN2029">
        <v>6356752.3142451802</v>
      </c>
      <c r="AO2029">
        <f t="shared" si="802"/>
        <v>8.1819190842620321E-2</v>
      </c>
      <c r="AP2029">
        <f t="shared" si="803"/>
        <v>8.2094437949694496E-2</v>
      </c>
      <c r="AQ2029">
        <f t="shared" si="804"/>
        <v>6.7394967422762398E-3</v>
      </c>
      <c r="AR2029">
        <f t="shared" si="805"/>
        <v>6399593.6257584924</v>
      </c>
    </row>
    <row r="2030" spans="13:44" x14ac:dyDescent="0.3">
      <c r="M2030" s="52" t="s">
        <v>22</v>
      </c>
      <c r="N2030" s="53">
        <f t="shared" si="784"/>
        <v>166021.44365805644</v>
      </c>
      <c r="O2030" s="54">
        <f t="shared" si="785"/>
        <v>0</v>
      </c>
      <c r="P2030" s="55">
        <f t="shared" si="786"/>
        <v>31</v>
      </c>
      <c r="Q2030" s="68"/>
      <c r="T2030">
        <f t="shared" si="807"/>
        <v>0</v>
      </c>
      <c r="U2030">
        <f t="shared" si="807"/>
        <v>0</v>
      </c>
      <c r="V2030">
        <f t="shared" si="783"/>
        <v>31</v>
      </c>
      <c r="W2030">
        <f t="shared" si="806"/>
        <v>3</v>
      </c>
      <c r="X2030">
        <f t="shared" si="787"/>
        <v>-5.2359877559829883E-2</v>
      </c>
      <c r="Y2030">
        <f t="shared" si="788"/>
        <v>-5.2335956242943828E-2</v>
      </c>
      <c r="Z2030">
        <f t="shared" si="789"/>
        <v>-5.2383818566763218E-2</v>
      </c>
      <c r="AA2030">
        <f t="shared" si="790"/>
        <v>0</v>
      </c>
      <c r="AB2030">
        <f t="shared" si="791"/>
        <v>6375585.7452000007</v>
      </c>
      <c r="AC2030">
        <f t="shared" si="792"/>
        <v>9.2468067027179749E-6</v>
      </c>
      <c r="AD2030">
        <f t="shared" si="793"/>
        <v>0</v>
      </c>
      <c r="AE2030">
        <f t="shared" si="794"/>
        <v>0</v>
      </c>
      <c r="AF2030">
        <f t="shared" si="795"/>
        <v>0</v>
      </c>
      <c r="AG2030">
        <f t="shared" si="796"/>
        <v>0</v>
      </c>
      <c r="AH2030">
        <f t="shared" si="797"/>
        <v>0</v>
      </c>
      <c r="AI2030">
        <f t="shared" si="798"/>
        <v>5.0546225567071803E-3</v>
      </c>
      <c r="AJ2030">
        <f t="shared" si="799"/>
        <v>4.2582015317955055E-5</v>
      </c>
      <c r="AK2030">
        <f t="shared" si="800"/>
        <v>1.6740578955036711E-7</v>
      </c>
      <c r="AL2030">
        <f t="shared" si="801"/>
        <v>0</v>
      </c>
      <c r="AM2030">
        <v>6378137</v>
      </c>
      <c r="AN2030">
        <v>6356752.3142451802</v>
      </c>
      <c r="AO2030">
        <f t="shared" si="802"/>
        <v>8.1819190842620321E-2</v>
      </c>
      <c r="AP2030">
        <f t="shared" si="803"/>
        <v>8.2094437949694496E-2</v>
      </c>
      <c r="AQ2030">
        <f t="shared" si="804"/>
        <v>6.7394967422762398E-3</v>
      </c>
      <c r="AR2030">
        <f t="shared" si="805"/>
        <v>6399593.6257584924</v>
      </c>
    </row>
    <row r="2031" spans="13:44" x14ac:dyDescent="0.3">
      <c r="M2031" s="52" t="s">
        <v>22</v>
      </c>
      <c r="N2031" s="53">
        <f t="shared" si="784"/>
        <v>166021.44365805644</v>
      </c>
      <c r="O2031" s="54">
        <f t="shared" si="785"/>
        <v>0</v>
      </c>
      <c r="P2031" s="55">
        <f t="shared" si="786"/>
        <v>31</v>
      </c>
      <c r="Q2031" s="68"/>
      <c r="T2031">
        <f t="shared" si="807"/>
        <v>0</v>
      </c>
      <c r="U2031">
        <f t="shared" si="807"/>
        <v>0</v>
      </c>
      <c r="V2031">
        <f t="shared" si="783"/>
        <v>31</v>
      </c>
      <c r="W2031">
        <f t="shared" si="806"/>
        <v>3</v>
      </c>
      <c r="X2031">
        <f t="shared" si="787"/>
        <v>-5.2359877559829883E-2</v>
      </c>
      <c r="Y2031">
        <f t="shared" si="788"/>
        <v>-5.2335956242943828E-2</v>
      </c>
      <c r="Z2031">
        <f t="shared" si="789"/>
        <v>-5.2383818566763218E-2</v>
      </c>
      <c r="AA2031">
        <f t="shared" si="790"/>
        <v>0</v>
      </c>
      <c r="AB2031">
        <f t="shared" si="791"/>
        <v>6375585.7452000007</v>
      </c>
      <c r="AC2031">
        <f t="shared" si="792"/>
        <v>9.2468067027179749E-6</v>
      </c>
      <c r="AD2031">
        <f t="shared" si="793"/>
        <v>0</v>
      </c>
      <c r="AE2031">
        <f t="shared" si="794"/>
        <v>0</v>
      </c>
      <c r="AF2031">
        <f t="shared" si="795"/>
        <v>0</v>
      </c>
      <c r="AG2031">
        <f t="shared" si="796"/>
        <v>0</v>
      </c>
      <c r="AH2031">
        <f t="shared" si="797"/>
        <v>0</v>
      </c>
      <c r="AI2031">
        <f t="shared" si="798"/>
        <v>5.0546225567071803E-3</v>
      </c>
      <c r="AJ2031">
        <f t="shared" si="799"/>
        <v>4.2582015317955055E-5</v>
      </c>
      <c r="AK2031">
        <f t="shared" si="800"/>
        <v>1.6740578955036711E-7</v>
      </c>
      <c r="AL2031">
        <f t="shared" si="801"/>
        <v>0</v>
      </c>
      <c r="AM2031">
        <v>6378137</v>
      </c>
      <c r="AN2031">
        <v>6356752.3142451802</v>
      </c>
      <c r="AO2031">
        <f t="shared" si="802"/>
        <v>8.1819190842620321E-2</v>
      </c>
      <c r="AP2031">
        <f t="shared" si="803"/>
        <v>8.2094437949694496E-2</v>
      </c>
      <c r="AQ2031">
        <f t="shared" si="804"/>
        <v>6.7394967422762398E-3</v>
      </c>
      <c r="AR2031">
        <f t="shared" si="805"/>
        <v>6399593.6257584924</v>
      </c>
    </row>
    <row r="2032" spans="13:44" x14ac:dyDescent="0.3">
      <c r="M2032" s="52" t="s">
        <v>22</v>
      </c>
      <c r="N2032" s="53">
        <f t="shared" si="784"/>
        <v>166021.44365805644</v>
      </c>
      <c r="O2032" s="54">
        <f t="shared" si="785"/>
        <v>0</v>
      </c>
      <c r="P2032" s="55">
        <f t="shared" si="786"/>
        <v>31</v>
      </c>
      <c r="Q2032" s="68"/>
      <c r="T2032">
        <f t="shared" si="807"/>
        <v>0</v>
      </c>
      <c r="U2032">
        <f t="shared" si="807"/>
        <v>0</v>
      </c>
      <c r="V2032">
        <f t="shared" si="783"/>
        <v>31</v>
      </c>
      <c r="W2032">
        <f t="shared" si="806"/>
        <v>3</v>
      </c>
      <c r="X2032">
        <f t="shared" si="787"/>
        <v>-5.2359877559829883E-2</v>
      </c>
      <c r="Y2032">
        <f t="shared" si="788"/>
        <v>-5.2335956242943828E-2</v>
      </c>
      <c r="Z2032">
        <f t="shared" si="789"/>
        <v>-5.2383818566763218E-2</v>
      </c>
      <c r="AA2032">
        <f t="shared" si="790"/>
        <v>0</v>
      </c>
      <c r="AB2032">
        <f t="shared" si="791"/>
        <v>6375585.7452000007</v>
      </c>
      <c r="AC2032">
        <f t="shared" si="792"/>
        <v>9.2468067027179749E-6</v>
      </c>
      <c r="AD2032">
        <f t="shared" si="793"/>
        <v>0</v>
      </c>
      <c r="AE2032">
        <f t="shared" si="794"/>
        <v>0</v>
      </c>
      <c r="AF2032">
        <f t="shared" si="795"/>
        <v>0</v>
      </c>
      <c r="AG2032">
        <f t="shared" si="796"/>
        <v>0</v>
      </c>
      <c r="AH2032">
        <f t="shared" si="797"/>
        <v>0</v>
      </c>
      <c r="AI2032">
        <f t="shared" si="798"/>
        <v>5.0546225567071803E-3</v>
      </c>
      <c r="AJ2032">
        <f t="shared" si="799"/>
        <v>4.2582015317955055E-5</v>
      </c>
      <c r="AK2032">
        <f t="shared" si="800"/>
        <v>1.6740578955036711E-7</v>
      </c>
      <c r="AL2032">
        <f t="shared" si="801"/>
        <v>0</v>
      </c>
      <c r="AM2032">
        <v>6378137</v>
      </c>
      <c r="AN2032">
        <v>6356752.3142451802</v>
      </c>
      <c r="AO2032">
        <f t="shared" si="802"/>
        <v>8.1819190842620321E-2</v>
      </c>
      <c r="AP2032">
        <f t="shared" si="803"/>
        <v>8.2094437949694496E-2</v>
      </c>
      <c r="AQ2032">
        <f t="shared" si="804"/>
        <v>6.7394967422762398E-3</v>
      </c>
      <c r="AR2032">
        <f t="shared" si="805"/>
        <v>6399593.6257584924</v>
      </c>
    </row>
    <row r="2033" spans="13:44" x14ac:dyDescent="0.3">
      <c r="M2033" s="52" t="s">
        <v>22</v>
      </c>
      <c r="N2033" s="53">
        <f t="shared" si="784"/>
        <v>166021.44365805644</v>
      </c>
      <c r="O2033" s="54">
        <f t="shared" si="785"/>
        <v>0</v>
      </c>
      <c r="P2033" s="55">
        <f t="shared" si="786"/>
        <v>31</v>
      </c>
      <c r="Q2033" s="68"/>
      <c r="T2033">
        <f t="shared" si="807"/>
        <v>0</v>
      </c>
      <c r="U2033">
        <f t="shared" si="807"/>
        <v>0</v>
      </c>
      <c r="V2033">
        <f t="shared" si="783"/>
        <v>31</v>
      </c>
      <c r="W2033">
        <f t="shared" si="806"/>
        <v>3</v>
      </c>
      <c r="X2033">
        <f t="shared" si="787"/>
        <v>-5.2359877559829883E-2</v>
      </c>
      <c r="Y2033">
        <f t="shared" si="788"/>
        <v>-5.2335956242943828E-2</v>
      </c>
      <c r="Z2033">
        <f t="shared" si="789"/>
        <v>-5.2383818566763218E-2</v>
      </c>
      <c r="AA2033">
        <f t="shared" si="790"/>
        <v>0</v>
      </c>
      <c r="AB2033">
        <f t="shared" si="791"/>
        <v>6375585.7452000007</v>
      </c>
      <c r="AC2033">
        <f t="shared" si="792"/>
        <v>9.2468067027179749E-6</v>
      </c>
      <c r="AD2033">
        <f t="shared" si="793"/>
        <v>0</v>
      </c>
      <c r="AE2033">
        <f t="shared" si="794"/>
        <v>0</v>
      </c>
      <c r="AF2033">
        <f t="shared" si="795"/>
        <v>0</v>
      </c>
      <c r="AG2033">
        <f t="shared" si="796"/>
        <v>0</v>
      </c>
      <c r="AH2033">
        <f t="shared" si="797"/>
        <v>0</v>
      </c>
      <c r="AI2033">
        <f t="shared" si="798"/>
        <v>5.0546225567071803E-3</v>
      </c>
      <c r="AJ2033">
        <f t="shared" si="799"/>
        <v>4.2582015317955055E-5</v>
      </c>
      <c r="AK2033">
        <f t="shared" si="800"/>
        <v>1.6740578955036711E-7</v>
      </c>
      <c r="AL2033">
        <f t="shared" si="801"/>
        <v>0</v>
      </c>
      <c r="AM2033">
        <v>6378137</v>
      </c>
      <c r="AN2033">
        <v>6356752.3142451802</v>
      </c>
      <c r="AO2033">
        <f t="shared" si="802"/>
        <v>8.1819190842620321E-2</v>
      </c>
      <c r="AP2033">
        <f t="shared" si="803"/>
        <v>8.2094437949694496E-2</v>
      </c>
      <c r="AQ2033">
        <f t="shared" si="804"/>
        <v>6.7394967422762398E-3</v>
      </c>
      <c r="AR2033">
        <f t="shared" si="805"/>
        <v>6399593.6257584924</v>
      </c>
    </row>
    <row r="2034" spans="13:44" x14ac:dyDescent="0.3">
      <c r="M2034" s="52" t="s">
        <v>22</v>
      </c>
      <c r="N2034" s="53">
        <f t="shared" si="784"/>
        <v>166021.44365805644</v>
      </c>
      <c r="O2034" s="54">
        <f t="shared" si="785"/>
        <v>0</v>
      </c>
      <c r="P2034" s="55">
        <f t="shared" si="786"/>
        <v>31</v>
      </c>
      <c r="Q2034" s="68"/>
      <c r="T2034">
        <f t="shared" si="807"/>
        <v>0</v>
      </c>
      <c r="U2034">
        <f t="shared" si="807"/>
        <v>0</v>
      </c>
      <c r="V2034">
        <f t="shared" si="783"/>
        <v>31</v>
      </c>
      <c r="W2034">
        <f t="shared" si="806"/>
        <v>3</v>
      </c>
      <c r="X2034">
        <f t="shared" si="787"/>
        <v>-5.2359877559829883E-2</v>
      </c>
      <c r="Y2034">
        <f t="shared" si="788"/>
        <v>-5.2335956242943828E-2</v>
      </c>
      <c r="Z2034">
        <f t="shared" si="789"/>
        <v>-5.2383818566763218E-2</v>
      </c>
      <c r="AA2034">
        <f t="shared" si="790"/>
        <v>0</v>
      </c>
      <c r="AB2034">
        <f t="shared" si="791"/>
        <v>6375585.7452000007</v>
      </c>
      <c r="AC2034">
        <f t="shared" si="792"/>
        <v>9.2468067027179749E-6</v>
      </c>
      <c r="AD2034">
        <f t="shared" si="793"/>
        <v>0</v>
      </c>
      <c r="AE2034">
        <f t="shared" si="794"/>
        <v>0</v>
      </c>
      <c r="AF2034">
        <f t="shared" si="795"/>
        <v>0</v>
      </c>
      <c r="AG2034">
        <f t="shared" si="796"/>
        <v>0</v>
      </c>
      <c r="AH2034">
        <f t="shared" si="797"/>
        <v>0</v>
      </c>
      <c r="AI2034">
        <f t="shared" si="798"/>
        <v>5.0546225567071803E-3</v>
      </c>
      <c r="AJ2034">
        <f t="shared" si="799"/>
        <v>4.2582015317955055E-5</v>
      </c>
      <c r="AK2034">
        <f t="shared" si="800"/>
        <v>1.6740578955036711E-7</v>
      </c>
      <c r="AL2034">
        <f t="shared" si="801"/>
        <v>0</v>
      </c>
      <c r="AM2034">
        <v>6378137</v>
      </c>
      <c r="AN2034">
        <v>6356752.3142451802</v>
      </c>
      <c r="AO2034">
        <f t="shared" si="802"/>
        <v>8.1819190842620321E-2</v>
      </c>
      <c r="AP2034">
        <f t="shared" si="803"/>
        <v>8.2094437949694496E-2</v>
      </c>
      <c r="AQ2034">
        <f t="shared" si="804"/>
        <v>6.7394967422762398E-3</v>
      </c>
      <c r="AR2034">
        <f t="shared" si="805"/>
        <v>6399593.6257584924</v>
      </c>
    </row>
    <row r="2035" spans="13:44" x14ac:dyDescent="0.3">
      <c r="M2035" s="52" t="s">
        <v>22</v>
      </c>
      <c r="N2035" s="53">
        <f t="shared" si="784"/>
        <v>166021.44365805644</v>
      </c>
      <c r="O2035" s="54">
        <f t="shared" si="785"/>
        <v>0</v>
      </c>
      <c r="P2035" s="55">
        <f t="shared" si="786"/>
        <v>31</v>
      </c>
      <c r="Q2035" s="68"/>
      <c r="T2035">
        <f t="shared" si="807"/>
        <v>0</v>
      </c>
      <c r="U2035">
        <f t="shared" si="807"/>
        <v>0</v>
      </c>
      <c r="V2035">
        <f t="shared" si="783"/>
        <v>31</v>
      </c>
      <c r="W2035">
        <f t="shared" si="806"/>
        <v>3</v>
      </c>
      <c r="X2035">
        <f t="shared" si="787"/>
        <v>-5.2359877559829883E-2</v>
      </c>
      <c r="Y2035">
        <f t="shared" si="788"/>
        <v>-5.2335956242943828E-2</v>
      </c>
      <c r="Z2035">
        <f t="shared" si="789"/>
        <v>-5.2383818566763218E-2</v>
      </c>
      <c r="AA2035">
        <f t="shared" si="790"/>
        <v>0</v>
      </c>
      <c r="AB2035">
        <f t="shared" si="791"/>
        <v>6375585.7452000007</v>
      </c>
      <c r="AC2035">
        <f t="shared" si="792"/>
        <v>9.2468067027179749E-6</v>
      </c>
      <c r="AD2035">
        <f t="shared" si="793"/>
        <v>0</v>
      </c>
      <c r="AE2035">
        <f t="shared" si="794"/>
        <v>0</v>
      </c>
      <c r="AF2035">
        <f t="shared" si="795"/>
        <v>0</v>
      </c>
      <c r="AG2035">
        <f t="shared" si="796"/>
        <v>0</v>
      </c>
      <c r="AH2035">
        <f t="shared" si="797"/>
        <v>0</v>
      </c>
      <c r="AI2035">
        <f t="shared" si="798"/>
        <v>5.0546225567071803E-3</v>
      </c>
      <c r="AJ2035">
        <f t="shared" si="799"/>
        <v>4.2582015317955055E-5</v>
      </c>
      <c r="AK2035">
        <f t="shared" si="800"/>
        <v>1.6740578955036711E-7</v>
      </c>
      <c r="AL2035">
        <f t="shared" si="801"/>
        <v>0</v>
      </c>
      <c r="AM2035">
        <v>6378137</v>
      </c>
      <c r="AN2035">
        <v>6356752.3142451802</v>
      </c>
      <c r="AO2035">
        <f t="shared" si="802"/>
        <v>8.1819190842620321E-2</v>
      </c>
      <c r="AP2035">
        <f t="shared" si="803"/>
        <v>8.2094437949694496E-2</v>
      </c>
      <c r="AQ2035">
        <f t="shared" si="804"/>
        <v>6.7394967422762398E-3</v>
      </c>
      <c r="AR2035">
        <f t="shared" si="805"/>
        <v>6399593.6257584924</v>
      </c>
    </row>
    <row r="2036" spans="13:44" x14ac:dyDescent="0.3">
      <c r="M2036" s="52" t="s">
        <v>22</v>
      </c>
      <c r="N2036" s="53">
        <f t="shared" si="784"/>
        <v>166021.44365805644</v>
      </c>
      <c r="O2036" s="54">
        <f t="shared" si="785"/>
        <v>0</v>
      </c>
      <c r="P2036" s="55">
        <f t="shared" si="786"/>
        <v>31</v>
      </c>
      <c r="Q2036" s="68"/>
      <c r="T2036">
        <f t="shared" si="807"/>
        <v>0</v>
      </c>
      <c r="U2036">
        <f t="shared" si="807"/>
        <v>0</v>
      </c>
      <c r="V2036">
        <f t="shared" si="783"/>
        <v>31</v>
      </c>
      <c r="W2036">
        <f t="shared" si="806"/>
        <v>3</v>
      </c>
      <c r="X2036">
        <f t="shared" si="787"/>
        <v>-5.2359877559829883E-2</v>
      </c>
      <c r="Y2036">
        <f t="shared" si="788"/>
        <v>-5.2335956242943828E-2</v>
      </c>
      <c r="Z2036">
        <f t="shared" si="789"/>
        <v>-5.2383818566763218E-2</v>
      </c>
      <c r="AA2036">
        <f t="shared" si="790"/>
        <v>0</v>
      </c>
      <c r="AB2036">
        <f t="shared" si="791"/>
        <v>6375585.7452000007</v>
      </c>
      <c r="AC2036">
        <f t="shared" si="792"/>
        <v>9.2468067027179749E-6</v>
      </c>
      <c r="AD2036">
        <f t="shared" si="793"/>
        <v>0</v>
      </c>
      <c r="AE2036">
        <f t="shared" si="794"/>
        <v>0</v>
      </c>
      <c r="AF2036">
        <f t="shared" si="795"/>
        <v>0</v>
      </c>
      <c r="AG2036">
        <f t="shared" si="796"/>
        <v>0</v>
      </c>
      <c r="AH2036">
        <f t="shared" si="797"/>
        <v>0</v>
      </c>
      <c r="AI2036">
        <f t="shared" si="798"/>
        <v>5.0546225567071803E-3</v>
      </c>
      <c r="AJ2036">
        <f t="shared" si="799"/>
        <v>4.2582015317955055E-5</v>
      </c>
      <c r="AK2036">
        <f t="shared" si="800"/>
        <v>1.6740578955036711E-7</v>
      </c>
      <c r="AL2036">
        <f t="shared" si="801"/>
        <v>0</v>
      </c>
      <c r="AM2036">
        <v>6378137</v>
      </c>
      <c r="AN2036">
        <v>6356752.3142451802</v>
      </c>
      <c r="AO2036">
        <f t="shared" si="802"/>
        <v>8.1819190842620321E-2</v>
      </c>
      <c r="AP2036">
        <f t="shared" si="803"/>
        <v>8.2094437949694496E-2</v>
      </c>
      <c r="AQ2036">
        <f t="shared" si="804"/>
        <v>6.7394967422762398E-3</v>
      </c>
      <c r="AR2036">
        <f t="shared" si="805"/>
        <v>6399593.6257584924</v>
      </c>
    </row>
    <row r="2037" spans="13:44" x14ac:dyDescent="0.3">
      <c r="M2037" s="52" t="s">
        <v>22</v>
      </c>
      <c r="N2037" s="53">
        <f t="shared" si="784"/>
        <v>166021.44365805644</v>
      </c>
      <c r="O2037" s="54">
        <f t="shared" si="785"/>
        <v>0</v>
      </c>
      <c r="P2037" s="55">
        <f t="shared" si="786"/>
        <v>31</v>
      </c>
      <c r="Q2037" s="68"/>
      <c r="T2037">
        <f t="shared" si="807"/>
        <v>0</v>
      </c>
      <c r="U2037">
        <f t="shared" si="807"/>
        <v>0</v>
      </c>
      <c r="V2037">
        <f t="shared" si="783"/>
        <v>31</v>
      </c>
      <c r="W2037">
        <f t="shared" si="806"/>
        <v>3</v>
      </c>
      <c r="X2037">
        <f t="shared" si="787"/>
        <v>-5.2359877559829883E-2</v>
      </c>
      <c r="Y2037">
        <f t="shared" si="788"/>
        <v>-5.2335956242943828E-2</v>
      </c>
      <c r="Z2037">
        <f t="shared" si="789"/>
        <v>-5.2383818566763218E-2</v>
      </c>
      <c r="AA2037">
        <f t="shared" si="790"/>
        <v>0</v>
      </c>
      <c r="AB2037">
        <f t="shared" si="791"/>
        <v>6375585.7452000007</v>
      </c>
      <c r="AC2037">
        <f t="shared" si="792"/>
        <v>9.2468067027179749E-6</v>
      </c>
      <c r="AD2037">
        <f t="shared" si="793"/>
        <v>0</v>
      </c>
      <c r="AE2037">
        <f t="shared" si="794"/>
        <v>0</v>
      </c>
      <c r="AF2037">
        <f t="shared" si="795"/>
        <v>0</v>
      </c>
      <c r="AG2037">
        <f t="shared" si="796"/>
        <v>0</v>
      </c>
      <c r="AH2037">
        <f t="shared" si="797"/>
        <v>0</v>
      </c>
      <c r="AI2037">
        <f t="shared" si="798"/>
        <v>5.0546225567071803E-3</v>
      </c>
      <c r="AJ2037">
        <f t="shared" si="799"/>
        <v>4.2582015317955055E-5</v>
      </c>
      <c r="AK2037">
        <f t="shared" si="800"/>
        <v>1.6740578955036711E-7</v>
      </c>
      <c r="AL2037">
        <f t="shared" si="801"/>
        <v>0</v>
      </c>
      <c r="AM2037">
        <v>6378137</v>
      </c>
      <c r="AN2037">
        <v>6356752.3142451802</v>
      </c>
      <c r="AO2037">
        <f t="shared" si="802"/>
        <v>8.1819190842620321E-2</v>
      </c>
      <c r="AP2037">
        <f t="shared" si="803"/>
        <v>8.2094437949694496E-2</v>
      </c>
      <c r="AQ2037">
        <f t="shared" si="804"/>
        <v>6.7394967422762398E-3</v>
      </c>
      <c r="AR2037">
        <f t="shared" si="805"/>
        <v>6399593.6257584924</v>
      </c>
    </row>
    <row r="2038" spans="13:44" x14ac:dyDescent="0.3">
      <c r="M2038" s="52" t="s">
        <v>22</v>
      </c>
      <c r="N2038" s="53">
        <f t="shared" si="784"/>
        <v>166021.44365805644</v>
      </c>
      <c r="O2038" s="54">
        <f t="shared" si="785"/>
        <v>0</v>
      </c>
      <c r="P2038" s="55">
        <f t="shared" si="786"/>
        <v>31</v>
      </c>
      <c r="Q2038" s="68"/>
      <c r="T2038">
        <f t="shared" si="807"/>
        <v>0</v>
      </c>
      <c r="U2038">
        <f t="shared" si="807"/>
        <v>0</v>
      </c>
      <c r="V2038">
        <f t="shared" si="783"/>
        <v>31</v>
      </c>
      <c r="W2038">
        <f t="shared" si="806"/>
        <v>3</v>
      </c>
      <c r="X2038">
        <f t="shared" si="787"/>
        <v>-5.2359877559829883E-2</v>
      </c>
      <c r="Y2038">
        <f t="shared" si="788"/>
        <v>-5.2335956242943828E-2</v>
      </c>
      <c r="Z2038">
        <f t="shared" si="789"/>
        <v>-5.2383818566763218E-2</v>
      </c>
      <c r="AA2038">
        <f t="shared" si="790"/>
        <v>0</v>
      </c>
      <c r="AB2038">
        <f t="shared" si="791"/>
        <v>6375585.7452000007</v>
      </c>
      <c r="AC2038">
        <f t="shared" si="792"/>
        <v>9.2468067027179749E-6</v>
      </c>
      <c r="AD2038">
        <f t="shared" si="793"/>
        <v>0</v>
      </c>
      <c r="AE2038">
        <f t="shared" si="794"/>
        <v>0</v>
      </c>
      <c r="AF2038">
        <f t="shared" si="795"/>
        <v>0</v>
      </c>
      <c r="AG2038">
        <f t="shared" si="796"/>
        <v>0</v>
      </c>
      <c r="AH2038">
        <f t="shared" si="797"/>
        <v>0</v>
      </c>
      <c r="AI2038">
        <f t="shared" si="798"/>
        <v>5.0546225567071803E-3</v>
      </c>
      <c r="AJ2038">
        <f t="shared" si="799"/>
        <v>4.2582015317955055E-5</v>
      </c>
      <c r="AK2038">
        <f t="shared" si="800"/>
        <v>1.6740578955036711E-7</v>
      </c>
      <c r="AL2038">
        <f t="shared" si="801"/>
        <v>0</v>
      </c>
      <c r="AM2038">
        <v>6378137</v>
      </c>
      <c r="AN2038">
        <v>6356752.3142451802</v>
      </c>
      <c r="AO2038">
        <f t="shared" si="802"/>
        <v>8.1819190842620321E-2</v>
      </c>
      <c r="AP2038">
        <f t="shared" si="803"/>
        <v>8.2094437949694496E-2</v>
      </c>
      <c r="AQ2038">
        <f t="shared" si="804"/>
        <v>6.7394967422762398E-3</v>
      </c>
      <c r="AR2038">
        <f t="shared" si="805"/>
        <v>6399593.6257584924</v>
      </c>
    </row>
    <row r="2039" spans="13:44" x14ac:dyDescent="0.3">
      <c r="M2039" s="52" t="s">
        <v>22</v>
      </c>
      <c r="N2039" s="53">
        <f t="shared" si="784"/>
        <v>166021.44365805644</v>
      </c>
      <c r="O2039" s="54">
        <f t="shared" si="785"/>
        <v>0</v>
      </c>
      <c r="P2039" s="55">
        <f t="shared" si="786"/>
        <v>31</v>
      </c>
      <c r="Q2039" s="68"/>
      <c r="T2039">
        <f t="shared" si="807"/>
        <v>0</v>
      </c>
      <c r="U2039">
        <f t="shared" si="807"/>
        <v>0</v>
      </c>
      <c r="V2039">
        <f t="shared" si="783"/>
        <v>31</v>
      </c>
      <c r="W2039">
        <f t="shared" si="806"/>
        <v>3</v>
      </c>
      <c r="X2039">
        <f t="shared" si="787"/>
        <v>-5.2359877559829883E-2</v>
      </c>
      <c r="Y2039">
        <f t="shared" si="788"/>
        <v>-5.2335956242943828E-2</v>
      </c>
      <c r="Z2039">
        <f t="shared" si="789"/>
        <v>-5.2383818566763218E-2</v>
      </c>
      <c r="AA2039">
        <f t="shared" si="790"/>
        <v>0</v>
      </c>
      <c r="AB2039">
        <f t="shared" si="791"/>
        <v>6375585.7452000007</v>
      </c>
      <c r="AC2039">
        <f t="shared" si="792"/>
        <v>9.2468067027179749E-6</v>
      </c>
      <c r="AD2039">
        <f t="shared" si="793"/>
        <v>0</v>
      </c>
      <c r="AE2039">
        <f t="shared" si="794"/>
        <v>0</v>
      </c>
      <c r="AF2039">
        <f t="shared" si="795"/>
        <v>0</v>
      </c>
      <c r="AG2039">
        <f t="shared" si="796"/>
        <v>0</v>
      </c>
      <c r="AH2039">
        <f t="shared" si="797"/>
        <v>0</v>
      </c>
      <c r="AI2039">
        <f t="shared" si="798"/>
        <v>5.0546225567071803E-3</v>
      </c>
      <c r="AJ2039">
        <f t="shared" si="799"/>
        <v>4.2582015317955055E-5</v>
      </c>
      <c r="AK2039">
        <f t="shared" si="800"/>
        <v>1.6740578955036711E-7</v>
      </c>
      <c r="AL2039">
        <f t="shared" si="801"/>
        <v>0</v>
      </c>
      <c r="AM2039">
        <v>6378137</v>
      </c>
      <c r="AN2039">
        <v>6356752.3142451802</v>
      </c>
      <c r="AO2039">
        <f t="shared" si="802"/>
        <v>8.1819190842620321E-2</v>
      </c>
      <c r="AP2039">
        <f t="shared" si="803"/>
        <v>8.2094437949694496E-2</v>
      </c>
      <c r="AQ2039">
        <f t="shared" si="804"/>
        <v>6.7394967422762398E-3</v>
      </c>
      <c r="AR2039">
        <f t="shared" si="805"/>
        <v>6399593.6257584924</v>
      </c>
    </row>
    <row r="2040" spans="13:44" x14ac:dyDescent="0.3">
      <c r="M2040" s="52" t="s">
        <v>22</v>
      </c>
      <c r="N2040" s="53">
        <f t="shared" si="784"/>
        <v>166021.44365805644</v>
      </c>
      <c r="O2040" s="54">
        <f t="shared" si="785"/>
        <v>0</v>
      </c>
      <c r="P2040" s="55">
        <f t="shared" si="786"/>
        <v>31</v>
      </c>
      <c r="Q2040" s="68"/>
      <c r="T2040">
        <f t="shared" si="807"/>
        <v>0</v>
      </c>
      <c r="U2040">
        <f t="shared" si="807"/>
        <v>0</v>
      </c>
      <c r="V2040">
        <f t="shared" si="783"/>
        <v>31</v>
      </c>
      <c r="W2040">
        <f t="shared" si="806"/>
        <v>3</v>
      </c>
      <c r="X2040">
        <f t="shared" si="787"/>
        <v>-5.2359877559829883E-2</v>
      </c>
      <c r="Y2040">
        <f t="shared" si="788"/>
        <v>-5.2335956242943828E-2</v>
      </c>
      <c r="Z2040">
        <f t="shared" si="789"/>
        <v>-5.2383818566763218E-2</v>
      </c>
      <c r="AA2040">
        <f t="shared" si="790"/>
        <v>0</v>
      </c>
      <c r="AB2040">
        <f t="shared" si="791"/>
        <v>6375585.7452000007</v>
      </c>
      <c r="AC2040">
        <f t="shared" si="792"/>
        <v>9.2468067027179749E-6</v>
      </c>
      <c r="AD2040">
        <f t="shared" si="793"/>
        <v>0</v>
      </c>
      <c r="AE2040">
        <f t="shared" si="794"/>
        <v>0</v>
      </c>
      <c r="AF2040">
        <f t="shared" si="795"/>
        <v>0</v>
      </c>
      <c r="AG2040">
        <f t="shared" si="796"/>
        <v>0</v>
      </c>
      <c r="AH2040">
        <f t="shared" si="797"/>
        <v>0</v>
      </c>
      <c r="AI2040">
        <f t="shared" si="798"/>
        <v>5.0546225567071803E-3</v>
      </c>
      <c r="AJ2040">
        <f t="shared" si="799"/>
        <v>4.2582015317955055E-5</v>
      </c>
      <c r="AK2040">
        <f t="shared" si="800"/>
        <v>1.6740578955036711E-7</v>
      </c>
      <c r="AL2040">
        <f t="shared" si="801"/>
        <v>0</v>
      </c>
      <c r="AM2040">
        <v>6378137</v>
      </c>
      <c r="AN2040">
        <v>6356752.3142451802</v>
      </c>
      <c r="AO2040">
        <f t="shared" si="802"/>
        <v>8.1819190842620321E-2</v>
      </c>
      <c r="AP2040">
        <f t="shared" si="803"/>
        <v>8.2094437949694496E-2</v>
      </c>
      <c r="AQ2040">
        <f t="shared" si="804"/>
        <v>6.7394967422762398E-3</v>
      </c>
      <c r="AR2040">
        <f t="shared" si="805"/>
        <v>6399593.6257584924</v>
      </c>
    </row>
    <row r="2041" spans="13:44" x14ac:dyDescent="0.3">
      <c r="M2041" s="52" t="s">
        <v>22</v>
      </c>
      <c r="N2041" s="53">
        <f t="shared" si="784"/>
        <v>166021.44365805644</v>
      </c>
      <c r="O2041" s="54">
        <f t="shared" si="785"/>
        <v>0</v>
      </c>
      <c r="P2041" s="55">
        <f t="shared" si="786"/>
        <v>31</v>
      </c>
      <c r="Q2041" s="68"/>
      <c r="T2041">
        <f t="shared" si="807"/>
        <v>0</v>
      </c>
      <c r="U2041">
        <f t="shared" si="807"/>
        <v>0</v>
      </c>
      <c r="V2041">
        <f t="shared" si="783"/>
        <v>31</v>
      </c>
      <c r="W2041">
        <f t="shared" si="806"/>
        <v>3</v>
      </c>
      <c r="X2041">
        <f t="shared" si="787"/>
        <v>-5.2359877559829883E-2</v>
      </c>
      <c r="Y2041">
        <f t="shared" si="788"/>
        <v>-5.2335956242943828E-2</v>
      </c>
      <c r="Z2041">
        <f t="shared" si="789"/>
        <v>-5.2383818566763218E-2</v>
      </c>
      <c r="AA2041">
        <f t="shared" si="790"/>
        <v>0</v>
      </c>
      <c r="AB2041">
        <f t="shared" si="791"/>
        <v>6375585.7452000007</v>
      </c>
      <c r="AC2041">
        <f t="shared" si="792"/>
        <v>9.2468067027179749E-6</v>
      </c>
      <c r="AD2041">
        <f t="shared" si="793"/>
        <v>0</v>
      </c>
      <c r="AE2041">
        <f t="shared" si="794"/>
        <v>0</v>
      </c>
      <c r="AF2041">
        <f t="shared" si="795"/>
        <v>0</v>
      </c>
      <c r="AG2041">
        <f t="shared" si="796"/>
        <v>0</v>
      </c>
      <c r="AH2041">
        <f t="shared" si="797"/>
        <v>0</v>
      </c>
      <c r="AI2041">
        <f t="shared" si="798"/>
        <v>5.0546225567071803E-3</v>
      </c>
      <c r="AJ2041">
        <f t="shared" si="799"/>
        <v>4.2582015317955055E-5</v>
      </c>
      <c r="AK2041">
        <f t="shared" si="800"/>
        <v>1.6740578955036711E-7</v>
      </c>
      <c r="AL2041">
        <f t="shared" si="801"/>
        <v>0</v>
      </c>
      <c r="AM2041">
        <v>6378137</v>
      </c>
      <c r="AN2041">
        <v>6356752.3142451802</v>
      </c>
      <c r="AO2041">
        <f t="shared" si="802"/>
        <v>8.1819190842620321E-2</v>
      </c>
      <c r="AP2041">
        <f t="shared" si="803"/>
        <v>8.2094437949694496E-2</v>
      </c>
      <c r="AQ2041">
        <f t="shared" si="804"/>
        <v>6.7394967422762398E-3</v>
      </c>
      <c r="AR2041">
        <f t="shared" si="805"/>
        <v>6399593.6257584924</v>
      </c>
    </row>
    <row r="2042" spans="13:44" x14ac:dyDescent="0.3">
      <c r="M2042" s="52" t="s">
        <v>22</v>
      </c>
      <c r="N2042" s="53">
        <f t="shared" si="784"/>
        <v>166021.44365805644</v>
      </c>
      <c r="O2042" s="54">
        <f t="shared" si="785"/>
        <v>0</v>
      </c>
      <c r="P2042" s="55">
        <f t="shared" si="786"/>
        <v>31</v>
      </c>
      <c r="Q2042" s="68"/>
      <c r="T2042">
        <f t="shared" si="807"/>
        <v>0</v>
      </c>
      <c r="U2042">
        <f t="shared" si="807"/>
        <v>0</v>
      </c>
      <c r="V2042">
        <f t="shared" si="783"/>
        <v>31</v>
      </c>
      <c r="W2042">
        <f t="shared" si="806"/>
        <v>3</v>
      </c>
      <c r="X2042">
        <f t="shared" si="787"/>
        <v>-5.2359877559829883E-2</v>
      </c>
      <c r="Y2042">
        <f t="shared" si="788"/>
        <v>-5.2335956242943828E-2</v>
      </c>
      <c r="Z2042">
        <f t="shared" si="789"/>
        <v>-5.2383818566763218E-2</v>
      </c>
      <c r="AA2042">
        <f t="shared" si="790"/>
        <v>0</v>
      </c>
      <c r="AB2042">
        <f t="shared" si="791"/>
        <v>6375585.7452000007</v>
      </c>
      <c r="AC2042">
        <f t="shared" si="792"/>
        <v>9.2468067027179749E-6</v>
      </c>
      <c r="AD2042">
        <f t="shared" si="793"/>
        <v>0</v>
      </c>
      <c r="AE2042">
        <f t="shared" si="794"/>
        <v>0</v>
      </c>
      <c r="AF2042">
        <f t="shared" si="795"/>
        <v>0</v>
      </c>
      <c r="AG2042">
        <f t="shared" si="796"/>
        <v>0</v>
      </c>
      <c r="AH2042">
        <f t="shared" si="797"/>
        <v>0</v>
      </c>
      <c r="AI2042">
        <f t="shared" si="798"/>
        <v>5.0546225567071803E-3</v>
      </c>
      <c r="AJ2042">
        <f t="shared" si="799"/>
        <v>4.2582015317955055E-5</v>
      </c>
      <c r="AK2042">
        <f t="shared" si="800"/>
        <v>1.6740578955036711E-7</v>
      </c>
      <c r="AL2042">
        <f t="shared" si="801"/>
        <v>0</v>
      </c>
      <c r="AM2042">
        <v>6378137</v>
      </c>
      <c r="AN2042">
        <v>6356752.3142451802</v>
      </c>
      <c r="AO2042">
        <f t="shared" si="802"/>
        <v>8.1819190842620321E-2</v>
      </c>
      <c r="AP2042">
        <f t="shared" si="803"/>
        <v>8.2094437949694496E-2</v>
      </c>
      <c r="AQ2042">
        <f t="shared" si="804"/>
        <v>6.7394967422762398E-3</v>
      </c>
      <c r="AR2042">
        <f t="shared" si="805"/>
        <v>6399593.6257584924</v>
      </c>
    </row>
    <row r="2043" spans="13:44" x14ac:dyDescent="0.3">
      <c r="M2043" s="52" t="s">
        <v>22</v>
      </c>
      <c r="N2043" s="53">
        <f t="shared" si="784"/>
        <v>166021.44365805644</v>
      </c>
      <c r="O2043" s="54">
        <f t="shared" si="785"/>
        <v>0</v>
      </c>
      <c r="P2043" s="55">
        <f t="shared" si="786"/>
        <v>31</v>
      </c>
      <c r="Q2043" s="68"/>
      <c r="T2043">
        <f t="shared" si="807"/>
        <v>0</v>
      </c>
      <c r="U2043">
        <f t="shared" si="807"/>
        <v>0</v>
      </c>
      <c r="V2043">
        <f t="shared" si="783"/>
        <v>31</v>
      </c>
      <c r="W2043">
        <f t="shared" si="806"/>
        <v>3</v>
      </c>
      <c r="X2043">
        <f t="shared" si="787"/>
        <v>-5.2359877559829883E-2</v>
      </c>
      <c r="Y2043">
        <f t="shared" si="788"/>
        <v>-5.2335956242943828E-2</v>
      </c>
      <c r="Z2043">
        <f t="shared" si="789"/>
        <v>-5.2383818566763218E-2</v>
      </c>
      <c r="AA2043">
        <f t="shared" si="790"/>
        <v>0</v>
      </c>
      <c r="AB2043">
        <f t="shared" si="791"/>
        <v>6375585.7452000007</v>
      </c>
      <c r="AC2043">
        <f t="shared" si="792"/>
        <v>9.2468067027179749E-6</v>
      </c>
      <c r="AD2043">
        <f t="shared" si="793"/>
        <v>0</v>
      </c>
      <c r="AE2043">
        <f t="shared" si="794"/>
        <v>0</v>
      </c>
      <c r="AF2043">
        <f t="shared" si="795"/>
        <v>0</v>
      </c>
      <c r="AG2043">
        <f t="shared" si="796"/>
        <v>0</v>
      </c>
      <c r="AH2043">
        <f t="shared" si="797"/>
        <v>0</v>
      </c>
      <c r="AI2043">
        <f t="shared" si="798"/>
        <v>5.0546225567071803E-3</v>
      </c>
      <c r="AJ2043">
        <f t="shared" si="799"/>
        <v>4.2582015317955055E-5</v>
      </c>
      <c r="AK2043">
        <f t="shared" si="800"/>
        <v>1.6740578955036711E-7</v>
      </c>
      <c r="AL2043">
        <f t="shared" si="801"/>
        <v>0</v>
      </c>
      <c r="AM2043">
        <v>6378137</v>
      </c>
      <c r="AN2043">
        <v>6356752.3142451802</v>
      </c>
      <c r="AO2043">
        <f t="shared" si="802"/>
        <v>8.1819190842620321E-2</v>
      </c>
      <c r="AP2043">
        <f t="shared" si="803"/>
        <v>8.2094437949694496E-2</v>
      </c>
      <c r="AQ2043">
        <f t="shared" si="804"/>
        <v>6.7394967422762398E-3</v>
      </c>
      <c r="AR2043">
        <f t="shared" si="805"/>
        <v>6399593.6257584924</v>
      </c>
    </row>
    <row r="2044" spans="13:44" x14ac:dyDescent="0.3">
      <c r="M2044" s="52" t="s">
        <v>22</v>
      </c>
      <c r="N2044" s="53">
        <f t="shared" si="784"/>
        <v>166021.44365805644</v>
      </c>
      <c r="O2044" s="54">
        <f t="shared" si="785"/>
        <v>0</v>
      </c>
      <c r="P2044" s="55">
        <f t="shared" si="786"/>
        <v>31</v>
      </c>
      <c r="Q2044" s="68"/>
      <c r="T2044">
        <f t="shared" si="807"/>
        <v>0</v>
      </c>
      <c r="U2044">
        <f t="shared" si="807"/>
        <v>0</v>
      </c>
      <c r="V2044">
        <f t="shared" si="783"/>
        <v>31</v>
      </c>
      <c r="W2044">
        <f t="shared" si="806"/>
        <v>3</v>
      </c>
      <c r="X2044">
        <f t="shared" si="787"/>
        <v>-5.2359877559829883E-2</v>
      </c>
      <c r="Y2044">
        <f t="shared" si="788"/>
        <v>-5.2335956242943828E-2</v>
      </c>
      <c r="Z2044">
        <f t="shared" si="789"/>
        <v>-5.2383818566763218E-2</v>
      </c>
      <c r="AA2044">
        <f t="shared" si="790"/>
        <v>0</v>
      </c>
      <c r="AB2044">
        <f t="shared" si="791"/>
        <v>6375585.7452000007</v>
      </c>
      <c r="AC2044">
        <f t="shared" si="792"/>
        <v>9.2468067027179749E-6</v>
      </c>
      <c r="AD2044">
        <f t="shared" si="793"/>
        <v>0</v>
      </c>
      <c r="AE2044">
        <f t="shared" si="794"/>
        <v>0</v>
      </c>
      <c r="AF2044">
        <f t="shared" si="795"/>
        <v>0</v>
      </c>
      <c r="AG2044">
        <f t="shared" si="796"/>
        <v>0</v>
      </c>
      <c r="AH2044">
        <f t="shared" si="797"/>
        <v>0</v>
      </c>
      <c r="AI2044">
        <f t="shared" si="798"/>
        <v>5.0546225567071803E-3</v>
      </c>
      <c r="AJ2044">
        <f t="shared" si="799"/>
        <v>4.2582015317955055E-5</v>
      </c>
      <c r="AK2044">
        <f t="shared" si="800"/>
        <v>1.6740578955036711E-7</v>
      </c>
      <c r="AL2044">
        <f t="shared" si="801"/>
        <v>0</v>
      </c>
      <c r="AM2044">
        <v>6378137</v>
      </c>
      <c r="AN2044">
        <v>6356752.3142451802</v>
      </c>
      <c r="AO2044">
        <f t="shared" si="802"/>
        <v>8.1819190842620321E-2</v>
      </c>
      <c r="AP2044">
        <f t="shared" si="803"/>
        <v>8.2094437949694496E-2</v>
      </c>
      <c r="AQ2044">
        <f t="shared" si="804"/>
        <v>6.7394967422762398E-3</v>
      </c>
      <c r="AR2044">
        <f t="shared" si="805"/>
        <v>6399593.6257584924</v>
      </c>
    </row>
    <row r="2045" spans="13:44" x14ac:dyDescent="0.3">
      <c r="M2045" s="52" t="s">
        <v>22</v>
      </c>
      <c r="N2045" s="53">
        <f t="shared" si="784"/>
        <v>166021.44365805644</v>
      </c>
      <c r="O2045" s="54">
        <f t="shared" si="785"/>
        <v>0</v>
      </c>
      <c r="P2045" s="55">
        <f t="shared" si="786"/>
        <v>31</v>
      </c>
      <c r="Q2045" s="68"/>
      <c r="T2045">
        <f t="shared" si="807"/>
        <v>0</v>
      </c>
      <c r="U2045">
        <f t="shared" si="807"/>
        <v>0</v>
      </c>
      <c r="V2045">
        <f t="shared" si="783"/>
        <v>31</v>
      </c>
      <c r="W2045">
        <f t="shared" si="806"/>
        <v>3</v>
      </c>
      <c r="X2045">
        <f t="shared" si="787"/>
        <v>-5.2359877559829883E-2</v>
      </c>
      <c r="Y2045">
        <f t="shared" si="788"/>
        <v>-5.2335956242943828E-2</v>
      </c>
      <c r="Z2045">
        <f t="shared" si="789"/>
        <v>-5.2383818566763218E-2</v>
      </c>
      <c r="AA2045">
        <f t="shared" si="790"/>
        <v>0</v>
      </c>
      <c r="AB2045">
        <f t="shared" si="791"/>
        <v>6375585.7452000007</v>
      </c>
      <c r="AC2045">
        <f t="shared" si="792"/>
        <v>9.2468067027179749E-6</v>
      </c>
      <c r="AD2045">
        <f t="shared" si="793"/>
        <v>0</v>
      </c>
      <c r="AE2045">
        <f t="shared" si="794"/>
        <v>0</v>
      </c>
      <c r="AF2045">
        <f t="shared" si="795"/>
        <v>0</v>
      </c>
      <c r="AG2045">
        <f t="shared" si="796"/>
        <v>0</v>
      </c>
      <c r="AH2045">
        <f t="shared" si="797"/>
        <v>0</v>
      </c>
      <c r="AI2045">
        <f t="shared" si="798"/>
        <v>5.0546225567071803E-3</v>
      </c>
      <c r="AJ2045">
        <f t="shared" si="799"/>
        <v>4.2582015317955055E-5</v>
      </c>
      <c r="AK2045">
        <f t="shared" si="800"/>
        <v>1.6740578955036711E-7</v>
      </c>
      <c r="AL2045">
        <f t="shared" si="801"/>
        <v>0</v>
      </c>
      <c r="AM2045">
        <v>6378137</v>
      </c>
      <c r="AN2045">
        <v>6356752.3142451802</v>
      </c>
      <c r="AO2045">
        <f t="shared" si="802"/>
        <v>8.1819190842620321E-2</v>
      </c>
      <c r="AP2045">
        <f t="shared" si="803"/>
        <v>8.2094437949694496E-2</v>
      </c>
      <c r="AQ2045">
        <f t="shared" si="804"/>
        <v>6.7394967422762398E-3</v>
      </c>
      <c r="AR2045">
        <f t="shared" si="805"/>
        <v>6399593.6257584924</v>
      </c>
    </row>
    <row r="2046" spans="13:44" x14ac:dyDescent="0.3">
      <c r="M2046" s="52" t="s">
        <v>22</v>
      </c>
      <c r="N2046" s="53">
        <f t="shared" si="784"/>
        <v>166021.44365805644</v>
      </c>
      <c r="O2046" s="54">
        <f t="shared" si="785"/>
        <v>0</v>
      </c>
      <c r="P2046" s="55">
        <f t="shared" si="786"/>
        <v>31</v>
      </c>
      <c r="Q2046" s="68"/>
      <c r="T2046">
        <f t="shared" si="807"/>
        <v>0</v>
      </c>
      <c r="U2046">
        <f t="shared" si="807"/>
        <v>0</v>
      </c>
      <c r="V2046">
        <f t="shared" si="783"/>
        <v>31</v>
      </c>
      <c r="W2046">
        <f t="shared" si="806"/>
        <v>3</v>
      </c>
      <c r="X2046">
        <f t="shared" si="787"/>
        <v>-5.2359877559829883E-2</v>
      </c>
      <c r="Y2046">
        <f t="shared" si="788"/>
        <v>-5.2335956242943828E-2</v>
      </c>
      <c r="Z2046">
        <f t="shared" si="789"/>
        <v>-5.2383818566763218E-2</v>
      </c>
      <c r="AA2046">
        <f t="shared" si="790"/>
        <v>0</v>
      </c>
      <c r="AB2046">
        <f t="shared" si="791"/>
        <v>6375585.7452000007</v>
      </c>
      <c r="AC2046">
        <f t="shared" si="792"/>
        <v>9.2468067027179749E-6</v>
      </c>
      <c r="AD2046">
        <f t="shared" si="793"/>
        <v>0</v>
      </c>
      <c r="AE2046">
        <f t="shared" si="794"/>
        <v>0</v>
      </c>
      <c r="AF2046">
        <f t="shared" si="795"/>
        <v>0</v>
      </c>
      <c r="AG2046">
        <f t="shared" si="796"/>
        <v>0</v>
      </c>
      <c r="AH2046">
        <f t="shared" si="797"/>
        <v>0</v>
      </c>
      <c r="AI2046">
        <f t="shared" si="798"/>
        <v>5.0546225567071803E-3</v>
      </c>
      <c r="AJ2046">
        <f t="shared" si="799"/>
        <v>4.2582015317955055E-5</v>
      </c>
      <c r="AK2046">
        <f t="shared" si="800"/>
        <v>1.6740578955036711E-7</v>
      </c>
      <c r="AL2046">
        <f t="shared" si="801"/>
        <v>0</v>
      </c>
      <c r="AM2046">
        <v>6378137</v>
      </c>
      <c r="AN2046">
        <v>6356752.3142451802</v>
      </c>
      <c r="AO2046">
        <f t="shared" si="802"/>
        <v>8.1819190842620321E-2</v>
      </c>
      <c r="AP2046">
        <f t="shared" si="803"/>
        <v>8.2094437949694496E-2</v>
      </c>
      <c r="AQ2046">
        <f t="shared" si="804"/>
        <v>6.7394967422762398E-3</v>
      </c>
      <c r="AR2046">
        <f t="shared" si="805"/>
        <v>6399593.6257584924</v>
      </c>
    </row>
    <row r="2047" spans="13:44" x14ac:dyDescent="0.3">
      <c r="M2047" s="52" t="s">
        <v>22</v>
      </c>
      <c r="N2047" s="53">
        <f t="shared" si="784"/>
        <v>166021.44365805644</v>
      </c>
      <c r="O2047" s="54">
        <f t="shared" si="785"/>
        <v>0</v>
      </c>
      <c r="P2047" s="55">
        <f t="shared" si="786"/>
        <v>31</v>
      </c>
      <c r="Q2047" s="68"/>
      <c r="T2047">
        <f t="shared" si="807"/>
        <v>0</v>
      </c>
      <c r="U2047">
        <f t="shared" si="807"/>
        <v>0</v>
      </c>
      <c r="V2047">
        <f t="shared" si="783"/>
        <v>31</v>
      </c>
      <c r="W2047">
        <f t="shared" si="806"/>
        <v>3</v>
      </c>
      <c r="X2047">
        <f t="shared" si="787"/>
        <v>-5.2359877559829883E-2</v>
      </c>
      <c r="Y2047">
        <f t="shared" si="788"/>
        <v>-5.2335956242943828E-2</v>
      </c>
      <c r="Z2047">
        <f t="shared" si="789"/>
        <v>-5.2383818566763218E-2</v>
      </c>
      <c r="AA2047">
        <f t="shared" si="790"/>
        <v>0</v>
      </c>
      <c r="AB2047">
        <f t="shared" si="791"/>
        <v>6375585.7452000007</v>
      </c>
      <c r="AC2047">
        <f t="shared" si="792"/>
        <v>9.2468067027179749E-6</v>
      </c>
      <c r="AD2047">
        <f t="shared" si="793"/>
        <v>0</v>
      </c>
      <c r="AE2047">
        <f t="shared" si="794"/>
        <v>0</v>
      </c>
      <c r="AF2047">
        <f t="shared" si="795"/>
        <v>0</v>
      </c>
      <c r="AG2047">
        <f t="shared" si="796"/>
        <v>0</v>
      </c>
      <c r="AH2047">
        <f t="shared" si="797"/>
        <v>0</v>
      </c>
      <c r="AI2047">
        <f t="shared" si="798"/>
        <v>5.0546225567071803E-3</v>
      </c>
      <c r="AJ2047">
        <f t="shared" si="799"/>
        <v>4.2582015317955055E-5</v>
      </c>
      <c r="AK2047">
        <f t="shared" si="800"/>
        <v>1.6740578955036711E-7</v>
      </c>
      <c r="AL2047">
        <f t="shared" si="801"/>
        <v>0</v>
      </c>
      <c r="AM2047">
        <v>6378137</v>
      </c>
      <c r="AN2047">
        <v>6356752.3142451802</v>
      </c>
      <c r="AO2047">
        <f t="shared" si="802"/>
        <v>8.1819190842620321E-2</v>
      </c>
      <c r="AP2047">
        <f t="shared" si="803"/>
        <v>8.2094437949694496E-2</v>
      </c>
      <c r="AQ2047">
        <f t="shared" si="804"/>
        <v>6.7394967422762398E-3</v>
      </c>
      <c r="AR2047">
        <f t="shared" si="805"/>
        <v>6399593.6257584924</v>
      </c>
    </row>
    <row r="2048" spans="13:44" x14ac:dyDescent="0.3">
      <c r="M2048" s="52" t="s">
        <v>22</v>
      </c>
      <c r="N2048" s="53">
        <f t="shared" si="784"/>
        <v>166021.44365805644</v>
      </c>
      <c r="O2048" s="54">
        <f t="shared" si="785"/>
        <v>0</v>
      </c>
      <c r="P2048" s="55">
        <f t="shared" si="786"/>
        <v>31</v>
      </c>
      <c r="Q2048" s="68"/>
      <c r="T2048">
        <f t="shared" si="807"/>
        <v>0</v>
      </c>
      <c r="U2048">
        <f t="shared" si="807"/>
        <v>0</v>
      </c>
      <c r="V2048">
        <f t="shared" si="783"/>
        <v>31</v>
      </c>
      <c r="W2048">
        <f t="shared" si="806"/>
        <v>3</v>
      </c>
      <c r="X2048">
        <f t="shared" si="787"/>
        <v>-5.2359877559829883E-2</v>
      </c>
      <c r="Y2048">
        <f t="shared" si="788"/>
        <v>-5.2335956242943828E-2</v>
      </c>
      <c r="Z2048">
        <f t="shared" si="789"/>
        <v>-5.2383818566763218E-2</v>
      </c>
      <c r="AA2048">
        <f t="shared" si="790"/>
        <v>0</v>
      </c>
      <c r="AB2048">
        <f t="shared" si="791"/>
        <v>6375585.7452000007</v>
      </c>
      <c r="AC2048">
        <f t="shared" si="792"/>
        <v>9.2468067027179749E-6</v>
      </c>
      <c r="AD2048">
        <f t="shared" si="793"/>
        <v>0</v>
      </c>
      <c r="AE2048">
        <f t="shared" si="794"/>
        <v>0</v>
      </c>
      <c r="AF2048">
        <f t="shared" si="795"/>
        <v>0</v>
      </c>
      <c r="AG2048">
        <f t="shared" si="796"/>
        <v>0</v>
      </c>
      <c r="AH2048">
        <f t="shared" si="797"/>
        <v>0</v>
      </c>
      <c r="AI2048">
        <f t="shared" si="798"/>
        <v>5.0546225567071803E-3</v>
      </c>
      <c r="AJ2048">
        <f t="shared" si="799"/>
        <v>4.2582015317955055E-5</v>
      </c>
      <c r="AK2048">
        <f t="shared" si="800"/>
        <v>1.6740578955036711E-7</v>
      </c>
      <c r="AL2048">
        <f t="shared" si="801"/>
        <v>0</v>
      </c>
      <c r="AM2048">
        <v>6378137</v>
      </c>
      <c r="AN2048">
        <v>6356752.3142451802</v>
      </c>
      <c r="AO2048">
        <f t="shared" si="802"/>
        <v>8.1819190842620321E-2</v>
      </c>
      <c r="AP2048">
        <f t="shared" si="803"/>
        <v>8.2094437949694496E-2</v>
      </c>
      <c r="AQ2048">
        <f t="shared" si="804"/>
        <v>6.7394967422762398E-3</v>
      </c>
      <c r="AR2048">
        <f t="shared" si="805"/>
        <v>6399593.6257584924</v>
      </c>
    </row>
    <row r="2049" spans="13:44" x14ac:dyDescent="0.3">
      <c r="M2049" s="52" t="s">
        <v>22</v>
      </c>
      <c r="N2049" s="53">
        <f t="shared" si="784"/>
        <v>166021.44365805644</v>
      </c>
      <c r="O2049" s="54">
        <f t="shared" si="785"/>
        <v>0</v>
      </c>
      <c r="P2049" s="55">
        <f t="shared" si="786"/>
        <v>31</v>
      </c>
      <c r="Q2049" s="68"/>
      <c r="T2049">
        <f t="shared" si="807"/>
        <v>0</v>
      </c>
      <c r="U2049">
        <f t="shared" si="807"/>
        <v>0</v>
      </c>
      <c r="V2049">
        <f t="shared" si="783"/>
        <v>31</v>
      </c>
      <c r="W2049">
        <f t="shared" si="806"/>
        <v>3</v>
      </c>
      <c r="X2049">
        <f t="shared" si="787"/>
        <v>-5.2359877559829883E-2</v>
      </c>
      <c r="Y2049">
        <f t="shared" si="788"/>
        <v>-5.2335956242943828E-2</v>
      </c>
      <c r="Z2049">
        <f t="shared" si="789"/>
        <v>-5.2383818566763218E-2</v>
      </c>
      <c r="AA2049">
        <f t="shared" si="790"/>
        <v>0</v>
      </c>
      <c r="AB2049">
        <f t="shared" si="791"/>
        <v>6375585.7452000007</v>
      </c>
      <c r="AC2049">
        <f t="shared" si="792"/>
        <v>9.2468067027179749E-6</v>
      </c>
      <c r="AD2049">
        <f t="shared" si="793"/>
        <v>0</v>
      </c>
      <c r="AE2049">
        <f t="shared" si="794"/>
        <v>0</v>
      </c>
      <c r="AF2049">
        <f t="shared" si="795"/>
        <v>0</v>
      </c>
      <c r="AG2049">
        <f t="shared" si="796"/>
        <v>0</v>
      </c>
      <c r="AH2049">
        <f t="shared" si="797"/>
        <v>0</v>
      </c>
      <c r="AI2049">
        <f t="shared" si="798"/>
        <v>5.0546225567071803E-3</v>
      </c>
      <c r="AJ2049">
        <f t="shared" si="799"/>
        <v>4.2582015317955055E-5</v>
      </c>
      <c r="AK2049">
        <f t="shared" si="800"/>
        <v>1.6740578955036711E-7</v>
      </c>
      <c r="AL2049">
        <f t="shared" si="801"/>
        <v>0</v>
      </c>
      <c r="AM2049">
        <v>6378137</v>
      </c>
      <c r="AN2049">
        <v>6356752.3142451802</v>
      </c>
      <c r="AO2049">
        <f t="shared" si="802"/>
        <v>8.1819190842620321E-2</v>
      </c>
      <c r="AP2049">
        <f t="shared" si="803"/>
        <v>8.2094437949694496E-2</v>
      </c>
      <c r="AQ2049">
        <f t="shared" si="804"/>
        <v>6.7394967422762398E-3</v>
      </c>
      <c r="AR2049">
        <f t="shared" si="805"/>
        <v>6399593.6257584924</v>
      </c>
    </row>
    <row r="2050" spans="13:44" x14ac:dyDescent="0.3">
      <c r="M2050" s="52" t="s">
        <v>22</v>
      </c>
      <c r="N2050" s="53">
        <f t="shared" si="784"/>
        <v>166021.44365805644</v>
      </c>
      <c r="O2050" s="54">
        <f t="shared" si="785"/>
        <v>0</v>
      </c>
      <c r="P2050" s="55">
        <f t="shared" si="786"/>
        <v>31</v>
      </c>
      <c r="Q2050" s="68"/>
      <c r="T2050">
        <f t="shared" si="807"/>
        <v>0</v>
      </c>
      <c r="U2050">
        <f t="shared" si="807"/>
        <v>0</v>
      </c>
      <c r="V2050">
        <f t="shared" si="783"/>
        <v>31</v>
      </c>
      <c r="W2050">
        <f t="shared" si="806"/>
        <v>3</v>
      </c>
      <c r="X2050">
        <f t="shared" si="787"/>
        <v>-5.2359877559829883E-2</v>
      </c>
      <c r="Y2050">
        <f t="shared" si="788"/>
        <v>-5.2335956242943828E-2</v>
      </c>
      <c r="Z2050">
        <f t="shared" si="789"/>
        <v>-5.2383818566763218E-2</v>
      </c>
      <c r="AA2050">
        <f t="shared" si="790"/>
        <v>0</v>
      </c>
      <c r="AB2050">
        <f t="shared" si="791"/>
        <v>6375585.7452000007</v>
      </c>
      <c r="AC2050">
        <f t="shared" si="792"/>
        <v>9.2468067027179749E-6</v>
      </c>
      <c r="AD2050">
        <f t="shared" si="793"/>
        <v>0</v>
      </c>
      <c r="AE2050">
        <f t="shared" si="794"/>
        <v>0</v>
      </c>
      <c r="AF2050">
        <f t="shared" si="795"/>
        <v>0</v>
      </c>
      <c r="AG2050">
        <f t="shared" si="796"/>
        <v>0</v>
      </c>
      <c r="AH2050">
        <f t="shared" si="797"/>
        <v>0</v>
      </c>
      <c r="AI2050">
        <f t="shared" si="798"/>
        <v>5.0546225567071803E-3</v>
      </c>
      <c r="AJ2050">
        <f t="shared" si="799"/>
        <v>4.2582015317955055E-5</v>
      </c>
      <c r="AK2050">
        <f t="shared" si="800"/>
        <v>1.6740578955036711E-7</v>
      </c>
      <c r="AL2050">
        <f t="shared" si="801"/>
        <v>0</v>
      </c>
      <c r="AM2050">
        <v>6378137</v>
      </c>
      <c r="AN2050">
        <v>6356752.3142451802</v>
      </c>
      <c r="AO2050">
        <f t="shared" si="802"/>
        <v>8.1819190842620321E-2</v>
      </c>
      <c r="AP2050">
        <f t="shared" si="803"/>
        <v>8.2094437949694496E-2</v>
      </c>
      <c r="AQ2050">
        <f t="shared" si="804"/>
        <v>6.7394967422762398E-3</v>
      </c>
      <c r="AR2050">
        <f t="shared" si="805"/>
        <v>6399593.6257584924</v>
      </c>
    </row>
    <row r="2051" spans="13:44" x14ac:dyDescent="0.3">
      <c r="M2051" s="52" t="s">
        <v>22</v>
      </c>
      <c r="N2051" s="53">
        <f t="shared" si="784"/>
        <v>166021.44365805644</v>
      </c>
      <c r="O2051" s="54">
        <f t="shared" si="785"/>
        <v>0</v>
      </c>
      <c r="P2051" s="55">
        <f t="shared" si="786"/>
        <v>31</v>
      </c>
      <c r="Q2051" s="68"/>
      <c r="T2051">
        <f t="shared" si="807"/>
        <v>0</v>
      </c>
      <c r="U2051">
        <f t="shared" si="807"/>
        <v>0</v>
      </c>
      <c r="V2051">
        <f t="shared" si="783"/>
        <v>31</v>
      </c>
      <c r="W2051">
        <f t="shared" si="806"/>
        <v>3</v>
      </c>
      <c r="X2051">
        <f t="shared" si="787"/>
        <v>-5.2359877559829883E-2</v>
      </c>
      <c r="Y2051">
        <f t="shared" si="788"/>
        <v>-5.2335956242943828E-2</v>
      </c>
      <c r="Z2051">
        <f t="shared" si="789"/>
        <v>-5.2383818566763218E-2</v>
      </c>
      <c r="AA2051">
        <f t="shared" si="790"/>
        <v>0</v>
      </c>
      <c r="AB2051">
        <f t="shared" si="791"/>
        <v>6375585.7452000007</v>
      </c>
      <c r="AC2051">
        <f t="shared" si="792"/>
        <v>9.2468067027179749E-6</v>
      </c>
      <c r="AD2051">
        <f t="shared" si="793"/>
        <v>0</v>
      </c>
      <c r="AE2051">
        <f t="shared" si="794"/>
        <v>0</v>
      </c>
      <c r="AF2051">
        <f t="shared" si="795"/>
        <v>0</v>
      </c>
      <c r="AG2051">
        <f t="shared" si="796"/>
        <v>0</v>
      </c>
      <c r="AH2051">
        <f t="shared" si="797"/>
        <v>0</v>
      </c>
      <c r="AI2051">
        <f t="shared" si="798"/>
        <v>5.0546225567071803E-3</v>
      </c>
      <c r="AJ2051">
        <f t="shared" si="799"/>
        <v>4.2582015317955055E-5</v>
      </c>
      <c r="AK2051">
        <f t="shared" si="800"/>
        <v>1.6740578955036711E-7</v>
      </c>
      <c r="AL2051">
        <f t="shared" si="801"/>
        <v>0</v>
      </c>
      <c r="AM2051">
        <v>6378137</v>
      </c>
      <c r="AN2051">
        <v>6356752.3142451802</v>
      </c>
      <c r="AO2051">
        <f t="shared" si="802"/>
        <v>8.1819190842620321E-2</v>
      </c>
      <c r="AP2051">
        <f t="shared" si="803"/>
        <v>8.2094437949694496E-2</v>
      </c>
      <c r="AQ2051">
        <f t="shared" si="804"/>
        <v>6.7394967422762398E-3</v>
      </c>
      <c r="AR2051">
        <f t="shared" si="805"/>
        <v>6399593.6257584924</v>
      </c>
    </row>
    <row r="2052" spans="13:44" x14ac:dyDescent="0.3">
      <c r="M2052" s="52" t="s">
        <v>22</v>
      </c>
      <c r="N2052" s="53">
        <f t="shared" si="784"/>
        <v>166021.44365805644</v>
      </c>
      <c r="O2052" s="54">
        <f t="shared" si="785"/>
        <v>0</v>
      </c>
      <c r="P2052" s="55">
        <f t="shared" si="786"/>
        <v>31</v>
      </c>
      <c r="Q2052" s="68"/>
      <c r="T2052">
        <f t="shared" si="807"/>
        <v>0</v>
      </c>
      <c r="U2052">
        <f t="shared" si="807"/>
        <v>0</v>
      </c>
      <c r="V2052">
        <f t="shared" si="783"/>
        <v>31</v>
      </c>
      <c r="W2052">
        <f t="shared" si="806"/>
        <v>3</v>
      </c>
      <c r="X2052">
        <f t="shared" si="787"/>
        <v>-5.2359877559829883E-2</v>
      </c>
      <c r="Y2052">
        <f t="shared" si="788"/>
        <v>-5.2335956242943828E-2</v>
      </c>
      <c r="Z2052">
        <f t="shared" si="789"/>
        <v>-5.2383818566763218E-2</v>
      </c>
      <c r="AA2052">
        <f t="shared" si="790"/>
        <v>0</v>
      </c>
      <c r="AB2052">
        <f t="shared" si="791"/>
        <v>6375585.7452000007</v>
      </c>
      <c r="AC2052">
        <f t="shared" si="792"/>
        <v>9.2468067027179749E-6</v>
      </c>
      <c r="AD2052">
        <f t="shared" si="793"/>
        <v>0</v>
      </c>
      <c r="AE2052">
        <f t="shared" si="794"/>
        <v>0</v>
      </c>
      <c r="AF2052">
        <f t="shared" si="795"/>
        <v>0</v>
      </c>
      <c r="AG2052">
        <f t="shared" si="796"/>
        <v>0</v>
      </c>
      <c r="AH2052">
        <f t="shared" si="797"/>
        <v>0</v>
      </c>
      <c r="AI2052">
        <f t="shared" si="798"/>
        <v>5.0546225567071803E-3</v>
      </c>
      <c r="AJ2052">
        <f t="shared" si="799"/>
        <v>4.2582015317955055E-5</v>
      </c>
      <c r="AK2052">
        <f t="shared" si="800"/>
        <v>1.6740578955036711E-7</v>
      </c>
      <c r="AL2052">
        <f t="shared" si="801"/>
        <v>0</v>
      </c>
      <c r="AM2052">
        <v>6378137</v>
      </c>
      <c r="AN2052">
        <v>6356752.3142451802</v>
      </c>
      <c r="AO2052">
        <f t="shared" si="802"/>
        <v>8.1819190842620321E-2</v>
      </c>
      <c r="AP2052">
        <f t="shared" si="803"/>
        <v>8.2094437949694496E-2</v>
      </c>
      <c r="AQ2052">
        <f t="shared" si="804"/>
        <v>6.7394967422762398E-3</v>
      </c>
      <c r="AR2052">
        <f t="shared" si="805"/>
        <v>6399593.6257584924</v>
      </c>
    </row>
    <row r="2053" spans="13:44" x14ac:dyDescent="0.3">
      <c r="M2053" s="52" t="s">
        <v>22</v>
      </c>
      <c r="N2053" s="53">
        <f t="shared" si="784"/>
        <v>166021.44365805644</v>
      </c>
      <c r="O2053" s="54">
        <f t="shared" si="785"/>
        <v>0</v>
      </c>
      <c r="P2053" s="55">
        <f t="shared" si="786"/>
        <v>31</v>
      </c>
      <c r="Q2053" s="68"/>
      <c r="T2053">
        <f t="shared" si="807"/>
        <v>0</v>
      </c>
      <c r="U2053">
        <f t="shared" si="807"/>
        <v>0</v>
      </c>
      <c r="V2053">
        <f t="shared" si="783"/>
        <v>31</v>
      </c>
      <c r="W2053">
        <f t="shared" si="806"/>
        <v>3</v>
      </c>
      <c r="X2053">
        <f t="shared" si="787"/>
        <v>-5.2359877559829883E-2</v>
      </c>
      <c r="Y2053">
        <f t="shared" si="788"/>
        <v>-5.2335956242943828E-2</v>
      </c>
      <c r="Z2053">
        <f t="shared" si="789"/>
        <v>-5.2383818566763218E-2</v>
      </c>
      <c r="AA2053">
        <f t="shared" si="790"/>
        <v>0</v>
      </c>
      <c r="AB2053">
        <f t="shared" si="791"/>
        <v>6375585.7452000007</v>
      </c>
      <c r="AC2053">
        <f t="shared" si="792"/>
        <v>9.2468067027179749E-6</v>
      </c>
      <c r="AD2053">
        <f t="shared" si="793"/>
        <v>0</v>
      </c>
      <c r="AE2053">
        <f t="shared" si="794"/>
        <v>0</v>
      </c>
      <c r="AF2053">
        <f t="shared" si="795"/>
        <v>0</v>
      </c>
      <c r="AG2053">
        <f t="shared" si="796"/>
        <v>0</v>
      </c>
      <c r="AH2053">
        <f t="shared" si="797"/>
        <v>0</v>
      </c>
      <c r="AI2053">
        <f t="shared" si="798"/>
        <v>5.0546225567071803E-3</v>
      </c>
      <c r="AJ2053">
        <f t="shared" si="799"/>
        <v>4.2582015317955055E-5</v>
      </c>
      <c r="AK2053">
        <f t="shared" si="800"/>
        <v>1.6740578955036711E-7</v>
      </c>
      <c r="AL2053">
        <f t="shared" si="801"/>
        <v>0</v>
      </c>
      <c r="AM2053">
        <v>6378137</v>
      </c>
      <c r="AN2053">
        <v>6356752.3142451802</v>
      </c>
      <c r="AO2053">
        <f t="shared" si="802"/>
        <v>8.1819190842620321E-2</v>
      </c>
      <c r="AP2053">
        <f t="shared" si="803"/>
        <v>8.2094437949694496E-2</v>
      </c>
      <c r="AQ2053">
        <f t="shared" si="804"/>
        <v>6.7394967422762398E-3</v>
      </c>
      <c r="AR2053">
        <f t="shared" si="805"/>
        <v>6399593.6257584924</v>
      </c>
    </row>
    <row r="2054" spans="13:44" x14ac:dyDescent="0.3">
      <c r="M2054" s="52" t="s">
        <v>22</v>
      </c>
      <c r="N2054" s="53">
        <f t="shared" si="784"/>
        <v>166021.44365805644</v>
      </c>
      <c r="O2054" s="54">
        <f t="shared" si="785"/>
        <v>0</v>
      </c>
      <c r="P2054" s="55">
        <f t="shared" si="786"/>
        <v>31</v>
      </c>
      <c r="Q2054" s="68"/>
      <c r="T2054">
        <f t="shared" si="807"/>
        <v>0</v>
      </c>
      <c r="U2054">
        <f t="shared" si="807"/>
        <v>0</v>
      </c>
      <c r="V2054">
        <f t="shared" si="783"/>
        <v>31</v>
      </c>
      <c r="W2054">
        <f t="shared" si="806"/>
        <v>3</v>
      </c>
      <c r="X2054">
        <f t="shared" si="787"/>
        <v>-5.2359877559829883E-2</v>
      </c>
      <c r="Y2054">
        <f t="shared" si="788"/>
        <v>-5.2335956242943828E-2</v>
      </c>
      <c r="Z2054">
        <f t="shared" si="789"/>
        <v>-5.2383818566763218E-2</v>
      </c>
      <c r="AA2054">
        <f t="shared" si="790"/>
        <v>0</v>
      </c>
      <c r="AB2054">
        <f t="shared" si="791"/>
        <v>6375585.7452000007</v>
      </c>
      <c r="AC2054">
        <f t="shared" si="792"/>
        <v>9.2468067027179749E-6</v>
      </c>
      <c r="AD2054">
        <f t="shared" si="793"/>
        <v>0</v>
      </c>
      <c r="AE2054">
        <f t="shared" si="794"/>
        <v>0</v>
      </c>
      <c r="AF2054">
        <f t="shared" si="795"/>
        <v>0</v>
      </c>
      <c r="AG2054">
        <f t="shared" si="796"/>
        <v>0</v>
      </c>
      <c r="AH2054">
        <f t="shared" si="797"/>
        <v>0</v>
      </c>
      <c r="AI2054">
        <f t="shared" si="798"/>
        <v>5.0546225567071803E-3</v>
      </c>
      <c r="AJ2054">
        <f t="shared" si="799"/>
        <v>4.2582015317955055E-5</v>
      </c>
      <c r="AK2054">
        <f t="shared" si="800"/>
        <v>1.6740578955036711E-7</v>
      </c>
      <c r="AL2054">
        <f t="shared" si="801"/>
        <v>0</v>
      </c>
      <c r="AM2054">
        <v>6378137</v>
      </c>
      <c r="AN2054">
        <v>6356752.3142451802</v>
      </c>
      <c r="AO2054">
        <f t="shared" si="802"/>
        <v>8.1819190842620321E-2</v>
      </c>
      <c r="AP2054">
        <f t="shared" si="803"/>
        <v>8.2094437949694496E-2</v>
      </c>
      <c r="AQ2054">
        <f t="shared" si="804"/>
        <v>6.7394967422762398E-3</v>
      </c>
      <c r="AR2054">
        <f t="shared" si="805"/>
        <v>6399593.6257584924</v>
      </c>
    </row>
    <row r="2055" spans="13:44" x14ac:dyDescent="0.3">
      <c r="M2055" s="52" t="s">
        <v>22</v>
      </c>
      <c r="N2055" s="53">
        <f t="shared" si="784"/>
        <v>166021.44365805644</v>
      </c>
      <c r="O2055" s="54">
        <f t="shared" si="785"/>
        <v>0</v>
      </c>
      <c r="P2055" s="55">
        <f t="shared" si="786"/>
        <v>31</v>
      </c>
      <c r="Q2055" s="68"/>
      <c r="T2055">
        <f t="shared" si="807"/>
        <v>0</v>
      </c>
      <c r="U2055">
        <f t="shared" si="807"/>
        <v>0</v>
      </c>
      <c r="V2055">
        <f t="shared" si="783"/>
        <v>31</v>
      </c>
      <c r="W2055">
        <f t="shared" si="806"/>
        <v>3</v>
      </c>
      <c r="X2055">
        <f t="shared" si="787"/>
        <v>-5.2359877559829883E-2</v>
      </c>
      <c r="Y2055">
        <f t="shared" si="788"/>
        <v>-5.2335956242943828E-2</v>
      </c>
      <c r="Z2055">
        <f t="shared" si="789"/>
        <v>-5.2383818566763218E-2</v>
      </c>
      <c r="AA2055">
        <f t="shared" si="790"/>
        <v>0</v>
      </c>
      <c r="AB2055">
        <f t="shared" si="791"/>
        <v>6375585.7452000007</v>
      </c>
      <c r="AC2055">
        <f t="shared" si="792"/>
        <v>9.2468067027179749E-6</v>
      </c>
      <c r="AD2055">
        <f t="shared" si="793"/>
        <v>0</v>
      </c>
      <c r="AE2055">
        <f t="shared" si="794"/>
        <v>0</v>
      </c>
      <c r="AF2055">
        <f t="shared" si="795"/>
        <v>0</v>
      </c>
      <c r="AG2055">
        <f t="shared" si="796"/>
        <v>0</v>
      </c>
      <c r="AH2055">
        <f t="shared" si="797"/>
        <v>0</v>
      </c>
      <c r="AI2055">
        <f t="shared" si="798"/>
        <v>5.0546225567071803E-3</v>
      </c>
      <c r="AJ2055">
        <f t="shared" si="799"/>
        <v>4.2582015317955055E-5</v>
      </c>
      <c r="AK2055">
        <f t="shared" si="800"/>
        <v>1.6740578955036711E-7</v>
      </c>
      <c r="AL2055">
        <f t="shared" si="801"/>
        <v>0</v>
      </c>
      <c r="AM2055">
        <v>6378137</v>
      </c>
      <c r="AN2055">
        <v>6356752.3142451802</v>
      </c>
      <c r="AO2055">
        <f t="shared" si="802"/>
        <v>8.1819190842620321E-2</v>
      </c>
      <c r="AP2055">
        <f t="shared" si="803"/>
        <v>8.2094437949694496E-2</v>
      </c>
      <c r="AQ2055">
        <f t="shared" si="804"/>
        <v>6.7394967422762398E-3</v>
      </c>
      <c r="AR2055">
        <f t="shared" si="805"/>
        <v>6399593.6257584924</v>
      </c>
    </row>
    <row r="2056" spans="13:44" x14ac:dyDescent="0.3">
      <c r="M2056" s="52" t="s">
        <v>22</v>
      </c>
      <c r="N2056" s="53">
        <f t="shared" si="784"/>
        <v>166021.44365805644</v>
      </c>
      <c r="O2056" s="54">
        <f t="shared" si="785"/>
        <v>0</v>
      </c>
      <c r="P2056" s="55">
        <f t="shared" si="786"/>
        <v>31</v>
      </c>
      <c r="Q2056" s="68"/>
      <c r="T2056">
        <f t="shared" si="807"/>
        <v>0</v>
      </c>
      <c r="U2056">
        <f t="shared" si="807"/>
        <v>0</v>
      </c>
      <c r="V2056">
        <f t="shared" si="783"/>
        <v>31</v>
      </c>
      <c r="W2056">
        <f t="shared" si="806"/>
        <v>3</v>
      </c>
      <c r="X2056">
        <f t="shared" si="787"/>
        <v>-5.2359877559829883E-2</v>
      </c>
      <c r="Y2056">
        <f t="shared" si="788"/>
        <v>-5.2335956242943828E-2</v>
      </c>
      <c r="Z2056">
        <f t="shared" si="789"/>
        <v>-5.2383818566763218E-2</v>
      </c>
      <c r="AA2056">
        <f t="shared" si="790"/>
        <v>0</v>
      </c>
      <c r="AB2056">
        <f t="shared" si="791"/>
        <v>6375585.7452000007</v>
      </c>
      <c r="AC2056">
        <f t="shared" si="792"/>
        <v>9.2468067027179749E-6</v>
      </c>
      <c r="AD2056">
        <f t="shared" si="793"/>
        <v>0</v>
      </c>
      <c r="AE2056">
        <f t="shared" si="794"/>
        <v>0</v>
      </c>
      <c r="AF2056">
        <f t="shared" si="795"/>
        <v>0</v>
      </c>
      <c r="AG2056">
        <f t="shared" si="796"/>
        <v>0</v>
      </c>
      <c r="AH2056">
        <f t="shared" si="797"/>
        <v>0</v>
      </c>
      <c r="AI2056">
        <f t="shared" si="798"/>
        <v>5.0546225567071803E-3</v>
      </c>
      <c r="AJ2056">
        <f t="shared" si="799"/>
        <v>4.2582015317955055E-5</v>
      </c>
      <c r="AK2056">
        <f t="shared" si="800"/>
        <v>1.6740578955036711E-7</v>
      </c>
      <c r="AL2056">
        <f t="shared" si="801"/>
        <v>0</v>
      </c>
      <c r="AM2056">
        <v>6378137</v>
      </c>
      <c r="AN2056">
        <v>6356752.3142451802</v>
      </c>
      <c r="AO2056">
        <f t="shared" si="802"/>
        <v>8.1819190842620321E-2</v>
      </c>
      <c r="AP2056">
        <f t="shared" si="803"/>
        <v>8.2094437949694496E-2</v>
      </c>
      <c r="AQ2056">
        <f t="shared" si="804"/>
        <v>6.7394967422762398E-3</v>
      </c>
      <c r="AR2056">
        <f t="shared" si="805"/>
        <v>6399593.6257584924</v>
      </c>
    </row>
    <row r="2057" spans="13:44" x14ac:dyDescent="0.3">
      <c r="M2057" s="52" t="s">
        <v>22</v>
      </c>
      <c r="N2057" s="53">
        <f t="shared" si="784"/>
        <v>166021.44365805644</v>
      </c>
      <c r="O2057" s="54">
        <f t="shared" si="785"/>
        <v>0</v>
      </c>
      <c r="P2057" s="55">
        <f t="shared" si="786"/>
        <v>31</v>
      </c>
      <c r="Q2057" s="68"/>
      <c r="T2057">
        <f t="shared" si="807"/>
        <v>0</v>
      </c>
      <c r="U2057">
        <f t="shared" si="807"/>
        <v>0</v>
      </c>
      <c r="V2057">
        <f t="shared" si="783"/>
        <v>31</v>
      </c>
      <c r="W2057">
        <f t="shared" si="806"/>
        <v>3</v>
      </c>
      <c r="X2057">
        <f t="shared" si="787"/>
        <v>-5.2359877559829883E-2</v>
      </c>
      <c r="Y2057">
        <f t="shared" si="788"/>
        <v>-5.2335956242943828E-2</v>
      </c>
      <c r="Z2057">
        <f t="shared" si="789"/>
        <v>-5.2383818566763218E-2</v>
      </c>
      <c r="AA2057">
        <f t="shared" si="790"/>
        <v>0</v>
      </c>
      <c r="AB2057">
        <f t="shared" si="791"/>
        <v>6375585.7452000007</v>
      </c>
      <c r="AC2057">
        <f t="shared" si="792"/>
        <v>9.2468067027179749E-6</v>
      </c>
      <c r="AD2057">
        <f t="shared" si="793"/>
        <v>0</v>
      </c>
      <c r="AE2057">
        <f t="shared" si="794"/>
        <v>0</v>
      </c>
      <c r="AF2057">
        <f t="shared" si="795"/>
        <v>0</v>
      </c>
      <c r="AG2057">
        <f t="shared" si="796"/>
        <v>0</v>
      </c>
      <c r="AH2057">
        <f t="shared" si="797"/>
        <v>0</v>
      </c>
      <c r="AI2057">
        <f t="shared" si="798"/>
        <v>5.0546225567071803E-3</v>
      </c>
      <c r="AJ2057">
        <f t="shared" si="799"/>
        <v>4.2582015317955055E-5</v>
      </c>
      <c r="AK2057">
        <f t="shared" si="800"/>
        <v>1.6740578955036711E-7</v>
      </c>
      <c r="AL2057">
        <f t="shared" si="801"/>
        <v>0</v>
      </c>
      <c r="AM2057">
        <v>6378137</v>
      </c>
      <c r="AN2057">
        <v>6356752.3142451802</v>
      </c>
      <c r="AO2057">
        <f t="shared" si="802"/>
        <v>8.1819190842620321E-2</v>
      </c>
      <c r="AP2057">
        <f t="shared" si="803"/>
        <v>8.2094437949694496E-2</v>
      </c>
      <c r="AQ2057">
        <f t="shared" si="804"/>
        <v>6.7394967422762398E-3</v>
      </c>
      <c r="AR2057">
        <f t="shared" si="805"/>
        <v>6399593.6257584924</v>
      </c>
    </row>
    <row r="2058" spans="13:44" x14ac:dyDescent="0.3">
      <c r="M2058" s="52" t="s">
        <v>22</v>
      </c>
      <c r="N2058" s="53">
        <f t="shared" si="784"/>
        <v>166021.44365805644</v>
      </c>
      <c r="O2058" s="54">
        <f t="shared" si="785"/>
        <v>0</v>
      </c>
      <c r="P2058" s="55">
        <f t="shared" si="786"/>
        <v>31</v>
      </c>
      <c r="Q2058" s="68"/>
      <c r="T2058">
        <f t="shared" si="807"/>
        <v>0</v>
      </c>
      <c r="U2058">
        <f t="shared" si="807"/>
        <v>0</v>
      </c>
      <c r="V2058">
        <f t="shared" si="783"/>
        <v>31</v>
      </c>
      <c r="W2058">
        <f t="shared" si="806"/>
        <v>3</v>
      </c>
      <c r="X2058">
        <f t="shared" si="787"/>
        <v>-5.2359877559829883E-2</v>
      </c>
      <c r="Y2058">
        <f t="shared" si="788"/>
        <v>-5.2335956242943828E-2</v>
      </c>
      <c r="Z2058">
        <f t="shared" si="789"/>
        <v>-5.2383818566763218E-2</v>
      </c>
      <c r="AA2058">
        <f t="shared" si="790"/>
        <v>0</v>
      </c>
      <c r="AB2058">
        <f t="shared" si="791"/>
        <v>6375585.7452000007</v>
      </c>
      <c r="AC2058">
        <f t="shared" si="792"/>
        <v>9.2468067027179749E-6</v>
      </c>
      <c r="AD2058">
        <f t="shared" si="793"/>
        <v>0</v>
      </c>
      <c r="AE2058">
        <f t="shared" si="794"/>
        <v>0</v>
      </c>
      <c r="AF2058">
        <f t="shared" si="795"/>
        <v>0</v>
      </c>
      <c r="AG2058">
        <f t="shared" si="796"/>
        <v>0</v>
      </c>
      <c r="AH2058">
        <f t="shared" si="797"/>
        <v>0</v>
      </c>
      <c r="AI2058">
        <f t="shared" si="798"/>
        <v>5.0546225567071803E-3</v>
      </c>
      <c r="AJ2058">
        <f t="shared" si="799"/>
        <v>4.2582015317955055E-5</v>
      </c>
      <c r="AK2058">
        <f t="shared" si="800"/>
        <v>1.6740578955036711E-7</v>
      </c>
      <c r="AL2058">
        <f t="shared" si="801"/>
        <v>0</v>
      </c>
      <c r="AM2058">
        <v>6378137</v>
      </c>
      <c r="AN2058">
        <v>6356752.3142451802</v>
      </c>
      <c r="AO2058">
        <f t="shared" si="802"/>
        <v>8.1819190842620321E-2</v>
      </c>
      <c r="AP2058">
        <f t="shared" si="803"/>
        <v>8.2094437949694496E-2</v>
      </c>
      <c r="AQ2058">
        <f t="shared" si="804"/>
        <v>6.7394967422762398E-3</v>
      </c>
      <c r="AR2058">
        <f t="shared" si="805"/>
        <v>6399593.6257584924</v>
      </c>
    </row>
    <row r="2059" spans="13:44" x14ac:dyDescent="0.3">
      <c r="M2059" s="52" t="s">
        <v>22</v>
      </c>
      <c r="N2059" s="53">
        <f t="shared" si="784"/>
        <v>166021.44365805644</v>
      </c>
      <c r="O2059" s="54">
        <f t="shared" si="785"/>
        <v>0</v>
      </c>
      <c r="P2059" s="55">
        <f t="shared" si="786"/>
        <v>31</v>
      </c>
      <c r="Q2059" s="68"/>
      <c r="T2059">
        <f t="shared" si="807"/>
        <v>0</v>
      </c>
      <c r="U2059">
        <f t="shared" si="807"/>
        <v>0</v>
      </c>
      <c r="V2059">
        <f t="shared" si="783"/>
        <v>31</v>
      </c>
      <c r="W2059">
        <f t="shared" si="806"/>
        <v>3</v>
      </c>
      <c r="X2059">
        <f t="shared" si="787"/>
        <v>-5.2359877559829883E-2</v>
      </c>
      <c r="Y2059">
        <f t="shared" si="788"/>
        <v>-5.2335956242943828E-2</v>
      </c>
      <c r="Z2059">
        <f t="shared" si="789"/>
        <v>-5.2383818566763218E-2</v>
      </c>
      <c r="AA2059">
        <f t="shared" si="790"/>
        <v>0</v>
      </c>
      <c r="AB2059">
        <f t="shared" si="791"/>
        <v>6375585.7452000007</v>
      </c>
      <c r="AC2059">
        <f t="shared" si="792"/>
        <v>9.2468067027179749E-6</v>
      </c>
      <c r="AD2059">
        <f t="shared" si="793"/>
        <v>0</v>
      </c>
      <c r="AE2059">
        <f t="shared" si="794"/>
        <v>0</v>
      </c>
      <c r="AF2059">
        <f t="shared" si="795"/>
        <v>0</v>
      </c>
      <c r="AG2059">
        <f t="shared" si="796"/>
        <v>0</v>
      </c>
      <c r="AH2059">
        <f t="shared" si="797"/>
        <v>0</v>
      </c>
      <c r="AI2059">
        <f t="shared" si="798"/>
        <v>5.0546225567071803E-3</v>
      </c>
      <c r="AJ2059">
        <f t="shared" si="799"/>
        <v>4.2582015317955055E-5</v>
      </c>
      <c r="AK2059">
        <f t="shared" si="800"/>
        <v>1.6740578955036711E-7</v>
      </c>
      <c r="AL2059">
        <f t="shared" si="801"/>
        <v>0</v>
      </c>
      <c r="AM2059">
        <v>6378137</v>
      </c>
      <c r="AN2059">
        <v>6356752.3142451802</v>
      </c>
      <c r="AO2059">
        <f t="shared" si="802"/>
        <v>8.1819190842620321E-2</v>
      </c>
      <c r="AP2059">
        <f t="shared" si="803"/>
        <v>8.2094437949694496E-2</v>
      </c>
      <c r="AQ2059">
        <f t="shared" si="804"/>
        <v>6.7394967422762398E-3</v>
      </c>
      <c r="AR2059">
        <f t="shared" si="805"/>
        <v>6399593.6257584924</v>
      </c>
    </row>
    <row r="2060" spans="13:44" x14ac:dyDescent="0.3">
      <c r="M2060" s="52" t="s">
        <v>22</v>
      </c>
      <c r="N2060" s="53">
        <f t="shared" si="784"/>
        <v>166021.44365805644</v>
      </c>
      <c r="O2060" s="54">
        <f t="shared" si="785"/>
        <v>0</v>
      </c>
      <c r="P2060" s="55">
        <f t="shared" si="786"/>
        <v>31</v>
      </c>
      <c r="Q2060" s="68"/>
      <c r="T2060">
        <f t="shared" si="807"/>
        <v>0</v>
      </c>
      <c r="U2060">
        <f t="shared" si="807"/>
        <v>0</v>
      </c>
      <c r="V2060">
        <f t="shared" si="783"/>
        <v>31</v>
      </c>
      <c r="W2060">
        <f t="shared" si="806"/>
        <v>3</v>
      </c>
      <c r="X2060">
        <f t="shared" si="787"/>
        <v>-5.2359877559829883E-2</v>
      </c>
      <c r="Y2060">
        <f t="shared" si="788"/>
        <v>-5.2335956242943828E-2</v>
      </c>
      <c r="Z2060">
        <f t="shared" si="789"/>
        <v>-5.2383818566763218E-2</v>
      </c>
      <c r="AA2060">
        <f t="shared" si="790"/>
        <v>0</v>
      </c>
      <c r="AB2060">
        <f t="shared" si="791"/>
        <v>6375585.7452000007</v>
      </c>
      <c r="AC2060">
        <f t="shared" si="792"/>
        <v>9.2468067027179749E-6</v>
      </c>
      <c r="AD2060">
        <f t="shared" si="793"/>
        <v>0</v>
      </c>
      <c r="AE2060">
        <f t="shared" si="794"/>
        <v>0</v>
      </c>
      <c r="AF2060">
        <f t="shared" si="795"/>
        <v>0</v>
      </c>
      <c r="AG2060">
        <f t="shared" si="796"/>
        <v>0</v>
      </c>
      <c r="AH2060">
        <f t="shared" si="797"/>
        <v>0</v>
      </c>
      <c r="AI2060">
        <f t="shared" si="798"/>
        <v>5.0546225567071803E-3</v>
      </c>
      <c r="AJ2060">
        <f t="shared" si="799"/>
        <v>4.2582015317955055E-5</v>
      </c>
      <c r="AK2060">
        <f t="shared" si="800"/>
        <v>1.6740578955036711E-7</v>
      </c>
      <c r="AL2060">
        <f t="shared" si="801"/>
        <v>0</v>
      </c>
      <c r="AM2060">
        <v>6378137</v>
      </c>
      <c r="AN2060">
        <v>6356752.3142451802</v>
      </c>
      <c r="AO2060">
        <f t="shared" si="802"/>
        <v>8.1819190842620321E-2</v>
      </c>
      <c r="AP2060">
        <f t="shared" si="803"/>
        <v>8.2094437949694496E-2</v>
      </c>
      <c r="AQ2060">
        <f t="shared" si="804"/>
        <v>6.7394967422762398E-3</v>
      </c>
      <c r="AR2060">
        <f t="shared" si="805"/>
        <v>6399593.6257584924</v>
      </c>
    </row>
    <row r="2061" spans="13:44" x14ac:dyDescent="0.3">
      <c r="M2061" s="52" t="s">
        <v>22</v>
      </c>
      <c r="N2061" s="53">
        <f t="shared" si="784"/>
        <v>166021.44365805644</v>
      </c>
      <c r="O2061" s="54">
        <f t="shared" si="785"/>
        <v>0</v>
      </c>
      <c r="P2061" s="55">
        <f t="shared" si="786"/>
        <v>31</v>
      </c>
      <c r="Q2061" s="68"/>
      <c r="T2061">
        <f t="shared" si="807"/>
        <v>0</v>
      </c>
      <c r="U2061">
        <f t="shared" si="807"/>
        <v>0</v>
      </c>
      <c r="V2061">
        <f t="shared" si="783"/>
        <v>31</v>
      </c>
      <c r="W2061">
        <f t="shared" si="806"/>
        <v>3</v>
      </c>
      <c r="X2061">
        <f t="shared" si="787"/>
        <v>-5.2359877559829883E-2</v>
      </c>
      <c r="Y2061">
        <f t="shared" si="788"/>
        <v>-5.2335956242943828E-2</v>
      </c>
      <c r="Z2061">
        <f t="shared" si="789"/>
        <v>-5.2383818566763218E-2</v>
      </c>
      <c r="AA2061">
        <f t="shared" si="790"/>
        <v>0</v>
      </c>
      <c r="AB2061">
        <f t="shared" si="791"/>
        <v>6375585.7452000007</v>
      </c>
      <c r="AC2061">
        <f t="shared" si="792"/>
        <v>9.2468067027179749E-6</v>
      </c>
      <c r="AD2061">
        <f t="shared" si="793"/>
        <v>0</v>
      </c>
      <c r="AE2061">
        <f t="shared" si="794"/>
        <v>0</v>
      </c>
      <c r="AF2061">
        <f t="shared" si="795"/>
        <v>0</v>
      </c>
      <c r="AG2061">
        <f t="shared" si="796"/>
        <v>0</v>
      </c>
      <c r="AH2061">
        <f t="shared" si="797"/>
        <v>0</v>
      </c>
      <c r="AI2061">
        <f t="shared" si="798"/>
        <v>5.0546225567071803E-3</v>
      </c>
      <c r="AJ2061">
        <f t="shared" si="799"/>
        <v>4.2582015317955055E-5</v>
      </c>
      <c r="AK2061">
        <f t="shared" si="800"/>
        <v>1.6740578955036711E-7</v>
      </c>
      <c r="AL2061">
        <f t="shared" si="801"/>
        <v>0</v>
      </c>
      <c r="AM2061">
        <v>6378137</v>
      </c>
      <c r="AN2061">
        <v>6356752.3142451802</v>
      </c>
      <c r="AO2061">
        <f t="shared" si="802"/>
        <v>8.1819190842620321E-2</v>
      </c>
      <c r="AP2061">
        <f t="shared" si="803"/>
        <v>8.2094437949694496E-2</v>
      </c>
      <c r="AQ2061">
        <f t="shared" si="804"/>
        <v>6.7394967422762398E-3</v>
      </c>
      <c r="AR2061">
        <f t="shared" si="805"/>
        <v>6399593.6257584924</v>
      </c>
    </row>
    <row r="2062" spans="13:44" x14ac:dyDescent="0.3">
      <c r="M2062" s="52" t="s">
        <v>22</v>
      </c>
      <c r="N2062" s="53">
        <f t="shared" si="784"/>
        <v>166021.44365805644</v>
      </c>
      <c r="O2062" s="54">
        <f t="shared" si="785"/>
        <v>0</v>
      </c>
      <c r="P2062" s="55">
        <f t="shared" si="786"/>
        <v>31</v>
      </c>
      <c r="Q2062" s="68"/>
      <c r="T2062">
        <f t="shared" si="807"/>
        <v>0</v>
      </c>
      <c r="U2062">
        <f t="shared" si="807"/>
        <v>0</v>
      </c>
      <c r="V2062">
        <f t="shared" si="783"/>
        <v>31</v>
      </c>
      <c r="W2062">
        <f t="shared" si="806"/>
        <v>3</v>
      </c>
      <c r="X2062">
        <f t="shared" si="787"/>
        <v>-5.2359877559829883E-2</v>
      </c>
      <c r="Y2062">
        <f t="shared" si="788"/>
        <v>-5.2335956242943828E-2</v>
      </c>
      <c r="Z2062">
        <f t="shared" si="789"/>
        <v>-5.2383818566763218E-2</v>
      </c>
      <c r="AA2062">
        <f t="shared" si="790"/>
        <v>0</v>
      </c>
      <c r="AB2062">
        <f t="shared" si="791"/>
        <v>6375585.7452000007</v>
      </c>
      <c r="AC2062">
        <f t="shared" si="792"/>
        <v>9.2468067027179749E-6</v>
      </c>
      <c r="AD2062">
        <f t="shared" si="793"/>
        <v>0</v>
      </c>
      <c r="AE2062">
        <f t="shared" si="794"/>
        <v>0</v>
      </c>
      <c r="AF2062">
        <f t="shared" si="795"/>
        <v>0</v>
      </c>
      <c r="AG2062">
        <f t="shared" si="796"/>
        <v>0</v>
      </c>
      <c r="AH2062">
        <f t="shared" si="797"/>
        <v>0</v>
      </c>
      <c r="AI2062">
        <f t="shared" si="798"/>
        <v>5.0546225567071803E-3</v>
      </c>
      <c r="AJ2062">
        <f t="shared" si="799"/>
        <v>4.2582015317955055E-5</v>
      </c>
      <c r="AK2062">
        <f t="shared" si="800"/>
        <v>1.6740578955036711E-7</v>
      </c>
      <c r="AL2062">
        <f t="shared" si="801"/>
        <v>0</v>
      </c>
      <c r="AM2062">
        <v>6378137</v>
      </c>
      <c r="AN2062">
        <v>6356752.3142451802</v>
      </c>
      <c r="AO2062">
        <f t="shared" si="802"/>
        <v>8.1819190842620321E-2</v>
      </c>
      <c r="AP2062">
        <f t="shared" si="803"/>
        <v>8.2094437949694496E-2</v>
      </c>
      <c r="AQ2062">
        <f t="shared" si="804"/>
        <v>6.7394967422762398E-3</v>
      </c>
      <c r="AR2062">
        <f t="shared" si="805"/>
        <v>6399593.6257584924</v>
      </c>
    </row>
    <row r="2063" spans="13:44" x14ac:dyDescent="0.3">
      <c r="M2063" s="52" t="s">
        <v>22</v>
      </c>
      <c r="N2063" s="53">
        <f t="shared" si="784"/>
        <v>166021.44365805644</v>
      </c>
      <c r="O2063" s="54">
        <f t="shared" si="785"/>
        <v>0</v>
      </c>
      <c r="P2063" s="55">
        <f t="shared" si="786"/>
        <v>31</v>
      </c>
      <c r="Q2063" s="68"/>
      <c r="T2063">
        <f t="shared" si="807"/>
        <v>0</v>
      </c>
      <c r="U2063">
        <f t="shared" si="807"/>
        <v>0</v>
      </c>
      <c r="V2063">
        <f t="shared" si="783"/>
        <v>31</v>
      </c>
      <c r="W2063">
        <f t="shared" si="806"/>
        <v>3</v>
      </c>
      <c r="X2063">
        <f t="shared" si="787"/>
        <v>-5.2359877559829883E-2</v>
      </c>
      <c r="Y2063">
        <f t="shared" si="788"/>
        <v>-5.2335956242943828E-2</v>
      </c>
      <c r="Z2063">
        <f t="shared" si="789"/>
        <v>-5.2383818566763218E-2</v>
      </c>
      <c r="AA2063">
        <f t="shared" si="790"/>
        <v>0</v>
      </c>
      <c r="AB2063">
        <f t="shared" si="791"/>
        <v>6375585.7452000007</v>
      </c>
      <c r="AC2063">
        <f t="shared" si="792"/>
        <v>9.2468067027179749E-6</v>
      </c>
      <c r="AD2063">
        <f t="shared" si="793"/>
        <v>0</v>
      </c>
      <c r="AE2063">
        <f t="shared" si="794"/>
        <v>0</v>
      </c>
      <c r="AF2063">
        <f t="shared" si="795"/>
        <v>0</v>
      </c>
      <c r="AG2063">
        <f t="shared" si="796"/>
        <v>0</v>
      </c>
      <c r="AH2063">
        <f t="shared" si="797"/>
        <v>0</v>
      </c>
      <c r="AI2063">
        <f t="shared" si="798"/>
        <v>5.0546225567071803E-3</v>
      </c>
      <c r="AJ2063">
        <f t="shared" si="799"/>
        <v>4.2582015317955055E-5</v>
      </c>
      <c r="AK2063">
        <f t="shared" si="800"/>
        <v>1.6740578955036711E-7</v>
      </c>
      <c r="AL2063">
        <f t="shared" si="801"/>
        <v>0</v>
      </c>
      <c r="AM2063">
        <v>6378137</v>
      </c>
      <c r="AN2063">
        <v>6356752.3142451802</v>
      </c>
      <c r="AO2063">
        <f t="shared" si="802"/>
        <v>8.1819190842620321E-2</v>
      </c>
      <c r="AP2063">
        <f t="shared" si="803"/>
        <v>8.2094437949694496E-2</v>
      </c>
      <c r="AQ2063">
        <f t="shared" si="804"/>
        <v>6.7394967422762398E-3</v>
      </c>
      <c r="AR2063">
        <f t="shared" si="805"/>
        <v>6399593.6257584924</v>
      </c>
    </row>
    <row r="2064" spans="13:44" x14ac:dyDescent="0.3">
      <c r="M2064" s="52" t="s">
        <v>22</v>
      </c>
      <c r="N2064" s="53">
        <f t="shared" si="784"/>
        <v>166021.44365805644</v>
      </c>
      <c r="O2064" s="54">
        <f t="shared" si="785"/>
        <v>0</v>
      </c>
      <c r="P2064" s="55">
        <f t="shared" si="786"/>
        <v>31</v>
      </c>
      <c r="Q2064" s="68"/>
      <c r="T2064">
        <f t="shared" si="807"/>
        <v>0</v>
      </c>
      <c r="U2064">
        <f t="shared" si="807"/>
        <v>0</v>
      </c>
      <c r="V2064">
        <f t="shared" si="783"/>
        <v>31</v>
      </c>
      <c r="W2064">
        <f t="shared" si="806"/>
        <v>3</v>
      </c>
      <c r="X2064">
        <f t="shared" si="787"/>
        <v>-5.2359877559829883E-2</v>
      </c>
      <c r="Y2064">
        <f t="shared" si="788"/>
        <v>-5.2335956242943828E-2</v>
      </c>
      <c r="Z2064">
        <f t="shared" si="789"/>
        <v>-5.2383818566763218E-2</v>
      </c>
      <c r="AA2064">
        <f t="shared" si="790"/>
        <v>0</v>
      </c>
      <c r="AB2064">
        <f t="shared" si="791"/>
        <v>6375585.7452000007</v>
      </c>
      <c r="AC2064">
        <f t="shared" si="792"/>
        <v>9.2468067027179749E-6</v>
      </c>
      <c r="AD2064">
        <f t="shared" si="793"/>
        <v>0</v>
      </c>
      <c r="AE2064">
        <f t="shared" si="794"/>
        <v>0</v>
      </c>
      <c r="AF2064">
        <f t="shared" si="795"/>
        <v>0</v>
      </c>
      <c r="AG2064">
        <f t="shared" si="796"/>
        <v>0</v>
      </c>
      <c r="AH2064">
        <f t="shared" si="797"/>
        <v>0</v>
      </c>
      <c r="AI2064">
        <f t="shared" si="798"/>
        <v>5.0546225567071803E-3</v>
      </c>
      <c r="AJ2064">
        <f t="shared" si="799"/>
        <v>4.2582015317955055E-5</v>
      </c>
      <c r="AK2064">
        <f t="shared" si="800"/>
        <v>1.6740578955036711E-7</v>
      </c>
      <c r="AL2064">
        <f t="shared" si="801"/>
        <v>0</v>
      </c>
      <c r="AM2064">
        <v>6378137</v>
      </c>
      <c r="AN2064">
        <v>6356752.3142451802</v>
      </c>
      <c r="AO2064">
        <f t="shared" si="802"/>
        <v>8.1819190842620321E-2</v>
      </c>
      <c r="AP2064">
        <f t="shared" si="803"/>
        <v>8.2094437949694496E-2</v>
      </c>
      <c r="AQ2064">
        <f t="shared" si="804"/>
        <v>6.7394967422762398E-3</v>
      </c>
      <c r="AR2064">
        <f t="shared" si="805"/>
        <v>6399593.6257584924</v>
      </c>
    </row>
    <row r="2065" spans="13:44" x14ac:dyDescent="0.3">
      <c r="M2065" s="52" t="s">
        <v>22</v>
      </c>
      <c r="N2065" s="53">
        <f t="shared" si="784"/>
        <v>166021.44365805644</v>
      </c>
      <c r="O2065" s="54">
        <f t="shared" si="785"/>
        <v>0</v>
      </c>
      <c r="P2065" s="55">
        <f t="shared" si="786"/>
        <v>31</v>
      </c>
      <c r="Q2065" s="68"/>
      <c r="T2065">
        <f t="shared" si="807"/>
        <v>0</v>
      </c>
      <c r="U2065">
        <f t="shared" si="807"/>
        <v>0</v>
      </c>
      <c r="V2065">
        <f t="shared" si="783"/>
        <v>31</v>
      </c>
      <c r="W2065">
        <f t="shared" si="806"/>
        <v>3</v>
      </c>
      <c r="X2065">
        <f t="shared" si="787"/>
        <v>-5.2359877559829883E-2</v>
      </c>
      <c r="Y2065">
        <f t="shared" si="788"/>
        <v>-5.2335956242943828E-2</v>
      </c>
      <c r="Z2065">
        <f t="shared" si="789"/>
        <v>-5.2383818566763218E-2</v>
      </c>
      <c r="AA2065">
        <f t="shared" si="790"/>
        <v>0</v>
      </c>
      <c r="AB2065">
        <f t="shared" si="791"/>
        <v>6375585.7452000007</v>
      </c>
      <c r="AC2065">
        <f t="shared" si="792"/>
        <v>9.2468067027179749E-6</v>
      </c>
      <c r="AD2065">
        <f t="shared" si="793"/>
        <v>0</v>
      </c>
      <c r="AE2065">
        <f t="shared" si="794"/>
        <v>0</v>
      </c>
      <c r="AF2065">
        <f t="shared" si="795"/>
        <v>0</v>
      </c>
      <c r="AG2065">
        <f t="shared" si="796"/>
        <v>0</v>
      </c>
      <c r="AH2065">
        <f t="shared" si="797"/>
        <v>0</v>
      </c>
      <c r="AI2065">
        <f t="shared" si="798"/>
        <v>5.0546225567071803E-3</v>
      </c>
      <c r="AJ2065">
        <f t="shared" si="799"/>
        <v>4.2582015317955055E-5</v>
      </c>
      <c r="AK2065">
        <f t="shared" si="800"/>
        <v>1.6740578955036711E-7</v>
      </c>
      <c r="AL2065">
        <f t="shared" si="801"/>
        <v>0</v>
      </c>
      <c r="AM2065">
        <v>6378137</v>
      </c>
      <c r="AN2065">
        <v>6356752.3142451802</v>
      </c>
      <c r="AO2065">
        <f t="shared" si="802"/>
        <v>8.1819190842620321E-2</v>
      </c>
      <c r="AP2065">
        <f t="shared" si="803"/>
        <v>8.2094437949694496E-2</v>
      </c>
      <c r="AQ2065">
        <f t="shared" si="804"/>
        <v>6.7394967422762398E-3</v>
      </c>
      <c r="AR2065">
        <f t="shared" si="805"/>
        <v>6399593.6257584924</v>
      </c>
    </row>
    <row r="2066" spans="13:44" x14ac:dyDescent="0.3">
      <c r="M2066" s="52" t="s">
        <v>22</v>
      </c>
      <c r="N2066" s="53">
        <f t="shared" si="784"/>
        <v>166021.44365805644</v>
      </c>
      <c r="O2066" s="54">
        <f t="shared" si="785"/>
        <v>0</v>
      </c>
      <c r="P2066" s="55">
        <f t="shared" si="786"/>
        <v>31</v>
      </c>
      <c r="Q2066" s="68"/>
      <c r="T2066">
        <f t="shared" si="807"/>
        <v>0</v>
      </c>
      <c r="U2066">
        <f t="shared" si="807"/>
        <v>0</v>
      </c>
      <c r="V2066">
        <f t="shared" si="783"/>
        <v>31</v>
      </c>
      <c r="W2066">
        <f t="shared" si="806"/>
        <v>3</v>
      </c>
      <c r="X2066">
        <f t="shared" si="787"/>
        <v>-5.2359877559829883E-2</v>
      </c>
      <c r="Y2066">
        <f t="shared" si="788"/>
        <v>-5.2335956242943828E-2</v>
      </c>
      <c r="Z2066">
        <f t="shared" si="789"/>
        <v>-5.2383818566763218E-2</v>
      </c>
      <c r="AA2066">
        <f t="shared" si="790"/>
        <v>0</v>
      </c>
      <c r="AB2066">
        <f t="shared" si="791"/>
        <v>6375585.7452000007</v>
      </c>
      <c r="AC2066">
        <f t="shared" si="792"/>
        <v>9.2468067027179749E-6</v>
      </c>
      <c r="AD2066">
        <f t="shared" si="793"/>
        <v>0</v>
      </c>
      <c r="AE2066">
        <f t="shared" si="794"/>
        <v>0</v>
      </c>
      <c r="AF2066">
        <f t="shared" si="795"/>
        <v>0</v>
      </c>
      <c r="AG2066">
        <f t="shared" si="796"/>
        <v>0</v>
      </c>
      <c r="AH2066">
        <f t="shared" si="797"/>
        <v>0</v>
      </c>
      <c r="AI2066">
        <f t="shared" si="798"/>
        <v>5.0546225567071803E-3</v>
      </c>
      <c r="AJ2066">
        <f t="shared" si="799"/>
        <v>4.2582015317955055E-5</v>
      </c>
      <c r="AK2066">
        <f t="shared" si="800"/>
        <v>1.6740578955036711E-7</v>
      </c>
      <c r="AL2066">
        <f t="shared" si="801"/>
        <v>0</v>
      </c>
      <c r="AM2066">
        <v>6378137</v>
      </c>
      <c r="AN2066">
        <v>6356752.3142451802</v>
      </c>
      <c r="AO2066">
        <f t="shared" si="802"/>
        <v>8.1819190842620321E-2</v>
      </c>
      <c r="AP2066">
        <f t="shared" si="803"/>
        <v>8.2094437949694496E-2</v>
      </c>
      <c r="AQ2066">
        <f t="shared" si="804"/>
        <v>6.7394967422762398E-3</v>
      </c>
      <c r="AR2066">
        <f t="shared" si="805"/>
        <v>6399593.6257584924</v>
      </c>
    </row>
    <row r="2067" spans="13:44" x14ac:dyDescent="0.3">
      <c r="M2067" s="52" t="s">
        <v>22</v>
      </c>
      <c r="N2067" s="53">
        <f t="shared" si="784"/>
        <v>166021.44365805644</v>
      </c>
      <c r="O2067" s="54">
        <f t="shared" si="785"/>
        <v>0</v>
      </c>
      <c r="P2067" s="55">
        <f t="shared" si="786"/>
        <v>31</v>
      </c>
      <c r="Q2067" s="68"/>
      <c r="T2067">
        <f t="shared" si="807"/>
        <v>0</v>
      </c>
      <c r="U2067">
        <f t="shared" si="807"/>
        <v>0</v>
      </c>
      <c r="V2067">
        <f t="shared" si="783"/>
        <v>31</v>
      </c>
      <c r="W2067">
        <f t="shared" si="806"/>
        <v>3</v>
      </c>
      <c r="X2067">
        <f t="shared" si="787"/>
        <v>-5.2359877559829883E-2</v>
      </c>
      <c r="Y2067">
        <f t="shared" si="788"/>
        <v>-5.2335956242943828E-2</v>
      </c>
      <c r="Z2067">
        <f t="shared" si="789"/>
        <v>-5.2383818566763218E-2</v>
      </c>
      <c r="AA2067">
        <f t="shared" si="790"/>
        <v>0</v>
      </c>
      <c r="AB2067">
        <f t="shared" si="791"/>
        <v>6375585.7452000007</v>
      </c>
      <c r="AC2067">
        <f t="shared" si="792"/>
        <v>9.2468067027179749E-6</v>
      </c>
      <c r="AD2067">
        <f t="shared" si="793"/>
        <v>0</v>
      </c>
      <c r="AE2067">
        <f t="shared" si="794"/>
        <v>0</v>
      </c>
      <c r="AF2067">
        <f t="shared" si="795"/>
        <v>0</v>
      </c>
      <c r="AG2067">
        <f t="shared" si="796"/>
        <v>0</v>
      </c>
      <c r="AH2067">
        <f t="shared" si="797"/>
        <v>0</v>
      </c>
      <c r="AI2067">
        <f t="shared" si="798"/>
        <v>5.0546225567071803E-3</v>
      </c>
      <c r="AJ2067">
        <f t="shared" si="799"/>
        <v>4.2582015317955055E-5</v>
      </c>
      <c r="AK2067">
        <f t="shared" si="800"/>
        <v>1.6740578955036711E-7</v>
      </c>
      <c r="AL2067">
        <f t="shared" si="801"/>
        <v>0</v>
      </c>
      <c r="AM2067">
        <v>6378137</v>
      </c>
      <c r="AN2067">
        <v>6356752.3142451802</v>
      </c>
      <c r="AO2067">
        <f t="shared" si="802"/>
        <v>8.1819190842620321E-2</v>
      </c>
      <c r="AP2067">
        <f t="shared" si="803"/>
        <v>8.2094437949694496E-2</v>
      </c>
      <c r="AQ2067">
        <f t="shared" si="804"/>
        <v>6.7394967422762398E-3</v>
      </c>
      <c r="AR2067">
        <f t="shared" si="805"/>
        <v>6399593.6257584924</v>
      </c>
    </row>
    <row r="2068" spans="13:44" x14ac:dyDescent="0.3">
      <c r="M2068" s="52" t="s">
        <v>22</v>
      </c>
      <c r="N2068" s="53">
        <f t="shared" si="784"/>
        <v>166021.44365805644</v>
      </c>
      <c r="O2068" s="54">
        <f t="shared" si="785"/>
        <v>0</v>
      </c>
      <c r="P2068" s="55">
        <f t="shared" si="786"/>
        <v>31</v>
      </c>
      <c r="Q2068" s="68"/>
      <c r="T2068">
        <f t="shared" si="807"/>
        <v>0</v>
      </c>
      <c r="U2068">
        <f t="shared" si="807"/>
        <v>0</v>
      </c>
      <c r="V2068">
        <f t="shared" si="783"/>
        <v>31</v>
      </c>
      <c r="W2068">
        <f t="shared" si="806"/>
        <v>3</v>
      </c>
      <c r="X2068">
        <f t="shared" si="787"/>
        <v>-5.2359877559829883E-2</v>
      </c>
      <c r="Y2068">
        <f t="shared" si="788"/>
        <v>-5.2335956242943828E-2</v>
      </c>
      <c r="Z2068">
        <f t="shared" si="789"/>
        <v>-5.2383818566763218E-2</v>
      </c>
      <c r="AA2068">
        <f t="shared" si="790"/>
        <v>0</v>
      </c>
      <c r="AB2068">
        <f t="shared" si="791"/>
        <v>6375585.7452000007</v>
      </c>
      <c r="AC2068">
        <f t="shared" si="792"/>
        <v>9.2468067027179749E-6</v>
      </c>
      <c r="AD2068">
        <f t="shared" si="793"/>
        <v>0</v>
      </c>
      <c r="AE2068">
        <f t="shared" si="794"/>
        <v>0</v>
      </c>
      <c r="AF2068">
        <f t="shared" si="795"/>
        <v>0</v>
      </c>
      <c r="AG2068">
        <f t="shared" si="796"/>
        <v>0</v>
      </c>
      <c r="AH2068">
        <f t="shared" si="797"/>
        <v>0</v>
      </c>
      <c r="AI2068">
        <f t="shared" si="798"/>
        <v>5.0546225567071803E-3</v>
      </c>
      <c r="AJ2068">
        <f t="shared" si="799"/>
        <v>4.2582015317955055E-5</v>
      </c>
      <c r="AK2068">
        <f t="shared" si="800"/>
        <v>1.6740578955036711E-7</v>
      </c>
      <c r="AL2068">
        <f t="shared" si="801"/>
        <v>0</v>
      </c>
      <c r="AM2068">
        <v>6378137</v>
      </c>
      <c r="AN2068">
        <v>6356752.3142451802</v>
      </c>
      <c r="AO2068">
        <f t="shared" si="802"/>
        <v>8.1819190842620321E-2</v>
      </c>
      <c r="AP2068">
        <f t="shared" si="803"/>
        <v>8.2094437949694496E-2</v>
      </c>
      <c r="AQ2068">
        <f t="shared" si="804"/>
        <v>6.7394967422762398E-3</v>
      </c>
      <c r="AR2068">
        <f t="shared" si="805"/>
        <v>6399593.6257584924</v>
      </c>
    </row>
    <row r="2069" spans="13:44" x14ac:dyDescent="0.3">
      <c r="M2069" s="52" t="s">
        <v>22</v>
      </c>
      <c r="N2069" s="53">
        <f t="shared" si="784"/>
        <v>166021.44365805644</v>
      </c>
      <c r="O2069" s="54">
        <f t="shared" si="785"/>
        <v>0</v>
      </c>
      <c r="P2069" s="55">
        <f t="shared" si="786"/>
        <v>31</v>
      </c>
      <c r="Q2069" s="68"/>
      <c r="T2069">
        <f t="shared" si="807"/>
        <v>0</v>
      </c>
      <c r="U2069">
        <f t="shared" si="807"/>
        <v>0</v>
      </c>
      <c r="V2069">
        <f t="shared" si="783"/>
        <v>31</v>
      </c>
      <c r="W2069">
        <f t="shared" si="806"/>
        <v>3</v>
      </c>
      <c r="X2069">
        <f t="shared" si="787"/>
        <v>-5.2359877559829883E-2</v>
      </c>
      <c r="Y2069">
        <f t="shared" si="788"/>
        <v>-5.2335956242943828E-2</v>
      </c>
      <c r="Z2069">
        <f t="shared" si="789"/>
        <v>-5.2383818566763218E-2</v>
      </c>
      <c r="AA2069">
        <f t="shared" si="790"/>
        <v>0</v>
      </c>
      <c r="AB2069">
        <f t="shared" si="791"/>
        <v>6375585.7452000007</v>
      </c>
      <c r="AC2069">
        <f t="shared" si="792"/>
        <v>9.2468067027179749E-6</v>
      </c>
      <c r="AD2069">
        <f t="shared" si="793"/>
        <v>0</v>
      </c>
      <c r="AE2069">
        <f t="shared" si="794"/>
        <v>0</v>
      </c>
      <c r="AF2069">
        <f t="shared" si="795"/>
        <v>0</v>
      </c>
      <c r="AG2069">
        <f t="shared" si="796"/>
        <v>0</v>
      </c>
      <c r="AH2069">
        <f t="shared" si="797"/>
        <v>0</v>
      </c>
      <c r="AI2069">
        <f t="shared" si="798"/>
        <v>5.0546225567071803E-3</v>
      </c>
      <c r="AJ2069">
        <f t="shared" si="799"/>
        <v>4.2582015317955055E-5</v>
      </c>
      <c r="AK2069">
        <f t="shared" si="800"/>
        <v>1.6740578955036711E-7</v>
      </c>
      <c r="AL2069">
        <f t="shared" si="801"/>
        <v>0</v>
      </c>
      <c r="AM2069">
        <v>6378137</v>
      </c>
      <c r="AN2069">
        <v>6356752.3142451802</v>
      </c>
      <c r="AO2069">
        <f t="shared" si="802"/>
        <v>8.1819190842620321E-2</v>
      </c>
      <c r="AP2069">
        <f t="shared" si="803"/>
        <v>8.2094437949694496E-2</v>
      </c>
      <c r="AQ2069">
        <f t="shared" si="804"/>
        <v>6.7394967422762398E-3</v>
      </c>
      <c r="AR2069">
        <f t="shared" si="805"/>
        <v>6399593.6257584924</v>
      </c>
    </row>
    <row r="2070" spans="13:44" x14ac:dyDescent="0.3">
      <c r="M2070" s="52" t="s">
        <v>22</v>
      </c>
      <c r="N2070" s="53">
        <f t="shared" si="784"/>
        <v>166021.44365805644</v>
      </c>
      <c r="O2070" s="54">
        <f t="shared" si="785"/>
        <v>0</v>
      </c>
      <c r="P2070" s="55">
        <f t="shared" si="786"/>
        <v>31</v>
      </c>
      <c r="Q2070" s="68"/>
      <c r="T2070">
        <f t="shared" si="807"/>
        <v>0</v>
      </c>
      <c r="U2070">
        <f t="shared" si="807"/>
        <v>0</v>
      </c>
      <c r="V2070">
        <f t="shared" si="783"/>
        <v>31</v>
      </c>
      <c r="W2070">
        <f t="shared" si="806"/>
        <v>3</v>
      </c>
      <c r="X2070">
        <f t="shared" si="787"/>
        <v>-5.2359877559829883E-2</v>
      </c>
      <c r="Y2070">
        <f t="shared" si="788"/>
        <v>-5.2335956242943828E-2</v>
      </c>
      <c r="Z2070">
        <f t="shared" si="789"/>
        <v>-5.2383818566763218E-2</v>
      </c>
      <c r="AA2070">
        <f t="shared" si="790"/>
        <v>0</v>
      </c>
      <c r="AB2070">
        <f t="shared" si="791"/>
        <v>6375585.7452000007</v>
      </c>
      <c r="AC2070">
        <f t="shared" si="792"/>
        <v>9.2468067027179749E-6</v>
      </c>
      <c r="AD2070">
        <f t="shared" si="793"/>
        <v>0</v>
      </c>
      <c r="AE2070">
        <f t="shared" si="794"/>
        <v>0</v>
      </c>
      <c r="AF2070">
        <f t="shared" si="795"/>
        <v>0</v>
      </c>
      <c r="AG2070">
        <f t="shared" si="796"/>
        <v>0</v>
      </c>
      <c r="AH2070">
        <f t="shared" si="797"/>
        <v>0</v>
      </c>
      <c r="AI2070">
        <f t="shared" si="798"/>
        <v>5.0546225567071803E-3</v>
      </c>
      <c r="AJ2070">
        <f t="shared" si="799"/>
        <v>4.2582015317955055E-5</v>
      </c>
      <c r="AK2070">
        <f t="shared" si="800"/>
        <v>1.6740578955036711E-7</v>
      </c>
      <c r="AL2070">
        <f t="shared" si="801"/>
        <v>0</v>
      </c>
      <c r="AM2070">
        <v>6378137</v>
      </c>
      <c r="AN2070">
        <v>6356752.3142451802</v>
      </c>
      <c r="AO2070">
        <f t="shared" si="802"/>
        <v>8.1819190842620321E-2</v>
      </c>
      <c r="AP2070">
        <f t="shared" si="803"/>
        <v>8.2094437949694496E-2</v>
      </c>
      <c r="AQ2070">
        <f t="shared" si="804"/>
        <v>6.7394967422762398E-3</v>
      </c>
      <c r="AR2070">
        <f t="shared" si="805"/>
        <v>6399593.6257584924</v>
      </c>
    </row>
    <row r="2071" spans="13:44" x14ac:dyDescent="0.3">
      <c r="M2071" s="52" t="s">
        <v>22</v>
      </c>
      <c r="N2071" s="53">
        <f t="shared" si="784"/>
        <v>166021.44365805644</v>
      </c>
      <c r="O2071" s="54">
        <f t="shared" si="785"/>
        <v>0</v>
      </c>
      <c r="P2071" s="55">
        <f t="shared" si="786"/>
        <v>31</v>
      </c>
      <c r="Q2071" s="68"/>
      <c r="T2071">
        <f t="shared" si="807"/>
        <v>0</v>
      </c>
      <c r="U2071">
        <f t="shared" si="807"/>
        <v>0</v>
      </c>
      <c r="V2071">
        <f t="shared" si="783"/>
        <v>31</v>
      </c>
      <c r="W2071">
        <f t="shared" si="806"/>
        <v>3</v>
      </c>
      <c r="X2071">
        <f t="shared" si="787"/>
        <v>-5.2359877559829883E-2</v>
      </c>
      <c r="Y2071">
        <f t="shared" si="788"/>
        <v>-5.2335956242943828E-2</v>
      </c>
      <c r="Z2071">
        <f t="shared" si="789"/>
        <v>-5.2383818566763218E-2</v>
      </c>
      <c r="AA2071">
        <f t="shared" si="790"/>
        <v>0</v>
      </c>
      <c r="AB2071">
        <f t="shared" si="791"/>
        <v>6375585.7452000007</v>
      </c>
      <c r="AC2071">
        <f t="shared" si="792"/>
        <v>9.2468067027179749E-6</v>
      </c>
      <c r="AD2071">
        <f t="shared" si="793"/>
        <v>0</v>
      </c>
      <c r="AE2071">
        <f t="shared" si="794"/>
        <v>0</v>
      </c>
      <c r="AF2071">
        <f t="shared" si="795"/>
        <v>0</v>
      </c>
      <c r="AG2071">
        <f t="shared" si="796"/>
        <v>0</v>
      </c>
      <c r="AH2071">
        <f t="shared" si="797"/>
        <v>0</v>
      </c>
      <c r="AI2071">
        <f t="shared" si="798"/>
        <v>5.0546225567071803E-3</v>
      </c>
      <c r="AJ2071">
        <f t="shared" si="799"/>
        <v>4.2582015317955055E-5</v>
      </c>
      <c r="AK2071">
        <f t="shared" si="800"/>
        <v>1.6740578955036711E-7</v>
      </c>
      <c r="AL2071">
        <f t="shared" si="801"/>
        <v>0</v>
      </c>
      <c r="AM2071">
        <v>6378137</v>
      </c>
      <c r="AN2071">
        <v>6356752.3142451802</v>
      </c>
      <c r="AO2071">
        <f t="shared" si="802"/>
        <v>8.1819190842620321E-2</v>
      </c>
      <c r="AP2071">
        <f t="shared" si="803"/>
        <v>8.2094437949694496E-2</v>
      </c>
      <c r="AQ2071">
        <f t="shared" si="804"/>
        <v>6.7394967422762398E-3</v>
      </c>
      <c r="AR2071">
        <f t="shared" si="805"/>
        <v>6399593.6257584924</v>
      </c>
    </row>
    <row r="2072" spans="13:44" x14ac:dyDescent="0.3">
      <c r="M2072" s="52" t="s">
        <v>22</v>
      </c>
      <c r="N2072" s="53">
        <f t="shared" si="784"/>
        <v>166021.44365805644</v>
      </c>
      <c r="O2072" s="54">
        <f t="shared" si="785"/>
        <v>0</v>
      </c>
      <c r="P2072" s="55">
        <f t="shared" si="786"/>
        <v>31</v>
      </c>
      <c r="Q2072" s="68"/>
      <c r="T2072">
        <f t="shared" si="807"/>
        <v>0</v>
      </c>
      <c r="U2072">
        <f t="shared" si="807"/>
        <v>0</v>
      </c>
      <c r="V2072">
        <f t="shared" si="783"/>
        <v>31</v>
      </c>
      <c r="W2072">
        <f t="shared" si="806"/>
        <v>3</v>
      </c>
      <c r="X2072">
        <f t="shared" si="787"/>
        <v>-5.2359877559829883E-2</v>
      </c>
      <c r="Y2072">
        <f t="shared" si="788"/>
        <v>-5.2335956242943828E-2</v>
      </c>
      <c r="Z2072">
        <f t="shared" si="789"/>
        <v>-5.2383818566763218E-2</v>
      </c>
      <c r="AA2072">
        <f t="shared" si="790"/>
        <v>0</v>
      </c>
      <c r="AB2072">
        <f t="shared" si="791"/>
        <v>6375585.7452000007</v>
      </c>
      <c r="AC2072">
        <f t="shared" si="792"/>
        <v>9.2468067027179749E-6</v>
      </c>
      <c r="AD2072">
        <f t="shared" si="793"/>
        <v>0</v>
      </c>
      <c r="AE2072">
        <f t="shared" si="794"/>
        <v>0</v>
      </c>
      <c r="AF2072">
        <f t="shared" si="795"/>
        <v>0</v>
      </c>
      <c r="AG2072">
        <f t="shared" si="796"/>
        <v>0</v>
      </c>
      <c r="AH2072">
        <f t="shared" si="797"/>
        <v>0</v>
      </c>
      <c r="AI2072">
        <f t="shared" si="798"/>
        <v>5.0546225567071803E-3</v>
      </c>
      <c r="AJ2072">
        <f t="shared" si="799"/>
        <v>4.2582015317955055E-5</v>
      </c>
      <c r="AK2072">
        <f t="shared" si="800"/>
        <v>1.6740578955036711E-7</v>
      </c>
      <c r="AL2072">
        <f t="shared" si="801"/>
        <v>0</v>
      </c>
      <c r="AM2072">
        <v>6378137</v>
      </c>
      <c r="AN2072">
        <v>6356752.3142451802</v>
      </c>
      <c r="AO2072">
        <f t="shared" si="802"/>
        <v>8.1819190842620321E-2</v>
      </c>
      <c r="AP2072">
        <f t="shared" si="803"/>
        <v>8.2094437949694496E-2</v>
      </c>
      <c r="AQ2072">
        <f t="shared" si="804"/>
        <v>6.7394967422762398E-3</v>
      </c>
      <c r="AR2072">
        <f t="shared" si="805"/>
        <v>6399593.6257584924</v>
      </c>
    </row>
    <row r="2073" spans="13:44" x14ac:dyDescent="0.3">
      <c r="M2073" s="52" t="s">
        <v>22</v>
      </c>
      <c r="N2073" s="53">
        <f t="shared" si="784"/>
        <v>166021.44365805644</v>
      </c>
      <c r="O2073" s="54">
        <f t="shared" si="785"/>
        <v>0</v>
      </c>
      <c r="P2073" s="55">
        <f t="shared" si="786"/>
        <v>31</v>
      </c>
      <c r="Q2073" s="68"/>
      <c r="T2073">
        <f t="shared" si="807"/>
        <v>0</v>
      </c>
      <c r="U2073">
        <f t="shared" si="807"/>
        <v>0</v>
      </c>
      <c r="V2073">
        <f t="shared" si="783"/>
        <v>31</v>
      </c>
      <c r="W2073">
        <f t="shared" si="806"/>
        <v>3</v>
      </c>
      <c r="X2073">
        <f t="shared" si="787"/>
        <v>-5.2359877559829883E-2</v>
      </c>
      <c r="Y2073">
        <f t="shared" si="788"/>
        <v>-5.2335956242943828E-2</v>
      </c>
      <c r="Z2073">
        <f t="shared" si="789"/>
        <v>-5.2383818566763218E-2</v>
      </c>
      <c r="AA2073">
        <f t="shared" si="790"/>
        <v>0</v>
      </c>
      <c r="AB2073">
        <f t="shared" si="791"/>
        <v>6375585.7452000007</v>
      </c>
      <c r="AC2073">
        <f t="shared" si="792"/>
        <v>9.2468067027179749E-6</v>
      </c>
      <c r="AD2073">
        <f t="shared" si="793"/>
        <v>0</v>
      </c>
      <c r="AE2073">
        <f t="shared" si="794"/>
        <v>0</v>
      </c>
      <c r="AF2073">
        <f t="shared" si="795"/>
        <v>0</v>
      </c>
      <c r="AG2073">
        <f t="shared" si="796"/>
        <v>0</v>
      </c>
      <c r="AH2073">
        <f t="shared" si="797"/>
        <v>0</v>
      </c>
      <c r="AI2073">
        <f t="shared" si="798"/>
        <v>5.0546225567071803E-3</v>
      </c>
      <c r="AJ2073">
        <f t="shared" si="799"/>
        <v>4.2582015317955055E-5</v>
      </c>
      <c r="AK2073">
        <f t="shared" si="800"/>
        <v>1.6740578955036711E-7</v>
      </c>
      <c r="AL2073">
        <f t="shared" si="801"/>
        <v>0</v>
      </c>
      <c r="AM2073">
        <v>6378137</v>
      </c>
      <c r="AN2073">
        <v>6356752.3142451802</v>
      </c>
      <c r="AO2073">
        <f t="shared" si="802"/>
        <v>8.1819190842620321E-2</v>
      </c>
      <c r="AP2073">
        <f t="shared" si="803"/>
        <v>8.2094437949694496E-2</v>
      </c>
      <c r="AQ2073">
        <f t="shared" si="804"/>
        <v>6.7394967422762398E-3</v>
      </c>
      <c r="AR2073">
        <f t="shared" si="805"/>
        <v>6399593.6257584924</v>
      </c>
    </row>
    <row r="2074" spans="13:44" x14ac:dyDescent="0.3">
      <c r="M2074" s="52" t="s">
        <v>22</v>
      </c>
      <c r="N2074" s="53">
        <f t="shared" si="784"/>
        <v>166021.44365805644</v>
      </c>
      <c r="O2074" s="54">
        <f t="shared" si="785"/>
        <v>0</v>
      </c>
      <c r="P2074" s="55">
        <f t="shared" si="786"/>
        <v>31</v>
      </c>
      <c r="Q2074" s="68"/>
      <c r="T2074">
        <f t="shared" si="807"/>
        <v>0</v>
      </c>
      <c r="U2074">
        <f t="shared" si="807"/>
        <v>0</v>
      </c>
      <c r="V2074">
        <f t="shared" ref="V2074:V2137" si="808">TRUNC((R2074/6)+31)</f>
        <v>31</v>
      </c>
      <c r="W2074">
        <f t="shared" si="806"/>
        <v>3</v>
      </c>
      <c r="X2074">
        <f t="shared" si="787"/>
        <v>-5.2359877559829883E-2</v>
      </c>
      <c r="Y2074">
        <f t="shared" si="788"/>
        <v>-5.2335956242943828E-2</v>
      </c>
      <c r="Z2074">
        <f t="shared" si="789"/>
        <v>-5.2383818566763218E-2</v>
      </c>
      <c r="AA2074">
        <f t="shared" si="790"/>
        <v>0</v>
      </c>
      <c r="AB2074">
        <f t="shared" si="791"/>
        <v>6375585.7452000007</v>
      </c>
      <c r="AC2074">
        <f t="shared" si="792"/>
        <v>9.2468067027179749E-6</v>
      </c>
      <c r="AD2074">
        <f t="shared" si="793"/>
        <v>0</v>
      </c>
      <c r="AE2074">
        <f t="shared" si="794"/>
        <v>0</v>
      </c>
      <c r="AF2074">
        <f t="shared" si="795"/>
        <v>0</v>
      </c>
      <c r="AG2074">
        <f t="shared" si="796"/>
        <v>0</v>
      </c>
      <c r="AH2074">
        <f t="shared" si="797"/>
        <v>0</v>
      </c>
      <c r="AI2074">
        <f t="shared" si="798"/>
        <v>5.0546225567071803E-3</v>
      </c>
      <c r="AJ2074">
        <f t="shared" si="799"/>
        <v>4.2582015317955055E-5</v>
      </c>
      <c r="AK2074">
        <f t="shared" si="800"/>
        <v>1.6740578955036711E-7</v>
      </c>
      <c r="AL2074">
        <f t="shared" si="801"/>
        <v>0</v>
      </c>
      <c r="AM2074">
        <v>6378137</v>
      </c>
      <c r="AN2074">
        <v>6356752.3142451802</v>
      </c>
      <c r="AO2074">
        <f t="shared" si="802"/>
        <v>8.1819190842620321E-2</v>
      </c>
      <c r="AP2074">
        <f t="shared" si="803"/>
        <v>8.2094437949694496E-2</v>
      </c>
      <c r="AQ2074">
        <f t="shared" si="804"/>
        <v>6.7394967422762398E-3</v>
      </c>
      <c r="AR2074">
        <f t="shared" si="805"/>
        <v>6399593.6257584924</v>
      </c>
    </row>
    <row r="2075" spans="13:44" x14ac:dyDescent="0.3">
      <c r="M2075" s="52" t="s">
        <v>22</v>
      </c>
      <c r="N2075" s="53">
        <f t="shared" ref="N2075:N2138" si="809">Z2075*AB2075*(1+AC2075/3)+500000</f>
        <v>166021.44365805644</v>
      </c>
      <c r="O2075" s="54">
        <f t="shared" ref="O2075:O2138" si="810">IF(M2075="S",AA2075*AB2075*(1+AC2075)+AL2075+10000000,AA2075*AB2075*(1+AC2075)+AL2075)</f>
        <v>0</v>
      </c>
      <c r="P2075" s="55">
        <f t="shared" ref="P2075:P2138" si="811">V2075</f>
        <v>31</v>
      </c>
      <c r="Q2075" s="68"/>
      <c r="T2075">
        <f t="shared" si="807"/>
        <v>0</v>
      </c>
      <c r="U2075">
        <f t="shared" si="807"/>
        <v>0</v>
      </c>
      <c r="V2075">
        <f t="shared" si="808"/>
        <v>31</v>
      </c>
      <c r="W2075">
        <f t="shared" si="806"/>
        <v>3</v>
      </c>
      <c r="X2075">
        <f t="shared" ref="X2075:X2138" si="812">+T2075-((W2075*PI())/180)</f>
        <v>-5.2359877559829883E-2</v>
      </c>
      <c r="Y2075">
        <f t="shared" ref="Y2075:Y2138" si="813">COS(U2075)*SIN(X2075)</f>
        <v>-5.2335956242943828E-2</v>
      </c>
      <c r="Z2075">
        <f t="shared" ref="Z2075:Z2138" si="814">(1/2)*LN((1+Y2075)/(1-Y2075))</f>
        <v>-5.2383818566763218E-2</v>
      </c>
      <c r="AA2075">
        <f t="shared" ref="AA2075:AA2138" si="815">ATAN((TAN(U2075))/COS(X2075))-U2075</f>
        <v>0</v>
      </c>
      <c r="AB2075">
        <f t="shared" ref="AB2075:AB2138" si="816">(AR2075/(1+AQ2075*(COS(U2075))^2)^(1/2))*0.9996</f>
        <v>6375585.7452000007</v>
      </c>
      <c r="AC2075">
        <f t="shared" ref="AC2075:AC2138" si="817">(AQ2075/2)*Z2075^2*(COS(U2075))^2</f>
        <v>9.2468067027179749E-6</v>
      </c>
      <c r="AD2075">
        <f t="shared" ref="AD2075:AD2138" si="818">SIN(2*U2075)</f>
        <v>0</v>
      </c>
      <c r="AE2075">
        <f t="shared" ref="AE2075:AE2138" si="819">+AD2075*(COS(U2075))^2</f>
        <v>0</v>
      </c>
      <c r="AF2075">
        <f t="shared" ref="AF2075:AF2138" si="820">U2075+(AD2075/2)</f>
        <v>0</v>
      </c>
      <c r="AG2075">
        <f t="shared" ref="AG2075:AG2138" si="821">((3*AF2075)+AE2075)/4</f>
        <v>0</v>
      </c>
      <c r="AH2075">
        <f t="shared" ref="AH2075:AH2138" si="822">(5*AG2075+AE2075*(COS(U2075))^2)/3</f>
        <v>0</v>
      </c>
      <c r="AI2075">
        <f t="shared" ref="AI2075:AI2138" si="823">(3/4)*AQ2075</f>
        <v>5.0546225567071803E-3</v>
      </c>
      <c r="AJ2075">
        <f t="shared" ref="AJ2075:AJ2138" si="824">(5/3)*AI2075^2</f>
        <v>4.2582015317955055E-5</v>
      </c>
      <c r="AK2075">
        <f t="shared" ref="AK2075:AK2138" si="825">(35/27)*AI2075^3</f>
        <v>1.6740578955036711E-7</v>
      </c>
      <c r="AL2075">
        <f t="shared" ref="AL2075:AL2138" si="826">0.9996*AR2075*(U2075-(AI2075*AF2075)+(AJ2075*AG2075)-(AK2075*AH2075))</f>
        <v>0</v>
      </c>
      <c r="AM2075">
        <v>6378137</v>
      </c>
      <c r="AN2075">
        <v>6356752.3142451802</v>
      </c>
      <c r="AO2075">
        <f t="shared" ref="AO2075:AO2138" si="827">SQRT(AM2075^2-AN2075^2)/AM2075</f>
        <v>8.1819190842620321E-2</v>
      </c>
      <c r="AP2075">
        <f t="shared" ref="AP2075:AP2138" si="828">SQRT(AM2075^2-AN2075^2)/AN2075</f>
        <v>8.2094437949694496E-2</v>
      </c>
      <c r="AQ2075">
        <f t="shared" ref="AQ2075:AQ2138" si="829">AP2075^2</f>
        <v>6.7394967422762398E-3</v>
      </c>
      <c r="AR2075">
        <f t="shared" ref="AR2075:AR2138" si="830">+(AM2075^2)/AN2075</f>
        <v>6399593.6257584924</v>
      </c>
    </row>
    <row r="2076" spans="13:44" x14ac:dyDescent="0.3">
      <c r="M2076" s="52" t="s">
        <v>22</v>
      </c>
      <c r="N2076" s="53">
        <f t="shared" si="809"/>
        <v>166021.44365805644</v>
      </c>
      <c r="O2076" s="54">
        <f t="shared" si="810"/>
        <v>0</v>
      </c>
      <c r="P2076" s="55">
        <f t="shared" si="811"/>
        <v>31</v>
      </c>
      <c r="Q2076" s="68"/>
      <c r="T2076">
        <f t="shared" si="807"/>
        <v>0</v>
      </c>
      <c r="U2076">
        <f t="shared" si="807"/>
        <v>0</v>
      </c>
      <c r="V2076">
        <f t="shared" si="808"/>
        <v>31</v>
      </c>
      <c r="W2076">
        <f t="shared" ref="W2076:W2139" si="831">6*V2076-183</f>
        <v>3</v>
      </c>
      <c r="X2076">
        <f t="shared" si="812"/>
        <v>-5.2359877559829883E-2</v>
      </c>
      <c r="Y2076">
        <f t="shared" si="813"/>
        <v>-5.2335956242943828E-2</v>
      </c>
      <c r="Z2076">
        <f t="shared" si="814"/>
        <v>-5.2383818566763218E-2</v>
      </c>
      <c r="AA2076">
        <f t="shared" si="815"/>
        <v>0</v>
      </c>
      <c r="AB2076">
        <f t="shared" si="816"/>
        <v>6375585.7452000007</v>
      </c>
      <c r="AC2076">
        <f t="shared" si="817"/>
        <v>9.2468067027179749E-6</v>
      </c>
      <c r="AD2076">
        <f t="shared" si="818"/>
        <v>0</v>
      </c>
      <c r="AE2076">
        <f t="shared" si="819"/>
        <v>0</v>
      </c>
      <c r="AF2076">
        <f t="shared" si="820"/>
        <v>0</v>
      </c>
      <c r="AG2076">
        <f t="shared" si="821"/>
        <v>0</v>
      </c>
      <c r="AH2076">
        <f t="shared" si="822"/>
        <v>0</v>
      </c>
      <c r="AI2076">
        <f t="shared" si="823"/>
        <v>5.0546225567071803E-3</v>
      </c>
      <c r="AJ2076">
        <f t="shared" si="824"/>
        <v>4.2582015317955055E-5</v>
      </c>
      <c r="AK2076">
        <f t="shared" si="825"/>
        <v>1.6740578955036711E-7</v>
      </c>
      <c r="AL2076">
        <f t="shared" si="826"/>
        <v>0</v>
      </c>
      <c r="AM2076">
        <v>6378137</v>
      </c>
      <c r="AN2076">
        <v>6356752.3142451802</v>
      </c>
      <c r="AO2076">
        <f t="shared" si="827"/>
        <v>8.1819190842620321E-2</v>
      </c>
      <c r="AP2076">
        <f t="shared" si="828"/>
        <v>8.2094437949694496E-2</v>
      </c>
      <c r="AQ2076">
        <f t="shared" si="829"/>
        <v>6.7394967422762398E-3</v>
      </c>
      <c r="AR2076">
        <f t="shared" si="830"/>
        <v>6399593.6257584924</v>
      </c>
    </row>
    <row r="2077" spans="13:44" x14ac:dyDescent="0.3">
      <c r="M2077" s="52" t="s">
        <v>22</v>
      </c>
      <c r="N2077" s="53">
        <f t="shared" si="809"/>
        <v>166021.44365805644</v>
      </c>
      <c r="O2077" s="54">
        <f t="shared" si="810"/>
        <v>0</v>
      </c>
      <c r="P2077" s="55">
        <f t="shared" si="811"/>
        <v>31</v>
      </c>
      <c r="Q2077" s="68"/>
      <c r="T2077">
        <f t="shared" si="807"/>
        <v>0</v>
      </c>
      <c r="U2077">
        <f t="shared" si="807"/>
        <v>0</v>
      </c>
      <c r="V2077">
        <f t="shared" si="808"/>
        <v>31</v>
      </c>
      <c r="W2077">
        <f t="shared" si="831"/>
        <v>3</v>
      </c>
      <c r="X2077">
        <f t="shared" si="812"/>
        <v>-5.2359877559829883E-2</v>
      </c>
      <c r="Y2077">
        <f t="shared" si="813"/>
        <v>-5.2335956242943828E-2</v>
      </c>
      <c r="Z2077">
        <f t="shared" si="814"/>
        <v>-5.2383818566763218E-2</v>
      </c>
      <c r="AA2077">
        <f t="shared" si="815"/>
        <v>0</v>
      </c>
      <c r="AB2077">
        <f t="shared" si="816"/>
        <v>6375585.7452000007</v>
      </c>
      <c r="AC2077">
        <f t="shared" si="817"/>
        <v>9.2468067027179749E-6</v>
      </c>
      <c r="AD2077">
        <f t="shared" si="818"/>
        <v>0</v>
      </c>
      <c r="AE2077">
        <f t="shared" si="819"/>
        <v>0</v>
      </c>
      <c r="AF2077">
        <f t="shared" si="820"/>
        <v>0</v>
      </c>
      <c r="AG2077">
        <f t="shared" si="821"/>
        <v>0</v>
      </c>
      <c r="AH2077">
        <f t="shared" si="822"/>
        <v>0</v>
      </c>
      <c r="AI2077">
        <f t="shared" si="823"/>
        <v>5.0546225567071803E-3</v>
      </c>
      <c r="AJ2077">
        <f t="shared" si="824"/>
        <v>4.2582015317955055E-5</v>
      </c>
      <c r="AK2077">
        <f t="shared" si="825"/>
        <v>1.6740578955036711E-7</v>
      </c>
      <c r="AL2077">
        <f t="shared" si="826"/>
        <v>0</v>
      </c>
      <c r="AM2077">
        <v>6378137</v>
      </c>
      <c r="AN2077">
        <v>6356752.3142451802</v>
      </c>
      <c r="AO2077">
        <f t="shared" si="827"/>
        <v>8.1819190842620321E-2</v>
      </c>
      <c r="AP2077">
        <f t="shared" si="828"/>
        <v>8.2094437949694496E-2</v>
      </c>
      <c r="AQ2077">
        <f t="shared" si="829"/>
        <v>6.7394967422762398E-3</v>
      </c>
      <c r="AR2077">
        <f t="shared" si="830"/>
        <v>6399593.6257584924</v>
      </c>
    </row>
    <row r="2078" spans="13:44" x14ac:dyDescent="0.3">
      <c r="M2078" s="52" t="s">
        <v>22</v>
      </c>
      <c r="N2078" s="53">
        <f t="shared" si="809"/>
        <v>166021.44365805644</v>
      </c>
      <c r="O2078" s="54">
        <f t="shared" si="810"/>
        <v>0</v>
      </c>
      <c r="P2078" s="55">
        <f t="shared" si="811"/>
        <v>31</v>
      </c>
      <c r="Q2078" s="68"/>
      <c r="T2078">
        <f t="shared" si="807"/>
        <v>0</v>
      </c>
      <c r="U2078">
        <f t="shared" si="807"/>
        <v>0</v>
      </c>
      <c r="V2078">
        <f t="shared" si="808"/>
        <v>31</v>
      </c>
      <c r="W2078">
        <f t="shared" si="831"/>
        <v>3</v>
      </c>
      <c r="X2078">
        <f t="shared" si="812"/>
        <v>-5.2359877559829883E-2</v>
      </c>
      <c r="Y2078">
        <f t="shared" si="813"/>
        <v>-5.2335956242943828E-2</v>
      </c>
      <c r="Z2078">
        <f t="shared" si="814"/>
        <v>-5.2383818566763218E-2</v>
      </c>
      <c r="AA2078">
        <f t="shared" si="815"/>
        <v>0</v>
      </c>
      <c r="AB2078">
        <f t="shared" si="816"/>
        <v>6375585.7452000007</v>
      </c>
      <c r="AC2078">
        <f t="shared" si="817"/>
        <v>9.2468067027179749E-6</v>
      </c>
      <c r="AD2078">
        <f t="shared" si="818"/>
        <v>0</v>
      </c>
      <c r="AE2078">
        <f t="shared" si="819"/>
        <v>0</v>
      </c>
      <c r="AF2078">
        <f t="shared" si="820"/>
        <v>0</v>
      </c>
      <c r="AG2078">
        <f t="shared" si="821"/>
        <v>0</v>
      </c>
      <c r="AH2078">
        <f t="shared" si="822"/>
        <v>0</v>
      </c>
      <c r="AI2078">
        <f t="shared" si="823"/>
        <v>5.0546225567071803E-3</v>
      </c>
      <c r="AJ2078">
        <f t="shared" si="824"/>
        <v>4.2582015317955055E-5</v>
      </c>
      <c r="AK2078">
        <f t="shared" si="825"/>
        <v>1.6740578955036711E-7</v>
      </c>
      <c r="AL2078">
        <f t="shared" si="826"/>
        <v>0</v>
      </c>
      <c r="AM2078">
        <v>6378137</v>
      </c>
      <c r="AN2078">
        <v>6356752.3142451802</v>
      </c>
      <c r="AO2078">
        <f t="shared" si="827"/>
        <v>8.1819190842620321E-2</v>
      </c>
      <c r="AP2078">
        <f t="shared" si="828"/>
        <v>8.2094437949694496E-2</v>
      </c>
      <c r="AQ2078">
        <f t="shared" si="829"/>
        <v>6.7394967422762398E-3</v>
      </c>
      <c r="AR2078">
        <f t="shared" si="830"/>
        <v>6399593.6257584924</v>
      </c>
    </row>
    <row r="2079" spans="13:44" x14ac:dyDescent="0.3">
      <c r="M2079" s="52" t="s">
        <v>22</v>
      </c>
      <c r="N2079" s="53">
        <f t="shared" si="809"/>
        <v>166021.44365805644</v>
      </c>
      <c r="O2079" s="54">
        <f t="shared" si="810"/>
        <v>0</v>
      </c>
      <c r="P2079" s="55">
        <f t="shared" si="811"/>
        <v>31</v>
      </c>
      <c r="Q2079" s="68"/>
      <c r="T2079">
        <f t="shared" si="807"/>
        <v>0</v>
      </c>
      <c r="U2079">
        <f t="shared" si="807"/>
        <v>0</v>
      </c>
      <c r="V2079">
        <f t="shared" si="808"/>
        <v>31</v>
      </c>
      <c r="W2079">
        <f t="shared" si="831"/>
        <v>3</v>
      </c>
      <c r="X2079">
        <f t="shared" si="812"/>
        <v>-5.2359877559829883E-2</v>
      </c>
      <c r="Y2079">
        <f t="shared" si="813"/>
        <v>-5.2335956242943828E-2</v>
      </c>
      <c r="Z2079">
        <f t="shared" si="814"/>
        <v>-5.2383818566763218E-2</v>
      </c>
      <c r="AA2079">
        <f t="shared" si="815"/>
        <v>0</v>
      </c>
      <c r="AB2079">
        <f t="shared" si="816"/>
        <v>6375585.7452000007</v>
      </c>
      <c r="AC2079">
        <f t="shared" si="817"/>
        <v>9.2468067027179749E-6</v>
      </c>
      <c r="AD2079">
        <f t="shared" si="818"/>
        <v>0</v>
      </c>
      <c r="AE2079">
        <f t="shared" si="819"/>
        <v>0</v>
      </c>
      <c r="AF2079">
        <f t="shared" si="820"/>
        <v>0</v>
      </c>
      <c r="AG2079">
        <f t="shared" si="821"/>
        <v>0</v>
      </c>
      <c r="AH2079">
        <f t="shared" si="822"/>
        <v>0</v>
      </c>
      <c r="AI2079">
        <f t="shared" si="823"/>
        <v>5.0546225567071803E-3</v>
      </c>
      <c r="AJ2079">
        <f t="shared" si="824"/>
        <v>4.2582015317955055E-5</v>
      </c>
      <c r="AK2079">
        <f t="shared" si="825"/>
        <v>1.6740578955036711E-7</v>
      </c>
      <c r="AL2079">
        <f t="shared" si="826"/>
        <v>0</v>
      </c>
      <c r="AM2079">
        <v>6378137</v>
      </c>
      <c r="AN2079">
        <v>6356752.3142451802</v>
      </c>
      <c r="AO2079">
        <f t="shared" si="827"/>
        <v>8.1819190842620321E-2</v>
      </c>
      <c r="AP2079">
        <f t="shared" si="828"/>
        <v>8.2094437949694496E-2</v>
      </c>
      <c r="AQ2079">
        <f t="shared" si="829"/>
        <v>6.7394967422762398E-3</v>
      </c>
      <c r="AR2079">
        <f t="shared" si="830"/>
        <v>6399593.6257584924</v>
      </c>
    </row>
    <row r="2080" spans="13:44" x14ac:dyDescent="0.3">
      <c r="M2080" s="52" t="s">
        <v>22</v>
      </c>
      <c r="N2080" s="53">
        <f t="shared" si="809"/>
        <v>166021.44365805644</v>
      </c>
      <c r="O2080" s="54">
        <f t="shared" si="810"/>
        <v>0</v>
      </c>
      <c r="P2080" s="55">
        <f t="shared" si="811"/>
        <v>31</v>
      </c>
      <c r="Q2080" s="68"/>
      <c r="T2080">
        <f t="shared" si="807"/>
        <v>0</v>
      </c>
      <c r="U2080">
        <f t="shared" si="807"/>
        <v>0</v>
      </c>
      <c r="V2080">
        <f t="shared" si="808"/>
        <v>31</v>
      </c>
      <c r="W2080">
        <f t="shared" si="831"/>
        <v>3</v>
      </c>
      <c r="X2080">
        <f t="shared" si="812"/>
        <v>-5.2359877559829883E-2</v>
      </c>
      <c r="Y2080">
        <f t="shared" si="813"/>
        <v>-5.2335956242943828E-2</v>
      </c>
      <c r="Z2080">
        <f t="shared" si="814"/>
        <v>-5.2383818566763218E-2</v>
      </c>
      <c r="AA2080">
        <f t="shared" si="815"/>
        <v>0</v>
      </c>
      <c r="AB2080">
        <f t="shared" si="816"/>
        <v>6375585.7452000007</v>
      </c>
      <c r="AC2080">
        <f t="shared" si="817"/>
        <v>9.2468067027179749E-6</v>
      </c>
      <c r="AD2080">
        <f t="shared" si="818"/>
        <v>0</v>
      </c>
      <c r="AE2080">
        <f t="shared" si="819"/>
        <v>0</v>
      </c>
      <c r="AF2080">
        <f t="shared" si="820"/>
        <v>0</v>
      </c>
      <c r="AG2080">
        <f t="shared" si="821"/>
        <v>0</v>
      </c>
      <c r="AH2080">
        <f t="shared" si="822"/>
        <v>0</v>
      </c>
      <c r="AI2080">
        <f t="shared" si="823"/>
        <v>5.0546225567071803E-3</v>
      </c>
      <c r="AJ2080">
        <f t="shared" si="824"/>
        <v>4.2582015317955055E-5</v>
      </c>
      <c r="AK2080">
        <f t="shared" si="825"/>
        <v>1.6740578955036711E-7</v>
      </c>
      <c r="AL2080">
        <f t="shared" si="826"/>
        <v>0</v>
      </c>
      <c r="AM2080">
        <v>6378137</v>
      </c>
      <c r="AN2080">
        <v>6356752.3142451802</v>
      </c>
      <c r="AO2080">
        <f t="shared" si="827"/>
        <v>8.1819190842620321E-2</v>
      </c>
      <c r="AP2080">
        <f t="shared" si="828"/>
        <v>8.2094437949694496E-2</v>
      </c>
      <c r="AQ2080">
        <f t="shared" si="829"/>
        <v>6.7394967422762398E-3</v>
      </c>
      <c r="AR2080">
        <f t="shared" si="830"/>
        <v>6399593.6257584924</v>
      </c>
    </row>
    <row r="2081" spans="13:44" x14ac:dyDescent="0.3">
      <c r="M2081" s="52" t="s">
        <v>22</v>
      </c>
      <c r="N2081" s="53">
        <f t="shared" si="809"/>
        <v>166021.44365805644</v>
      </c>
      <c r="O2081" s="54">
        <f t="shared" si="810"/>
        <v>0</v>
      </c>
      <c r="P2081" s="55">
        <f t="shared" si="811"/>
        <v>31</v>
      </c>
      <c r="Q2081" s="68"/>
      <c r="T2081">
        <f t="shared" si="807"/>
        <v>0</v>
      </c>
      <c r="U2081">
        <f t="shared" si="807"/>
        <v>0</v>
      </c>
      <c r="V2081">
        <f t="shared" si="808"/>
        <v>31</v>
      </c>
      <c r="W2081">
        <f t="shared" si="831"/>
        <v>3</v>
      </c>
      <c r="X2081">
        <f t="shared" si="812"/>
        <v>-5.2359877559829883E-2</v>
      </c>
      <c r="Y2081">
        <f t="shared" si="813"/>
        <v>-5.2335956242943828E-2</v>
      </c>
      <c r="Z2081">
        <f t="shared" si="814"/>
        <v>-5.2383818566763218E-2</v>
      </c>
      <c r="AA2081">
        <f t="shared" si="815"/>
        <v>0</v>
      </c>
      <c r="AB2081">
        <f t="shared" si="816"/>
        <v>6375585.7452000007</v>
      </c>
      <c r="AC2081">
        <f t="shared" si="817"/>
        <v>9.2468067027179749E-6</v>
      </c>
      <c r="AD2081">
        <f t="shared" si="818"/>
        <v>0</v>
      </c>
      <c r="AE2081">
        <f t="shared" si="819"/>
        <v>0</v>
      </c>
      <c r="AF2081">
        <f t="shared" si="820"/>
        <v>0</v>
      </c>
      <c r="AG2081">
        <f t="shared" si="821"/>
        <v>0</v>
      </c>
      <c r="AH2081">
        <f t="shared" si="822"/>
        <v>0</v>
      </c>
      <c r="AI2081">
        <f t="shared" si="823"/>
        <v>5.0546225567071803E-3</v>
      </c>
      <c r="AJ2081">
        <f t="shared" si="824"/>
        <v>4.2582015317955055E-5</v>
      </c>
      <c r="AK2081">
        <f t="shared" si="825"/>
        <v>1.6740578955036711E-7</v>
      </c>
      <c r="AL2081">
        <f t="shared" si="826"/>
        <v>0</v>
      </c>
      <c r="AM2081">
        <v>6378137</v>
      </c>
      <c r="AN2081">
        <v>6356752.3142451802</v>
      </c>
      <c r="AO2081">
        <f t="shared" si="827"/>
        <v>8.1819190842620321E-2</v>
      </c>
      <c r="AP2081">
        <f t="shared" si="828"/>
        <v>8.2094437949694496E-2</v>
      </c>
      <c r="AQ2081">
        <f t="shared" si="829"/>
        <v>6.7394967422762398E-3</v>
      </c>
      <c r="AR2081">
        <f t="shared" si="830"/>
        <v>6399593.6257584924</v>
      </c>
    </row>
    <row r="2082" spans="13:44" x14ac:dyDescent="0.3">
      <c r="M2082" s="52" t="s">
        <v>22</v>
      </c>
      <c r="N2082" s="53">
        <f t="shared" si="809"/>
        <v>166021.44365805644</v>
      </c>
      <c r="O2082" s="54">
        <f t="shared" si="810"/>
        <v>0</v>
      </c>
      <c r="P2082" s="55">
        <f t="shared" si="811"/>
        <v>31</v>
      </c>
      <c r="Q2082" s="68"/>
      <c r="T2082">
        <f t="shared" si="807"/>
        <v>0</v>
      </c>
      <c r="U2082">
        <f t="shared" si="807"/>
        <v>0</v>
      </c>
      <c r="V2082">
        <f t="shared" si="808"/>
        <v>31</v>
      </c>
      <c r="W2082">
        <f t="shared" si="831"/>
        <v>3</v>
      </c>
      <c r="X2082">
        <f t="shared" si="812"/>
        <v>-5.2359877559829883E-2</v>
      </c>
      <c r="Y2082">
        <f t="shared" si="813"/>
        <v>-5.2335956242943828E-2</v>
      </c>
      <c r="Z2082">
        <f t="shared" si="814"/>
        <v>-5.2383818566763218E-2</v>
      </c>
      <c r="AA2082">
        <f t="shared" si="815"/>
        <v>0</v>
      </c>
      <c r="AB2082">
        <f t="shared" si="816"/>
        <v>6375585.7452000007</v>
      </c>
      <c r="AC2082">
        <f t="shared" si="817"/>
        <v>9.2468067027179749E-6</v>
      </c>
      <c r="AD2082">
        <f t="shared" si="818"/>
        <v>0</v>
      </c>
      <c r="AE2082">
        <f t="shared" si="819"/>
        <v>0</v>
      </c>
      <c r="AF2082">
        <f t="shared" si="820"/>
        <v>0</v>
      </c>
      <c r="AG2082">
        <f t="shared" si="821"/>
        <v>0</v>
      </c>
      <c r="AH2082">
        <f t="shared" si="822"/>
        <v>0</v>
      </c>
      <c r="AI2082">
        <f t="shared" si="823"/>
        <v>5.0546225567071803E-3</v>
      </c>
      <c r="AJ2082">
        <f t="shared" si="824"/>
        <v>4.2582015317955055E-5</v>
      </c>
      <c r="AK2082">
        <f t="shared" si="825"/>
        <v>1.6740578955036711E-7</v>
      </c>
      <c r="AL2082">
        <f t="shared" si="826"/>
        <v>0</v>
      </c>
      <c r="AM2082">
        <v>6378137</v>
      </c>
      <c r="AN2082">
        <v>6356752.3142451802</v>
      </c>
      <c r="AO2082">
        <f t="shared" si="827"/>
        <v>8.1819190842620321E-2</v>
      </c>
      <c r="AP2082">
        <f t="shared" si="828"/>
        <v>8.2094437949694496E-2</v>
      </c>
      <c r="AQ2082">
        <f t="shared" si="829"/>
        <v>6.7394967422762398E-3</v>
      </c>
      <c r="AR2082">
        <f t="shared" si="830"/>
        <v>6399593.6257584924</v>
      </c>
    </row>
    <row r="2083" spans="13:44" x14ac:dyDescent="0.3">
      <c r="M2083" s="52" t="s">
        <v>22</v>
      </c>
      <c r="N2083" s="53">
        <f t="shared" si="809"/>
        <v>166021.44365805644</v>
      </c>
      <c r="O2083" s="54">
        <f t="shared" si="810"/>
        <v>0</v>
      </c>
      <c r="P2083" s="55">
        <f t="shared" si="811"/>
        <v>31</v>
      </c>
      <c r="Q2083" s="68"/>
      <c r="T2083">
        <f t="shared" si="807"/>
        <v>0</v>
      </c>
      <c r="U2083">
        <f t="shared" si="807"/>
        <v>0</v>
      </c>
      <c r="V2083">
        <f t="shared" si="808"/>
        <v>31</v>
      </c>
      <c r="W2083">
        <f t="shared" si="831"/>
        <v>3</v>
      </c>
      <c r="X2083">
        <f t="shared" si="812"/>
        <v>-5.2359877559829883E-2</v>
      </c>
      <c r="Y2083">
        <f t="shared" si="813"/>
        <v>-5.2335956242943828E-2</v>
      </c>
      <c r="Z2083">
        <f t="shared" si="814"/>
        <v>-5.2383818566763218E-2</v>
      </c>
      <c r="AA2083">
        <f t="shared" si="815"/>
        <v>0</v>
      </c>
      <c r="AB2083">
        <f t="shared" si="816"/>
        <v>6375585.7452000007</v>
      </c>
      <c r="AC2083">
        <f t="shared" si="817"/>
        <v>9.2468067027179749E-6</v>
      </c>
      <c r="AD2083">
        <f t="shared" si="818"/>
        <v>0</v>
      </c>
      <c r="AE2083">
        <f t="shared" si="819"/>
        <v>0</v>
      </c>
      <c r="AF2083">
        <f t="shared" si="820"/>
        <v>0</v>
      </c>
      <c r="AG2083">
        <f t="shared" si="821"/>
        <v>0</v>
      </c>
      <c r="AH2083">
        <f t="shared" si="822"/>
        <v>0</v>
      </c>
      <c r="AI2083">
        <f t="shared" si="823"/>
        <v>5.0546225567071803E-3</v>
      </c>
      <c r="AJ2083">
        <f t="shared" si="824"/>
        <v>4.2582015317955055E-5</v>
      </c>
      <c r="AK2083">
        <f t="shared" si="825"/>
        <v>1.6740578955036711E-7</v>
      </c>
      <c r="AL2083">
        <f t="shared" si="826"/>
        <v>0</v>
      </c>
      <c r="AM2083">
        <v>6378137</v>
      </c>
      <c r="AN2083">
        <v>6356752.3142451802</v>
      </c>
      <c r="AO2083">
        <f t="shared" si="827"/>
        <v>8.1819190842620321E-2</v>
      </c>
      <c r="AP2083">
        <f t="shared" si="828"/>
        <v>8.2094437949694496E-2</v>
      </c>
      <c r="AQ2083">
        <f t="shared" si="829"/>
        <v>6.7394967422762398E-3</v>
      </c>
      <c r="AR2083">
        <f t="shared" si="830"/>
        <v>6399593.6257584924</v>
      </c>
    </row>
    <row r="2084" spans="13:44" x14ac:dyDescent="0.3">
      <c r="M2084" s="52" t="s">
        <v>22</v>
      </c>
      <c r="N2084" s="53">
        <f t="shared" si="809"/>
        <v>166021.44365805644</v>
      </c>
      <c r="O2084" s="54">
        <f t="shared" si="810"/>
        <v>0</v>
      </c>
      <c r="P2084" s="55">
        <f t="shared" si="811"/>
        <v>31</v>
      </c>
      <c r="Q2084" s="68"/>
      <c r="T2084">
        <f t="shared" si="807"/>
        <v>0</v>
      </c>
      <c r="U2084">
        <f t="shared" si="807"/>
        <v>0</v>
      </c>
      <c r="V2084">
        <f t="shared" si="808"/>
        <v>31</v>
      </c>
      <c r="W2084">
        <f t="shared" si="831"/>
        <v>3</v>
      </c>
      <c r="X2084">
        <f t="shared" si="812"/>
        <v>-5.2359877559829883E-2</v>
      </c>
      <c r="Y2084">
        <f t="shared" si="813"/>
        <v>-5.2335956242943828E-2</v>
      </c>
      <c r="Z2084">
        <f t="shared" si="814"/>
        <v>-5.2383818566763218E-2</v>
      </c>
      <c r="AA2084">
        <f t="shared" si="815"/>
        <v>0</v>
      </c>
      <c r="AB2084">
        <f t="shared" si="816"/>
        <v>6375585.7452000007</v>
      </c>
      <c r="AC2084">
        <f t="shared" si="817"/>
        <v>9.2468067027179749E-6</v>
      </c>
      <c r="AD2084">
        <f t="shared" si="818"/>
        <v>0</v>
      </c>
      <c r="AE2084">
        <f t="shared" si="819"/>
        <v>0</v>
      </c>
      <c r="AF2084">
        <f t="shared" si="820"/>
        <v>0</v>
      </c>
      <c r="AG2084">
        <f t="shared" si="821"/>
        <v>0</v>
      </c>
      <c r="AH2084">
        <f t="shared" si="822"/>
        <v>0</v>
      </c>
      <c r="AI2084">
        <f t="shared" si="823"/>
        <v>5.0546225567071803E-3</v>
      </c>
      <c r="AJ2084">
        <f t="shared" si="824"/>
        <v>4.2582015317955055E-5</v>
      </c>
      <c r="AK2084">
        <f t="shared" si="825"/>
        <v>1.6740578955036711E-7</v>
      </c>
      <c r="AL2084">
        <f t="shared" si="826"/>
        <v>0</v>
      </c>
      <c r="AM2084">
        <v>6378137</v>
      </c>
      <c r="AN2084">
        <v>6356752.3142451802</v>
      </c>
      <c r="AO2084">
        <f t="shared" si="827"/>
        <v>8.1819190842620321E-2</v>
      </c>
      <c r="AP2084">
        <f t="shared" si="828"/>
        <v>8.2094437949694496E-2</v>
      </c>
      <c r="AQ2084">
        <f t="shared" si="829"/>
        <v>6.7394967422762398E-3</v>
      </c>
      <c r="AR2084">
        <f t="shared" si="830"/>
        <v>6399593.6257584924</v>
      </c>
    </row>
    <row r="2085" spans="13:44" x14ac:dyDescent="0.3">
      <c r="M2085" s="52" t="s">
        <v>22</v>
      </c>
      <c r="N2085" s="53">
        <f t="shared" si="809"/>
        <v>166021.44365805644</v>
      </c>
      <c r="O2085" s="54">
        <f t="shared" si="810"/>
        <v>0</v>
      </c>
      <c r="P2085" s="55">
        <f t="shared" si="811"/>
        <v>31</v>
      </c>
      <c r="Q2085" s="68"/>
      <c r="T2085">
        <f t="shared" si="807"/>
        <v>0</v>
      </c>
      <c r="U2085">
        <f t="shared" si="807"/>
        <v>0</v>
      </c>
      <c r="V2085">
        <f t="shared" si="808"/>
        <v>31</v>
      </c>
      <c r="W2085">
        <f t="shared" si="831"/>
        <v>3</v>
      </c>
      <c r="X2085">
        <f t="shared" si="812"/>
        <v>-5.2359877559829883E-2</v>
      </c>
      <c r="Y2085">
        <f t="shared" si="813"/>
        <v>-5.2335956242943828E-2</v>
      </c>
      <c r="Z2085">
        <f t="shared" si="814"/>
        <v>-5.2383818566763218E-2</v>
      </c>
      <c r="AA2085">
        <f t="shared" si="815"/>
        <v>0</v>
      </c>
      <c r="AB2085">
        <f t="shared" si="816"/>
        <v>6375585.7452000007</v>
      </c>
      <c r="AC2085">
        <f t="shared" si="817"/>
        <v>9.2468067027179749E-6</v>
      </c>
      <c r="AD2085">
        <f t="shared" si="818"/>
        <v>0</v>
      </c>
      <c r="AE2085">
        <f t="shared" si="819"/>
        <v>0</v>
      </c>
      <c r="AF2085">
        <f t="shared" si="820"/>
        <v>0</v>
      </c>
      <c r="AG2085">
        <f t="shared" si="821"/>
        <v>0</v>
      </c>
      <c r="AH2085">
        <f t="shared" si="822"/>
        <v>0</v>
      </c>
      <c r="AI2085">
        <f t="shared" si="823"/>
        <v>5.0546225567071803E-3</v>
      </c>
      <c r="AJ2085">
        <f t="shared" si="824"/>
        <v>4.2582015317955055E-5</v>
      </c>
      <c r="AK2085">
        <f t="shared" si="825"/>
        <v>1.6740578955036711E-7</v>
      </c>
      <c r="AL2085">
        <f t="shared" si="826"/>
        <v>0</v>
      </c>
      <c r="AM2085">
        <v>6378137</v>
      </c>
      <c r="AN2085">
        <v>6356752.3142451802</v>
      </c>
      <c r="AO2085">
        <f t="shared" si="827"/>
        <v>8.1819190842620321E-2</v>
      </c>
      <c r="AP2085">
        <f t="shared" si="828"/>
        <v>8.2094437949694496E-2</v>
      </c>
      <c r="AQ2085">
        <f t="shared" si="829"/>
        <v>6.7394967422762398E-3</v>
      </c>
      <c r="AR2085">
        <f t="shared" si="830"/>
        <v>6399593.6257584924</v>
      </c>
    </row>
    <row r="2086" spans="13:44" x14ac:dyDescent="0.3">
      <c r="M2086" s="52" t="s">
        <v>22</v>
      </c>
      <c r="N2086" s="53">
        <f t="shared" si="809"/>
        <v>166021.44365805644</v>
      </c>
      <c r="O2086" s="54">
        <f t="shared" si="810"/>
        <v>0</v>
      </c>
      <c r="P2086" s="55">
        <f t="shared" si="811"/>
        <v>31</v>
      </c>
      <c r="Q2086" s="68"/>
      <c r="T2086">
        <f t="shared" si="807"/>
        <v>0</v>
      </c>
      <c r="U2086">
        <f t="shared" si="807"/>
        <v>0</v>
      </c>
      <c r="V2086">
        <f t="shared" si="808"/>
        <v>31</v>
      </c>
      <c r="W2086">
        <f t="shared" si="831"/>
        <v>3</v>
      </c>
      <c r="X2086">
        <f t="shared" si="812"/>
        <v>-5.2359877559829883E-2</v>
      </c>
      <c r="Y2086">
        <f t="shared" si="813"/>
        <v>-5.2335956242943828E-2</v>
      </c>
      <c r="Z2086">
        <f t="shared" si="814"/>
        <v>-5.2383818566763218E-2</v>
      </c>
      <c r="AA2086">
        <f t="shared" si="815"/>
        <v>0</v>
      </c>
      <c r="AB2086">
        <f t="shared" si="816"/>
        <v>6375585.7452000007</v>
      </c>
      <c r="AC2086">
        <f t="shared" si="817"/>
        <v>9.2468067027179749E-6</v>
      </c>
      <c r="AD2086">
        <f t="shared" si="818"/>
        <v>0</v>
      </c>
      <c r="AE2086">
        <f t="shared" si="819"/>
        <v>0</v>
      </c>
      <c r="AF2086">
        <f t="shared" si="820"/>
        <v>0</v>
      </c>
      <c r="AG2086">
        <f t="shared" si="821"/>
        <v>0</v>
      </c>
      <c r="AH2086">
        <f t="shared" si="822"/>
        <v>0</v>
      </c>
      <c r="AI2086">
        <f t="shared" si="823"/>
        <v>5.0546225567071803E-3</v>
      </c>
      <c r="AJ2086">
        <f t="shared" si="824"/>
        <v>4.2582015317955055E-5</v>
      </c>
      <c r="AK2086">
        <f t="shared" si="825"/>
        <v>1.6740578955036711E-7</v>
      </c>
      <c r="AL2086">
        <f t="shared" si="826"/>
        <v>0</v>
      </c>
      <c r="AM2086">
        <v>6378137</v>
      </c>
      <c r="AN2086">
        <v>6356752.3142451802</v>
      </c>
      <c r="AO2086">
        <f t="shared" si="827"/>
        <v>8.1819190842620321E-2</v>
      </c>
      <c r="AP2086">
        <f t="shared" si="828"/>
        <v>8.2094437949694496E-2</v>
      </c>
      <c r="AQ2086">
        <f t="shared" si="829"/>
        <v>6.7394967422762398E-3</v>
      </c>
      <c r="AR2086">
        <f t="shared" si="830"/>
        <v>6399593.6257584924</v>
      </c>
    </row>
    <row r="2087" spans="13:44" x14ac:dyDescent="0.3">
      <c r="M2087" s="52" t="s">
        <v>22</v>
      </c>
      <c r="N2087" s="53">
        <f t="shared" si="809"/>
        <v>166021.44365805644</v>
      </c>
      <c r="O2087" s="54">
        <f t="shared" si="810"/>
        <v>0</v>
      </c>
      <c r="P2087" s="55">
        <f t="shared" si="811"/>
        <v>31</v>
      </c>
      <c r="Q2087" s="68"/>
      <c r="T2087">
        <f t="shared" si="807"/>
        <v>0</v>
      </c>
      <c r="U2087">
        <f t="shared" si="807"/>
        <v>0</v>
      </c>
      <c r="V2087">
        <f t="shared" si="808"/>
        <v>31</v>
      </c>
      <c r="W2087">
        <f t="shared" si="831"/>
        <v>3</v>
      </c>
      <c r="X2087">
        <f t="shared" si="812"/>
        <v>-5.2359877559829883E-2</v>
      </c>
      <c r="Y2087">
        <f t="shared" si="813"/>
        <v>-5.2335956242943828E-2</v>
      </c>
      <c r="Z2087">
        <f t="shared" si="814"/>
        <v>-5.2383818566763218E-2</v>
      </c>
      <c r="AA2087">
        <f t="shared" si="815"/>
        <v>0</v>
      </c>
      <c r="AB2087">
        <f t="shared" si="816"/>
        <v>6375585.7452000007</v>
      </c>
      <c r="AC2087">
        <f t="shared" si="817"/>
        <v>9.2468067027179749E-6</v>
      </c>
      <c r="AD2087">
        <f t="shared" si="818"/>
        <v>0</v>
      </c>
      <c r="AE2087">
        <f t="shared" si="819"/>
        <v>0</v>
      </c>
      <c r="AF2087">
        <f t="shared" si="820"/>
        <v>0</v>
      </c>
      <c r="AG2087">
        <f t="shared" si="821"/>
        <v>0</v>
      </c>
      <c r="AH2087">
        <f t="shared" si="822"/>
        <v>0</v>
      </c>
      <c r="AI2087">
        <f t="shared" si="823"/>
        <v>5.0546225567071803E-3</v>
      </c>
      <c r="AJ2087">
        <f t="shared" si="824"/>
        <v>4.2582015317955055E-5</v>
      </c>
      <c r="AK2087">
        <f t="shared" si="825"/>
        <v>1.6740578955036711E-7</v>
      </c>
      <c r="AL2087">
        <f t="shared" si="826"/>
        <v>0</v>
      </c>
      <c r="AM2087">
        <v>6378137</v>
      </c>
      <c r="AN2087">
        <v>6356752.3142451802</v>
      </c>
      <c r="AO2087">
        <f t="shared" si="827"/>
        <v>8.1819190842620321E-2</v>
      </c>
      <c r="AP2087">
        <f t="shared" si="828"/>
        <v>8.2094437949694496E-2</v>
      </c>
      <c r="AQ2087">
        <f t="shared" si="829"/>
        <v>6.7394967422762398E-3</v>
      </c>
      <c r="AR2087">
        <f t="shared" si="830"/>
        <v>6399593.6257584924</v>
      </c>
    </row>
    <row r="2088" spans="13:44" x14ac:dyDescent="0.3">
      <c r="M2088" s="52" t="s">
        <v>22</v>
      </c>
      <c r="N2088" s="53">
        <f t="shared" si="809"/>
        <v>166021.44365805644</v>
      </c>
      <c r="O2088" s="54">
        <f t="shared" si="810"/>
        <v>0</v>
      </c>
      <c r="P2088" s="55">
        <f t="shared" si="811"/>
        <v>31</v>
      </c>
      <c r="Q2088" s="68"/>
      <c r="T2088">
        <f t="shared" si="807"/>
        <v>0</v>
      </c>
      <c r="U2088">
        <f t="shared" si="807"/>
        <v>0</v>
      </c>
      <c r="V2088">
        <f t="shared" si="808"/>
        <v>31</v>
      </c>
      <c r="W2088">
        <f t="shared" si="831"/>
        <v>3</v>
      </c>
      <c r="X2088">
        <f t="shared" si="812"/>
        <v>-5.2359877559829883E-2</v>
      </c>
      <c r="Y2088">
        <f t="shared" si="813"/>
        <v>-5.2335956242943828E-2</v>
      </c>
      <c r="Z2088">
        <f t="shared" si="814"/>
        <v>-5.2383818566763218E-2</v>
      </c>
      <c r="AA2088">
        <f t="shared" si="815"/>
        <v>0</v>
      </c>
      <c r="AB2088">
        <f t="shared" si="816"/>
        <v>6375585.7452000007</v>
      </c>
      <c r="AC2088">
        <f t="shared" si="817"/>
        <v>9.2468067027179749E-6</v>
      </c>
      <c r="AD2088">
        <f t="shared" si="818"/>
        <v>0</v>
      </c>
      <c r="AE2088">
        <f t="shared" si="819"/>
        <v>0</v>
      </c>
      <c r="AF2088">
        <f t="shared" si="820"/>
        <v>0</v>
      </c>
      <c r="AG2088">
        <f t="shared" si="821"/>
        <v>0</v>
      </c>
      <c r="AH2088">
        <f t="shared" si="822"/>
        <v>0</v>
      </c>
      <c r="AI2088">
        <f t="shared" si="823"/>
        <v>5.0546225567071803E-3</v>
      </c>
      <c r="AJ2088">
        <f t="shared" si="824"/>
        <v>4.2582015317955055E-5</v>
      </c>
      <c r="AK2088">
        <f t="shared" si="825"/>
        <v>1.6740578955036711E-7</v>
      </c>
      <c r="AL2088">
        <f t="shared" si="826"/>
        <v>0</v>
      </c>
      <c r="AM2088">
        <v>6378137</v>
      </c>
      <c r="AN2088">
        <v>6356752.3142451802</v>
      </c>
      <c r="AO2088">
        <f t="shared" si="827"/>
        <v>8.1819190842620321E-2</v>
      </c>
      <c r="AP2088">
        <f t="shared" si="828"/>
        <v>8.2094437949694496E-2</v>
      </c>
      <c r="AQ2088">
        <f t="shared" si="829"/>
        <v>6.7394967422762398E-3</v>
      </c>
      <c r="AR2088">
        <f t="shared" si="830"/>
        <v>6399593.6257584924</v>
      </c>
    </row>
    <row r="2089" spans="13:44" x14ac:dyDescent="0.3">
      <c r="M2089" s="52" t="s">
        <v>22</v>
      </c>
      <c r="N2089" s="53">
        <f t="shared" si="809"/>
        <v>166021.44365805644</v>
      </c>
      <c r="O2089" s="54">
        <f t="shared" si="810"/>
        <v>0</v>
      </c>
      <c r="P2089" s="55">
        <f t="shared" si="811"/>
        <v>31</v>
      </c>
      <c r="Q2089" s="68"/>
      <c r="T2089">
        <f t="shared" si="807"/>
        <v>0</v>
      </c>
      <c r="U2089">
        <f t="shared" si="807"/>
        <v>0</v>
      </c>
      <c r="V2089">
        <f t="shared" si="808"/>
        <v>31</v>
      </c>
      <c r="W2089">
        <f t="shared" si="831"/>
        <v>3</v>
      </c>
      <c r="X2089">
        <f t="shared" si="812"/>
        <v>-5.2359877559829883E-2</v>
      </c>
      <c r="Y2089">
        <f t="shared" si="813"/>
        <v>-5.2335956242943828E-2</v>
      </c>
      <c r="Z2089">
        <f t="shared" si="814"/>
        <v>-5.2383818566763218E-2</v>
      </c>
      <c r="AA2089">
        <f t="shared" si="815"/>
        <v>0</v>
      </c>
      <c r="AB2089">
        <f t="shared" si="816"/>
        <v>6375585.7452000007</v>
      </c>
      <c r="AC2089">
        <f t="shared" si="817"/>
        <v>9.2468067027179749E-6</v>
      </c>
      <c r="AD2089">
        <f t="shared" si="818"/>
        <v>0</v>
      </c>
      <c r="AE2089">
        <f t="shared" si="819"/>
        <v>0</v>
      </c>
      <c r="AF2089">
        <f t="shared" si="820"/>
        <v>0</v>
      </c>
      <c r="AG2089">
        <f t="shared" si="821"/>
        <v>0</v>
      </c>
      <c r="AH2089">
        <f t="shared" si="822"/>
        <v>0</v>
      </c>
      <c r="AI2089">
        <f t="shared" si="823"/>
        <v>5.0546225567071803E-3</v>
      </c>
      <c r="AJ2089">
        <f t="shared" si="824"/>
        <v>4.2582015317955055E-5</v>
      </c>
      <c r="AK2089">
        <f t="shared" si="825"/>
        <v>1.6740578955036711E-7</v>
      </c>
      <c r="AL2089">
        <f t="shared" si="826"/>
        <v>0</v>
      </c>
      <c r="AM2089">
        <v>6378137</v>
      </c>
      <c r="AN2089">
        <v>6356752.3142451802</v>
      </c>
      <c r="AO2089">
        <f t="shared" si="827"/>
        <v>8.1819190842620321E-2</v>
      </c>
      <c r="AP2089">
        <f t="shared" si="828"/>
        <v>8.2094437949694496E-2</v>
      </c>
      <c r="AQ2089">
        <f t="shared" si="829"/>
        <v>6.7394967422762398E-3</v>
      </c>
      <c r="AR2089">
        <f t="shared" si="830"/>
        <v>6399593.6257584924</v>
      </c>
    </row>
    <row r="2090" spans="13:44" x14ac:dyDescent="0.3">
      <c r="M2090" s="52" t="s">
        <v>22</v>
      </c>
      <c r="N2090" s="53">
        <f t="shared" si="809"/>
        <v>166021.44365805644</v>
      </c>
      <c r="O2090" s="54">
        <f t="shared" si="810"/>
        <v>0</v>
      </c>
      <c r="P2090" s="55">
        <f t="shared" si="811"/>
        <v>31</v>
      </c>
      <c r="Q2090" s="68"/>
      <c r="T2090">
        <f t="shared" ref="T2090:U2153" si="832">R2090*PI()/180</f>
        <v>0</v>
      </c>
      <c r="U2090">
        <f t="shared" si="832"/>
        <v>0</v>
      </c>
      <c r="V2090">
        <f t="shared" si="808"/>
        <v>31</v>
      </c>
      <c r="W2090">
        <f t="shared" si="831"/>
        <v>3</v>
      </c>
      <c r="X2090">
        <f t="shared" si="812"/>
        <v>-5.2359877559829883E-2</v>
      </c>
      <c r="Y2090">
        <f t="shared" si="813"/>
        <v>-5.2335956242943828E-2</v>
      </c>
      <c r="Z2090">
        <f t="shared" si="814"/>
        <v>-5.2383818566763218E-2</v>
      </c>
      <c r="AA2090">
        <f t="shared" si="815"/>
        <v>0</v>
      </c>
      <c r="AB2090">
        <f t="shared" si="816"/>
        <v>6375585.7452000007</v>
      </c>
      <c r="AC2090">
        <f t="shared" si="817"/>
        <v>9.2468067027179749E-6</v>
      </c>
      <c r="AD2090">
        <f t="shared" si="818"/>
        <v>0</v>
      </c>
      <c r="AE2090">
        <f t="shared" si="819"/>
        <v>0</v>
      </c>
      <c r="AF2090">
        <f t="shared" si="820"/>
        <v>0</v>
      </c>
      <c r="AG2090">
        <f t="shared" si="821"/>
        <v>0</v>
      </c>
      <c r="AH2090">
        <f t="shared" si="822"/>
        <v>0</v>
      </c>
      <c r="AI2090">
        <f t="shared" si="823"/>
        <v>5.0546225567071803E-3</v>
      </c>
      <c r="AJ2090">
        <f t="shared" si="824"/>
        <v>4.2582015317955055E-5</v>
      </c>
      <c r="AK2090">
        <f t="shared" si="825"/>
        <v>1.6740578955036711E-7</v>
      </c>
      <c r="AL2090">
        <f t="shared" si="826"/>
        <v>0</v>
      </c>
      <c r="AM2090">
        <v>6378137</v>
      </c>
      <c r="AN2090">
        <v>6356752.3142451802</v>
      </c>
      <c r="AO2090">
        <f t="shared" si="827"/>
        <v>8.1819190842620321E-2</v>
      </c>
      <c r="AP2090">
        <f t="shared" si="828"/>
        <v>8.2094437949694496E-2</v>
      </c>
      <c r="AQ2090">
        <f t="shared" si="829"/>
        <v>6.7394967422762398E-3</v>
      </c>
      <c r="AR2090">
        <f t="shared" si="830"/>
        <v>6399593.6257584924</v>
      </c>
    </row>
    <row r="2091" spans="13:44" x14ac:dyDescent="0.3">
      <c r="M2091" s="52" t="s">
        <v>22</v>
      </c>
      <c r="N2091" s="53">
        <f t="shared" si="809"/>
        <v>166021.44365805644</v>
      </c>
      <c r="O2091" s="54">
        <f t="shared" si="810"/>
        <v>0</v>
      </c>
      <c r="P2091" s="55">
        <f t="shared" si="811"/>
        <v>31</v>
      </c>
      <c r="Q2091" s="68"/>
      <c r="T2091">
        <f t="shared" si="832"/>
        <v>0</v>
      </c>
      <c r="U2091">
        <f t="shared" si="832"/>
        <v>0</v>
      </c>
      <c r="V2091">
        <f t="shared" si="808"/>
        <v>31</v>
      </c>
      <c r="W2091">
        <f t="shared" si="831"/>
        <v>3</v>
      </c>
      <c r="X2091">
        <f t="shared" si="812"/>
        <v>-5.2359877559829883E-2</v>
      </c>
      <c r="Y2091">
        <f t="shared" si="813"/>
        <v>-5.2335956242943828E-2</v>
      </c>
      <c r="Z2091">
        <f t="shared" si="814"/>
        <v>-5.2383818566763218E-2</v>
      </c>
      <c r="AA2091">
        <f t="shared" si="815"/>
        <v>0</v>
      </c>
      <c r="AB2091">
        <f t="shared" si="816"/>
        <v>6375585.7452000007</v>
      </c>
      <c r="AC2091">
        <f t="shared" si="817"/>
        <v>9.2468067027179749E-6</v>
      </c>
      <c r="AD2091">
        <f t="shared" si="818"/>
        <v>0</v>
      </c>
      <c r="AE2091">
        <f t="shared" si="819"/>
        <v>0</v>
      </c>
      <c r="AF2091">
        <f t="shared" si="820"/>
        <v>0</v>
      </c>
      <c r="AG2091">
        <f t="shared" si="821"/>
        <v>0</v>
      </c>
      <c r="AH2091">
        <f t="shared" si="822"/>
        <v>0</v>
      </c>
      <c r="AI2091">
        <f t="shared" si="823"/>
        <v>5.0546225567071803E-3</v>
      </c>
      <c r="AJ2091">
        <f t="shared" si="824"/>
        <v>4.2582015317955055E-5</v>
      </c>
      <c r="AK2091">
        <f t="shared" si="825"/>
        <v>1.6740578955036711E-7</v>
      </c>
      <c r="AL2091">
        <f t="shared" si="826"/>
        <v>0</v>
      </c>
      <c r="AM2091">
        <v>6378137</v>
      </c>
      <c r="AN2091">
        <v>6356752.3142451802</v>
      </c>
      <c r="AO2091">
        <f t="shared" si="827"/>
        <v>8.1819190842620321E-2</v>
      </c>
      <c r="AP2091">
        <f t="shared" si="828"/>
        <v>8.2094437949694496E-2</v>
      </c>
      <c r="AQ2091">
        <f t="shared" si="829"/>
        <v>6.7394967422762398E-3</v>
      </c>
      <c r="AR2091">
        <f t="shared" si="830"/>
        <v>6399593.6257584924</v>
      </c>
    </row>
    <row r="2092" spans="13:44" x14ac:dyDescent="0.3">
      <c r="M2092" s="52" t="s">
        <v>22</v>
      </c>
      <c r="N2092" s="53">
        <f t="shared" si="809"/>
        <v>166021.44365805644</v>
      </c>
      <c r="O2092" s="54">
        <f t="shared" si="810"/>
        <v>0</v>
      </c>
      <c r="P2092" s="55">
        <f t="shared" si="811"/>
        <v>31</v>
      </c>
      <c r="Q2092" s="68"/>
      <c r="T2092">
        <f t="shared" si="832"/>
        <v>0</v>
      </c>
      <c r="U2092">
        <f t="shared" si="832"/>
        <v>0</v>
      </c>
      <c r="V2092">
        <f t="shared" si="808"/>
        <v>31</v>
      </c>
      <c r="W2092">
        <f t="shared" si="831"/>
        <v>3</v>
      </c>
      <c r="X2092">
        <f t="shared" si="812"/>
        <v>-5.2359877559829883E-2</v>
      </c>
      <c r="Y2092">
        <f t="shared" si="813"/>
        <v>-5.2335956242943828E-2</v>
      </c>
      <c r="Z2092">
        <f t="shared" si="814"/>
        <v>-5.2383818566763218E-2</v>
      </c>
      <c r="AA2092">
        <f t="shared" si="815"/>
        <v>0</v>
      </c>
      <c r="AB2092">
        <f t="shared" si="816"/>
        <v>6375585.7452000007</v>
      </c>
      <c r="AC2092">
        <f t="shared" si="817"/>
        <v>9.2468067027179749E-6</v>
      </c>
      <c r="AD2092">
        <f t="shared" si="818"/>
        <v>0</v>
      </c>
      <c r="AE2092">
        <f t="shared" si="819"/>
        <v>0</v>
      </c>
      <c r="AF2092">
        <f t="shared" si="820"/>
        <v>0</v>
      </c>
      <c r="AG2092">
        <f t="shared" si="821"/>
        <v>0</v>
      </c>
      <c r="AH2092">
        <f t="shared" si="822"/>
        <v>0</v>
      </c>
      <c r="AI2092">
        <f t="shared" si="823"/>
        <v>5.0546225567071803E-3</v>
      </c>
      <c r="AJ2092">
        <f t="shared" si="824"/>
        <v>4.2582015317955055E-5</v>
      </c>
      <c r="AK2092">
        <f t="shared" si="825"/>
        <v>1.6740578955036711E-7</v>
      </c>
      <c r="AL2092">
        <f t="shared" si="826"/>
        <v>0</v>
      </c>
      <c r="AM2092">
        <v>6378137</v>
      </c>
      <c r="AN2092">
        <v>6356752.3142451802</v>
      </c>
      <c r="AO2092">
        <f t="shared" si="827"/>
        <v>8.1819190842620321E-2</v>
      </c>
      <c r="AP2092">
        <f t="shared" si="828"/>
        <v>8.2094437949694496E-2</v>
      </c>
      <c r="AQ2092">
        <f t="shared" si="829"/>
        <v>6.7394967422762398E-3</v>
      </c>
      <c r="AR2092">
        <f t="shared" si="830"/>
        <v>6399593.6257584924</v>
      </c>
    </row>
    <row r="2093" spans="13:44" x14ac:dyDescent="0.3">
      <c r="M2093" s="52" t="s">
        <v>22</v>
      </c>
      <c r="N2093" s="53">
        <f t="shared" si="809"/>
        <v>166021.44365805644</v>
      </c>
      <c r="O2093" s="54">
        <f t="shared" si="810"/>
        <v>0</v>
      </c>
      <c r="P2093" s="55">
        <f t="shared" si="811"/>
        <v>31</v>
      </c>
      <c r="Q2093" s="68"/>
      <c r="T2093">
        <f t="shared" si="832"/>
        <v>0</v>
      </c>
      <c r="U2093">
        <f t="shared" si="832"/>
        <v>0</v>
      </c>
      <c r="V2093">
        <f t="shared" si="808"/>
        <v>31</v>
      </c>
      <c r="W2093">
        <f t="shared" si="831"/>
        <v>3</v>
      </c>
      <c r="X2093">
        <f t="shared" si="812"/>
        <v>-5.2359877559829883E-2</v>
      </c>
      <c r="Y2093">
        <f t="shared" si="813"/>
        <v>-5.2335956242943828E-2</v>
      </c>
      <c r="Z2093">
        <f t="shared" si="814"/>
        <v>-5.2383818566763218E-2</v>
      </c>
      <c r="AA2093">
        <f t="shared" si="815"/>
        <v>0</v>
      </c>
      <c r="AB2093">
        <f t="shared" si="816"/>
        <v>6375585.7452000007</v>
      </c>
      <c r="AC2093">
        <f t="shared" si="817"/>
        <v>9.2468067027179749E-6</v>
      </c>
      <c r="AD2093">
        <f t="shared" si="818"/>
        <v>0</v>
      </c>
      <c r="AE2093">
        <f t="shared" si="819"/>
        <v>0</v>
      </c>
      <c r="AF2093">
        <f t="shared" si="820"/>
        <v>0</v>
      </c>
      <c r="AG2093">
        <f t="shared" si="821"/>
        <v>0</v>
      </c>
      <c r="AH2093">
        <f t="shared" si="822"/>
        <v>0</v>
      </c>
      <c r="AI2093">
        <f t="shared" si="823"/>
        <v>5.0546225567071803E-3</v>
      </c>
      <c r="AJ2093">
        <f t="shared" si="824"/>
        <v>4.2582015317955055E-5</v>
      </c>
      <c r="AK2093">
        <f t="shared" si="825"/>
        <v>1.6740578955036711E-7</v>
      </c>
      <c r="AL2093">
        <f t="shared" si="826"/>
        <v>0</v>
      </c>
      <c r="AM2093">
        <v>6378137</v>
      </c>
      <c r="AN2093">
        <v>6356752.3142451802</v>
      </c>
      <c r="AO2093">
        <f t="shared" si="827"/>
        <v>8.1819190842620321E-2</v>
      </c>
      <c r="AP2093">
        <f t="shared" si="828"/>
        <v>8.2094437949694496E-2</v>
      </c>
      <c r="AQ2093">
        <f t="shared" si="829"/>
        <v>6.7394967422762398E-3</v>
      </c>
      <c r="AR2093">
        <f t="shared" si="830"/>
        <v>6399593.6257584924</v>
      </c>
    </row>
    <row r="2094" spans="13:44" x14ac:dyDescent="0.3">
      <c r="M2094" s="52" t="s">
        <v>22</v>
      </c>
      <c r="N2094" s="53">
        <f t="shared" si="809"/>
        <v>166021.44365805644</v>
      </c>
      <c r="O2094" s="54">
        <f t="shared" si="810"/>
        <v>0</v>
      </c>
      <c r="P2094" s="55">
        <f t="shared" si="811"/>
        <v>31</v>
      </c>
      <c r="Q2094" s="68"/>
      <c r="T2094">
        <f t="shared" si="832"/>
        <v>0</v>
      </c>
      <c r="U2094">
        <f t="shared" si="832"/>
        <v>0</v>
      </c>
      <c r="V2094">
        <f t="shared" si="808"/>
        <v>31</v>
      </c>
      <c r="W2094">
        <f t="shared" si="831"/>
        <v>3</v>
      </c>
      <c r="X2094">
        <f t="shared" si="812"/>
        <v>-5.2359877559829883E-2</v>
      </c>
      <c r="Y2094">
        <f t="shared" si="813"/>
        <v>-5.2335956242943828E-2</v>
      </c>
      <c r="Z2094">
        <f t="shared" si="814"/>
        <v>-5.2383818566763218E-2</v>
      </c>
      <c r="AA2094">
        <f t="shared" si="815"/>
        <v>0</v>
      </c>
      <c r="AB2094">
        <f t="shared" si="816"/>
        <v>6375585.7452000007</v>
      </c>
      <c r="AC2094">
        <f t="shared" si="817"/>
        <v>9.2468067027179749E-6</v>
      </c>
      <c r="AD2094">
        <f t="shared" si="818"/>
        <v>0</v>
      </c>
      <c r="AE2094">
        <f t="shared" si="819"/>
        <v>0</v>
      </c>
      <c r="AF2094">
        <f t="shared" si="820"/>
        <v>0</v>
      </c>
      <c r="AG2094">
        <f t="shared" si="821"/>
        <v>0</v>
      </c>
      <c r="AH2094">
        <f t="shared" si="822"/>
        <v>0</v>
      </c>
      <c r="AI2094">
        <f t="shared" si="823"/>
        <v>5.0546225567071803E-3</v>
      </c>
      <c r="AJ2094">
        <f t="shared" si="824"/>
        <v>4.2582015317955055E-5</v>
      </c>
      <c r="AK2094">
        <f t="shared" si="825"/>
        <v>1.6740578955036711E-7</v>
      </c>
      <c r="AL2094">
        <f t="shared" si="826"/>
        <v>0</v>
      </c>
      <c r="AM2094">
        <v>6378137</v>
      </c>
      <c r="AN2094">
        <v>6356752.3142451802</v>
      </c>
      <c r="AO2094">
        <f t="shared" si="827"/>
        <v>8.1819190842620321E-2</v>
      </c>
      <c r="AP2094">
        <f t="shared" si="828"/>
        <v>8.2094437949694496E-2</v>
      </c>
      <c r="AQ2094">
        <f t="shared" si="829"/>
        <v>6.7394967422762398E-3</v>
      </c>
      <c r="AR2094">
        <f t="shared" si="830"/>
        <v>6399593.6257584924</v>
      </c>
    </row>
    <row r="2095" spans="13:44" x14ac:dyDescent="0.3">
      <c r="M2095" s="52" t="s">
        <v>22</v>
      </c>
      <c r="N2095" s="53">
        <f t="shared" si="809"/>
        <v>166021.44365805644</v>
      </c>
      <c r="O2095" s="54">
        <f t="shared" si="810"/>
        <v>0</v>
      </c>
      <c r="P2095" s="55">
        <f t="shared" si="811"/>
        <v>31</v>
      </c>
      <c r="Q2095" s="68"/>
      <c r="T2095">
        <f t="shared" si="832"/>
        <v>0</v>
      </c>
      <c r="U2095">
        <f t="shared" si="832"/>
        <v>0</v>
      </c>
      <c r="V2095">
        <f t="shared" si="808"/>
        <v>31</v>
      </c>
      <c r="W2095">
        <f t="shared" si="831"/>
        <v>3</v>
      </c>
      <c r="X2095">
        <f t="shared" si="812"/>
        <v>-5.2359877559829883E-2</v>
      </c>
      <c r="Y2095">
        <f t="shared" si="813"/>
        <v>-5.2335956242943828E-2</v>
      </c>
      <c r="Z2095">
        <f t="shared" si="814"/>
        <v>-5.2383818566763218E-2</v>
      </c>
      <c r="AA2095">
        <f t="shared" si="815"/>
        <v>0</v>
      </c>
      <c r="AB2095">
        <f t="shared" si="816"/>
        <v>6375585.7452000007</v>
      </c>
      <c r="AC2095">
        <f t="shared" si="817"/>
        <v>9.2468067027179749E-6</v>
      </c>
      <c r="AD2095">
        <f t="shared" si="818"/>
        <v>0</v>
      </c>
      <c r="AE2095">
        <f t="shared" si="819"/>
        <v>0</v>
      </c>
      <c r="AF2095">
        <f t="shared" si="820"/>
        <v>0</v>
      </c>
      <c r="AG2095">
        <f t="shared" si="821"/>
        <v>0</v>
      </c>
      <c r="AH2095">
        <f t="shared" si="822"/>
        <v>0</v>
      </c>
      <c r="AI2095">
        <f t="shared" si="823"/>
        <v>5.0546225567071803E-3</v>
      </c>
      <c r="AJ2095">
        <f t="shared" si="824"/>
        <v>4.2582015317955055E-5</v>
      </c>
      <c r="AK2095">
        <f t="shared" si="825"/>
        <v>1.6740578955036711E-7</v>
      </c>
      <c r="AL2095">
        <f t="shared" si="826"/>
        <v>0</v>
      </c>
      <c r="AM2095">
        <v>6378137</v>
      </c>
      <c r="AN2095">
        <v>6356752.3142451802</v>
      </c>
      <c r="AO2095">
        <f t="shared" si="827"/>
        <v>8.1819190842620321E-2</v>
      </c>
      <c r="AP2095">
        <f t="shared" si="828"/>
        <v>8.2094437949694496E-2</v>
      </c>
      <c r="AQ2095">
        <f t="shared" si="829"/>
        <v>6.7394967422762398E-3</v>
      </c>
      <c r="AR2095">
        <f t="shared" si="830"/>
        <v>6399593.6257584924</v>
      </c>
    </row>
    <row r="2096" spans="13:44" x14ac:dyDescent="0.3">
      <c r="M2096" s="52" t="s">
        <v>22</v>
      </c>
      <c r="N2096" s="53">
        <f t="shared" si="809"/>
        <v>166021.44365805644</v>
      </c>
      <c r="O2096" s="54">
        <f t="shared" si="810"/>
        <v>0</v>
      </c>
      <c r="P2096" s="55">
        <f t="shared" si="811"/>
        <v>31</v>
      </c>
      <c r="Q2096" s="68"/>
      <c r="T2096">
        <f t="shared" si="832"/>
        <v>0</v>
      </c>
      <c r="U2096">
        <f t="shared" si="832"/>
        <v>0</v>
      </c>
      <c r="V2096">
        <f t="shared" si="808"/>
        <v>31</v>
      </c>
      <c r="W2096">
        <f t="shared" si="831"/>
        <v>3</v>
      </c>
      <c r="X2096">
        <f t="shared" si="812"/>
        <v>-5.2359877559829883E-2</v>
      </c>
      <c r="Y2096">
        <f t="shared" si="813"/>
        <v>-5.2335956242943828E-2</v>
      </c>
      <c r="Z2096">
        <f t="shared" si="814"/>
        <v>-5.2383818566763218E-2</v>
      </c>
      <c r="AA2096">
        <f t="shared" si="815"/>
        <v>0</v>
      </c>
      <c r="AB2096">
        <f t="shared" si="816"/>
        <v>6375585.7452000007</v>
      </c>
      <c r="AC2096">
        <f t="shared" si="817"/>
        <v>9.2468067027179749E-6</v>
      </c>
      <c r="AD2096">
        <f t="shared" si="818"/>
        <v>0</v>
      </c>
      <c r="AE2096">
        <f t="shared" si="819"/>
        <v>0</v>
      </c>
      <c r="AF2096">
        <f t="shared" si="820"/>
        <v>0</v>
      </c>
      <c r="AG2096">
        <f t="shared" si="821"/>
        <v>0</v>
      </c>
      <c r="AH2096">
        <f t="shared" si="822"/>
        <v>0</v>
      </c>
      <c r="AI2096">
        <f t="shared" si="823"/>
        <v>5.0546225567071803E-3</v>
      </c>
      <c r="AJ2096">
        <f t="shared" si="824"/>
        <v>4.2582015317955055E-5</v>
      </c>
      <c r="AK2096">
        <f t="shared" si="825"/>
        <v>1.6740578955036711E-7</v>
      </c>
      <c r="AL2096">
        <f t="shared" si="826"/>
        <v>0</v>
      </c>
      <c r="AM2096">
        <v>6378137</v>
      </c>
      <c r="AN2096">
        <v>6356752.3142451802</v>
      </c>
      <c r="AO2096">
        <f t="shared" si="827"/>
        <v>8.1819190842620321E-2</v>
      </c>
      <c r="AP2096">
        <f t="shared" si="828"/>
        <v>8.2094437949694496E-2</v>
      </c>
      <c r="AQ2096">
        <f t="shared" si="829"/>
        <v>6.7394967422762398E-3</v>
      </c>
      <c r="AR2096">
        <f t="shared" si="830"/>
        <v>6399593.6257584924</v>
      </c>
    </row>
    <row r="2097" spans="13:44" x14ac:dyDescent="0.3">
      <c r="M2097" s="52" t="s">
        <v>22</v>
      </c>
      <c r="N2097" s="53">
        <f t="shared" si="809"/>
        <v>166021.44365805644</v>
      </c>
      <c r="O2097" s="54">
        <f t="shared" si="810"/>
        <v>0</v>
      </c>
      <c r="P2097" s="55">
        <f t="shared" si="811"/>
        <v>31</v>
      </c>
      <c r="Q2097" s="68"/>
      <c r="T2097">
        <f t="shared" si="832"/>
        <v>0</v>
      </c>
      <c r="U2097">
        <f t="shared" si="832"/>
        <v>0</v>
      </c>
      <c r="V2097">
        <f t="shared" si="808"/>
        <v>31</v>
      </c>
      <c r="W2097">
        <f t="shared" si="831"/>
        <v>3</v>
      </c>
      <c r="X2097">
        <f t="shared" si="812"/>
        <v>-5.2359877559829883E-2</v>
      </c>
      <c r="Y2097">
        <f t="shared" si="813"/>
        <v>-5.2335956242943828E-2</v>
      </c>
      <c r="Z2097">
        <f t="shared" si="814"/>
        <v>-5.2383818566763218E-2</v>
      </c>
      <c r="AA2097">
        <f t="shared" si="815"/>
        <v>0</v>
      </c>
      <c r="AB2097">
        <f t="shared" si="816"/>
        <v>6375585.7452000007</v>
      </c>
      <c r="AC2097">
        <f t="shared" si="817"/>
        <v>9.2468067027179749E-6</v>
      </c>
      <c r="AD2097">
        <f t="shared" si="818"/>
        <v>0</v>
      </c>
      <c r="AE2097">
        <f t="shared" si="819"/>
        <v>0</v>
      </c>
      <c r="AF2097">
        <f t="shared" si="820"/>
        <v>0</v>
      </c>
      <c r="AG2097">
        <f t="shared" si="821"/>
        <v>0</v>
      </c>
      <c r="AH2097">
        <f t="shared" si="822"/>
        <v>0</v>
      </c>
      <c r="AI2097">
        <f t="shared" si="823"/>
        <v>5.0546225567071803E-3</v>
      </c>
      <c r="AJ2097">
        <f t="shared" si="824"/>
        <v>4.2582015317955055E-5</v>
      </c>
      <c r="AK2097">
        <f t="shared" si="825"/>
        <v>1.6740578955036711E-7</v>
      </c>
      <c r="AL2097">
        <f t="shared" si="826"/>
        <v>0</v>
      </c>
      <c r="AM2097">
        <v>6378137</v>
      </c>
      <c r="AN2097">
        <v>6356752.3142451802</v>
      </c>
      <c r="AO2097">
        <f t="shared" si="827"/>
        <v>8.1819190842620321E-2</v>
      </c>
      <c r="AP2097">
        <f t="shared" si="828"/>
        <v>8.2094437949694496E-2</v>
      </c>
      <c r="AQ2097">
        <f t="shared" si="829"/>
        <v>6.7394967422762398E-3</v>
      </c>
      <c r="AR2097">
        <f t="shared" si="830"/>
        <v>6399593.6257584924</v>
      </c>
    </row>
    <row r="2098" spans="13:44" x14ac:dyDescent="0.3">
      <c r="M2098" s="52" t="s">
        <v>22</v>
      </c>
      <c r="N2098" s="53">
        <f t="shared" si="809"/>
        <v>166021.44365805644</v>
      </c>
      <c r="O2098" s="54">
        <f t="shared" si="810"/>
        <v>0</v>
      </c>
      <c r="P2098" s="55">
        <f t="shared" si="811"/>
        <v>31</v>
      </c>
      <c r="Q2098" s="68"/>
      <c r="T2098">
        <f t="shared" si="832"/>
        <v>0</v>
      </c>
      <c r="U2098">
        <f t="shared" si="832"/>
        <v>0</v>
      </c>
      <c r="V2098">
        <f t="shared" si="808"/>
        <v>31</v>
      </c>
      <c r="W2098">
        <f t="shared" si="831"/>
        <v>3</v>
      </c>
      <c r="X2098">
        <f t="shared" si="812"/>
        <v>-5.2359877559829883E-2</v>
      </c>
      <c r="Y2098">
        <f t="shared" si="813"/>
        <v>-5.2335956242943828E-2</v>
      </c>
      <c r="Z2098">
        <f t="shared" si="814"/>
        <v>-5.2383818566763218E-2</v>
      </c>
      <c r="AA2098">
        <f t="shared" si="815"/>
        <v>0</v>
      </c>
      <c r="AB2098">
        <f t="shared" si="816"/>
        <v>6375585.7452000007</v>
      </c>
      <c r="AC2098">
        <f t="shared" si="817"/>
        <v>9.2468067027179749E-6</v>
      </c>
      <c r="AD2098">
        <f t="shared" si="818"/>
        <v>0</v>
      </c>
      <c r="AE2098">
        <f t="shared" si="819"/>
        <v>0</v>
      </c>
      <c r="AF2098">
        <f t="shared" si="820"/>
        <v>0</v>
      </c>
      <c r="AG2098">
        <f t="shared" si="821"/>
        <v>0</v>
      </c>
      <c r="AH2098">
        <f t="shared" si="822"/>
        <v>0</v>
      </c>
      <c r="AI2098">
        <f t="shared" si="823"/>
        <v>5.0546225567071803E-3</v>
      </c>
      <c r="AJ2098">
        <f t="shared" si="824"/>
        <v>4.2582015317955055E-5</v>
      </c>
      <c r="AK2098">
        <f t="shared" si="825"/>
        <v>1.6740578955036711E-7</v>
      </c>
      <c r="AL2098">
        <f t="shared" si="826"/>
        <v>0</v>
      </c>
      <c r="AM2098">
        <v>6378137</v>
      </c>
      <c r="AN2098">
        <v>6356752.3142451802</v>
      </c>
      <c r="AO2098">
        <f t="shared" si="827"/>
        <v>8.1819190842620321E-2</v>
      </c>
      <c r="AP2098">
        <f t="shared" si="828"/>
        <v>8.2094437949694496E-2</v>
      </c>
      <c r="AQ2098">
        <f t="shared" si="829"/>
        <v>6.7394967422762398E-3</v>
      </c>
      <c r="AR2098">
        <f t="shared" si="830"/>
        <v>6399593.6257584924</v>
      </c>
    </row>
    <row r="2099" spans="13:44" x14ac:dyDescent="0.3">
      <c r="M2099" s="52" t="s">
        <v>22</v>
      </c>
      <c r="N2099" s="53">
        <f t="shared" si="809"/>
        <v>166021.44365805644</v>
      </c>
      <c r="O2099" s="54">
        <f t="shared" si="810"/>
        <v>0</v>
      </c>
      <c r="P2099" s="55">
        <f t="shared" si="811"/>
        <v>31</v>
      </c>
      <c r="Q2099" s="68"/>
      <c r="T2099">
        <f t="shared" si="832"/>
        <v>0</v>
      </c>
      <c r="U2099">
        <f t="shared" si="832"/>
        <v>0</v>
      </c>
      <c r="V2099">
        <f t="shared" si="808"/>
        <v>31</v>
      </c>
      <c r="W2099">
        <f t="shared" si="831"/>
        <v>3</v>
      </c>
      <c r="X2099">
        <f t="shared" si="812"/>
        <v>-5.2359877559829883E-2</v>
      </c>
      <c r="Y2099">
        <f t="shared" si="813"/>
        <v>-5.2335956242943828E-2</v>
      </c>
      <c r="Z2099">
        <f t="shared" si="814"/>
        <v>-5.2383818566763218E-2</v>
      </c>
      <c r="AA2099">
        <f t="shared" si="815"/>
        <v>0</v>
      </c>
      <c r="AB2099">
        <f t="shared" si="816"/>
        <v>6375585.7452000007</v>
      </c>
      <c r="AC2099">
        <f t="shared" si="817"/>
        <v>9.2468067027179749E-6</v>
      </c>
      <c r="AD2099">
        <f t="shared" si="818"/>
        <v>0</v>
      </c>
      <c r="AE2099">
        <f t="shared" si="819"/>
        <v>0</v>
      </c>
      <c r="AF2099">
        <f t="shared" si="820"/>
        <v>0</v>
      </c>
      <c r="AG2099">
        <f t="shared" si="821"/>
        <v>0</v>
      </c>
      <c r="AH2099">
        <f t="shared" si="822"/>
        <v>0</v>
      </c>
      <c r="AI2099">
        <f t="shared" si="823"/>
        <v>5.0546225567071803E-3</v>
      </c>
      <c r="AJ2099">
        <f t="shared" si="824"/>
        <v>4.2582015317955055E-5</v>
      </c>
      <c r="AK2099">
        <f t="shared" si="825"/>
        <v>1.6740578955036711E-7</v>
      </c>
      <c r="AL2099">
        <f t="shared" si="826"/>
        <v>0</v>
      </c>
      <c r="AM2099">
        <v>6378137</v>
      </c>
      <c r="AN2099">
        <v>6356752.3142451802</v>
      </c>
      <c r="AO2099">
        <f t="shared" si="827"/>
        <v>8.1819190842620321E-2</v>
      </c>
      <c r="AP2099">
        <f t="shared" si="828"/>
        <v>8.2094437949694496E-2</v>
      </c>
      <c r="AQ2099">
        <f t="shared" si="829"/>
        <v>6.7394967422762398E-3</v>
      </c>
      <c r="AR2099">
        <f t="shared" si="830"/>
        <v>6399593.6257584924</v>
      </c>
    </row>
    <row r="2100" spans="13:44" x14ac:dyDescent="0.3">
      <c r="M2100" s="52" t="s">
        <v>22</v>
      </c>
      <c r="N2100" s="53">
        <f t="shared" si="809"/>
        <v>166021.44365805644</v>
      </c>
      <c r="O2100" s="54">
        <f t="shared" si="810"/>
        <v>0</v>
      </c>
      <c r="P2100" s="55">
        <f t="shared" si="811"/>
        <v>31</v>
      </c>
      <c r="Q2100" s="68"/>
      <c r="T2100">
        <f t="shared" si="832"/>
        <v>0</v>
      </c>
      <c r="U2100">
        <f t="shared" si="832"/>
        <v>0</v>
      </c>
      <c r="V2100">
        <f t="shared" si="808"/>
        <v>31</v>
      </c>
      <c r="W2100">
        <f t="shared" si="831"/>
        <v>3</v>
      </c>
      <c r="X2100">
        <f t="shared" si="812"/>
        <v>-5.2359877559829883E-2</v>
      </c>
      <c r="Y2100">
        <f t="shared" si="813"/>
        <v>-5.2335956242943828E-2</v>
      </c>
      <c r="Z2100">
        <f t="shared" si="814"/>
        <v>-5.2383818566763218E-2</v>
      </c>
      <c r="AA2100">
        <f t="shared" si="815"/>
        <v>0</v>
      </c>
      <c r="AB2100">
        <f t="shared" si="816"/>
        <v>6375585.7452000007</v>
      </c>
      <c r="AC2100">
        <f t="shared" si="817"/>
        <v>9.2468067027179749E-6</v>
      </c>
      <c r="AD2100">
        <f t="shared" si="818"/>
        <v>0</v>
      </c>
      <c r="AE2100">
        <f t="shared" si="819"/>
        <v>0</v>
      </c>
      <c r="AF2100">
        <f t="shared" si="820"/>
        <v>0</v>
      </c>
      <c r="AG2100">
        <f t="shared" si="821"/>
        <v>0</v>
      </c>
      <c r="AH2100">
        <f t="shared" si="822"/>
        <v>0</v>
      </c>
      <c r="AI2100">
        <f t="shared" si="823"/>
        <v>5.0546225567071803E-3</v>
      </c>
      <c r="AJ2100">
        <f t="shared" si="824"/>
        <v>4.2582015317955055E-5</v>
      </c>
      <c r="AK2100">
        <f t="shared" si="825"/>
        <v>1.6740578955036711E-7</v>
      </c>
      <c r="AL2100">
        <f t="shared" si="826"/>
        <v>0</v>
      </c>
      <c r="AM2100">
        <v>6378137</v>
      </c>
      <c r="AN2100">
        <v>6356752.3142451802</v>
      </c>
      <c r="AO2100">
        <f t="shared" si="827"/>
        <v>8.1819190842620321E-2</v>
      </c>
      <c r="AP2100">
        <f t="shared" si="828"/>
        <v>8.2094437949694496E-2</v>
      </c>
      <c r="AQ2100">
        <f t="shared" si="829"/>
        <v>6.7394967422762398E-3</v>
      </c>
      <c r="AR2100">
        <f t="shared" si="830"/>
        <v>6399593.6257584924</v>
      </c>
    </row>
    <row r="2101" spans="13:44" x14ac:dyDescent="0.3">
      <c r="M2101" s="52" t="s">
        <v>22</v>
      </c>
      <c r="N2101" s="53">
        <f t="shared" si="809"/>
        <v>166021.44365805644</v>
      </c>
      <c r="O2101" s="54">
        <f t="shared" si="810"/>
        <v>0</v>
      </c>
      <c r="P2101" s="55">
        <f t="shared" si="811"/>
        <v>31</v>
      </c>
      <c r="Q2101" s="68"/>
      <c r="T2101">
        <f t="shared" si="832"/>
        <v>0</v>
      </c>
      <c r="U2101">
        <f t="shared" si="832"/>
        <v>0</v>
      </c>
      <c r="V2101">
        <f t="shared" si="808"/>
        <v>31</v>
      </c>
      <c r="W2101">
        <f t="shared" si="831"/>
        <v>3</v>
      </c>
      <c r="X2101">
        <f t="shared" si="812"/>
        <v>-5.2359877559829883E-2</v>
      </c>
      <c r="Y2101">
        <f t="shared" si="813"/>
        <v>-5.2335956242943828E-2</v>
      </c>
      <c r="Z2101">
        <f t="shared" si="814"/>
        <v>-5.2383818566763218E-2</v>
      </c>
      <c r="AA2101">
        <f t="shared" si="815"/>
        <v>0</v>
      </c>
      <c r="AB2101">
        <f t="shared" si="816"/>
        <v>6375585.7452000007</v>
      </c>
      <c r="AC2101">
        <f t="shared" si="817"/>
        <v>9.2468067027179749E-6</v>
      </c>
      <c r="AD2101">
        <f t="shared" si="818"/>
        <v>0</v>
      </c>
      <c r="AE2101">
        <f t="shared" si="819"/>
        <v>0</v>
      </c>
      <c r="AF2101">
        <f t="shared" si="820"/>
        <v>0</v>
      </c>
      <c r="AG2101">
        <f t="shared" si="821"/>
        <v>0</v>
      </c>
      <c r="AH2101">
        <f t="shared" si="822"/>
        <v>0</v>
      </c>
      <c r="AI2101">
        <f t="shared" si="823"/>
        <v>5.0546225567071803E-3</v>
      </c>
      <c r="AJ2101">
        <f t="shared" si="824"/>
        <v>4.2582015317955055E-5</v>
      </c>
      <c r="AK2101">
        <f t="shared" si="825"/>
        <v>1.6740578955036711E-7</v>
      </c>
      <c r="AL2101">
        <f t="shared" si="826"/>
        <v>0</v>
      </c>
      <c r="AM2101">
        <v>6378137</v>
      </c>
      <c r="AN2101">
        <v>6356752.3142451802</v>
      </c>
      <c r="AO2101">
        <f t="shared" si="827"/>
        <v>8.1819190842620321E-2</v>
      </c>
      <c r="AP2101">
        <f t="shared" si="828"/>
        <v>8.2094437949694496E-2</v>
      </c>
      <c r="AQ2101">
        <f t="shared" si="829"/>
        <v>6.7394967422762398E-3</v>
      </c>
      <c r="AR2101">
        <f t="shared" si="830"/>
        <v>6399593.6257584924</v>
      </c>
    </row>
    <row r="2102" spans="13:44" x14ac:dyDescent="0.3">
      <c r="M2102" s="52" t="s">
        <v>22</v>
      </c>
      <c r="N2102" s="53">
        <f t="shared" si="809"/>
        <v>166021.44365805644</v>
      </c>
      <c r="O2102" s="54">
        <f t="shared" si="810"/>
        <v>0</v>
      </c>
      <c r="P2102" s="55">
        <f t="shared" si="811"/>
        <v>31</v>
      </c>
      <c r="Q2102" s="68"/>
      <c r="T2102">
        <f t="shared" si="832"/>
        <v>0</v>
      </c>
      <c r="U2102">
        <f t="shared" si="832"/>
        <v>0</v>
      </c>
      <c r="V2102">
        <f t="shared" si="808"/>
        <v>31</v>
      </c>
      <c r="W2102">
        <f t="shared" si="831"/>
        <v>3</v>
      </c>
      <c r="X2102">
        <f t="shared" si="812"/>
        <v>-5.2359877559829883E-2</v>
      </c>
      <c r="Y2102">
        <f t="shared" si="813"/>
        <v>-5.2335956242943828E-2</v>
      </c>
      <c r="Z2102">
        <f t="shared" si="814"/>
        <v>-5.2383818566763218E-2</v>
      </c>
      <c r="AA2102">
        <f t="shared" si="815"/>
        <v>0</v>
      </c>
      <c r="AB2102">
        <f t="shared" si="816"/>
        <v>6375585.7452000007</v>
      </c>
      <c r="AC2102">
        <f t="shared" si="817"/>
        <v>9.2468067027179749E-6</v>
      </c>
      <c r="AD2102">
        <f t="shared" si="818"/>
        <v>0</v>
      </c>
      <c r="AE2102">
        <f t="shared" si="819"/>
        <v>0</v>
      </c>
      <c r="AF2102">
        <f t="shared" si="820"/>
        <v>0</v>
      </c>
      <c r="AG2102">
        <f t="shared" si="821"/>
        <v>0</v>
      </c>
      <c r="AH2102">
        <f t="shared" si="822"/>
        <v>0</v>
      </c>
      <c r="AI2102">
        <f t="shared" si="823"/>
        <v>5.0546225567071803E-3</v>
      </c>
      <c r="AJ2102">
        <f t="shared" si="824"/>
        <v>4.2582015317955055E-5</v>
      </c>
      <c r="AK2102">
        <f t="shared" si="825"/>
        <v>1.6740578955036711E-7</v>
      </c>
      <c r="AL2102">
        <f t="shared" si="826"/>
        <v>0</v>
      </c>
      <c r="AM2102">
        <v>6378137</v>
      </c>
      <c r="AN2102">
        <v>6356752.3142451802</v>
      </c>
      <c r="AO2102">
        <f t="shared" si="827"/>
        <v>8.1819190842620321E-2</v>
      </c>
      <c r="AP2102">
        <f t="shared" si="828"/>
        <v>8.2094437949694496E-2</v>
      </c>
      <c r="AQ2102">
        <f t="shared" si="829"/>
        <v>6.7394967422762398E-3</v>
      </c>
      <c r="AR2102">
        <f t="shared" si="830"/>
        <v>6399593.6257584924</v>
      </c>
    </row>
    <row r="2103" spans="13:44" x14ac:dyDescent="0.3">
      <c r="M2103" s="52" t="s">
        <v>22</v>
      </c>
      <c r="N2103" s="53">
        <f t="shared" si="809"/>
        <v>166021.44365805644</v>
      </c>
      <c r="O2103" s="54">
        <f t="shared" si="810"/>
        <v>0</v>
      </c>
      <c r="P2103" s="55">
        <f t="shared" si="811"/>
        <v>31</v>
      </c>
      <c r="Q2103" s="68"/>
      <c r="T2103">
        <f t="shared" si="832"/>
        <v>0</v>
      </c>
      <c r="U2103">
        <f t="shared" si="832"/>
        <v>0</v>
      </c>
      <c r="V2103">
        <f t="shared" si="808"/>
        <v>31</v>
      </c>
      <c r="W2103">
        <f t="shared" si="831"/>
        <v>3</v>
      </c>
      <c r="X2103">
        <f t="shared" si="812"/>
        <v>-5.2359877559829883E-2</v>
      </c>
      <c r="Y2103">
        <f t="shared" si="813"/>
        <v>-5.2335956242943828E-2</v>
      </c>
      <c r="Z2103">
        <f t="shared" si="814"/>
        <v>-5.2383818566763218E-2</v>
      </c>
      <c r="AA2103">
        <f t="shared" si="815"/>
        <v>0</v>
      </c>
      <c r="AB2103">
        <f t="shared" si="816"/>
        <v>6375585.7452000007</v>
      </c>
      <c r="AC2103">
        <f t="shared" si="817"/>
        <v>9.2468067027179749E-6</v>
      </c>
      <c r="AD2103">
        <f t="shared" si="818"/>
        <v>0</v>
      </c>
      <c r="AE2103">
        <f t="shared" si="819"/>
        <v>0</v>
      </c>
      <c r="AF2103">
        <f t="shared" si="820"/>
        <v>0</v>
      </c>
      <c r="AG2103">
        <f t="shared" si="821"/>
        <v>0</v>
      </c>
      <c r="AH2103">
        <f t="shared" si="822"/>
        <v>0</v>
      </c>
      <c r="AI2103">
        <f t="shared" si="823"/>
        <v>5.0546225567071803E-3</v>
      </c>
      <c r="AJ2103">
        <f t="shared" si="824"/>
        <v>4.2582015317955055E-5</v>
      </c>
      <c r="AK2103">
        <f t="shared" si="825"/>
        <v>1.6740578955036711E-7</v>
      </c>
      <c r="AL2103">
        <f t="shared" si="826"/>
        <v>0</v>
      </c>
      <c r="AM2103">
        <v>6378137</v>
      </c>
      <c r="AN2103">
        <v>6356752.3142451802</v>
      </c>
      <c r="AO2103">
        <f t="shared" si="827"/>
        <v>8.1819190842620321E-2</v>
      </c>
      <c r="AP2103">
        <f t="shared" si="828"/>
        <v>8.2094437949694496E-2</v>
      </c>
      <c r="AQ2103">
        <f t="shared" si="829"/>
        <v>6.7394967422762398E-3</v>
      </c>
      <c r="AR2103">
        <f t="shared" si="830"/>
        <v>6399593.6257584924</v>
      </c>
    </row>
    <row r="2104" spans="13:44" x14ac:dyDescent="0.3">
      <c r="M2104" s="52" t="s">
        <v>22</v>
      </c>
      <c r="N2104" s="53">
        <f t="shared" si="809"/>
        <v>166021.44365805644</v>
      </c>
      <c r="O2104" s="54">
        <f t="shared" si="810"/>
        <v>0</v>
      </c>
      <c r="P2104" s="55">
        <f t="shared" si="811"/>
        <v>31</v>
      </c>
      <c r="Q2104" s="68"/>
      <c r="T2104">
        <f t="shared" si="832"/>
        <v>0</v>
      </c>
      <c r="U2104">
        <f t="shared" si="832"/>
        <v>0</v>
      </c>
      <c r="V2104">
        <f t="shared" si="808"/>
        <v>31</v>
      </c>
      <c r="W2104">
        <f t="shared" si="831"/>
        <v>3</v>
      </c>
      <c r="X2104">
        <f t="shared" si="812"/>
        <v>-5.2359877559829883E-2</v>
      </c>
      <c r="Y2104">
        <f t="shared" si="813"/>
        <v>-5.2335956242943828E-2</v>
      </c>
      <c r="Z2104">
        <f t="shared" si="814"/>
        <v>-5.2383818566763218E-2</v>
      </c>
      <c r="AA2104">
        <f t="shared" si="815"/>
        <v>0</v>
      </c>
      <c r="AB2104">
        <f t="shared" si="816"/>
        <v>6375585.7452000007</v>
      </c>
      <c r="AC2104">
        <f t="shared" si="817"/>
        <v>9.2468067027179749E-6</v>
      </c>
      <c r="AD2104">
        <f t="shared" si="818"/>
        <v>0</v>
      </c>
      <c r="AE2104">
        <f t="shared" si="819"/>
        <v>0</v>
      </c>
      <c r="AF2104">
        <f t="shared" si="820"/>
        <v>0</v>
      </c>
      <c r="AG2104">
        <f t="shared" si="821"/>
        <v>0</v>
      </c>
      <c r="AH2104">
        <f t="shared" si="822"/>
        <v>0</v>
      </c>
      <c r="AI2104">
        <f t="shared" si="823"/>
        <v>5.0546225567071803E-3</v>
      </c>
      <c r="AJ2104">
        <f t="shared" si="824"/>
        <v>4.2582015317955055E-5</v>
      </c>
      <c r="AK2104">
        <f t="shared" si="825"/>
        <v>1.6740578955036711E-7</v>
      </c>
      <c r="AL2104">
        <f t="shared" si="826"/>
        <v>0</v>
      </c>
      <c r="AM2104">
        <v>6378137</v>
      </c>
      <c r="AN2104">
        <v>6356752.3142451802</v>
      </c>
      <c r="AO2104">
        <f t="shared" si="827"/>
        <v>8.1819190842620321E-2</v>
      </c>
      <c r="AP2104">
        <f t="shared" si="828"/>
        <v>8.2094437949694496E-2</v>
      </c>
      <c r="AQ2104">
        <f t="shared" si="829"/>
        <v>6.7394967422762398E-3</v>
      </c>
      <c r="AR2104">
        <f t="shared" si="830"/>
        <v>6399593.6257584924</v>
      </c>
    </row>
    <row r="2105" spans="13:44" x14ac:dyDescent="0.3">
      <c r="M2105" s="52" t="s">
        <v>22</v>
      </c>
      <c r="N2105" s="53">
        <f t="shared" si="809"/>
        <v>166021.44365805644</v>
      </c>
      <c r="O2105" s="54">
        <f t="shared" si="810"/>
        <v>0</v>
      </c>
      <c r="P2105" s="55">
        <f t="shared" si="811"/>
        <v>31</v>
      </c>
      <c r="Q2105" s="68"/>
      <c r="T2105">
        <f t="shared" si="832"/>
        <v>0</v>
      </c>
      <c r="U2105">
        <f t="shared" si="832"/>
        <v>0</v>
      </c>
      <c r="V2105">
        <f t="shared" si="808"/>
        <v>31</v>
      </c>
      <c r="W2105">
        <f t="shared" si="831"/>
        <v>3</v>
      </c>
      <c r="X2105">
        <f t="shared" si="812"/>
        <v>-5.2359877559829883E-2</v>
      </c>
      <c r="Y2105">
        <f t="shared" si="813"/>
        <v>-5.2335956242943828E-2</v>
      </c>
      <c r="Z2105">
        <f t="shared" si="814"/>
        <v>-5.2383818566763218E-2</v>
      </c>
      <c r="AA2105">
        <f t="shared" si="815"/>
        <v>0</v>
      </c>
      <c r="AB2105">
        <f t="shared" si="816"/>
        <v>6375585.7452000007</v>
      </c>
      <c r="AC2105">
        <f t="shared" si="817"/>
        <v>9.2468067027179749E-6</v>
      </c>
      <c r="AD2105">
        <f t="shared" si="818"/>
        <v>0</v>
      </c>
      <c r="AE2105">
        <f t="shared" si="819"/>
        <v>0</v>
      </c>
      <c r="AF2105">
        <f t="shared" si="820"/>
        <v>0</v>
      </c>
      <c r="AG2105">
        <f t="shared" si="821"/>
        <v>0</v>
      </c>
      <c r="AH2105">
        <f t="shared" si="822"/>
        <v>0</v>
      </c>
      <c r="AI2105">
        <f t="shared" si="823"/>
        <v>5.0546225567071803E-3</v>
      </c>
      <c r="AJ2105">
        <f t="shared" si="824"/>
        <v>4.2582015317955055E-5</v>
      </c>
      <c r="AK2105">
        <f t="shared" si="825"/>
        <v>1.6740578955036711E-7</v>
      </c>
      <c r="AL2105">
        <f t="shared" si="826"/>
        <v>0</v>
      </c>
      <c r="AM2105">
        <v>6378137</v>
      </c>
      <c r="AN2105">
        <v>6356752.3142451802</v>
      </c>
      <c r="AO2105">
        <f t="shared" si="827"/>
        <v>8.1819190842620321E-2</v>
      </c>
      <c r="AP2105">
        <f t="shared" si="828"/>
        <v>8.2094437949694496E-2</v>
      </c>
      <c r="AQ2105">
        <f t="shared" si="829"/>
        <v>6.7394967422762398E-3</v>
      </c>
      <c r="AR2105">
        <f t="shared" si="830"/>
        <v>6399593.6257584924</v>
      </c>
    </row>
    <row r="2106" spans="13:44" x14ac:dyDescent="0.3">
      <c r="M2106" s="52" t="s">
        <v>22</v>
      </c>
      <c r="N2106" s="53">
        <f t="shared" si="809"/>
        <v>166021.44365805644</v>
      </c>
      <c r="O2106" s="54">
        <f t="shared" si="810"/>
        <v>0</v>
      </c>
      <c r="P2106" s="55">
        <f t="shared" si="811"/>
        <v>31</v>
      </c>
      <c r="Q2106" s="68"/>
      <c r="T2106">
        <f t="shared" si="832"/>
        <v>0</v>
      </c>
      <c r="U2106">
        <f t="shared" si="832"/>
        <v>0</v>
      </c>
      <c r="V2106">
        <f t="shared" si="808"/>
        <v>31</v>
      </c>
      <c r="W2106">
        <f t="shared" si="831"/>
        <v>3</v>
      </c>
      <c r="X2106">
        <f t="shared" si="812"/>
        <v>-5.2359877559829883E-2</v>
      </c>
      <c r="Y2106">
        <f t="shared" si="813"/>
        <v>-5.2335956242943828E-2</v>
      </c>
      <c r="Z2106">
        <f t="shared" si="814"/>
        <v>-5.2383818566763218E-2</v>
      </c>
      <c r="AA2106">
        <f t="shared" si="815"/>
        <v>0</v>
      </c>
      <c r="AB2106">
        <f t="shared" si="816"/>
        <v>6375585.7452000007</v>
      </c>
      <c r="AC2106">
        <f t="shared" si="817"/>
        <v>9.2468067027179749E-6</v>
      </c>
      <c r="AD2106">
        <f t="shared" si="818"/>
        <v>0</v>
      </c>
      <c r="AE2106">
        <f t="shared" si="819"/>
        <v>0</v>
      </c>
      <c r="AF2106">
        <f t="shared" si="820"/>
        <v>0</v>
      </c>
      <c r="AG2106">
        <f t="shared" si="821"/>
        <v>0</v>
      </c>
      <c r="AH2106">
        <f t="shared" si="822"/>
        <v>0</v>
      </c>
      <c r="AI2106">
        <f t="shared" si="823"/>
        <v>5.0546225567071803E-3</v>
      </c>
      <c r="AJ2106">
        <f t="shared" si="824"/>
        <v>4.2582015317955055E-5</v>
      </c>
      <c r="AK2106">
        <f t="shared" si="825"/>
        <v>1.6740578955036711E-7</v>
      </c>
      <c r="AL2106">
        <f t="shared" si="826"/>
        <v>0</v>
      </c>
      <c r="AM2106">
        <v>6378137</v>
      </c>
      <c r="AN2106">
        <v>6356752.3142451802</v>
      </c>
      <c r="AO2106">
        <f t="shared" si="827"/>
        <v>8.1819190842620321E-2</v>
      </c>
      <c r="AP2106">
        <f t="shared" si="828"/>
        <v>8.2094437949694496E-2</v>
      </c>
      <c r="AQ2106">
        <f t="shared" si="829"/>
        <v>6.7394967422762398E-3</v>
      </c>
      <c r="AR2106">
        <f t="shared" si="830"/>
        <v>6399593.6257584924</v>
      </c>
    </row>
    <row r="2107" spans="13:44" x14ac:dyDescent="0.3">
      <c r="M2107" s="52" t="s">
        <v>22</v>
      </c>
      <c r="N2107" s="53">
        <f t="shared" si="809"/>
        <v>166021.44365805644</v>
      </c>
      <c r="O2107" s="54">
        <f t="shared" si="810"/>
        <v>0</v>
      </c>
      <c r="P2107" s="55">
        <f t="shared" si="811"/>
        <v>31</v>
      </c>
      <c r="Q2107" s="68"/>
      <c r="T2107">
        <f t="shared" si="832"/>
        <v>0</v>
      </c>
      <c r="U2107">
        <f t="shared" si="832"/>
        <v>0</v>
      </c>
      <c r="V2107">
        <f t="shared" si="808"/>
        <v>31</v>
      </c>
      <c r="W2107">
        <f t="shared" si="831"/>
        <v>3</v>
      </c>
      <c r="X2107">
        <f t="shared" si="812"/>
        <v>-5.2359877559829883E-2</v>
      </c>
      <c r="Y2107">
        <f t="shared" si="813"/>
        <v>-5.2335956242943828E-2</v>
      </c>
      <c r="Z2107">
        <f t="shared" si="814"/>
        <v>-5.2383818566763218E-2</v>
      </c>
      <c r="AA2107">
        <f t="shared" si="815"/>
        <v>0</v>
      </c>
      <c r="AB2107">
        <f t="shared" si="816"/>
        <v>6375585.7452000007</v>
      </c>
      <c r="AC2107">
        <f t="shared" si="817"/>
        <v>9.2468067027179749E-6</v>
      </c>
      <c r="AD2107">
        <f t="shared" si="818"/>
        <v>0</v>
      </c>
      <c r="AE2107">
        <f t="shared" si="819"/>
        <v>0</v>
      </c>
      <c r="AF2107">
        <f t="shared" si="820"/>
        <v>0</v>
      </c>
      <c r="AG2107">
        <f t="shared" si="821"/>
        <v>0</v>
      </c>
      <c r="AH2107">
        <f t="shared" si="822"/>
        <v>0</v>
      </c>
      <c r="AI2107">
        <f t="shared" si="823"/>
        <v>5.0546225567071803E-3</v>
      </c>
      <c r="AJ2107">
        <f t="shared" si="824"/>
        <v>4.2582015317955055E-5</v>
      </c>
      <c r="AK2107">
        <f t="shared" si="825"/>
        <v>1.6740578955036711E-7</v>
      </c>
      <c r="AL2107">
        <f t="shared" si="826"/>
        <v>0</v>
      </c>
      <c r="AM2107">
        <v>6378137</v>
      </c>
      <c r="AN2107">
        <v>6356752.3142451802</v>
      </c>
      <c r="AO2107">
        <f t="shared" si="827"/>
        <v>8.1819190842620321E-2</v>
      </c>
      <c r="AP2107">
        <f t="shared" si="828"/>
        <v>8.2094437949694496E-2</v>
      </c>
      <c r="AQ2107">
        <f t="shared" si="829"/>
        <v>6.7394967422762398E-3</v>
      </c>
      <c r="AR2107">
        <f t="shared" si="830"/>
        <v>6399593.6257584924</v>
      </c>
    </row>
    <row r="2108" spans="13:44" x14ac:dyDescent="0.3">
      <c r="M2108" s="52" t="s">
        <v>22</v>
      </c>
      <c r="N2108" s="53">
        <f t="shared" si="809"/>
        <v>166021.44365805644</v>
      </c>
      <c r="O2108" s="54">
        <f t="shared" si="810"/>
        <v>0</v>
      </c>
      <c r="P2108" s="55">
        <f t="shared" si="811"/>
        <v>31</v>
      </c>
      <c r="Q2108" s="68"/>
      <c r="T2108">
        <f t="shared" si="832"/>
        <v>0</v>
      </c>
      <c r="U2108">
        <f t="shared" si="832"/>
        <v>0</v>
      </c>
      <c r="V2108">
        <f t="shared" si="808"/>
        <v>31</v>
      </c>
      <c r="W2108">
        <f t="shared" si="831"/>
        <v>3</v>
      </c>
      <c r="X2108">
        <f t="shared" si="812"/>
        <v>-5.2359877559829883E-2</v>
      </c>
      <c r="Y2108">
        <f t="shared" si="813"/>
        <v>-5.2335956242943828E-2</v>
      </c>
      <c r="Z2108">
        <f t="shared" si="814"/>
        <v>-5.2383818566763218E-2</v>
      </c>
      <c r="AA2108">
        <f t="shared" si="815"/>
        <v>0</v>
      </c>
      <c r="AB2108">
        <f t="shared" si="816"/>
        <v>6375585.7452000007</v>
      </c>
      <c r="AC2108">
        <f t="shared" si="817"/>
        <v>9.2468067027179749E-6</v>
      </c>
      <c r="AD2108">
        <f t="shared" si="818"/>
        <v>0</v>
      </c>
      <c r="AE2108">
        <f t="shared" si="819"/>
        <v>0</v>
      </c>
      <c r="AF2108">
        <f t="shared" si="820"/>
        <v>0</v>
      </c>
      <c r="AG2108">
        <f t="shared" si="821"/>
        <v>0</v>
      </c>
      <c r="AH2108">
        <f t="shared" si="822"/>
        <v>0</v>
      </c>
      <c r="AI2108">
        <f t="shared" si="823"/>
        <v>5.0546225567071803E-3</v>
      </c>
      <c r="AJ2108">
        <f t="shared" si="824"/>
        <v>4.2582015317955055E-5</v>
      </c>
      <c r="AK2108">
        <f t="shared" si="825"/>
        <v>1.6740578955036711E-7</v>
      </c>
      <c r="AL2108">
        <f t="shared" si="826"/>
        <v>0</v>
      </c>
      <c r="AM2108">
        <v>6378137</v>
      </c>
      <c r="AN2108">
        <v>6356752.3142451802</v>
      </c>
      <c r="AO2108">
        <f t="shared" si="827"/>
        <v>8.1819190842620321E-2</v>
      </c>
      <c r="AP2108">
        <f t="shared" si="828"/>
        <v>8.2094437949694496E-2</v>
      </c>
      <c r="AQ2108">
        <f t="shared" si="829"/>
        <v>6.7394967422762398E-3</v>
      </c>
      <c r="AR2108">
        <f t="shared" si="830"/>
        <v>6399593.6257584924</v>
      </c>
    </row>
    <row r="2109" spans="13:44" x14ac:dyDescent="0.3">
      <c r="M2109" s="52" t="s">
        <v>22</v>
      </c>
      <c r="N2109" s="53">
        <f t="shared" si="809"/>
        <v>166021.44365805644</v>
      </c>
      <c r="O2109" s="54">
        <f t="shared" si="810"/>
        <v>0</v>
      </c>
      <c r="P2109" s="55">
        <f t="shared" si="811"/>
        <v>31</v>
      </c>
      <c r="Q2109" s="68"/>
      <c r="T2109">
        <f t="shared" si="832"/>
        <v>0</v>
      </c>
      <c r="U2109">
        <f t="shared" si="832"/>
        <v>0</v>
      </c>
      <c r="V2109">
        <f t="shared" si="808"/>
        <v>31</v>
      </c>
      <c r="W2109">
        <f t="shared" si="831"/>
        <v>3</v>
      </c>
      <c r="X2109">
        <f t="shared" si="812"/>
        <v>-5.2359877559829883E-2</v>
      </c>
      <c r="Y2109">
        <f t="shared" si="813"/>
        <v>-5.2335956242943828E-2</v>
      </c>
      <c r="Z2109">
        <f t="shared" si="814"/>
        <v>-5.2383818566763218E-2</v>
      </c>
      <c r="AA2109">
        <f t="shared" si="815"/>
        <v>0</v>
      </c>
      <c r="AB2109">
        <f t="shared" si="816"/>
        <v>6375585.7452000007</v>
      </c>
      <c r="AC2109">
        <f t="shared" si="817"/>
        <v>9.2468067027179749E-6</v>
      </c>
      <c r="AD2109">
        <f t="shared" si="818"/>
        <v>0</v>
      </c>
      <c r="AE2109">
        <f t="shared" si="819"/>
        <v>0</v>
      </c>
      <c r="AF2109">
        <f t="shared" si="820"/>
        <v>0</v>
      </c>
      <c r="AG2109">
        <f t="shared" si="821"/>
        <v>0</v>
      </c>
      <c r="AH2109">
        <f t="shared" si="822"/>
        <v>0</v>
      </c>
      <c r="AI2109">
        <f t="shared" si="823"/>
        <v>5.0546225567071803E-3</v>
      </c>
      <c r="AJ2109">
        <f t="shared" si="824"/>
        <v>4.2582015317955055E-5</v>
      </c>
      <c r="AK2109">
        <f t="shared" si="825"/>
        <v>1.6740578955036711E-7</v>
      </c>
      <c r="AL2109">
        <f t="shared" si="826"/>
        <v>0</v>
      </c>
      <c r="AM2109">
        <v>6378137</v>
      </c>
      <c r="AN2109">
        <v>6356752.3142451802</v>
      </c>
      <c r="AO2109">
        <f t="shared" si="827"/>
        <v>8.1819190842620321E-2</v>
      </c>
      <c r="AP2109">
        <f t="shared" si="828"/>
        <v>8.2094437949694496E-2</v>
      </c>
      <c r="AQ2109">
        <f t="shared" si="829"/>
        <v>6.7394967422762398E-3</v>
      </c>
      <c r="AR2109">
        <f t="shared" si="830"/>
        <v>6399593.6257584924</v>
      </c>
    </row>
    <row r="2110" spans="13:44" x14ac:dyDescent="0.3">
      <c r="M2110" s="52" t="s">
        <v>22</v>
      </c>
      <c r="N2110" s="53">
        <f t="shared" si="809"/>
        <v>166021.44365805644</v>
      </c>
      <c r="O2110" s="54">
        <f t="shared" si="810"/>
        <v>0</v>
      </c>
      <c r="P2110" s="55">
        <f t="shared" si="811"/>
        <v>31</v>
      </c>
      <c r="Q2110" s="68"/>
      <c r="T2110">
        <f t="shared" si="832"/>
        <v>0</v>
      </c>
      <c r="U2110">
        <f t="shared" si="832"/>
        <v>0</v>
      </c>
      <c r="V2110">
        <f t="shared" si="808"/>
        <v>31</v>
      </c>
      <c r="W2110">
        <f t="shared" si="831"/>
        <v>3</v>
      </c>
      <c r="X2110">
        <f t="shared" si="812"/>
        <v>-5.2359877559829883E-2</v>
      </c>
      <c r="Y2110">
        <f t="shared" si="813"/>
        <v>-5.2335956242943828E-2</v>
      </c>
      <c r="Z2110">
        <f t="shared" si="814"/>
        <v>-5.2383818566763218E-2</v>
      </c>
      <c r="AA2110">
        <f t="shared" si="815"/>
        <v>0</v>
      </c>
      <c r="AB2110">
        <f t="shared" si="816"/>
        <v>6375585.7452000007</v>
      </c>
      <c r="AC2110">
        <f t="shared" si="817"/>
        <v>9.2468067027179749E-6</v>
      </c>
      <c r="AD2110">
        <f t="shared" si="818"/>
        <v>0</v>
      </c>
      <c r="AE2110">
        <f t="shared" si="819"/>
        <v>0</v>
      </c>
      <c r="AF2110">
        <f t="shared" si="820"/>
        <v>0</v>
      </c>
      <c r="AG2110">
        <f t="shared" si="821"/>
        <v>0</v>
      </c>
      <c r="AH2110">
        <f t="shared" si="822"/>
        <v>0</v>
      </c>
      <c r="AI2110">
        <f t="shared" si="823"/>
        <v>5.0546225567071803E-3</v>
      </c>
      <c r="AJ2110">
        <f t="shared" si="824"/>
        <v>4.2582015317955055E-5</v>
      </c>
      <c r="AK2110">
        <f t="shared" si="825"/>
        <v>1.6740578955036711E-7</v>
      </c>
      <c r="AL2110">
        <f t="shared" si="826"/>
        <v>0</v>
      </c>
      <c r="AM2110">
        <v>6378137</v>
      </c>
      <c r="AN2110">
        <v>6356752.3142451802</v>
      </c>
      <c r="AO2110">
        <f t="shared" si="827"/>
        <v>8.1819190842620321E-2</v>
      </c>
      <c r="AP2110">
        <f t="shared" si="828"/>
        <v>8.2094437949694496E-2</v>
      </c>
      <c r="AQ2110">
        <f t="shared" si="829"/>
        <v>6.7394967422762398E-3</v>
      </c>
      <c r="AR2110">
        <f t="shared" si="830"/>
        <v>6399593.6257584924</v>
      </c>
    </row>
    <row r="2111" spans="13:44" x14ac:dyDescent="0.3">
      <c r="M2111" s="52" t="s">
        <v>22</v>
      </c>
      <c r="N2111" s="53">
        <f t="shared" si="809"/>
        <v>166021.44365805644</v>
      </c>
      <c r="O2111" s="54">
        <f t="shared" si="810"/>
        <v>0</v>
      </c>
      <c r="P2111" s="55">
        <f t="shared" si="811"/>
        <v>31</v>
      </c>
      <c r="Q2111" s="68"/>
      <c r="T2111">
        <f t="shared" si="832"/>
        <v>0</v>
      </c>
      <c r="U2111">
        <f t="shared" si="832"/>
        <v>0</v>
      </c>
      <c r="V2111">
        <f t="shared" si="808"/>
        <v>31</v>
      </c>
      <c r="W2111">
        <f t="shared" si="831"/>
        <v>3</v>
      </c>
      <c r="X2111">
        <f t="shared" si="812"/>
        <v>-5.2359877559829883E-2</v>
      </c>
      <c r="Y2111">
        <f t="shared" si="813"/>
        <v>-5.2335956242943828E-2</v>
      </c>
      <c r="Z2111">
        <f t="shared" si="814"/>
        <v>-5.2383818566763218E-2</v>
      </c>
      <c r="AA2111">
        <f t="shared" si="815"/>
        <v>0</v>
      </c>
      <c r="AB2111">
        <f t="shared" si="816"/>
        <v>6375585.7452000007</v>
      </c>
      <c r="AC2111">
        <f t="shared" si="817"/>
        <v>9.2468067027179749E-6</v>
      </c>
      <c r="AD2111">
        <f t="shared" si="818"/>
        <v>0</v>
      </c>
      <c r="AE2111">
        <f t="shared" si="819"/>
        <v>0</v>
      </c>
      <c r="AF2111">
        <f t="shared" si="820"/>
        <v>0</v>
      </c>
      <c r="AG2111">
        <f t="shared" si="821"/>
        <v>0</v>
      </c>
      <c r="AH2111">
        <f t="shared" si="822"/>
        <v>0</v>
      </c>
      <c r="AI2111">
        <f t="shared" si="823"/>
        <v>5.0546225567071803E-3</v>
      </c>
      <c r="AJ2111">
        <f t="shared" si="824"/>
        <v>4.2582015317955055E-5</v>
      </c>
      <c r="AK2111">
        <f t="shared" si="825"/>
        <v>1.6740578955036711E-7</v>
      </c>
      <c r="AL2111">
        <f t="shared" si="826"/>
        <v>0</v>
      </c>
      <c r="AM2111">
        <v>6378137</v>
      </c>
      <c r="AN2111">
        <v>6356752.3142451802</v>
      </c>
      <c r="AO2111">
        <f t="shared" si="827"/>
        <v>8.1819190842620321E-2</v>
      </c>
      <c r="AP2111">
        <f t="shared" si="828"/>
        <v>8.2094437949694496E-2</v>
      </c>
      <c r="AQ2111">
        <f t="shared" si="829"/>
        <v>6.7394967422762398E-3</v>
      </c>
      <c r="AR2111">
        <f t="shared" si="830"/>
        <v>6399593.6257584924</v>
      </c>
    </row>
    <row r="2112" spans="13:44" x14ac:dyDescent="0.3">
      <c r="M2112" s="52" t="s">
        <v>22</v>
      </c>
      <c r="N2112" s="53">
        <f t="shared" si="809"/>
        <v>166021.44365805644</v>
      </c>
      <c r="O2112" s="54">
        <f t="shared" si="810"/>
        <v>0</v>
      </c>
      <c r="P2112" s="55">
        <f t="shared" si="811"/>
        <v>31</v>
      </c>
      <c r="Q2112" s="68"/>
      <c r="T2112">
        <f t="shared" si="832"/>
        <v>0</v>
      </c>
      <c r="U2112">
        <f t="shared" si="832"/>
        <v>0</v>
      </c>
      <c r="V2112">
        <f t="shared" si="808"/>
        <v>31</v>
      </c>
      <c r="W2112">
        <f t="shared" si="831"/>
        <v>3</v>
      </c>
      <c r="X2112">
        <f t="shared" si="812"/>
        <v>-5.2359877559829883E-2</v>
      </c>
      <c r="Y2112">
        <f t="shared" si="813"/>
        <v>-5.2335956242943828E-2</v>
      </c>
      <c r="Z2112">
        <f t="shared" si="814"/>
        <v>-5.2383818566763218E-2</v>
      </c>
      <c r="AA2112">
        <f t="shared" si="815"/>
        <v>0</v>
      </c>
      <c r="AB2112">
        <f t="shared" si="816"/>
        <v>6375585.7452000007</v>
      </c>
      <c r="AC2112">
        <f t="shared" si="817"/>
        <v>9.2468067027179749E-6</v>
      </c>
      <c r="AD2112">
        <f t="shared" si="818"/>
        <v>0</v>
      </c>
      <c r="AE2112">
        <f t="shared" si="819"/>
        <v>0</v>
      </c>
      <c r="AF2112">
        <f t="shared" si="820"/>
        <v>0</v>
      </c>
      <c r="AG2112">
        <f t="shared" si="821"/>
        <v>0</v>
      </c>
      <c r="AH2112">
        <f t="shared" si="822"/>
        <v>0</v>
      </c>
      <c r="AI2112">
        <f t="shared" si="823"/>
        <v>5.0546225567071803E-3</v>
      </c>
      <c r="AJ2112">
        <f t="shared" si="824"/>
        <v>4.2582015317955055E-5</v>
      </c>
      <c r="AK2112">
        <f t="shared" si="825"/>
        <v>1.6740578955036711E-7</v>
      </c>
      <c r="AL2112">
        <f t="shared" si="826"/>
        <v>0</v>
      </c>
      <c r="AM2112">
        <v>6378137</v>
      </c>
      <c r="AN2112">
        <v>6356752.3142451802</v>
      </c>
      <c r="AO2112">
        <f t="shared" si="827"/>
        <v>8.1819190842620321E-2</v>
      </c>
      <c r="AP2112">
        <f t="shared" si="828"/>
        <v>8.2094437949694496E-2</v>
      </c>
      <c r="AQ2112">
        <f t="shared" si="829"/>
        <v>6.7394967422762398E-3</v>
      </c>
      <c r="AR2112">
        <f t="shared" si="830"/>
        <v>6399593.6257584924</v>
      </c>
    </row>
    <row r="2113" spans="13:44" x14ac:dyDescent="0.3">
      <c r="M2113" s="52" t="s">
        <v>22</v>
      </c>
      <c r="N2113" s="53">
        <f t="shared" si="809"/>
        <v>166021.44365805644</v>
      </c>
      <c r="O2113" s="54">
        <f t="shared" si="810"/>
        <v>0</v>
      </c>
      <c r="P2113" s="55">
        <f t="shared" si="811"/>
        <v>31</v>
      </c>
      <c r="Q2113" s="68"/>
      <c r="T2113">
        <f t="shared" si="832"/>
        <v>0</v>
      </c>
      <c r="U2113">
        <f t="shared" si="832"/>
        <v>0</v>
      </c>
      <c r="V2113">
        <f t="shared" si="808"/>
        <v>31</v>
      </c>
      <c r="W2113">
        <f t="shared" si="831"/>
        <v>3</v>
      </c>
      <c r="X2113">
        <f t="shared" si="812"/>
        <v>-5.2359877559829883E-2</v>
      </c>
      <c r="Y2113">
        <f t="shared" si="813"/>
        <v>-5.2335956242943828E-2</v>
      </c>
      <c r="Z2113">
        <f t="shared" si="814"/>
        <v>-5.2383818566763218E-2</v>
      </c>
      <c r="AA2113">
        <f t="shared" si="815"/>
        <v>0</v>
      </c>
      <c r="AB2113">
        <f t="shared" si="816"/>
        <v>6375585.7452000007</v>
      </c>
      <c r="AC2113">
        <f t="shared" si="817"/>
        <v>9.2468067027179749E-6</v>
      </c>
      <c r="AD2113">
        <f t="shared" si="818"/>
        <v>0</v>
      </c>
      <c r="AE2113">
        <f t="shared" si="819"/>
        <v>0</v>
      </c>
      <c r="AF2113">
        <f t="shared" si="820"/>
        <v>0</v>
      </c>
      <c r="AG2113">
        <f t="shared" si="821"/>
        <v>0</v>
      </c>
      <c r="AH2113">
        <f t="shared" si="822"/>
        <v>0</v>
      </c>
      <c r="AI2113">
        <f t="shared" si="823"/>
        <v>5.0546225567071803E-3</v>
      </c>
      <c r="AJ2113">
        <f t="shared" si="824"/>
        <v>4.2582015317955055E-5</v>
      </c>
      <c r="AK2113">
        <f t="shared" si="825"/>
        <v>1.6740578955036711E-7</v>
      </c>
      <c r="AL2113">
        <f t="shared" si="826"/>
        <v>0</v>
      </c>
      <c r="AM2113">
        <v>6378137</v>
      </c>
      <c r="AN2113">
        <v>6356752.3142451802</v>
      </c>
      <c r="AO2113">
        <f t="shared" si="827"/>
        <v>8.1819190842620321E-2</v>
      </c>
      <c r="AP2113">
        <f t="shared" si="828"/>
        <v>8.2094437949694496E-2</v>
      </c>
      <c r="AQ2113">
        <f t="shared" si="829"/>
        <v>6.7394967422762398E-3</v>
      </c>
      <c r="AR2113">
        <f t="shared" si="830"/>
        <v>6399593.6257584924</v>
      </c>
    </row>
    <row r="2114" spans="13:44" x14ac:dyDescent="0.3">
      <c r="M2114" s="52" t="s">
        <v>22</v>
      </c>
      <c r="N2114" s="53">
        <f t="shared" si="809"/>
        <v>166021.44365805644</v>
      </c>
      <c r="O2114" s="54">
        <f t="shared" si="810"/>
        <v>0</v>
      </c>
      <c r="P2114" s="55">
        <f t="shared" si="811"/>
        <v>31</v>
      </c>
      <c r="Q2114" s="68"/>
      <c r="T2114">
        <f t="shared" si="832"/>
        <v>0</v>
      </c>
      <c r="U2114">
        <f t="shared" si="832"/>
        <v>0</v>
      </c>
      <c r="V2114">
        <f t="shared" si="808"/>
        <v>31</v>
      </c>
      <c r="W2114">
        <f t="shared" si="831"/>
        <v>3</v>
      </c>
      <c r="X2114">
        <f t="shared" si="812"/>
        <v>-5.2359877559829883E-2</v>
      </c>
      <c r="Y2114">
        <f t="shared" si="813"/>
        <v>-5.2335956242943828E-2</v>
      </c>
      <c r="Z2114">
        <f t="shared" si="814"/>
        <v>-5.2383818566763218E-2</v>
      </c>
      <c r="AA2114">
        <f t="shared" si="815"/>
        <v>0</v>
      </c>
      <c r="AB2114">
        <f t="shared" si="816"/>
        <v>6375585.7452000007</v>
      </c>
      <c r="AC2114">
        <f t="shared" si="817"/>
        <v>9.2468067027179749E-6</v>
      </c>
      <c r="AD2114">
        <f t="shared" si="818"/>
        <v>0</v>
      </c>
      <c r="AE2114">
        <f t="shared" si="819"/>
        <v>0</v>
      </c>
      <c r="AF2114">
        <f t="shared" si="820"/>
        <v>0</v>
      </c>
      <c r="AG2114">
        <f t="shared" si="821"/>
        <v>0</v>
      </c>
      <c r="AH2114">
        <f t="shared" si="822"/>
        <v>0</v>
      </c>
      <c r="AI2114">
        <f t="shared" si="823"/>
        <v>5.0546225567071803E-3</v>
      </c>
      <c r="AJ2114">
        <f t="shared" si="824"/>
        <v>4.2582015317955055E-5</v>
      </c>
      <c r="AK2114">
        <f t="shared" si="825"/>
        <v>1.6740578955036711E-7</v>
      </c>
      <c r="AL2114">
        <f t="shared" si="826"/>
        <v>0</v>
      </c>
      <c r="AM2114">
        <v>6378137</v>
      </c>
      <c r="AN2114">
        <v>6356752.3142451802</v>
      </c>
      <c r="AO2114">
        <f t="shared" si="827"/>
        <v>8.1819190842620321E-2</v>
      </c>
      <c r="AP2114">
        <f t="shared" si="828"/>
        <v>8.2094437949694496E-2</v>
      </c>
      <c r="AQ2114">
        <f t="shared" si="829"/>
        <v>6.7394967422762398E-3</v>
      </c>
      <c r="AR2114">
        <f t="shared" si="830"/>
        <v>6399593.6257584924</v>
      </c>
    </row>
    <row r="2115" spans="13:44" x14ac:dyDescent="0.3">
      <c r="M2115" s="52" t="s">
        <v>22</v>
      </c>
      <c r="N2115" s="53">
        <f t="shared" si="809"/>
        <v>166021.44365805644</v>
      </c>
      <c r="O2115" s="54">
        <f t="shared" si="810"/>
        <v>0</v>
      </c>
      <c r="P2115" s="55">
        <f t="shared" si="811"/>
        <v>31</v>
      </c>
      <c r="Q2115" s="68"/>
      <c r="T2115">
        <f t="shared" si="832"/>
        <v>0</v>
      </c>
      <c r="U2115">
        <f t="shared" si="832"/>
        <v>0</v>
      </c>
      <c r="V2115">
        <f t="shared" si="808"/>
        <v>31</v>
      </c>
      <c r="W2115">
        <f t="shared" si="831"/>
        <v>3</v>
      </c>
      <c r="X2115">
        <f t="shared" si="812"/>
        <v>-5.2359877559829883E-2</v>
      </c>
      <c r="Y2115">
        <f t="shared" si="813"/>
        <v>-5.2335956242943828E-2</v>
      </c>
      <c r="Z2115">
        <f t="shared" si="814"/>
        <v>-5.2383818566763218E-2</v>
      </c>
      <c r="AA2115">
        <f t="shared" si="815"/>
        <v>0</v>
      </c>
      <c r="AB2115">
        <f t="shared" si="816"/>
        <v>6375585.7452000007</v>
      </c>
      <c r="AC2115">
        <f t="shared" si="817"/>
        <v>9.2468067027179749E-6</v>
      </c>
      <c r="AD2115">
        <f t="shared" si="818"/>
        <v>0</v>
      </c>
      <c r="AE2115">
        <f t="shared" si="819"/>
        <v>0</v>
      </c>
      <c r="AF2115">
        <f t="shared" si="820"/>
        <v>0</v>
      </c>
      <c r="AG2115">
        <f t="shared" si="821"/>
        <v>0</v>
      </c>
      <c r="AH2115">
        <f t="shared" si="822"/>
        <v>0</v>
      </c>
      <c r="AI2115">
        <f t="shared" si="823"/>
        <v>5.0546225567071803E-3</v>
      </c>
      <c r="AJ2115">
        <f t="shared" si="824"/>
        <v>4.2582015317955055E-5</v>
      </c>
      <c r="AK2115">
        <f t="shared" si="825"/>
        <v>1.6740578955036711E-7</v>
      </c>
      <c r="AL2115">
        <f t="shared" si="826"/>
        <v>0</v>
      </c>
      <c r="AM2115">
        <v>6378137</v>
      </c>
      <c r="AN2115">
        <v>6356752.3142451802</v>
      </c>
      <c r="AO2115">
        <f t="shared" si="827"/>
        <v>8.1819190842620321E-2</v>
      </c>
      <c r="AP2115">
        <f t="shared" si="828"/>
        <v>8.2094437949694496E-2</v>
      </c>
      <c r="AQ2115">
        <f t="shared" si="829"/>
        <v>6.7394967422762398E-3</v>
      </c>
      <c r="AR2115">
        <f t="shared" si="830"/>
        <v>6399593.6257584924</v>
      </c>
    </row>
    <row r="2116" spans="13:44" x14ac:dyDescent="0.3">
      <c r="M2116" s="52" t="s">
        <v>22</v>
      </c>
      <c r="N2116" s="53">
        <f t="shared" si="809"/>
        <v>166021.44365805644</v>
      </c>
      <c r="O2116" s="54">
        <f t="shared" si="810"/>
        <v>0</v>
      </c>
      <c r="P2116" s="55">
        <f t="shared" si="811"/>
        <v>31</v>
      </c>
      <c r="Q2116" s="68"/>
      <c r="T2116">
        <f t="shared" si="832"/>
        <v>0</v>
      </c>
      <c r="U2116">
        <f t="shared" si="832"/>
        <v>0</v>
      </c>
      <c r="V2116">
        <f t="shared" si="808"/>
        <v>31</v>
      </c>
      <c r="W2116">
        <f t="shared" si="831"/>
        <v>3</v>
      </c>
      <c r="X2116">
        <f t="shared" si="812"/>
        <v>-5.2359877559829883E-2</v>
      </c>
      <c r="Y2116">
        <f t="shared" si="813"/>
        <v>-5.2335956242943828E-2</v>
      </c>
      <c r="Z2116">
        <f t="shared" si="814"/>
        <v>-5.2383818566763218E-2</v>
      </c>
      <c r="AA2116">
        <f t="shared" si="815"/>
        <v>0</v>
      </c>
      <c r="AB2116">
        <f t="shared" si="816"/>
        <v>6375585.7452000007</v>
      </c>
      <c r="AC2116">
        <f t="shared" si="817"/>
        <v>9.2468067027179749E-6</v>
      </c>
      <c r="AD2116">
        <f t="shared" si="818"/>
        <v>0</v>
      </c>
      <c r="AE2116">
        <f t="shared" si="819"/>
        <v>0</v>
      </c>
      <c r="AF2116">
        <f t="shared" si="820"/>
        <v>0</v>
      </c>
      <c r="AG2116">
        <f t="shared" si="821"/>
        <v>0</v>
      </c>
      <c r="AH2116">
        <f t="shared" si="822"/>
        <v>0</v>
      </c>
      <c r="AI2116">
        <f t="shared" si="823"/>
        <v>5.0546225567071803E-3</v>
      </c>
      <c r="AJ2116">
        <f t="shared" si="824"/>
        <v>4.2582015317955055E-5</v>
      </c>
      <c r="AK2116">
        <f t="shared" si="825"/>
        <v>1.6740578955036711E-7</v>
      </c>
      <c r="AL2116">
        <f t="shared" si="826"/>
        <v>0</v>
      </c>
      <c r="AM2116">
        <v>6378137</v>
      </c>
      <c r="AN2116">
        <v>6356752.3142451802</v>
      </c>
      <c r="AO2116">
        <f t="shared" si="827"/>
        <v>8.1819190842620321E-2</v>
      </c>
      <c r="AP2116">
        <f t="shared" si="828"/>
        <v>8.2094437949694496E-2</v>
      </c>
      <c r="AQ2116">
        <f t="shared" si="829"/>
        <v>6.7394967422762398E-3</v>
      </c>
      <c r="AR2116">
        <f t="shared" si="830"/>
        <v>6399593.6257584924</v>
      </c>
    </row>
    <row r="2117" spans="13:44" x14ac:dyDescent="0.3">
      <c r="M2117" s="52" t="s">
        <v>22</v>
      </c>
      <c r="N2117" s="53">
        <f t="shared" si="809"/>
        <v>166021.44365805644</v>
      </c>
      <c r="O2117" s="54">
        <f t="shared" si="810"/>
        <v>0</v>
      </c>
      <c r="P2117" s="55">
        <f t="shared" si="811"/>
        <v>31</v>
      </c>
      <c r="Q2117" s="68"/>
      <c r="T2117">
        <f t="shared" si="832"/>
        <v>0</v>
      </c>
      <c r="U2117">
        <f t="shared" si="832"/>
        <v>0</v>
      </c>
      <c r="V2117">
        <f t="shared" si="808"/>
        <v>31</v>
      </c>
      <c r="W2117">
        <f t="shared" si="831"/>
        <v>3</v>
      </c>
      <c r="X2117">
        <f t="shared" si="812"/>
        <v>-5.2359877559829883E-2</v>
      </c>
      <c r="Y2117">
        <f t="shared" si="813"/>
        <v>-5.2335956242943828E-2</v>
      </c>
      <c r="Z2117">
        <f t="shared" si="814"/>
        <v>-5.2383818566763218E-2</v>
      </c>
      <c r="AA2117">
        <f t="shared" si="815"/>
        <v>0</v>
      </c>
      <c r="AB2117">
        <f t="shared" si="816"/>
        <v>6375585.7452000007</v>
      </c>
      <c r="AC2117">
        <f t="shared" si="817"/>
        <v>9.2468067027179749E-6</v>
      </c>
      <c r="AD2117">
        <f t="shared" si="818"/>
        <v>0</v>
      </c>
      <c r="AE2117">
        <f t="shared" si="819"/>
        <v>0</v>
      </c>
      <c r="AF2117">
        <f t="shared" si="820"/>
        <v>0</v>
      </c>
      <c r="AG2117">
        <f t="shared" si="821"/>
        <v>0</v>
      </c>
      <c r="AH2117">
        <f t="shared" si="822"/>
        <v>0</v>
      </c>
      <c r="AI2117">
        <f t="shared" si="823"/>
        <v>5.0546225567071803E-3</v>
      </c>
      <c r="AJ2117">
        <f t="shared" si="824"/>
        <v>4.2582015317955055E-5</v>
      </c>
      <c r="AK2117">
        <f t="shared" si="825"/>
        <v>1.6740578955036711E-7</v>
      </c>
      <c r="AL2117">
        <f t="shared" si="826"/>
        <v>0</v>
      </c>
      <c r="AM2117">
        <v>6378137</v>
      </c>
      <c r="AN2117">
        <v>6356752.3142451802</v>
      </c>
      <c r="AO2117">
        <f t="shared" si="827"/>
        <v>8.1819190842620321E-2</v>
      </c>
      <c r="AP2117">
        <f t="shared" si="828"/>
        <v>8.2094437949694496E-2</v>
      </c>
      <c r="AQ2117">
        <f t="shared" si="829"/>
        <v>6.7394967422762398E-3</v>
      </c>
      <c r="AR2117">
        <f t="shared" si="830"/>
        <v>6399593.6257584924</v>
      </c>
    </row>
    <row r="2118" spans="13:44" x14ac:dyDescent="0.3">
      <c r="M2118" s="52" t="s">
        <v>22</v>
      </c>
      <c r="N2118" s="53">
        <f t="shared" si="809"/>
        <v>166021.44365805644</v>
      </c>
      <c r="O2118" s="54">
        <f t="shared" si="810"/>
        <v>0</v>
      </c>
      <c r="P2118" s="55">
        <f t="shared" si="811"/>
        <v>31</v>
      </c>
      <c r="Q2118" s="68"/>
      <c r="T2118">
        <f t="shared" si="832"/>
        <v>0</v>
      </c>
      <c r="U2118">
        <f t="shared" si="832"/>
        <v>0</v>
      </c>
      <c r="V2118">
        <f t="shared" si="808"/>
        <v>31</v>
      </c>
      <c r="W2118">
        <f t="shared" si="831"/>
        <v>3</v>
      </c>
      <c r="X2118">
        <f t="shared" si="812"/>
        <v>-5.2359877559829883E-2</v>
      </c>
      <c r="Y2118">
        <f t="shared" si="813"/>
        <v>-5.2335956242943828E-2</v>
      </c>
      <c r="Z2118">
        <f t="shared" si="814"/>
        <v>-5.2383818566763218E-2</v>
      </c>
      <c r="AA2118">
        <f t="shared" si="815"/>
        <v>0</v>
      </c>
      <c r="AB2118">
        <f t="shared" si="816"/>
        <v>6375585.7452000007</v>
      </c>
      <c r="AC2118">
        <f t="shared" si="817"/>
        <v>9.2468067027179749E-6</v>
      </c>
      <c r="AD2118">
        <f t="shared" si="818"/>
        <v>0</v>
      </c>
      <c r="AE2118">
        <f t="shared" si="819"/>
        <v>0</v>
      </c>
      <c r="AF2118">
        <f t="shared" si="820"/>
        <v>0</v>
      </c>
      <c r="AG2118">
        <f t="shared" si="821"/>
        <v>0</v>
      </c>
      <c r="AH2118">
        <f t="shared" si="822"/>
        <v>0</v>
      </c>
      <c r="AI2118">
        <f t="shared" si="823"/>
        <v>5.0546225567071803E-3</v>
      </c>
      <c r="AJ2118">
        <f t="shared" si="824"/>
        <v>4.2582015317955055E-5</v>
      </c>
      <c r="AK2118">
        <f t="shared" si="825"/>
        <v>1.6740578955036711E-7</v>
      </c>
      <c r="AL2118">
        <f t="shared" si="826"/>
        <v>0</v>
      </c>
      <c r="AM2118">
        <v>6378137</v>
      </c>
      <c r="AN2118">
        <v>6356752.3142451802</v>
      </c>
      <c r="AO2118">
        <f t="shared" si="827"/>
        <v>8.1819190842620321E-2</v>
      </c>
      <c r="AP2118">
        <f t="shared" si="828"/>
        <v>8.2094437949694496E-2</v>
      </c>
      <c r="AQ2118">
        <f t="shared" si="829"/>
        <v>6.7394967422762398E-3</v>
      </c>
      <c r="AR2118">
        <f t="shared" si="830"/>
        <v>6399593.6257584924</v>
      </c>
    </row>
    <row r="2119" spans="13:44" x14ac:dyDescent="0.3">
      <c r="M2119" s="52" t="s">
        <v>22</v>
      </c>
      <c r="N2119" s="53">
        <f t="shared" si="809"/>
        <v>166021.44365805644</v>
      </c>
      <c r="O2119" s="54">
        <f t="shared" si="810"/>
        <v>0</v>
      </c>
      <c r="P2119" s="55">
        <f t="shared" si="811"/>
        <v>31</v>
      </c>
      <c r="Q2119" s="68"/>
      <c r="T2119">
        <f t="shared" si="832"/>
        <v>0</v>
      </c>
      <c r="U2119">
        <f t="shared" si="832"/>
        <v>0</v>
      </c>
      <c r="V2119">
        <f t="shared" si="808"/>
        <v>31</v>
      </c>
      <c r="W2119">
        <f t="shared" si="831"/>
        <v>3</v>
      </c>
      <c r="X2119">
        <f t="shared" si="812"/>
        <v>-5.2359877559829883E-2</v>
      </c>
      <c r="Y2119">
        <f t="shared" si="813"/>
        <v>-5.2335956242943828E-2</v>
      </c>
      <c r="Z2119">
        <f t="shared" si="814"/>
        <v>-5.2383818566763218E-2</v>
      </c>
      <c r="AA2119">
        <f t="shared" si="815"/>
        <v>0</v>
      </c>
      <c r="AB2119">
        <f t="shared" si="816"/>
        <v>6375585.7452000007</v>
      </c>
      <c r="AC2119">
        <f t="shared" si="817"/>
        <v>9.2468067027179749E-6</v>
      </c>
      <c r="AD2119">
        <f t="shared" si="818"/>
        <v>0</v>
      </c>
      <c r="AE2119">
        <f t="shared" si="819"/>
        <v>0</v>
      </c>
      <c r="AF2119">
        <f t="shared" si="820"/>
        <v>0</v>
      </c>
      <c r="AG2119">
        <f t="shared" si="821"/>
        <v>0</v>
      </c>
      <c r="AH2119">
        <f t="shared" si="822"/>
        <v>0</v>
      </c>
      <c r="AI2119">
        <f t="shared" si="823"/>
        <v>5.0546225567071803E-3</v>
      </c>
      <c r="AJ2119">
        <f t="shared" si="824"/>
        <v>4.2582015317955055E-5</v>
      </c>
      <c r="AK2119">
        <f t="shared" si="825"/>
        <v>1.6740578955036711E-7</v>
      </c>
      <c r="AL2119">
        <f t="shared" si="826"/>
        <v>0</v>
      </c>
      <c r="AM2119">
        <v>6378137</v>
      </c>
      <c r="AN2119">
        <v>6356752.3142451802</v>
      </c>
      <c r="AO2119">
        <f t="shared" si="827"/>
        <v>8.1819190842620321E-2</v>
      </c>
      <c r="AP2119">
        <f t="shared" si="828"/>
        <v>8.2094437949694496E-2</v>
      </c>
      <c r="AQ2119">
        <f t="shared" si="829"/>
        <v>6.7394967422762398E-3</v>
      </c>
      <c r="AR2119">
        <f t="shared" si="830"/>
        <v>6399593.6257584924</v>
      </c>
    </row>
    <row r="2120" spans="13:44" x14ac:dyDescent="0.3">
      <c r="M2120" s="52" t="s">
        <v>22</v>
      </c>
      <c r="N2120" s="53">
        <f t="shared" si="809"/>
        <v>166021.44365805644</v>
      </c>
      <c r="O2120" s="54">
        <f t="shared" si="810"/>
        <v>0</v>
      </c>
      <c r="P2120" s="55">
        <f t="shared" si="811"/>
        <v>31</v>
      </c>
      <c r="Q2120" s="68"/>
      <c r="T2120">
        <f t="shared" si="832"/>
        <v>0</v>
      </c>
      <c r="U2120">
        <f t="shared" si="832"/>
        <v>0</v>
      </c>
      <c r="V2120">
        <f t="shared" si="808"/>
        <v>31</v>
      </c>
      <c r="W2120">
        <f t="shared" si="831"/>
        <v>3</v>
      </c>
      <c r="X2120">
        <f t="shared" si="812"/>
        <v>-5.2359877559829883E-2</v>
      </c>
      <c r="Y2120">
        <f t="shared" si="813"/>
        <v>-5.2335956242943828E-2</v>
      </c>
      <c r="Z2120">
        <f t="shared" si="814"/>
        <v>-5.2383818566763218E-2</v>
      </c>
      <c r="AA2120">
        <f t="shared" si="815"/>
        <v>0</v>
      </c>
      <c r="AB2120">
        <f t="shared" si="816"/>
        <v>6375585.7452000007</v>
      </c>
      <c r="AC2120">
        <f t="shared" si="817"/>
        <v>9.2468067027179749E-6</v>
      </c>
      <c r="AD2120">
        <f t="shared" si="818"/>
        <v>0</v>
      </c>
      <c r="AE2120">
        <f t="shared" si="819"/>
        <v>0</v>
      </c>
      <c r="AF2120">
        <f t="shared" si="820"/>
        <v>0</v>
      </c>
      <c r="AG2120">
        <f t="shared" si="821"/>
        <v>0</v>
      </c>
      <c r="AH2120">
        <f t="shared" si="822"/>
        <v>0</v>
      </c>
      <c r="AI2120">
        <f t="shared" si="823"/>
        <v>5.0546225567071803E-3</v>
      </c>
      <c r="AJ2120">
        <f t="shared" si="824"/>
        <v>4.2582015317955055E-5</v>
      </c>
      <c r="AK2120">
        <f t="shared" si="825"/>
        <v>1.6740578955036711E-7</v>
      </c>
      <c r="AL2120">
        <f t="shared" si="826"/>
        <v>0</v>
      </c>
      <c r="AM2120">
        <v>6378137</v>
      </c>
      <c r="AN2120">
        <v>6356752.3142451802</v>
      </c>
      <c r="AO2120">
        <f t="shared" si="827"/>
        <v>8.1819190842620321E-2</v>
      </c>
      <c r="AP2120">
        <f t="shared" si="828"/>
        <v>8.2094437949694496E-2</v>
      </c>
      <c r="AQ2120">
        <f t="shared" si="829"/>
        <v>6.7394967422762398E-3</v>
      </c>
      <c r="AR2120">
        <f t="shared" si="830"/>
        <v>6399593.6257584924</v>
      </c>
    </row>
    <row r="2121" spans="13:44" x14ac:dyDescent="0.3">
      <c r="M2121" s="52" t="s">
        <v>22</v>
      </c>
      <c r="N2121" s="53">
        <f t="shared" si="809"/>
        <v>166021.44365805644</v>
      </c>
      <c r="O2121" s="54">
        <f t="shared" si="810"/>
        <v>0</v>
      </c>
      <c r="P2121" s="55">
        <f t="shared" si="811"/>
        <v>31</v>
      </c>
      <c r="Q2121" s="68"/>
      <c r="T2121">
        <f t="shared" si="832"/>
        <v>0</v>
      </c>
      <c r="U2121">
        <f t="shared" si="832"/>
        <v>0</v>
      </c>
      <c r="V2121">
        <f t="shared" si="808"/>
        <v>31</v>
      </c>
      <c r="W2121">
        <f t="shared" si="831"/>
        <v>3</v>
      </c>
      <c r="X2121">
        <f t="shared" si="812"/>
        <v>-5.2359877559829883E-2</v>
      </c>
      <c r="Y2121">
        <f t="shared" si="813"/>
        <v>-5.2335956242943828E-2</v>
      </c>
      <c r="Z2121">
        <f t="shared" si="814"/>
        <v>-5.2383818566763218E-2</v>
      </c>
      <c r="AA2121">
        <f t="shared" si="815"/>
        <v>0</v>
      </c>
      <c r="AB2121">
        <f t="shared" si="816"/>
        <v>6375585.7452000007</v>
      </c>
      <c r="AC2121">
        <f t="shared" si="817"/>
        <v>9.2468067027179749E-6</v>
      </c>
      <c r="AD2121">
        <f t="shared" si="818"/>
        <v>0</v>
      </c>
      <c r="AE2121">
        <f t="shared" si="819"/>
        <v>0</v>
      </c>
      <c r="AF2121">
        <f t="shared" si="820"/>
        <v>0</v>
      </c>
      <c r="AG2121">
        <f t="shared" si="821"/>
        <v>0</v>
      </c>
      <c r="AH2121">
        <f t="shared" si="822"/>
        <v>0</v>
      </c>
      <c r="AI2121">
        <f t="shared" si="823"/>
        <v>5.0546225567071803E-3</v>
      </c>
      <c r="AJ2121">
        <f t="shared" si="824"/>
        <v>4.2582015317955055E-5</v>
      </c>
      <c r="AK2121">
        <f t="shared" si="825"/>
        <v>1.6740578955036711E-7</v>
      </c>
      <c r="AL2121">
        <f t="shared" si="826"/>
        <v>0</v>
      </c>
      <c r="AM2121">
        <v>6378137</v>
      </c>
      <c r="AN2121">
        <v>6356752.3142451802</v>
      </c>
      <c r="AO2121">
        <f t="shared" si="827"/>
        <v>8.1819190842620321E-2</v>
      </c>
      <c r="AP2121">
        <f t="shared" si="828"/>
        <v>8.2094437949694496E-2</v>
      </c>
      <c r="AQ2121">
        <f t="shared" si="829"/>
        <v>6.7394967422762398E-3</v>
      </c>
      <c r="AR2121">
        <f t="shared" si="830"/>
        <v>6399593.6257584924</v>
      </c>
    </row>
    <row r="2122" spans="13:44" x14ac:dyDescent="0.3">
      <c r="M2122" s="52" t="s">
        <v>22</v>
      </c>
      <c r="N2122" s="53">
        <f t="shared" si="809"/>
        <v>166021.44365805644</v>
      </c>
      <c r="O2122" s="54">
        <f t="shared" si="810"/>
        <v>0</v>
      </c>
      <c r="P2122" s="55">
        <f t="shared" si="811"/>
        <v>31</v>
      </c>
      <c r="Q2122" s="68"/>
      <c r="T2122">
        <f t="shared" si="832"/>
        <v>0</v>
      </c>
      <c r="U2122">
        <f t="shared" si="832"/>
        <v>0</v>
      </c>
      <c r="V2122">
        <f t="shared" si="808"/>
        <v>31</v>
      </c>
      <c r="W2122">
        <f t="shared" si="831"/>
        <v>3</v>
      </c>
      <c r="X2122">
        <f t="shared" si="812"/>
        <v>-5.2359877559829883E-2</v>
      </c>
      <c r="Y2122">
        <f t="shared" si="813"/>
        <v>-5.2335956242943828E-2</v>
      </c>
      <c r="Z2122">
        <f t="shared" si="814"/>
        <v>-5.2383818566763218E-2</v>
      </c>
      <c r="AA2122">
        <f t="shared" si="815"/>
        <v>0</v>
      </c>
      <c r="AB2122">
        <f t="shared" si="816"/>
        <v>6375585.7452000007</v>
      </c>
      <c r="AC2122">
        <f t="shared" si="817"/>
        <v>9.2468067027179749E-6</v>
      </c>
      <c r="AD2122">
        <f t="shared" si="818"/>
        <v>0</v>
      </c>
      <c r="AE2122">
        <f t="shared" si="819"/>
        <v>0</v>
      </c>
      <c r="AF2122">
        <f t="shared" si="820"/>
        <v>0</v>
      </c>
      <c r="AG2122">
        <f t="shared" si="821"/>
        <v>0</v>
      </c>
      <c r="AH2122">
        <f t="shared" si="822"/>
        <v>0</v>
      </c>
      <c r="AI2122">
        <f t="shared" si="823"/>
        <v>5.0546225567071803E-3</v>
      </c>
      <c r="AJ2122">
        <f t="shared" si="824"/>
        <v>4.2582015317955055E-5</v>
      </c>
      <c r="AK2122">
        <f t="shared" si="825"/>
        <v>1.6740578955036711E-7</v>
      </c>
      <c r="AL2122">
        <f t="shared" si="826"/>
        <v>0</v>
      </c>
      <c r="AM2122">
        <v>6378137</v>
      </c>
      <c r="AN2122">
        <v>6356752.3142451802</v>
      </c>
      <c r="AO2122">
        <f t="shared" si="827"/>
        <v>8.1819190842620321E-2</v>
      </c>
      <c r="AP2122">
        <f t="shared" si="828"/>
        <v>8.2094437949694496E-2</v>
      </c>
      <c r="AQ2122">
        <f t="shared" si="829"/>
        <v>6.7394967422762398E-3</v>
      </c>
      <c r="AR2122">
        <f t="shared" si="830"/>
        <v>6399593.6257584924</v>
      </c>
    </row>
    <row r="2123" spans="13:44" x14ac:dyDescent="0.3">
      <c r="M2123" s="52" t="s">
        <v>22</v>
      </c>
      <c r="N2123" s="53">
        <f t="shared" si="809"/>
        <v>166021.44365805644</v>
      </c>
      <c r="O2123" s="54">
        <f t="shared" si="810"/>
        <v>0</v>
      </c>
      <c r="P2123" s="55">
        <f t="shared" si="811"/>
        <v>31</v>
      </c>
      <c r="Q2123" s="68"/>
      <c r="T2123">
        <f t="shared" si="832"/>
        <v>0</v>
      </c>
      <c r="U2123">
        <f t="shared" si="832"/>
        <v>0</v>
      </c>
      <c r="V2123">
        <f t="shared" si="808"/>
        <v>31</v>
      </c>
      <c r="W2123">
        <f t="shared" si="831"/>
        <v>3</v>
      </c>
      <c r="X2123">
        <f t="shared" si="812"/>
        <v>-5.2359877559829883E-2</v>
      </c>
      <c r="Y2123">
        <f t="shared" si="813"/>
        <v>-5.2335956242943828E-2</v>
      </c>
      <c r="Z2123">
        <f t="shared" si="814"/>
        <v>-5.2383818566763218E-2</v>
      </c>
      <c r="AA2123">
        <f t="shared" si="815"/>
        <v>0</v>
      </c>
      <c r="AB2123">
        <f t="shared" si="816"/>
        <v>6375585.7452000007</v>
      </c>
      <c r="AC2123">
        <f t="shared" si="817"/>
        <v>9.2468067027179749E-6</v>
      </c>
      <c r="AD2123">
        <f t="shared" si="818"/>
        <v>0</v>
      </c>
      <c r="AE2123">
        <f t="shared" si="819"/>
        <v>0</v>
      </c>
      <c r="AF2123">
        <f t="shared" si="820"/>
        <v>0</v>
      </c>
      <c r="AG2123">
        <f t="shared" si="821"/>
        <v>0</v>
      </c>
      <c r="AH2123">
        <f t="shared" si="822"/>
        <v>0</v>
      </c>
      <c r="AI2123">
        <f t="shared" si="823"/>
        <v>5.0546225567071803E-3</v>
      </c>
      <c r="AJ2123">
        <f t="shared" si="824"/>
        <v>4.2582015317955055E-5</v>
      </c>
      <c r="AK2123">
        <f t="shared" si="825"/>
        <v>1.6740578955036711E-7</v>
      </c>
      <c r="AL2123">
        <f t="shared" si="826"/>
        <v>0</v>
      </c>
      <c r="AM2123">
        <v>6378137</v>
      </c>
      <c r="AN2123">
        <v>6356752.3142451802</v>
      </c>
      <c r="AO2123">
        <f t="shared" si="827"/>
        <v>8.1819190842620321E-2</v>
      </c>
      <c r="AP2123">
        <f t="shared" si="828"/>
        <v>8.2094437949694496E-2</v>
      </c>
      <c r="AQ2123">
        <f t="shared" si="829"/>
        <v>6.7394967422762398E-3</v>
      </c>
      <c r="AR2123">
        <f t="shared" si="830"/>
        <v>6399593.6257584924</v>
      </c>
    </row>
    <row r="2124" spans="13:44" x14ac:dyDescent="0.3">
      <c r="M2124" s="52" t="s">
        <v>22</v>
      </c>
      <c r="N2124" s="53">
        <f t="shared" si="809"/>
        <v>166021.44365805644</v>
      </c>
      <c r="O2124" s="54">
        <f t="shared" si="810"/>
        <v>0</v>
      </c>
      <c r="P2124" s="55">
        <f t="shared" si="811"/>
        <v>31</v>
      </c>
      <c r="Q2124" s="68"/>
      <c r="T2124">
        <f t="shared" si="832"/>
        <v>0</v>
      </c>
      <c r="U2124">
        <f t="shared" si="832"/>
        <v>0</v>
      </c>
      <c r="V2124">
        <f t="shared" si="808"/>
        <v>31</v>
      </c>
      <c r="W2124">
        <f t="shared" si="831"/>
        <v>3</v>
      </c>
      <c r="X2124">
        <f t="shared" si="812"/>
        <v>-5.2359877559829883E-2</v>
      </c>
      <c r="Y2124">
        <f t="shared" si="813"/>
        <v>-5.2335956242943828E-2</v>
      </c>
      <c r="Z2124">
        <f t="shared" si="814"/>
        <v>-5.2383818566763218E-2</v>
      </c>
      <c r="AA2124">
        <f t="shared" si="815"/>
        <v>0</v>
      </c>
      <c r="AB2124">
        <f t="shared" si="816"/>
        <v>6375585.7452000007</v>
      </c>
      <c r="AC2124">
        <f t="shared" si="817"/>
        <v>9.2468067027179749E-6</v>
      </c>
      <c r="AD2124">
        <f t="shared" si="818"/>
        <v>0</v>
      </c>
      <c r="AE2124">
        <f t="shared" si="819"/>
        <v>0</v>
      </c>
      <c r="AF2124">
        <f t="shared" si="820"/>
        <v>0</v>
      </c>
      <c r="AG2124">
        <f t="shared" si="821"/>
        <v>0</v>
      </c>
      <c r="AH2124">
        <f t="shared" si="822"/>
        <v>0</v>
      </c>
      <c r="AI2124">
        <f t="shared" si="823"/>
        <v>5.0546225567071803E-3</v>
      </c>
      <c r="AJ2124">
        <f t="shared" si="824"/>
        <v>4.2582015317955055E-5</v>
      </c>
      <c r="AK2124">
        <f t="shared" si="825"/>
        <v>1.6740578955036711E-7</v>
      </c>
      <c r="AL2124">
        <f t="shared" si="826"/>
        <v>0</v>
      </c>
      <c r="AM2124">
        <v>6378137</v>
      </c>
      <c r="AN2124">
        <v>6356752.3142451802</v>
      </c>
      <c r="AO2124">
        <f t="shared" si="827"/>
        <v>8.1819190842620321E-2</v>
      </c>
      <c r="AP2124">
        <f t="shared" si="828"/>
        <v>8.2094437949694496E-2</v>
      </c>
      <c r="AQ2124">
        <f t="shared" si="829"/>
        <v>6.7394967422762398E-3</v>
      </c>
      <c r="AR2124">
        <f t="shared" si="830"/>
        <v>6399593.6257584924</v>
      </c>
    </row>
    <row r="2125" spans="13:44" x14ac:dyDescent="0.3">
      <c r="M2125" s="52" t="s">
        <v>22</v>
      </c>
      <c r="N2125" s="53">
        <f t="shared" si="809"/>
        <v>166021.44365805644</v>
      </c>
      <c r="O2125" s="54">
        <f t="shared" si="810"/>
        <v>0</v>
      </c>
      <c r="P2125" s="55">
        <f t="shared" si="811"/>
        <v>31</v>
      </c>
      <c r="Q2125" s="68"/>
      <c r="T2125">
        <f t="shared" si="832"/>
        <v>0</v>
      </c>
      <c r="U2125">
        <f t="shared" si="832"/>
        <v>0</v>
      </c>
      <c r="V2125">
        <f t="shared" si="808"/>
        <v>31</v>
      </c>
      <c r="W2125">
        <f t="shared" si="831"/>
        <v>3</v>
      </c>
      <c r="X2125">
        <f t="shared" si="812"/>
        <v>-5.2359877559829883E-2</v>
      </c>
      <c r="Y2125">
        <f t="shared" si="813"/>
        <v>-5.2335956242943828E-2</v>
      </c>
      <c r="Z2125">
        <f t="shared" si="814"/>
        <v>-5.2383818566763218E-2</v>
      </c>
      <c r="AA2125">
        <f t="shared" si="815"/>
        <v>0</v>
      </c>
      <c r="AB2125">
        <f t="shared" si="816"/>
        <v>6375585.7452000007</v>
      </c>
      <c r="AC2125">
        <f t="shared" si="817"/>
        <v>9.2468067027179749E-6</v>
      </c>
      <c r="AD2125">
        <f t="shared" si="818"/>
        <v>0</v>
      </c>
      <c r="AE2125">
        <f t="shared" si="819"/>
        <v>0</v>
      </c>
      <c r="AF2125">
        <f t="shared" si="820"/>
        <v>0</v>
      </c>
      <c r="AG2125">
        <f t="shared" si="821"/>
        <v>0</v>
      </c>
      <c r="AH2125">
        <f t="shared" si="822"/>
        <v>0</v>
      </c>
      <c r="AI2125">
        <f t="shared" si="823"/>
        <v>5.0546225567071803E-3</v>
      </c>
      <c r="AJ2125">
        <f t="shared" si="824"/>
        <v>4.2582015317955055E-5</v>
      </c>
      <c r="AK2125">
        <f t="shared" si="825"/>
        <v>1.6740578955036711E-7</v>
      </c>
      <c r="AL2125">
        <f t="shared" si="826"/>
        <v>0</v>
      </c>
      <c r="AM2125">
        <v>6378137</v>
      </c>
      <c r="AN2125">
        <v>6356752.3142451802</v>
      </c>
      <c r="AO2125">
        <f t="shared" si="827"/>
        <v>8.1819190842620321E-2</v>
      </c>
      <c r="AP2125">
        <f t="shared" si="828"/>
        <v>8.2094437949694496E-2</v>
      </c>
      <c r="AQ2125">
        <f t="shared" si="829"/>
        <v>6.7394967422762398E-3</v>
      </c>
      <c r="AR2125">
        <f t="shared" si="830"/>
        <v>6399593.6257584924</v>
      </c>
    </row>
    <row r="2126" spans="13:44" x14ac:dyDescent="0.3">
      <c r="M2126" s="52" t="s">
        <v>22</v>
      </c>
      <c r="N2126" s="53">
        <f t="shared" si="809"/>
        <v>166021.44365805644</v>
      </c>
      <c r="O2126" s="54">
        <f t="shared" si="810"/>
        <v>0</v>
      </c>
      <c r="P2126" s="55">
        <f t="shared" si="811"/>
        <v>31</v>
      </c>
      <c r="Q2126" s="68"/>
      <c r="T2126">
        <f t="shared" si="832"/>
        <v>0</v>
      </c>
      <c r="U2126">
        <f t="shared" si="832"/>
        <v>0</v>
      </c>
      <c r="V2126">
        <f t="shared" si="808"/>
        <v>31</v>
      </c>
      <c r="W2126">
        <f t="shared" si="831"/>
        <v>3</v>
      </c>
      <c r="X2126">
        <f t="shared" si="812"/>
        <v>-5.2359877559829883E-2</v>
      </c>
      <c r="Y2126">
        <f t="shared" si="813"/>
        <v>-5.2335956242943828E-2</v>
      </c>
      <c r="Z2126">
        <f t="shared" si="814"/>
        <v>-5.2383818566763218E-2</v>
      </c>
      <c r="AA2126">
        <f t="shared" si="815"/>
        <v>0</v>
      </c>
      <c r="AB2126">
        <f t="shared" si="816"/>
        <v>6375585.7452000007</v>
      </c>
      <c r="AC2126">
        <f t="shared" si="817"/>
        <v>9.2468067027179749E-6</v>
      </c>
      <c r="AD2126">
        <f t="shared" si="818"/>
        <v>0</v>
      </c>
      <c r="AE2126">
        <f t="shared" si="819"/>
        <v>0</v>
      </c>
      <c r="AF2126">
        <f t="shared" si="820"/>
        <v>0</v>
      </c>
      <c r="AG2126">
        <f t="shared" si="821"/>
        <v>0</v>
      </c>
      <c r="AH2126">
        <f t="shared" si="822"/>
        <v>0</v>
      </c>
      <c r="AI2126">
        <f t="shared" si="823"/>
        <v>5.0546225567071803E-3</v>
      </c>
      <c r="AJ2126">
        <f t="shared" si="824"/>
        <v>4.2582015317955055E-5</v>
      </c>
      <c r="AK2126">
        <f t="shared" si="825"/>
        <v>1.6740578955036711E-7</v>
      </c>
      <c r="AL2126">
        <f t="shared" si="826"/>
        <v>0</v>
      </c>
      <c r="AM2126">
        <v>6378137</v>
      </c>
      <c r="AN2126">
        <v>6356752.3142451802</v>
      </c>
      <c r="AO2126">
        <f t="shared" si="827"/>
        <v>8.1819190842620321E-2</v>
      </c>
      <c r="AP2126">
        <f t="shared" si="828"/>
        <v>8.2094437949694496E-2</v>
      </c>
      <c r="AQ2126">
        <f t="shared" si="829"/>
        <v>6.7394967422762398E-3</v>
      </c>
      <c r="AR2126">
        <f t="shared" si="830"/>
        <v>6399593.6257584924</v>
      </c>
    </row>
    <row r="2127" spans="13:44" x14ac:dyDescent="0.3">
      <c r="M2127" s="52" t="s">
        <v>22</v>
      </c>
      <c r="N2127" s="53">
        <f t="shared" si="809"/>
        <v>166021.44365805644</v>
      </c>
      <c r="O2127" s="54">
        <f t="shared" si="810"/>
        <v>0</v>
      </c>
      <c r="P2127" s="55">
        <f t="shared" si="811"/>
        <v>31</v>
      </c>
      <c r="Q2127" s="68"/>
      <c r="T2127">
        <f t="shared" si="832"/>
        <v>0</v>
      </c>
      <c r="U2127">
        <f t="shared" si="832"/>
        <v>0</v>
      </c>
      <c r="V2127">
        <f t="shared" si="808"/>
        <v>31</v>
      </c>
      <c r="W2127">
        <f t="shared" si="831"/>
        <v>3</v>
      </c>
      <c r="X2127">
        <f t="shared" si="812"/>
        <v>-5.2359877559829883E-2</v>
      </c>
      <c r="Y2127">
        <f t="shared" si="813"/>
        <v>-5.2335956242943828E-2</v>
      </c>
      <c r="Z2127">
        <f t="shared" si="814"/>
        <v>-5.2383818566763218E-2</v>
      </c>
      <c r="AA2127">
        <f t="shared" si="815"/>
        <v>0</v>
      </c>
      <c r="AB2127">
        <f t="shared" si="816"/>
        <v>6375585.7452000007</v>
      </c>
      <c r="AC2127">
        <f t="shared" si="817"/>
        <v>9.2468067027179749E-6</v>
      </c>
      <c r="AD2127">
        <f t="shared" si="818"/>
        <v>0</v>
      </c>
      <c r="AE2127">
        <f t="shared" si="819"/>
        <v>0</v>
      </c>
      <c r="AF2127">
        <f t="shared" si="820"/>
        <v>0</v>
      </c>
      <c r="AG2127">
        <f t="shared" si="821"/>
        <v>0</v>
      </c>
      <c r="AH2127">
        <f t="shared" si="822"/>
        <v>0</v>
      </c>
      <c r="AI2127">
        <f t="shared" si="823"/>
        <v>5.0546225567071803E-3</v>
      </c>
      <c r="AJ2127">
        <f t="shared" si="824"/>
        <v>4.2582015317955055E-5</v>
      </c>
      <c r="AK2127">
        <f t="shared" si="825"/>
        <v>1.6740578955036711E-7</v>
      </c>
      <c r="AL2127">
        <f t="shared" si="826"/>
        <v>0</v>
      </c>
      <c r="AM2127">
        <v>6378137</v>
      </c>
      <c r="AN2127">
        <v>6356752.3142451802</v>
      </c>
      <c r="AO2127">
        <f t="shared" si="827"/>
        <v>8.1819190842620321E-2</v>
      </c>
      <c r="AP2127">
        <f t="shared" si="828"/>
        <v>8.2094437949694496E-2</v>
      </c>
      <c r="AQ2127">
        <f t="shared" si="829"/>
        <v>6.7394967422762398E-3</v>
      </c>
      <c r="AR2127">
        <f t="shared" si="830"/>
        <v>6399593.6257584924</v>
      </c>
    </row>
    <row r="2128" spans="13:44" x14ac:dyDescent="0.3">
      <c r="M2128" s="52" t="s">
        <v>22</v>
      </c>
      <c r="N2128" s="53">
        <f t="shared" si="809"/>
        <v>166021.44365805644</v>
      </c>
      <c r="O2128" s="54">
        <f t="shared" si="810"/>
        <v>0</v>
      </c>
      <c r="P2128" s="55">
        <f t="shared" si="811"/>
        <v>31</v>
      </c>
      <c r="Q2128" s="68"/>
      <c r="T2128">
        <f t="shared" si="832"/>
        <v>0</v>
      </c>
      <c r="U2128">
        <f t="shared" si="832"/>
        <v>0</v>
      </c>
      <c r="V2128">
        <f t="shared" si="808"/>
        <v>31</v>
      </c>
      <c r="W2128">
        <f t="shared" si="831"/>
        <v>3</v>
      </c>
      <c r="X2128">
        <f t="shared" si="812"/>
        <v>-5.2359877559829883E-2</v>
      </c>
      <c r="Y2128">
        <f t="shared" si="813"/>
        <v>-5.2335956242943828E-2</v>
      </c>
      <c r="Z2128">
        <f t="shared" si="814"/>
        <v>-5.2383818566763218E-2</v>
      </c>
      <c r="AA2128">
        <f t="shared" si="815"/>
        <v>0</v>
      </c>
      <c r="AB2128">
        <f t="shared" si="816"/>
        <v>6375585.7452000007</v>
      </c>
      <c r="AC2128">
        <f t="shared" si="817"/>
        <v>9.2468067027179749E-6</v>
      </c>
      <c r="AD2128">
        <f t="shared" si="818"/>
        <v>0</v>
      </c>
      <c r="AE2128">
        <f t="shared" si="819"/>
        <v>0</v>
      </c>
      <c r="AF2128">
        <f t="shared" si="820"/>
        <v>0</v>
      </c>
      <c r="AG2128">
        <f t="shared" si="821"/>
        <v>0</v>
      </c>
      <c r="AH2128">
        <f t="shared" si="822"/>
        <v>0</v>
      </c>
      <c r="AI2128">
        <f t="shared" si="823"/>
        <v>5.0546225567071803E-3</v>
      </c>
      <c r="AJ2128">
        <f t="shared" si="824"/>
        <v>4.2582015317955055E-5</v>
      </c>
      <c r="AK2128">
        <f t="shared" si="825"/>
        <v>1.6740578955036711E-7</v>
      </c>
      <c r="AL2128">
        <f t="shared" si="826"/>
        <v>0</v>
      </c>
      <c r="AM2128">
        <v>6378137</v>
      </c>
      <c r="AN2128">
        <v>6356752.3142451802</v>
      </c>
      <c r="AO2128">
        <f t="shared" si="827"/>
        <v>8.1819190842620321E-2</v>
      </c>
      <c r="AP2128">
        <f t="shared" si="828"/>
        <v>8.2094437949694496E-2</v>
      </c>
      <c r="AQ2128">
        <f t="shared" si="829"/>
        <v>6.7394967422762398E-3</v>
      </c>
      <c r="AR2128">
        <f t="shared" si="830"/>
        <v>6399593.6257584924</v>
      </c>
    </row>
    <row r="2129" spans="13:44" x14ac:dyDescent="0.3">
      <c r="M2129" s="52" t="s">
        <v>22</v>
      </c>
      <c r="N2129" s="53">
        <f t="shared" si="809"/>
        <v>166021.44365805644</v>
      </c>
      <c r="O2129" s="54">
        <f t="shared" si="810"/>
        <v>0</v>
      </c>
      <c r="P2129" s="55">
        <f t="shared" si="811"/>
        <v>31</v>
      </c>
      <c r="Q2129" s="68"/>
      <c r="T2129">
        <f t="shared" si="832"/>
        <v>0</v>
      </c>
      <c r="U2129">
        <f t="shared" si="832"/>
        <v>0</v>
      </c>
      <c r="V2129">
        <f t="shared" si="808"/>
        <v>31</v>
      </c>
      <c r="W2129">
        <f t="shared" si="831"/>
        <v>3</v>
      </c>
      <c r="X2129">
        <f t="shared" si="812"/>
        <v>-5.2359877559829883E-2</v>
      </c>
      <c r="Y2129">
        <f t="shared" si="813"/>
        <v>-5.2335956242943828E-2</v>
      </c>
      <c r="Z2129">
        <f t="shared" si="814"/>
        <v>-5.2383818566763218E-2</v>
      </c>
      <c r="AA2129">
        <f t="shared" si="815"/>
        <v>0</v>
      </c>
      <c r="AB2129">
        <f t="shared" si="816"/>
        <v>6375585.7452000007</v>
      </c>
      <c r="AC2129">
        <f t="shared" si="817"/>
        <v>9.2468067027179749E-6</v>
      </c>
      <c r="AD2129">
        <f t="shared" si="818"/>
        <v>0</v>
      </c>
      <c r="AE2129">
        <f t="shared" si="819"/>
        <v>0</v>
      </c>
      <c r="AF2129">
        <f t="shared" si="820"/>
        <v>0</v>
      </c>
      <c r="AG2129">
        <f t="shared" si="821"/>
        <v>0</v>
      </c>
      <c r="AH2129">
        <f t="shared" si="822"/>
        <v>0</v>
      </c>
      <c r="AI2129">
        <f t="shared" si="823"/>
        <v>5.0546225567071803E-3</v>
      </c>
      <c r="AJ2129">
        <f t="shared" si="824"/>
        <v>4.2582015317955055E-5</v>
      </c>
      <c r="AK2129">
        <f t="shared" si="825"/>
        <v>1.6740578955036711E-7</v>
      </c>
      <c r="AL2129">
        <f t="shared" si="826"/>
        <v>0</v>
      </c>
      <c r="AM2129">
        <v>6378137</v>
      </c>
      <c r="AN2129">
        <v>6356752.3142451802</v>
      </c>
      <c r="AO2129">
        <f t="shared" si="827"/>
        <v>8.1819190842620321E-2</v>
      </c>
      <c r="AP2129">
        <f t="shared" si="828"/>
        <v>8.2094437949694496E-2</v>
      </c>
      <c r="AQ2129">
        <f t="shared" si="829"/>
        <v>6.7394967422762398E-3</v>
      </c>
      <c r="AR2129">
        <f t="shared" si="830"/>
        <v>6399593.6257584924</v>
      </c>
    </row>
    <row r="2130" spans="13:44" x14ac:dyDescent="0.3">
      <c r="M2130" s="52" t="s">
        <v>22</v>
      </c>
      <c r="N2130" s="53">
        <f t="shared" si="809"/>
        <v>166021.44365805644</v>
      </c>
      <c r="O2130" s="54">
        <f t="shared" si="810"/>
        <v>0</v>
      </c>
      <c r="P2130" s="55">
        <f t="shared" si="811"/>
        <v>31</v>
      </c>
      <c r="Q2130" s="68"/>
      <c r="T2130">
        <f t="shared" si="832"/>
        <v>0</v>
      </c>
      <c r="U2130">
        <f t="shared" si="832"/>
        <v>0</v>
      </c>
      <c r="V2130">
        <f t="shared" si="808"/>
        <v>31</v>
      </c>
      <c r="W2130">
        <f t="shared" si="831"/>
        <v>3</v>
      </c>
      <c r="X2130">
        <f t="shared" si="812"/>
        <v>-5.2359877559829883E-2</v>
      </c>
      <c r="Y2130">
        <f t="shared" si="813"/>
        <v>-5.2335956242943828E-2</v>
      </c>
      <c r="Z2130">
        <f t="shared" si="814"/>
        <v>-5.2383818566763218E-2</v>
      </c>
      <c r="AA2130">
        <f t="shared" si="815"/>
        <v>0</v>
      </c>
      <c r="AB2130">
        <f t="shared" si="816"/>
        <v>6375585.7452000007</v>
      </c>
      <c r="AC2130">
        <f t="shared" si="817"/>
        <v>9.2468067027179749E-6</v>
      </c>
      <c r="AD2130">
        <f t="shared" si="818"/>
        <v>0</v>
      </c>
      <c r="AE2130">
        <f t="shared" si="819"/>
        <v>0</v>
      </c>
      <c r="AF2130">
        <f t="shared" si="820"/>
        <v>0</v>
      </c>
      <c r="AG2130">
        <f t="shared" si="821"/>
        <v>0</v>
      </c>
      <c r="AH2130">
        <f t="shared" si="822"/>
        <v>0</v>
      </c>
      <c r="AI2130">
        <f t="shared" si="823"/>
        <v>5.0546225567071803E-3</v>
      </c>
      <c r="AJ2130">
        <f t="shared" si="824"/>
        <v>4.2582015317955055E-5</v>
      </c>
      <c r="AK2130">
        <f t="shared" si="825"/>
        <v>1.6740578955036711E-7</v>
      </c>
      <c r="AL2130">
        <f t="shared" si="826"/>
        <v>0</v>
      </c>
      <c r="AM2130">
        <v>6378137</v>
      </c>
      <c r="AN2130">
        <v>6356752.3142451802</v>
      </c>
      <c r="AO2130">
        <f t="shared" si="827"/>
        <v>8.1819190842620321E-2</v>
      </c>
      <c r="AP2130">
        <f t="shared" si="828"/>
        <v>8.2094437949694496E-2</v>
      </c>
      <c r="AQ2130">
        <f t="shared" si="829"/>
        <v>6.7394967422762398E-3</v>
      </c>
      <c r="AR2130">
        <f t="shared" si="830"/>
        <v>6399593.6257584924</v>
      </c>
    </row>
    <row r="2131" spans="13:44" x14ac:dyDescent="0.3">
      <c r="M2131" s="52" t="s">
        <v>22</v>
      </c>
      <c r="N2131" s="53">
        <f t="shared" si="809"/>
        <v>166021.44365805644</v>
      </c>
      <c r="O2131" s="54">
        <f t="shared" si="810"/>
        <v>0</v>
      </c>
      <c r="P2131" s="55">
        <f t="shared" si="811"/>
        <v>31</v>
      </c>
      <c r="Q2131" s="68"/>
      <c r="T2131">
        <f t="shared" si="832"/>
        <v>0</v>
      </c>
      <c r="U2131">
        <f t="shared" si="832"/>
        <v>0</v>
      </c>
      <c r="V2131">
        <f t="shared" si="808"/>
        <v>31</v>
      </c>
      <c r="W2131">
        <f t="shared" si="831"/>
        <v>3</v>
      </c>
      <c r="X2131">
        <f t="shared" si="812"/>
        <v>-5.2359877559829883E-2</v>
      </c>
      <c r="Y2131">
        <f t="shared" si="813"/>
        <v>-5.2335956242943828E-2</v>
      </c>
      <c r="Z2131">
        <f t="shared" si="814"/>
        <v>-5.2383818566763218E-2</v>
      </c>
      <c r="AA2131">
        <f t="shared" si="815"/>
        <v>0</v>
      </c>
      <c r="AB2131">
        <f t="shared" si="816"/>
        <v>6375585.7452000007</v>
      </c>
      <c r="AC2131">
        <f t="shared" si="817"/>
        <v>9.2468067027179749E-6</v>
      </c>
      <c r="AD2131">
        <f t="shared" si="818"/>
        <v>0</v>
      </c>
      <c r="AE2131">
        <f t="shared" si="819"/>
        <v>0</v>
      </c>
      <c r="AF2131">
        <f t="shared" si="820"/>
        <v>0</v>
      </c>
      <c r="AG2131">
        <f t="shared" si="821"/>
        <v>0</v>
      </c>
      <c r="AH2131">
        <f t="shared" si="822"/>
        <v>0</v>
      </c>
      <c r="AI2131">
        <f t="shared" si="823"/>
        <v>5.0546225567071803E-3</v>
      </c>
      <c r="AJ2131">
        <f t="shared" si="824"/>
        <v>4.2582015317955055E-5</v>
      </c>
      <c r="AK2131">
        <f t="shared" si="825"/>
        <v>1.6740578955036711E-7</v>
      </c>
      <c r="AL2131">
        <f t="shared" si="826"/>
        <v>0</v>
      </c>
      <c r="AM2131">
        <v>6378137</v>
      </c>
      <c r="AN2131">
        <v>6356752.3142451802</v>
      </c>
      <c r="AO2131">
        <f t="shared" si="827"/>
        <v>8.1819190842620321E-2</v>
      </c>
      <c r="AP2131">
        <f t="shared" si="828"/>
        <v>8.2094437949694496E-2</v>
      </c>
      <c r="AQ2131">
        <f t="shared" si="829"/>
        <v>6.7394967422762398E-3</v>
      </c>
      <c r="AR2131">
        <f t="shared" si="830"/>
        <v>6399593.6257584924</v>
      </c>
    </row>
    <row r="2132" spans="13:44" x14ac:dyDescent="0.3">
      <c r="M2132" s="52" t="s">
        <v>22</v>
      </c>
      <c r="N2132" s="53">
        <f t="shared" si="809"/>
        <v>166021.44365805644</v>
      </c>
      <c r="O2132" s="54">
        <f t="shared" si="810"/>
        <v>0</v>
      </c>
      <c r="P2132" s="55">
        <f t="shared" si="811"/>
        <v>31</v>
      </c>
      <c r="Q2132" s="68"/>
      <c r="T2132">
        <f t="shared" si="832"/>
        <v>0</v>
      </c>
      <c r="U2132">
        <f t="shared" si="832"/>
        <v>0</v>
      </c>
      <c r="V2132">
        <f t="shared" si="808"/>
        <v>31</v>
      </c>
      <c r="W2132">
        <f t="shared" si="831"/>
        <v>3</v>
      </c>
      <c r="X2132">
        <f t="shared" si="812"/>
        <v>-5.2359877559829883E-2</v>
      </c>
      <c r="Y2132">
        <f t="shared" si="813"/>
        <v>-5.2335956242943828E-2</v>
      </c>
      <c r="Z2132">
        <f t="shared" si="814"/>
        <v>-5.2383818566763218E-2</v>
      </c>
      <c r="AA2132">
        <f t="shared" si="815"/>
        <v>0</v>
      </c>
      <c r="AB2132">
        <f t="shared" si="816"/>
        <v>6375585.7452000007</v>
      </c>
      <c r="AC2132">
        <f t="shared" si="817"/>
        <v>9.2468067027179749E-6</v>
      </c>
      <c r="AD2132">
        <f t="shared" si="818"/>
        <v>0</v>
      </c>
      <c r="AE2132">
        <f t="shared" si="819"/>
        <v>0</v>
      </c>
      <c r="AF2132">
        <f t="shared" si="820"/>
        <v>0</v>
      </c>
      <c r="AG2132">
        <f t="shared" si="821"/>
        <v>0</v>
      </c>
      <c r="AH2132">
        <f t="shared" si="822"/>
        <v>0</v>
      </c>
      <c r="AI2132">
        <f t="shared" si="823"/>
        <v>5.0546225567071803E-3</v>
      </c>
      <c r="AJ2132">
        <f t="shared" si="824"/>
        <v>4.2582015317955055E-5</v>
      </c>
      <c r="AK2132">
        <f t="shared" si="825"/>
        <v>1.6740578955036711E-7</v>
      </c>
      <c r="AL2132">
        <f t="shared" si="826"/>
        <v>0</v>
      </c>
      <c r="AM2132">
        <v>6378137</v>
      </c>
      <c r="AN2132">
        <v>6356752.3142451802</v>
      </c>
      <c r="AO2132">
        <f t="shared" si="827"/>
        <v>8.1819190842620321E-2</v>
      </c>
      <c r="AP2132">
        <f t="shared" si="828"/>
        <v>8.2094437949694496E-2</v>
      </c>
      <c r="AQ2132">
        <f t="shared" si="829"/>
        <v>6.7394967422762398E-3</v>
      </c>
      <c r="AR2132">
        <f t="shared" si="830"/>
        <v>6399593.6257584924</v>
      </c>
    </row>
    <row r="2133" spans="13:44" x14ac:dyDescent="0.3">
      <c r="M2133" s="52" t="s">
        <v>22</v>
      </c>
      <c r="N2133" s="53">
        <f t="shared" si="809"/>
        <v>166021.44365805644</v>
      </c>
      <c r="O2133" s="54">
        <f t="shared" si="810"/>
        <v>0</v>
      </c>
      <c r="P2133" s="55">
        <f t="shared" si="811"/>
        <v>31</v>
      </c>
      <c r="Q2133" s="68"/>
      <c r="T2133">
        <f t="shared" si="832"/>
        <v>0</v>
      </c>
      <c r="U2133">
        <f t="shared" si="832"/>
        <v>0</v>
      </c>
      <c r="V2133">
        <f t="shared" si="808"/>
        <v>31</v>
      </c>
      <c r="W2133">
        <f t="shared" si="831"/>
        <v>3</v>
      </c>
      <c r="X2133">
        <f t="shared" si="812"/>
        <v>-5.2359877559829883E-2</v>
      </c>
      <c r="Y2133">
        <f t="shared" si="813"/>
        <v>-5.2335956242943828E-2</v>
      </c>
      <c r="Z2133">
        <f t="shared" si="814"/>
        <v>-5.2383818566763218E-2</v>
      </c>
      <c r="AA2133">
        <f t="shared" si="815"/>
        <v>0</v>
      </c>
      <c r="AB2133">
        <f t="shared" si="816"/>
        <v>6375585.7452000007</v>
      </c>
      <c r="AC2133">
        <f t="shared" si="817"/>
        <v>9.2468067027179749E-6</v>
      </c>
      <c r="AD2133">
        <f t="shared" si="818"/>
        <v>0</v>
      </c>
      <c r="AE2133">
        <f t="shared" si="819"/>
        <v>0</v>
      </c>
      <c r="AF2133">
        <f t="shared" si="820"/>
        <v>0</v>
      </c>
      <c r="AG2133">
        <f t="shared" si="821"/>
        <v>0</v>
      </c>
      <c r="AH2133">
        <f t="shared" si="822"/>
        <v>0</v>
      </c>
      <c r="AI2133">
        <f t="shared" si="823"/>
        <v>5.0546225567071803E-3</v>
      </c>
      <c r="AJ2133">
        <f t="shared" si="824"/>
        <v>4.2582015317955055E-5</v>
      </c>
      <c r="AK2133">
        <f t="shared" si="825"/>
        <v>1.6740578955036711E-7</v>
      </c>
      <c r="AL2133">
        <f t="shared" si="826"/>
        <v>0</v>
      </c>
      <c r="AM2133">
        <v>6378137</v>
      </c>
      <c r="AN2133">
        <v>6356752.3142451802</v>
      </c>
      <c r="AO2133">
        <f t="shared" si="827"/>
        <v>8.1819190842620321E-2</v>
      </c>
      <c r="AP2133">
        <f t="shared" si="828"/>
        <v>8.2094437949694496E-2</v>
      </c>
      <c r="AQ2133">
        <f t="shared" si="829"/>
        <v>6.7394967422762398E-3</v>
      </c>
      <c r="AR2133">
        <f t="shared" si="830"/>
        <v>6399593.6257584924</v>
      </c>
    </row>
    <row r="2134" spans="13:44" x14ac:dyDescent="0.3">
      <c r="M2134" s="52" t="s">
        <v>22</v>
      </c>
      <c r="N2134" s="53">
        <f t="shared" si="809"/>
        <v>166021.44365805644</v>
      </c>
      <c r="O2134" s="54">
        <f t="shared" si="810"/>
        <v>0</v>
      </c>
      <c r="P2134" s="55">
        <f t="shared" si="811"/>
        <v>31</v>
      </c>
      <c r="Q2134" s="68"/>
      <c r="T2134">
        <f t="shared" si="832"/>
        <v>0</v>
      </c>
      <c r="U2134">
        <f t="shared" si="832"/>
        <v>0</v>
      </c>
      <c r="V2134">
        <f t="shared" si="808"/>
        <v>31</v>
      </c>
      <c r="W2134">
        <f t="shared" si="831"/>
        <v>3</v>
      </c>
      <c r="X2134">
        <f t="shared" si="812"/>
        <v>-5.2359877559829883E-2</v>
      </c>
      <c r="Y2134">
        <f t="shared" si="813"/>
        <v>-5.2335956242943828E-2</v>
      </c>
      <c r="Z2134">
        <f t="shared" si="814"/>
        <v>-5.2383818566763218E-2</v>
      </c>
      <c r="AA2134">
        <f t="shared" si="815"/>
        <v>0</v>
      </c>
      <c r="AB2134">
        <f t="shared" si="816"/>
        <v>6375585.7452000007</v>
      </c>
      <c r="AC2134">
        <f t="shared" si="817"/>
        <v>9.2468067027179749E-6</v>
      </c>
      <c r="AD2134">
        <f t="shared" si="818"/>
        <v>0</v>
      </c>
      <c r="AE2134">
        <f t="shared" si="819"/>
        <v>0</v>
      </c>
      <c r="AF2134">
        <f t="shared" si="820"/>
        <v>0</v>
      </c>
      <c r="AG2134">
        <f t="shared" si="821"/>
        <v>0</v>
      </c>
      <c r="AH2134">
        <f t="shared" si="822"/>
        <v>0</v>
      </c>
      <c r="AI2134">
        <f t="shared" si="823"/>
        <v>5.0546225567071803E-3</v>
      </c>
      <c r="AJ2134">
        <f t="shared" si="824"/>
        <v>4.2582015317955055E-5</v>
      </c>
      <c r="AK2134">
        <f t="shared" si="825"/>
        <v>1.6740578955036711E-7</v>
      </c>
      <c r="AL2134">
        <f t="shared" si="826"/>
        <v>0</v>
      </c>
      <c r="AM2134">
        <v>6378137</v>
      </c>
      <c r="AN2134">
        <v>6356752.3142451802</v>
      </c>
      <c r="AO2134">
        <f t="shared" si="827"/>
        <v>8.1819190842620321E-2</v>
      </c>
      <c r="AP2134">
        <f t="shared" si="828"/>
        <v>8.2094437949694496E-2</v>
      </c>
      <c r="AQ2134">
        <f t="shared" si="829"/>
        <v>6.7394967422762398E-3</v>
      </c>
      <c r="AR2134">
        <f t="shared" si="830"/>
        <v>6399593.6257584924</v>
      </c>
    </row>
    <row r="2135" spans="13:44" x14ac:dyDescent="0.3">
      <c r="M2135" s="52" t="s">
        <v>22</v>
      </c>
      <c r="N2135" s="53">
        <f t="shared" si="809"/>
        <v>166021.44365805644</v>
      </c>
      <c r="O2135" s="54">
        <f t="shared" si="810"/>
        <v>0</v>
      </c>
      <c r="P2135" s="55">
        <f t="shared" si="811"/>
        <v>31</v>
      </c>
      <c r="Q2135" s="68"/>
      <c r="T2135">
        <f t="shared" si="832"/>
        <v>0</v>
      </c>
      <c r="U2135">
        <f t="shared" si="832"/>
        <v>0</v>
      </c>
      <c r="V2135">
        <f t="shared" si="808"/>
        <v>31</v>
      </c>
      <c r="W2135">
        <f t="shared" si="831"/>
        <v>3</v>
      </c>
      <c r="X2135">
        <f t="shared" si="812"/>
        <v>-5.2359877559829883E-2</v>
      </c>
      <c r="Y2135">
        <f t="shared" si="813"/>
        <v>-5.2335956242943828E-2</v>
      </c>
      <c r="Z2135">
        <f t="shared" si="814"/>
        <v>-5.2383818566763218E-2</v>
      </c>
      <c r="AA2135">
        <f t="shared" si="815"/>
        <v>0</v>
      </c>
      <c r="AB2135">
        <f t="shared" si="816"/>
        <v>6375585.7452000007</v>
      </c>
      <c r="AC2135">
        <f t="shared" si="817"/>
        <v>9.2468067027179749E-6</v>
      </c>
      <c r="AD2135">
        <f t="shared" si="818"/>
        <v>0</v>
      </c>
      <c r="AE2135">
        <f t="shared" si="819"/>
        <v>0</v>
      </c>
      <c r="AF2135">
        <f t="shared" si="820"/>
        <v>0</v>
      </c>
      <c r="AG2135">
        <f t="shared" si="821"/>
        <v>0</v>
      </c>
      <c r="AH2135">
        <f t="shared" si="822"/>
        <v>0</v>
      </c>
      <c r="AI2135">
        <f t="shared" si="823"/>
        <v>5.0546225567071803E-3</v>
      </c>
      <c r="AJ2135">
        <f t="shared" si="824"/>
        <v>4.2582015317955055E-5</v>
      </c>
      <c r="AK2135">
        <f t="shared" si="825"/>
        <v>1.6740578955036711E-7</v>
      </c>
      <c r="AL2135">
        <f t="shared" si="826"/>
        <v>0</v>
      </c>
      <c r="AM2135">
        <v>6378137</v>
      </c>
      <c r="AN2135">
        <v>6356752.3142451802</v>
      </c>
      <c r="AO2135">
        <f t="shared" si="827"/>
        <v>8.1819190842620321E-2</v>
      </c>
      <c r="AP2135">
        <f t="shared" si="828"/>
        <v>8.2094437949694496E-2</v>
      </c>
      <c r="AQ2135">
        <f t="shared" si="829"/>
        <v>6.7394967422762398E-3</v>
      </c>
      <c r="AR2135">
        <f t="shared" si="830"/>
        <v>6399593.6257584924</v>
      </c>
    </row>
    <row r="2136" spans="13:44" x14ac:dyDescent="0.3">
      <c r="M2136" s="52" t="s">
        <v>22</v>
      </c>
      <c r="N2136" s="53">
        <f t="shared" si="809"/>
        <v>166021.44365805644</v>
      </c>
      <c r="O2136" s="54">
        <f t="shared" si="810"/>
        <v>0</v>
      </c>
      <c r="P2136" s="55">
        <f t="shared" si="811"/>
        <v>31</v>
      </c>
      <c r="Q2136" s="68"/>
      <c r="T2136">
        <f t="shared" si="832"/>
        <v>0</v>
      </c>
      <c r="U2136">
        <f t="shared" si="832"/>
        <v>0</v>
      </c>
      <c r="V2136">
        <f t="shared" si="808"/>
        <v>31</v>
      </c>
      <c r="W2136">
        <f t="shared" si="831"/>
        <v>3</v>
      </c>
      <c r="X2136">
        <f t="shared" si="812"/>
        <v>-5.2359877559829883E-2</v>
      </c>
      <c r="Y2136">
        <f t="shared" si="813"/>
        <v>-5.2335956242943828E-2</v>
      </c>
      <c r="Z2136">
        <f t="shared" si="814"/>
        <v>-5.2383818566763218E-2</v>
      </c>
      <c r="AA2136">
        <f t="shared" si="815"/>
        <v>0</v>
      </c>
      <c r="AB2136">
        <f t="shared" si="816"/>
        <v>6375585.7452000007</v>
      </c>
      <c r="AC2136">
        <f t="shared" si="817"/>
        <v>9.2468067027179749E-6</v>
      </c>
      <c r="AD2136">
        <f t="shared" si="818"/>
        <v>0</v>
      </c>
      <c r="AE2136">
        <f t="shared" si="819"/>
        <v>0</v>
      </c>
      <c r="AF2136">
        <f t="shared" si="820"/>
        <v>0</v>
      </c>
      <c r="AG2136">
        <f t="shared" si="821"/>
        <v>0</v>
      </c>
      <c r="AH2136">
        <f t="shared" si="822"/>
        <v>0</v>
      </c>
      <c r="AI2136">
        <f t="shared" si="823"/>
        <v>5.0546225567071803E-3</v>
      </c>
      <c r="AJ2136">
        <f t="shared" si="824"/>
        <v>4.2582015317955055E-5</v>
      </c>
      <c r="AK2136">
        <f t="shared" si="825"/>
        <v>1.6740578955036711E-7</v>
      </c>
      <c r="AL2136">
        <f t="shared" si="826"/>
        <v>0</v>
      </c>
      <c r="AM2136">
        <v>6378137</v>
      </c>
      <c r="AN2136">
        <v>6356752.3142451802</v>
      </c>
      <c r="AO2136">
        <f t="shared" si="827"/>
        <v>8.1819190842620321E-2</v>
      </c>
      <c r="AP2136">
        <f t="shared" si="828"/>
        <v>8.2094437949694496E-2</v>
      </c>
      <c r="AQ2136">
        <f t="shared" si="829"/>
        <v>6.7394967422762398E-3</v>
      </c>
      <c r="AR2136">
        <f t="shared" si="830"/>
        <v>6399593.6257584924</v>
      </c>
    </row>
    <row r="2137" spans="13:44" x14ac:dyDescent="0.3">
      <c r="M2137" s="52" t="s">
        <v>22</v>
      </c>
      <c r="N2137" s="53">
        <f t="shared" si="809"/>
        <v>166021.44365805644</v>
      </c>
      <c r="O2137" s="54">
        <f t="shared" si="810"/>
        <v>0</v>
      </c>
      <c r="P2137" s="55">
        <f t="shared" si="811"/>
        <v>31</v>
      </c>
      <c r="Q2137" s="68"/>
      <c r="T2137">
        <f t="shared" si="832"/>
        <v>0</v>
      </c>
      <c r="U2137">
        <f t="shared" si="832"/>
        <v>0</v>
      </c>
      <c r="V2137">
        <f t="shared" si="808"/>
        <v>31</v>
      </c>
      <c r="W2137">
        <f t="shared" si="831"/>
        <v>3</v>
      </c>
      <c r="X2137">
        <f t="shared" si="812"/>
        <v>-5.2359877559829883E-2</v>
      </c>
      <c r="Y2137">
        <f t="shared" si="813"/>
        <v>-5.2335956242943828E-2</v>
      </c>
      <c r="Z2137">
        <f t="shared" si="814"/>
        <v>-5.2383818566763218E-2</v>
      </c>
      <c r="AA2137">
        <f t="shared" si="815"/>
        <v>0</v>
      </c>
      <c r="AB2137">
        <f t="shared" si="816"/>
        <v>6375585.7452000007</v>
      </c>
      <c r="AC2137">
        <f t="shared" si="817"/>
        <v>9.2468067027179749E-6</v>
      </c>
      <c r="AD2137">
        <f t="shared" si="818"/>
        <v>0</v>
      </c>
      <c r="AE2137">
        <f t="shared" si="819"/>
        <v>0</v>
      </c>
      <c r="AF2137">
        <f t="shared" si="820"/>
        <v>0</v>
      </c>
      <c r="AG2137">
        <f t="shared" si="821"/>
        <v>0</v>
      </c>
      <c r="AH2137">
        <f t="shared" si="822"/>
        <v>0</v>
      </c>
      <c r="AI2137">
        <f t="shared" si="823"/>
        <v>5.0546225567071803E-3</v>
      </c>
      <c r="AJ2137">
        <f t="shared" si="824"/>
        <v>4.2582015317955055E-5</v>
      </c>
      <c r="AK2137">
        <f t="shared" si="825"/>
        <v>1.6740578955036711E-7</v>
      </c>
      <c r="AL2137">
        <f t="shared" si="826"/>
        <v>0</v>
      </c>
      <c r="AM2137">
        <v>6378137</v>
      </c>
      <c r="AN2137">
        <v>6356752.3142451802</v>
      </c>
      <c r="AO2137">
        <f t="shared" si="827"/>
        <v>8.1819190842620321E-2</v>
      </c>
      <c r="AP2137">
        <f t="shared" si="828"/>
        <v>8.2094437949694496E-2</v>
      </c>
      <c r="AQ2137">
        <f t="shared" si="829"/>
        <v>6.7394967422762398E-3</v>
      </c>
      <c r="AR2137">
        <f t="shared" si="830"/>
        <v>6399593.6257584924</v>
      </c>
    </row>
    <row r="2138" spans="13:44" x14ac:dyDescent="0.3">
      <c r="M2138" s="52" t="s">
        <v>22</v>
      </c>
      <c r="N2138" s="53">
        <f t="shared" si="809"/>
        <v>166021.44365805644</v>
      </c>
      <c r="O2138" s="54">
        <f t="shared" si="810"/>
        <v>0</v>
      </c>
      <c r="P2138" s="55">
        <f t="shared" si="811"/>
        <v>31</v>
      </c>
      <c r="Q2138" s="68"/>
      <c r="T2138">
        <f t="shared" si="832"/>
        <v>0</v>
      </c>
      <c r="U2138">
        <f t="shared" si="832"/>
        <v>0</v>
      </c>
      <c r="V2138">
        <f t="shared" ref="V2138:V2201" si="833">TRUNC((R2138/6)+31)</f>
        <v>31</v>
      </c>
      <c r="W2138">
        <f t="shared" si="831"/>
        <v>3</v>
      </c>
      <c r="X2138">
        <f t="shared" si="812"/>
        <v>-5.2359877559829883E-2</v>
      </c>
      <c r="Y2138">
        <f t="shared" si="813"/>
        <v>-5.2335956242943828E-2</v>
      </c>
      <c r="Z2138">
        <f t="shared" si="814"/>
        <v>-5.2383818566763218E-2</v>
      </c>
      <c r="AA2138">
        <f t="shared" si="815"/>
        <v>0</v>
      </c>
      <c r="AB2138">
        <f t="shared" si="816"/>
        <v>6375585.7452000007</v>
      </c>
      <c r="AC2138">
        <f t="shared" si="817"/>
        <v>9.2468067027179749E-6</v>
      </c>
      <c r="AD2138">
        <f t="shared" si="818"/>
        <v>0</v>
      </c>
      <c r="AE2138">
        <f t="shared" si="819"/>
        <v>0</v>
      </c>
      <c r="AF2138">
        <f t="shared" si="820"/>
        <v>0</v>
      </c>
      <c r="AG2138">
        <f t="shared" si="821"/>
        <v>0</v>
      </c>
      <c r="AH2138">
        <f t="shared" si="822"/>
        <v>0</v>
      </c>
      <c r="AI2138">
        <f t="shared" si="823"/>
        <v>5.0546225567071803E-3</v>
      </c>
      <c r="AJ2138">
        <f t="shared" si="824"/>
        <v>4.2582015317955055E-5</v>
      </c>
      <c r="AK2138">
        <f t="shared" si="825"/>
        <v>1.6740578955036711E-7</v>
      </c>
      <c r="AL2138">
        <f t="shared" si="826"/>
        <v>0</v>
      </c>
      <c r="AM2138">
        <v>6378137</v>
      </c>
      <c r="AN2138">
        <v>6356752.3142451802</v>
      </c>
      <c r="AO2138">
        <f t="shared" si="827"/>
        <v>8.1819190842620321E-2</v>
      </c>
      <c r="AP2138">
        <f t="shared" si="828"/>
        <v>8.2094437949694496E-2</v>
      </c>
      <c r="AQ2138">
        <f t="shared" si="829"/>
        <v>6.7394967422762398E-3</v>
      </c>
      <c r="AR2138">
        <f t="shared" si="830"/>
        <v>6399593.6257584924</v>
      </c>
    </row>
    <row r="2139" spans="13:44" x14ac:dyDescent="0.3">
      <c r="M2139" s="52" t="s">
        <v>22</v>
      </c>
      <c r="N2139" s="53">
        <f t="shared" ref="N2139:N2202" si="834">Z2139*AB2139*(1+AC2139/3)+500000</f>
        <v>166021.44365805644</v>
      </c>
      <c r="O2139" s="54">
        <f t="shared" ref="O2139:O2202" si="835">IF(M2139="S",AA2139*AB2139*(1+AC2139)+AL2139+10000000,AA2139*AB2139*(1+AC2139)+AL2139)</f>
        <v>0</v>
      </c>
      <c r="P2139" s="55">
        <f t="shared" ref="P2139:P2202" si="836">V2139</f>
        <v>31</v>
      </c>
      <c r="Q2139" s="68"/>
      <c r="T2139">
        <f t="shared" si="832"/>
        <v>0</v>
      </c>
      <c r="U2139">
        <f t="shared" si="832"/>
        <v>0</v>
      </c>
      <c r="V2139">
        <f t="shared" si="833"/>
        <v>31</v>
      </c>
      <c r="W2139">
        <f t="shared" si="831"/>
        <v>3</v>
      </c>
      <c r="X2139">
        <f t="shared" ref="X2139:X2202" si="837">+T2139-((W2139*PI())/180)</f>
        <v>-5.2359877559829883E-2</v>
      </c>
      <c r="Y2139">
        <f t="shared" ref="Y2139:Y2202" si="838">COS(U2139)*SIN(X2139)</f>
        <v>-5.2335956242943828E-2</v>
      </c>
      <c r="Z2139">
        <f t="shared" ref="Z2139:Z2202" si="839">(1/2)*LN((1+Y2139)/(1-Y2139))</f>
        <v>-5.2383818566763218E-2</v>
      </c>
      <c r="AA2139">
        <f t="shared" ref="AA2139:AA2202" si="840">ATAN((TAN(U2139))/COS(X2139))-U2139</f>
        <v>0</v>
      </c>
      <c r="AB2139">
        <f t="shared" ref="AB2139:AB2202" si="841">(AR2139/(1+AQ2139*(COS(U2139))^2)^(1/2))*0.9996</f>
        <v>6375585.7452000007</v>
      </c>
      <c r="AC2139">
        <f t="shared" ref="AC2139:AC2202" si="842">(AQ2139/2)*Z2139^2*(COS(U2139))^2</f>
        <v>9.2468067027179749E-6</v>
      </c>
      <c r="AD2139">
        <f t="shared" ref="AD2139:AD2202" si="843">SIN(2*U2139)</f>
        <v>0</v>
      </c>
      <c r="AE2139">
        <f t="shared" ref="AE2139:AE2202" si="844">+AD2139*(COS(U2139))^2</f>
        <v>0</v>
      </c>
      <c r="AF2139">
        <f t="shared" ref="AF2139:AF2202" si="845">U2139+(AD2139/2)</f>
        <v>0</v>
      </c>
      <c r="AG2139">
        <f t="shared" ref="AG2139:AG2202" si="846">((3*AF2139)+AE2139)/4</f>
        <v>0</v>
      </c>
      <c r="AH2139">
        <f t="shared" ref="AH2139:AH2202" si="847">(5*AG2139+AE2139*(COS(U2139))^2)/3</f>
        <v>0</v>
      </c>
      <c r="AI2139">
        <f t="shared" ref="AI2139:AI2202" si="848">(3/4)*AQ2139</f>
        <v>5.0546225567071803E-3</v>
      </c>
      <c r="AJ2139">
        <f t="shared" ref="AJ2139:AJ2202" si="849">(5/3)*AI2139^2</f>
        <v>4.2582015317955055E-5</v>
      </c>
      <c r="AK2139">
        <f t="shared" ref="AK2139:AK2202" si="850">(35/27)*AI2139^3</f>
        <v>1.6740578955036711E-7</v>
      </c>
      <c r="AL2139">
        <f t="shared" ref="AL2139:AL2202" si="851">0.9996*AR2139*(U2139-(AI2139*AF2139)+(AJ2139*AG2139)-(AK2139*AH2139))</f>
        <v>0</v>
      </c>
      <c r="AM2139">
        <v>6378137</v>
      </c>
      <c r="AN2139">
        <v>6356752.3142451802</v>
      </c>
      <c r="AO2139">
        <f t="shared" ref="AO2139:AO2202" si="852">SQRT(AM2139^2-AN2139^2)/AM2139</f>
        <v>8.1819190842620321E-2</v>
      </c>
      <c r="AP2139">
        <f t="shared" ref="AP2139:AP2202" si="853">SQRT(AM2139^2-AN2139^2)/AN2139</f>
        <v>8.2094437949694496E-2</v>
      </c>
      <c r="AQ2139">
        <f t="shared" ref="AQ2139:AQ2202" si="854">AP2139^2</f>
        <v>6.7394967422762398E-3</v>
      </c>
      <c r="AR2139">
        <f t="shared" ref="AR2139:AR2202" si="855">+(AM2139^2)/AN2139</f>
        <v>6399593.6257584924</v>
      </c>
    </row>
    <row r="2140" spans="13:44" x14ac:dyDescent="0.3">
      <c r="M2140" s="52" t="s">
        <v>22</v>
      </c>
      <c r="N2140" s="53">
        <f t="shared" si="834"/>
        <v>166021.44365805644</v>
      </c>
      <c r="O2140" s="54">
        <f t="shared" si="835"/>
        <v>0</v>
      </c>
      <c r="P2140" s="55">
        <f t="shared" si="836"/>
        <v>31</v>
      </c>
      <c r="Q2140" s="68"/>
      <c r="T2140">
        <f t="shared" si="832"/>
        <v>0</v>
      </c>
      <c r="U2140">
        <f t="shared" si="832"/>
        <v>0</v>
      </c>
      <c r="V2140">
        <f t="shared" si="833"/>
        <v>31</v>
      </c>
      <c r="W2140">
        <f t="shared" ref="W2140:W2203" si="856">6*V2140-183</f>
        <v>3</v>
      </c>
      <c r="X2140">
        <f t="shared" si="837"/>
        <v>-5.2359877559829883E-2</v>
      </c>
      <c r="Y2140">
        <f t="shared" si="838"/>
        <v>-5.2335956242943828E-2</v>
      </c>
      <c r="Z2140">
        <f t="shared" si="839"/>
        <v>-5.2383818566763218E-2</v>
      </c>
      <c r="AA2140">
        <f t="shared" si="840"/>
        <v>0</v>
      </c>
      <c r="AB2140">
        <f t="shared" si="841"/>
        <v>6375585.7452000007</v>
      </c>
      <c r="AC2140">
        <f t="shared" si="842"/>
        <v>9.2468067027179749E-6</v>
      </c>
      <c r="AD2140">
        <f t="shared" si="843"/>
        <v>0</v>
      </c>
      <c r="AE2140">
        <f t="shared" si="844"/>
        <v>0</v>
      </c>
      <c r="AF2140">
        <f t="shared" si="845"/>
        <v>0</v>
      </c>
      <c r="AG2140">
        <f t="shared" si="846"/>
        <v>0</v>
      </c>
      <c r="AH2140">
        <f t="shared" si="847"/>
        <v>0</v>
      </c>
      <c r="AI2140">
        <f t="shared" si="848"/>
        <v>5.0546225567071803E-3</v>
      </c>
      <c r="AJ2140">
        <f t="shared" si="849"/>
        <v>4.2582015317955055E-5</v>
      </c>
      <c r="AK2140">
        <f t="shared" si="850"/>
        <v>1.6740578955036711E-7</v>
      </c>
      <c r="AL2140">
        <f t="shared" si="851"/>
        <v>0</v>
      </c>
      <c r="AM2140">
        <v>6378137</v>
      </c>
      <c r="AN2140">
        <v>6356752.3142451802</v>
      </c>
      <c r="AO2140">
        <f t="shared" si="852"/>
        <v>8.1819190842620321E-2</v>
      </c>
      <c r="AP2140">
        <f t="shared" si="853"/>
        <v>8.2094437949694496E-2</v>
      </c>
      <c r="AQ2140">
        <f t="shared" si="854"/>
        <v>6.7394967422762398E-3</v>
      </c>
      <c r="AR2140">
        <f t="shared" si="855"/>
        <v>6399593.6257584924</v>
      </c>
    </row>
    <row r="2141" spans="13:44" x14ac:dyDescent="0.3">
      <c r="M2141" s="52" t="s">
        <v>22</v>
      </c>
      <c r="N2141" s="53">
        <f t="shared" si="834"/>
        <v>166021.44365805644</v>
      </c>
      <c r="O2141" s="54">
        <f t="shared" si="835"/>
        <v>0</v>
      </c>
      <c r="P2141" s="55">
        <f t="shared" si="836"/>
        <v>31</v>
      </c>
      <c r="Q2141" s="68"/>
      <c r="T2141">
        <f t="shared" si="832"/>
        <v>0</v>
      </c>
      <c r="U2141">
        <f t="shared" si="832"/>
        <v>0</v>
      </c>
      <c r="V2141">
        <f t="shared" si="833"/>
        <v>31</v>
      </c>
      <c r="W2141">
        <f t="shared" si="856"/>
        <v>3</v>
      </c>
      <c r="X2141">
        <f t="shared" si="837"/>
        <v>-5.2359877559829883E-2</v>
      </c>
      <c r="Y2141">
        <f t="shared" si="838"/>
        <v>-5.2335956242943828E-2</v>
      </c>
      <c r="Z2141">
        <f t="shared" si="839"/>
        <v>-5.2383818566763218E-2</v>
      </c>
      <c r="AA2141">
        <f t="shared" si="840"/>
        <v>0</v>
      </c>
      <c r="AB2141">
        <f t="shared" si="841"/>
        <v>6375585.7452000007</v>
      </c>
      <c r="AC2141">
        <f t="shared" si="842"/>
        <v>9.2468067027179749E-6</v>
      </c>
      <c r="AD2141">
        <f t="shared" si="843"/>
        <v>0</v>
      </c>
      <c r="AE2141">
        <f t="shared" si="844"/>
        <v>0</v>
      </c>
      <c r="AF2141">
        <f t="shared" si="845"/>
        <v>0</v>
      </c>
      <c r="AG2141">
        <f t="shared" si="846"/>
        <v>0</v>
      </c>
      <c r="AH2141">
        <f t="shared" si="847"/>
        <v>0</v>
      </c>
      <c r="AI2141">
        <f t="shared" si="848"/>
        <v>5.0546225567071803E-3</v>
      </c>
      <c r="AJ2141">
        <f t="shared" si="849"/>
        <v>4.2582015317955055E-5</v>
      </c>
      <c r="AK2141">
        <f t="shared" si="850"/>
        <v>1.6740578955036711E-7</v>
      </c>
      <c r="AL2141">
        <f t="shared" si="851"/>
        <v>0</v>
      </c>
      <c r="AM2141">
        <v>6378137</v>
      </c>
      <c r="AN2141">
        <v>6356752.3142451802</v>
      </c>
      <c r="AO2141">
        <f t="shared" si="852"/>
        <v>8.1819190842620321E-2</v>
      </c>
      <c r="AP2141">
        <f t="shared" si="853"/>
        <v>8.2094437949694496E-2</v>
      </c>
      <c r="AQ2141">
        <f t="shared" si="854"/>
        <v>6.7394967422762398E-3</v>
      </c>
      <c r="AR2141">
        <f t="shared" si="855"/>
        <v>6399593.6257584924</v>
      </c>
    </row>
    <row r="2142" spans="13:44" x14ac:dyDescent="0.3">
      <c r="M2142" s="52" t="s">
        <v>22</v>
      </c>
      <c r="N2142" s="53">
        <f t="shared" si="834"/>
        <v>166021.44365805644</v>
      </c>
      <c r="O2142" s="54">
        <f t="shared" si="835"/>
        <v>0</v>
      </c>
      <c r="P2142" s="55">
        <f t="shared" si="836"/>
        <v>31</v>
      </c>
      <c r="Q2142" s="68"/>
      <c r="T2142">
        <f t="shared" si="832"/>
        <v>0</v>
      </c>
      <c r="U2142">
        <f t="shared" si="832"/>
        <v>0</v>
      </c>
      <c r="V2142">
        <f t="shared" si="833"/>
        <v>31</v>
      </c>
      <c r="W2142">
        <f t="shared" si="856"/>
        <v>3</v>
      </c>
      <c r="X2142">
        <f t="shared" si="837"/>
        <v>-5.2359877559829883E-2</v>
      </c>
      <c r="Y2142">
        <f t="shared" si="838"/>
        <v>-5.2335956242943828E-2</v>
      </c>
      <c r="Z2142">
        <f t="shared" si="839"/>
        <v>-5.2383818566763218E-2</v>
      </c>
      <c r="AA2142">
        <f t="shared" si="840"/>
        <v>0</v>
      </c>
      <c r="AB2142">
        <f t="shared" si="841"/>
        <v>6375585.7452000007</v>
      </c>
      <c r="AC2142">
        <f t="shared" si="842"/>
        <v>9.2468067027179749E-6</v>
      </c>
      <c r="AD2142">
        <f t="shared" si="843"/>
        <v>0</v>
      </c>
      <c r="AE2142">
        <f t="shared" si="844"/>
        <v>0</v>
      </c>
      <c r="AF2142">
        <f t="shared" si="845"/>
        <v>0</v>
      </c>
      <c r="AG2142">
        <f t="shared" si="846"/>
        <v>0</v>
      </c>
      <c r="AH2142">
        <f t="shared" si="847"/>
        <v>0</v>
      </c>
      <c r="AI2142">
        <f t="shared" si="848"/>
        <v>5.0546225567071803E-3</v>
      </c>
      <c r="AJ2142">
        <f t="shared" si="849"/>
        <v>4.2582015317955055E-5</v>
      </c>
      <c r="AK2142">
        <f t="shared" si="850"/>
        <v>1.6740578955036711E-7</v>
      </c>
      <c r="AL2142">
        <f t="shared" si="851"/>
        <v>0</v>
      </c>
      <c r="AM2142">
        <v>6378137</v>
      </c>
      <c r="AN2142">
        <v>6356752.3142451802</v>
      </c>
      <c r="AO2142">
        <f t="shared" si="852"/>
        <v>8.1819190842620321E-2</v>
      </c>
      <c r="AP2142">
        <f t="shared" si="853"/>
        <v>8.2094437949694496E-2</v>
      </c>
      <c r="AQ2142">
        <f t="shared" si="854"/>
        <v>6.7394967422762398E-3</v>
      </c>
      <c r="AR2142">
        <f t="shared" si="855"/>
        <v>6399593.6257584924</v>
      </c>
    </row>
    <row r="2143" spans="13:44" x14ac:dyDescent="0.3">
      <c r="M2143" s="52" t="s">
        <v>22</v>
      </c>
      <c r="N2143" s="53">
        <f t="shared" si="834"/>
        <v>166021.44365805644</v>
      </c>
      <c r="O2143" s="54">
        <f t="shared" si="835"/>
        <v>0</v>
      </c>
      <c r="P2143" s="55">
        <f t="shared" si="836"/>
        <v>31</v>
      </c>
      <c r="Q2143" s="68"/>
      <c r="T2143">
        <f t="shared" si="832"/>
        <v>0</v>
      </c>
      <c r="U2143">
        <f t="shared" si="832"/>
        <v>0</v>
      </c>
      <c r="V2143">
        <f t="shared" si="833"/>
        <v>31</v>
      </c>
      <c r="W2143">
        <f t="shared" si="856"/>
        <v>3</v>
      </c>
      <c r="X2143">
        <f t="shared" si="837"/>
        <v>-5.2359877559829883E-2</v>
      </c>
      <c r="Y2143">
        <f t="shared" si="838"/>
        <v>-5.2335956242943828E-2</v>
      </c>
      <c r="Z2143">
        <f t="shared" si="839"/>
        <v>-5.2383818566763218E-2</v>
      </c>
      <c r="AA2143">
        <f t="shared" si="840"/>
        <v>0</v>
      </c>
      <c r="AB2143">
        <f t="shared" si="841"/>
        <v>6375585.7452000007</v>
      </c>
      <c r="AC2143">
        <f t="shared" si="842"/>
        <v>9.2468067027179749E-6</v>
      </c>
      <c r="AD2143">
        <f t="shared" si="843"/>
        <v>0</v>
      </c>
      <c r="AE2143">
        <f t="shared" si="844"/>
        <v>0</v>
      </c>
      <c r="AF2143">
        <f t="shared" si="845"/>
        <v>0</v>
      </c>
      <c r="AG2143">
        <f t="shared" si="846"/>
        <v>0</v>
      </c>
      <c r="AH2143">
        <f t="shared" si="847"/>
        <v>0</v>
      </c>
      <c r="AI2143">
        <f t="shared" si="848"/>
        <v>5.0546225567071803E-3</v>
      </c>
      <c r="AJ2143">
        <f t="shared" si="849"/>
        <v>4.2582015317955055E-5</v>
      </c>
      <c r="AK2143">
        <f t="shared" si="850"/>
        <v>1.6740578955036711E-7</v>
      </c>
      <c r="AL2143">
        <f t="shared" si="851"/>
        <v>0</v>
      </c>
      <c r="AM2143">
        <v>6378137</v>
      </c>
      <c r="AN2143">
        <v>6356752.3142451802</v>
      </c>
      <c r="AO2143">
        <f t="shared" si="852"/>
        <v>8.1819190842620321E-2</v>
      </c>
      <c r="AP2143">
        <f t="shared" si="853"/>
        <v>8.2094437949694496E-2</v>
      </c>
      <c r="AQ2143">
        <f t="shared" si="854"/>
        <v>6.7394967422762398E-3</v>
      </c>
      <c r="AR2143">
        <f t="shared" si="855"/>
        <v>6399593.6257584924</v>
      </c>
    </row>
    <row r="2144" spans="13:44" x14ac:dyDescent="0.3">
      <c r="M2144" s="52" t="s">
        <v>22</v>
      </c>
      <c r="N2144" s="53">
        <f t="shared" si="834"/>
        <v>166021.44365805644</v>
      </c>
      <c r="O2144" s="54">
        <f t="shared" si="835"/>
        <v>0</v>
      </c>
      <c r="P2144" s="55">
        <f t="shared" si="836"/>
        <v>31</v>
      </c>
      <c r="Q2144" s="68"/>
      <c r="T2144">
        <f t="shared" si="832"/>
        <v>0</v>
      </c>
      <c r="U2144">
        <f t="shared" si="832"/>
        <v>0</v>
      </c>
      <c r="V2144">
        <f t="shared" si="833"/>
        <v>31</v>
      </c>
      <c r="W2144">
        <f t="shared" si="856"/>
        <v>3</v>
      </c>
      <c r="X2144">
        <f t="shared" si="837"/>
        <v>-5.2359877559829883E-2</v>
      </c>
      <c r="Y2144">
        <f t="shared" si="838"/>
        <v>-5.2335956242943828E-2</v>
      </c>
      <c r="Z2144">
        <f t="shared" si="839"/>
        <v>-5.2383818566763218E-2</v>
      </c>
      <c r="AA2144">
        <f t="shared" si="840"/>
        <v>0</v>
      </c>
      <c r="AB2144">
        <f t="shared" si="841"/>
        <v>6375585.7452000007</v>
      </c>
      <c r="AC2144">
        <f t="shared" si="842"/>
        <v>9.2468067027179749E-6</v>
      </c>
      <c r="AD2144">
        <f t="shared" si="843"/>
        <v>0</v>
      </c>
      <c r="AE2144">
        <f t="shared" si="844"/>
        <v>0</v>
      </c>
      <c r="AF2144">
        <f t="shared" si="845"/>
        <v>0</v>
      </c>
      <c r="AG2144">
        <f t="shared" si="846"/>
        <v>0</v>
      </c>
      <c r="AH2144">
        <f t="shared" si="847"/>
        <v>0</v>
      </c>
      <c r="AI2144">
        <f t="shared" si="848"/>
        <v>5.0546225567071803E-3</v>
      </c>
      <c r="AJ2144">
        <f t="shared" si="849"/>
        <v>4.2582015317955055E-5</v>
      </c>
      <c r="AK2144">
        <f t="shared" si="850"/>
        <v>1.6740578955036711E-7</v>
      </c>
      <c r="AL2144">
        <f t="shared" si="851"/>
        <v>0</v>
      </c>
      <c r="AM2144">
        <v>6378137</v>
      </c>
      <c r="AN2144">
        <v>6356752.3142451802</v>
      </c>
      <c r="AO2144">
        <f t="shared" si="852"/>
        <v>8.1819190842620321E-2</v>
      </c>
      <c r="AP2144">
        <f t="shared" si="853"/>
        <v>8.2094437949694496E-2</v>
      </c>
      <c r="AQ2144">
        <f t="shared" si="854"/>
        <v>6.7394967422762398E-3</v>
      </c>
      <c r="AR2144">
        <f t="shared" si="855"/>
        <v>6399593.6257584924</v>
      </c>
    </row>
    <row r="2145" spans="13:44" x14ac:dyDescent="0.3">
      <c r="M2145" s="52" t="s">
        <v>22</v>
      </c>
      <c r="N2145" s="53">
        <f t="shared" si="834"/>
        <v>166021.44365805644</v>
      </c>
      <c r="O2145" s="54">
        <f t="shared" si="835"/>
        <v>0</v>
      </c>
      <c r="P2145" s="55">
        <f t="shared" si="836"/>
        <v>31</v>
      </c>
      <c r="Q2145" s="68"/>
      <c r="T2145">
        <f t="shared" si="832"/>
        <v>0</v>
      </c>
      <c r="U2145">
        <f t="shared" si="832"/>
        <v>0</v>
      </c>
      <c r="V2145">
        <f t="shared" si="833"/>
        <v>31</v>
      </c>
      <c r="W2145">
        <f t="shared" si="856"/>
        <v>3</v>
      </c>
      <c r="X2145">
        <f t="shared" si="837"/>
        <v>-5.2359877559829883E-2</v>
      </c>
      <c r="Y2145">
        <f t="shared" si="838"/>
        <v>-5.2335956242943828E-2</v>
      </c>
      <c r="Z2145">
        <f t="shared" si="839"/>
        <v>-5.2383818566763218E-2</v>
      </c>
      <c r="AA2145">
        <f t="shared" si="840"/>
        <v>0</v>
      </c>
      <c r="AB2145">
        <f t="shared" si="841"/>
        <v>6375585.7452000007</v>
      </c>
      <c r="AC2145">
        <f t="shared" si="842"/>
        <v>9.2468067027179749E-6</v>
      </c>
      <c r="AD2145">
        <f t="shared" si="843"/>
        <v>0</v>
      </c>
      <c r="AE2145">
        <f t="shared" si="844"/>
        <v>0</v>
      </c>
      <c r="AF2145">
        <f t="shared" si="845"/>
        <v>0</v>
      </c>
      <c r="AG2145">
        <f t="shared" si="846"/>
        <v>0</v>
      </c>
      <c r="AH2145">
        <f t="shared" si="847"/>
        <v>0</v>
      </c>
      <c r="AI2145">
        <f t="shared" si="848"/>
        <v>5.0546225567071803E-3</v>
      </c>
      <c r="AJ2145">
        <f t="shared" si="849"/>
        <v>4.2582015317955055E-5</v>
      </c>
      <c r="AK2145">
        <f t="shared" si="850"/>
        <v>1.6740578955036711E-7</v>
      </c>
      <c r="AL2145">
        <f t="shared" si="851"/>
        <v>0</v>
      </c>
      <c r="AM2145">
        <v>6378137</v>
      </c>
      <c r="AN2145">
        <v>6356752.3142451802</v>
      </c>
      <c r="AO2145">
        <f t="shared" si="852"/>
        <v>8.1819190842620321E-2</v>
      </c>
      <c r="AP2145">
        <f t="shared" si="853"/>
        <v>8.2094437949694496E-2</v>
      </c>
      <c r="AQ2145">
        <f t="shared" si="854"/>
        <v>6.7394967422762398E-3</v>
      </c>
      <c r="AR2145">
        <f t="shared" si="855"/>
        <v>6399593.6257584924</v>
      </c>
    </row>
    <row r="2146" spans="13:44" x14ac:dyDescent="0.3">
      <c r="M2146" s="52" t="s">
        <v>22</v>
      </c>
      <c r="N2146" s="53">
        <f t="shared" si="834"/>
        <v>166021.44365805644</v>
      </c>
      <c r="O2146" s="54">
        <f t="shared" si="835"/>
        <v>0</v>
      </c>
      <c r="P2146" s="55">
        <f t="shared" si="836"/>
        <v>31</v>
      </c>
      <c r="Q2146" s="68"/>
      <c r="T2146">
        <f t="shared" si="832"/>
        <v>0</v>
      </c>
      <c r="U2146">
        <f t="shared" si="832"/>
        <v>0</v>
      </c>
      <c r="V2146">
        <f t="shared" si="833"/>
        <v>31</v>
      </c>
      <c r="W2146">
        <f t="shared" si="856"/>
        <v>3</v>
      </c>
      <c r="X2146">
        <f t="shared" si="837"/>
        <v>-5.2359877559829883E-2</v>
      </c>
      <c r="Y2146">
        <f t="shared" si="838"/>
        <v>-5.2335956242943828E-2</v>
      </c>
      <c r="Z2146">
        <f t="shared" si="839"/>
        <v>-5.2383818566763218E-2</v>
      </c>
      <c r="AA2146">
        <f t="shared" si="840"/>
        <v>0</v>
      </c>
      <c r="AB2146">
        <f t="shared" si="841"/>
        <v>6375585.7452000007</v>
      </c>
      <c r="AC2146">
        <f t="shared" si="842"/>
        <v>9.2468067027179749E-6</v>
      </c>
      <c r="AD2146">
        <f t="shared" si="843"/>
        <v>0</v>
      </c>
      <c r="AE2146">
        <f t="shared" si="844"/>
        <v>0</v>
      </c>
      <c r="AF2146">
        <f t="shared" si="845"/>
        <v>0</v>
      </c>
      <c r="AG2146">
        <f t="shared" si="846"/>
        <v>0</v>
      </c>
      <c r="AH2146">
        <f t="shared" si="847"/>
        <v>0</v>
      </c>
      <c r="AI2146">
        <f t="shared" si="848"/>
        <v>5.0546225567071803E-3</v>
      </c>
      <c r="AJ2146">
        <f t="shared" si="849"/>
        <v>4.2582015317955055E-5</v>
      </c>
      <c r="AK2146">
        <f t="shared" si="850"/>
        <v>1.6740578955036711E-7</v>
      </c>
      <c r="AL2146">
        <f t="shared" si="851"/>
        <v>0</v>
      </c>
      <c r="AM2146">
        <v>6378137</v>
      </c>
      <c r="AN2146">
        <v>6356752.3142451802</v>
      </c>
      <c r="AO2146">
        <f t="shared" si="852"/>
        <v>8.1819190842620321E-2</v>
      </c>
      <c r="AP2146">
        <f t="shared" si="853"/>
        <v>8.2094437949694496E-2</v>
      </c>
      <c r="AQ2146">
        <f t="shared" si="854"/>
        <v>6.7394967422762398E-3</v>
      </c>
      <c r="AR2146">
        <f t="shared" si="855"/>
        <v>6399593.6257584924</v>
      </c>
    </row>
    <row r="2147" spans="13:44" x14ac:dyDescent="0.3">
      <c r="M2147" s="52" t="s">
        <v>22</v>
      </c>
      <c r="N2147" s="53">
        <f t="shared" si="834"/>
        <v>166021.44365805644</v>
      </c>
      <c r="O2147" s="54">
        <f t="shared" si="835"/>
        <v>0</v>
      </c>
      <c r="P2147" s="55">
        <f t="shared" si="836"/>
        <v>31</v>
      </c>
      <c r="Q2147" s="68"/>
      <c r="T2147">
        <f t="shared" si="832"/>
        <v>0</v>
      </c>
      <c r="U2147">
        <f t="shared" si="832"/>
        <v>0</v>
      </c>
      <c r="V2147">
        <f t="shared" si="833"/>
        <v>31</v>
      </c>
      <c r="W2147">
        <f t="shared" si="856"/>
        <v>3</v>
      </c>
      <c r="X2147">
        <f t="shared" si="837"/>
        <v>-5.2359877559829883E-2</v>
      </c>
      <c r="Y2147">
        <f t="shared" si="838"/>
        <v>-5.2335956242943828E-2</v>
      </c>
      <c r="Z2147">
        <f t="shared" si="839"/>
        <v>-5.2383818566763218E-2</v>
      </c>
      <c r="AA2147">
        <f t="shared" si="840"/>
        <v>0</v>
      </c>
      <c r="AB2147">
        <f t="shared" si="841"/>
        <v>6375585.7452000007</v>
      </c>
      <c r="AC2147">
        <f t="shared" si="842"/>
        <v>9.2468067027179749E-6</v>
      </c>
      <c r="AD2147">
        <f t="shared" si="843"/>
        <v>0</v>
      </c>
      <c r="AE2147">
        <f t="shared" si="844"/>
        <v>0</v>
      </c>
      <c r="AF2147">
        <f t="shared" si="845"/>
        <v>0</v>
      </c>
      <c r="AG2147">
        <f t="shared" si="846"/>
        <v>0</v>
      </c>
      <c r="AH2147">
        <f t="shared" si="847"/>
        <v>0</v>
      </c>
      <c r="AI2147">
        <f t="shared" si="848"/>
        <v>5.0546225567071803E-3</v>
      </c>
      <c r="AJ2147">
        <f t="shared" si="849"/>
        <v>4.2582015317955055E-5</v>
      </c>
      <c r="AK2147">
        <f t="shared" si="850"/>
        <v>1.6740578955036711E-7</v>
      </c>
      <c r="AL2147">
        <f t="shared" si="851"/>
        <v>0</v>
      </c>
      <c r="AM2147">
        <v>6378137</v>
      </c>
      <c r="AN2147">
        <v>6356752.3142451802</v>
      </c>
      <c r="AO2147">
        <f t="shared" si="852"/>
        <v>8.1819190842620321E-2</v>
      </c>
      <c r="AP2147">
        <f t="shared" si="853"/>
        <v>8.2094437949694496E-2</v>
      </c>
      <c r="AQ2147">
        <f t="shared" si="854"/>
        <v>6.7394967422762398E-3</v>
      </c>
      <c r="AR2147">
        <f t="shared" si="855"/>
        <v>6399593.6257584924</v>
      </c>
    </row>
    <row r="2148" spans="13:44" x14ac:dyDescent="0.3">
      <c r="M2148" s="52" t="s">
        <v>22</v>
      </c>
      <c r="N2148" s="53">
        <f t="shared" si="834"/>
        <v>166021.44365805644</v>
      </c>
      <c r="O2148" s="54">
        <f t="shared" si="835"/>
        <v>0</v>
      </c>
      <c r="P2148" s="55">
        <f t="shared" si="836"/>
        <v>31</v>
      </c>
      <c r="Q2148" s="68"/>
      <c r="T2148">
        <f t="shared" si="832"/>
        <v>0</v>
      </c>
      <c r="U2148">
        <f t="shared" si="832"/>
        <v>0</v>
      </c>
      <c r="V2148">
        <f t="shared" si="833"/>
        <v>31</v>
      </c>
      <c r="W2148">
        <f t="shared" si="856"/>
        <v>3</v>
      </c>
      <c r="X2148">
        <f t="shared" si="837"/>
        <v>-5.2359877559829883E-2</v>
      </c>
      <c r="Y2148">
        <f t="shared" si="838"/>
        <v>-5.2335956242943828E-2</v>
      </c>
      <c r="Z2148">
        <f t="shared" si="839"/>
        <v>-5.2383818566763218E-2</v>
      </c>
      <c r="AA2148">
        <f t="shared" si="840"/>
        <v>0</v>
      </c>
      <c r="AB2148">
        <f t="shared" si="841"/>
        <v>6375585.7452000007</v>
      </c>
      <c r="AC2148">
        <f t="shared" si="842"/>
        <v>9.2468067027179749E-6</v>
      </c>
      <c r="AD2148">
        <f t="shared" si="843"/>
        <v>0</v>
      </c>
      <c r="AE2148">
        <f t="shared" si="844"/>
        <v>0</v>
      </c>
      <c r="AF2148">
        <f t="shared" si="845"/>
        <v>0</v>
      </c>
      <c r="AG2148">
        <f t="shared" si="846"/>
        <v>0</v>
      </c>
      <c r="AH2148">
        <f t="shared" si="847"/>
        <v>0</v>
      </c>
      <c r="AI2148">
        <f t="shared" si="848"/>
        <v>5.0546225567071803E-3</v>
      </c>
      <c r="AJ2148">
        <f t="shared" si="849"/>
        <v>4.2582015317955055E-5</v>
      </c>
      <c r="AK2148">
        <f t="shared" si="850"/>
        <v>1.6740578955036711E-7</v>
      </c>
      <c r="AL2148">
        <f t="shared" si="851"/>
        <v>0</v>
      </c>
      <c r="AM2148">
        <v>6378137</v>
      </c>
      <c r="AN2148">
        <v>6356752.3142451802</v>
      </c>
      <c r="AO2148">
        <f t="shared" si="852"/>
        <v>8.1819190842620321E-2</v>
      </c>
      <c r="AP2148">
        <f t="shared" si="853"/>
        <v>8.2094437949694496E-2</v>
      </c>
      <c r="AQ2148">
        <f t="shared" si="854"/>
        <v>6.7394967422762398E-3</v>
      </c>
      <c r="AR2148">
        <f t="shared" si="855"/>
        <v>6399593.6257584924</v>
      </c>
    </row>
    <row r="2149" spans="13:44" x14ac:dyDescent="0.3">
      <c r="M2149" s="52" t="s">
        <v>22</v>
      </c>
      <c r="N2149" s="53">
        <f t="shared" si="834"/>
        <v>166021.44365805644</v>
      </c>
      <c r="O2149" s="54">
        <f t="shared" si="835"/>
        <v>0</v>
      </c>
      <c r="P2149" s="55">
        <f t="shared" si="836"/>
        <v>31</v>
      </c>
      <c r="Q2149" s="68"/>
      <c r="T2149">
        <f t="shared" si="832"/>
        <v>0</v>
      </c>
      <c r="U2149">
        <f t="shared" si="832"/>
        <v>0</v>
      </c>
      <c r="V2149">
        <f t="shared" si="833"/>
        <v>31</v>
      </c>
      <c r="W2149">
        <f t="shared" si="856"/>
        <v>3</v>
      </c>
      <c r="X2149">
        <f t="shared" si="837"/>
        <v>-5.2359877559829883E-2</v>
      </c>
      <c r="Y2149">
        <f t="shared" si="838"/>
        <v>-5.2335956242943828E-2</v>
      </c>
      <c r="Z2149">
        <f t="shared" si="839"/>
        <v>-5.2383818566763218E-2</v>
      </c>
      <c r="AA2149">
        <f t="shared" si="840"/>
        <v>0</v>
      </c>
      <c r="AB2149">
        <f t="shared" si="841"/>
        <v>6375585.7452000007</v>
      </c>
      <c r="AC2149">
        <f t="shared" si="842"/>
        <v>9.2468067027179749E-6</v>
      </c>
      <c r="AD2149">
        <f t="shared" si="843"/>
        <v>0</v>
      </c>
      <c r="AE2149">
        <f t="shared" si="844"/>
        <v>0</v>
      </c>
      <c r="AF2149">
        <f t="shared" si="845"/>
        <v>0</v>
      </c>
      <c r="AG2149">
        <f t="shared" si="846"/>
        <v>0</v>
      </c>
      <c r="AH2149">
        <f t="shared" si="847"/>
        <v>0</v>
      </c>
      <c r="AI2149">
        <f t="shared" si="848"/>
        <v>5.0546225567071803E-3</v>
      </c>
      <c r="AJ2149">
        <f t="shared" si="849"/>
        <v>4.2582015317955055E-5</v>
      </c>
      <c r="AK2149">
        <f t="shared" si="850"/>
        <v>1.6740578955036711E-7</v>
      </c>
      <c r="AL2149">
        <f t="shared" si="851"/>
        <v>0</v>
      </c>
      <c r="AM2149">
        <v>6378137</v>
      </c>
      <c r="AN2149">
        <v>6356752.3142451802</v>
      </c>
      <c r="AO2149">
        <f t="shared" si="852"/>
        <v>8.1819190842620321E-2</v>
      </c>
      <c r="AP2149">
        <f t="shared" si="853"/>
        <v>8.2094437949694496E-2</v>
      </c>
      <c r="AQ2149">
        <f t="shared" si="854"/>
        <v>6.7394967422762398E-3</v>
      </c>
      <c r="AR2149">
        <f t="shared" si="855"/>
        <v>6399593.6257584924</v>
      </c>
    </row>
    <row r="2150" spans="13:44" x14ac:dyDescent="0.3">
      <c r="M2150" s="52" t="s">
        <v>22</v>
      </c>
      <c r="N2150" s="53">
        <f t="shared" si="834"/>
        <v>166021.44365805644</v>
      </c>
      <c r="O2150" s="54">
        <f t="shared" si="835"/>
        <v>0</v>
      </c>
      <c r="P2150" s="55">
        <f t="shared" si="836"/>
        <v>31</v>
      </c>
      <c r="Q2150" s="68"/>
      <c r="T2150">
        <f t="shared" si="832"/>
        <v>0</v>
      </c>
      <c r="U2150">
        <f t="shared" si="832"/>
        <v>0</v>
      </c>
      <c r="V2150">
        <f t="shared" si="833"/>
        <v>31</v>
      </c>
      <c r="W2150">
        <f t="shared" si="856"/>
        <v>3</v>
      </c>
      <c r="X2150">
        <f t="shared" si="837"/>
        <v>-5.2359877559829883E-2</v>
      </c>
      <c r="Y2150">
        <f t="shared" si="838"/>
        <v>-5.2335956242943828E-2</v>
      </c>
      <c r="Z2150">
        <f t="shared" si="839"/>
        <v>-5.2383818566763218E-2</v>
      </c>
      <c r="AA2150">
        <f t="shared" si="840"/>
        <v>0</v>
      </c>
      <c r="AB2150">
        <f t="shared" si="841"/>
        <v>6375585.7452000007</v>
      </c>
      <c r="AC2150">
        <f t="shared" si="842"/>
        <v>9.2468067027179749E-6</v>
      </c>
      <c r="AD2150">
        <f t="shared" si="843"/>
        <v>0</v>
      </c>
      <c r="AE2150">
        <f t="shared" si="844"/>
        <v>0</v>
      </c>
      <c r="AF2150">
        <f t="shared" si="845"/>
        <v>0</v>
      </c>
      <c r="AG2150">
        <f t="shared" si="846"/>
        <v>0</v>
      </c>
      <c r="AH2150">
        <f t="shared" si="847"/>
        <v>0</v>
      </c>
      <c r="AI2150">
        <f t="shared" si="848"/>
        <v>5.0546225567071803E-3</v>
      </c>
      <c r="AJ2150">
        <f t="shared" si="849"/>
        <v>4.2582015317955055E-5</v>
      </c>
      <c r="AK2150">
        <f t="shared" si="850"/>
        <v>1.6740578955036711E-7</v>
      </c>
      <c r="AL2150">
        <f t="shared" si="851"/>
        <v>0</v>
      </c>
      <c r="AM2150">
        <v>6378137</v>
      </c>
      <c r="AN2150">
        <v>6356752.3142451802</v>
      </c>
      <c r="AO2150">
        <f t="shared" si="852"/>
        <v>8.1819190842620321E-2</v>
      </c>
      <c r="AP2150">
        <f t="shared" si="853"/>
        <v>8.2094437949694496E-2</v>
      </c>
      <c r="AQ2150">
        <f t="shared" si="854"/>
        <v>6.7394967422762398E-3</v>
      </c>
      <c r="AR2150">
        <f t="shared" si="855"/>
        <v>6399593.6257584924</v>
      </c>
    </row>
    <row r="2151" spans="13:44" x14ac:dyDescent="0.3">
      <c r="M2151" s="52" t="s">
        <v>22</v>
      </c>
      <c r="N2151" s="53">
        <f t="shared" si="834"/>
        <v>166021.44365805644</v>
      </c>
      <c r="O2151" s="54">
        <f t="shared" si="835"/>
        <v>0</v>
      </c>
      <c r="P2151" s="55">
        <f t="shared" si="836"/>
        <v>31</v>
      </c>
      <c r="Q2151" s="68"/>
      <c r="T2151">
        <f t="shared" si="832"/>
        <v>0</v>
      </c>
      <c r="U2151">
        <f t="shared" si="832"/>
        <v>0</v>
      </c>
      <c r="V2151">
        <f t="shared" si="833"/>
        <v>31</v>
      </c>
      <c r="W2151">
        <f t="shared" si="856"/>
        <v>3</v>
      </c>
      <c r="X2151">
        <f t="shared" si="837"/>
        <v>-5.2359877559829883E-2</v>
      </c>
      <c r="Y2151">
        <f t="shared" si="838"/>
        <v>-5.2335956242943828E-2</v>
      </c>
      <c r="Z2151">
        <f t="shared" si="839"/>
        <v>-5.2383818566763218E-2</v>
      </c>
      <c r="AA2151">
        <f t="shared" si="840"/>
        <v>0</v>
      </c>
      <c r="AB2151">
        <f t="shared" si="841"/>
        <v>6375585.7452000007</v>
      </c>
      <c r="AC2151">
        <f t="shared" si="842"/>
        <v>9.2468067027179749E-6</v>
      </c>
      <c r="AD2151">
        <f t="shared" si="843"/>
        <v>0</v>
      </c>
      <c r="AE2151">
        <f t="shared" si="844"/>
        <v>0</v>
      </c>
      <c r="AF2151">
        <f t="shared" si="845"/>
        <v>0</v>
      </c>
      <c r="AG2151">
        <f t="shared" si="846"/>
        <v>0</v>
      </c>
      <c r="AH2151">
        <f t="shared" si="847"/>
        <v>0</v>
      </c>
      <c r="AI2151">
        <f t="shared" si="848"/>
        <v>5.0546225567071803E-3</v>
      </c>
      <c r="AJ2151">
        <f t="shared" si="849"/>
        <v>4.2582015317955055E-5</v>
      </c>
      <c r="AK2151">
        <f t="shared" si="850"/>
        <v>1.6740578955036711E-7</v>
      </c>
      <c r="AL2151">
        <f t="shared" si="851"/>
        <v>0</v>
      </c>
      <c r="AM2151">
        <v>6378137</v>
      </c>
      <c r="AN2151">
        <v>6356752.3142451802</v>
      </c>
      <c r="AO2151">
        <f t="shared" si="852"/>
        <v>8.1819190842620321E-2</v>
      </c>
      <c r="AP2151">
        <f t="shared" si="853"/>
        <v>8.2094437949694496E-2</v>
      </c>
      <c r="AQ2151">
        <f t="shared" si="854"/>
        <v>6.7394967422762398E-3</v>
      </c>
      <c r="AR2151">
        <f t="shared" si="855"/>
        <v>6399593.6257584924</v>
      </c>
    </row>
    <row r="2152" spans="13:44" x14ac:dyDescent="0.3">
      <c r="M2152" s="52" t="s">
        <v>22</v>
      </c>
      <c r="N2152" s="53">
        <f t="shared" si="834"/>
        <v>166021.44365805644</v>
      </c>
      <c r="O2152" s="54">
        <f t="shared" si="835"/>
        <v>0</v>
      </c>
      <c r="P2152" s="55">
        <f t="shared" si="836"/>
        <v>31</v>
      </c>
      <c r="Q2152" s="68"/>
      <c r="T2152">
        <f t="shared" si="832"/>
        <v>0</v>
      </c>
      <c r="U2152">
        <f t="shared" si="832"/>
        <v>0</v>
      </c>
      <c r="V2152">
        <f t="shared" si="833"/>
        <v>31</v>
      </c>
      <c r="W2152">
        <f t="shared" si="856"/>
        <v>3</v>
      </c>
      <c r="X2152">
        <f t="shared" si="837"/>
        <v>-5.2359877559829883E-2</v>
      </c>
      <c r="Y2152">
        <f t="shared" si="838"/>
        <v>-5.2335956242943828E-2</v>
      </c>
      <c r="Z2152">
        <f t="shared" si="839"/>
        <v>-5.2383818566763218E-2</v>
      </c>
      <c r="AA2152">
        <f t="shared" si="840"/>
        <v>0</v>
      </c>
      <c r="AB2152">
        <f t="shared" si="841"/>
        <v>6375585.7452000007</v>
      </c>
      <c r="AC2152">
        <f t="shared" si="842"/>
        <v>9.2468067027179749E-6</v>
      </c>
      <c r="AD2152">
        <f t="shared" si="843"/>
        <v>0</v>
      </c>
      <c r="AE2152">
        <f t="shared" si="844"/>
        <v>0</v>
      </c>
      <c r="AF2152">
        <f t="shared" si="845"/>
        <v>0</v>
      </c>
      <c r="AG2152">
        <f t="shared" si="846"/>
        <v>0</v>
      </c>
      <c r="AH2152">
        <f t="shared" si="847"/>
        <v>0</v>
      </c>
      <c r="AI2152">
        <f t="shared" si="848"/>
        <v>5.0546225567071803E-3</v>
      </c>
      <c r="AJ2152">
        <f t="shared" si="849"/>
        <v>4.2582015317955055E-5</v>
      </c>
      <c r="AK2152">
        <f t="shared" si="850"/>
        <v>1.6740578955036711E-7</v>
      </c>
      <c r="AL2152">
        <f t="shared" si="851"/>
        <v>0</v>
      </c>
      <c r="AM2152">
        <v>6378137</v>
      </c>
      <c r="AN2152">
        <v>6356752.3142451802</v>
      </c>
      <c r="AO2152">
        <f t="shared" si="852"/>
        <v>8.1819190842620321E-2</v>
      </c>
      <c r="AP2152">
        <f t="shared" si="853"/>
        <v>8.2094437949694496E-2</v>
      </c>
      <c r="AQ2152">
        <f t="shared" si="854"/>
        <v>6.7394967422762398E-3</v>
      </c>
      <c r="AR2152">
        <f t="shared" si="855"/>
        <v>6399593.6257584924</v>
      </c>
    </row>
    <row r="2153" spans="13:44" x14ac:dyDescent="0.3">
      <c r="M2153" s="52" t="s">
        <v>22</v>
      </c>
      <c r="N2153" s="53">
        <f t="shared" si="834"/>
        <v>166021.44365805644</v>
      </c>
      <c r="O2153" s="54">
        <f t="shared" si="835"/>
        <v>0</v>
      </c>
      <c r="P2153" s="55">
        <f t="shared" si="836"/>
        <v>31</v>
      </c>
      <c r="Q2153" s="68"/>
      <c r="T2153">
        <f t="shared" si="832"/>
        <v>0</v>
      </c>
      <c r="U2153">
        <f t="shared" si="832"/>
        <v>0</v>
      </c>
      <c r="V2153">
        <f t="shared" si="833"/>
        <v>31</v>
      </c>
      <c r="W2153">
        <f t="shared" si="856"/>
        <v>3</v>
      </c>
      <c r="X2153">
        <f t="shared" si="837"/>
        <v>-5.2359877559829883E-2</v>
      </c>
      <c r="Y2153">
        <f t="shared" si="838"/>
        <v>-5.2335956242943828E-2</v>
      </c>
      <c r="Z2153">
        <f t="shared" si="839"/>
        <v>-5.2383818566763218E-2</v>
      </c>
      <c r="AA2153">
        <f t="shared" si="840"/>
        <v>0</v>
      </c>
      <c r="AB2153">
        <f t="shared" si="841"/>
        <v>6375585.7452000007</v>
      </c>
      <c r="AC2153">
        <f t="shared" si="842"/>
        <v>9.2468067027179749E-6</v>
      </c>
      <c r="AD2153">
        <f t="shared" si="843"/>
        <v>0</v>
      </c>
      <c r="AE2153">
        <f t="shared" si="844"/>
        <v>0</v>
      </c>
      <c r="AF2153">
        <f t="shared" si="845"/>
        <v>0</v>
      </c>
      <c r="AG2153">
        <f t="shared" si="846"/>
        <v>0</v>
      </c>
      <c r="AH2153">
        <f t="shared" si="847"/>
        <v>0</v>
      </c>
      <c r="AI2153">
        <f t="shared" si="848"/>
        <v>5.0546225567071803E-3</v>
      </c>
      <c r="AJ2153">
        <f t="shared" si="849"/>
        <v>4.2582015317955055E-5</v>
      </c>
      <c r="AK2153">
        <f t="shared" si="850"/>
        <v>1.6740578955036711E-7</v>
      </c>
      <c r="AL2153">
        <f t="shared" si="851"/>
        <v>0</v>
      </c>
      <c r="AM2153">
        <v>6378137</v>
      </c>
      <c r="AN2153">
        <v>6356752.3142451802</v>
      </c>
      <c r="AO2153">
        <f t="shared" si="852"/>
        <v>8.1819190842620321E-2</v>
      </c>
      <c r="AP2153">
        <f t="shared" si="853"/>
        <v>8.2094437949694496E-2</v>
      </c>
      <c r="AQ2153">
        <f t="shared" si="854"/>
        <v>6.7394967422762398E-3</v>
      </c>
      <c r="AR2153">
        <f t="shared" si="855"/>
        <v>6399593.6257584924</v>
      </c>
    </row>
    <row r="2154" spans="13:44" x14ac:dyDescent="0.3">
      <c r="M2154" s="52" t="s">
        <v>22</v>
      </c>
      <c r="N2154" s="53">
        <f t="shared" si="834"/>
        <v>166021.44365805644</v>
      </c>
      <c r="O2154" s="54">
        <f t="shared" si="835"/>
        <v>0</v>
      </c>
      <c r="P2154" s="55">
        <f t="shared" si="836"/>
        <v>31</v>
      </c>
      <c r="Q2154" s="68"/>
      <c r="T2154">
        <f t="shared" ref="T2154:U2217" si="857">R2154*PI()/180</f>
        <v>0</v>
      </c>
      <c r="U2154">
        <f t="shared" si="857"/>
        <v>0</v>
      </c>
      <c r="V2154">
        <f t="shared" si="833"/>
        <v>31</v>
      </c>
      <c r="W2154">
        <f t="shared" si="856"/>
        <v>3</v>
      </c>
      <c r="X2154">
        <f t="shared" si="837"/>
        <v>-5.2359877559829883E-2</v>
      </c>
      <c r="Y2154">
        <f t="shared" si="838"/>
        <v>-5.2335956242943828E-2</v>
      </c>
      <c r="Z2154">
        <f t="shared" si="839"/>
        <v>-5.2383818566763218E-2</v>
      </c>
      <c r="AA2154">
        <f t="shared" si="840"/>
        <v>0</v>
      </c>
      <c r="AB2154">
        <f t="shared" si="841"/>
        <v>6375585.7452000007</v>
      </c>
      <c r="AC2154">
        <f t="shared" si="842"/>
        <v>9.2468067027179749E-6</v>
      </c>
      <c r="AD2154">
        <f t="shared" si="843"/>
        <v>0</v>
      </c>
      <c r="AE2154">
        <f t="shared" si="844"/>
        <v>0</v>
      </c>
      <c r="AF2154">
        <f t="shared" si="845"/>
        <v>0</v>
      </c>
      <c r="AG2154">
        <f t="shared" si="846"/>
        <v>0</v>
      </c>
      <c r="AH2154">
        <f t="shared" si="847"/>
        <v>0</v>
      </c>
      <c r="AI2154">
        <f t="shared" si="848"/>
        <v>5.0546225567071803E-3</v>
      </c>
      <c r="AJ2154">
        <f t="shared" si="849"/>
        <v>4.2582015317955055E-5</v>
      </c>
      <c r="AK2154">
        <f t="shared" si="850"/>
        <v>1.6740578955036711E-7</v>
      </c>
      <c r="AL2154">
        <f t="shared" si="851"/>
        <v>0</v>
      </c>
      <c r="AM2154">
        <v>6378137</v>
      </c>
      <c r="AN2154">
        <v>6356752.3142451802</v>
      </c>
      <c r="AO2154">
        <f t="shared" si="852"/>
        <v>8.1819190842620321E-2</v>
      </c>
      <c r="AP2154">
        <f t="shared" si="853"/>
        <v>8.2094437949694496E-2</v>
      </c>
      <c r="AQ2154">
        <f t="shared" si="854"/>
        <v>6.7394967422762398E-3</v>
      </c>
      <c r="AR2154">
        <f t="shared" si="855"/>
        <v>6399593.6257584924</v>
      </c>
    </row>
    <row r="2155" spans="13:44" x14ac:dyDescent="0.3">
      <c r="M2155" s="52" t="s">
        <v>22</v>
      </c>
      <c r="N2155" s="53">
        <f t="shared" si="834"/>
        <v>166021.44365805644</v>
      </c>
      <c r="O2155" s="54">
        <f t="shared" si="835"/>
        <v>0</v>
      </c>
      <c r="P2155" s="55">
        <f t="shared" si="836"/>
        <v>31</v>
      </c>
      <c r="Q2155" s="68"/>
      <c r="T2155">
        <f t="shared" si="857"/>
        <v>0</v>
      </c>
      <c r="U2155">
        <f t="shared" si="857"/>
        <v>0</v>
      </c>
      <c r="V2155">
        <f t="shared" si="833"/>
        <v>31</v>
      </c>
      <c r="W2155">
        <f t="shared" si="856"/>
        <v>3</v>
      </c>
      <c r="X2155">
        <f t="shared" si="837"/>
        <v>-5.2359877559829883E-2</v>
      </c>
      <c r="Y2155">
        <f t="shared" si="838"/>
        <v>-5.2335956242943828E-2</v>
      </c>
      <c r="Z2155">
        <f t="shared" si="839"/>
        <v>-5.2383818566763218E-2</v>
      </c>
      <c r="AA2155">
        <f t="shared" si="840"/>
        <v>0</v>
      </c>
      <c r="AB2155">
        <f t="shared" si="841"/>
        <v>6375585.7452000007</v>
      </c>
      <c r="AC2155">
        <f t="shared" si="842"/>
        <v>9.2468067027179749E-6</v>
      </c>
      <c r="AD2155">
        <f t="shared" si="843"/>
        <v>0</v>
      </c>
      <c r="AE2155">
        <f t="shared" si="844"/>
        <v>0</v>
      </c>
      <c r="AF2155">
        <f t="shared" si="845"/>
        <v>0</v>
      </c>
      <c r="AG2155">
        <f t="shared" si="846"/>
        <v>0</v>
      </c>
      <c r="AH2155">
        <f t="shared" si="847"/>
        <v>0</v>
      </c>
      <c r="AI2155">
        <f t="shared" si="848"/>
        <v>5.0546225567071803E-3</v>
      </c>
      <c r="AJ2155">
        <f t="shared" si="849"/>
        <v>4.2582015317955055E-5</v>
      </c>
      <c r="AK2155">
        <f t="shared" si="850"/>
        <v>1.6740578955036711E-7</v>
      </c>
      <c r="AL2155">
        <f t="shared" si="851"/>
        <v>0</v>
      </c>
      <c r="AM2155">
        <v>6378137</v>
      </c>
      <c r="AN2155">
        <v>6356752.3142451802</v>
      </c>
      <c r="AO2155">
        <f t="shared" si="852"/>
        <v>8.1819190842620321E-2</v>
      </c>
      <c r="AP2155">
        <f t="shared" si="853"/>
        <v>8.2094437949694496E-2</v>
      </c>
      <c r="AQ2155">
        <f t="shared" si="854"/>
        <v>6.7394967422762398E-3</v>
      </c>
      <c r="AR2155">
        <f t="shared" si="855"/>
        <v>6399593.6257584924</v>
      </c>
    </row>
    <row r="2156" spans="13:44" x14ac:dyDescent="0.3">
      <c r="M2156" s="52" t="s">
        <v>22</v>
      </c>
      <c r="N2156" s="53">
        <f t="shared" si="834"/>
        <v>166021.44365805644</v>
      </c>
      <c r="O2156" s="54">
        <f t="shared" si="835"/>
        <v>0</v>
      </c>
      <c r="P2156" s="55">
        <f t="shared" si="836"/>
        <v>31</v>
      </c>
      <c r="Q2156" s="68"/>
      <c r="T2156">
        <f t="shared" si="857"/>
        <v>0</v>
      </c>
      <c r="U2156">
        <f t="shared" si="857"/>
        <v>0</v>
      </c>
      <c r="V2156">
        <f t="shared" si="833"/>
        <v>31</v>
      </c>
      <c r="W2156">
        <f t="shared" si="856"/>
        <v>3</v>
      </c>
      <c r="X2156">
        <f t="shared" si="837"/>
        <v>-5.2359877559829883E-2</v>
      </c>
      <c r="Y2156">
        <f t="shared" si="838"/>
        <v>-5.2335956242943828E-2</v>
      </c>
      <c r="Z2156">
        <f t="shared" si="839"/>
        <v>-5.2383818566763218E-2</v>
      </c>
      <c r="AA2156">
        <f t="shared" si="840"/>
        <v>0</v>
      </c>
      <c r="AB2156">
        <f t="shared" si="841"/>
        <v>6375585.7452000007</v>
      </c>
      <c r="AC2156">
        <f t="shared" si="842"/>
        <v>9.2468067027179749E-6</v>
      </c>
      <c r="AD2156">
        <f t="shared" si="843"/>
        <v>0</v>
      </c>
      <c r="AE2156">
        <f t="shared" si="844"/>
        <v>0</v>
      </c>
      <c r="AF2156">
        <f t="shared" si="845"/>
        <v>0</v>
      </c>
      <c r="AG2156">
        <f t="shared" si="846"/>
        <v>0</v>
      </c>
      <c r="AH2156">
        <f t="shared" si="847"/>
        <v>0</v>
      </c>
      <c r="AI2156">
        <f t="shared" si="848"/>
        <v>5.0546225567071803E-3</v>
      </c>
      <c r="AJ2156">
        <f t="shared" si="849"/>
        <v>4.2582015317955055E-5</v>
      </c>
      <c r="AK2156">
        <f t="shared" si="850"/>
        <v>1.6740578955036711E-7</v>
      </c>
      <c r="AL2156">
        <f t="shared" si="851"/>
        <v>0</v>
      </c>
      <c r="AM2156">
        <v>6378137</v>
      </c>
      <c r="AN2156">
        <v>6356752.3142451802</v>
      </c>
      <c r="AO2156">
        <f t="shared" si="852"/>
        <v>8.1819190842620321E-2</v>
      </c>
      <c r="AP2156">
        <f t="shared" si="853"/>
        <v>8.2094437949694496E-2</v>
      </c>
      <c r="AQ2156">
        <f t="shared" si="854"/>
        <v>6.7394967422762398E-3</v>
      </c>
      <c r="AR2156">
        <f t="shared" si="855"/>
        <v>6399593.6257584924</v>
      </c>
    </row>
    <row r="2157" spans="13:44" x14ac:dyDescent="0.3">
      <c r="M2157" s="52" t="s">
        <v>22</v>
      </c>
      <c r="N2157" s="53">
        <f t="shared" si="834"/>
        <v>166021.44365805644</v>
      </c>
      <c r="O2157" s="54">
        <f t="shared" si="835"/>
        <v>0</v>
      </c>
      <c r="P2157" s="55">
        <f t="shared" si="836"/>
        <v>31</v>
      </c>
      <c r="Q2157" s="68"/>
      <c r="T2157">
        <f t="shared" si="857"/>
        <v>0</v>
      </c>
      <c r="U2157">
        <f t="shared" si="857"/>
        <v>0</v>
      </c>
      <c r="V2157">
        <f t="shared" si="833"/>
        <v>31</v>
      </c>
      <c r="W2157">
        <f t="shared" si="856"/>
        <v>3</v>
      </c>
      <c r="X2157">
        <f t="shared" si="837"/>
        <v>-5.2359877559829883E-2</v>
      </c>
      <c r="Y2157">
        <f t="shared" si="838"/>
        <v>-5.2335956242943828E-2</v>
      </c>
      <c r="Z2157">
        <f t="shared" si="839"/>
        <v>-5.2383818566763218E-2</v>
      </c>
      <c r="AA2157">
        <f t="shared" si="840"/>
        <v>0</v>
      </c>
      <c r="AB2157">
        <f t="shared" si="841"/>
        <v>6375585.7452000007</v>
      </c>
      <c r="AC2157">
        <f t="shared" si="842"/>
        <v>9.2468067027179749E-6</v>
      </c>
      <c r="AD2157">
        <f t="shared" si="843"/>
        <v>0</v>
      </c>
      <c r="AE2157">
        <f t="shared" si="844"/>
        <v>0</v>
      </c>
      <c r="AF2157">
        <f t="shared" si="845"/>
        <v>0</v>
      </c>
      <c r="AG2157">
        <f t="shared" si="846"/>
        <v>0</v>
      </c>
      <c r="AH2157">
        <f t="shared" si="847"/>
        <v>0</v>
      </c>
      <c r="AI2157">
        <f t="shared" si="848"/>
        <v>5.0546225567071803E-3</v>
      </c>
      <c r="AJ2157">
        <f t="shared" si="849"/>
        <v>4.2582015317955055E-5</v>
      </c>
      <c r="AK2157">
        <f t="shared" si="850"/>
        <v>1.6740578955036711E-7</v>
      </c>
      <c r="AL2157">
        <f t="shared" si="851"/>
        <v>0</v>
      </c>
      <c r="AM2157">
        <v>6378137</v>
      </c>
      <c r="AN2157">
        <v>6356752.3142451802</v>
      </c>
      <c r="AO2157">
        <f t="shared" si="852"/>
        <v>8.1819190842620321E-2</v>
      </c>
      <c r="AP2157">
        <f t="shared" si="853"/>
        <v>8.2094437949694496E-2</v>
      </c>
      <c r="AQ2157">
        <f t="shared" si="854"/>
        <v>6.7394967422762398E-3</v>
      </c>
      <c r="AR2157">
        <f t="shared" si="855"/>
        <v>6399593.6257584924</v>
      </c>
    </row>
    <row r="2158" spans="13:44" x14ac:dyDescent="0.3">
      <c r="M2158" s="52" t="s">
        <v>22</v>
      </c>
      <c r="N2158" s="53">
        <f t="shared" si="834"/>
        <v>166021.44365805644</v>
      </c>
      <c r="O2158" s="54">
        <f t="shared" si="835"/>
        <v>0</v>
      </c>
      <c r="P2158" s="55">
        <f t="shared" si="836"/>
        <v>31</v>
      </c>
      <c r="Q2158" s="68"/>
      <c r="T2158">
        <f t="shared" si="857"/>
        <v>0</v>
      </c>
      <c r="U2158">
        <f t="shared" si="857"/>
        <v>0</v>
      </c>
      <c r="V2158">
        <f t="shared" si="833"/>
        <v>31</v>
      </c>
      <c r="W2158">
        <f t="shared" si="856"/>
        <v>3</v>
      </c>
      <c r="X2158">
        <f t="shared" si="837"/>
        <v>-5.2359877559829883E-2</v>
      </c>
      <c r="Y2158">
        <f t="shared" si="838"/>
        <v>-5.2335956242943828E-2</v>
      </c>
      <c r="Z2158">
        <f t="shared" si="839"/>
        <v>-5.2383818566763218E-2</v>
      </c>
      <c r="AA2158">
        <f t="shared" si="840"/>
        <v>0</v>
      </c>
      <c r="AB2158">
        <f t="shared" si="841"/>
        <v>6375585.7452000007</v>
      </c>
      <c r="AC2158">
        <f t="shared" si="842"/>
        <v>9.2468067027179749E-6</v>
      </c>
      <c r="AD2158">
        <f t="shared" si="843"/>
        <v>0</v>
      </c>
      <c r="AE2158">
        <f t="shared" si="844"/>
        <v>0</v>
      </c>
      <c r="AF2158">
        <f t="shared" si="845"/>
        <v>0</v>
      </c>
      <c r="AG2158">
        <f t="shared" si="846"/>
        <v>0</v>
      </c>
      <c r="AH2158">
        <f t="shared" si="847"/>
        <v>0</v>
      </c>
      <c r="AI2158">
        <f t="shared" si="848"/>
        <v>5.0546225567071803E-3</v>
      </c>
      <c r="AJ2158">
        <f t="shared" si="849"/>
        <v>4.2582015317955055E-5</v>
      </c>
      <c r="AK2158">
        <f t="shared" si="850"/>
        <v>1.6740578955036711E-7</v>
      </c>
      <c r="AL2158">
        <f t="shared" si="851"/>
        <v>0</v>
      </c>
      <c r="AM2158">
        <v>6378137</v>
      </c>
      <c r="AN2158">
        <v>6356752.3142451802</v>
      </c>
      <c r="AO2158">
        <f t="shared" si="852"/>
        <v>8.1819190842620321E-2</v>
      </c>
      <c r="AP2158">
        <f t="shared" si="853"/>
        <v>8.2094437949694496E-2</v>
      </c>
      <c r="AQ2158">
        <f t="shared" si="854"/>
        <v>6.7394967422762398E-3</v>
      </c>
      <c r="AR2158">
        <f t="shared" si="855"/>
        <v>6399593.6257584924</v>
      </c>
    </row>
    <row r="2159" spans="13:44" x14ac:dyDescent="0.3">
      <c r="M2159" s="52" t="s">
        <v>22</v>
      </c>
      <c r="N2159" s="53">
        <f t="shared" si="834"/>
        <v>166021.44365805644</v>
      </c>
      <c r="O2159" s="54">
        <f t="shared" si="835"/>
        <v>0</v>
      </c>
      <c r="P2159" s="55">
        <f t="shared" si="836"/>
        <v>31</v>
      </c>
      <c r="Q2159" s="68"/>
      <c r="T2159">
        <f t="shared" si="857"/>
        <v>0</v>
      </c>
      <c r="U2159">
        <f t="shared" si="857"/>
        <v>0</v>
      </c>
      <c r="V2159">
        <f t="shared" si="833"/>
        <v>31</v>
      </c>
      <c r="W2159">
        <f t="shared" si="856"/>
        <v>3</v>
      </c>
      <c r="X2159">
        <f t="shared" si="837"/>
        <v>-5.2359877559829883E-2</v>
      </c>
      <c r="Y2159">
        <f t="shared" si="838"/>
        <v>-5.2335956242943828E-2</v>
      </c>
      <c r="Z2159">
        <f t="shared" si="839"/>
        <v>-5.2383818566763218E-2</v>
      </c>
      <c r="AA2159">
        <f t="shared" si="840"/>
        <v>0</v>
      </c>
      <c r="AB2159">
        <f t="shared" si="841"/>
        <v>6375585.7452000007</v>
      </c>
      <c r="AC2159">
        <f t="shared" si="842"/>
        <v>9.2468067027179749E-6</v>
      </c>
      <c r="AD2159">
        <f t="shared" si="843"/>
        <v>0</v>
      </c>
      <c r="AE2159">
        <f t="shared" si="844"/>
        <v>0</v>
      </c>
      <c r="AF2159">
        <f t="shared" si="845"/>
        <v>0</v>
      </c>
      <c r="AG2159">
        <f t="shared" si="846"/>
        <v>0</v>
      </c>
      <c r="AH2159">
        <f t="shared" si="847"/>
        <v>0</v>
      </c>
      <c r="AI2159">
        <f t="shared" si="848"/>
        <v>5.0546225567071803E-3</v>
      </c>
      <c r="AJ2159">
        <f t="shared" si="849"/>
        <v>4.2582015317955055E-5</v>
      </c>
      <c r="AK2159">
        <f t="shared" si="850"/>
        <v>1.6740578955036711E-7</v>
      </c>
      <c r="AL2159">
        <f t="shared" si="851"/>
        <v>0</v>
      </c>
      <c r="AM2159">
        <v>6378137</v>
      </c>
      <c r="AN2159">
        <v>6356752.3142451802</v>
      </c>
      <c r="AO2159">
        <f t="shared" si="852"/>
        <v>8.1819190842620321E-2</v>
      </c>
      <c r="AP2159">
        <f t="shared" si="853"/>
        <v>8.2094437949694496E-2</v>
      </c>
      <c r="AQ2159">
        <f t="shared" si="854"/>
        <v>6.7394967422762398E-3</v>
      </c>
      <c r="AR2159">
        <f t="shared" si="855"/>
        <v>6399593.6257584924</v>
      </c>
    </row>
    <row r="2160" spans="13:44" x14ac:dyDescent="0.3">
      <c r="M2160" s="52" t="s">
        <v>22</v>
      </c>
      <c r="N2160" s="53">
        <f t="shared" si="834"/>
        <v>166021.44365805644</v>
      </c>
      <c r="O2160" s="54">
        <f t="shared" si="835"/>
        <v>0</v>
      </c>
      <c r="P2160" s="55">
        <f t="shared" si="836"/>
        <v>31</v>
      </c>
      <c r="Q2160" s="68"/>
      <c r="T2160">
        <f t="shared" si="857"/>
        <v>0</v>
      </c>
      <c r="U2160">
        <f t="shared" si="857"/>
        <v>0</v>
      </c>
      <c r="V2160">
        <f t="shared" si="833"/>
        <v>31</v>
      </c>
      <c r="W2160">
        <f t="shared" si="856"/>
        <v>3</v>
      </c>
      <c r="X2160">
        <f t="shared" si="837"/>
        <v>-5.2359877559829883E-2</v>
      </c>
      <c r="Y2160">
        <f t="shared" si="838"/>
        <v>-5.2335956242943828E-2</v>
      </c>
      <c r="Z2160">
        <f t="shared" si="839"/>
        <v>-5.2383818566763218E-2</v>
      </c>
      <c r="AA2160">
        <f t="shared" si="840"/>
        <v>0</v>
      </c>
      <c r="AB2160">
        <f t="shared" si="841"/>
        <v>6375585.7452000007</v>
      </c>
      <c r="AC2160">
        <f t="shared" si="842"/>
        <v>9.2468067027179749E-6</v>
      </c>
      <c r="AD2160">
        <f t="shared" si="843"/>
        <v>0</v>
      </c>
      <c r="AE2160">
        <f t="shared" si="844"/>
        <v>0</v>
      </c>
      <c r="AF2160">
        <f t="shared" si="845"/>
        <v>0</v>
      </c>
      <c r="AG2160">
        <f t="shared" si="846"/>
        <v>0</v>
      </c>
      <c r="AH2160">
        <f t="shared" si="847"/>
        <v>0</v>
      </c>
      <c r="AI2160">
        <f t="shared" si="848"/>
        <v>5.0546225567071803E-3</v>
      </c>
      <c r="AJ2160">
        <f t="shared" si="849"/>
        <v>4.2582015317955055E-5</v>
      </c>
      <c r="AK2160">
        <f t="shared" si="850"/>
        <v>1.6740578955036711E-7</v>
      </c>
      <c r="AL2160">
        <f t="shared" si="851"/>
        <v>0</v>
      </c>
      <c r="AM2160">
        <v>6378137</v>
      </c>
      <c r="AN2160">
        <v>6356752.3142451802</v>
      </c>
      <c r="AO2160">
        <f t="shared" si="852"/>
        <v>8.1819190842620321E-2</v>
      </c>
      <c r="AP2160">
        <f t="shared" si="853"/>
        <v>8.2094437949694496E-2</v>
      </c>
      <c r="AQ2160">
        <f t="shared" si="854"/>
        <v>6.7394967422762398E-3</v>
      </c>
      <c r="AR2160">
        <f t="shared" si="855"/>
        <v>6399593.6257584924</v>
      </c>
    </row>
    <row r="2161" spans="13:44" x14ac:dyDescent="0.3">
      <c r="M2161" s="52" t="s">
        <v>22</v>
      </c>
      <c r="N2161" s="53">
        <f t="shared" si="834"/>
        <v>166021.44365805644</v>
      </c>
      <c r="O2161" s="54">
        <f t="shared" si="835"/>
        <v>0</v>
      </c>
      <c r="P2161" s="55">
        <f t="shared" si="836"/>
        <v>31</v>
      </c>
      <c r="Q2161" s="68"/>
      <c r="T2161">
        <f t="shared" si="857"/>
        <v>0</v>
      </c>
      <c r="U2161">
        <f t="shared" si="857"/>
        <v>0</v>
      </c>
      <c r="V2161">
        <f t="shared" si="833"/>
        <v>31</v>
      </c>
      <c r="W2161">
        <f t="shared" si="856"/>
        <v>3</v>
      </c>
      <c r="X2161">
        <f t="shared" si="837"/>
        <v>-5.2359877559829883E-2</v>
      </c>
      <c r="Y2161">
        <f t="shared" si="838"/>
        <v>-5.2335956242943828E-2</v>
      </c>
      <c r="Z2161">
        <f t="shared" si="839"/>
        <v>-5.2383818566763218E-2</v>
      </c>
      <c r="AA2161">
        <f t="shared" si="840"/>
        <v>0</v>
      </c>
      <c r="AB2161">
        <f t="shared" si="841"/>
        <v>6375585.7452000007</v>
      </c>
      <c r="AC2161">
        <f t="shared" si="842"/>
        <v>9.2468067027179749E-6</v>
      </c>
      <c r="AD2161">
        <f t="shared" si="843"/>
        <v>0</v>
      </c>
      <c r="AE2161">
        <f t="shared" si="844"/>
        <v>0</v>
      </c>
      <c r="AF2161">
        <f t="shared" si="845"/>
        <v>0</v>
      </c>
      <c r="AG2161">
        <f t="shared" si="846"/>
        <v>0</v>
      </c>
      <c r="AH2161">
        <f t="shared" si="847"/>
        <v>0</v>
      </c>
      <c r="AI2161">
        <f t="shared" si="848"/>
        <v>5.0546225567071803E-3</v>
      </c>
      <c r="AJ2161">
        <f t="shared" si="849"/>
        <v>4.2582015317955055E-5</v>
      </c>
      <c r="AK2161">
        <f t="shared" si="850"/>
        <v>1.6740578955036711E-7</v>
      </c>
      <c r="AL2161">
        <f t="shared" si="851"/>
        <v>0</v>
      </c>
      <c r="AM2161">
        <v>6378137</v>
      </c>
      <c r="AN2161">
        <v>6356752.3142451802</v>
      </c>
      <c r="AO2161">
        <f t="shared" si="852"/>
        <v>8.1819190842620321E-2</v>
      </c>
      <c r="AP2161">
        <f t="shared" si="853"/>
        <v>8.2094437949694496E-2</v>
      </c>
      <c r="AQ2161">
        <f t="shared" si="854"/>
        <v>6.7394967422762398E-3</v>
      </c>
      <c r="AR2161">
        <f t="shared" si="855"/>
        <v>6399593.6257584924</v>
      </c>
    </row>
    <row r="2162" spans="13:44" x14ac:dyDescent="0.3">
      <c r="M2162" s="52" t="s">
        <v>22</v>
      </c>
      <c r="N2162" s="53">
        <f t="shared" si="834"/>
        <v>166021.44365805644</v>
      </c>
      <c r="O2162" s="54">
        <f t="shared" si="835"/>
        <v>0</v>
      </c>
      <c r="P2162" s="55">
        <f t="shared" si="836"/>
        <v>31</v>
      </c>
      <c r="Q2162" s="68"/>
      <c r="T2162">
        <f t="shared" si="857"/>
        <v>0</v>
      </c>
      <c r="U2162">
        <f t="shared" si="857"/>
        <v>0</v>
      </c>
      <c r="V2162">
        <f t="shared" si="833"/>
        <v>31</v>
      </c>
      <c r="W2162">
        <f t="shared" si="856"/>
        <v>3</v>
      </c>
      <c r="X2162">
        <f t="shared" si="837"/>
        <v>-5.2359877559829883E-2</v>
      </c>
      <c r="Y2162">
        <f t="shared" si="838"/>
        <v>-5.2335956242943828E-2</v>
      </c>
      <c r="Z2162">
        <f t="shared" si="839"/>
        <v>-5.2383818566763218E-2</v>
      </c>
      <c r="AA2162">
        <f t="shared" si="840"/>
        <v>0</v>
      </c>
      <c r="AB2162">
        <f t="shared" si="841"/>
        <v>6375585.7452000007</v>
      </c>
      <c r="AC2162">
        <f t="shared" si="842"/>
        <v>9.2468067027179749E-6</v>
      </c>
      <c r="AD2162">
        <f t="shared" si="843"/>
        <v>0</v>
      </c>
      <c r="AE2162">
        <f t="shared" si="844"/>
        <v>0</v>
      </c>
      <c r="AF2162">
        <f t="shared" si="845"/>
        <v>0</v>
      </c>
      <c r="AG2162">
        <f t="shared" si="846"/>
        <v>0</v>
      </c>
      <c r="AH2162">
        <f t="shared" si="847"/>
        <v>0</v>
      </c>
      <c r="AI2162">
        <f t="shared" si="848"/>
        <v>5.0546225567071803E-3</v>
      </c>
      <c r="AJ2162">
        <f t="shared" si="849"/>
        <v>4.2582015317955055E-5</v>
      </c>
      <c r="AK2162">
        <f t="shared" si="850"/>
        <v>1.6740578955036711E-7</v>
      </c>
      <c r="AL2162">
        <f t="shared" si="851"/>
        <v>0</v>
      </c>
      <c r="AM2162">
        <v>6378137</v>
      </c>
      <c r="AN2162">
        <v>6356752.3142451802</v>
      </c>
      <c r="AO2162">
        <f t="shared" si="852"/>
        <v>8.1819190842620321E-2</v>
      </c>
      <c r="AP2162">
        <f t="shared" si="853"/>
        <v>8.2094437949694496E-2</v>
      </c>
      <c r="AQ2162">
        <f t="shared" si="854"/>
        <v>6.7394967422762398E-3</v>
      </c>
      <c r="AR2162">
        <f t="shared" si="855"/>
        <v>6399593.6257584924</v>
      </c>
    </row>
    <row r="2163" spans="13:44" x14ac:dyDescent="0.3">
      <c r="M2163" s="52" t="s">
        <v>22</v>
      </c>
      <c r="N2163" s="53">
        <f t="shared" si="834"/>
        <v>166021.44365805644</v>
      </c>
      <c r="O2163" s="54">
        <f t="shared" si="835"/>
        <v>0</v>
      </c>
      <c r="P2163" s="55">
        <f t="shared" si="836"/>
        <v>31</v>
      </c>
      <c r="Q2163" s="68"/>
      <c r="T2163">
        <f t="shared" si="857"/>
        <v>0</v>
      </c>
      <c r="U2163">
        <f t="shared" si="857"/>
        <v>0</v>
      </c>
      <c r="V2163">
        <f t="shared" si="833"/>
        <v>31</v>
      </c>
      <c r="W2163">
        <f t="shared" si="856"/>
        <v>3</v>
      </c>
      <c r="X2163">
        <f t="shared" si="837"/>
        <v>-5.2359877559829883E-2</v>
      </c>
      <c r="Y2163">
        <f t="shared" si="838"/>
        <v>-5.2335956242943828E-2</v>
      </c>
      <c r="Z2163">
        <f t="shared" si="839"/>
        <v>-5.2383818566763218E-2</v>
      </c>
      <c r="AA2163">
        <f t="shared" si="840"/>
        <v>0</v>
      </c>
      <c r="AB2163">
        <f t="shared" si="841"/>
        <v>6375585.7452000007</v>
      </c>
      <c r="AC2163">
        <f t="shared" si="842"/>
        <v>9.2468067027179749E-6</v>
      </c>
      <c r="AD2163">
        <f t="shared" si="843"/>
        <v>0</v>
      </c>
      <c r="AE2163">
        <f t="shared" si="844"/>
        <v>0</v>
      </c>
      <c r="AF2163">
        <f t="shared" si="845"/>
        <v>0</v>
      </c>
      <c r="AG2163">
        <f t="shared" si="846"/>
        <v>0</v>
      </c>
      <c r="AH2163">
        <f t="shared" si="847"/>
        <v>0</v>
      </c>
      <c r="AI2163">
        <f t="shared" si="848"/>
        <v>5.0546225567071803E-3</v>
      </c>
      <c r="AJ2163">
        <f t="shared" si="849"/>
        <v>4.2582015317955055E-5</v>
      </c>
      <c r="AK2163">
        <f t="shared" si="850"/>
        <v>1.6740578955036711E-7</v>
      </c>
      <c r="AL2163">
        <f t="shared" si="851"/>
        <v>0</v>
      </c>
      <c r="AM2163">
        <v>6378137</v>
      </c>
      <c r="AN2163">
        <v>6356752.3142451802</v>
      </c>
      <c r="AO2163">
        <f t="shared" si="852"/>
        <v>8.1819190842620321E-2</v>
      </c>
      <c r="AP2163">
        <f t="shared" si="853"/>
        <v>8.2094437949694496E-2</v>
      </c>
      <c r="AQ2163">
        <f t="shared" si="854"/>
        <v>6.7394967422762398E-3</v>
      </c>
      <c r="AR2163">
        <f t="shared" si="855"/>
        <v>6399593.6257584924</v>
      </c>
    </row>
    <row r="2164" spans="13:44" x14ac:dyDescent="0.3">
      <c r="M2164" s="52" t="s">
        <v>22</v>
      </c>
      <c r="N2164" s="53">
        <f t="shared" si="834"/>
        <v>166021.44365805644</v>
      </c>
      <c r="O2164" s="54">
        <f t="shared" si="835"/>
        <v>0</v>
      </c>
      <c r="P2164" s="55">
        <f t="shared" si="836"/>
        <v>31</v>
      </c>
      <c r="Q2164" s="68"/>
      <c r="T2164">
        <f t="shared" si="857"/>
        <v>0</v>
      </c>
      <c r="U2164">
        <f t="shared" si="857"/>
        <v>0</v>
      </c>
      <c r="V2164">
        <f t="shared" si="833"/>
        <v>31</v>
      </c>
      <c r="W2164">
        <f t="shared" si="856"/>
        <v>3</v>
      </c>
      <c r="X2164">
        <f t="shared" si="837"/>
        <v>-5.2359877559829883E-2</v>
      </c>
      <c r="Y2164">
        <f t="shared" si="838"/>
        <v>-5.2335956242943828E-2</v>
      </c>
      <c r="Z2164">
        <f t="shared" si="839"/>
        <v>-5.2383818566763218E-2</v>
      </c>
      <c r="AA2164">
        <f t="shared" si="840"/>
        <v>0</v>
      </c>
      <c r="AB2164">
        <f t="shared" si="841"/>
        <v>6375585.7452000007</v>
      </c>
      <c r="AC2164">
        <f t="shared" si="842"/>
        <v>9.2468067027179749E-6</v>
      </c>
      <c r="AD2164">
        <f t="shared" si="843"/>
        <v>0</v>
      </c>
      <c r="AE2164">
        <f t="shared" si="844"/>
        <v>0</v>
      </c>
      <c r="AF2164">
        <f t="shared" si="845"/>
        <v>0</v>
      </c>
      <c r="AG2164">
        <f t="shared" si="846"/>
        <v>0</v>
      </c>
      <c r="AH2164">
        <f t="shared" si="847"/>
        <v>0</v>
      </c>
      <c r="AI2164">
        <f t="shared" si="848"/>
        <v>5.0546225567071803E-3</v>
      </c>
      <c r="AJ2164">
        <f t="shared" si="849"/>
        <v>4.2582015317955055E-5</v>
      </c>
      <c r="AK2164">
        <f t="shared" si="850"/>
        <v>1.6740578955036711E-7</v>
      </c>
      <c r="AL2164">
        <f t="shared" si="851"/>
        <v>0</v>
      </c>
      <c r="AM2164">
        <v>6378137</v>
      </c>
      <c r="AN2164">
        <v>6356752.3142451802</v>
      </c>
      <c r="AO2164">
        <f t="shared" si="852"/>
        <v>8.1819190842620321E-2</v>
      </c>
      <c r="AP2164">
        <f t="shared" si="853"/>
        <v>8.2094437949694496E-2</v>
      </c>
      <c r="AQ2164">
        <f t="shared" si="854"/>
        <v>6.7394967422762398E-3</v>
      </c>
      <c r="AR2164">
        <f t="shared" si="855"/>
        <v>6399593.6257584924</v>
      </c>
    </row>
    <row r="2165" spans="13:44" x14ac:dyDescent="0.3">
      <c r="M2165" s="52" t="s">
        <v>22</v>
      </c>
      <c r="N2165" s="53">
        <f t="shared" si="834"/>
        <v>166021.44365805644</v>
      </c>
      <c r="O2165" s="54">
        <f t="shared" si="835"/>
        <v>0</v>
      </c>
      <c r="P2165" s="55">
        <f t="shared" si="836"/>
        <v>31</v>
      </c>
      <c r="Q2165" s="68"/>
      <c r="T2165">
        <f t="shared" si="857"/>
        <v>0</v>
      </c>
      <c r="U2165">
        <f t="shared" si="857"/>
        <v>0</v>
      </c>
      <c r="V2165">
        <f t="shared" si="833"/>
        <v>31</v>
      </c>
      <c r="W2165">
        <f t="shared" si="856"/>
        <v>3</v>
      </c>
      <c r="X2165">
        <f t="shared" si="837"/>
        <v>-5.2359877559829883E-2</v>
      </c>
      <c r="Y2165">
        <f t="shared" si="838"/>
        <v>-5.2335956242943828E-2</v>
      </c>
      <c r="Z2165">
        <f t="shared" si="839"/>
        <v>-5.2383818566763218E-2</v>
      </c>
      <c r="AA2165">
        <f t="shared" si="840"/>
        <v>0</v>
      </c>
      <c r="AB2165">
        <f t="shared" si="841"/>
        <v>6375585.7452000007</v>
      </c>
      <c r="AC2165">
        <f t="shared" si="842"/>
        <v>9.2468067027179749E-6</v>
      </c>
      <c r="AD2165">
        <f t="shared" si="843"/>
        <v>0</v>
      </c>
      <c r="AE2165">
        <f t="shared" si="844"/>
        <v>0</v>
      </c>
      <c r="AF2165">
        <f t="shared" si="845"/>
        <v>0</v>
      </c>
      <c r="AG2165">
        <f t="shared" si="846"/>
        <v>0</v>
      </c>
      <c r="AH2165">
        <f t="shared" si="847"/>
        <v>0</v>
      </c>
      <c r="AI2165">
        <f t="shared" si="848"/>
        <v>5.0546225567071803E-3</v>
      </c>
      <c r="AJ2165">
        <f t="shared" si="849"/>
        <v>4.2582015317955055E-5</v>
      </c>
      <c r="AK2165">
        <f t="shared" si="850"/>
        <v>1.6740578955036711E-7</v>
      </c>
      <c r="AL2165">
        <f t="shared" si="851"/>
        <v>0</v>
      </c>
      <c r="AM2165">
        <v>6378137</v>
      </c>
      <c r="AN2165">
        <v>6356752.3142451802</v>
      </c>
      <c r="AO2165">
        <f t="shared" si="852"/>
        <v>8.1819190842620321E-2</v>
      </c>
      <c r="AP2165">
        <f t="shared" si="853"/>
        <v>8.2094437949694496E-2</v>
      </c>
      <c r="AQ2165">
        <f t="shared" si="854"/>
        <v>6.7394967422762398E-3</v>
      </c>
      <c r="AR2165">
        <f t="shared" si="855"/>
        <v>6399593.6257584924</v>
      </c>
    </row>
    <row r="2166" spans="13:44" x14ac:dyDescent="0.3">
      <c r="M2166" s="52" t="s">
        <v>22</v>
      </c>
      <c r="N2166" s="53">
        <f t="shared" si="834"/>
        <v>166021.44365805644</v>
      </c>
      <c r="O2166" s="54">
        <f t="shared" si="835"/>
        <v>0</v>
      </c>
      <c r="P2166" s="55">
        <f t="shared" si="836"/>
        <v>31</v>
      </c>
      <c r="Q2166" s="68"/>
      <c r="T2166">
        <f t="shared" si="857"/>
        <v>0</v>
      </c>
      <c r="U2166">
        <f t="shared" si="857"/>
        <v>0</v>
      </c>
      <c r="V2166">
        <f t="shared" si="833"/>
        <v>31</v>
      </c>
      <c r="W2166">
        <f t="shared" si="856"/>
        <v>3</v>
      </c>
      <c r="X2166">
        <f t="shared" si="837"/>
        <v>-5.2359877559829883E-2</v>
      </c>
      <c r="Y2166">
        <f t="shared" si="838"/>
        <v>-5.2335956242943828E-2</v>
      </c>
      <c r="Z2166">
        <f t="shared" si="839"/>
        <v>-5.2383818566763218E-2</v>
      </c>
      <c r="AA2166">
        <f t="shared" si="840"/>
        <v>0</v>
      </c>
      <c r="AB2166">
        <f t="shared" si="841"/>
        <v>6375585.7452000007</v>
      </c>
      <c r="AC2166">
        <f t="shared" si="842"/>
        <v>9.2468067027179749E-6</v>
      </c>
      <c r="AD2166">
        <f t="shared" si="843"/>
        <v>0</v>
      </c>
      <c r="AE2166">
        <f t="shared" si="844"/>
        <v>0</v>
      </c>
      <c r="AF2166">
        <f t="shared" si="845"/>
        <v>0</v>
      </c>
      <c r="AG2166">
        <f t="shared" si="846"/>
        <v>0</v>
      </c>
      <c r="AH2166">
        <f t="shared" si="847"/>
        <v>0</v>
      </c>
      <c r="AI2166">
        <f t="shared" si="848"/>
        <v>5.0546225567071803E-3</v>
      </c>
      <c r="AJ2166">
        <f t="shared" si="849"/>
        <v>4.2582015317955055E-5</v>
      </c>
      <c r="AK2166">
        <f t="shared" si="850"/>
        <v>1.6740578955036711E-7</v>
      </c>
      <c r="AL2166">
        <f t="shared" si="851"/>
        <v>0</v>
      </c>
      <c r="AM2166">
        <v>6378137</v>
      </c>
      <c r="AN2166">
        <v>6356752.3142451802</v>
      </c>
      <c r="AO2166">
        <f t="shared" si="852"/>
        <v>8.1819190842620321E-2</v>
      </c>
      <c r="AP2166">
        <f t="shared" si="853"/>
        <v>8.2094437949694496E-2</v>
      </c>
      <c r="AQ2166">
        <f t="shared" si="854"/>
        <v>6.7394967422762398E-3</v>
      </c>
      <c r="AR2166">
        <f t="shared" si="855"/>
        <v>6399593.6257584924</v>
      </c>
    </row>
    <row r="2167" spans="13:44" x14ac:dyDescent="0.3">
      <c r="M2167" s="52" t="s">
        <v>22</v>
      </c>
      <c r="N2167" s="53">
        <f t="shared" si="834"/>
        <v>166021.44365805644</v>
      </c>
      <c r="O2167" s="54">
        <f t="shared" si="835"/>
        <v>0</v>
      </c>
      <c r="P2167" s="55">
        <f t="shared" si="836"/>
        <v>31</v>
      </c>
      <c r="Q2167" s="68"/>
      <c r="T2167">
        <f t="shared" si="857"/>
        <v>0</v>
      </c>
      <c r="U2167">
        <f t="shared" si="857"/>
        <v>0</v>
      </c>
      <c r="V2167">
        <f t="shared" si="833"/>
        <v>31</v>
      </c>
      <c r="W2167">
        <f t="shared" si="856"/>
        <v>3</v>
      </c>
      <c r="X2167">
        <f t="shared" si="837"/>
        <v>-5.2359877559829883E-2</v>
      </c>
      <c r="Y2167">
        <f t="shared" si="838"/>
        <v>-5.2335956242943828E-2</v>
      </c>
      <c r="Z2167">
        <f t="shared" si="839"/>
        <v>-5.2383818566763218E-2</v>
      </c>
      <c r="AA2167">
        <f t="shared" si="840"/>
        <v>0</v>
      </c>
      <c r="AB2167">
        <f t="shared" si="841"/>
        <v>6375585.7452000007</v>
      </c>
      <c r="AC2167">
        <f t="shared" si="842"/>
        <v>9.2468067027179749E-6</v>
      </c>
      <c r="AD2167">
        <f t="shared" si="843"/>
        <v>0</v>
      </c>
      <c r="AE2167">
        <f t="shared" si="844"/>
        <v>0</v>
      </c>
      <c r="AF2167">
        <f t="shared" si="845"/>
        <v>0</v>
      </c>
      <c r="AG2167">
        <f t="shared" si="846"/>
        <v>0</v>
      </c>
      <c r="AH2167">
        <f t="shared" si="847"/>
        <v>0</v>
      </c>
      <c r="AI2167">
        <f t="shared" si="848"/>
        <v>5.0546225567071803E-3</v>
      </c>
      <c r="AJ2167">
        <f t="shared" si="849"/>
        <v>4.2582015317955055E-5</v>
      </c>
      <c r="AK2167">
        <f t="shared" si="850"/>
        <v>1.6740578955036711E-7</v>
      </c>
      <c r="AL2167">
        <f t="shared" si="851"/>
        <v>0</v>
      </c>
      <c r="AM2167">
        <v>6378137</v>
      </c>
      <c r="AN2167">
        <v>6356752.3142451802</v>
      </c>
      <c r="AO2167">
        <f t="shared" si="852"/>
        <v>8.1819190842620321E-2</v>
      </c>
      <c r="AP2167">
        <f t="shared" si="853"/>
        <v>8.2094437949694496E-2</v>
      </c>
      <c r="AQ2167">
        <f t="shared" si="854"/>
        <v>6.7394967422762398E-3</v>
      </c>
      <c r="AR2167">
        <f t="shared" si="855"/>
        <v>6399593.6257584924</v>
      </c>
    </row>
    <row r="2168" spans="13:44" x14ac:dyDescent="0.3">
      <c r="M2168" s="52" t="s">
        <v>22</v>
      </c>
      <c r="N2168" s="53">
        <f t="shared" si="834"/>
        <v>166021.44365805644</v>
      </c>
      <c r="O2168" s="54">
        <f t="shared" si="835"/>
        <v>0</v>
      </c>
      <c r="P2168" s="55">
        <f t="shared" si="836"/>
        <v>31</v>
      </c>
      <c r="Q2168" s="68"/>
      <c r="T2168">
        <f t="shared" si="857"/>
        <v>0</v>
      </c>
      <c r="U2168">
        <f t="shared" si="857"/>
        <v>0</v>
      </c>
      <c r="V2168">
        <f t="shared" si="833"/>
        <v>31</v>
      </c>
      <c r="W2168">
        <f t="shared" si="856"/>
        <v>3</v>
      </c>
      <c r="X2168">
        <f t="shared" si="837"/>
        <v>-5.2359877559829883E-2</v>
      </c>
      <c r="Y2168">
        <f t="shared" si="838"/>
        <v>-5.2335956242943828E-2</v>
      </c>
      <c r="Z2168">
        <f t="shared" si="839"/>
        <v>-5.2383818566763218E-2</v>
      </c>
      <c r="AA2168">
        <f t="shared" si="840"/>
        <v>0</v>
      </c>
      <c r="AB2168">
        <f t="shared" si="841"/>
        <v>6375585.7452000007</v>
      </c>
      <c r="AC2168">
        <f t="shared" si="842"/>
        <v>9.2468067027179749E-6</v>
      </c>
      <c r="AD2168">
        <f t="shared" si="843"/>
        <v>0</v>
      </c>
      <c r="AE2168">
        <f t="shared" si="844"/>
        <v>0</v>
      </c>
      <c r="AF2168">
        <f t="shared" si="845"/>
        <v>0</v>
      </c>
      <c r="AG2168">
        <f t="shared" si="846"/>
        <v>0</v>
      </c>
      <c r="AH2168">
        <f t="shared" si="847"/>
        <v>0</v>
      </c>
      <c r="AI2168">
        <f t="shared" si="848"/>
        <v>5.0546225567071803E-3</v>
      </c>
      <c r="AJ2168">
        <f t="shared" si="849"/>
        <v>4.2582015317955055E-5</v>
      </c>
      <c r="AK2168">
        <f t="shared" si="850"/>
        <v>1.6740578955036711E-7</v>
      </c>
      <c r="AL2168">
        <f t="shared" si="851"/>
        <v>0</v>
      </c>
      <c r="AM2168">
        <v>6378137</v>
      </c>
      <c r="AN2168">
        <v>6356752.3142451802</v>
      </c>
      <c r="AO2168">
        <f t="shared" si="852"/>
        <v>8.1819190842620321E-2</v>
      </c>
      <c r="AP2168">
        <f t="shared" si="853"/>
        <v>8.2094437949694496E-2</v>
      </c>
      <c r="AQ2168">
        <f t="shared" si="854"/>
        <v>6.7394967422762398E-3</v>
      </c>
      <c r="AR2168">
        <f t="shared" si="855"/>
        <v>6399593.6257584924</v>
      </c>
    </row>
    <row r="2169" spans="13:44" x14ac:dyDescent="0.3">
      <c r="M2169" s="52" t="s">
        <v>22</v>
      </c>
      <c r="N2169" s="53">
        <f t="shared" si="834"/>
        <v>166021.44365805644</v>
      </c>
      <c r="O2169" s="54">
        <f t="shared" si="835"/>
        <v>0</v>
      </c>
      <c r="P2169" s="55">
        <f t="shared" si="836"/>
        <v>31</v>
      </c>
      <c r="Q2169" s="68"/>
      <c r="T2169">
        <f t="shared" si="857"/>
        <v>0</v>
      </c>
      <c r="U2169">
        <f t="shared" si="857"/>
        <v>0</v>
      </c>
      <c r="V2169">
        <f t="shared" si="833"/>
        <v>31</v>
      </c>
      <c r="W2169">
        <f t="shared" si="856"/>
        <v>3</v>
      </c>
      <c r="X2169">
        <f t="shared" si="837"/>
        <v>-5.2359877559829883E-2</v>
      </c>
      <c r="Y2169">
        <f t="shared" si="838"/>
        <v>-5.2335956242943828E-2</v>
      </c>
      <c r="Z2169">
        <f t="shared" si="839"/>
        <v>-5.2383818566763218E-2</v>
      </c>
      <c r="AA2169">
        <f t="shared" si="840"/>
        <v>0</v>
      </c>
      <c r="AB2169">
        <f t="shared" si="841"/>
        <v>6375585.7452000007</v>
      </c>
      <c r="AC2169">
        <f t="shared" si="842"/>
        <v>9.2468067027179749E-6</v>
      </c>
      <c r="AD2169">
        <f t="shared" si="843"/>
        <v>0</v>
      </c>
      <c r="AE2169">
        <f t="shared" si="844"/>
        <v>0</v>
      </c>
      <c r="AF2169">
        <f t="shared" si="845"/>
        <v>0</v>
      </c>
      <c r="AG2169">
        <f t="shared" si="846"/>
        <v>0</v>
      </c>
      <c r="AH2169">
        <f t="shared" si="847"/>
        <v>0</v>
      </c>
      <c r="AI2169">
        <f t="shared" si="848"/>
        <v>5.0546225567071803E-3</v>
      </c>
      <c r="AJ2169">
        <f t="shared" si="849"/>
        <v>4.2582015317955055E-5</v>
      </c>
      <c r="AK2169">
        <f t="shared" si="850"/>
        <v>1.6740578955036711E-7</v>
      </c>
      <c r="AL2169">
        <f t="shared" si="851"/>
        <v>0</v>
      </c>
      <c r="AM2169">
        <v>6378137</v>
      </c>
      <c r="AN2169">
        <v>6356752.3142451802</v>
      </c>
      <c r="AO2169">
        <f t="shared" si="852"/>
        <v>8.1819190842620321E-2</v>
      </c>
      <c r="AP2169">
        <f t="shared" si="853"/>
        <v>8.2094437949694496E-2</v>
      </c>
      <c r="AQ2169">
        <f t="shared" si="854"/>
        <v>6.7394967422762398E-3</v>
      </c>
      <c r="AR2169">
        <f t="shared" si="855"/>
        <v>6399593.6257584924</v>
      </c>
    </row>
    <row r="2170" spans="13:44" x14ac:dyDescent="0.3">
      <c r="M2170" s="52" t="s">
        <v>22</v>
      </c>
      <c r="N2170" s="53">
        <f t="shared" si="834"/>
        <v>166021.44365805644</v>
      </c>
      <c r="O2170" s="54">
        <f t="shared" si="835"/>
        <v>0</v>
      </c>
      <c r="P2170" s="55">
        <f t="shared" si="836"/>
        <v>31</v>
      </c>
      <c r="Q2170" s="68"/>
      <c r="T2170">
        <f t="shared" si="857"/>
        <v>0</v>
      </c>
      <c r="U2170">
        <f t="shared" si="857"/>
        <v>0</v>
      </c>
      <c r="V2170">
        <f t="shared" si="833"/>
        <v>31</v>
      </c>
      <c r="W2170">
        <f t="shared" si="856"/>
        <v>3</v>
      </c>
      <c r="X2170">
        <f t="shared" si="837"/>
        <v>-5.2359877559829883E-2</v>
      </c>
      <c r="Y2170">
        <f t="shared" si="838"/>
        <v>-5.2335956242943828E-2</v>
      </c>
      <c r="Z2170">
        <f t="shared" si="839"/>
        <v>-5.2383818566763218E-2</v>
      </c>
      <c r="AA2170">
        <f t="shared" si="840"/>
        <v>0</v>
      </c>
      <c r="AB2170">
        <f t="shared" si="841"/>
        <v>6375585.7452000007</v>
      </c>
      <c r="AC2170">
        <f t="shared" si="842"/>
        <v>9.2468067027179749E-6</v>
      </c>
      <c r="AD2170">
        <f t="shared" si="843"/>
        <v>0</v>
      </c>
      <c r="AE2170">
        <f t="shared" si="844"/>
        <v>0</v>
      </c>
      <c r="AF2170">
        <f t="shared" si="845"/>
        <v>0</v>
      </c>
      <c r="AG2170">
        <f t="shared" si="846"/>
        <v>0</v>
      </c>
      <c r="AH2170">
        <f t="shared" si="847"/>
        <v>0</v>
      </c>
      <c r="AI2170">
        <f t="shared" si="848"/>
        <v>5.0546225567071803E-3</v>
      </c>
      <c r="AJ2170">
        <f t="shared" si="849"/>
        <v>4.2582015317955055E-5</v>
      </c>
      <c r="AK2170">
        <f t="shared" si="850"/>
        <v>1.6740578955036711E-7</v>
      </c>
      <c r="AL2170">
        <f t="shared" si="851"/>
        <v>0</v>
      </c>
      <c r="AM2170">
        <v>6378137</v>
      </c>
      <c r="AN2170">
        <v>6356752.3142451802</v>
      </c>
      <c r="AO2170">
        <f t="shared" si="852"/>
        <v>8.1819190842620321E-2</v>
      </c>
      <c r="AP2170">
        <f t="shared" si="853"/>
        <v>8.2094437949694496E-2</v>
      </c>
      <c r="AQ2170">
        <f t="shared" si="854"/>
        <v>6.7394967422762398E-3</v>
      </c>
      <c r="AR2170">
        <f t="shared" si="855"/>
        <v>6399593.6257584924</v>
      </c>
    </row>
    <row r="2171" spans="13:44" x14ac:dyDescent="0.3">
      <c r="M2171" s="52" t="s">
        <v>22</v>
      </c>
      <c r="N2171" s="53">
        <f t="shared" si="834"/>
        <v>166021.44365805644</v>
      </c>
      <c r="O2171" s="54">
        <f t="shared" si="835"/>
        <v>0</v>
      </c>
      <c r="P2171" s="55">
        <f t="shared" si="836"/>
        <v>31</v>
      </c>
      <c r="Q2171" s="68"/>
      <c r="T2171">
        <f t="shared" si="857"/>
        <v>0</v>
      </c>
      <c r="U2171">
        <f t="shared" si="857"/>
        <v>0</v>
      </c>
      <c r="V2171">
        <f t="shared" si="833"/>
        <v>31</v>
      </c>
      <c r="W2171">
        <f t="shared" si="856"/>
        <v>3</v>
      </c>
      <c r="X2171">
        <f t="shared" si="837"/>
        <v>-5.2359877559829883E-2</v>
      </c>
      <c r="Y2171">
        <f t="shared" si="838"/>
        <v>-5.2335956242943828E-2</v>
      </c>
      <c r="Z2171">
        <f t="shared" si="839"/>
        <v>-5.2383818566763218E-2</v>
      </c>
      <c r="AA2171">
        <f t="shared" si="840"/>
        <v>0</v>
      </c>
      <c r="AB2171">
        <f t="shared" si="841"/>
        <v>6375585.7452000007</v>
      </c>
      <c r="AC2171">
        <f t="shared" si="842"/>
        <v>9.2468067027179749E-6</v>
      </c>
      <c r="AD2171">
        <f t="shared" si="843"/>
        <v>0</v>
      </c>
      <c r="AE2171">
        <f t="shared" si="844"/>
        <v>0</v>
      </c>
      <c r="AF2171">
        <f t="shared" si="845"/>
        <v>0</v>
      </c>
      <c r="AG2171">
        <f t="shared" si="846"/>
        <v>0</v>
      </c>
      <c r="AH2171">
        <f t="shared" si="847"/>
        <v>0</v>
      </c>
      <c r="AI2171">
        <f t="shared" si="848"/>
        <v>5.0546225567071803E-3</v>
      </c>
      <c r="AJ2171">
        <f t="shared" si="849"/>
        <v>4.2582015317955055E-5</v>
      </c>
      <c r="AK2171">
        <f t="shared" si="850"/>
        <v>1.6740578955036711E-7</v>
      </c>
      <c r="AL2171">
        <f t="shared" si="851"/>
        <v>0</v>
      </c>
      <c r="AM2171">
        <v>6378137</v>
      </c>
      <c r="AN2171">
        <v>6356752.3142451802</v>
      </c>
      <c r="AO2171">
        <f t="shared" si="852"/>
        <v>8.1819190842620321E-2</v>
      </c>
      <c r="AP2171">
        <f t="shared" si="853"/>
        <v>8.2094437949694496E-2</v>
      </c>
      <c r="AQ2171">
        <f t="shared" si="854"/>
        <v>6.7394967422762398E-3</v>
      </c>
      <c r="AR2171">
        <f t="shared" si="855"/>
        <v>6399593.6257584924</v>
      </c>
    </row>
    <row r="2172" spans="13:44" x14ac:dyDescent="0.3">
      <c r="M2172" s="52" t="s">
        <v>22</v>
      </c>
      <c r="N2172" s="53">
        <f t="shared" si="834"/>
        <v>166021.44365805644</v>
      </c>
      <c r="O2172" s="54">
        <f t="shared" si="835"/>
        <v>0</v>
      </c>
      <c r="P2172" s="55">
        <f t="shared" si="836"/>
        <v>31</v>
      </c>
      <c r="Q2172" s="68"/>
      <c r="T2172">
        <f t="shared" si="857"/>
        <v>0</v>
      </c>
      <c r="U2172">
        <f t="shared" si="857"/>
        <v>0</v>
      </c>
      <c r="V2172">
        <f t="shared" si="833"/>
        <v>31</v>
      </c>
      <c r="W2172">
        <f t="shared" si="856"/>
        <v>3</v>
      </c>
      <c r="X2172">
        <f t="shared" si="837"/>
        <v>-5.2359877559829883E-2</v>
      </c>
      <c r="Y2172">
        <f t="shared" si="838"/>
        <v>-5.2335956242943828E-2</v>
      </c>
      <c r="Z2172">
        <f t="shared" si="839"/>
        <v>-5.2383818566763218E-2</v>
      </c>
      <c r="AA2172">
        <f t="shared" si="840"/>
        <v>0</v>
      </c>
      <c r="AB2172">
        <f t="shared" si="841"/>
        <v>6375585.7452000007</v>
      </c>
      <c r="AC2172">
        <f t="shared" si="842"/>
        <v>9.2468067027179749E-6</v>
      </c>
      <c r="AD2172">
        <f t="shared" si="843"/>
        <v>0</v>
      </c>
      <c r="AE2172">
        <f t="shared" si="844"/>
        <v>0</v>
      </c>
      <c r="AF2172">
        <f t="shared" si="845"/>
        <v>0</v>
      </c>
      <c r="AG2172">
        <f t="shared" si="846"/>
        <v>0</v>
      </c>
      <c r="AH2172">
        <f t="shared" si="847"/>
        <v>0</v>
      </c>
      <c r="AI2172">
        <f t="shared" si="848"/>
        <v>5.0546225567071803E-3</v>
      </c>
      <c r="AJ2172">
        <f t="shared" si="849"/>
        <v>4.2582015317955055E-5</v>
      </c>
      <c r="AK2172">
        <f t="shared" si="850"/>
        <v>1.6740578955036711E-7</v>
      </c>
      <c r="AL2172">
        <f t="shared" si="851"/>
        <v>0</v>
      </c>
      <c r="AM2172">
        <v>6378137</v>
      </c>
      <c r="AN2172">
        <v>6356752.3142451802</v>
      </c>
      <c r="AO2172">
        <f t="shared" si="852"/>
        <v>8.1819190842620321E-2</v>
      </c>
      <c r="AP2172">
        <f t="shared" si="853"/>
        <v>8.2094437949694496E-2</v>
      </c>
      <c r="AQ2172">
        <f t="shared" si="854"/>
        <v>6.7394967422762398E-3</v>
      </c>
      <c r="AR2172">
        <f t="shared" si="855"/>
        <v>6399593.6257584924</v>
      </c>
    </row>
    <row r="2173" spans="13:44" x14ac:dyDescent="0.3">
      <c r="M2173" s="52" t="s">
        <v>22</v>
      </c>
      <c r="N2173" s="53">
        <f t="shared" si="834"/>
        <v>166021.44365805644</v>
      </c>
      <c r="O2173" s="54">
        <f t="shared" si="835"/>
        <v>0</v>
      </c>
      <c r="P2173" s="55">
        <f t="shared" si="836"/>
        <v>31</v>
      </c>
      <c r="Q2173" s="68"/>
      <c r="T2173">
        <f t="shared" si="857"/>
        <v>0</v>
      </c>
      <c r="U2173">
        <f t="shared" si="857"/>
        <v>0</v>
      </c>
      <c r="V2173">
        <f t="shared" si="833"/>
        <v>31</v>
      </c>
      <c r="W2173">
        <f t="shared" si="856"/>
        <v>3</v>
      </c>
      <c r="X2173">
        <f t="shared" si="837"/>
        <v>-5.2359877559829883E-2</v>
      </c>
      <c r="Y2173">
        <f t="shared" si="838"/>
        <v>-5.2335956242943828E-2</v>
      </c>
      <c r="Z2173">
        <f t="shared" si="839"/>
        <v>-5.2383818566763218E-2</v>
      </c>
      <c r="AA2173">
        <f t="shared" si="840"/>
        <v>0</v>
      </c>
      <c r="AB2173">
        <f t="shared" si="841"/>
        <v>6375585.7452000007</v>
      </c>
      <c r="AC2173">
        <f t="shared" si="842"/>
        <v>9.2468067027179749E-6</v>
      </c>
      <c r="AD2173">
        <f t="shared" si="843"/>
        <v>0</v>
      </c>
      <c r="AE2173">
        <f t="shared" si="844"/>
        <v>0</v>
      </c>
      <c r="AF2173">
        <f t="shared" si="845"/>
        <v>0</v>
      </c>
      <c r="AG2173">
        <f t="shared" si="846"/>
        <v>0</v>
      </c>
      <c r="AH2173">
        <f t="shared" si="847"/>
        <v>0</v>
      </c>
      <c r="AI2173">
        <f t="shared" si="848"/>
        <v>5.0546225567071803E-3</v>
      </c>
      <c r="AJ2173">
        <f t="shared" si="849"/>
        <v>4.2582015317955055E-5</v>
      </c>
      <c r="AK2173">
        <f t="shared" si="850"/>
        <v>1.6740578955036711E-7</v>
      </c>
      <c r="AL2173">
        <f t="shared" si="851"/>
        <v>0</v>
      </c>
      <c r="AM2173">
        <v>6378137</v>
      </c>
      <c r="AN2173">
        <v>6356752.3142451802</v>
      </c>
      <c r="AO2173">
        <f t="shared" si="852"/>
        <v>8.1819190842620321E-2</v>
      </c>
      <c r="AP2173">
        <f t="shared" si="853"/>
        <v>8.2094437949694496E-2</v>
      </c>
      <c r="AQ2173">
        <f t="shared" si="854"/>
        <v>6.7394967422762398E-3</v>
      </c>
      <c r="AR2173">
        <f t="shared" si="855"/>
        <v>6399593.6257584924</v>
      </c>
    </row>
    <row r="2174" spans="13:44" x14ac:dyDescent="0.3">
      <c r="M2174" s="52" t="s">
        <v>22</v>
      </c>
      <c r="N2174" s="53">
        <f t="shared" si="834"/>
        <v>166021.44365805644</v>
      </c>
      <c r="O2174" s="54">
        <f t="shared" si="835"/>
        <v>0</v>
      </c>
      <c r="P2174" s="55">
        <f t="shared" si="836"/>
        <v>31</v>
      </c>
      <c r="Q2174" s="68"/>
      <c r="T2174">
        <f t="shared" si="857"/>
        <v>0</v>
      </c>
      <c r="U2174">
        <f t="shared" si="857"/>
        <v>0</v>
      </c>
      <c r="V2174">
        <f t="shared" si="833"/>
        <v>31</v>
      </c>
      <c r="W2174">
        <f t="shared" si="856"/>
        <v>3</v>
      </c>
      <c r="X2174">
        <f t="shared" si="837"/>
        <v>-5.2359877559829883E-2</v>
      </c>
      <c r="Y2174">
        <f t="shared" si="838"/>
        <v>-5.2335956242943828E-2</v>
      </c>
      <c r="Z2174">
        <f t="shared" si="839"/>
        <v>-5.2383818566763218E-2</v>
      </c>
      <c r="AA2174">
        <f t="shared" si="840"/>
        <v>0</v>
      </c>
      <c r="AB2174">
        <f t="shared" si="841"/>
        <v>6375585.7452000007</v>
      </c>
      <c r="AC2174">
        <f t="shared" si="842"/>
        <v>9.2468067027179749E-6</v>
      </c>
      <c r="AD2174">
        <f t="shared" si="843"/>
        <v>0</v>
      </c>
      <c r="AE2174">
        <f t="shared" si="844"/>
        <v>0</v>
      </c>
      <c r="AF2174">
        <f t="shared" si="845"/>
        <v>0</v>
      </c>
      <c r="AG2174">
        <f t="shared" si="846"/>
        <v>0</v>
      </c>
      <c r="AH2174">
        <f t="shared" si="847"/>
        <v>0</v>
      </c>
      <c r="AI2174">
        <f t="shared" si="848"/>
        <v>5.0546225567071803E-3</v>
      </c>
      <c r="AJ2174">
        <f t="shared" si="849"/>
        <v>4.2582015317955055E-5</v>
      </c>
      <c r="AK2174">
        <f t="shared" si="850"/>
        <v>1.6740578955036711E-7</v>
      </c>
      <c r="AL2174">
        <f t="shared" si="851"/>
        <v>0</v>
      </c>
      <c r="AM2174">
        <v>6378137</v>
      </c>
      <c r="AN2174">
        <v>6356752.3142451802</v>
      </c>
      <c r="AO2174">
        <f t="shared" si="852"/>
        <v>8.1819190842620321E-2</v>
      </c>
      <c r="AP2174">
        <f t="shared" si="853"/>
        <v>8.2094437949694496E-2</v>
      </c>
      <c r="AQ2174">
        <f t="shared" si="854"/>
        <v>6.7394967422762398E-3</v>
      </c>
      <c r="AR2174">
        <f t="shared" si="855"/>
        <v>6399593.6257584924</v>
      </c>
    </row>
    <row r="2175" spans="13:44" x14ac:dyDescent="0.3">
      <c r="M2175" s="52" t="s">
        <v>22</v>
      </c>
      <c r="N2175" s="53">
        <f t="shared" si="834"/>
        <v>166021.44365805644</v>
      </c>
      <c r="O2175" s="54">
        <f t="shared" si="835"/>
        <v>0</v>
      </c>
      <c r="P2175" s="55">
        <f t="shared" si="836"/>
        <v>31</v>
      </c>
      <c r="Q2175" s="68"/>
      <c r="T2175">
        <f t="shared" si="857"/>
        <v>0</v>
      </c>
      <c r="U2175">
        <f t="shared" si="857"/>
        <v>0</v>
      </c>
      <c r="V2175">
        <f t="shared" si="833"/>
        <v>31</v>
      </c>
      <c r="W2175">
        <f t="shared" si="856"/>
        <v>3</v>
      </c>
      <c r="X2175">
        <f t="shared" si="837"/>
        <v>-5.2359877559829883E-2</v>
      </c>
      <c r="Y2175">
        <f t="shared" si="838"/>
        <v>-5.2335956242943828E-2</v>
      </c>
      <c r="Z2175">
        <f t="shared" si="839"/>
        <v>-5.2383818566763218E-2</v>
      </c>
      <c r="AA2175">
        <f t="shared" si="840"/>
        <v>0</v>
      </c>
      <c r="AB2175">
        <f t="shared" si="841"/>
        <v>6375585.7452000007</v>
      </c>
      <c r="AC2175">
        <f t="shared" si="842"/>
        <v>9.2468067027179749E-6</v>
      </c>
      <c r="AD2175">
        <f t="shared" si="843"/>
        <v>0</v>
      </c>
      <c r="AE2175">
        <f t="shared" si="844"/>
        <v>0</v>
      </c>
      <c r="AF2175">
        <f t="shared" si="845"/>
        <v>0</v>
      </c>
      <c r="AG2175">
        <f t="shared" si="846"/>
        <v>0</v>
      </c>
      <c r="AH2175">
        <f t="shared" si="847"/>
        <v>0</v>
      </c>
      <c r="AI2175">
        <f t="shared" si="848"/>
        <v>5.0546225567071803E-3</v>
      </c>
      <c r="AJ2175">
        <f t="shared" si="849"/>
        <v>4.2582015317955055E-5</v>
      </c>
      <c r="AK2175">
        <f t="shared" si="850"/>
        <v>1.6740578955036711E-7</v>
      </c>
      <c r="AL2175">
        <f t="shared" si="851"/>
        <v>0</v>
      </c>
      <c r="AM2175">
        <v>6378137</v>
      </c>
      <c r="AN2175">
        <v>6356752.3142451802</v>
      </c>
      <c r="AO2175">
        <f t="shared" si="852"/>
        <v>8.1819190842620321E-2</v>
      </c>
      <c r="AP2175">
        <f t="shared" si="853"/>
        <v>8.2094437949694496E-2</v>
      </c>
      <c r="AQ2175">
        <f t="shared" si="854"/>
        <v>6.7394967422762398E-3</v>
      </c>
      <c r="AR2175">
        <f t="shared" si="855"/>
        <v>6399593.6257584924</v>
      </c>
    </row>
    <row r="2176" spans="13:44" x14ac:dyDescent="0.3">
      <c r="M2176" s="52" t="s">
        <v>22</v>
      </c>
      <c r="N2176" s="53">
        <f t="shared" si="834"/>
        <v>166021.44365805644</v>
      </c>
      <c r="O2176" s="54">
        <f t="shared" si="835"/>
        <v>0</v>
      </c>
      <c r="P2176" s="55">
        <f t="shared" si="836"/>
        <v>31</v>
      </c>
      <c r="Q2176" s="68"/>
      <c r="T2176">
        <f t="shared" si="857"/>
        <v>0</v>
      </c>
      <c r="U2176">
        <f t="shared" si="857"/>
        <v>0</v>
      </c>
      <c r="V2176">
        <f t="shared" si="833"/>
        <v>31</v>
      </c>
      <c r="W2176">
        <f t="shared" si="856"/>
        <v>3</v>
      </c>
      <c r="X2176">
        <f t="shared" si="837"/>
        <v>-5.2359877559829883E-2</v>
      </c>
      <c r="Y2176">
        <f t="shared" si="838"/>
        <v>-5.2335956242943828E-2</v>
      </c>
      <c r="Z2176">
        <f t="shared" si="839"/>
        <v>-5.2383818566763218E-2</v>
      </c>
      <c r="AA2176">
        <f t="shared" si="840"/>
        <v>0</v>
      </c>
      <c r="AB2176">
        <f t="shared" si="841"/>
        <v>6375585.7452000007</v>
      </c>
      <c r="AC2176">
        <f t="shared" si="842"/>
        <v>9.2468067027179749E-6</v>
      </c>
      <c r="AD2176">
        <f t="shared" si="843"/>
        <v>0</v>
      </c>
      <c r="AE2176">
        <f t="shared" si="844"/>
        <v>0</v>
      </c>
      <c r="AF2176">
        <f t="shared" si="845"/>
        <v>0</v>
      </c>
      <c r="AG2176">
        <f t="shared" si="846"/>
        <v>0</v>
      </c>
      <c r="AH2176">
        <f t="shared" si="847"/>
        <v>0</v>
      </c>
      <c r="AI2176">
        <f t="shared" si="848"/>
        <v>5.0546225567071803E-3</v>
      </c>
      <c r="AJ2176">
        <f t="shared" si="849"/>
        <v>4.2582015317955055E-5</v>
      </c>
      <c r="AK2176">
        <f t="shared" si="850"/>
        <v>1.6740578955036711E-7</v>
      </c>
      <c r="AL2176">
        <f t="shared" si="851"/>
        <v>0</v>
      </c>
      <c r="AM2176">
        <v>6378137</v>
      </c>
      <c r="AN2176">
        <v>6356752.3142451802</v>
      </c>
      <c r="AO2176">
        <f t="shared" si="852"/>
        <v>8.1819190842620321E-2</v>
      </c>
      <c r="AP2176">
        <f t="shared" si="853"/>
        <v>8.2094437949694496E-2</v>
      </c>
      <c r="AQ2176">
        <f t="shared" si="854"/>
        <v>6.7394967422762398E-3</v>
      </c>
      <c r="AR2176">
        <f t="shared" si="855"/>
        <v>6399593.6257584924</v>
      </c>
    </row>
    <row r="2177" spans="13:44" x14ac:dyDescent="0.3">
      <c r="M2177" s="52" t="s">
        <v>22</v>
      </c>
      <c r="N2177" s="53">
        <f t="shared" si="834"/>
        <v>166021.44365805644</v>
      </c>
      <c r="O2177" s="54">
        <f t="shared" si="835"/>
        <v>0</v>
      </c>
      <c r="P2177" s="55">
        <f t="shared" si="836"/>
        <v>31</v>
      </c>
      <c r="Q2177" s="68"/>
      <c r="T2177">
        <f t="shared" si="857"/>
        <v>0</v>
      </c>
      <c r="U2177">
        <f t="shared" si="857"/>
        <v>0</v>
      </c>
      <c r="V2177">
        <f t="shared" si="833"/>
        <v>31</v>
      </c>
      <c r="W2177">
        <f t="shared" si="856"/>
        <v>3</v>
      </c>
      <c r="X2177">
        <f t="shared" si="837"/>
        <v>-5.2359877559829883E-2</v>
      </c>
      <c r="Y2177">
        <f t="shared" si="838"/>
        <v>-5.2335956242943828E-2</v>
      </c>
      <c r="Z2177">
        <f t="shared" si="839"/>
        <v>-5.2383818566763218E-2</v>
      </c>
      <c r="AA2177">
        <f t="shared" si="840"/>
        <v>0</v>
      </c>
      <c r="AB2177">
        <f t="shared" si="841"/>
        <v>6375585.7452000007</v>
      </c>
      <c r="AC2177">
        <f t="shared" si="842"/>
        <v>9.2468067027179749E-6</v>
      </c>
      <c r="AD2177">
        <f t="shared" si="843"/>
        <v>0</v>
      </c>
      <c r="AE2177">
        <f t="shared" si="844"/>
        <v>0</v>
      </c>
      <c r="AF2177">
        <f t="shared" si="845"/>
        <v>0</v>
      </c>
      <c r="AG2177">
        <f t="shared" si="846"/>
        <v>0</v>
      </c>
      <c r="AH2177">
        <f t="shared" si="847"/>
        <v>0</v>
      </c>
      <c r="AI2177">
        <f t="shared" si="848"/>
        <v>5.0546225567071803E-3</v>
      </c>
      <c r="AJ2177">
        <f t="shared" si="849"/>
        <v>4.2582015317955055E-5</v>
      </c>
      <c r="AK2177">
        <f t="shared" si="850"/>
        <v>1.6740578955036711E-7</v>
      </c>
      <c r="AL2177">
        <f t="shared" si="851"/>
        <v>0</v>
      </c>
      <c r="AM2177">
        <v>6378137</v>
      </c>
      <c r="AN2177">
        <v>6356752.3142451802</v>
      </c>
      <c r="AO2177">
        <f t="shared" si="852"/>
        <v>8.1819190842620321E-2</v>
      </c>
      <c r="AP2177">
        <f t="shared" si="853"/>
        <v>8.2094437949694496E-2</v>
      </c>
      <c r="AQ2177">
        <f t="shared" si="854"/>
        <v>6.7394967422762398E-3</v>
      </c>
      <c r="AR2177">
        <f t="shared" si="855"/>
        <v>6399593.6257584924</v>
      </c>
    </row>
    <row r="2178" spans="13:44" x14ac:dyDescent="0.3">
      <c r="M2178" s="52" t="s">
        <v>22</v>
      </c>
      <c r="N2178" s="53">
        <f t="shared" si="834"/>
        <v>166021.44365805644</v>
      </c>
      <c r="O2178" s="54">
        <f t="shared" si="835"/>
        <v>0</v>
      </c>
      <c r="P2178" s="55">
        <f t="shared" si="836"/>
        <v>31</v>
      </c>
      <c r="Q2178" s="68"/>
      <c r="T2178">
        <f t="shared" si="857"/>
        <v>0</v>
      </c>
      <c r="U2178">
        <f t="shared" si="857"/>
        <v>0</v>
      </c>
      <c r="V2178">
        <f t="shared" si="833"/>
        <v>31</v>
      </c>
      <c r="W2178">
        <f t="shared" si="856"/>
        <v>3</v>
      </c>
      <c r="X2178">
        <f t="shared" si="837"/>
        <v>-5.2359877559829883E-2</v>
      </c>
      <c r="Y2178">
        <f t="shared" si="838"/>
        <v>-5.2335956242943828E-2</v>
      </c>
      <c r="Z2178">
        <f t="shared" si="839"/>
        <v>-5.2383818566763218E-2</v>
      </c>
      <c r="AA2178">
        <f t="shared" si="840"/>
        <v>0</v>
      </c>
      <c r="AB2178">
        <f t="shared" si="841"/>
        <v>6375585.7452000007</v>
      </c>
      <c r="AC2178">
        <f t="shared" si="842"/>
        <v>9.2468067027179749E-6</v>
      </c>
      <c r="AD2178">
        <f t="shared" si="843"/>
        <v>0</v>
      </c>
      <c r="AE2178">
        <f t="shared" si="844"/>
        <v>0</v>
      </c>
      <c r="AF2178">
        <f t="shared" si="845"/>
        <v>0</v>
      </c>
      <c r="AG2178">
        <f t="shared" si="846"/>
        <v>0</v>
      </c>
      <c r="AH2178">
        <f t="shared" si="847"/>
        <v>0</v>
      </c>
      <c r="AI2178">
        <f t="shared" si="848"/>
        <v>5.0546225567071803E-3</v>
      </c>
      <c r="AJ2178">
        <f t="shared" si="849"/>
        <v>4.2582015317955055E-5</v>
      </c>
      <c r="AK2178">
        <f t="shared" si="850"/>
        <v>1.6740578955036711E-7</v>
      </c>
      <c r="AL2178">
        <f t="shared" si="851"/>
        <v>0</v>
      </c>
      <c r="AM2178">
        <v>6378137</v>
      </c>
      <c r="AN2178">
        <v>6356752.3142451802</v>
      </c>
      <c r="AO2178">
        <f t="shared" si="852"/>
        <v>8.1819190842620321E-2</v>
      </c>
      <c r="AP2178">
        <f t="shared" si="853"/>
        <v>8.2094437949694496E-2</v>
      </c>
      <c r="AQ2178">
        <f t="shared" si="854"/>
        <v>6.7394967422762398E-3</v>
      </c>
      <c r="AR2178">
        <f t="shared" si="855"/>
        <v>6399593.6257584924</v>
      </c>
    </row>
    <row r="2179" spans="13:44" x14ac:dyDescent="0.3">
      <c r="M2179" s="52" t="s">
        <v>22</v>
      </c>
      <c r="N2179" s="53">
        <f t="shared" si="834"/>
        <v>166021.44365805644</v>
      </c>
      <c r="O2179" s="54">
        <f t="shared" si="835"/>
        <v>0</v>
      </c>
      <c r="P2179" s="55">
        <f t="shared" si="836"/>
        <v>31</v>
      </c>
      <c r="Q2179" s="68"/>
      <c r="T2179">
        <f t="shared" si="857"/>
        <v>0</v>
      </c>
      <c r="U2179">
        <f t="shared" si="857"/>
        <v>0</v>
      </c>
      <c r="V2179">
        <f t="shared" si="833"/>
        <v>31</v>
      </c>
      <c r="W2179">
        <f t="shared" si="856"/>
        <v>3</v>
      </c>
      <c r="X2179">
        <f t="shared" si="837"/>
        <v>-5.2359877559829883E-2</v>
      </c>
      <c r="Y2179">
        <f t="shared" si="838"/>
        <v>-5.2335956242943828E-2</v>
      </c>
      <c r="Z2179">
        <f t="shared" si="839"/>
        <v>-5.2383818566763218E-2</v>
      </c>
      <c r="AA2179">
        <f t="shared" si="840"/>
        <v>0</v>
      </c>
      <c r="AB2179">
        <f t="shared" si="841"/>
        <v>6375585.7452000007</v>
      </c>
      <c r="AC2179">
        <f t="shared" si="842"/>
        <v>9.2468067027179749E-6</v>
      </c>
      <c r="AD2179">
        <f t="shared" si="843"/>
        <v>0</v>
      </c>
      <c r="AE2179">
        <f t="shared" si="844"/>
        <v>0</v>
      </c>
      <c r="AF2179">
        <f t="shared" si="845"/>
        <v>0</v>
      </c>
      <c r="AG2179">
        <f t="shared" si="846"/>
        <v>0</v>
      </c>
      <c r="AH2179">
        <f t="shared" si="847"/>
        <v>0</v>
      </c>
      <c r="AI2179">
        <f t="shared" si="848"/>
        <v>5.0546225567071803E-3</v>
      </c>
      <c r="AJ2179">
        <f t="shared" si="849"/>
        <v>4.2582015317955055E-5</v>
      </c>
      <c r="AK2179">
        <f t="shared" si="850"/>
        <v>1.6740578955036711E-7</v>
      </c>
      <c r="AL2179">
        <f t="shared" si="851"/>
        <v>0</v>
      </c>
      <c r="AM2179">
        <v>6378137</v>
      </c>
      <c r="AN2179">
        <v>6356752.3142451802</v>
      </c>
      <c r="AO2179">
        <f t="shared" si="852"/>
        <v>8.1819190842620321E-2</v>
      </c>
      <c r="AP2179">
        <f t="shared" si="853"/>
        <v>8.2094437949694496E-2</v>
      </c>
      <c r="AQ2179">
        <f t="shared" si="854"/>
        <v>6.7394967422762398E-3</v>
      </c>
      <c r="AR2179">
        <f t="shared" si="855"/>
        <v>6399593.6257584924</v>
      </c>
    </row>
    <row r="2180" spans="13:44" x14ac:dyDescent="0.3">
      <c r="M2180" s="52" t="s">
        <v>22</v>
      </c>
      <c r="N2180" s="53">
        <f t="shared" si="834"/>
        <v>166021.44365805644</v>
      </c>
      <c r="O2180" s="54">
        <f t="shared" si="835"/>
        <v>0</v>
      </c>
      <c r="P2180" s="55">
        <f t="shared" si="836"/>
        <v>31</v>
      </c>
      <c r="Q2180" s="68"/>
      <c r="T2180">
        <f t="shared" si="857"/>
        <v>0</v>
      </c>
      <c r="U2180">
        <f t="shared" si="857"/>
        <v>0</v>
      </c>
      <c r="V2180">
        <f t="shared" si="833"/>
        <v>31</v>
      </c>
      <c r="W2180">
        <f t="shared" si="856"/>
        <v>3</v>
      </c>
      <c r="X2180">
        <f t="shared" si="837"/>
        <v>-5.2359877559829883E-2</v>
      </c>
      <c r="Y2180">
        <f t="shared" si="838"/>
        <v>-5.2335956242943828E-2</v>
      </c>
      <c r="Z2180">
        <f t="shared" si="839"/>
        <v>-5.2383818566763218E-2</v>
      </c>
      <c r="AA2180">
        <f t="shared" si="840"/>
        <v>0</v>
      </c>
      <c r="AB2180">
        <f t="shared" si="841"/>
        <v>6375585.7452000007</v>
      </c>
      <c r="AC2180">
        <f t="shared" si="842"/>
        <v>9.2468067027179749E-6</v>
      </c>
      <c r="AD2180">
        <f t="shared" si="843"/>
        <v>0</v>
      </c>
      <c r="AE2180">
        <f t="shared" si="844"/>
        <v>0</v>
      </c>
      <c r="AF2180">
        <f t="shared" si="845"/>
        <v>0</v>
      </c>
      <c r="AG2180">
        <f t="shared" si="846"/>
        <v>0</v>
      </c>
      <c r="AH2180">
        <f t="shared" si="847"/>
        <v>0</v>
      </c>
      <c r="AI2180">
        <f t="shared" si="848"/>
        <v>5.0546225567071803E-3</v>
      </c>
      <c r="AJ2180">
        <f t="shared" si="849"/>
        <v>4.2582015317955055E-5</v>
      </c>
      <c r="AK2180">
        <f t="shared" si="850"/>
        <v>1.6740578955036711E-7</v>
      </c>
      <c r="AL2180">
        <f t="shared" si="851"/>
        <v>0</v>
      </c>
      <c r="AM2180">
        <v>6378137</v>
      </c>
      <c r="AN2180">
        <v>6356752.3142451802</v>
      </c>
      <c r="AO2180">
        <f t="shared" si="852"/>
        <v>8.1819190842620321E-2</v>
      </c>
      <c r="AP2180">
        <f t="shared" si="853"/>
        <v>8.2094437949694496E-2</v>
      </c>
      <c r="AQ2180">
        <f t="shared" si="854"/>
        <v>6.7394967422762398E-3</v>
      </c>
      <c r="AR2180">
        <f t="shared" si="855"/>
        <v>6399593.6257584924</v>
      </c>
    </row>
    <row r="2181" spans="13:44" x14ac:dyDescent="0.3">
      <c r="M2181" s="52" t="s">
        <v>22</v>
      </c>
      <c r="N2181" s="53">
        <f t="shared" si="834"/>
        <v>166021.44365805644</v>
      </c>
      <c r="O2181" s="54">
        <f t="shared" si="835"/>
        <v>0</v>
      </c>
      <c r="P2181" s="55">
        <f t="shared" si="836"/>
        <v>31</v>
      </c>
      <c r="Q2181" s="68"/>
      <c r="T2181">
        <f t="shared" si="857"/>
        <v>0</v>
      </c>
      <c r="U2181">
        <f t="shared" si="857"/>
        <v>0</v>
      </c>
      <c r="V2181">
        <f t="shared" si="833"/>
        <v>31</v>
      </c>
      <c r="W2181">
        <f t="shared" si="856"/>
        <v>3</v>
      </c>
      <c r="X2181">
        <f t="shared" si="837"/>
        <v>-5.2359877559829883E-2</v>
      </c>
      <c r="Y2181">
        <f t="shared" si="838"/>
        <v>-5.2335956242943828E-2</v>
      </c>
      <c r="Z2181">
        <f t="shared" si="839"/>
        <v>-5.2383818566763218E-2</v>
      </c>
      <c r="AA2181">
        <f t="shared" si="840"/>
        <v>0</v>
      </c>
      <c r="AB2181">
        <f t="shared" si="841"/>
        <v>6375585.7452000007</v>
      </c>
      <c r="AC2181">
        <f t="shared" si="842"/>
        <v>9.2468067027179749E-6</v>
      </c>
      <c r="AD2181">
        <f t="shared" si="843"/>
        <v>0</v>
      </c>
      <c r="AE2181">
        <f t="shared" si="844"/>
        <v>0</v>
      </c>
      <c r="AF2181">
        <f t="shared" si="845"/>
        <v>0</v>
      </c>
      <c r="AG2181">
        <f t="shared" si="846"/>
        <v>0</v>
      </c>
      <c r="AH2181">
        <f t="shared" si="847"/>
        <v>0</v>
      </c>
      <c r="AI2181">
        <f t="shared" si="848"/>
        <v>5.0546225567071803E-3</v>
      </c>
      <c r="AJ2181">
        <f t="shared" si="849"/>
        <v>4.2582015317955055E-5</v>
      </c>
      <c r="AK2181">
        <f t="shared" si="850"/>
        <v>1.6740578955036711E-7</v>
      </c>
      <c r="AL2181">
        <f t="shared" si="851"/>
        <v>0</v>
      </c>
      <c r="AM2181">
        <v>6378137</v>
      </c>
      <c r="AN2181">
        <v>6356752.3142451802</v>
      </c>
      <c r="AO2181">
        <f t="shared" si="852"/>
        <v>8.1819190842620321E-2</v>
      </c>
      <c r="AP2181">
        <f t="shared" si="853"/>
        <v>8.2094437949694496E-2</v>
      </c>
      <c r="AQ2181">
        <f t="shared" si="854"/>
        <v>6.7394967422762398E-3</v>
      </c>
      <c r="AR2181">
        <f t="shared" si="855"/>
        <v>6399593.6257584924</v>
      </c>
    </row>
    <row r="2182" spans="13:44" x14ac:dyDescent="0.3">
      <c r="M2182" s="52" t="s">
        <v>22</v>
      </c>
      <c r="N2182" s="53">
        <f t="shared" si="834"/>
        <v>166021.44365805644</v>
      </c>
      <c r="O2182" s="54">
        <f t="shared" si="835"/>
        <v>0</v>
      </c>
      <c r="P2182" s="55">
        <f t="shared" si="836"/>
        <v>31</v>
      </c>
      <c r="Q2182" s="68"/>
      <c r="T2182">
        <f t="shared" si="857"/>
        <v>0</v>
      </c>
      <c r="U2182">
        <f t="shared" si="857"/>
        <v>0</v>
      </c>
      <c r="V2182">
        <f t="shared" si="833"/>
        <v>31</v>
      </c>
      <c r="W2182">
        <f t="shared" si="856"/>
        <v>3</v>
      </c>
      <c r="X2182">
        <f t="shared" si="837"/>
        <v>-5.2359877559829883E-2</v>
      </c>
      <c r="Y2182">
        <f t="shared" si="838"/>
        <v>-5.2335956242943828E-2</v>
      </c>
      <c r="Z2182">
        <f t="shared" si="839"/>
        <v>-5.2383818566763218E-2</v>
      </c>
      <c r="AA2182">
        <f t="shared" si="840"/>
        <v>0</v>
      </c>
      <c r="AB2182">
        <f t="shared" si="841"/>
        <v>6375585.7452000007</v>
      </c>
      <c r="AC2182">
        <f t="shared" si="842"/>
        <v>9.2468067027179749E-6</v>
      </c>
      <c r="AD2182">
        <f t="shared" si="843"/>
        <v>0</v>
      </c>
      <c r="AE2182">
        <f t="shared" si="844"/>
        <v>0</v>
      </c>
      <c r="AF2182">
        <f t="shared" si="845"/>
        <v>0</v>
      </c>
      <c r="AG2182">
        <f t="shared" si="846"/>
        <v>0</v>
      </c>
      <c r="AH2182">
        <f t="shared" si="847"/>
        <v>0</v>
      </c>
      <c r="AI2182">
        <f t="shared" si="848"/>
        <v>5.0546225567071803E-3</v>
      </c>
      <c r="AJ2182">
        <f t="shared" si="849"/>
        <v>4.2582015317955055E-5</v>
      </c>
      <c r="AK2182">
        <f t="shared" si="850"/>
        <v>1.6740578955036711E-7</v>
      </c>
      <c r="AL2182">
        <f t="shared" si="851"/>
        <v>0</v>
      </c>
      <c r="AM2182">
        <v>6378137</v>
      </c>
      <c r="AN2182">
        <v>6356752.3142451802</v>
      </c>
      <c r="AO2182">
        <f t="shared" si="852"/>
        <v>8.1819190842620321E-2</v>
      </c>
      <c r="AP2182">
        <f t="shared" si="853"/>
        <v>8.2094437949694496E-2</v>
      </c>
      <c r="AQ2182">
        <f t="shared" si="854"/>
        <v>6.7394967422762398E-3</v>
      </c>
      <c r="AR2182">
        <f t="shared" si="855"/>
        <v>6399593.6257584924</v>
      </c>
    </row>
    <row r="2183" spans="13:44" x14ac:dyDescent="0.3">
      <c r="M2183" s="52" t="s">
        <v>22</v>
      </c>
      <c r="N2183" s="53">
        <f t="shared" si="834"/>
        <v>166021.44365805644</v>
      </c>
      <c r="O2183" s="54">
        <f t="shared" si="835"/>
        <v>0</v>
      </c>
      <c r="P2183" s="55">
        <f t="shared" si="836"/>
        <v>31</v>
      </c>
      <c r="Q2183" s="68"/>
      <c r="T2183">
        <f t="shared" si="857"/>
        <v>0</v>
      </c>
      <c r="U2183">
        <f t="shared" si="857"/>
        <v>0</v>
      </c>
      <c r="V2183">
        <f t="shared" si="833"/>
        <v>31</v>
      </c>
      <c r="W2183">
        <f t="shared" si="856"/>
        <v>3</v>
      </c>
      <c r="X2183">
        <f t="shared" si="837"/>
        <v>-5.2359877559829883E-2</v>
      </c>
      <c r="Y2183">
        <f t="shared" si="838"/>
        <v>-5.2335956242943828E-2</v>
      </c>
      <c r="Z2183">
        <f t="shared" si="839"/>
        <v>-5.2383818566763218E-2</v>
      </c>
      <c r="AA2183">
        <f t="shared" si="840"/>
        <v>0</v>
      </c>
      <c r="AB2183">
        <f t="shared" si="841"/>
        <v>6375585.7452000007</v>
      </c>
      <c r="AC2183">
        <f t="shared" si="842"/>
        <v>9.2468067027179749E-6</v>
      </c>
      <c r="AD2183">
        <f t="shared" si="843"/>
        <v>0</v>
      </c>
      <c r="AE2183">
        <f t="shared" si="844"/>
        <v>0</v>
      </c>
      <c r="AF2183">
        <f t="shared" si="845"/>
        <v>0</v>
      </c>
      <c r="AG2183">
        <f t="shared" si="846"/>
        <v>0</v>
      </c>
      <c r="AH2183">
        <f t="shared" si="847"/>
        <v>0</v>
      </c>
      <c r="AI2183">
        <f t="shared" si="848"/>
        <v>5.0546225567071803E-3</v>
      </c>
      <c r="AJ2183">
        <f t="shared" si="849"/>
        <v>4.2582015317955055E-5</v>
      </c>
      <c r="AK2183">
        <f t="shared" si="850"/>
        <v>1.6740578955036711E-7</v>
      </c>
      <c r="AL2183">
        <f t="shared" si="851"/>
        <v>0</v>
      </c>
      <c r="AM2183">
        <v>6378137</v>
      </c>
      <c r="AN2183">
        <v>6356752.3142451802</v>
      </c>
      <c r="AO2183">
        <f t="shared" si="852"/>
        <v>8.1819190842620321E-2</v>
      </c>
      <c r="AP2183">
        <f t="shared" si="853"/>
        <v>8.2094437949694496E-2</v>
      </c>
      <c r="AQ2183">
        <f t="shared" si="854"/>
        <v>6.7394967422762398E-3</v>
      </c>
      <c r="AR2183">
        <f t="shared" si="855"/>
        <v>6399593.6257584924</v>
      </c>
    </row>
    <row r="2184" spans="13:44" x14ac:dyDescent="0.3">
      <c r="M2184" s="52" t="s">
        <v>22</v>
      </c>
      <c r="N2184" s="53">
        <f t="shared" si="834"/>
        <v>166021.44365805644</v>
      </c>
      <c r="O2184" s="54">
        <f t="shared" si="835"/>
        <v>0</v>
      </c>
      <c r="P2184" s="55">
        <f t="shared" si="836"/>
        <v>31</v>
      </c>
      <c r="Q2184" s="68"/>
      <c r="T2184">
        <f t="shared" si="857"/>
        <v>0</v>
      </c>
      <c r="U2184">
        <f t="shared" si="857"/>
        <v>0</v>
      </c>
      <c r="V2184">
        <f t="shared" si="833"/>
        <v>31</v>
      </c>
      <c r="W2184">
        <f t="shared" si="856"/>
        <v>3</v>
      </c>
      <c r="X2184">
        <f t="shared" si="837"/>
        <v>-5.2359877559829883E-2</v>
      </c>
      <c r="Y2184">
        <f t="shared" si="838"/>
        <v>-5.2335956242943828E-2</v>
      </c>
      <c r="Z2184">
        <f t="shared" si="839"/>
        <v>-5.2383818566763218E-2</v>
      </c>
      <c r="AA2184">
        <f t="shared" si="840"/>
        <v>0</v>
      </c>
      <c r="AB2184">
        <f t="shared" si="841"/>
        <v>6375585.7452000007</v>
      </c>
      <c r="AC2184">
        <f t="shared" si="842"/>
        <v>9.2468067027179749E-6</v>
      </c>
      <c r="AD2184">
        <f t="shared" si="843"/>
        <v>0</v>
      </c>
      <c r="AE2184">
        <f t="shared" si="844"/>
        <v>0</v>
      </c>
      <c r="AF2184">
        <f t="shared" si="845"/>
        <v>0</v>
      </c>
      <c r="AG2184">
        <f t="shared" si="846"/>
        <v>0</v>
      </c>
      <c r="AH2184">
        <f t="shared" si="847"/>
        <v>0</v>
      </c>
      <c r="AI2184">
        <f t="shared" si="848"/>
        <v>5.0546225567071803E-3</v>
      </c>
      <c r="AJ2184">
        <f t="shared" si="849"/>
        <v>4.2582015317955055E-5</v>
      </c>
      <c r="AK2184">
        <f t="shared" si="850"/>
        <v>1.6740578955036711E-7</v>
      </c>
      <c r="AL2184">
        <f t="shared" si="851"/>
        <v>0</v>
      </c>
      <c r="AM2184">
        <v>6378137</v>
      </c>
      <c r="AN2184">
        <v>6356752.3142451802</v>
      </c>
      <c r="AO2184">
        <f t="shared" si="852"/>
        <v>8.1819190842620321E-2</v>
      </c>
      <c r="AP2184">
        <f t="shared" si="853"/>
        <v>8.2094437949694496E-2</v>
      </c>
      <c r="AQ2184">
        <f t="shared" si="854"/>
        <v>6.7394967422762398E-3</v>
      </c>
      <c r="AR2184">
        <f t="shared" si="855"/>
        <v>6399593.6257584924</v>
      </c>
    </row>
    <row r="2185" spans="13:44" x14ac:dyDescent="0.3">
      <c r="M2185" s="52" t="s">
        <v>22</v>
      </c>
      <c r="N2185" s="53">
        <f t="shared" si="834"/>
        <v>166021.44365805644</v>
      </c>
      <c r="O2185" s="54">
        <f t="shared" si="835"/>
        <v>0</v>
      </c>
      <c r="P2185" s="55">
        <f t="shared" si="836"/>
        <v>31</v>
      </c>
      <c r="Q2185" s="68"/>
      <c r="T2185">
        <f t="shared" si="857"/>
        <v>0</v>
      </c>
      <c r="U2185">
        <f t="shared" si="857"/>
        <v>0</v>
      </c>
      <c r="V2185">
        <f t="shared" si="833"/>
        <v>31</v>
      </c>
      <c r="W2185">
        <f t="shared" si="856"/>
        <v>3</v>
      </c>
      <c r="X2185">
        <f t="shared" si="837"/>
        <v>-5.2359877559829883E-2</v>
      </c>
      <c r="Y2185">
        <f t="shared" si="838"/>
        <v>-5.2335956242943828E-2</v>
      </c>
      <c r="Z2185">
        <f t="shared" si="839"/>
        <v>-5.2383818566763218E-2</v>
      </c>
      <c r="AA2185">
        <f t="shared" si="840"/>
        <v>0</v>
      </c>
      <c r="AB2185">
        <f t="shared" si="841"/>
        <v>6375585.7452000007</v>
      </c>
      <c r="AC2185">
        <f t="shared" si="842"/>
        <v>9.2468067027179749E-6</v>
      </c>
      <c r="AD2185">
        <f t="shared" si="843"/>
        <v>0</v>
      </c>
      <c r="AE2185">
        <f t="shared" si="844"/>
        <v>0</v>
      </c>
      <c r="AF2185">
        <f t="shared" si="845"/>
        <v>0</v>
      </c>
      <c r="AG2185">
        <f t="shared" si="846"/>
        <v>0</v>
      </c>
      <c r="AH2185">
        <f t="shared" si="847"/>
        <v>0</v>
      </c>
      <c r="AI2185">
        <f t="shared" si="848"/>
        <v>5.0546225567071803E-3</v>
      </c>
      <c r="AJ2185">
        <f t="shared" si="849"/>
        <v>4.2582015317955055E-5</v>
      </c>
      <c r="AK2185">
        <f t="shared" si="850"/>
        <v>1.6740578955036711E-7</v>
      </c>
      <c r="AL2185">
        <f t="shared" si="851"/>
        <v>0</v>
      </c>
      <c r="AM2185">
        <v>6378137</v>
      </c>
      <c r="AN2185">
        <v>6356752.3142451802</v>
      </c>
      <c r="AO2185">
        <f t="shared" si="852"/>
        <v>8.1819190842620321E-2</v>
      </c>
      <c r="AP2185">
        <f t="shared" si="853"/>
        <v>8.2094437949694496E-2</v>
      </c>
      <c r="AQ2185">
        <f t="shared" si="854"/>
        <v>6.7394967422762398E-3</v>
      </c>
      <c r="AR2185">
        <f t="shared" si="855"/>
        <v>6399593.6257584924</v>
      </c>
    </row>
    <row r="2186" spans="13:44" x14ac:dyDescent="0.3">
      <c r="M2186" s="52" t="s">
        <v>22</v>
      </c>
      <c r="N2186" s="53">
        <f t="shared" si="834"/>
        <v>166021.44365805644</v>
      </c>
      <c r="O2186" s="54">
        <f t="shared" si="835"/>
        <v>0</v>
      </c>
      <c r="P2186" s="55">
        <f t="shared" si="836"/>
        <v>31</v>
      </c>
      <c r="Q2186" s="68"/>
      <c r="T2186">
        <f t="shared" si="857"/>
        <v>0</v>
      </c>
      <c r="U2186">
        <f t="shared" si="857"/>
        <v>0</v>
      </c>
      <c r="V2186">
        <f t="shared" si="833"/>
        <v>31</v>
      </c>
      <c r="W2186">
        <f t="shared" si="856"/>
        <v>3</v>
      </c>
      <c r="X2186">
        <f t="shared" si="837"/>
        <v>-5.2359877559829883E-2</v>
      </c>
      <c r="Y2186">
        <f t="shared" si="838"/>
        <v>-5.2335956242943828E-2</v>
      </c>
      <c r="Z2186">
        <f t="shared" si="839"/>
        <v>-5.2383818566763218E-2</v>
      </c>
      <c r="AA2186">
        <f t="shared" si="840"/>
        <v>0</v>
      </c>
      <c r="AB2186">
        <f t="shared" si="841"/>
        <v>6375585.7452000007</v>
      </c>
      <c r="AC2186">
        <f t="shared" si="842"/>
        <v>9.2468067027179749E-6</v>
      </c>
      <c r="AD2186">
        <f t="shared" si="843"/>
        <v>0</v>
      </c>
      <c r="AE2186">
        <f t="shared" si="844"/>
        <v>0</v>
      </c>
      <c r="AF2186">
        <f t="shared" si="845"/>
        <v>0</v>
      </c>
      <c r="AG2186">
        <f t="shared" si="846"/>
        <v>0</v>
      </c>
      <c r="AH2186">
        <f t="shared" si="847"/>
        <v>0</v>
      </c>
      <c r="AI2186">
        <f t="shared" si="848"/>
        <v>5.0546225567071803E-3</v>
      </c>
      <c r="AJ2186">
        <f t="shared" si="849"/>
        <v>4.2582015317955055E-5</v>
      </c>
      <c r="AK2186">
        <f t="shared" si="850"/>
        <v>1.6740578955036711E-7</v>
      </c>
      <c r="AL2186">
        <f t="shared" si="851"/>
        <v>0</v>
      </c>
      <c r="AM2186">
        <v>6378137</v>
      </c>
      <c r="AN2186">
        <v>6356752.3142451802</v>
      </c>
      <c r="AO2186">
        <f t="shared" si="852"/>
        <v>8.1819190842620321E-2</v>
      </c>
      <c r="AP2186">
        <f t="shared" si="853"/>
        <v>8.2094437949694496E-2</v>
      </c>
      <c r="AQ2186">
        <f t="shared" si="854"/>
        <v>6.7394967422762398E-3</v>
      </c>
      <c r="AR2186">
        <f t="shared" si="855"/>
        <v>6399593.6257584924</v>
      </c>
    </row>
    <row r="2187" spans="13:44" x14ac:dyDescent="0.3">
      <c r="M2187" s="52" t="s">
        <v>22</v>
      </c>
      <c r="N2187" s="53">
        <f t="shared" si="834"/>
        <v>166021.44365805644</v>
      </c>
      <c r="O2187" s="54">
        <f t="shared" si="835"/>
        <v>0</v>
      </c>
      <c r="P2187" s="55">
        <f t="shared" si="836"/>
        <v>31</v>
      </c>
      <c r="Q2187" s="68"/>
      <c r="T2187">
        <f t="shared" si="857"/>
        <v>0</v>
      </c>
      <c r="U2187">
        <f t="shared" si="857"/>
        <v>0</v>
      </c>
      <c r="V2187">
        <f t="shared" si="833"/>
        <v>31</v>
      </c>
      <c r="W2187">
        <f t="shared" si="856"/>
        <v>3</v>
      </c>
      <c r="X2187">
        <f t="shared" si="837"/>
        <v>-5.2359877559829883E-2</v>
      </c>
      <c r="Y2187">
        <f t="shared" si="838"/>
        <v>-5.2335956242943828E-2</v>
      </c>
      <c r="Z2187">
        <f t="shared" si="839"/>
        <v>-5.2383818566763218E-2</v>
      </c>
      <c r="AA2187">
        <f t="shared" si="840"/>
        <v>0</v>
      </c>
      <c r="AB2187">
        <f t="shared" si="841"/>
        <v>6375585.7452000007</v>
      </c>
      <c r="AC2187">
        <f t="shared" si="842"/>
        <v>9.2468067027179749E-6</v>
      </c>
      <c r="AD2187">
        <f t="shared" si="843"/>
        <v>0</v>
      </c>
      <c r="AE2187">
        <f t="shared" si="844"/>
        <v>0</v>
      </c>
      <c r="AF2187">
        <f t="shared" si="845"/>
        <v>0</v>
      </c>
      <c r="AG2187">
        <f t="shared" si="846"/>
        <v>0</v>
      </c>
      <c r="AH2187">
        <f t="shared" si="847"/>
        <v>0</v>
      </c>
      <c r="AI2187">
        <f t="shared" si="848"/>
        <v>5.0546225567071803E-3</v>
      </c>
      <c r="AJ2187">
        <f t="shared" si="849"/>
        <v>4.2582015317955055E-5</v>
      </c>
      <c r="AK2187">
        <f t="shared" si="850"/>
        <v>1.6740578955036711E-7</v>
      </c>
      <c r="AL2187">
        <f t="shared" si="851"/>
        <v>0</v>
      </c>
      <c r="AM2187">
        <v>6378137</v>
      </c>
      <c r="AN2187">
        <v>6356752.3142451802</v>
      </c>
      <c r="AO2187">
        <f t="shared" si="852"/>
        <v>8.1819190842620321E-2</v>
      </c>
      <c r="AP2187">
        <f t="shared" si="853"/>
        <v>8.2094437949694496E-2</v>
      </c>
      <c r="AQ2187">
        <f t="shared" si="854"/>
        <v>6.7394967422762398E-3</v>
      </c>
      <c r="AR2187">
        <f t="shared" si="855"/>
        <v>6399593.6257584924</v>
      </c>
    </row>
    <row r="2188" spans="13:44" x14ac:dyDescent="0.3">
      <c r="M2188" s="52" t="s">
        <v>22</v>
      </c>
      <c r="N2188" s="53">
        <f t="shared" si="834"/>
        <v>166021.44365805644</v>
      </c>
      <c r="O2188" s="54">
        <f t="shared" si="835"/>
        <v>0</v>
      </c>
      <c r="P2188" s="55">
        <f t="shared" si="836"/>
        <v>31</v>
      </c>
      <c r="Q2188" s="68"/>
      <c r="T2188">
        <f t="shared" si="857"/>
        <v>0</v>
      </c>
      <c r="U2188">
        <f t="shared" si="857"/>
        <v>0</v>
      </c>
      <c r="V2188">
        <f t="shared" si="833"/>
        <v>31</v>
      </c>
      <c r="W2188">
        <f t="shared" si="856"/>
        <v>3</v>
      </c>
      <c r="X2188">
        <f t="shared" si="837"/>
        <v>-5.2359877559829883E-2</v>
      </c>
      <c r="Y2188">
        <f t="shared" si="838"/>
        <v>-5.2335956242943828E-2</v>
      </c>
      <c r="Z2188">
        <f t="shared" si="839"/>
        <v>-5.2383818566763218E-2</v>
      </c>
      <c r="AA2188">
        <f t="shared" si="840"/>
        <v>0</v>
      </c>
      <c r="AB2188">
        <f t="shared" si="841"/>
        <v>6375585.7452000007</v>
      </c>
      <c r="AC2188">
        <f t="shared" si="842"/>
        <v>9.2468067027179749E-6</v>
      </c>
      <c r="AD2188">
        <f t="shared" si="843"/>
        <v>0</v>
      </c>
      <c r="AE2188">
        <f t="shared" si="844"/>
        <v>0</v>
      </c>
      <c r="AF2188">
        <f t="shared" si="845"/>
        <v>0</v>
      </c>
      <c r="AG2188">
        <f t="shared" si="846"/>
        <v>0</v>
      </c>
      <c r="AH2188">
        <f t="shared" si="847"/>
        <v>0</v>
      </c>
      <c r="AI2188">
        <f t="shared" si="848"/>
        <v>5.0546225567071803E-3</v>
      </c>
      <c r="AJ2188">
        <f t="shared" si="849"/>
        <v>4.2582015317955055E-5</v>
      </c>
      <c r="AK2188">
        <f t="shared" si="850"/>
        <v>1.6740578955036711E-7</v>
      </c>
      <c r="AL2188">
        <f t="shared" si="851"/>
        <v>0</v>
      </c>
      <c r="AM2188">
        <v>6378137</v>
      </c>
      <c r="AN2188">
        <v>6356752.3142451802</v>
      </c>
      <c r="AO2188">
        <f t="shared" si="852"/>
        <v>8.1819190842620321E-2</v>
      </c>
      <c r="AP2188">
        <f t="shared" si="853"/>
        <v>8.2094437949694496E-2</v>
      </c>
      <c r="AQ2188">
        <f t="shared" si="854"/>
        <v>6.7394967422762398E-3</v>
      </c>
      <c r="AR2188">
        <f t="shared" si="855"/>
        <v>6399593.6257584924</v>
      </c>
    </row>
    <row r="2189" spans="13:44" x14ac:dyDescent="0.3">
      <c r="M2189" s="52" t="s">
        <v>22</v>
      </c>
      <c r="N2189" s="53">
        <f t="shared" si="834"/>
        <v>166021.44365805644</v>
      </c>
      <c r="O2189" s="54">
        <f t="shared" si="835"/>
        <v>0</v>
      </c>
      <c r="P2189" s="55">
        <f t="shared" si="836"/>
        <v>31</v>
      </c>
      <c r="Q2189" s="68"/>
      <c r="T2189">
        <f t="shared" si="857"/>
        <v>0</v>
      </c>
      <c r="U2189">
        <f t="shared" si="857"/>
        <v>0</v>
      </c>
      <c r="V2189">
        <f t="shared" si="833"/>
        <v>31</v>
      </c>
      <c r="W2189">
        <f t="shared" si="856"/>
        <v>3</v>
      </c>
      <c r="X2189">
        <f t="shared" si="837"/>
        <v>-5.2359877559829883E-2</v>
      </c>
      <c r="Y2189">
        <f t="shared" si="838"/>
        <v>-5.2335956242943828E-2</v>
      </c>
      <c r="Z2189">
        <f t="shared" si="839"/>
        <v>-5.2383818566763218E-2</v>
      </c>
      <c r="AA2189">
        <f t="shared" si="840"/>
        <v>0</v>
      </c>
      <c r="AB2189">
        <f t="shared" si="841"/>
        <v>6375585.7452000007</v>
      </c>
      <c r="AC2189">
        <f t="shared" si="842"/>
        <v>9.2468067027179749E-6</v>
      </c>
      <c r="AD2189">
        <f t="shared" si="843"/>
        <v>0</v>
      </c>
      <c r="AE2189">
        <f t="shared" si="844"/>
        <v>0</v>
      </c>
      <c r="AF2189">
        <f t="shared" si="845"/>
        <v>0</v>
      </c>
      <c r="AG2189">
        <f t="shared" si="846"/>
        <v>0</v>
      </c>
      <c r="AH2189">
        <f t="shared" si="847"/>
        <v>0</v>
      </c>
      <c r="AI2189">
        <f t="shared" si="848"/>
        <v>5.0546225567071803E-3</v>
      </c>
      <c r="AJ2189">
        <f t="shared" si="849"/>
        <v>4.2582015317955055E-5</v>
      </c>
      <c r="AK2189">
        <f t="shared" si="850"/>
        <v>1.6740578955036711E-7</v>
      </c>
      <c r="AL2189">
        <f t="shared" si="851"/>
        <v>0</v>
      </c>
      <c r="AM2189">
        <v>6378137</v>
      </c>
      <c r="AN2189">
        <v>6356752.3142451802</v>
      </c>
      <c r="AO2189">
        <f t="shared" si="852"/>
        <v>8.1819190842620321E-2</v>
      </c>
      <c r="AP2189">
        <f t="shared" si="853"/>
        <v>8.2094437949694496E-2</v>
      </c>
      <c r="AQ2189">
        <f t="shared" si="854"/>
        <v>6.7394967422762398E-3</v>
      </c>
      <c r="AR2189">
        <f t="shared" si="855"/>
        <v>6399593.6257584924</v>
      </c>
    </row>
    <row r="2190" spans="13:44" x14ac:dyDescent="0.3">
      <c r="M2190" s="52" t="s">
        <v>22</v>
      </c>
      <c r="N2190" s="53">
        <f t="shared" si="834"/>
        <v>166021.44365805644</v>
      </c>
      <c r="O2190" s="54">
        <f t="shared" si="835"/>
        <v>0</v>
      </c>
      <c r="P2190" s="55">
        <f t="shared" si="836"/>
        <v>31</v>
      </c>
      <c r="Q2190" s="68"/>
      <c r="T2190">
        <f t="shared" si="857"/>
        <v>0</v>
      </c>
      <c r="U2190">
        <f t="shared" si="857"/>
        <v>0</v>
      </c>
      <c r="V2190">
        <f t="shared" si="833"/>
        <v>31</v>
      </c>
      <c r="W2190">
        <f t="shared" si="856"/>
        <v>3</v>
      </c>
      <c r="X2190">
        <f t="shared" si="837"/>
        <v>-5.2359877559829883E-2</v>
      </c>
      <c r="Y2190">
        <f t="shared" si="838"/>
        <v>-5.2335956242943828E-2</v>
      </c>
      <c r="Z2190">
        <f t="shared" si="839"/>
        <v>-5.2383818566763218E-2</v>
      </c>
      <c r="AA2190">
        <f t="shared" si="840"/>
        <v>0</v>
      </c>
      <c r="AB2190">
        <f t="shared" si="841"/>
        <v>6375585.7452000007</v>
      </c>
      <c r="AC2190">
        <f t="shared" si="842"/>
        <v>9.2468067027179749E-6</v>
      </c>
      <c r="AD2190">
        <f t="shared" si="843"/>
        <v>0</v>
      </c>
      <c r="AE2190">
        <f t="shared" si="844"/>
        <v>0</v>
      </c>
      <c r="AF2190">
        <f t="shared" si="845"/>
        <v>0</v>
      </c>
      <c r="AG2190">
        <f t="shared" si="846"/>
        <v>0</v>
      </c>
      <c r="AH2190">
        <f t="shared" si="847"/>
        <v>0</v>
      </c>
      <c r="AI2190">
        <f t="shared" si="848"/>
        <v>5.0546225567071803E-3</v>
      </c>
      <c r="AJ2190">
        <f t="shared" si="849"/>
        <v>4.2582015317955055E-5</v>
      </c>
      <c r="AK2190">
        <f t="shared" si="850"/>
        <v>1.6740578955036711E-7</v>
      </c>
      <c r="AL2190">
        <f t="shared" si="851"/>
        <v>0</v>
      </c>
      <c r="AM2190">
        <v>6378137</v>
      </c>
      <c r="AN2190">
        <v>6356752.3142451802</v>
      </c>
      <c r="AO2190">
        <f t="shared" si="852"/>
        <v>8.1819190842620321E-2</v>
      </c>
      <c r="AP2190">
        <f t="shared" si="853"/>
        <v>8.2094437949694496E-2</v>
      </c>
      <c r="AQ2190">
        <f t="shared" si="854"/>
        <v>6.7394967422762398E-3</v>
      </c>
      <c r="AR2190">
        <f t="shared" si="855"/>
        <v>6399593.6257584924</v>
      </c>
    </row>
    <row r="2191" spans="13:44" x14ac:dyDescent="0.3">
      <c r="M2191" s="52" t="s">
        <v>22</v>
      </c>
      <c r="N2191" s="53">
        <f t="shared" si="834"/>
        <v>166021.44365805644</v>
      </c>
      <c r="O2191" s="54">
        <f t="shared" si="835"/>
        <v>0</v>
      </c>
      <c r="P2191" s="55">
        <f t="shared" si="836"/>
        <v>31</v>
      </c>
      <c r="Q2191" s="68"/>
      <c r="T2191">
        <f t="shared" si="857"/>
        <v>0</v>
      </c>
      <c r="U2191">
        <f t="shared" si="857"/>
        <v>0</v>
      </c>
      <c r="V2191">
        <f t="shared" si="833"/>
        <v>31</v>
      </c>
      <c r="W2191">
        <f t="shared" si="856"/>
        <v>3</v>
      </c>
      <c r="X2191">
        <f t="shared" si="837"/>
        <v>-5.2359877559829883E-2</v>
      </c>
      <c r="Y2191">
        <f t="shared" si="838"/>
        <v>-5.2335956242943828E-2</v>
      </c>
      <c r="Z2191">
        <f t="shared" si="839"/>
        <v>-5.2383818566763218E-2</v>
      </c>
      <c r="AA2191">
        <f t="shared" si="840"/>
        <v>0</v>
      </c>
      <c r="AB2191">
        <f t="shared" si="841"/>
        <v>6375585.7452000007</v>
      </c>
      <c r="AC2191">
        <f t="shared" si="842"/>
        <v>9.2468067027179749E-6</v>
      </c>
      <c r="AD2191">
        <f t="shared" si="843"/>
        <v>0</v>
      </c>
      <c r="AE2191">
        <f t="shared" si="844"/>
        <v>0</v>
      </c>
      <c r="AF2191">
        <f t="shared" si="845"/>
        <v>0</v>
      </c>
      <c r="AG2191">
        <f t="shared" si="846"/>
        <v>0</v>
      </c>
      <c r="AH2191">
        <f t="shared" si="847"/>
        <v>0</v>
      </c>
      <c r="AI2191">
        <f t="shared" si="848"/>
        <v>5.0546225567071803E-3</v>
      </c>
      <c r="AJ2191">
        <f t="shared" si="849"/>
        <v>4.2582015317955055E-5</v>
      </c>
      <c r="AK2191">
        <f t="shared" si="850"/>
        <v>1.6740578955036711E-7</v>
      </c>
      <c r="AL2191">
        <f t="shared" si="851"/>
        <v>0</v>
      </c>
      <c r="AM2191">
        <v>6378137</v>
      </c>
      <c r="AN2191">
        <v>6356752.3142451802</v>
      </c>
      <c r="AO2191">
        <f t="shared" si="852"/>
        <v>8.1819190842620321E-2</v>
      </c>
      <c r="AP2191">
        <f t="shared" si="853"/>
        <v>8.2094437949694496E-2</v>
      </c>
      <c r="AQ2191">
        <f t="shared" si="854"/>
        <v>6.7394967422762398E-3</v>
      </c>
      <c r="AR2191">
        <f t="shared" si="855"/>
        <v>6399593.6257584924</v>
      </c>
    </row>
    <row r="2192" spans="13:44" x14ac:dyDescent="0.3">
      <c r="M2192" s="52" t="s">
        <v>22</v>
      </c>
      <c r="N2192" s="53">
        <f t="shared" si="834"/>
        <v>166021.44365805644</v>
      </c>
      <c r="O2192" s="54">
        <f t="shared" si="835"/>
        <v>0</v>
      </c>
      <c r="P2192" s="55">
        <f t="shared" si="836"/>
        <v>31</v>
      </c>
      <c r="Q2192" s="68"/>
      <c r="T2192">
        <f t="shared" si="857"/>
        <v>0</v>
      </c>
      <c r="U2192">
        <f t="shared" si="857"/>
        <v>0</v>
      </c>
      <c r="V2192">
        <f t="shared" si="833"/>
        <v>31</v>
      </c>
      <c r="W2192">
        <f t="shared" si="856"/>
        <v>3</v>
      </c>
      <c r="X2192">
        <f t="shared" si="837"/>
        <v>-5.2359877559829883E-2</v>
      </c>
      <c r="Y2192">
        <f t="shared" si="838"/>
        <v>-5.2335956242943828E-2</v>
      </c>
      <c r="Z2192">
        <f t="shared" si="839"/>
        <v>-5.2383818566763218E-2</v>
      </c>
      <c r="AA2192">
        <f t="shared" si="840"/>
        <v>0</v>
      </c>
      <c r="AB2192">
        <f t="shared" si="841"/>
        <v>6375585.7452000007</v>
      </c>
      <c r="AC2192">
        <f t="shared" si="842"/>
        <v>9.2468067027179749E-6</v>
      </c>
      <c r="AD2192">
        <f t="shared" si="843"/>
        <v>0</v>
      </c>
      <c r="AE2192">
        <f t="shared" si="844"/>
        <v>0</v>
      </c>
      <c r="AF2192">
        <f t="shared" si="845"/>
        <v>0</v>
      </c>
      <c r="AG2192">
        <f t="shared" si="846"/>
        <v>0</v>
      </c>
      <c r="AH2192">
        <f t="shared" si="847"/>
        <v>0</v>
      </c>
      <c r="AI2192">
        <f t="shared" si="848"/>
        <v>5.0546225567071803E-3</v>
      </c>
      <c r="AJ2192">
        <f t="shared" si="849"/>
        <v>4.2582015317955055E-5</v>
      </c>
      <c r="AK2192">
        <f t="shared" si="850"/>
        <v>1.6740578955036711E-7</v>
      </c>
      <c r="AL2192">
        <f t="shared" si="851"/>
        <v>0</v>
      </c>
      <c r="AM2192">
        <v>6378137</v>
      </c>
      <c r="AN2192">
        <v>6356752.3142451802</v>
      </c>
      <c r="AO2192">
        <f t="shared" si="852"/>
        <v>8.1819190842620321E-2</v>
      </c>
      <c r="AP2192">
        <f t="shared" si="853"/>
        <v>8.2094437949694496E-2</v>
      </c>
      <c r="AQ2192">
        <f t="shared" si="854"/>
        <v>6.7394967422762398E-3</v>
      </c>
      <c r="AR2192">
        <f t="shared" si="855"/>
        <v>6399593.6257584924</v>
      </c>
    </row>
    <row r="2193" spans="13:44" x14ac:dyDescent="0.3">
      <c r="M2193" s="52" t="s">
        <v>22</v>
      </c>
      <c r="N2193" s="53">
        <f t="shared" si="834"/>
        <v>166021.44365805644</v>
      </c>
      <c r="O2193" s="54">
        <f t="shared" si="835"/>
        <v>0</v>
      </c>
      <c r="P2193" s="55">
        <f t="shared" si="836"/>
        <v>31</v>
      </c>
      <c r="Q2193" s="68"/>
      <c r="T2193">
        <f t="shared" si="857"/>
        <v>0</v>
      </c>
      <c r="U2193">
        <f t="shared" si="857"/>
        <v>0</v>
      </c>
      <c r="V2193">
        <f t="shared" si="833"/>
        <v>31</v>
      </c>
      <c r="W2193">
        <f t="shared" si="856"/>
        <v>3</v>
      </c>
      <c r="X2193">
        <f t="shared" si="837"/>
        <v>-5.2359877559829883E-2</v>
      </c>
      <c r="Y2193">
        <f t="shared" si="838"/>
        <v>-5.2335956242943828E-2</v>
      </c>
      <c r="Z2193">
        <f t="shared" si="839"/>
        <v>-5.2383818566763218E-2</v>
      </c>
      <c r="AA2193">
        <f t="shared" si="840"/>
        <v>0</v>
      </c>
      <c r="AB2193">
        <f t="shared" si="841"/>
        <v>6375585.7452000007</v>
      </c>
      <c r="AC2193">
        <f t="shared" si="842"/>
        <v>9.2468067027179749E-6</v>
      </c>
      <c r="AD2193">
        <f t="shared" si="843"/>
        <v>0</v>
      </c>
      <c r="AE2193">
        <f t="shared" si="844"/>
        <v>0</v>
      </c>
      <c r="AF2193">
        <f t="shared" si="845"/>
        <v>0</v>
      </c>
      <c r="AG2193">
        <f t="shared" si="846"/>
        <v>0</v>
      </c>
      <c r="AH2193">
        <f t="shared" si="847"/>
        <v>0</v>
      </c>
      <c r="AI2193">
        <f t="shared" si="848"/>
        <v>5.0546225567071803E-3</v>
      </c>
      <c r="AJ2193">
        <f t="shared" si="849"/>
        <v>4.2582015317955055E-5</v>
      </c>
      <c r="AK2193">
        <f t="shared" si="850"/>
        <v>1.6740578955036711E-7</v>
      </c>
      <c r="AL2193">
        <f t="shared" si="851"/>
        <v>0</v>
      </c>
      <c r="AM2193">
        <v>6378137</v>
      </c>
      <c r="AN2193">
        <v>6356752.3142451802</v>
      </c>
      <c r="AO2193">
        <f t="shared" si="852"/>
        <v>8.1819190842620321E-2</v>
      </c>
      <c r="AP2193">
        <f t="shared" si="853"/>
        <v>8.2094437949694496E-2</v>
      </c>
      <c r="AQ2193">
        <f t="shared" si="854"/>
        <v>6.7394967422762398E-3</v>
      </c>
      <c r="AR2193">
        <f t="shared" si="855"/>
        <v>6399593.6257584924</v>
      </c>
    </row>
    <row r="2194" spans="13:44" x14ac:dyDescent="0.3">
      <c r="M2194" s="52" t="s">
        <v>22</v>
      </c>
      <c r="N2194" s="53">
        <f t="shared" si="834"/>
        <v>166021.44365805644</v>
      </c>
      <c r="O2194" s="54">
        <f t="shared" si="835"/>
        <v>0</v>
      </c>
      <c r="P2194" s="55">
        <f t="shared" si="836"/>
        <v>31</v>
      </c>
      <c r="Q2194" s="68"/>
      <c r="T2194">
        <f t="shared" si="857"/>
        <v>0</v>
      </c>
      <c r="U2194">
        <f t="shared" si="857"/>
        <v>0</v>
      </c>
      <c r="V2194">
        <f t="shared" si="833"/>
        <v>31</v>
      </c>
      <c r="W2194">
        <f t="shared" si="856"/>
        <v>3</v>
      </c>
      <c r="X2194">
        <f t="shared" si="837"/>
        <v>-5.2359877559829883E-2</v>
      </c>
      <c r="Y2194">
        <f t="shared" si="838"/>
        <v>-5.2335956242943828E-2</v>
      </c>
      <c r="Z2194">
        <f t="shared" si="839"/>
        <v>-5.2383818566763218E-2</v>
      </c>
      <c r="AA2194">
        <f t="shared" si="840"/>
        <v>0</v>
      </c>
      <c r="AB2194">
        <f t="shared" si="841"/>
        <v>6375585.7452000007</v>
      </c>
      <c r="AC2194">
        <f t="shared" si="842"/>
        <v>9.2468067027179749E-6</v>
      </c>
      <c r="AD2194">
        <f t="shared" si="843"/>
        <v>0</v>
      </c>
      <c r="AE2194">
        <f t="shared" si="844"/>
        <v>0</v>
      </c>
      <c r="AF2194">
        <f t="shared" si="845"/>
        <v>0</v>
      </c>
      <c r="AG2194">
        <f t="shared" si="846"/>
        <v>0</v>
      </c>
      <c r="AH2194">
        <f t="shared" si="847"/>
        <v>0</v>
      </c>
      <c r="AI2194">
        <f t="shared" si="848"/>
        <v>5.0546225567071803E-3</v>
      </c>
      <c r="AJ2194">
        <f t="shared" si="849"/>
        <v>4.2582015317955055E-5</v>
      </c>
      <c r="AK2194">
        <f t="shared" si="850"/>
        <v>1.6740578955036711E-7</v>
      </c>
      <c r="AL2194">
        <f t="shared" si="851"/>
        <v>0</v>
      </c>
      <c r="AM2194">
        <v>6378137</v>
      </c>
      <c r="AN2194">
        <v>6356752.3142451802</v>
      </c>
      <c r="AO2194">
        <f t="shared" si="852"/>
        <v>8.1819190842620321E-2</v>
      </c>
      <c r="AP2194">
        <f t="shared" si="853"/>
        <v>8.2094437949694496E-2</v>
      </c>
      <c r="AQ2194">
        <f t="shared" si="854"/>
        <v>6.7394967422762398E-3</v>
      </c>
      <c r="AR2194">
        <f t="shared" si="855"/>
        <v>6399593.6257584924</v>
      </c>
    </row>
    <row r="2195" spans="13:44" x14ac:dyDescent="0.3">
      <c r="M2195" s="52" t="s">
        <v>22</v>
      </c>
      <c r="N2195" s="53">
        <f t="shared" si="834"/>
        <v>166021.44365805644</v>
      </c>
      <c r="O2195" s="54">
        <f t="shared" si="835"/>
        <v>0</v>
      </c>
      <c r="P2195" s="55">
        <f t="shared" si="836"/>
        <v>31</v>
      </c>
      <c r="Q2195" s="68"/>
      <c r="T2195">
        <f t="shared" si="857"/>
        <v>0</v>
      </c>
      <c r="U2195">
        <f t="shared" si="857"/>
        <v>0</v>
      </c>
      <c r="V2195">
        <f t="shared" si="833"/>
        <v>31</v>
      </c>
      <c r="W2195">
        <f t="shared" si="856"/>
        <v>3</v>
      </c>
      <c r="X2195">
        <f t="shared" si="837"/>
        <v>-5.2359877559829883E-2</v>
      </c>
      <c r="Y2195">
        <f t="shared" si="838"/>
        <v>-5.2335956242943828E-2</v>
      </c>
      <c r="Z2195">
        <f t="shared" si="839"/>
        <v>-5.2383818566763218E-2</v>
      </c>
      <c r="AA2195">
        <f t="shared" si="840"/>
        <v>0</v>
      </c>
      <c r="AB2195">
        <f t="shared" si="841"/>
        <v>6375585.7452000007</v>
      </c>
      <c r="AC2195">
        <f t="shared" si="842"/>
        <v>9.2468067027179749E-6</v>
      </c>
      <c r="AD2195">
        <f t="shared" si="843"/>
        <v>0</v>
      </c>
      <c r="AE2195">
        <f t="shared" si="844"/>
        <v>0</v>
      </c>
      <c r="AF2195">
        <f t="shared" si="845"/>
        <v>0</v>
      </c>
      <c r="AG2195">
        <f t="shared" si="846"/>
        <v>0</v>
      </c>
      <c r="AH2195">
        <f t="shared" si="847"/>
        <v>0</v>
      </c>
      <c r="AI2195">
        <f t="shared" si="848"/>
        <v>5.0546225567071803E-3</v>
      </c>
      <c r="AJ2195">
        <f t="shared" si="849"/>
        <v>4.2582015317955055E-5</v>
      </c>
      <c r="AK2195">
        <f t="shared" si="850"/>
        <v>1.6740578955036711E-7</v>
      </c>
      <c r="AL2195">
        <f t="shared" si="851"/>
        <v>0</v>
      </c>
      <c r="AM2195">
        <v>6378137</v>
      </c>
      <c r="AN2195">
        <v>6356752.3142451802</v>
      </c>
      <c r="AO2195">
        <f t="shared" si="852"/>
        <v>8.1819190842620321E-2</v>
      </c>
      <c r="AP2195">
        <f t="shared" si="853"/>
        <v>8.2094437949694496E-2</v>
      </c>
      <c r="AQ2195">
        <f t="shared" si="854"/>
        <v>6.7394967422762398E-3</v>
      </c>
      <c r="AR2195">
        <f t="shared" si="855"/>
        <v>6399593.6257584924</v>
      </c>
    </row>
    <row r="2196" spans="13:44" x14ac:dyDescent="0.3">
      <c r="M2196" s="52" t="s">
        <v>22</v>
      </c>
      <c r="N2196" s="53">
        <f t="shared" si="834"/>
        <v>166021.44365805644</v>
      </c>
      <c r="O2196" s="54">
        <f t="shared" si="835"/>
        <v>0</v>
      </c>
      <c r="P2196" s="55">
        <f t="shared" si="836"/>
        <v>31</v>
      </c>
      <c r="Q2196" s="68"/>
      <c r="T2196">
        <f t="shared" si="857"/>
        <v>0</v>
      </c>
      <c r="U2196">
        <f t="shared" si="857"/>
        <v>0</v>
      </c>
      <c r="V2196">
        <f t="shared" si="833"/>
        <v>31</v>
      </c>
      <c r="W2196">
        <f t="shared" si="856"/>
        <v>3</v>
      </c>
      <c r="X2196">
        <f t="shared" si="837"/>
        <v>-5.2359877559829883E-2</v>
      </c>
      <c r="Y2196">
        <f t="shared" si="838"/>
        <v>-5.2335956242943828E-2</v>
      </c>
      <c r="Z2196">
        <f t="shared" si="839"/>
        <v>-5.2383818566763218E-2</v>
      </c>
      <c r="AA2196">
        <f t="shared" si="840"/>
        <v>0</v>
      </c>
      <c r="AB2196">
        <f t="shared" si="841"/>
        <v>6375585.7452000007</v>
      </c>
      <c r="AC2196">
        <f t="shared" si="842"/>
        <v>9.2468067027179749E-6</v>
      </c>
      <c r="AD2196">
        <f t="shared" si="843"/>
        <v>0</v>
      </c>
      <c r="AE2196">
        <f t="shared" si="844"/>
        <v>0</v>
      </c>
      <c r="AF2196">
        <f t="shared" si="845"/>
        <v>0</v>
      </c>
      <c r="AG2196">
        <f t="shared" si="846"/>
        <v>0</v>
      </c>
      <c r="AH2196">
        <f t="shared" si="847"/>
        <v>0</v>
      </c>
      <c r="AI2196">
        <f t="shared" si="848"/>
        <v>5.0546225567071803E-3</v>
      </c>
      <c r="AJ2196">
        <f t="shared" si="849"/>
        <v>4.2582015317955055E-5</v>
      </c>
      <c r="AK2196">
        <f t="shared" si="850"/>
        <v>1.6740578955036711E-7</v>
      </c>
      <c r="AL2196">
        <f t="shared" si="851"/>
        <v>0</v>
      </c>
      <c r="AM2196">
        <v>6378137</v>
      </c>
      <c r="AN2196">
        <v>6356752.3142451802</v>
      </c>
      <c r="AO2196">
        <f t="shared" si="852"/>
        <v>8.1819190842620321E-2</v>
      </c>
      <c r="AP2196">
        <f t="shared" si="853"/>
        <v>8.2094437949694496E-2</v>
      </c>
      <c r="AQ2196">
        <f t="shared" si="854"/>
        <v>6.7394967422762398E-3</v>
      </c>
      <c r="AR2196">
        <f t="shared" si="855"/>
        <v>6399593.6257584924</v>
      </c>
    </row>
    <row r="2197" spans="13:44" x14ac:dyDescent="0.3">
      <c r="M2197" s="52" t="s">
        <v>22</v>
      </c>
      <c r="N2197" s="53">
        <f t="shared" si="834"/>
        <v>166021.44365805644</v>
      </c>
      <c r="O2197" s="54">
        <f t="shared" si="835"/>
        <v>0</v>
      </c>
      <c r="P2197" s="55">
        <f t="shared" si="836"/>
        <v>31</v>
      </c>
      <c r="Q2197" s="68"/>
      <c r="T2197">
        <f t="shared" si="857"/>
        <v>0</v>
      </c>
      <c r="U2197">
        <f t="shared" si="857"/>
        <v>0</v>
      </c>
      <c r="V2197">
        <f t="shared" si="833"/>
        <v>31</v>
      </c>
      <c r="W2197">
        <f t="shared" si="856"/>
        <v>3</v>
      </c>
      <c r="X2197">
        <f t="shared" si="837"/>
        <v>-5.2359877559829883E-2</v>
      </c>
      <c r="Y2197">
        <f t="shared" si="838"/>
        <v>-5.2335956242943828E-2</v>
      </c>
      <c r="Z2197">
        <f t="shared" si="839"/>
        <v>-5.2383818566763218E-2</v>
      </c>
      <c r="AA2197">
        <f t="shared" si="840"/>
        <v>0</v>
      </c>
      <c r="AB2197">
        <f t="shared" si="841"/>
        <v>6375585.7452000007</v>
      </c>
      <c r="AC2197">
        <f t="shared" si="842"/>
        <v>9.2468067027179749E-6</v>
      </c>
      <c r="AD2197">
        <f t="shared" si="843"/>
        <v>0</v>
      </c>
      <c r="AE2197">
        <f t="shared" si="844"/>
        <v>0</v>
      </c>
      <c r="AF2197">
        <f t="shared" si="845"/>
        <v>0</v>
      </c>
      <c r="AG2197">
        <f t="shared" si="846"/>
        <v>0</v>
      </c>
      <c r="AH2197">
        <f t="shared" si="847"/>
        <v>0</v>
      </c>
      <c r="AI2197">
        <f t="shared" si="848"/>
        <v>5.0546225567071803E-3</v>
      </c>
      <c r="AJ2197">
        <f t="shared" si="849"/>
        <v>4.2582015317955055E-5</v>
      </c>
      <c r="AK2197">
        <f t="shared" si="850"/>
        <v>1.6740578955036711E-7</v>
      </c>
      <c r="AL2197">
        <f t="shared" si="851"/>
        <v>0</v>
      </c>
      <c r="AM2197">
        <v>6378137</v>
      </c>
      <c r="AN2197">
        <v>6356752.3142451802</v>
      </c>
      <c r="AO2197">
        <f t="shared" si="852"/>
        <v>8.1819190842620321E-2</v>
      </c>
      <c r="AP2197">
        <f t="shared" si="853"/>
        <v>8.2094437949694496E-2</v>
      </c>
      <c r="AQ2197">
        <f t="shared" si="854"/>
        <v>6.7394967422762398E-3</v>
      </c>
      <c r="AR2197">
        <f t="shared" si="855"/>
        <v>6399593.6257584924</v>
      </c>
    </row>
    <row r="2198" spans="13:44" x14ac:dyDescent="0.3">
      <c r="M2198" s="52" t="s">
        <v>22</v>
      </c>
      <c r="N2198" s="53">
        <f t="shared" si="834"/>
        <v>166021.44365805644</v>
      </c>
      <c r="O2198" s="54">
        <f t="shared" si="835"/>
        <v>0</v>
      </c>
      <c r="P2198" s="55">
        <f t="shared" si="836"/>
        <v>31</v>
      </c>
      <c r="Q2198" s="68"/>
      <c r="T2198">
        <f t="shared" si="857"/>
        <v>0</v>
      </c>
      <c r="U2198">
        <f t="shared" si="857"/>
        <v>0</v>
      </c>
      <c r="V2198">
        <f t="shared" si="833"/>
        <v>31</v>
      </c>
      <c r="W2198">
        <f t="shared" si="856"/>
        <v>3</v>
      </c>
      <c r="X2198">
        <f t="shared" si="837"/>
        <v>-5.2359877559829883E-2</v>
      </c>
      <c r="Y2198">
        <f t="shared" si="838"/>
        <v>-5.2335956242943828E-2</v>
      </c>
      <c r="Z2198">
        <f t="shared" si="839"/>
        <v>-5.2383818566763218E-2</v>
      </c>
      <c r="AA2198">
        <f t="shared" si="840"/>
        <v>0</v>
      </c>
      <c r="AB2198">
        <f t="shared" si="841"/>
        <v>6375585.7452000007</v>
      </c>
      <c r="AC2198">
        <f t="shared" si="842"/>
        <v>9.2468067027179749E-6</v>
      </c>
      <c r="AD2198">
        <f t="shared" si="843"/>
        <v>0</v>
      </c>
      <c r="AE2198">
        <f t="shared" si="844"/>
        <v>0</v>
      </c>
      <c r="AF2198">
        <f t="shared" si="845"/>
        <v>0</v>
      </c>
      <c r="AG2198">
        <f t="shared" si="846"/>
        <v>0</v>
      </c>
      <c r="AH2198">
        <f t="shared" si="847"/>
        <v>0</v>
      </c>
      <c r="AI2198">
        <f t="shared" si="848"/>
        <v>5.0546225567071803E-3</v>
      </c>
      <c r="AJ2198">
        <f t="shared" si="849"/>
        <v>4.2582015317955055E-5</v>
      </c>
      <c r="AK2198">
        <f t="shared" si="850"/>
        <v>1.6740578955036711E-7</v>
      </c>
      <c r="AL2198">
        <f t="shared" si="851"/>
        <v>0</v>
      </c>
      <c r="AM2198">
        <v>6378137</v>
      </c>
      <c r="AN2198">
        <v>6356752.3142451802</v>
      </c>
      <c r="AO2198">
        <f t="shared" si="852"/>
        <v>8.1819190842620321E-2</v>
      </c>
      <c r="AP2198">
        <f t="shared" si="853"/>
        <v>8.2094437949694496E-2</v>
      </c>
      <c r="AQ2198">
        <f t="shared" si="854"/>
        <v>6.7394967422762398E-3</v>
      </c>
      <c r="AR2198">
        <f t="shared" si="855"/>
        <v>6399593.6257584924</v>
      </c>
    </row>
    <row r="2199" spans="13:44" x14ac:dyDescent="0.3">
      <c r="M2199" s="52" t="s">
        <v>22</v>
      </c>
      <c r="N2199" s="53">
        <f t="shared" si="834"/>
        <v>166021.44365805644</v>
      </c>
      <c r="O2199" s="54">
        <f t="shared" si="835"/>
        <v>0</v>
      </c>
      <c r="P2199" s="55">
        <f t="shared" si="836"/>
        <v>31</v>
      </c>
      <c r="Q2199" s="68"/>
      <c r="T2199">
        <f t="shared" si="857"/>
        <v>0</v>
      </c>
      <c r="U2199">
        <f t="shared" si="857"/>
        <v>0</v>
      </c>
      <c r="V2199">
        <f t="shared" si="833"/>
        <v>31</v>
      </c>
      <c r="W2199">
        <f t="shared" si="856"/>
        <v>3</v>
      </c>
      <c r="X2199">
        <f t="shared" si="837"/>
        <v>-5.2359877559829883E-2</v>
      </c>
      <c r="Y2199">
        <f t="shared" si="838"/>
        <v>-5.2335956242943828E-2</v>
      </c>
      <c r="Z2199">
        <f t="shared" si="839"/>
        <v>-5.2383818566763218E-2</v>
      </c>
      <c r="AA2199">
        <f t="shared" si="840"/>
        <v>0</v>
      </c>
      <c r="AB2199">
        <f t="shared" si="841"/>
        <v>6375585.7452000007</v>
      </c>
      <c r="AC2199">
        <f t="shared" si="842"/>
        <v>9.2468067027179749E-6</v>
      </c>
      <c r="AD2199">
        <f t="shared" si="843"/>
        <v>0</v>
      </c>
      <c r="AE2199">
        <f t="shared" si="844"/>
        <v>0</v>
      </c>
      <c r="AF2199">
        <f t="shared" si="845"/>
        <v>0</v>
      </c>
      <c r="AG2199">
        <f t="shared" si="846"/>
        <v>0</v>
      </c>
      <c r="AH2199">
        <f t="shared" si="847"/>
        <v>0</v>
      </c>
      <c r="AI2199">
        <f t="shared" si="848"/>
        <v>5.0546225567071803E-3</v>
      </c>
      <c r="AJ2199">
        <f t="shared" si="849"/>
        <v>4.2582015317955055E-5</v>
      </c>
      <c r="AK2199">
        <f t="shared" si="850"/>
        <v>1.6740578955036711E-7</v>
      </c>
      <c r="AL2199">
        <f t="shared" si="851"/>
        <v>0</v>
      </c>
      <c r="AM2199">
        <v>6378137</v>
      </c>
      <c r="AN2199">
        <v>6356752.3142451802</v>
      </c>
      <c r="AO2199">
        <f t="shared" si="852"/>
        <v>8.1819190842620321E-2</v>
      </c>
      <c r="AP2199">
        <f t="shared" si="853"/>
        <v>8.2094437949694496E-2</v>
      </c>
      <c r="AQ2199">
        <f t="shared" si="854"/>
        <v>6.7394967422762398E-3</v>
      </c>
      <c r="AR2199">
        <f t="shared" si="855"/>
        <v>6399593.6257584924</v>
      </c>
    </row>
    <row r="2200" spans="13:44" x14ac:dyDescent="0.3">
      <c r="M2200" s="52" t="s">
        <v>22</v>
      </c>
      <c r="N2200" s="53">
        <f t="shared" si="834"/>
        <v>166021.44365805644</v>
      </c>
      <c r="O2200" s="54">
        <f t="shared" si="835"/>
        <v>0</v>
      </c>
      <c r="P2200" s="55">
        <f t="shared" si="836"/>
        <v>31</v>
      </c>
      <c r="Q2200" s="68"/>
      <c r="T2200">
        <f t="shared" si="857"/>
        <v>0</v>
      </c>
      <c r="U2200">
        <f t="shared" si="857"/>
        <v>0</v>
      </c>
      <c r="V2200">
        <f t="shared" si="833"/>
        <v>31</v>
      </c>
      <c r="W2200">
        <f t="shared" si="856"/>
        <v>3</v>
      </c>
      <c r="X2200">
        <f t="shared" si="837"/>
        <v>-5.2359877559829883E-2</v>
      </c>
      <c r="Y2200">
        <f t="shared" si="838"/>
        <v>-5.2335956242943828E-2</v>
      </c>
      <c r="Z2200">
        <f t="shared" si="839"/>
        <v>-5.2383818566763218E-2</v>
      </c>
      <c r="AA2200">
        <f t="shared" si="840"/>
        <v>0</v>
      </c>
      <c r="AB2200">
        <f t="shared" si="841"/>
        <v>6375585.7452000007</v>
      </c>
      <c r="AC2200">
        <f t="shared" si="842"/>
        <v>9.2468067027179749E-6</v>
      </c>
      <c r="AD2200">
        <f t="shared" si="843"/>
        <v>0</v>
      </c>
      <c r="AE2200">
        <f t="shared" si="844"/>
        <v>0</v>
      </c>
      <c r="AF2200">
        <f t="shared" si="845"/>
        <v>0</v>
      </c>
      <c r="AG2200">
        <f t="shared" si="846"/>
        <v>0</v>
      </c>
      <c r="AH2200">
        <f t="shared" si="847"/>
        <v>0</v>
      </c>
      <c r="AI2200">
        <f t="shared" si="848"/>
        <v>5.0546225567071803E-3</v>
      </c>
      <c r="AJ2200">
        <f t="shared" si="849"/>
        <v>4.2582015317955055E-5</v>
      </c>
      <c r="AK2200">
        <f t="shared" si="850"/>
        <v>1.6740578955036711E-7</v>
      </c>
      <c r="AL2200">
        <f t="shared" si="851"/>
        <v>0</v>
      </c>
      <c r="AM2200">
        <v>6378137</v>
      </c>
      <c r="AN2200">
        <v>6356752.3142451802</v>
      </c>
      <c r="AO2200">
        <f t="shared" si="852"/>
        <v>8.1819190842620321E-2</v>
      </c>
      <c r="AP2200">
        <f t="shared" si="853"/>
        <v>8.2094437949694496E-2</v>
      </c>
      <c r="AQ2200">
        <f t="shared" si="854"/>
        <v>6.7394967422762398E-3</v>
      </c>
      <c r="AR2200">
        <f t="shared" si="855"/>
        <v>6399593.6257584924</v>
      </c>
    </row>
    <row r="2201" spans="13:44" x14ac:dyDescent="0.3">
      <c r="M2201" s="52" t="s">
        <v>22</v>
      </c>
      <c r="N2201" s="53">
        <f t="shared" si="834"/>
        <v>166021.44365805644</v>
      </c>
      <c r="O2201" s="54">
        <f t="shared" si="835"/>
        <v>0</v>
      </c>
      <c r="P2201" s="55">
        <f t="shared" si="836"/>
        <v>31</v>
      </c>
      <c r="Q2201" s="68"/>
      <c r="T2201">
        <f t="shared" si="857"/>
        <v>0</v>
      </c>
      <c r="U2201">
        <f t="shared" si="857"/>
        <v>0</v>
      </c>
      <c r="V2201">
        <f t="shared" si="833"/>
        <v>31</v>
      </c>
      <c r="W2201">
        <f t="shared" si="856"/>
        <v>3</v>
      </c>
      <c r="X2201">
        <f t="shared" si="837"/>
        <v>-5.2359877559829883E-2</v>
      </c>
      <c r="Y2201">
        <f t="shared" si="838"/>
        <v>-5.2335956242943828E-2</v>
      </c>
      <c r="Z2201">
        <f t="shared" si="839"/>
        <v>-5.2383818566763218E-2</v>
      </c>
      <c r="AA2201">
        <f t="shared" si="840"/>
        <v>0</v>
      </c>
      <c r="AB2201">
        <f t="shared" si="841"/>
        <v>6375585.7452000007</v>
      </c>
      <c r="AC2201">
        <f t="shared" si="842"/>
        <v>9.2468067027179749E-6</v>
      </c>
      <c r="AD2201">
        <f t="shared" si="843"/>
        <v>0</v>
      </c>
      <c r="AE2201">
        <f t="shared" si="844"/>
        <v>0</v>
      </c>
      <c r="AF2201">
        <f t="shared" si="845"/>
        <v>0</v>
      </c>
      <c r="AG2201">
        <f t="shared" si="846"/>
        <v>0</v>
      </c>
      <c r="AH2201">
        <f t="shared" si="847"/>
        <v>0</v>
      </c>
      <c r="AI2201">
        <f t="shared" si="848"/>
        <v>5.0546225567071803E-3</v>
      </c>
      <c r="AJ2201">
        <f t="shared" si="849"/>
        <v>4.2582015317955055E-5</v>
      </c>
      <c r="AK2201">
        <f t="shared" si="850"/>
        <v>1.6740578955036711E-7</v>
      </c>
      <c r="AL2201">
        <f t="shared" si="851"/>
        <v>0</v>
      </c>
      <c r="AM2201">
        <v>6378137</v>
      </c>
      <c r="AN2201">
        <v>6356752.3142451802</v>
      </c>
      <c r="AO2201">
        <f t="shared" si="852"/>
        <v>8.1819190842620321E-2</v>
      </c>
      <c r="AP2201">
        <f t="shared" si="853"/>
        <v>8.2094437949694496E-2</v>
      </c>
      <c r="AQ2201">
        <f t="shared" si="854"/>
        <v>6.7394967422762398E-3</v>
      </c>
      <c r="AR2201">
        <f t="shared" si="855"/>
        <v>6399593.6257584924</v>
      </c>
    </row>
    <row r="2202" spans="13:44" x14ac:dyDescent="0.3">
      <c r="M2202" s="52" t="s">
        <v>22</v>
      </c>
      <c r="N2202" s="53">
        <f t="shared" si="834"/>
        <v>166021.44365805644</v>
      </c>
      <c r="O2202" s="54">
        <f t="shared" si="835"/>
        <v>0</v>
      </c>
      <c r="P2202" s="55">
        <f t="shared" si="836"/>
        <v>31</v>
      </c>
      <c r="Q2202" s="68"/>
      <c r="T2202">
        <f t="shared" si="857"/>
        <v>0</v>
      </c>
      <c r="U2202">
        <f t="shared" si="857"/>
        <v>0</v>
      </c>
      <c r="V2202">
        <f t="shared" ref="V2202:V2265" si="858">TRUNC((R2202/6)+31)</f>
        <v>31</v>
      </c>
      <c r="W2202">
        <f t="shared" si="856"/>
        <v>3</v>
      </c>
      <c r="X2202">
        <f t="shared" si="837"/>
        <v>-5.2359877559829883E-2</v>
      </c>
      <c r="Y2202">
        <f t="shared" si="838"/>
        <v>-5.2335956242943828E-2</v>
      </c>
      <c r="Z2202">
        <f t="shared" si="839"/>
        <v>-5.2383818566763218E-2</v>
      </c>
      <c r="AA2202">
        <f t="shared" si="840"/>
        <v>0</v>
      </c>
      <c r="AB2202">
        <f t="shared" si="841"/>
        <v>6375585.7452000007</v>
      </c>
      <c r="AC2202">
        <f t="shared" si="842"/>
        <v>9.2468067027179749E-6</v>
      </c>
      <c r="AD2202">
        <f t="shared" si="843"/>
        <v>0</v>
      </c>
      <c r="AE2202">
        <f t="shared" si="844"/>
        <v>0</v>
      </c>
      <c r="AF2202">
        <f t="shared" si="845"/>
        <v>0</v>
      </c>
      <c r="AG2202">
        <f t="shared" si="846"/>
        <v>0</v>
      </c>
      <c r="AH2202">
        <f t="shared" si="847"/>
        <v>0</v>
      </c>
      <c r="AI2202">
        <f t="shared" si="848"/>
        <v>5.0546225567071803E-3</v>
      </c>
      <c r="AJ2202">
        <f t="shared" si="849"/>
        <v>4.2582015317955055E-5</v>
      </c>
      <c r="AK2202">
        <f t="shared" si="850"/>
        <v>1.6740578955036711E-7</v>
      </c>
      <c r="AL2202">
        <f t="shared" si="851"/>
        <v>0</v>
      </c>
      <c r="AM2202">
        <v>6378137</v>
      </c>
      <c r="AN2202">
        <v>6356752.3142451802</v>
      </c>
      <c r="AO2202">
        <f t="shared" si="852"/>
        <v>8.1819190842620321E-2</v>
      </c>
      <c r="AP2202">
        <f t="shared" si="853"/>
        <v>8.2094437949694496E-2</v>
      </c>
      <c r="AQ2202">
        <f t="shared" si="854"/>
        <v>6.7394967422762398E-3</v>
      </c>
      <c r="AR2202">
        <f t="shared" si="855"/>
        <v>6399593.6257584924</v>
      </c>
    </row>
    <row r="2203" spans="13:44" x14ac:dyDescent="0.3">
      <c r="M2203" s="52" t="s">
        <v>22</v>
      </c>
      <c r="N2203" s="53">
        <f t="shared" ref="N2203:N2266" si="859">Z2203*AB2203*(1+AC2203/3)+500000</f>
        <v>166021.44365805644</v>
      </c>
      <c r="O2203" s="54">
        <f t="shared" ref="O2203:O2266" si="860">IF(M2203="S",AA2203*AB2203*(1+AC2203)+AL2203+10000000,AA2203*AB2203*(1+AC2203)+AL2203)</f>
        <v>0</v>
      </c>
      <c r="P2203" s="55">
        <f t="shared" ref="P2203:P2266" si="861">V2203</f>
        <v>31</v>
      </c>
      <c r="Q2203" s="68"/>
      <c r="T2203">
        <f t="shared" si="857"/>
        <v>0</v>
      </c>
      <c r="U2203">
        <f t="shared" si="857"/>
        <v>0</v>
      </c>
      <c r="V2203">
        <f t="shared" si="858"/>
        <v>31</v>
      </c>
      <c r="W2203">
        <f t="shared" si="856"/>
        <v>3</v>
      </c>
      <c r="X2203">
        <f t="shared" ref="X2203:X2266" si="862">+T2203-((W2203*PI())/180)</f>
        <v>-5.2359877559829883E-2</v>
      </c>
      <c r="Y2203">
        <f t="shared" ref="Y2203:Y2266" si="863">COS(U2203)*SIN(X2203)</f>
        <v>-5.2335956242943828E-2</v>
      </c>
      <c r="Z2203">
        <f t="shared" ref="Z2203:Z2266" si="864">(1/2)*LN((1+Y2203)/(1-Y2203))</f>
        <v>-5.2383818566763218E-2</v>
      </c>
      <c r="AA2203">
        <f t="shared" ref="AA2203:AA2266" si="865">ATAN((TAN(U2203))/COS(X2203))-U2203</f>
        <v>0</v>
      </c>
      <c r="AB2203">
        <f t="shared" ref="AB2203:AB2266" si="866">(AR2203/(1+AQ2203*(COS(U2203))^2)^(1/2))*0.9996</f>
        <v>6375585.7452000007</v>
      </c>
      <c r="AC2203">
        <f t="shared" ref="AC2203:AC2266" si="867">(AQ2203/2)*Z2203^2*(COS(U2203))^2</f>
        <v>9.2468067027179749E-6</v>
      </c>
      <c r="AD2203">
        <f t="shared" ref="AD2203:AD2266" si="868">SIN(2*U2203)</f>
        <v>0</v>
      </c>
      <c r="AE2203">
        <f t="shared" ref="AE2203:AE2266" si="869">+AD2203*(COS(U2203))^2</f>
        <v>0</v>
      </c>
      <c r="AF2203">
        <f t="shared" ref="AF2203:AF2266" si="870">U2203+(AD2203/2)</f>
        <v>0</v>
      </c>
      <c r="AG2203">
        <f t="shared" ref="AG2203:AG2266" si="871">((3*AF2203)+AE2203)/4</f>
        <v>0</v>
      </c>
      <c r="AH2203">
        <f t="shared" ref="AH2203:AH2266" si="872">(5*AG2203+AE2203*(COS(U2203))^2)/3</f>
        <v>0</v>
      </c>
      <c r="AI2203">
        <f t="shared" ref="AI2203:AI2266" si="873">(3/4)*AQ2203</f>
        <v>5.0546225567071803E-3</v>
      </c>
      <c r="AJ2203">
        <f t="shared" ref="AJ2203:AJ2266" si="874">(5/3)*AI2203^2</f>
        <v>4.2582015317955055E-5</v>
      </c>
      <c r="AK2203">
        <f t="shared" ref="AK2203:AK2266" si="875">(35/27)*AI2203^3</f>
        <v>1.6740578955036711E-7</v>
      </c>
      <c r="AL2203">
        <f t="shared" ref="AL2203:AL2266" si="876">0.9996*AR2203*(U2203-(AI2203*AF2203)+(AJ2203*AG2203)-(AK2203*AH2203))</f>
        <v>0</v>
      </c>
      <c r="AM2203">
        <v>6378137</v>
      </c>
      <c r="AN2203">
        <v>6356752.3142451802</v>
      </c>
      <c r="AO2203">
        <f t="shared" ref="AO2203:AO2266" si="877">SQRT(AM2203^2-AN2203^2)/AM2203</f>
        <v>8.1819190842620321E-2</v>
      </c>
      <c r="AP2203">
        <f t="shared" ref="AP2203:AP2266" si="878">SQRT(AM2203^2-AN2203^2)/AN2203</f>
        <v>8.2094437949694496E-2</v>
      </c>
      <c r="AQ2203">
        <f t="shared" ref="AQ2203:AQ2266" si="879">AP2203^2</f>
        <v>6.7394967422762398E-3</v>
      </c>
      <c r="AR2203">
        <f t="shared" ref="AR2203:AR2266" si="880">+(AM2203^2)/AN2203</f>
        <v>6399593.6257584924</v>
      </c>
    </row>
    <row r="2204" spans="13:44" x14ac:dyDescent="0.3">
      <c r="M2204" s="52" t="s">
        <v>22</v>
      </c>
      <c r="N2204" s="53">
        <f t="shared" si="859"/>
        <v>166021.44365805644</v>
      </c>
      <c r="O2204" s="54">
        <f t="shared" si="860"/>
        <v>0</v>
      </c>
      <c r="P2204" s="55">
        <f t="shared" si="861"/>
        <v>31</v>
      </c>
      <c r="Q2204" s="68"/>
      <c r="T2204">
        <f t="shared" si="857"/>
        <v>0</v>
      </c>
      <c r="U2204">
        <f t="shared" si="857"/>
        <v>0</v>
      </c>
      <c r="V2204">
        <f t="shared" si="858"/>
        <v>31</v>
      </c>
      <c r="W2204">
        <f t="shared" ref="W2204:W2267" si="881">6*V2204-183</f>
        <v>3</v>
      </c>
      <c r="X2204">
        <f t="shared" si="862"/>
        <v>-5.2359877559829883E-2</v>
      </c>
      <c r="Y2204">
        <f t="shared" si="863"/>
        <v>-5.2335956242943828E-2</v>
      </c>
      <c r="Z2204">
        <f t="shared" si="864"/>
        <v>-5.2383818566763218E-2</v>
      </c>
      <c r="AA2204">
        <f t="shared" si="865"/>
        <v>0</v>
      </c>
      <c r="AB2204">
        <f t="shared" si="866"/>
        <v>6375585.7452000007</v>
      </c>
      <c r="AC2204">
        <f t="shared" si="867"/>
        <v>9.2468067027179749E-6</v>
      </c>
      <c r="AD2204">
        <f t="shared" si="868"/>
        <v>0</v>
      </c>
      <c r="AE2204">
        <f t="shared" si="869"/>
        <v>0</v>
      </c>
      <c r="AF2204">
        <f t="shared" si="870"/>
        <v>0</v>
      </c>
      <c r="AG2204">
        <f t="shared" si="871"/>
        <v>0</v>
      </c>
      <c r="AH2204">
        <f t="shared" si="872"/>
        <v>0</v>
      </c>
      <c r="AI2204">
        <f t="shared" si="873"/>
        <v>5.0546225567071803E-3</v>
      </c>
      <c r="AJ2204">
        <f t="shared" si="874"/>
        <v>4.2582015317955055E-5</v>
      </c>
      <c r="AK2204">
        <f t="shared" si="875"/>
        <v>1.6740578955036711E-7</v>
      </c>
      <c r="AL2204">
        <f t="shared" si="876"/>
        <v>0</v>
      </c>
      <c r="AM2204">
        <v>6378137</v>
      </c>
      <c r="AN2204">
        <v>6356752.3142451802</v>
      </c>
      <c r="AO2204">
        <f t="shared" si="877"/>
        <v>8.1819190842620321E-2</v>
      </c>
      <c r="AP2204">
        <f t="shared" si="878"/>
        <v>8.2094437949694496E-2</v>
      </c>
      <c r="AQ2204">
        <f t="shared" si="879"/>
        <v>6.7394967422762398E-3</v>
      </c>
      <c r="AR2204">
        <f t="shared" si="880"/>
        <v>6399593.6257584924</v>
      </c>
    </row>
    <row r="2205" spans="13:44" x14ac:dyDescent="0.3">
      <c r="M2205" s="52" t="s">
        <v>22</v>
      </c>
      <c r="N2205" s="53">
        <f t="shared" si="859"/>
        <v>166021.44365805644</v>
      </c>
      <c r="O2205" s="54">
        <f t="shared" si="860"/>
        <v>0</v>
      </c>
      <c r="P2205" s="55">
        <f t="shared" si="861"/>
        <v>31</v>
      </c>
      <c r="Q2205" s="68"/>
      <c r="T2205">
        <f t="shared" si="857"/>
        <v>0</v>
      </c>
      <c r="U2205">
        <f t="shared" si="857"/>
        <v>0</v>
      </c>
      <c r="V2205">
        <f t="shared" si="858"/>
        <v>31</v>
      </c>
      <c r="W2205">
        <f t="shared" si="881"/>
        <v>3</v>
      </c>
      <c r="X2205">
        <f t="shared" si="862"/>
        <v>-5.2359877559829883E-2</v>
      </c>
      <c r="Y2205">
        <f t="shared" si="863"/>
        <v>-5.2335956242943828E-2</v>
      </c>
      <c r="Z2205">
        <f t="shared" si="864"/>
        <v>-5.2383818566763218E-2</v>
      </c>
      <c r="AA2205">
        <f t="shared" si="865"/>
        <v>0</v>
      </c>
      <c r="AB2205">
        <f t="shared" si="866"/>
        <v>6375585.7452000007</v>
      </c>
      <c r="AC2205">
        <f t="shared" si="867"/>
        <v>9.2468067027179749E-6</v>
      </c>
      <c r="AD2205">
        <f t="shared" si="868"/>
        <v>0</v>
      </c>
      <c r="AE2205">
        <f t="shared" si="869"/>
        <v>0</v>
      </c>
      <c r="AF2205">
        <f t="shared" si="870"/>
        <v>0</v>
      </c>
      <c r="AG2205">
        <f t="shared" si="871"/>
        <v>0</v>
      </c>
      <c r="AH2205">
        <f t="shared" si="872"/>
        <v>0</v>
      </c>
      <c r="AI2205">
        <f t="shared" si="873"/>
        <v>5.0546225567071803E-3</v>
      </c>
      <c r="AJ2205">
        <f t="shared" si="874"/>
        <v>4.2582015317955055E-5</v>
      </c>
      <c r="AK2205">
        <f t="shared" si="875"/>
        <v>1.6740578955036711E-7</v>
      </c>
      <c r="AL2205">
        <f t="shared" si="876"/>
        <v>0</v>
      </c>
      <c r="AM2205">
        <v>6378137</v>
      </c>
      <c r="AN2205">
        <v>6356752.3142451802</v>
      </c>
      <c r="AO2205">
        <f t="shared" si="877"/>
        <v>8.1819190842620321E-2</v>
      </c>
      <c r="AP2205">
        <f t="shared" si="878"/>
        <v>8.2094437949694496E-2</v>
      </c>
      <c r="AQ2205">
        <f t="shared" si="879"/>
        <v>6.7394967422762398E-3</v>
      </c>
      <c r="AR2205">
        <f t="shared" si="880"/>
        <v>6399593.6257584924</v>
      </c>
    </row>
    <row r="2206" spans="13:44" x14ac:dyDescent="0.3">
      <c r="M2206" s="52" t="s">
        <v>22</v>
      </c>
      <c r="N2206" s="53">
        <f t="shared" si="859"/>
        <v>166021.44365805644</v>
      </c>
      <c r="O2206" s="54">
        <f t="shared" si="860"/>
        <v>0</v>
      </c>
      <c r="P2206" s="55">
        <f t="shared" si="861"/>
        <v>31</v>
      </c>
      <c r="Q2206" s="68"/>
      <c r="T2206">
        <f t="shared" si="857"/>
        <v>0</v>
      </c>
      <c r="U2206">
        <f t="shared" si="857"/>
        <v>0</v>
      </c>
      <c r="V2206">
        <f t="shared" si="858"/>
        <v>31</v>
      </c>
      <c r="W2206">
        <f t="shared" si="881"/>
        <v>3</v>
      </c>
      <c r="X2206">
        <f t="shared" si="862"/>
        <v>-5.2359877559829883E-2</v>
      </c>
      <c r="Y2206">
        <f t="shared" si="863"/>
        <v>-5.2335956242943828E-2</v>
      </c>
      <c r="Z2206">
        <f t="shared" si="864"/>
        <v>-5.2383818566763218E-2</v>
      </c>
      <c r="AA2206">
        <f t="shared" si="865"/>
        <v>0</v>
      </c>
      <c r="AB2206">
        <f t="shared" si="866"/>
        <v>6375585.7452000007</v>
      </c>
      <c r="AC2206">
        <f t="shared" si="867"/>
        <v>9.2468067027179749E-6</v>
      </c>
      <c r="AD2206">
        <f t="shared" si="868"/>
        <v>0</v>
      </c>
      <c r="AE2206">
        <f t="shared" si="869"/>
        <v>0</v>
      </c>
      <c r="AF2206">
        <f t="shared" si="870"/>
        <v>0</v>
      </c>
      <c r="AG2206">
        <f t="shared" si="871"/>
        <v>0</v>
      </c>
      <c r="AH2206">
        <f t="shared" si="872"/>
        <v>0</v>
      </c>
      <c r="AI2206">
        <f t="shared" si="873"/>
        <v>5.0546225567071803E-3</v>
      </c>
      <c r="AJ2206">
        <f t="shared" si="874"/>
        <v>4.2582015317955055E-5</v>
      </c>
      <c r="AK2206">
        <f t="shared" si="875"/>
        <v>1.6740578955036711E-7</v>
      </c>
      <c r="AL2206">
        <f t="shared" si="876"/>
        <v>0</v>
      </c>
      <c r="AM2206">
        <v>6378137</v>
      </c>
      <c r="AN2206">
        <v>6356752.3142451802</v>
      </c>
      <c r="AO2206">
        <f t="shared" si="877"/>
        <v>8.1819190842620321E-2</v>
      </c>
      <c r="AP2206">
        <f t="shared" si="878"/>
        <v>8.2094437949694496E-2</v>
      </c>
      <c r="AQ2206">
        <f t="shared" si="879"/>
        <v>6.7394967422762398E-3</v>
      </c>
      <c r="AR2206">
        <f t="shared" si="880"/>
        <v>6399593.6257584924</v>
      </c>
    </row>
    <row r="2207" spans="13:44" x14ac:dyDescent="0.3">
      <c r="M2207" s="52" t="s">
        <v>22</v>
      </c>
      <c r="N2207" s="53">
        <f t="shared" si="859"/>
        <v>166021.44365805644</v>
      </c>
      <c r="O2207" s="54">
        <f t="shared" si="860"/>
        <v>0</v>
      </c>
      <c r="P2207" s="55">
        <f t="shared" si="861"/>
        <v>31</v>
      </c>
      <c r="Q2207" s="68"/>
      <c r="T2207">
        <f t="shared" si="857"/>
        <v>0</v>
      </c>
      <c r="U2207">
        <f t="shared" si="857"/>
        <v>0</v>
      </c>
      <c r="V2207">
        <f t="shared" si="858"/>
        <v>31</v>
      </c>
      <c r="W2207">
        <f t="shared" si="881"/>
        <v>3</v>
      </c>
      <c r="X2207">
        <f t="shared" si="862"/>
        <v>-5.2359877559829883E-2</v>
      </c>
      <c r="Y2207">
        <f t="shared" si="863"/>
        <v>-5.2335956242943828E-2</v>
      </c>
      <c r="Z2207">
        <f t="shared" si="864"/>
        <v>-5.2383818566763218E-2</v>
      </c>
      <c r="AA2207">
        <f t="shared" si="865"/>
        <v>0</v>
      </c>
      <c r="AB2207">
        <f t="shared" si="866"/>
        <v>6375585.7452000007</v>
      </c>
      <c r="AC2207">
        <f t="shared" si="867"/>
        <v>9.2468067027179749E-6</v>
      </c>
      <c r="AD2207">
        <f t="shared" si="868"/>
        <v>0</v>
      </c>
      <c r="AE2207">
        <f t="shared" si="869"/>
        <v>0</v>
      </c>
      <c r="AF2207">
        <f t="shared" si="870"/>
        <v>0</v>
      </c>
      <c r="AG2207">
        <f t="shared" si="871"/>
        <v>0</v>
      </c>
      <c r="AH2207">
        <f t="shared" si="872"/>
        <v>0</v>
      </c>
      <c r="AI2207">
        <f t="shared" si="873"/>
        <v>5.0546225567071803E-3</v>
      </c>
      <c r="AJ2207">
        <f t="shared" si="874"/>
        <v>4.2582015317955055E-5</v>
      </c>
      <c r="AK2207">
        <f t="shared" si="875"/>
        <v>1.6740578955036711E-7</v>
      </c>
      <c r="AL2207">
        <f t="shared" si="876"/>
        <v>0</v>
      </c>
      <c r="AM2207">
        <v>6378137</v>
      </c>
      <c r="AN2207">
        <v>6356752.3142451802</v>
      </c>
      <c r="AO2207">
        <f t="shared" si="877"/>
        <v>8.1819190842620321E-2</v>
      </c>
      <c r="AP2207">
        <f t="shared" si="878"/>
        <v>8.2094437949694496E-2</v>
      </c>
      <c r="AQ2207">
        <f t="shared" si="879"/>
        <v>6.7394967422762398E-3</v>
      </c>
      <c r="AR2207">
        <f t="shared" si="880"/>
        <v>6399593.6257584924</v>
      </c>
    </row>
    <row r="2208" spans="13:44" x14ac:dyDescent="0.3">
      <c r="M2208" s="52" t="s">
        <v>22</v>
      </c>
      <c r="N2208" s="53">
        <f t="shared" si="859"/>
        <v>166021.44365805644</v>
      </c>
      <c r="O2208" s="54">
        <f t="shared" si="860"/>
        <v>0</v>
      </c>
      <c r="P2208" s="55">
        <f t="shared" si="861"/>
        <v>31</v>
      </c>
      <c r="Q2208" s="68"/>
      <c r="T2208">
        <f t="shared" si="857"/>
        <v>0</v>
      </c>
      <c r="U2208">
        <f t="shared" si="857"/>
        <v>0</v>
      </c>
      <c r="V2208">
        <f t="shared" si="858"/>
        <v>31</v>
      </c>
      <c r="W2208">
        <f t="shared" si="881"/>
        <v>3</v>
      </c>
      <c r="X2208">
        <f t="shared" si="862"/>
        <v>-5.2359877559829883E-2</v>
      </c>
      <c r="Y2208">
        <f t="shared" si="863"/>
        <v>-5.2335956242943828E-2</v>
      </c>
      <c r="Z2208">
        <f t="shared" si="864"/>
        <v>-5.2383818566763218E-2</v>
      </c>
      <c r="AA2208">
        <f t="shared" si="865"/>
        <v>0</v>
      </c>
      <c r="AB2208">
        <f t="shared" si="866"/>
        <v>6375585.7452000007</v>
      </c>
      <c r="AC2208">
        <f t="shared" si="867"/>
        <v>9.2468067027179749E-6</v>
      </c>
      <c r="AD2208">
        <f t="shared" si="868"/>
        <v>0</v>
      </c>
      <c r="AE2208">
        <f t="shared" si="869"/>
        <v>0</v>
      </c>
      <c r="AF2208">
        <f t="shared" si="870"/>
        <v>0</v>
      </c>
      <c r="AG2208">
        <f t="shared" si="871"/>
        <v>0</v>
      </c>
      <c r="AH2208">
        <f t="shared" si="872"/>
        <v>0</v>
      </c>
      <c r="AI2208">
        <f t="shared" si="873"/>
        <v>5.0546225567071803E-3</v>
      </c>
      <c r="AJ2208">
        <f t="shared" si="874"/>
        <v>4.2582015317955055E-5</v>
      </c>
      <c r="AK2208">
        <f t="shared" si="875"/>
        <v>1.6740578955036711E-7</v>
      </c>
      <c r="AL2208">
        <f t="shared" si="876"/>
        <v>0</v>
      </c>
      <c r="AM2208">
        <v>6378137</v>
      </c>
      <c r="AN2208">
        <v>6356752.3142451802</v>
      </c>
      <c r="AO2208">
        <f t="shared" si="877"/>
        <v>8.1819190842620321E-2</v>
      </c>
      <c r="AP2208">
        <f t="shared" si="878"/>
        <v>8.2094437949694496E-2</v>
      </c>
      <c r="AQ2208">
        <f t="shared" si="879"/>
        <v>6.7394967422762398E-3</v>
      </c>
      <c r="AR2208">
        <f t="shared" si="880"/>
        <v>6399593.6257584924</v>
      </c>
    </row>
    <row r="2209" spans="13:44" x14ac:dyDescent="0.3">
      <c r="M2209" s="52" t="s">
        <v>22</v>
      </c>
      <c r="N2209" s="53">
        <f t="shared" si="859"/>
        <v>166021.44365805644</v>
      </c>
      <c r="O2209" s="54">
        <f t="shared" si="860"/>
        <v>0</v>
      </c>
      <c r="P2209" s="55">
        <f t="shared" si="861"/>
        <v>31</v>
      </c>
      <c r="Q2209" s="68"/>
      <c r="T2209">
        <f t="shared" si="857"/>
        <v>0</v>
      </c>
      <c r="U2209">
        <f t="shared" si="857"/>
        <v>0</v>
      </c>
      <c r="V2209">
        <f t="shared" si="858"/>
        <v>31</v>
      </c>
      <c r="W2209">
        <f t="shared" si="881"/>
        <v>3</v>
      </c>
      <c r="X2209">
        <f t="shared" si="862"/>
        <v>-5.2359877559829883E-2</v>
      </c>
      <c r="Y2209">
        <f t="shared" si="863"/>
        <v>-5.2335956242943828E-2</v>
      </c>
      <c r="Z2209">
        <f t="shared" si="864"/>
        <v>-5.2383818566763218E-2</v>
      </c>
      <c r="AA2209">
        <f t="shared" si="865"/>
        <v>0</v>
      </c>
      <c r="AB2209">
        <f t="shared" si="866"/>
        <v>6375585.7452000007</v>
      </c>
      <c r="AC2209">
        <f t="shared" si="867"/>
        <v>9.2468067027179749E-6</v>
      </c>
      <c r="AD2209">
        <f t="shared" si="868"/>
        <v>0</v>
      </c>
      <c r="AE2209">
        <f t="shared" si="869"/>
        <v>0</v>
      </c>
      <c r="AF2209">
        <f t="shared" si="870"/>
        <v>0</v>
      </c>
      <c r="AG2209">
        <f t="shared" si="871"/>
        <v>0</v>
      </c>
      <c r="AH2209">
        <f t="shared" si="872"/>
        <v>0</v>
      </c>
      <c r="AI2209">
        <f t="shared" si="873"/>
        <v>5.0546225567071803E-3</v>
      </c>
      <c r="AJ2209">
        <f t="shared" si="874"/>
        <v>4.2582015317955055E-5</v>
      </c>
      <c r="AK2209">
        <f t="shared" si="875"/>
        <v>1.6740578955036711E-7</v>
      </c>
      <c r="AL2209">
        <f t="shared" si="876"/>
        <v>0</v>
      </c>
      <c r="AM2209">
        <v>6378137</v>
      </c>
      <c r="AN2209">
        <v>6356752.3142451802</v>
      </c>
      <c r="AO2209">
        <f t="shared" si="877"/>
        <v>8.1819190842620321E-2</v>
      </c>
      <c r="AP2209">
        <f t="shared" si="878"/>
        <v>8.2094437949694496E-2</v>
      </c>
      <c r="AQ2209">
        <f t="shared" si="879"/>
        <v>6.7394967422762398E-3</v>
      </c>
      <c r="AR2209">
        <f t="shared" si="880"/>
        <v>6399593.6257584924</v>
      </c>
    </row>
    <row r="2210" spans="13:44" x14ac:dyDescent="0.3">
      <c r="M2210" s="52" t="s">
        <v>22</v>
      </c>
      <c r="N2210" s="53">
        <f t="shared" si="859"/>
        <v>166021.44365805644</v>
      </c>
      <c r="O2210" s="54">
        <f t="shared" si="860"/>
        <v>0</v>
      </c>
      <c r="P2210" s="55">
        <f t="shared" si="861"/>
        <v>31</v>
      </c>
      <c r="Q2210" s="68"/>
      <c r="T2210">
        <f t="shared" si="857"/>
        <v>0</v>
      </c>
      <c r="U2210">
        <f t="shared" si="857"/>
        <v>0</v>
      </c>
      <c r="V2210">
        <f t="shared" si="858"/>
        <v>31</v>
      </c>
      <c r="W2210">
        <f t="shared" si="881"/>
        <v>3</v>
      </c>
      <c r="X2210">
        <f t="shared" si="862"/>
        <v>-5.2359877559829883E-2</v>
      </c>
      <c r="Y2210">
        <f t="shared" si="863"/>
        <v>-5.2335956242943828E-2</v>
      </c>
      <c r="Z2210">
        <f t="shared" si="864"/>
        <v>-5.2383818566763218E-2</v>
      </c>
      <c r="AA2210">
        <f t="shared" si="865"/>
        <v>0</v>
      </c>
      <c r="AB2210">
        <f t="shared" si="866"/>
        <v>6375585.7452000007</v>
      </c>
      <c r="AC2210">
        <f t="shared" si="867"/>
        <v>9.2468067027179749E-6</v>
      </c>
      <c r="AD2210">
        <f t="shared" si="868"/>
        <v>0</v>
      </c>
      <c r="AE2210">
        <f t="shared" si="869"/>
        <v>0</v>
      </c>
      <c r="AF2210">
        <f t="shared" si="870"/>
        <v>0</v>
      </c>
      <c r="AG2210">
        <f t="shared" si="871"/>
        <v>0</v>
      </c>
      <c r="AH2210">
        <f t="shared" si="872"/>
        <v>0</v>
      </c>
      <c r="AI2210">
        <f t="shared" si="873"/>
        <v>5.0546225567071803E-3</v>
      </c>
      <c r="AJ2210">
        <f t="shared" si="874"/>
        <v>4.2582015317955055E-5</v>
      </c>
      <c r="AK2210">
        <f t="shared" si="875"/>
        <v>1.6740578955036711E-7</v>
      </c>
      <c r="AL2210">
        <f t="shared" si="876"/>
        <v>0</v>
      </c>
      <c r="AM2210">
        <v>6378137</v>
      </c>
      <c r="AN2210">
        <v>6356752.3142451802</v>
      </c>
      <c r="AO2210">
        <f t="shared" si="877"/>
        <v>8.1819190842620321E-2</v>
      </c>
      <c r="AP2210">
        <f t="shared" si="878"/>
        <v>8.2094437949694496E-2</v>
      </c>
      <c r="AQ2210">
        <f t="shared" si="879"/>
        <v>6.7394967422762398E-3</v>
      </c>
      <c r="AR2210">
        <f t="shared" si="880"/>
        <v>6399593.6257584924</v>
      </c>
    </row>
    <row r="2211" spans="13:44" x14ac:dyDescent="0.3">
      <c r="M2211" s="52" t="s">
        <v>22</v>
      </c>
      <c r="N2211" s="53">
        <f t="shared" si="859"/>
        <v>166021.44365805644</v>
      </c>
      <c r="O2211" s="54">
        <f t="shared" si="860"/>
        <v>0</v>
      </c>
      <c r="P2211" s="55">
        <f t="shared" si="861"/>
        <v>31</v>
      </c>
      <c r="Q2211" s="68"/>
      <c r="T2211">
        <f t="shared" si="857"/>
        <v>0</v>
      </c>
      <c r="U2211">
        <f t="shared" si="857"/>
        <v>0</v>
      </c>
      <c r="V2211">
        <f t="shared" si="858"/>
        <v>31</v>
      </c>
      <c r="W2211">
        <f t="shared" si="881"/>
        <v>3</v>
      </c>
      <c r="X2211">
        <f t="shared" si="862"/>
        <v>-5.2359877559829883E-2</v>
      </c>
      <c r="Y2211">
        <f t="shared" si="863"/>
        <v>-5.2335956242943828E-2</v>
      </c>
      <c r="Z2211">
        <f t="shared" si="864"/>
        <v>-5.2383818566763218E-2</v>
      </c>
      <c r="AA2211">
        <f t="shared" si="865"/>
        <v>0</v>
      </c>
      <c r="AB2211">
        <f t="shared" si="866"/>
        <v>6375585.7452000007</v>
      </c>
      <c r="AC2211">
        <f t="shared" si="867"/>
        <v>9.2468067027179749E-6</v>
      </c>
      <c r="AD2211">
        <f t="shared" si="868"/>
        <v>0</v>
      </c>
      <c r="AE2211">
        <f t="shared" si="869"/>
        <v>0</v>
      </c>
      <c r="AF2211">
        <f t="shared" si="870"/>
        <v>0</v>
      </c>
      <c r="AG2211">
        <f t="shared" si="871"/>
        <v>0</v>
      </c>
      <c r="AH2211">
        <f t="shared" si="872"/>
        <v>0</v>
      </c>
      <c r="AI2211">
        <f t="shared" si="873"/>
        <v>5.0546225567071803E-3</v>
      </c>
      <c r="AJ2211">
        <f t="shared" si="874"/>
        <v>4.2582015317955055E-5</v>
      </c>
      <c r="AK2211">
        <f t="shared" si="875"/>
        <v>1.6740578955036711E-7</v>
      </c>
      <c r="AL2211">
        <f t="shared" si="876"/>
        <v>0</v>
      </c>
      <c r="AM2211">
        <v>6378137</v>
      </c>
      <c r="AN2211">
        <v>6356752.3142451802</v>
      </c>
      <c r="AO2211">
        <f t="shared" si="877"/>
        <v>8.1819190842620321E-2</v>
      </c>
      <c r="AP2211">
        <f t="shared" si="878"/>
        <v>8.2094437949694496E-2</v>
      </c>
      <c r="AQ2211">
        <f t="shared" si="879"/>
        <v>6.7394967422762398E-3</v>
      </c>
      <c r="AR2211">
        <f t="shared" si="880"/>
        <v>6399593.6257584924</v>
      </c>
    </row>
    <row r="2212" spans="13:44" x14ac:dyDescent="0.3">
      <c r="M2212" s="52" t="s">
        <v>22</v>
      </c>
      <c r="N2212" s="53">
        <f t="shared" si="859"/>
        <v>166021.44365805644</v>
      </c>
      <c r="O2212" s="54">
        <f t="shared" si="860"/>
        <v>0</v>
      </c>
      <c r="P2212" s="55">
        <f t="shared" si="861"/>
        <v>31</v>
      </c>
      <c r="Q2212" s="68"/>
      <c r="T2212">
        <f t="shared" si="857"/>
        <v>0</v>
      </c>
      <c r="U2212">
        <f t="shared" si="857"/>
        <v>0</v>
      </c>
      <c r="V2212">
        <f t="shared" si="858"/>
        <v>31</v>
      </c>
      <c r="W2212">
        <f t="shared" si="881"/>
        <v>3</v>
      </c>
      <c r="X2212">
        <f t="shared" si="862"/>
        <v>-5.2359877559829883E-2</v>
      </c>
      <c r="Y2212">
        <f t="shared" si="863"/>
        <v>-5.2335956242943828E-2</v>
      </c>
      <c r="Z2212">
        <f t="shared" si="864"/>
        <v>-5.2383818566763218E-2</v>
      </c>
      <c r="AA2212">
        <f t="shared" si="865"/>
        <v>0</v>
      </c>
      <c r="AB2212">
        <f t="shared" si="866"/>
        <v>6375585.7452000007</v>
      </c>
      <c r="AC2212">
        <f t="shared" si="867"/>
        <v>9.2468067027179749E-6</v>
      </c>
      <c r="AD2212">
        <f t="shared" si="868"/>
        <v>0</v>
      </c>
      <c r="AE2212">
        <f t="shared" si="869"/>
        <v>0</v>
      </c>
      <c r="AF2212">
        <f t="shared" si="870"/>
        <v>0</v>
      </c>
      <c r="AG2212">
        <f t="shared" si="871"/>
        <v>0</v>
      </c>
      <c r="AH2212">
        <f t="shared" si="872"/>
        <v>0</v>
      </c>
      <c r="AI2212">
        <f t="shared" si="873"/>
        <v>5.0546225567071803E-3</v>
      </c>
      <c r="AJ2212">
        <f t="shared" si="874"/>
        <v>4.2582015317955055E-5</v>
      </c>
      <c r="AK2212">
        <f t="shared" si="875"/>
        <v>1.6740578955036711E-7</v>
      </c>
      <c r="AL2212">
        <f t="shared" si="876"/>
        <v>0</v>
      </c>
      <c r="AM2212">
        <v>6378137</v>
      </c>
      <c r="AN2212">
        <v>6356752.3142451802</v>
      </c>
      <c r="AO2212">
        <f t="shared" si="877"/>
        <v>8.1819190842620321E-2</v>
      </c>
      <c r="AP2212">
        <f t="shared" si="878"/>
        <v>8.2094437949694496E-2</v>
      </c>
      <c r="AQ2212">
        <f t="shared" si="879"/>
        <v>6.7394967422762398E-3</v>
      </c>
      <c r="AR2212">
        <f t="shared" si="880"/>
        <v>6399593.6257584924</v>
      </c>
    </row>
    <row r="2213" spans="13:44" x14ac:dyDescent="0.3">
      <c r="M2213" s="52" t="s">
        <v>22</v>
      </c>
      <c r="N2213" s="53">
        <f t="shared" si="859"/>
        <v>166021.44365805644</v>
      </c>
      <c r="O2213" s="54">
        <f t="shared" si="860"/>
        <v>0</v>
      </c>
      <c r="P2213" s="55">
        <f t="shared" si="861"/>
        <v>31</v>
      </c>
      <c r="Q2213" s="68"/>
      <c r="T2213">
        <f t="shared" si="857"/>
        <v>0</v>
      </c>
      <c r="U2213">
        <f t="shared" si="857"/>
        <v>0</v>
      </c>
      <c r="V2213">
        <f t="shared" si="858"/>
        <v>31</v>
      </c>
      <c r="W2213">
        <f t="shared" si="881"/>
        <v>3</v>
      </c>
      <c r="X2213">
        <f t="shared" si="862"/>
        <v>-5.2359877559829883E-2</v>
      </c>
      <c r="Y2213">
        <f t="shared" si="863"/>
        <v>-5.2335956242943828E-2</v>
      </c>
      <c r="Z2213">
        <f t="shared" si="864"/>
        <v>-5.2383818566763218E-2</v>
      </c>
      <c r="AA2213">
        <f t="shared" si="865"/>
        <v>0</v>
      </c>
      <c r="AB2213">
        <f t="shared" si="866"/>
        <v>6375585.7452000007</v>
      </c>
      <c r="AC2213">
        <f t="shared" si="867"/>
        <v>9.2468067027179749E-6</v>
      </c>
      <c r="AD2213">
        <f t="shared" si="868"/>
        <v>0</v>
      </c>
      <c r="AE2213">
        <f t="shared" si="869"/>
        <v>0</v>
      </c>
      <c r="AF2213">
        <f t="shared" si="870"/>
        <v>0</v>
      </c>
      <c r="AG2213">
        <f t="shared" si="871"/>
        <v>0</v>
      </c>
      <c r="AH2213">
        <f t="shared" si="872"/>
        <v>0</v>
      </c>
      <c r="AI2213">
        <f t="shared" si="873"/>
        <v>5.0546225567071803E-3</v>
      </c>
      <c r="AJ2213">
        <f t="shared" si="874"/>
        <v>4.2582015317955055E-5</v>
      </c>
      <c r="AK2213">
        <f t="shared" si="875"/>
        <v>1.6740578955036711E-7</v>
      </c>
      <c r="AL2213">
        <f t="shared" si="876"/>
        <v>0</v>
      </c>
      <c r="AM2213">
        <v>6378137</v>
      </c>
      <c r="AN2213">
        <v>6356752.3142451802</v>
      </c>
      <c r="AO2213">
        <f t="shared" si="877"/>
        <v>8.1819190842620321E-2</v>
      </c>
      <c r="AP2213">
        <f t="shared" si="878"/>
        <v>8.2094437949694496E-2</v>
      </c>
      <c r="AQ2213">
        <f t="shared" si="879"/>
        <v>6.7394967422762398E-3</v>
      </c>
      <c r="AR2213">
        <f t="shared" si="880"/>
        <v>6399593.6257584924</v>
      </c>
    </row>
    <row r="2214" spans="13:44" x14ac:dyDescent="0.3">
      <c r="M2214" s="52" t="s">
        <v>22</v>
      </c>
      <c r="N2214" s="53">
        <f t="shared" si="859"/>
        <v>166021.44365805644</v>
      </c>
      <c r="O2214" s="54">
        <f t="shared" si="860"/>
        <v>0</v>
      </c>
      <c r="P2214" s="55">
        <f t="shared" si="861"/>
        <v>31</v>
      </c>
      <c r="Q2214" s="68"/>
      <c r="T2214">
        <f t="shared" si="857"/>
        <v>0</v>
      </c>
      <c r="U2214">
        <f t="shared" si="857"/>
        <v>0</v>
      </c>
      <c r="V2214">
        <f t="shared" si="858"/>
        <v>31</v>
      </c>
      <c r="W2214">
        <f t="shared" si="881"/>
        <v>3</v>
      </c>
      <c r="X2214">
        <f t="shared" si="862"/>
        <v>-5.2359877559829883E-2</v>
      </c>
      <c r="Y2214">
        <f t="shared" si="863"/>
        <v>-5.2335956242943828E-2</v>
      </c>
      <c r="Z2214">
        <f t="shared" si="864"/>
        <v>-5.2383818566763218E-2</v>
      </c>
      <c r="AA2214">
        <f t="shared" si="865"/>
        <v>0</v>
      </c>
      <c r="AB2214">
        <f t="shared" si="866"/>
        <v>6375585.7452000007</v>
      </c>
      <c r="AC2214">
        <f t="shared" si="867"/>
        <v>9.2468067027179749E-6</v>
      </c>
      <c r="AD2214">
        <f t="shared" si="868"/>
        <v>0</v>
      </c>
      <c r="AE2214">
        <f t="shared" si="869"/>
        <v>0</v>
      </c>
      <c r="AF2214">
        <f t="shared" si="870"/>
        <v>0</v>
      </c>
      <c r="AG2214">
        <f t="shared" si="871"/>
        <v>0</v>
      </c>
      <c r="AH2214">
        <f t="shared" si="872"/>
        <v>0</v>
      </c>
      <c r="AI2214">
        <f t="shared" si="873"/>
        <v>5.0546225567071803E-3</v>
      </c>
      <c r="AJ2214">
        <f t="shared" si="874"/>
        <v>4.2582015317955055E-5</v>
      </c>
      <c r="AK2214">
        <f t="shared" si="875"/>
        <v>1.6740578955036711E-7</v>
      </c>
      <c r="AL2214">
        <f t="shared" si="876"/>
        <v>0</v>
      </c>
      <c r="AM2214">
        <v>6378137</v>
      </c>
      <c r="AN2214">
        <v>6356752.3142451802</v>
      </c>
      <c r="AO2214">
        <f t="shared" si="877"/>
        <v>8.1819190842620321E-2</v>
      </c>
      <c r="AP2214">
        <f t="shared" si="878"/>
        <v>8.2094437949694496E-2</v>
      </c>
      <c r="AQ2214">
        <f t="shared" si="879"/>
        <v>6.7394967422762398E-3</v>
      </c>
      <c r="AR2214">
        <f t="shared" si="880"/>
        <v>6399593.6257584924</v>
      </c>
    </row>
    <row r="2215" spans="13:44" x14ac:dyDescent="0.3">
      <c r="M2215" s="52" t="s">
        <v>22</v>
      </c>
      <c r="N2215" s="53">
        <f t="shared" si="859"/>
        <v>166021.44365805644</v>
      </c>
      <c r="O2215" s="54">
        <f t="shared" si="860"/>
        <v>0</v>
      </c>
      <c r="P2215" s="55">
        <f t="shared" si="861"/>
        <v>31</v>
      </c>
      <c r="Q2215" s="68"/>
      <c r="T2215">
        <f t="shared" si="857"/>
        <v>0</v>
      </c>
      <c r="U2215">
        <f t="shared" si="857"/>
        <v>0</v>
      </c>
      <c r="V2215">
        <f t="shared" si="858"/>
        <v>31</v>
      </c>
      <c r="W2215">
        <f t="shared" si="881"/>
        <v>3</v>
      </c>
      <c r="X2215">
        <f t="shared" si="862"/>
        <v>-5.2359877559829883E-2</v>
      </c>
      <c r="Y2215">
        <f t="shared" si="863"/>
        <v>-5.2335956242943828E-2</v>
      </c>
      <c r="Z2215">
        <f t="shared" si="864"/>
        <v>-5.2383818566763218E-2</v>
      </c>
      <c r="AA2215">
        <f t="shared" si="865"/>
        <v>0</v>
      </c>
      <c r="AB2215">
        <f t="shared" si="866"/>
        <v>6375585.7452000007</v>
      </c>
      <c r="AC2215">
        <f t="shared" si="867"/>
        <v>9.2468067027179749E-6</v>
      </c>
      <c r="AD2215">
        <f t="shared" si="868"/>
        <v>0</v>
      </c>
      <c r="AE2215">
        <f t="shared" si="869"/>
        <v>0</v>
      </c>
      <c r="AF2215">
        <f t="shared" si="870"/>
        <v>0</v>
      </c>
      <c r="AG2215">
        <f t="shared" si="871"/>
        <v>0</v>
      </c>
      <c r="AH2215">
        <f t="shared" si="872"/>
        <v>0</v>
      </c>
      <c r="AI2215">
        <f t="shared" si="873"/>
        <v>5.0546225567071803E-3</v>
      </c>
      <c r="AJ2215">
        <f t="shared" si="874"/>
        <v>4.2582015317955055E-5</v>
      </c>
      <c r="AK2215">
        <f t="shared" si="875"/>
        <v>1.6740578955036711E-7</v>
      </c>
      <c r="AL2215">
        <f t="shared" si="876"/>
        <v>0</v>
      </c>
      <c r="AM2215">
        <v>6378137</v>
      </c>
      <c r="AN2215">
        <v>6356752.3142451802</v>
      </c>
      <c r="AO2215">
        <f t="shared" si="877"/>
        <v>8.1819190842620321E-2</v>
      </c>
      <c r="AP2215">
        <f t="shared" si="878"/>
        <v>8.2094437949694496E-2</v>
      </c>
      <c r="AQ2215">
        <f t="shared" si="879"/>
        <v>6.7394967422762398E-3</v>
      </c>
      <c r="AR2215">
        <f t="shared" si="880"/>
        <v>6399593.6257584924</v>
      </c>
    </row>
    <row r="2216" spans="13:44" x14ac:dyDescent="0.3">
      <c r="M2216" s="52" t="s">
        <v>22</v>
      </c>
      <c r="N2216" s="53">
        <f t="shared" si="859"/>
        <v>166021.44365805644</v>
      </c>
      <c r="O2216" s="54">
        <f t="shared" si="860"/>
        <v>0</v>
      </c>
      <c r="P2216" s="55">
        <f t="shared" si="861"/>
        <v>31</v>
      </c>
      <c r="Q2216" s="68"/>
      <c r="T2216">
        <f t="shared" si="857"/>
        <v>0</v>
      </c>
      <c r="U2216">
        <f t="shared" si="857"/>
        <v>0</v>
      </c>
      <c r="V2216">
        <f t="shared" si="858"/>
        <v>31</v>
      </c>
      <c r="W2216">
        <f t="shared" si="881"/>
        <v>3</v>
      </c>
      <c r="X2216">
        <f t="shared" si="862"/>
        <v>-5.2359877559829883E-2</v>
      </c>
      <c r="Y2216">
        <f t="shared" si="863"/>
        <v>-5.2335956242943828E-2</v>
      </c>
      <c r="Z2216">
        <f t="shared" si="864"/>
        <v>-5.2383818566763218E-2</v>
      </c>
      <c r="AA2216">
        <f t="shared" si="865"/>
        <v>0</v>
      </c>
      <c r="AB2216">
        <f t="shared" si="866"/>
        <v>6375585.7452000007</v>
      </c>
      <c r="AC2216">
        <f t="shared" si="867"/>
        <v>9.2468067027179749E-6</v>
      </c>
      <c r="AD2216">
        <f t="shared" si="868"/>
        <v>0</v>
      </c>
      <c r="AE2216">
        <f t="shared" si="869"/>
        <v>0</v>
      </c>
      <c r="AF2216">
        <f t="shared" si="870"/>
        <v>0</v>
      </c>
      <c r="AG2216">
        <f t="shared" si="871"/>
        <v>0</v>
      </c>
      <c r="AH2216">
        <f t="shared" si="872"/>
        <v>0</v>
      </c>
      <c r="AI2216">
        <f t="shared" si="873"/>
        <v>5.0546225567071803E-3</v>
      </c>
      <c r="AJ2216">
        <f t="shared" si="874"/>
        <v>4.2582015317955055E-5</v>
      </c>
      <c r="AK2216">
        <f t="shared" si="875"/>
        <v>1.6740578955036711E-7</v>
      </c>
      <c r="AL2216">
        <f t="shared" si="876"/>
        <v>0</v>
      </c>
      <c r="AM2216">
        <v>6378137</v>
      </c>
      <c r="AN2216">
        <v>6356752.3142451802</v>
      </c>
      <c r="AO2216">
        <f t="shared" si="877"/>
        <v>8.1819190842620321E-2</v>
      </c>
      <c r="AP2216">
        <f t="shared" si="878"/>
        <v>8.2094437949694496E-2</v>
      </c>
      <c r="AQ2216">
        <f t="shared" si="879"/>
        <v>6.7394967422762398E-3</v>
      </c>
      <c r="AR2216">
        <f t="shared" si="880"/>
        <v>6399593.6257584924</v>
      </c>
    </row>
    <row r="2217" spans="13:44" x14ac:dyDescent="0.3">
      <c r="M2217" s="52" t="s">
        <v>22</v>
      </c>
      <c r="N2217" s="53">
        <f t="shared" si="859"/>
        <v>166021.44365805644</v>
      </c>
      <c r="O2217" s="54">
        <f t="shared" si="860"/>
        <v>0</v>
      </c>
      <c r="P2217" s="55">
        <f t="shared" si="861"/>
        <v>31</v>
      </c>
      <c r="Q2217" s="68"/>
      <c r="T2217">
        <f t="shared" si="857"/>
        <v>0</v>
      </c>
      <c r="U2217">
        <f t="shared" si="857"/>
        <v>0</v>
      </c>
      <c r="V2217">
        <f t="shared" si="858"/>
        <v>31</v>
      </c>
      <c r="W2217">
        <f t="shared" si="881"/>
        <v>3</v>
      </c>
      <c r="X2217">
        <f t="shared" si="862"/>
        <v>-5.2359877559829883E-2</v>
      </c>
      <c r="Y2217">
        <f t="shared" si="863"/>
        <v>-5.2335956242943828E-2</v>
      </c>
      <c r="Z2217">
        <f t="shared" si="864"/>
        <v>-5.2383818566763218E-2</v>
      </c>
      <c r="AA2217">
        <f t="shared" si="865"/>
        <v>0</v>
      </c>
      <c r="AB2217">
        <f t="shared" si="866"/>
        <v>6375585.7452000007</v>
      </c>
      <c r="AC2217">
        <f t="shared" si="867"/>
        <v>9.2468067027179749E-6</v>
      </c>
      <c r="AD2217">
        <f t="shared" si="868"/>
        <v>0</v>
      </c>
      <c r="AE2217">
        <f t="shared" si="869"/>
        <v>0</v>
      </c>
      <c r="AF2217">
        <f t="shared" si="870"/>
        <v>0</v>
      </c>
      <c r="AG2217">
        <f t="shared" si="871"/>
        <v>0</v>
      </c>
      <c r="AH2217">
        <f t="shared" si="872"/>
        <v>0</v>
      </c>
      <c r="AI2217">
        <f t="shared" si="873"/>
        <v>5.0546225567071803E-3</v>
      </c>
      <c r="AJ2217">
        <f t="shared" si="874"/>
        <v>4.2582015317955055E-5</v>
      </c>
      <c r="AK2217">
        <f t="shared" si="875"/>
        <v>1.6740578955036711E-7</v>
      </c>
      <c r="AL2217">
        <f t="shared" si="876"/>
        <v>0</v>
      </c>
      <c r="AM2217">
        <v>6378137</v>
      </c>
      <c r="AN2217">
        <v>6356752.3142451802</v>
      </c>
      <c r="AO2217">
        <f t="shared" si="877"/>
        <v>8.1819190842620321E-2</v>
      </c>
      <c r="AP2217">
        <f t="shared" si="878"/>
        <v>8.2094437949694496E-2</v>
      </c>
      <c r="AQ2217">
        <f t="shared" si="879"/>
        <v>6.7394967422762398E-3</v>
      </c>
      <c r="AR2217">
        <f t="shared" si="880"/>
        <v>6399593.6257584924</v>
      </c>
    </row>
    <row r="2218" spans="13:44" x14ac:dyDescent="0.3">
      <c r="M2218" s="52" t="s">
        <v>22</v>
      </c>
      <c r="N2218" s="53">
        <f t="shared" si="859"/>
        <v>166021.44365805644</v>
      </c>
      <c r="O2218" s="54">
        <f t="shared" si="860"/>
        <v>0</v>
      </c>
      <c r="P2218" s="55">
        <f t="shared" si="861"/>
        <v>31</v>
      </c>
      <c r="Q2218" s="68"/>
      <c r="T2218">
        <f t="shared" ref="T2218:U2281" si="882">R2218*PI()/180</f>
        <v>0</v>
      </c>
      <c r="U2218">
        <f t="shared" si="882"/>
        <v>0</v>
      </c>
      <c r="V2218">
        <f t="shared" si="858"/>
        <v>31</v>
      </c>
      <c r="W2218">
        <f t="shared" si="881"/>
        <v>3</v>
      </c>
      <c r="X2218">
        <f t="shared" si="862"/>
        <v>-5.2359877559829883E-2</v>
      </c>
      <c r="Y2218">
        <f t="shared" si="863"/>
        <v>-5.2335956242943828E-2</v>
      </c>
      <c r="Z2218">
        <f t="shared" si="864"/>
        <v>-5.2383818566763218E-2</v>
      </c>
      <c r="AA2218">
        <f t="shared" si="865"/>
        <v>0</v>
      </c>
      <c r="AB2218">
        <f t="shared" si="866"/>
        <v>6375585.7452000007</v>
      </c>
      <c r="AC2218">
        <f t="shared" si="867"/>
        <v>9.2468067027179749E-6</v>
      </c>
      <c r="AD2218">
        <f t="shared" si="868"/>
        <v>0</v>
      </c>
      <c r="AE2218">
        <f t="shared" si="869"/>
        <v>0</v>
      </c>
      <c r="AF2218">
        <f t="shared" si="870"/>
        <v>0</v>
      </c>
      <c r="AG2218">
        <f t="shared" si="871"/>
        <v>0</v>
      </c>
      <c r="AH2218">
        <f t="shared" si="872"/>
        <v>0</v>
      </c>
      <c r="AI2218">
        <f t="shared" si="873"/>
        <v>5.0546225567071803E-3</v>
      </c>
      <c r="AJ2218">
        <f t="shared" si="874"/>
        <v>4.2582015317955055E-5</v>
      </c>
      <c r="AK2218">
        <f t="shared" si="875"/>
        <v>1.6740578955036711E-7</v>
      </c>
      <c r="AL2218">
        <f t="shared" si="876"/>
        <v>0</v>
      </c>
      <c r="AM2218">
        <v>6378137</v>
      </c>
      <c r="AN2218">
        <v>6356752.3142451802</v>
      </c>
      <c r="AO2218">
        <f t="shared" si="877"/>
        <v>8.1819190842620321E-2</v>
      </c>
      <c r="AP2218">
        <f t="shared" si="878"/>
        <v>8.2094437949694496E-2</v>
      </c>
      <c r="AQ2218">
        <f t="shared" si="879"/>
        <v>6.7394967422762398E-3</v>
      </c>
      <c r="AR2218">
        <f t="shared" si="880"/>
        <v>6399593.6257584924</v>
      </c>
    </row>
    <row r="2219" spans="13:44" x14ac:dyDescent="0.3">
      <c r="M2219" s="52" t="s">
        <v>22</v>
      </c>
      <c r="N2219" s="53">
        <f t="shared" si="859"/>
        <v>166021.44365805644</v>
      </c>
      <c r="O2219" s="54">
        <f t="shared" si="860"/>
        <v>0</v>
      </c>
      <c r="P2219" s="55">
        <f t="shared" si="861"/>
        <v>31</v>
      </c>
      <c r="Q2219" s="68"/>
      <c r="T2219">
        <f t="shared" si="882"/>
        <v>0</v>
      </c>
      <c r="U2219">
        <f t="shared" si="882"/>
        <v>0</v>
      </c>
      <c r="V2219">
        <f t="shared" si="858"/>
        <v>31</v>
      </c>
      <c r="W2219">
        <f t="shared" si="881"/>
        <v>3</v>
      </c>
      <c r="X2219">
        <f t="shared" si="862"/>
        <v>-5.2359877559829883E-2</v>
      </c>
      <c r="Y2219">
        <f t="shared" si="863"/>
        <v>-5.2335956242943828E-2</v>
      </c>
      <c r="Z2219">
        <f t="shared" si="864"/>
        <v>-5.2383818566763218E-2</v>
      </c>
      <c r="AA2219">
        <f t="shared" si="865"/>
        <v>0</v>
      </c>
      <c r="AB2219">
        <f t="shared" si="866"/>
        <v>6375585.7452000007</v>
      </c>
      <c r="AC2219">
        <f t="shared" si="867"/>
        <v>9.2468067027179749E-6</v>
      </c>
      <c r="AD2219">
        <f t="shared" si="868"/>
        <v>0</v>
      </c>
      <c r="AE2219">
        <f t="shared" si="869"/>
        <v>0</v>
      </c>
      <c r="AF2219">
        <f t="shared" si="870"/>
        <v>0</v>
      </c>
      <c r="AG2219">
        <f t="shared" si="871"/>
        <v>0</v>
      </c>
      <c r="AH2219">
        <f t="shared" si="872"/>
        <v>0</v>
      </c>
      <c r="AI2219">
        <f t="shared" si="873"/>
        <v>5.0546225567071803E-3</v>
      </c>
      <c r="AJ2219">
        <f t="shared" si="874"/>
        <v>4.2582015317955055E-5</v>
      </c>
      <c r="AK2219">
        <f t="shared" si="875"/>
        <v>1.6740578955036711E-7</v>
      </c>
      <c r="AL2219">
        <f t="shared" si="876"/>
        <v>0</v>
      </c>
      <c r="AM2219">
        <v>6378137</v>
      </c>
      <c r="AN2219">
        <v>6356752.3142451802</v>
      </c>
      <c r="AO2219">
        <f t="shared" si="877"/>
        <v>8.1819190842620321E-2</v>
      </c>
      <c r="AP2219">
        <f t="shared" si="878"/>
        <v>8.2094437949694496E-2</v>
      </c>
      <c r="AQ2219">
        <f t="shared" si="879"/>
        <v>6.7394967422762398E-3</v>
      </c>
      <c r="AR2219">
        <f t="shared" si="880"/>
        <v>6399593.6257584924</v>
      </c>
    </row>
    <row r="2220" spans="13:44" x14ac:dyDescent="0.3">
      <c r="M2220" s="52" t="s">
        <v>22</v>
      </c>
      <c r="N2220" s="53">
        <f t="shared" si="859"/>
        <v>166021.44365805644</v>
      </c>
      <c r="O2220" s="54">
        <f t="shared" si="860"/>
        <v>0</v>
      </c>
      <c r="P2220" s="55">
        <f t="shared" si="861"/>
        <v>31</v>
      </c>
      <c r="Q2220" s="68"/>
      <c r="T2220">
        <f t="shared" si="882"/>
        <v>0</v>
      </c>
      <c r="U2220">
        <f t="shared" si="882"/>
        <v>0</v>
      </c>
      <c r="V2220">
        <f t="shared" si="858"/>
        <v>31</v>
      </c>
      <c r="W2220">
        <f t="shared" si="881"/>
        <v>3</v>
      </c>
      <c r="X2220">
        <f t="shared" si="862"/>
        <v>-5.2359877559829883E-2</v>
      </c>
      <c r="Y2220">
        <f t="shared" si="863"/>
        <v>-5.2335956242943828E-2</v>
      </c>
      <c r="Z2220">
        <f t="shared" si="864"/>
        <v>-5.2383818566763218E-2</v>
      </c>
      <c r="AA2220">
        <f t="shared" si="865"/>
        <v>0</v>
      </c>
      <c r="AB2220">
        <f t="shared" si="866"/>
        <v>6375585.7452000007</v>
      </c>
      <c r="AC2220">
        <f t="shared" si="867"/>
        <v>9.2468067027179749E-6</v>
      </c>
      <c r="AD2220">
        <f t="shared" si="868"/>
        <v>0</v>
      </c>
      <c r="AE2220">
        <f t="shared" si="869"/>
        <v>0</v>
      </c>
      <c r="AF2220">
        <f t="shared" si="870"/>
        <v>0</v>
      </c>
      <c r="AG2220">
        <f t="shared" si="871"/>
        <v>0</v>
      </c>
      <c r="AH2220">
        <f t="shared" si="872"/>
        <v>0</v>
      </c>
      <c r="AI2220">
        <f t="shared" si="873"/>
        <v>5.0546225567071803E-3</v>
      </c>
      <c r="AJ2220">
        <f t="shared" si="874"/>
        <v>4.2582015317955055E-5</v>
      </c>
      <c r="AK2220">
        <f t="shared" si="875"/>
        <v>1.6740578955036711E-7</v>
      </c>
      <c r="AL2220">
        <f t="shared" si="876"/>
        <v>0</v>
      </c>
      <c r="AM2220">
        <v>6378137</v>
      </c>
      <c r="AN2220">
        <v>6356752.3142451802</v>
      </c>
      <c r="AO2220">
        <f t="shared" si="877"/>
        <v>8.1819190842620321E-2</v>
      </c>
      <c r="AP2220">
        <f t="shared" si="878"/>
        <v>8.2094437949694496E-2</v>
      </c>
      <c r="AQ2220">
        <f t="shared" si="879"/>
        <v>6.7394967422762398E-3</v>
      </c>
      <c r="AR2220">
        <f t="shared" si="880"/>
        <v>6399593.6257584924</v>
      </c>
    </row>
    <row r="2221" spans="13:44" x14ac:dyDescent="0.3">
      <c r="M2221" s="52" t="s">
        <v>22</v>
      </c>
      <c r="N2221" s="53">
        <f t="shared" si="859"/>
        <v>166021.44365805644</v>
      </c>
      <c r="O2221" s="54">
        <f t="shared" si="860"/>
        <v>0</v>
      </c>
      <c r="P2221" s="55">
        <f t="shared" si="861"/>
        <v>31</v>
      </c>
      <c r="Q2221" s="68"/>
      <c r="T2221">
        <f t="shared" si="882"/>
        <v>0</v>
      </c>
      <c r="U2221">
        <f t="shared" si="882"/>
        <v>0</v>
      </c>
      <c r="V2221">
        <f t="shared" si="858"/>
        <v>31</v>
      </c>
      <c r="W2221">
        <f t="shared" si="881"/>
        <v>3</v>
      </c>
      <c r="X2221">
        <f t="shared" si="862"/>
        <v>-5.2359877559829883E-2</v>
      </c>
      <c r="Y2221">
        <f t="shared" si="863"/>
        <v>-5.2335956242943828E-2</v>
      </c>
      <c r="Z2221">
        <f t="shared" si="864"/>
        <v>-5.2383818566763218E-2</v>
      </c>
      <c r="AA2221">
        <f t="shared" si="865"/>
        <v>0</v>
      </c>
      <c r="AB2221">
        <f t="shared" si="866"/>
        <v>6375585.7452000007</v>
      </c>
      <c r="AC2221">
        <f t="shared" si="867"/>
        <v>9.2468067027179749E-6</v>
      </c>
      <c r="AD2221">
        <f t="shared" si="868"/>
        <v>0</v>
      </c>
      <c r="AE2221">
        <f t="shared" si="869"/>
        <v>0</v>
      </c>
      <c r="AF2221">
        <f t="shared" si="870"/>
        <v>0</v>
      </c>
      <c r="AG2221">
        <f t="shared" si="871"/>
        <v>0</v>
      </c>
      <c r="AH2221">
        <f t="shared" si="872"/>
        <v>0</v>
      </c>
      <c r="AI2221">
        <f t="shared" si="873"/>
        <v>5.0546225567071803E-3</v>
      </c>
      <c r="AJ2221">
        <f t="shared" si="874"/>
        <v>4.2582015317955055E-5</v>
      </c>
      <c r="AK2221">
        <f t="shared" si="875"/>
        <v>1.6740578955036711E-7</v>
      </c>
      <c r="AL2221">
        <f t="shared" si="876"/>
        <v>0</v>
      </c>
      <c r="AM2221">
        <v>6378137</v>
      </c>
      <c r="AN2221">
        <v>6356752.3142451802</v>
      </c>
      <c r="AO2221">
        <f t="shared" si="877"/>
        <v>8.1819190842620321E-2</v>
      </c>
      <c r="AP2221">
        <f t="shared" si="878"/>
        <v>8.2094437949694496E-2</v>
      </c>
      <c r="AQ2221">
        <f t="shared" si="879"/>
        <v>6.7394967422762398E-3</v>
      </c>
      <c r="AR2221">
        <f t="shared" si="880"/>
        <v>6399593.6257584924</v>
      </c>
    </row>
    <row r="2222" spans="13:44" x14ac:dyDescent="0.3">
      <c r="M2222" s="52" t="s">
        <v>22</v>
      </c>
      <c r="N2222" s="53">
        <f t="shared" si="859"/>
        <v>166021.44365805644</v>
      </c>
      <c r="O2222" s="54">
        <f t="shared" si="860"/>
        <v>0</v>
      </c>
      <c r="P2222" s="55">
        <f t="shared" si="861"/>
        <v>31</v>
      </c>
      <c r="Q2222" s="68"/>
      <c r="T2222">
        <f t="shared" si="882"/>
        <v>0</v>
      </c>
      <c r="U2222">
        <f t="shared" si="882"/>
        <v>0</v>
      </c>
      <c r="V2222">
        <f t="shared" si="858"/>
        <v>31</v>
      </c>
      <c r="W2222">
        <f t="shared" si="881"/>
        <v>3</v>
      </c>
      <c r="X2222">
        <f t="shared" si="862"/>
        <v>-5.2359877559829883E-2</v>
      </c>
      <c r="Y2222">
        <f t="shared" si="863"/>
        <v>-5.2335956242943828E-2</v>
      </c>
      <c r="Z2222">
        <f t="shared" si="864"/>
        <v>-5.2383818566763218E-2</v>
      </c>
      <c r="AA2222">
        <f t="shared" si="865"/>
        <v>0</v>
      </c>
      <c r="AB2222">
        <f t="shared" si="866"/>
        <v>6375585.7452000007</v>
      </c>
      <c r="AC2222">
        <f t="shared" si="867"/>
        <v>9.2468067027179749E-6</v>
      </c>
      <c r="AD2222">
        <f t="shared" si="868"/>
        <v>0</v>
      </c>
      <c r="AE2222">
        <f t="shared" si="869"/>
        <v>0</v>
      </c>
      <c r="AF2222">
        <f t="shared" si="870"/>
        <v>0</v>
      </c>
      <c r="AG2222">
        <f t="shared" si="871"/>
        <v>0</v>
      </c>
      <c r="AH2222">
        <f t="shared" si="872"/>
        <v>0</v>
      </c>
      <c r="AI2222">
        <f t="shared" si="873"/>
        <v>5.0546225567071803E-3</v>
      </c>
      <c r="AJ2222">
        <f t="shared" si="874"/>
        <v>4.2582015317955055E-5</v>
      </c>
      <c r="AK2222">
        <f t="shared" si="875"/>
        <v>1.6740578955036711E-7</v>
      </c>
      <c r="AL2222">
        <f t="shared" si="876"/>
        <v>0</v>
      </c>
      <c r="AM2222">
        <v>6378137</v>
      </c>
      <c r="AN2222">
        <v>6356752.3142451802</v>
      </c>
      <c r="AO2222">
        <f t="shared" si="877"/>
        <v>8.1819190842620321E-2</v>
      </c>
      <c r="AP2222">
        <f t="shared" si="878"/>
        <v>8.2094437949694496E-2</v>
      </c>
      <c r="AQ2222">
        <f t="shared" si="879"/>
        <v>6.7394967422762398E-3</v>
      </c>
      <c r="AR2222">
        <f t="shared" si="880"/>
        <v>6399593.6257584924</v>
      </c>
    </row>
    <row r="2223" spans="13:44" x14ac:dyDescent="0.3">
      <c r="M2223" s="52" t="s">
        <v>22</v>
      </c>
      <c r="N2223" s="53">
        <f t="shared" si="859"/>
        <v>166021.44365805644</v>
      </c>
      <c r="O2223" s="54">
        <f t="shared" si="860"/>
        <v>0</v>
      </c>
      <c r="P2223" s="55">
        <f t="shared" si="861"/>
        <v>31</v>
      </c>
      <c r="Q2223" s="68"/>
      <c r="T2223">
        <f t="shared" si="882"/>
        <v>0</v>
      </c>
      <c r="U2223">
        <f t="shared" si="882"/>
        <v>0</v>
      </c>
      <c r="V2223">
        <f t="shared" si="858"/>
        <v>31</v>
      </c>
      <c r="W2223">
        <f t="shared" si="881"/>
        <v>3</v>
      </c>
      <c r="X2223">
        <f t="shared" si="862"/>
        <v>-5.2359877559829883E-2</v>
      </c>
      <c r="Y2223">
        <f t="shared" si="863"/>
        <v>-5.2335956242943828E-2</v>
      </c>
      <c r="Z2223">
        <f t="shared" si="864"/>
        <v>-5.2383818566763218E-2</v>
      </c>
      <c r="AA2223">
        <f t="shared" si="865"/>
        <v>0</v>
      </c>
      <c r="AB2223">
        <f t="shared" si="866"/>
        <v>6375585.7452000007</v>
      </c>
      <c r="AC2223">
        <f t="shared" si="867"/>
        <v>9.2468067027179749E-6</v>
      </c>
      <c r="AD2223">
        <f t="shared" si="868"/>
        <v>0</v>
      </c>
      <c r="AE2223">
        <f t="shared" si="869"/>
        <v>0</v>
      </c>
      <c r="AF2223">
        <f t="shared" si="870"/>
        <v>0</v>
      </c>
      <c r="AG2223">
        <f t="shared" si="871"/>
        <v>0</v>
      </c>
      <c r="AH2223">
        <f t="shared" si="872"/>
        <v>0</v>
      </c>
      <c r="AI2223">
        <f t="shared" si="873"/>
        <v>5.0546225567071803E-3</v>
      </c>
      <c r="AJ2223">
        <f t="shared" si="874"/>
        <v>4.2582015317955055E-5</v>
      </c>
      <c r="AK2223">
        <f t="shared" si="875"/>
        <v>1.6740578955036711E-7</v>
      </c>
      <c r="AL2223">
        <f t="shared" si="876"/>
        <v>0</v>
      </c>
      <c r="AM2223">
        <v>6378137</v>
      </c>
      <c r="AN2223">
        <v>6356752.3142451802</v>
      </c>
      <c r="AO2223">
        <f t="shared" si="877"/>
        <v>8.1819190842620321E-2</v>
      </c>
      <c r="AP2223">
        <f t="shared" si="878"/>
        <v>8.2094437949694496E-2</v>
      </c>
      <c r="AQ2223">
        <f t="shared" si="879"/>
        <v>6.7394967422762398E-3</v>
      </c>
      <c r="AR2223">
        <f t="shared" si="880"/>
        <v>6399593.6257584924</v>
      </c>
    </row>
    <row r="2224" spans="13:44" x14ac:dyDescent="0.3">
      <c r="M2224" s="52" t="s">
        <v>22</v>
      </c>
      <c r="N2224" s="53">
        <f t="shared" si="859"/>
        <v>166021.44365805644</v>
      </c>
      <c r="O2224" s="54">
        <f t="shared" si="860"/>
        <v>0</v>
      </c>
      <c r="P2224" s="55">
        <f t="shared" si="861"/>
        <v>31</v>
      </c>
      <c r="Q2224" s="68"/>
      <c r="T2224">
        <f t="shared" si="882"/>
        <v>0</v>
      </c>
      <c r="U2224">
        <f t="shared" si="882"/>
        <v>0</v>
      </c>
      <c r="V2224">
        <f t="shared" si="858"/>
        <v>31</v>
      </c>
      <c r="W2224">
        <f t="shared" si="881"/>
        <v>3</v>
      </c>
      <c r="X2224">
        <f t="shared" si="862"/>
        <v>-5.2359877559829883E-2</v>
      </c>
      <c r="Y2224">
        <f t="shared" si="863"/>
        <v>-5.2335956242943828E-2</v>
      </c>
      <c r="Z2224">
        <f t="shared" si="864"/>
        <v>-5.2383818566763218E-2</v>
      </c>
      <c r="AA2224">
        <f t="shared" si="865"/>
        <v>0</v>
      </c>
      <c r="AB2224">
        <f t="shared" si="866"/>
        <v>6375585.7452000007</v>
      </c>
      <c r="AC2224">
        <f t="shared" si="867"/>
        <v>9.2468067027179749E-6</v>
      </c>
      <c r="AD2224">
        <f t="shared" si="868"/>
        <v>0</v>
      </c>
      <c r="AE2224">
        <f t="shared" si="869"/>
        <v>0</v>
      </c>
      <c r="AF2224">
        <f t="shared" si="870"/>
        <v>0</v>
      </c>
      <c r="AG2224">
        <f t="shared" si="871"/>
        <v>0</v>
      </c>
      <c r="AH2224">
        <f t="shared" si="872"/>
        <v>0</v>
      </c>
      <c r="AI2224">
        <f t="shared" si="873"/>
        <v>5.0546225567071803E-3</v>
      </c>
      <c r="AJ2224">
        <f t="shared" si="874"/>
        <v>4.2582015317955055E-5</v>
      </c>
      <c r="AK2224">
        <f t="shared" si="875"/>
        <v>1.6740578955036711E-7</v>
      </c>
      <c r="AL2224">
        <f t="shared" si="876"/>
        <v>0</v>
      </c>
      <c r="AM2224">
        <v>6378137</v>
      </c>
      <c r="AN2224">
        <v>6356752.3142451802</v>
      </c>
      <c r="AO2224">
        <f t="shared" si="877"/>
        <v>8.1819190842620321E-2</v>
      </c>
      <c r="AP2224">
        <f t="shared" si="878"/>
        <v>8.2094437949694496E-2</v>
      </c>
      <c r="AQ2224">
        <f t="shared" si="879"/>
        <v>6.7394967422762398E-3</v>
      </c>
      <c r="AR2224">
        <f t="shared" si="880"/>
        <v>6399593.6257584924</v>
      </c>
    </row>
    <row r="2225" spans="13:44" x14ac:dyDescent="0.3">
      <c r="M2225" s="52" t="s">
        <v>22</v>
      </c>
      <c r="N2225" s="53">
        <f t="shared" si="859"/>
        <v>166021.44365805644</v>
      </c>
      <c r="O2225" s="54">
        <f t="shared" si="860"/>
        <v>0</v>
      </c>
      <c r="P2225" s="55">
        <f t="shared" si="861"/>
        <v>31</v>
      </c>
      <c r="Q2225" s="68"/>
      <c r="T2225">
        <f t="shared" si="882"/>
        <v>0</v>
      </c>
      <c r="U2225">
        <f t="shared" si="882"/>
        <v>0</v>
      </c>
      <c r="V2225">
        <f t="shared" si="858"/>
        <v>31</v>
      </c>
      <c r="W2225">
        <f t="shared" si="881"/>
        <v>3</v>
      </c>
      <c r="X2225">
        <f t="shared" si="862"/>
        <v>-5.2359877559829883E-2</v>
      </c>
      <c r="Y2225">
        <f t="shared" si="863"/>
        <v>-5.2335956242943828E-2</v>
      </c>
      <c r="Z2225">
        <f t="shared" si="864"/>
        <v>-5.2383818566763218E-2</v>
      </c>
      <c r="AA2225">
        <f t="shared" si="865"/>
        <v>0</v>
      </c>
      <c r="AB2225">
        <f t="shared" si="866"/>
        <v>6375585.7452000007</v>
      </c>
      <c r="AC2225">
        <f t="shared" si="867"/>
        <v>9.2468067027179749E-6</v>
      </c>
      <c r="AD2225">
        <f t="shared" si="868"/>
        <v>0</v>
      </c>
      <c r="AE2225">
        <f t="shared" si="869"/>
        <v>0</v>
      </c>
      <c r="AF2225">
        <f t="shared" si="870"/>
        <v>0</v>
      </c>
      <c r="AG2225">
        <f t="shared" si="871"/>
        <v>0</v>
      </c>
      <c r="AH2225">
        <f t="shared" si="872"/>
        <v>0</v>
      </c>
      <c r="AI2225">
        <f t="shared" si="873"/>
        <v>5.0546225567071803E-3</v>
      </c>
      <c r="AJ2225">
        <f t="shared" si="874"/>
        <v>4.2582015317955055E-5</v>
      </c>
      <c r="AK2225">
        <f t="shared" si="875"/>
        <v>1.6740578955036711E-7</v>
      </c>
      <c r="AL2225">
        <f t="shared" si="876"/>
        <v>0</v>
      </c>
      <c r="AM2225">
        <v>6378137</v>
      </c>
      <c r="AN2225">
        <v>6356752.3142451802</v>
      </c>
      <c r="AO2225">
        <f t="shared" si="877"/>
        <v>8.1819190842620321E-2</v>
      </c>
      <c r="AP2225">
        <f t="shared" si="878"/>
        <v>8.2094437949694496E-2</v>
      </c>
      <c r="AQ2225">
        <f t="shared" si="879"/>
        <v>6.7394967422762398E-3</v>
      </c>
      <c r="AR2225">
        <f t="shared" si="880"/>
        <v>6399593.6257584924</v>
      </c>
    </row>
    <row r="2226" spans="13:44" x14ac:dyDescent="0.3">
      <c r="M2226" s="52" t="s">
        <v>22</v>
      </c>
      <c r="N2226" s="53">
        <f t="shared" si="859"/>
        <v>166021.44365805644</v>
      </c>
      <c r="O2226" s="54">
        <f t="shared" si="860"/>
        <v>0</v>
      </c>
      <c r="P2226" s="55">
        <f t="shared" si="861"/>
        <v>31</v>
      </c>
      <c r="Q2226" s="68"/>
      <c r="T2226">
        <f t="shared" si="882"/>
        <v>0</v>
      </c>
      <c r="U2226">
        <f t="shared" si="882"/>
        <v>0</v>
      </c>
      <c r="V2226">
        <f t="shared" si="858"/>
        <v>31</v>
      </c>
      <c r="W2226">
        <f t="shared" si="881"/>
        <v>3</v>
      </c>
      <c r="X2226">
        <f t="shared" si="862"/>
        <v>-5.2359877559829883E-2</v>
      </c>
      <c r="Y2226">
        <f t="shared" si="863"/>
        <v>-5.2335956242943828E-2</v>
      </c>
      <c r="Z2226">
        <f t="shared" si="864"/>
        <v>-5.2383818566763218E-2</v>
      </c>
      <c r="AA2226">
        <f t="shared" si="865"/>
        <v>0</v>
      </c>
      <c r="AB2226">
        <f t="shared" si="866"/>
        <v>6375585.7452000007</v>
      </c>
      <c r="AC2226">
        <f t="shared" si="867"/>
        <v>9.2468067027179749E-6</v>
      </c>
      <c r="AD2226">
        <f t="shared" si="868"/>
        <v>0</v>
      </c>
      <c r="AE2226">
        <f t="shared" si="869"/>
        <v>0</v>
      </c>
      <c r="AF2226">
        <f t="shared" si="870"/>
        <v>0</v>
      </c>
      <c r="AG2226">
        <f t="shared" si="871"/>
        <v>0</v>
      </c>
      <c r="AH2226">
        <f t="shared" si="872"/>
        <v>0</v>
      </c>
      <c r="AI2226">
        <f t="shared" si="873"/>
        <v>5.0546225567071803E-3</v>
      </c>
      <c r="AJ2226">
        <f t="shared" si="874"/>
        <v>4.2582015317955055E-5</v>
      </c>
      <c r="AK2226">
        <f t="shared" si="875"/>
        <v>1.6740578955036711E-7</v>
      </c>
      <c r="AL2226">
        <f t="shared" si="876"/>
        <v>0</v>
      </c>
      <c r="AM2226">
        <v>6378137</v>
      </c>
      <c r="AN2226">
        <v>6356752.3142451802</v>
      </c>
      <c r="AO2226">
        <f t="shared" si="877"/>
        <v>8.1819190842620321E-2</v>
      </c>
      <c r="AP2226">
        <f t="shared" si="878"/>
        <v>8.2094437949694496E-2</v>
      </c>
      <c r="AQ2226">
        <f t="shared" si="879"/>
        <v>6.7394967422762398E-3</v>
      </c>
      <c r="AR2226">
        <f t="shared" si="880"/>
        <v>6399593.6257584924</v>
      </c>
    </row>
    <row r="2227" spans="13:44" x14ac:dyDescent="0.3">
      <c r="M2227" s="52" t="s">
        <v>22</v>
      </c>
      <c r="N2227" s="53">
        <f t="shared" si="859"/>
        <v>166021.44365805644</v>
      </c>
      <c r="O2227" s="54">
        <f t="shared" si="860"/>
        <v>0</v>
      </c>
      <c r="P2227" s="55">
        <f t="shared" si="861"/>
        <v>31</v>
      </c>
      <c r="Q2227" s="68"/>
      <c r="T2227">
        <f t="shared" si="882"/>
        <v>0</v>
      </c>
      <c r="U2227">
        <f t="shared" si="882"/>
        <v>0</v>
      </c>
      <c r="V2227">
        <f t="shared" si="858"/>
        <v>31</v>
      </c>
      <c r="W2227">
        <f t="shared" si="881"/>
        <v>3</v>
      </c>
      <c r="X2227">
        <f t="shared" si="862"/>
        <v>-5.2359877559829883E-2</v>
      </c>
      <c r="Y2227">
        <f t="shared" si="863"/>
        <v>-5.2335956242943828E-2</v>
      </c>
      <c r="Z2227">
        <f t="shared" si="864"/>
        <v>-5.2383818566763218E-2</v>
      </c>
      <c r="AA2227">
        <f t="shared" si="865"/>
        <v>0</v>
      </c>
      <c r="AB2227">
        <f t="shared" si="866"/>
        <v>6375585.7452000007</v>
      </c>
      <c r="AC2227">
        <f t="shared" si="867"/>
        <v>9.2468067027179749E-6</v>
      </c>
      <c r="AD2227">
        <f t="shared" si="868"/>
        <v>0</v>
      </c>
      <c r="AE2227">
        <f t="shared" si="869"/>
        <v>0</v>
      </c>
      <c r="AF2227">
        <f t="shared" si="870"/>
        <v>0</v>
      </c>
      <c r="AG2227">
        <f t="shared" si="871"/>
        <v>0</v>
      </c>
      <c r="AH2227">
        <f t="shared" si="872"/>
        <v>0</v>
      </c>
      <c r="AI2227">
        <f t="shared" si="873"/>
        <v>5.0546225567071803E-3</v>
      </c>
      <c r="AJ2227">
        <f t="shared" si="874"/>
        <v>4.2582015317955055E-5</v>
      </c>
      <c r="AK2227">
        <f t="shared" si="875"/>
        <v>1.6740578955036711E-7</v>
      </c>
      <c r="AL2227">
        <f t="shared" si="876"/>
        <v>0</v>
      </c>
      <c r="AM2227">
        <v>6378137</v>
      </c>
      <c r="AN2227">
        <v>6356752.3142451802</v>
      </c>
      <c r="AO2227">
        <f t="shared" si="877"/>
        <v>8.1819190842620321E-2</v>
      </c>
      <c r="AP2227">
        <f t="shared" si="878"/>
        <v>8.2094437949694496E-2</v>
      </c>
      <c r="AQ2227">
        <f t="shared" si="879"/>
        <v>6.7394967422762398E-3</v>
      </c>
      <c r="AR2227">
        <f t="shared" si="880"/>
        <v>6399593.6257584924</v>
      </c>
    </row>
    <row r="2228" spans="13:44" x14ac:dyDescent="0.3">
      <c r="M2228" s="52" t="s">
        <v>22</v>
      </c>
      <c r="N2228" s="53">
        <f t="shared" si="859"/>
        <v>166021.44365805644</v>
      </c>
      <c r="O2228" s="54">
        <f t="shared" si="860"/>
        <v>0</v>
      </c>
      <c r="P2228" s="55">
        <f t="shared" si="861"/>
        <v>31</v>
      </c>
      <c r="Q2228" s="68"/>
      <c r="T2228">
        <f t="shared" si="882"/>
        <v>0</v>
      </c>
      <c r="U2228">
        <f t="shared" si="882"/>
        <v>0</v>
      </c>
      <c r="V2228">
        <f t="shared" si="858"/>
        <v>31</v>
      </c>
      <c r="W2228">
        <f t="shared" si="881"/>
        <v>3</v>
      </c>
      <c r="X2228">
        <f t="shared" si="862"/>
        <v>-5.2359877559829883E-2</v>
      </c>
      <c r="Y2228">
        <f t="shared" si="863"/>
        <v>-5.2335956242943828E-2</v>
      </c>
      <c r="Z2228">
        <f t="shared" si="864"/>
        <v>-5.2383818566763218E-2</v>
      </c>
      <c r="AA2228">
        <f t="shared" si="865"/>
        <v>0</v>
      </c>
      <c r="AB2228">
        <f t="shared" si="866"/>
        <v>6375585.7452000007</v>
      </c>
      <c r="AC2228">
        <f t="shared" si="867"/>
        <v>9.2468067027179749E-6</v>
      </c>
      <c r="AD2228">
        <f t="shared" si="868"/>
        <v>0</v>
      </c>
      <c r="AE2228">
        <f t="shared" si="869"/>
        <v>0</v>
      </c>
      <c r="AF2228">
        <f t="shared" si="870"/>
        <v>0</v>
      </c>
      <c r="AG2228">
        <f t="shared" si="871"/>
        <v>0</v>
      </c>
      <c r="AH2228">
        <f t="shared" si="872"/>
        <v>0</v>
      </c>
      <c r="AI2228">
        <f t="shared" si="873"/>
        <v>5.0546225567071803E-3</v>
      </c>
      <c r="AJ2228">
        <f t="shared" si="874"/>
        <v>4.2582015317955055E-5</v>
      </c>
      <c r="AK2228">
        <f t="shared" si="875"/>
        <v>1.6740578955036711E-7</v>
      </c>
      <c r="AL2228">
        <f t="shared" si="876"/>
        <v>0</v>
      </c>
      <c r="AM2228">
        <v>6378137</v>
      </c>
      <c r="AN2228">
        <v>6356752.3142451802</v>
      </c>
      <c r="AO2228">
        <f t="shared" si="877"/>
        <v>8.1819190842620321E-2</v>
      </c>
      <c r="AP2228">
        <f t="shared" si="878"/>
        <v>8.2094437949694496E-2</v>
      </c>
      <c r="AQ2228">
        <f t="shared" si="879"/>
        <v>6.7394967422762398E-3</v>
      </c>
      <c r="AR2228">
        <f t="shared" si="880"/>
        <v>6399593.6257584924</v>
      </c>
    </row>
    <row r="2229" spans="13:44" x14ac:dyDescent="0.3">
      <c r="M2229" s="52" t="s">
        <v>22</v>
      </c>
      <c r="N2229" s="53">
        <f t="shared" si="859"/>
        <v>166021.44365805644</v>
      </c>
      <c r="O2229" s="54">
        <f t="shared" si="860"/>
        <v>0</v>
      </c>
      <c r="P2229" s="55">
        <f t="shared" si="861"/>
        <v>31</v>
      </c>
      <c r="Q2229" s="68"/>
      <c r="T2229">
        <f t="shared" si="882"/>
        <v>0</v>
      </c>
      <c r="U2229">
        <f t="shared" si="882"/>
        <v>0</v>
      </c>
      <c r="V2229">
        <f t="shared" si="858"/>
        <v>31</v>
      </c>
      <c r="W2229">
        <f t="shared" si="881"/>
        <v>3</v>
      </c>
      <c r="X2229">
        <f t="shared" si="862"/>
        <v>-5.2359877559829883E-2</v>
      </c>
      <c r="Y2229">
        <f t="shared" si="863"/>
        <v>-5.2335956242943828E-2</v>
      </c>
      <c r="Z2229">
        <f t="shared" si="864"/>
        <v>-5.2383818566763218E-2</v>
      </c>
      <c r="AA2229">
        <f t="shared" si="865"/>
        <v>0</v>
      </c>
      <c r="AB2229">
        <f t="shared" si="866"/>
        <v>6375585.7452000007</v>
      </c>
      <c r="AC2229">
        <f t="shared" si="867"/>
        <v>9.2468067027179749E-6</v>
      </c>
      <c r="AD2229">
        <f t="shared" si="868"/>
        <v>0</v>
      </c>
      <c r="AE2229">
        <f t="shared" si="869"/>
        <v>0</v>
      </c>
      <c r="AF2229">
        <f t="shared" si="870"/>
        <v>0</v>
      </c>
      <c r="AG2229">
        <f t="shared" si="871"/>
        <v>0</v>
      </c>
      <c r="AH2229">
        <f t="shared" si="872"/>
        <v>0</v>
      </c>
      <c r="AI2229">
        <f t="shared" si="873"/>
        <v>5.0546225567071803E-3</v>
      </c>
      <c r="AJ2229">
        <f t="shared" si="874"/>
        <v>4.2582015317955055E-5</v>
      </c>
      <c r="AK2229">
        <f t="shared" si="875"/>
        <v>1.6740578955036711E-7</v>
      </c>
      <c r="AL2229">
        <f t="shared" si="876"/>
        <v>0</v>
      </c>
      <c r="AM2229">
        <v>6378137</v>
      </c>
      <c r="AN2229">
        <v>6356752.3142451802</v>
      </c>
      <c r="AO2229">
        <f t="shared" si="877"/>
        <v>8.1819190842620321E-2</v>
      </c>
      <c r="AP2229">
        <f t="shared" si="878"/>
        <v>8.2094437949694496E-2</v>
      </c>
      <c r="AQ2229">
        <f t="shared" si="879"/>
        <v>6.7394967422762398E-3</v>
      </c>
      <c r="AR2229">
        <f t="shared" si="880"/>
        <v>6399593.6257584924</v>
      </c>
    </row>
    <row r="2230" spans="13:44" x14ac:dyDescent="0.3">
      <c r="M2230" s="52" t="s">
        <v>22</v>
      </c>
      <c r="N2230" s="53">
        <f t="shared" si="859"/>
        <v>166021.44365805644</v>
      </c>
      <c r="O2230" s="54">
        <f t="shared" si="860"/>
        <v>0</v>
      </c>
      <c r="P2230" s="55">
        <f t="shared" si="861"/>
        <v>31</v>
      </c>
      <c r="Q2230" s="68"/>
      <c r="T2230">
        <f t="shared" si="882"/>
        <v>0</v>
      </c>
      <c r="U2230">
        <f t="shared" si="882"/>
        <v>0</v>
      </c>
      <c r="V2230">
        <f t="shared" si="858"/>
        <v>31</v>
      </c>
      <c r="W2230">
        <f t="shared" si="881"/>
        <v>3</v>
      </c>
      <c r="X2230">
        <f t="shared" si="862"/>
        <v>-5.2359877559829883E-2</v>
      </c>
      <c r="Y2230">
        <f t="shared" si="863"/>
        <v>-5.2335956242943828E-2</v>
      </c>
      <c r="Z2230">
        <f t="shared" si="864"/>
        <v>-5.2383818566763218E-2</v>
      </c>
      <c r="AA2230">
        <f t="shared" si="865"/>
        <v>0</v>
      </c>
      <c r="AB2230">
        <f t="shared" si="866"/>
        <v>6375585.7452000007</v>
      </c>
      <c r="AC2230">
        <f t="shared" si="867"/>
        <v>9.2468067027179749E-6</v>
      </c>
      <c r="AD2230">
        <f t="shared" si="868"/>
        <v>0</v>
      </c>
      <c r="AE2230">
        <f t="shared" si="869"/>
        <v>0</v>
      </c>
      <c r="AF2230">
        <f t="shared" si="870"/>
        <v>0</v>
      </c>
      <c r="AG2230">
        <f t="shared" si="871"/>
        <v>0</v>
      </c>
      <c r="AH2230">
        <f t="shared" si="872"/>
        <v>0</v>
      </c>
      <c r="AI2230">
        <f t="shared" si="873"/>
        <v>5.0546225567071803E-3</v>
      </c>
      <c r="AJ2230">
        <f t="shared" si="874"/>
        <v>4.2582015317955055E-5</v>
      </c>
      <c r="AK2230">
        <f t="shared" si="875"/>
        <v>1.6740578955036711E-7</v>
      </c>
      <c r="AL2230">
        <f t="shared" si="876"/>
        <v>0</v>
      </c>
      <c r="AM2230">
        <v>6378137</v>
      </c>
      <c r="AN2230">
        <v>6356752.3142451802</v>
      </c>
      <c r="AO2230">
        <f t="shared" si="877"/>
        <v>8.1819190842620321E-2</v>
      </c>
      <c r="AP2230">
        <f t="shared" si="878"/>
        <v>8.2094437949694496E-2</v>
      </c>
      <c r="AQ2230">
        <f t="shared" si="879"/>
        <v>6.7394967422762398E-3</v>
      </c>
      <c r="AR2230">
        <f t="shared" si="880"/>
        <v>6399593.6257584924</v>
      </c>
    </row>
    <row r="2231" spans="13:44" x14ac:dyDescent="0.3">
      <c r="M2231" s="52" t="s">
        <v>22</v>
      </c>
      <c r="N2231" s="53">
        <f t="shared" si="859"/>
        <v>166021.44365805644</v>
      </c>
      <c r="O2231" s="54">
        <f t="shared" si="860"/>
        <v>0</v>
      </c>
      <c r="P2231" s="55">
        <f t="shared" si="861"/>
        <v>31</v>
      </c>
      <c r="Q2231" s="68"/>
      <c r="T2231">
        <f t="shared" si="882"/>
        <v>0</v>
      </c>
      <c r="U2231">
        <f t="shared" si="882"/>
        <v>0</v>
      </c>
      <c r="V2231">
        <f t="shared" si="858"/>
        <v>31</v>
      </c>
      <c r="W2231">
        <f t="shared" si="881"/>
        <v>3</v>
      </c>
      <c r="X2231">
        <f t="shared" si="862"/>
        <v>-5.2359877559829883E-2</v>
      </c>
      <c r="Y2231">
        <f t="shared" si="863"/>
        <v>-5.2335956242943828E-2</v>
      </c>
      <c r="Z2231">
        <f t="shared" si="864"/>
        <v>-5.2383818566763218E-2</v>
      </c>
      <c r="AA2231">
        <f t="shared" si="865"/>
        <v>0</v>
      </c>
      <c r="AB2231">
        <f t="shared" si="866"/>
        <v>6375585.7452000007</v>
      </c>
      <c r="AC2231">
        <f t="shared" si="867"/>
        <v>9.2468067027179749E-6</v>
      </c>
      <c r="AD2231">
        <f t="shared" si="868"/>
        <v>0</v>
      </c>
      <c r="AE2231">
        <f t="shared" si="869"/>
        <v>0</v>
      </c>
      <c r="AF2231">
        <f t="shared" si="870"/>
        <v>0</v>
      </c>
      <c r="AG2231">
        <f t="shared" si="871"/>
        <v>0</v>
      </c>
      <c r="AH2231">
        <f t="shared" si="872"/>
        <v>0</v>
      </c>
      <c r="AI2231">
        <f t="shared" si="873"/>
        <v>5.0546225567071803E-3</v>
      </c>
      <c r="AJ2231">
        <f t="shared" si="874"/>
        <v>4.2582015317955055E-5</v>
      </c>
      <c r="AK2231">
        <f t="shared" si="875"/>
        <v>1.6740578955036711E-7</v>
      </c>
      <c r="AL2231">
        <f t="shared" si="876"/>
        <v>0</v>
      </c>
      <c r="AM2231">
        <v>6378137</v>
      </c>
      <c r="AN2231">
        <v>6356752.3142451802</v>
      </c>
      <c r="AO2231">
        <f t="shared" si="877"/>
        <v>8.1819190842620321E-2</v>
      </c>
      <c r="AP2231">
        <f t="shared" si="878"/>
        <v>8.2094437949694496E-2</v>
      </c>
      <c r="AQ2231">
        <f t="shared" si="879"/>
        <v>6.7394967422762398E-3</v>
      </c>
      <c r="AR2231">
        <f t="shared" si="880"/>
        <v>6399593.6257584924</v>
      </c>
    </row>
    <row r="2232" spans="13:44" x14ac:dyDescent="0.3">
      <c r="M2232" s="52" t="s">
        <v>22</v>
      </c>
      <c r="N2232" s="53">
        <f t="shared" si="859"/>
        <v>166021.44365805644</v>
      </c>
      <c r="O2232" s="54">
        <f t="shared" si="860"/>
        <v>0</v>
      </c>
      <c r="P2232" s="55">
        <f t="shared" si="861"/>
        <v>31</v>
      </c>
      <c r="Q2232" s="68"/>
      <c r="T2232">
        <f t="shared" si="882"/>
        <v>0</v>
      </c>
      <c r="U2232">
        <f t="shared" si="882"/>
        <v>0</v>
      </c>
      <c r="V2232">
        <f t="shared" si="858"/>
        <v>31</v>
      </c>
      <c r="W2232">
        <f t="shared" si="881"/>
        <v>3</v>
      </c>
      <c r="X2232">
        <f t="shared" si="862"/>
        <v>-5.2359877559829883E-2</v>
      </c>
      <c r="Y2232">
        <f t="shared" si="863"/>
        <v>-5.2335956242943828E-2</v>
      </c>
      <c r="Z2232">
        <f t="shared" si="864"/>
        <v>-5.2383818566763218E-2</v>
      </c>
      <c r="AA2232">
        <f t="shared" si="865"/>
        <v>0</v>
      </c>
      <c r="AB2232">
        <f t="shared" si="866"/>
        <v>6375585.7452000007</v>
      </c>
      <c r="AC2232">
        <f t="shared" si="867"/>
        <v>9.2468067027179749E-6</v>
      </c>
      <c r="AD2232">
        <f t="shared" si="868"/>
        <v>0</v>
      </c>
      <c r="AE2232">
        <f t="shared" si="869"/>
        <v>0</v>
      </c>
      <c r="AF2232">
        <f t="shared" si="870"/>
        <v>0</v>
      </c>
      <c r="AG2232">
        <f t="shared" si="871"/>
        <v>0</v>
      </c>
      <c r="AH2232">
        <f t="shared" si="872"/>
        <v>0</v>
      </c>
      <c r="AI2232">
        <f t="shared" si="873"/>
        <v>5.0546225567071803E-3</v>
      </c>
      <c r="AJ2232">
        <f t="shared" si="874"/>
        <v>4.2582015317955055E-5</v>
      </c>
      <c r="AK2232">
        <f t="shared" si="875"/>
        <v>1.6740578955036711E-7</v>
      </c>
      <c r="AL2232">
        <f t="shared" si="876"/>
        <v>0</v>
      </c>
      <c r="AM2232">
        <v>6378137</v>
      </c>
      <c r="AN2232">
        <v>6356752.3142451802</v>
      </c>
      <c r="AO2232">
        <f t="shared" si="877"/>
        <v>8.1819190842620321E-2</v>
      </c>
      <c r="AP2232">
        <f t="shared" si="878"/>
        <v>8.2094437949694496E-2</v>
      </c>
      <c r="AQ2232">
        <f t="shared" si="879"/>
        <v>6.7394967422762398E-3</v>
      </c>
      <c r="AR2232">
        <f t="shared" si="880"/>
        <v>6399593.6257584924</v>
      </c>
    </row>
    <row r="2233" spans="13:44" x14ac:dyDescent="0.3">
      <c r="M2233" s="52" t="s">
        <v>22</v>
      </c>
      <c r="N2233" s="53">
        <f t="shared" si="859"/>
        <v>166021.44365805644</v>
      </c>
      <c r="O2233" s="54">
        <f t="shared" si="860"/>
        <v>0</v>
      </c>
      <c r="P2233" s="55">
        <f t="shared" si="861"/>
        <v>31</v>
      </c>
      <c r="Q2233" s="68"/>
      <c r="T2233">
        <f t="shared" si="882"/>
        <v>0</v>
      </c>
      <c r="U2233">
        <f t="shared" si="882"/>
        <v>0</v>
      </c>
      <c r="V2233">
        <f t="shared" si="858"/>
        <v>31</v>
      </c>
      <c r="W2233">
        <f t="shared" si="881"/>
        <v>3</v>
      </c>
      <c r="X2233">
        <f t="shared" si="862"/>
        <v>-5.2359877559829883E-2</v>
      </c>
      <c r="Y2233">
        <f t="shared" si="863"/>
        <v>-5.2335956242943828E-2</v>
      </c>
      <c r="Z2233">
        <f t="shared" si="864"/>
        <v>-5.2383818566763218E-2</v>
      </c>
      <c r="AA2233">
        <f t="shared" si="865"/>
        <v>0</v>
      </c>
      <c r="AB2233">
        <f t="shared" si="866"/>
        <v>6375585.7452000007</v>
      </c>
      <c r="AC2233">
        <f t="shared" si="867"/>
        <v>9.2468067027179749E-6</v>
      </c>
      <c r="AD2233">
        <f t="shared" si="868"/>
        <v>0</v>
      </c>
      <c r="AE2233">
        <f t="shared" si="869"/>
        <v>0</v>
      </c>
      <c r="AF2233">
        <f t="shared" si="870"/>
        <v>0</v>
      </c>
      <c r="AG2233">
        <f t="shared" si="871"/>
        <v>0</v>
      </c>
      <c r="AH2233">
        <f t="shared" si="872"/>
        <v>0</v>
      </c>
      <c r="AI2233">
        <f t="shared" si="873"/>
        <v>5.0546225567071803E-3</v>
      </c>
      <c r="AJ2233">
        <f t="shared" si="874"/>
        <v>4.2582015317955055E-5</v>
      </c>
      <c r="AK2233">
        <f t="shared" si="875"/>
        <v>1.6740578955036711E-7</v>
      </c>
      <c r="AL2233">
        <f t="shared" si="876"/>
        <v>0</v>
      </c>
      <c r="AM2233">
        <v>6378137</v>
      </c>
      <c r="AN2233">
        <v>6356752.3142451802</v>
      </c>
      <c r="AO2233">
        <f t="shared" si="877"/>
        <v>8.1819190842620321E-2</v>
      </c>
      <c r="AP2233">
        <f t="shared" si="878"/>
        <v>8.2094437949694496E-2</v>
      </c>
      <c r="AQ2233">
        <f t="shared" si="879"/>
        <v>6.7394967422762398E-3</v>
      </c>
      <c r="AR2233">
        <f t="shared" si="880"/>
        <v>6399593.6257584924</v>
      </c>
    </row>
    <row r="2234" spans="13:44" x14ac:dyDescent="0.3">
      <c r="M2234" s="52" t="s">
        <v>22</v>
      </c>
      <c r="N2234" s="53">
        <f t="shared" si="859"/>
        <v>166021.44365805644</v>
      </c>
      <c r="O2234" s="54">
        <f t="shared" si="860"/>
        <v>0</v>
      </c>
      <c r="P2234" s="55">
        <f t="shared" si="861"/>
        <v>31</v>
      </c>
      <c r="Q2234" s="68"/>
      <c r="T2234">
        <f t="shared" si="882"/>
        <v>0</v>
      </c>
      <c r="U2234">
        <f t="shared" si="882"/>
        <v>0</v>
      </c>
      <c r="V2234">
        <f t="shared" si="858"/>
        <v>31</v>
      </c>
      <c r="W2234">
        <f t="shared" si="881"/>
        <v>3</v>
      </c>
      <c r="X2234">
        <f t="shared" si="862"/>
        <v>-5.2359877559829883E-2</v>
      </c>
      <c r="Y2234">
        <f t="shared" si="863"/>
        <v>-5.2335956242943828E-2</v>
      </c>
      <c r="Z2234">
        <f t="shared" si="864"/>
        <v>-5.2383818566763218E-2</v>
      </c>
      <c r="AA2234">
        <f t="shared" si="865"/>
        <v>0</v>
      </c>
      <c r="AB2234">
        <f t="shared" si="866"/>
        <v>6375585.7452000007</v>
      </c>
      <c r="AC2234">
        <f t="shared" si="867"/>
        <v>9.2468067027179749E-6</v>
      </c>
      <c r="AD2234">
        <f t="shared" si="868"/>
        <v>0</v>
      </c>
      <c r="AE2234">
        <f t="shared" si="869"/>
        <v>0</v>
      </c>
      <c r="AF2234">
        <f t="shared" si="870"/>
        <v>0</v>
      </c>
      <c r="AG2234">
        <f t="shared" si="871"/>
        <v>0</v>
      </c>
      <c r="AH2234">
        <f t="shared" si="872"/>
        <v>0</v>
      </c>
      <c r="AI2234">
        <f t="shared" si="873"/>
        <v>5.0546225567071803E-3</v>
      </c>
      <c r="AJ2234">
        <f t="shared" si="874"/>
        <v>4.2582015317955055E-5</v>
      </c>
      <c r="AK2234">
        <f t="shared" si="875"/>
        <v>1.6740578955036711E-7</v>
      </c>
      <c r="AL2234">
        <f t="shared" si="876"/>
        <v>0</v>
      </c>
      <c r="AM2234">
        <v>6378137</v>
      </c>
      <c r="AN2234">
        <v>6356752.3142451802</v>
      </c>
      <c r="AO2234">
        <f t="shared" si="877"/>
        <v>8.1819190842620321E-2</v>
      </c>
      <c r="AP2234">
        <f t="shared" si="878"/>
        <v>8.2094437949694496E-2</v>
      </c>
      <c r="AQ2234">
        <f t="shared" si="879"/>
        <v>6.7394967422762398E-3</v>
      </c>
      <c r="AR2234">
        <f t="shared" si="880"/>
        <v>6399593.6257584924</v>
      </c>
    </row>
    <row r="2235" spans="13:44" x14ac:dyDescent="0.3">
      <c r="M2235" s="52" t="s">
        <v>22</v>
      </c>
      <c r="N2235" s="53">
        <f t="shared" si="859"/>
        <v>166021.44365805644</v>
      </c>
      <c r="O2235" s="54">
        <f t="shared" si="860"/>
        <v>0</v>
      </c>
      <c r="P2235" s="55">
        <f t="shared" si="861"/>
        <v>31</v>
      </c>
      <c r="Q2235" s="68"/>
      <c r="T2235">
        <f t="shared" si="882"/>
        <v>0</v>
      </c>
      <c r="U2235">
        <f t="shared" si="882"/>
        <v>0</v>
      </c>
      <c r="V2235">
        <f t="shared" si="858"/>
        <v>31</v>
      </c>
      <c r="W2235">
        <f t="shared" si="881"/>
        <v>3</v>
      </c>
      <c r="X2235">
        <f t="shared" si="862"/>
        <v>-5.2359877559829883E-2</v>
      </c>
      <c r="Y2235">
        <f t="shared" si="863"/>
        <v>-5.2335956242943828E-2</v>
      </c>
      <c r="Z2235">
        <f t="shared" si="864"/>
        <v>-5.2383818566763218E-2</v>
      </c>
      <c r="AA2235">
        <f t="shared" si="865"/>
        <v>0</v>
      </c>
      <c r="AB2235">
        <f t="shared" si="866"/>
        <v>6375585.7452000007</v>
      </c>
      <c r="AC2235">
        <f t="shared" si="867"/>
        <v>9.2468067027179749E-6</v>
      </c>
      <c r="AD2235">
        <f t="shared" si="868"/>
        <v>0</v>
      </c>
      <c r="AE2235">
        <f t="shared" si="869"/>
        <v>0</v>
      </c>
      <c r="AF2235">
        <f t="shared" si="870"/>
        <v>0</v>
      </c>
      <c r="AG2235">
        <f t="shared" si="871"/>
        <v>0</v>
      </c>
      <c r="AH2235">
        <f t="shared" si="872"/>
        <v>0</v>
      </c>
      <c r="AI2235">
        <f t="shared" si="873"/>
        <v>5.0546225567071803E-3</v>
      </c>
      <c r="AJ2235">
        <f t="shared" si="874"/>
        <v>4.2582015317955055E-5</v>
      </c>
      <c r="AK2235">
        <f t="shared" si="875"/>
        <v>1.6740578955036711E-7</v>
      </c>
      <c r="AL2235">
        <f t="shared" si="876"/>
        <v>0</v>
      </c>
      <c r="AM2235">
        <v>6378137</v>
      </c>
      <c r="AN2235">
        <v>6356752.3142451802</v>
      </c>
      <c r="AO2235">
        <f t="shared" si="877"/>
        <v>8.1819190842620321E-2</v>
      </c>
      <c r="AP2235">
        <f t="shared" si="878"/>
        <v>8.2094437949694496E-2</v>
      </c>
      <c r="AQ2235">
        <f t="shared" si="879"/>
        <v>6.7394967422762398E-3</v>
      </c>
      <c r="AR2235">
        <f t="shared" si="880"/>
        <v>6399593.6257584924</v>
      </c>
    </row>
    <row r="2236" spans="13:44" x14ac:dyDescent="0.3">
      <c r="M2236" s="52" t="s">
        <v>22</v>
      </c>
      <c r="N2236" s="53">
        <f t="shared" si="859"/>
        <v>166021.44365805644</v>
      </c>
      <c r="O2236" s="54">
        <f t="shared" si="860"/>
        <v>0</v>
      </c>
      <c r="P2236" s="55">
        <f t="shared" si="861"/>
        <v>31</v>
      </c>
      <c r="Q2236" s="68"/>
      <c r="T2236">
        <f t="shared" si="882"/>
        <v>0</v>
      </c>
      <c r="U2236">
        <f t="shared" si="882"/>
        <v>0</v>
      </c>
      <c r="V2236">
        <f t="shared" si="858"/>
        <v>31</v>
      </c>
      <c r="W2236">
        <f t="shared" si="881"/>
        <v>3</v>
      </c>
      <c r="X2236">
        <f t="shared" si="862"/>
        <v>-5.2359877559829883E-2</v>
      </c>
      <c r="Y2236">
        <f t="shared" si="863"/>
        <v>-5.2335956242943828E-2</v>
      </c>
      <c r="Z2236">
        <f t="shared" si="864"/>
        <v>-5.2383818566763218E-2</v>
      </c>
      <c r="AA2236">
        <f t="shared" si="865"/>
        <v>0</v>
      </c>
      <c r="AB2236">
        <f t="shared" si="866"/>
        <v>6375585.7452000007</v>
      </c>
      <c r="AC2236">
        <f t="shared" si="867"/>
        <v>9.2468067027179749E-6</v>
      </c>
      <c r="AD2236">
        <f t="shared" si="868"/>
        <v>0</v>
      </c>
      <c r="AE2236">
        <f t="shared" si="869"/>
        <v>0</v>
      </c>
      <c r="AF2236">
        <f t="shared" si="870"/>
        <v>0</v>
      </c>
      <c r="AG2236">
        <f t="shared" si="871"/>
        <v>0</v>
      </c>
      <c r="AH2236">
        <f t="shared" si="872"/>
        <v>0</v>
      </c>
      <c r="AI2236">
        <f t="shared" si="873"/>
        <v>5.0546225567071803E-3</v>
      </c>
      <c r="AJ2236">
        <f t="shared" si="874"/>
        <v>4.2582015317955055E-5</v>
      </c>
      <c r="AK2236">
        <f t="shared" si="875"/>
        <v>1.6740578955036711E-7</v>
      </c>
      <c r="AL2236">
        <f t="shared" si="876"/>
        <v>0</v>
      </c>
      <c r="AM2236">
        <v>6378137</v>
      </c>
      <c r="AN2236">
        <v>6356752.3142451802</v>
      </c>
      <c r="AO2236">
        <f t="shared" si="877"/>
        <v>8.1819190842620321E-2</v>
      </c>
      <c r="AP2236">
        <f t="shared" si="878"/>
        <v>8.2094437949694496E-2</v>
      </c>
      <c r="AQ2236">
        <f t="shared" si="879"/>
        <v>6.7394967422762398E-3</v>
      </c>
      <c r="AR2236">
        <f t="shared" si="880"/>
        <v>6399593.6257584924</v>
      </c>
    </row>
    <row r="2237" spans="13:44" x14ac:dyDescent="0.3">
      <c r="M2237" s="52" t="s">
        <v>22</v>
      </c>
      <c r="N2237" s="53">
        <f t="shared" si="859"/>
        <v>166021.44365805644</v>
      </c>
      <c r="O2237" s="54">
        <f t="shared" si="860"/>
        <v>0</v>
      </c>
      <c r="P2237" s="55">
        <f t="shared" si="861"/>
        <v>31</v>
      </c>
      <c r="Q2237" s="68"/>
      <c r="T2237">
        <f t="shared" si="882"/>
        <v>0</v>
      </c>
      <c r="U2237">
        <f t="shared" si="882"/>
        <v>0</v>
      </c>
      <c r="V2237">
        <f t="shared" si="858"/>
        <v>31</v>
      </c>
      <c r="W2237">
        <f t="shared" si="881"/>
        <v>3</v>
      </c>
      <c r="X2237">
        <f t="shared" si="862"/>
        <v>-5.2359877559829883E-2</v>
      </c>
      <c r="Y2237">
        <f t="shared" si="863"/>
        <v>-5.2335956242943828E-2</v>
      </c>
      <c r="Z2237">
        <f t="shared" si="864"/>
        <v>-5.2383818566763218E-2</v>
      </c>
      <c r="AA2237">
        <f t="shared" si="865"/>
        <v>0</v>
      </c>
      <c r="AB2237">
        <f t="shared" si="866"/>
        <v>6375585.7452000007</v>
      </c>
      <c r="AC2237">
        <f t="shared" si="867"/>
        <v>9.2468067027179749E-6</v>
      </c>
      <c r="AD2237">
        <f t="shared" si="868"/>
        <v>0</v>
      </c>
      <c r="AE2237">
        <f t="shared" si="869"/>
        <v>0</v>
      </c>
      <c r="AF2237">
        <f t="shared" si="870"/>
        <v>0</v>
      </c>
      <c r="AG2237">
        <f t="shared" si="871"/>
        <v>0</v>
      </c>
      <c r="AH2237">
        <f t="shared" si="872"/>
        <v>0</v>
      </c>
      <c r="AI2237">
        <f t="shared" si="873"/>
        <v>5.0546225567071803E-3</v>
      </c>
      <c r="AJ2237">
        <f t="shared" si="874"/>
        <v>4.2582015317955055E-5</v>
      </c>
      <c r="AK2237">
        <f t="shared" si="875"/>
        <v>1.6740578955036711E-7</v>
      </c>
      <c r="AL2237">
        <f t="shared" si="876"/>
        <v>0</v>
      </c>
      <c r="AM2237">
        <v>6378137</v>
      </c>
      <c r="AN2237">
        <v>6356752.3142451802</v>
      </c>
      <c r="AO2237">
        <f t="shared" si="877"/>
        <v>8.1819190842620321E-2</v>
      </c>
      <c r="AP2237">
        <f t="shared" si="878"/>
        <v>8.2094437949694496E-2</v>
      </c>
      <c r="AQ2237">
        <f t="shared" si="879"/>
        <v>6.7394967422762398E-3</v>
      </c>
      <c r="AR2237">
        <f t="shared" si="880"/>
        <v>6399593.6257584924</v>
      </c>
    </row>
    <row r="2238" spans="13:44" x14ac:dyDescent="0.3">
      <c r="M2238" s="52" t="s">
        <v>22</v>
      </c>
      <c r="N2238" s="53">
        <f t="shared" si="859"/>
        <v>166021.44365805644</v>
      </c>
      <c r="O2238" s="54">
        <f t="shared" si="860"/>
        <v>0</v>
      </c>
      <c r="P2238" s="55">
        <f t="shared" si="861"/>
        <v>31</v>
      </c>
      <c r="Q2238" s="68"/>
      <c r="T2238">
        <f t="shared" si="882"/>
        <v>0</v>
      </c>
      <c r="U2238">
        <f t="shared" si="882"/>
        <v>0</v>
      </c>
      <c r="V2238">
        <f t="shared" si="858"/>
        <v>31</v>
      </c>
      <c r="W2238">
        <f t="shared" si="881"/>
        <v>3</v>
      </c>
      <c r="X2238">
        <f t="shared" si="862"/>
        <v>-5.2359877559829883E-2</v>
      </c>
      <c r="Y2238">
        <f t="shared" si="863"/>
        <v>-5.2335956242943828E-2</v>
      </c>
      <c r="Z2238">
        <f t="shared" si="864"/>
        <v>-5.2383818566763218E-2</v>
      </c>
      <c r="AA2238">
        <f t="shared" si="865"/>
        <v>0</v>
      </c>
      <c r="AB2238">
        <f t="shared" si="866"/>
        <v>6375585.7452000007</v>
      </c>
      <c r="AC2238">
        <f t="shared" si="867"/>
        <v>9.2468067027179749E-6</v>
      </c>
      <c r="AD2238">
        <f t="shared" si="868"/>
        <v>0</v>
      </c>
      <c r="AE2238">
        <f t="shared" si="869"/>
        <v>0</v>
      </c>
      <c r="AF2238">
        <f t="shared" si="870"/>
        <v>0</v>
      </c>
      <c r="AG2238">
        <f t="shared" si="871"/>
        <v>0</v>
      </c>
      <c r="AH2238">
        <f t="shared" si="872"/>
        <v>0</v>
      </c>
      <c r="AI2238">
        <f t="shared" si="873"/>
        <v>5.0546225567071803E-3</v>
      </c>
      <c r="AJ2238">
        <f t="shared" si="874"/>
        <v>4.2582015317955055E-5</v>
      </c>
      <c r="AK2238">
        <f t="shared" si="875"/>
        <v>1.6740578955036711E-7</v>
      </c>
      <c r="AL2238">
        <f t="shared" si="876"/>
        <v>0</v>
      </c>
      <c r="AM2238">
        <v>6378137</v>
      </c>
      <c r="AN2238">
        <v>6356752.3142451802</v>
      </c>
      <c r="AO2238">
        <f t="shared" si="877"/>
        <v>8.1819190842620321E-2</v>
      </c>
      <c r="AP2238">
        <f t="shared" si="878"/>
        <v>8.2094437949694496E-2</v>
      </c>
      <c r="AQ2238">
        <f t="shared" si="879"/>
        <v>6.7394967422762398E-3</v>
      </c>
      <c r="AR2238">
        <f t="shared" si="880"/>
        <v>6399593.6257584924</v>
      </c>
    </row>
    <row r="2239" spans="13:44" x14ac:dyDescent="0.3">
      <c r="M2239" s="52" t="s">
        <v>22</v>
      </c>
      <c r="N2239" s="53">
        <f t="shared" si="859"/>
        <v>166021.44365805644</v>
      </c>
      <c r="O2239" s="54">
        <f t="shared" si="860"/>
        <v>0</v>
      </c>
      <c r="P2239" s="55">
        <f t="shared" si="861"/>
        <v>31</v>
      </c>
      <c r="Q2239" s="68"/>
      <c r="T2239">
        <f t="shared" si="882"/>
        <v>0</v>
      </c>
      <c r="U2239">
        <f t="shared" si="882"/>
        <v>0</v>
      </c>
      <c r="V2239">
        <f t="shared" si="858"/>
        <v>31</v>
      </c>
      <c r="W2239">
        <f t="shared" si="881"/>
        <v>3</v>
      </c>
      <c r="X2239">
        <f t="shared" si="862"/>
        <v>-5.2359877559829883E-2</v>
      </c>
      <c r="Y2239">
        <f t="shared" si="863"/>
        <v>-5.2335956242943828E-2</v>
      </c>
      <c r="Z2239">
        <f t="shared" si="864"/>
        <v>-5.2383818566763218E-2</v>
      </c>
      <c r="AA2239">
        <f t="shared" si="865"/>
        <v>0</v>
      </c>
      <c r="AB2239">
        <f t="shared" si="866"/>
        <v>6375585.7452000007</v>
      </c>
      <c r="AC2239">
        <f t="shared" si="867"/>
        <v>9.2468067027179749E-6</v>
      </c>
      <c r="AD2239">
        <f t="shared" si="868"/>
        <v>0</v>
      </c>
      <c r="AE2239">
        <f t="shared" si="869"/>
        <v>0</v>
      </c>
      <c r="AF2239">
        <f t="shared" si="870"/>
        <v>0</v>
      </c>
      <c r="AG2239">
        <f t="shared" si="871"/>
        <v>0</v>
      </c>
      <c r="AH2239">
        <f t="shared" si="872"/>
        <v>0</v>
      </c>
      <c r="AI2239">
        <f t="shared" si="873"/>
        <v>5.0546225567071803E-3</v>
      </c>
      <c r="AJ2239">
        <f t="shared" si="874"/>
        <v>4.2582015317955055E-5</v>
      </c>
      <c r="AK2239">
        <f t="shared" si="875"/>
        <v>1.6740578955036711E-7</v>
      </c>
      <c r="AL2239">
        <f t="shared" si="876"/>
        <v>0</v>
      </c>
      <c r="AM2239">
        <v>6378137</v>
      </c>
      <c r="AN2239">
        <v>6356752.3142451802</v>
      </c>
      <c r="AO2239">
        <f t="shared" si="877"/>
        <v>8.1819190842620321E-2</v>
      </c>
      <c r="AP2239">
        <f t="shared" si="878"/>
        <v>8.2094437949694496E-2</v>
      </c>
      <c r="AQ2239">
        <f t="shared" si="879"/>
        <v>6.7394967422762398E-3</v>
      </c>
      <c r="AR2239">
        <f t="shared" si="880"/>
        <v>6399593.6257584924</v>
      </c>
    </row>
    <row r="2240" spans="13:44" x14ac:dyDescent="0.3">
      <c r="M2240" s="52" t="s">
        <v>22</v>
      </c>
      <c r="N2240" s="53">
        <f t="shared" si="859"/>
        <v>166021.44365805644</v>
      </c>
      <c r="O2240" s="54">
        <f t="shared" si="860"/>
        <v>0</v>
      </c>
      <c r="P2240" s="55">
        <f t="shared" si="861"/>
        <v>31</v>
      </c>
      <c r="Q2240" s="68"/>
      <c r="T2240">
        <f t="shared" si="882"/>
        <v>0</v>
      </c>
      <c r="U2240">
        <f t="shared" si="882"/>
        <v>0</v>
      </c>
      <c r="V2240">
        <f t="shared" si="858"/>
        <v>31</v>
      </c>
      <c r="W2240">
        <f t="shared" si="881"/>
        <v>3</v>
      </c>
      <c r="X2240">
        <f t="shared" si="862"/>
        <v>-5.2359877559829883E-2</v>
      </c>
      <c r="Y2240">
        <f t="shared" si="863"/>
        <v>-5.2335956242943828E-2</v>
      </c>
      <c r="Z2240">
        <f t="shared" si="864"/>
        <v>-5.2383818566763218E-2</v>
      </c>
      <c r="AA2240">
        <f t="shared" si="865"/>
        <v>0</v>
      </c>
      <c r="AB2240">
        <f t="shared" si="866"/>
        <v>6375585.7452000007</v>
      </c>
      <c r="AC2240">
        <f t="shared" si="867"/>
        <v>9.2468067027179749E-6</v>
      </c>
      <c r="AD2240">
        <f t="shared" si="868"/>
        <v>0</v>
      </c>
      <c r="AE2240">
        <f t="shared" si="869"/>
        <v>0</v>
      </c>
      <c r="AF2240">
        <f t="shared" si="870"/>
        <v>0</v>
      </c>
      <c r="AG2240">
        <f t="shared" si="871"/>
        <v>0</v>
      </c>
      <c r="AH2240">
        <f t="shared" si="872"/>
        <v>0</v>
      </c>
      <c r="AI2240">
        <f t="shared" si="873"/>
        <v>5.0546225567071803E-3</v>
      </c>
      <c r="AJ2240">
        <f t="shared" si="874"/>
        <v>4.2582015317955055E-5</v>
      </c>
      <c r="AK2240">
        <f t="shared" si="875"/>
        <v>1.6740578955036711E-7</v>
      </c>
      <c r="AL2240">
        <f t="shared" si="876"/>
        <v>0</v>
      </c>
      <c r="AM2240">
        <v>6378137</v>
      </c>
      <c r="AN2240">
        <v>6356752.3142451802</v>
      </c>
      <c r="AO2240">
        <f t="shared" si="877"/>
        <v>8.1819190842620321E-2</v>
      </c>
      <c r="AP2240">
        <f t="shared" si="878"/>
        <v>8.2094437949694496E-2</v>
      </c>
      <c r="AQ2240">
        <f t="shared" si="879"/>
        <v>6.7394967422762398E-3</v>
      </c>
      <c r="AR2240">
        <f t="shared" si="880"/>
        <v>6399593.6257584924</v>
      </c>
    </row>
    <row r="2241" spans="13:44" x14ac:dyDescent="0.3">
      <c r="M2241" s="52" t="s">
        <v>22</v>
      </c>
      <c r="N2241" s="53">
        <f t="shared" si="859"/>
        <v>166021.44365805644</v>
      </c>
      <c r="O2241" s="54">
        <f t="shared" si="860"/>
        <v>0</v>
      </c>
      <c r="P2241" s="55">
        <f t="shared" si="861"/>
        <v>31</v>
      </c>
      <c r="Q2241" s="68"/>
      <c r="T2241">
        <f t="shared" si="882"/>
        <v>0</v>
      </c>
      <c r="U2241">
        <f t="shared" si="882"/>
        <v>0</v>
      </c>
      <c r="V2241">
        <f t="shared" si="858"/>
        <v>31</v>
      </c>
      <c r="W2241">
        <f t="shared" si="881"/>
        <v>3</v>
      </c>
      <c r="X2241">
        <f t="shared" si="862"/>
        <v>-5.2359877559829883E-2</v>
      </c>
      <c r="Y2241">
        <f t="shared" si="863"/>
        <v>-5.2335956242943828E-2</v>
      </c>
      <c r="Z2241">
        <f t="shared" si="864"/>
        <v>-5.2383818566763218E-2</v>
      </c>
      <c r="AA2241">
        <f t="shared" si="865"/>
        <v>0</v>
      </c>
      <c r="AB2241">
        <f t="shared" si="866"/>
        <v>6375585.7452000007</v>
      </c>
      <c r="AC2241">
        <f t="shared" si="867"/>
        <v>9.2468067027179749E-6</v>
      </c>
      <c r="AD2241">
        <f t="shared" si="868"/>
        <v>0</v>
      </c>
      <c r="AE2241">
        <f t="shared" si="869"/>
        <v>0</v>
      </c>
      <c r="AF2241">
        <f t="shared" si="870"/>
        <v>0</v>
      </c>
      <c r="AG2241">
        <f t="shared" si="871"/>
        <v>0</v>
      </c>
      <c r="AH2241">
        <f t="shared" si="872"/>
        <v>0</v>
      </c>
      <c r="AI2241">
        <f t="shared" si="873"/>
        <v>5.0546225567071803E-3</v>
      </c>
      <c r="AJ2241">
        <f t="shared" si="874"/>
        <v>4.2582015317955055E-5</v>
      </c>
      <c r="AK2241">
        <f t="shared" si="875"/>
        <v>1.6740578955036711E-7</v>
      </c>
      <c r="AL2241">
        <f t="shared" si="876"/>
        <v>0</v>
      </c>
      <c r="AM2241">
        <v>6378137</v>
      </c>
      <c r="AN2241">
        <v>6356752.3142451802</v>
      </c>
      <c r="AO2241">
        <f t="shared" si="877"/>
        <v>8.1819190842620321E-2</v>
      </c>
      <c r="AP2241">
        <f t="shared" si="878"/>
        <v>8.2094437949694496E-2</v>
      </c>
      <c r="AQ2241">
        <f t="shared" si="879"/>
        <v>6.7394967422762398E-3</v>
      </c>
      <c r="AR2241">
        <f t="shared" si="880"/>
        <v>6399593.6257584924</v>
      </c>
    </row>
    <row r="2242" spans="13:44" x14ac:dyDescent="0.3">
      <c r="M2242" s="52" t="s">
        <v>22</v>
      </c>
      <c r="N2242" s="53">
        <f t="shared" si="859"/>
        <v>166021.44365805644</v>
      </c>
      <c r="O2242" s="54">
        <f t="shared" si="860"/>
        <v>0</v>
      </c>
      <c r="P2242" s="55">
        <f t="shared" si="861"/>
        <v>31</v>
      </c>
      <c r="Q2242" s="68"/>
      <c r="T2242">
        <f t="shared" si="882"/>
        <v>0</v>
      </c>
      <c r="U2242">
        <f t="shared" si="882"/>
        <v>0</v>
      </c>
      <c r="V2242">
        <f t="shared" si="858"/>
        <v>31</v>
      </c>
      <c r="W2242">
        <f t="shared" si="881"/>
        <v>3</v>
      </c>
      <c r="X2242">
        <f t="shared" si="862"/>
        <v>-5.2359877559829883E-2</v>
      </c>
      <c r="Y2242">
        <f t="shared" si="863"/>
        <v>-5.2335956242943828E-2</v>
      </c>
      <c r="Z2242">
        <f t="shared" si="864"/>
        <v>-5.2383818566763218E-2</v>
      </c>
      <c r="AA2242">
        <f t="shared" si="865"/>
        <v>0</v>
      </c>
      <c r="AB2242">
        <f t="shared" si="866"/>
        <v>6375585.7452000007</v>
      </c>
      <c r="AC2242">
        <f t="shared" si="867"/>
        <v>9.2468067027179749E-6</v>
      </c>
      <c r="AD2242">
        <f t="shared" si="868"/>
        <v>0</v>
      </c>
      <c r="AE2242">
        <f t="shared" si="869"/>
        <v>0</v>
      </c>
      <c r="AF2242">
        <f t="shared" si="870"/>
        <v>0</v>
      </c>
      <c r="AG2242">
        <f t="shared" si="871"/>
        <v>0</v>
      </c>
      <c r="AH2242">
        <f t="shared" si="872"/>
        <v>0</v>
      </c>
      <c r="AI2242">
        <f t="shared" si="873"/>
        <v>5.0546225567071803E-3</v>
      </c>
      <c r="AJ2242">
        <f t="shared" si="874"/>
        <v>4.2582015317955055E-5</v>
      </c>
      <c r="AK2242">
        <f t="shared" si="875"/>
        <v>1.6740578955036711E-7</v>
      </c>
      <c r="AL2242">
        <f t="shared" si="876"/>
        <v>0</v>
      </c>
      <c r="AM2242">
        <v>6378137</v>
      </c>
      <c r="AN2242">
        <v>6356752.3142451802</v>
      </c>
      <c r="AO2242">
        <f t="shared" si="877"/>
        <v>8.1819190842620321E-2</v>
      </c>
      <c r="AP2242">
        <f t="shared" si="878"/>
        <v>8.2094437949694496E-2</v>
      </c>
      <c r="AQ2242">
        <f t="shared" si="879"/>
        <v>6.7394967422762398E-3</v>
      </c>
      <c r="AR2242">
        <f t="shared" si="880"/>
        <v>6399593.6257584924</v>
      </c>
    </row>
    <row r="2243" spans="13:44" x14ac:dyDescent="0.3">
      <c r="M2243" s="52" t="s">
        <v>22</v>
      </c>
      <c r="N2243" s="53">
        <f t="shared" si="859"/>
        <v>166021.44365805644</v>
      </c>
      <c r="O2243" s="54">
        <f t="shared" si="860"/>
        <v>0</v>
      </c>
      <c r="P2243" s="55">
        <f t="shared" si="861"/>
        <v>31</v>
      </c>
      <c r="Q2243" s="68"/>
      <c r="T2243">
        <f t="shared" si="882"/>
        <v>0</v>
      </c>
      <c r="U2243">
        <f t="shared" si="882"/>
        <v>0</v>
      </c>
      <c r="V2243">
        <f t="shared" si="858"/>
        <v>31</v>
      </c>
      <c r="W2243">
        <f t="shared" si="881"/>
        <v>3</v>
      </c>
      <c r="X2243">
        <f t="shared" si="862"/>
        <v>-5.2359877559829883E-2</v>
      </c>
      <c r="Y2243">
        <f t="shared" si="863"/>
        <v>-5.2335956242943828E-2</v>
      </c>
      <c r="Z2243">
        <f t="shared" si="864"/>
        <v>-5.2383818566763218E-2</v>
      </c>
      <c r="AA2243">
        <f t="shared" si="865"/>
        <v>0</v>
      </c>
      <c r="AB2243">
        <f t="shared" si="866"/>
        <v>6375585.7452000007</v>
      </c>
      <c r="AC2243">
        <f t="shared" si="867"/>
        <v>9.2468067027179749E-6</v>
      </c>
      <c r="AD2243">
        <f t="shared" si="868"/>
        <v>0</v>
      </c>
      <c r="AE2243">
        <f t="shared" si="869"/>
        <v>0</v>
      </c>
      <c r="AF2243">
        <f t="shared" si="870"/>
        <v>0</v>
      </c>
      <c r="AG2243">
        <f t="shared" si="871"/>
        <v>0</v>
      </c>
      <c r="AH2243">
        <f t="shared" si="872"/>
        <v>0</v>
      </c>
      <c r="AI2243">
        <f t="shared" si="873"/>
        <v>5.0546225567071803E-3</v>
      </c>
      <c r="AJ2243">
        <f t="shared" si="874"/>
        <v>4.2582015317955055E-5</v>
      </c>
      <c r="AK2243">
        <f t="shared" si="875"/>
        <v>1.6740578955036711E-7</v>
      </c>
      <c r="AL2243">
        <f t="shared" si="876"/>
        <v>0</v>
      </c>
      <c r="AM2243">
        <v>6378137</v>
      </c>
      <c r="AN2243">
        <v>6356752.3142451802</v>
      </c>
      <c r="AO2243">
        <f t="shared" si="877"/>
        <v>8.1819190842620321E-2</v>
      </c>
      <c r="AP2243">
        <f t="shared" si="878"/>
        <v>8.2094437949694496E-2</v>
      </c>
      <c r="AQ2243">
        <f t="shared" si="879"/>
        <v>6.7394967422762398E-3</v>
      </c>
      <c r="AR2243">
        <f t="shared" si="880"/>
        <v>6399593.6257584924</v>
      </c>
    </row>
    <row r="2244" spans="13:44" x14ac:dyDescent="0.3">
      <c r="M2244" s="52" t="s">
        <v>22</v>
      </c>
      <c r="N2244" s="53">
        <f t="shared" si="859"/>
        <v>166021.44365805644</v>
      </c>
      <c r="O2244" s="54">
        <f t="shared" si="860"/>
        <v>0</v>
      </c>
      <c r="P2244" s="55">
        <f t="shared" si="861"/>
        <v>31</v>
      </c>
      <c r="Q2244" s="68"/>
      <c r="T2244">
        <f t="shared" si="882"/>
        <v>0</v>
      </c>
      <c r="U2244">
        <f t="shared" si="882"/>
        <v>0</v>
      </c>
      <c r="V2244">
        <f t="shared" si="858"/>
        <v>31</v>
      </c>
      <c r="W2244">
        <f t="shared" si="881"/>
        <v>3</v>
      </c>
      <c r="X2244">
        <f t="shared" si="862"/>
        <v>-5.2359877559829883E-2</v>
      </c>
      <c r="Y2244">
        <f t="shared" si="863"/>
        <v>-5.2335956242943828E-2</v>
      </c>
      <c r="Z2244">
        <f t="shared" si="864"/>
        <v>-5.2383818566763218E-2</v>
      </c>
      <c r="AA2244">
        <f t="shared" si="865"/>
        <v>0</v>
      </c>
      <c r="AB2244">
        <f t="shared" si="866"/>
        <v>6375585.7452000007</v>
      </c>
      <c r="AC2244">
        <f t="shared" si="867"/>
        <v>9.2468067027179749E-6</v>
      </c>
      <c r="AD2244">
        <f t="shared" si="868"/>
        <v>0</v>
      </c>
      <c r="AE2244">
        <f t="shared" si="869"/>
        <v>0</v>
      </c>
      <c r="AF2244">
        <f t="shared" si="870"/>
        <v>0</v>
      </c>
      <c r="AG2244">
        <f t="shared" si="871"/>
        <v>0</v>
      </c>
      <c r="AH2244">
        <f t="shared" si="872"/>
        <v>0</v>
      </c>
      <c r="AI2244">
        <f t="shared" si="873"/>
        <v>5.0546225567071803E-3</v>
      </c>
      <c r="AJ2244">
        <f t="shared" si="874"/>
        <v>4.2582015317955055E-5</v>
      </c>
      <c r="AK2244">
        <f t="shared" si="875"/>
        <v>1.6740578955036711E-7</v>
      </c>
      <c r="AL2244">
        <f t="shared" si="876"/>
        <v>0</v>
      </c>
      <c r="AM2244">
        <v>6378137</v>
      </c>
      <c r="AN2244">
        <v>6356752.3142451802</v>
      </c>
      <c r="AO2244">
        <f t="shared" si="877"/>
        <v>8.1819190842620321E-2</v>
      </c>
      <c r="AP2244">
        <f t="shared" si="878"/>
        <v>8.2094437949694496E-2</v>
      </c>
      <c r="AQ2244">
        <f t="shared" si="879"/>
        <v>6.7394967422762398E-3</v>
      </c>
      <c r="AR2244">
        <f t="shared" si="880"/>
        <v>6399593.6257584924</v>
      </c>
    </row>
    <row r="2245" spans="13:44" x14ac:dyDescent="0.3">
      <c r="M2245" s="52" t="s">
        <v>22</v>
      </c>
      <c r="N2245" s="53">
        <f t="shared" si="859"/>
        <v>166021.44365805644</v>
      </c>
      <c r="O2245" s="54">
        <f t="shared" si="860"/>
        <v>0</v>
      </c>
      <c r="P2245" s="55">
        <f t="shared" si="861"/>
        <v>31</v>
      </c>
      <c r="Q2245" s="68"/>
      <c r="T2245">
        <f t="shared" si="882"/>
        <v>0</v>
      </c>
      <c r="U2245">
        <f t="shared" si="882"/>
        <v>0</v>
      </c>
      <c r="V2245">
        <f t="shared" si="858"/>
        <v>31</v>
      </c>
      <c r="W2245">
        <f t="shared" si="881"/>
        <v>3</v>
      </c>
      <c r="X2245">
        <f t="shared" si="862"/>
        <v>-5.2359877559829883E-2</v>
      </c>
      <c r="Y2245">
        <f t="shared" si="863"/>
        <v>-5.2335956242943828E-2</v>
      </c>
      <c r="Z2245">
        <f t="shared" si="864"/>
        <v>-5.2383818566763218E-2</v>
      </c>
      <c r="AA2245">
        <f t="shared" si="865"/>
        <v>0</v>
      </c>
      <c r="AB2245">
        <f t="shared" si="866"/>
        <v>6375585.7452000007</v>
      </c>
      <c r="AC2245">
        <f t="shared" si="867"/>
        <v>9.2468067027179749E-6</v>
      </c>
      <c r="AD2245">
        <f t="shared" si="868"/>
        <v>0</v>
      </c>
      <c r="AE2245">
        <f t="shared" si="869"/>
        <v>0</v>
      </c>
      <c r="AF2245">
        <f t="shared" si="870"/>
        <v>0</v>
      </c>
      <c r="AG2245">
        <f t="shared" si="871"/>
        <v>0</v>
      </c>
      <c r="AH2245">
        <f t="shared" si="872"/>
        <v>0</v>
      </c>
      <c r="AI2245">
        <f t="shared" si="873"/>
        <v>5.0546225567071803E-3</v>
      </c>
      <c r="AJ2245">
        <f t="shared" si="874"/>
        <v>4.2582015317955055E-5</v>
      </c>
      <c r="AK2245">
        <f t="shared" si="875"/>
        <v>1.6740578955036711E-7</v>
      </c>
      <c r="AL2245">
        <f t="shared" si="876"/>
        <v>0</v>
      </c>
      <c r="AM2245">
        <v>6378137</v>
      </c>
      <c r="AN2245">
        <v>6356752.3142451802</v>
      </c>
      <c r="AO2245">
        <f t="shared" si="877"/>
        <v>8.1819190842620321E-2</v>
      </c>
      <c r="AP2245">
        <f t="shared" si="878"/>
        <v>8.2094437949694496E-2</v>
      </c>
      <c r="AQ2245">
        <f t="shared" si="879"/>
        <v>6.7394967422762398E-3</v>
      </c>
      <c r="AR2245">
        <f t="shared" si="880"/>
        <v>6399593.6257584924</v>
      </c>
    </row>
    <row r="2246" spans="13:44" x14ac:dyDescent="0.3">
      <c r="M2246" s="52" t="s">
        <v>22</v>
      </c>
      <c r="N2246" s="53">
        <f t="shared" si="859"/>
        <v>166021.44365805644</v>
      </c>
      <c r="O2246" s="54">
        <f t="shared" si="860"/>
        <v>0</v>
      </c>
      <c r="P2246" s="55">
        <f t="shared" si="861"/>
        <v>31</v>
      </c>
      <c r="Q2246" s="68"/>
      <c r="T2246">
        <f t="shared" si="882"/>
        <v>0</v>
      </c>
      <c r="U2246">
        <f t="shared" si="882"/>
        <v>0</v>
      </c>
      <c r="V2246">
        <f t="shared" si="858"/>
        <v>31</v>
      </c>
      <c r="W2246">
        <f t="shared" si="881"/>
        <v>3</v>
      </c>
      <c r="X2246">
        <f t="shared" si="862"/>
        <v>-5.2359877559829883E-2</v>
      </c>
      <c r="Y2246">
        <f t="shared" si="863"/>
        <v>-5.2335956242943828E-2</v>
      </c>
      <c r="Z2246">
        <f t="shared" si="864"/>
        <v>-5.2383818566763218E-2</v>
      </c>
      <c r="AA2246">
        <f t="shared" si="865"/>
        <v>0</v>
      </c>
      <c r="AB2246">
        <f t="shared" si="866"/>
        <v>6375585.7452000007</v>
      </c>
      <c r="AC2246">
        <f t="shared" si="867"/>
        <v>9.2468067027179749E-6</v>
      </c>
      <c r="AD2246">
        <f t="shared" si="868"/>
        <v>0</v>
      </c>
      <c r="AE2246">
        <f t="shared" si="869"/>
        <v>0</v>
      </c>
      <c r="AF2246">
        <f t="shared" si="870"/>
        <v>0</v>
      </c>
      <c r="AG2246">
        <f t="shared" si="871"/>
        <v>0</v>
      </c>
      <c r="AH2246">
        <f t="shared" si="872"/>
        <v>0</v>
      </c>
      <c r="AI2246">
        <f t="shared" si="873"/>
        <v>5.0546225567071803E-3</v>
      </c>
      <c r="AJ2246">
        <f t="shared" si="874"/>
        <v>4.2582015317955055E-5</v>
      </c>
      <c r="AK2246">
        <f t="shared" si="875"/>
        <v>1.6740578955036711E-7</v>
      </c>
      <c r="AL2246">
        <f t="shared" si="876"/>
        <v>0</v>
      </c>
      <c r="AM2246">
        <v>6378137</v>
      </c>
      <c r="AN2246">
        <v>6356752.3142451802</v>
      </c>
      <c r="AO2246">
        <f t="shared" si="877"/>
        <v>8.1819190842620321E-2</v>
      </c>
      <c r="AP2246">
        <f t="shared" si="878"/>
        <v>8.2094437949694496E-2</v>
      </c>
      <c r="AQ2246">
        <f t="shared" si="879"/>
        <v>6.7394967422762398E-3</v>
      </c>
      <c r="AR2246">
        <f t="shared" si="880"/>
        <v>6399593.6257584924</v>
      </c>
    </row>
    <row r="2247" spans="13:44" x14ac:dyDescent="0.3">
      <c r="M2247" s="52" t="s">
        <v>22</v>
      </c>
      <c r="N2247" s="53">
        <f t="shared" si="859"/>
        <v>166021.44365805644</v>
      </c>
      <c r="O2247" s="54">
        <f t="shared" si="860"/>
        <v>0</v>
      </c>
      <c r="P2247" s="55">
        <f t="shared" si="861"/>
        <v>31</v>
      </c>
      <c r="Q2247" s="68"/>
      <c r="T2247">
        <f t="shared" si="882"/>
        <v>0</v>
      </c>
      <c r="U2247">
        <f t="shared" si="882"/>
        <v>0</v>
      </c>
      <c r="V2247">
        <f t="shared" si="858"/>
        <v>31</v>
      </c>
      <c r="W2247">
        <f t="shared" si="881"/>
        <v>3</v>
      </c>
      <c r="X2247">
        <f t="shared" si="862"/>
        <v>-5.2359877559829883E-2</v>
      </c>
      <c r="Y2247">
        <f t="shared" si="863"/>
        <v>-5.2335956242943828E-2</v>
      </c>
      <c r="Z2247">
        <f t="shared" si="864"/>
        <v>-5.2383818566763218E-2</v>
      </c>
      <c r="AA2247">
        <f t="shared" si="865"/>
        <v>0</v>
      </c>
      <c r="AB2247">
        <f t="shared" si="866"/>
        <v>6375585.7452000007</v>
      </c>
      <c r="AC2247">
        <f t="shared" si="867"/>
        <v>9.2468067027179749E-6</v>
      </c>
      <c r="AD2247">
        <f t="shared" si="868"/>
        <v>0</v>
      </c>
      <c r="AE2247">
        <f t="shared" si="869"/>
        <v>0</v>
      </c>
      <c r="AF2247">
        <f t="shared" si="870"/>
        <v>0</v>
      </c>
      <c r="AG2247">
        <f t="shared" si="871"/>
        <v>0</v>
      </c>
      <c r="AH2247">
        <f t="shared" si="872"/>
        <v>0</v>
      </c>
      <c r="AI2247">
        <f t="shared" si="873"/>
        <v>5.0546225567071803E-3</v>
      </c>
      <c r="AJ2247">
        <f t="shared" si="874"/>
        <v>4.2582015317955055E-5</v>
      </c>
      <c r="AK2247">
        <f t="shared" si="875"/>
        <v>1.6740578955036711E-7</v>
      </c>
      <c r="AL2247">
        <f t="shared" si="876"/>
        <v>0</v>
      </c>
      <c r="AM2247">
        <v>6378137</v>
      </c>
      <c r="AN2247">
        <v>6356752.3142451802</v>
      </c>
      <c r="AO2247">
        <f t="shared" si="877"/>
        <v>8.1819190842620321E-2</v>
      </c>
      <c r="AP2247">
        <f t="shared" si="878"/>
        <v>8.2094437949694496E-2</v>
      </c>
      <c r="AQ2247">
        <f t="shared" si="879"/>
        <v>6.7394967422762398E-3</v>
      </c>
      <c r="AR2247">
        <f t="shared" si="880"/>
        <v>6399593.6257584924</v>
      </c>
    </row>
    <row r="2248" spans="13:44" x14ac:dyDescent="0.3">
      <c r="M2248" s="52" t="s">
        <v>22</v>
      </c>
      <c r="N2248" s="53">
        <f t="shared" si="859"/>
        <v>166021.44365805644</v>
      </c>
      <c r="O2248" s="54">
        <f t="shared" si="860"/>
        <v>0</v>
      </c>
      <c r="P2248" s="55">
        <f t="shared" si="861"/>
        <v>31</v>
      </c>
      <c r="Q2248" s="68"/>
      <c r="T2248">
        <f t="shared" si="882"/>
        <v>0</v>
      </c>
      <c r="U2248">
        <f t="shared" si="882"/>
        <v>0</v>
      </c>
      <c r="V2248">
        <f t="shared" si="858"/>
        <v>31</v>
      </c>
      <c r="W2248">
        <f t="shared" si="881"/>
        <v>3</v>
      </c>
      <c r="X2248">
        <f t="shared" si="862"/>
        <v>-5.2359877559829883E-2</v>
      </c>
      <c r="Y2248">
        <f t="shared" si="863"/>
        <v>-5.2335956242943828E-2</v>
      </c>
      <c r="Z2248">
        <f t="shared" si="864"/>
        <v>-5.2383818566763218E-2</v>
      </c>
      <c r="AA2248">
        <f t="shared" si="865"/>
        <v>0</v>
      </c>
      <c r="AB2248">
        <f t="shared" si="866"/>
        <v>6375585.7452000007</v>
      </c>
      <c r="AC2248">
        <f t="shared" si="867"/>
        <v>9.2468067027179749E-6</v>
      </c>
      <c r="AD2248">
        <f t="shared" si="868"/>
        <v>0</v>
      </c>
      <c r="AE2248">
        <f t="shared" si="869"/>
        <v>0</v>
      </c>
      <c r="AF2248">
        <f t="shared" si="870"/>
        <v>0</v>
      </c>
      <c r="AG2248">
        <f t="shared" si="871"/>
        <v>0</v>
      </c>
      <c r="AH2248">
        <f t="shared" si="872"/>
        <v>0</v>
      </c>
      <c r="AI2248">
        <f t="shared" si="873"/>
        <v>5.0546225567071803E-3</v>
      </c>
      <c r="AJ2248">
        <f t="shared" si="874"/>
        <v>4.2582015317955055E-5</v>
      </c>
      <c r="AK2248">
        <f t="shared" si="875"/>
        <v>1.6740578955036711E-7</v>
      </c>
      <c r="AL2248">
        <f t="shared" si="876"/>
        <v>0</v>
      </c>
      <c r="AM2248">
        <v>6378137</v>
      </c>
      <c r="AN2248">
        <v>6356752.3142451802</v>
      </c>
      <c r="AO2248">
        <f t="shared" si="877"/>
        <v>8.1819190842620321E-2</v>
      </c>
      <c r="AP2248">
        <f t="shared" si="878"/>
        <v>8.2094437949694496E-2</v>
      </c>
      <c r="AQ2248">
        <f t="shared" si="879"/>
        <v>6.7394967422762398E-3</v>
      </c>
      <c r="AR2248">
        <f t="shared" si="880"/>
        <v>6399593.6257584924</v>
      </c>
    </row>
    <row r="2249" spans="13:44" x14ac:dyDescent="0.3">
      <c r="M2249" s="52" t="s">
        <v>22</v>
      </c>
      <c r="N2249" s="53">
        <f t="shared" si="859"/>
        <v>166021.44365805644</v>
      </c>
      <c r="O2249" s="54">
        <f t="shared" si="860"/>
        <v>0</v>
      </c>
      <c r="P2249" s="55">
        <f t="shared" si="861"/>
        <v>31</v>
      </c>
      <c r="Q2249" s="68"/>
      <c r="T2249">
        <f t="shared" si="882"/>
        <v>0</v>
      </c>
      <c r="U2249">
        <f t="shared" si="882"/>
        <v>0</v>
      </c>
      <c r="V2249">
        <f t="shared" si="858"/>
        <v>31</v>
      </c>
      <c r="W2249">
        <f t="shared" si="881"/>
        <v>3</v>
      </c>
      <c r="X2249">
        <f t="shared" si="862"/>
        <v>-5.2359877559829883E-2</v>
      </c>
      <c r="Y2249">
        <f t="shared" si="863"/>
        <v>-5.2335956242943828E-2</v>
      </c>
      <c r="Z2249">
        <f t="shared" si="864"/>
        <v>-5.2383818566763218E-2</v>
      </c>
      <c r="AA2249">
        <f t="shared" si="865"/>
        <v>0</v>
      </c>
      <c r="AB2249">
        <f t="shared" si="866"/>
        <v>6375585.7452000007</v>
      </c>
      <c r="AC2249">
        <f t="shared" si="867"/>
        <v>9.2468067027179749E-6</v>
      </c>
      <c r="AD2249">
        <f t="shared" si="868"/>
        <v>0</v>
      </c>
      <c r="AE2249">
        <f t="shared" si="869"/>
        <v>0</v>
      </c>
      <c r="AF2249">
        <f t="shared" si="870"/>
        <v>0</v>
      </c>
      <c r="AG2249">
        <f t="shared" si="871"/>
        <v>0</v>
      </c>
      <c r="AH2249">
        <f t="shared" si="872"/>
        <v>0</v>
      </c>
      <c r="AI2249">
        <f t="shared" si="873"/>
        <v>5.0546225567071803E-3</v>
      </c>
      <c r="AJ2249">
        <f t="shared" si="874"/>
        <v>4.2582015317955055E-5</v>
      </c>
      <c r="AK2249">
        <f t="shared" si="875"/>
        <v>1.6740578955036711E-7</v>
      </c>
      <c r="AL2249">
        <f t="shared" si="876"/>
        <v>0</v>
      </c>
      <c r="AM2249">
        <v>6378137</v>
      </c>
      <c r="AN2249">
        <v>6356752.3142451802</v>
      </c>
      <c r="AO2249">
        <f t="shared" si="877"/>
        <v>8.1819190842620321E-2</v>
      </c>
      <c r="AP2249">
        <f t="shared" si="878"/>
        <v>8.2094437949694496E-2</v>
      </c>
      <c r="AQ2249">
        <f t="shared" si="879"/>
        <v>6.7394967422762398E-3</v>
      </c>
      <c r="AR2249">
        <f t="shared" si="880"/>
        <v>6399593.6257584924</v>
      </c>
    </row>
    <row r="2250" spans="13:44" x14ac:dyDescent="0.3">
      <c r="M2250" s="52" t="s">
        <v>22</v>
      </c>
      <c r="N2250" s="53">
        <f t="shared" si="859"/>
        <v>166021.44365805644</v>
      </c>
      <c r="O2250" s="54">
        <f t="shared" si="860"/>
        <v>0</v>
      </c>
      <c r="P2250" s="55">
        <f t="shared" si="861"/>
        <v>31</v>
      </c>
      <c r="Q2250" s="68"/>
      <c r="T2250">
        <f t="shared" si="882"/>
        <v>0</v>
      </c>
      <c r="U2250">
        <f t="shared" si="882"/>
        <v>0</v>
      </c>
      <c r="V2250">
        <f t="shared" si="858"/>
        <v>31</v>
      </c>
      <c r="W2250">
        <f t="shared" si="881"/>
        <v>3</v>
      </c>
      <c r="X2250">
        <f t="shared" si="862"/>
        <v>-5.2359877559829883E-2</v>
      </c>
      <c r="Y2250">
        <f t="shared" si="863"/>
        <v>-5.2335956242943828E-2</v>
      </c>
      <c r="Z2250">
        <f t="shared" si="864"/>
        <v>-5.2383818566763218E-2</v>
      </c>
      <c r="AA2250">
        <f t="shared" si="865"/>
        <v>0</v>
      </c>
      <c r="AB2250">
        <f t="shared" si="866"/>
        <v>6375585.7452000007</v>
      </c>
      <c r="AC2250">
        <f t="shared" si="867"/>
        <v>9.2468067027179749E-6</v>
      </c>
      <c r="AD2250">
        <f t="shared" si="868"/>
        <v>0</v>
      </c>
      <c r="AE2250">
        <f t="shared" si="869"/>
        <v>0</v>
      </c>
      <c r="AF2250">
        <f t="shared" si="870"/>
        <v>0</v>
      </c>
      <c r="AG2250">
        <f t="shared" si="871"/>
        <v>0</v>
      </c>
      <c r="AH2250">
        <f t="shared" si="872"/>
        <v>0</v>
      </c>
      <c r="AI2250">
        <f t="shared" si="873"/>
        <v>5.0546225567071803E-3</v>
      </c>
      <c r="AJ2250">
        <f t="shared" si="874"/>
        <v>4.2582015317955055E-5</v>
      </c>
      <c r="AK2250">
        <f t="shared" si="875"/>
        <v>1.6740578955036711E-7</v>
      </c>
      <c r="AL2250">
        <f t="shared" si="876"/>
        <v>0</v>
      </c>
      <c r="AM2250">
        <v>6378137</v>
      </c>
      <c r="AN2250">
        <v>6356752.3142451802</v>
      </c>
      <c r="AO2250">
        <f t="shared" si="877"/>
        <v>8.1819190842620321E-2</v>
      </c>
      <c r="AP2250">
        <f t="shared" si="878"/>
        <v>8.2094437949694496E-2</v>
      </c>
      <c r="AQ2250">
        <f t="shared" si="879"/>
        <v>6.7394967422762398E-3</v>
      </c>
      <c r="AR2250">
        <f t="shared" si="880"/>
        <v>6399593.6257584924</v>
      </c>
    </row>
    <row r="2251" spans="13:44" x14ac:dyDescent="0.3">
      <c r="M2251" s="52" t="s">
        <v>22</v>
      </c>
      <c r="N2251" s="53">
        <f t="shared" si="859"/>
        <v>166021.44365805644</v>
      </c>
      <c r="O2251" s="54">
        <f t="shared" si="860"/>
        <v>0</v>
      </c>
      <c r="P2251" s="55">
        <f t="shared" si="861"/>
        <v>31</v>
      </c>
      <c r="Q2251" s="68"/>
      <c r="T2251">
        <f t="shared" si="882"/>
        <v>0</v>
      </c>
      <c r="U2251">
        <f t="shared" si="882"/>
        <v>0</v>
      </c>
      <c r="V2251">
        <f t="shared" si="858"/>
        <v>31</v>
      </c>
      <c r="W2251">
        <f t="shared" si="881"/>
        <v>3</v>
      </c>
      <c r="X2251">
        <f t="shared" si="862"/>
        <v>-5.2359877559829883E-2</v>
      </c>
      <c r="Y2251">
        <f t="shared" si="863"/>
        <v>-5.2335956242943828E-2</v>
      </c>
      <c r="Z2251">
        <f t="shared" si="864"/>
        <v>-5.2383818566763218E-2</v>
      </c>
      <c r="AA2251">
        <f t="shared" si="865"/>
        <v>0</v>
      </c>
      <c r="AB2251">
        <f t="shared" si="866"/>
        <v>6375585.7452000007</v>
      </c>
      <c r="AC2251">
        <f t="shared" si="867"/>
        <v>9.2468067027179749E-6</v>
      </c>
      <c r="AD2251">
        <f t="shared" si="868"/>
        <v>0</v>
      </c>
      <c r="AE2251">
        <f t="shared" si="869"/>
        <v>0</v>
      </c>
      <c r="AF2251">
        <f t="shared" si="870"/>
        <v>0</v>
      </c>
      <c r="AG2251">
        <f t="shared" si="871"/>
        <v>0</v>
      </c>
      <c r="AH2251">
        <f t="shared" si="872"/>
        <v>0</v>
      </c>
      <c r="AI2251">
        <f t="shared" si="873"/>
        <v>5.0546225567071803E-3</v>
      </c>
      <c r="AJ2251">
        <f t="shared" si="874"/>
        <v>4.2582015317955055E-5</v>
      </c>
      <c r="AK2251">
        <f t="shared" si="875"/>
        <v>1.6740578955036711E-7</v>
      </c>
      <c r="AL2251">
        <f t="shared" si="876"/>
        <v>0</v>
      </c>
      <c r="AM2251">
        <v>6378137</v>
      </c>
      <c r="AN2251">
        <v>6356752.3142451802</v>
      </c>
      <c r="AO2251">
        <f t="shared" si="877"/>
        <v>8.1819190842620321E-2</v>
      </c>
      <c r="AP2251">
        <f t="shared" si="878"/>
        <v>8.2094437949694496E-2</v>
      </c>
      <c r="AQ2251">
        <f t="shared" si="879"/>
        <v>6.7394967422762398E-3</v>
      </c>
      <c r="AR2251">
        <f t="shared" si="880"/>
        <v>6399593.6257584924</v>
      </c>
    </row>
    <row r="2252" spans="13:44" x14ac:dyDescent="0.3">
      <c r="M2252" s="52" t="s">
        <v>22</v>
      </c>
      <c r="N2252" s="53">
        <f t="shared" si="859"/>
        <v>166021.44365805644</v>
      </c>
      <c r="O2252" s="54">
        <f t="shared" si="860"/>
        <v>0</v>
      </c>
      <c r="P2252" s="55">
        <f t="shared" si="861"/>
        <v>31</v>
      </c>
      <c r="Q2252" s="68"/>
      <c r="T2252">
        <f t="shared" si="882"/>
        <v>0</v>
      </c>
      <c r="U2252">
        <f t="shared" si="882"/>
        <v>0</v>
      </c>
      <c r="V2252">
        <f t="shared" si="858"/>
        <v>31</v>
      </c>
      <c r="W2252">
        <f t="shared" si="881"/>
        <v>3</v>
      </c>
      <c r="X2252">
        <f t="shared" si="862"/>
        <v>-5.2359877559829883E-2</v>
      </c>
      <c r="Y2252">
        <f t="shared" si="863"/>
        <v>-5.2335956242943828E-2</v>
      </c>
      <c r="Z2252">
        <f t="shared" si="864"/>
        <v>-5.2383818566763218E-2</v>
      </c>
      <c r="AA2252">
        <f t="shared" si="865"/>
        <v>0</v>
      </c>
      <c r="AB2252">
        <f t="shared" si="866"/>
        <v>6375585.7452000007</v>
      </c>
      <c r="AC2252">
        <f t="shared" si="867"/>
        <v>9.2468067027179749E-6</v>
      </c>
      <c r="AD2252">
        <f t="shared" si="868"/>
        <v>0</v>
      </c>
      <c r="AE2252">
        <f t="shared" si="869"/>
        <v>0</v>
      </c>
      <c r="AF2252">
        <f t="shared" si="870"/>
        <v>0</v>
      </c>
      <c r="AG2252">
        <f t="shared" si="871"/>
        <v>0</v>
      </c>
      <c r="AH2252">
        <f t="shared" si="872"/>
        <v>0</v>
      </c>
      <c r="AI2252">
        <f t="shared" si="873"/>
        <v>5.0546225567071803E-3</v>
      </c>
      <c r="AJ2252">
        <f t="shared" si="874"/>
        <v>4.2582015317955055E-5</v>
      </c>
      <c r="AK2252">
        <f t="shared" si="875"/>
        <v>1.6740578955036711E-7</v>
      </c>
      <c r="AL2252">
        <f t="shared" si="876"/>
        <v>0</v>
      </c>
      <c r="AM2252">
        <v>6378137</v>
      </c>
      <c r="AN2252">
        <v>6356752.3142451802</v>
      </c>
      <c r="AO2252">
        <f t="shared" si="877"/>
        <v>8.1819190842620321E-2</v>
      </c>
      <c r="AP2252">
        <f t="shared" si="878"/>
        <v>8.2094437949694496E-2</v>
      </c>
      <c r="AQ2252">
        <f t="shared" si="879"/>
        <v>6.7394967422762398E-3</v>
      </c>
      <c r="AR2252">
        <f t="shared" si="880"/>
        <v>6399593.6257584924</v>
      </c>
    </row>
    <row r="2253" spans="13:44" x14ac:dyDescent="0.3">
      <c r="M2253" s="52" t="s">
        <v>22</v>
      </c>
      <c r="N2253" s="53">
        <f t="shared" si="859"/>
        <v>166021.44365805644</v>
      </c>
      <c r="O2253" s="54">
        <f t="shared" si="860"/>
        <v>0</v>
      </c>
      <c r="P2253" s="55">
        <f t="shared" si="861"/>
        <v>31</v>
      </c>
      <c r="Q2253" s="68"/>
      <c r="T2253">
        <f t="shared" si="882"/>
        <v>0</v>
      </c>
      <c r="U2253">
        <f t="shared" si="882"/>
        <v>0</v>
      </c>
      <c r="V2253">
        <f t="shared" si="858"/>
        <v>31</v>
      </c>
      <c r="W2253">
        <f t="shared" si="881"/>
        <v>3</v>
      </c>
      <c r="X2253">
        <f t="shared" si="862"/>
        <v>-5.2359877559829883E-2</v>
      </c>
      <c r="Y2253">
        <f t="shared" si="863"/>
        <v>-5.2335956242943828E-2</v>
      </c>
      <c r="Z2253">
        <f t="shared" si="864"/>
        <v>-5.2383818566763218E-2</v>
      </c>
      <c r="AA2253">
        <f t="shared" si="865"/>
        <v>0</v>
      </c>
      <c r="AB2253">
        <f t="shared" si="866"/>
        <v>6375585.7452000007</v>
      </c>
      <c r="AC2253">
        <f t="shared" si="867"/>
        <v>9.2468067027179749E-6</v>
      </c>
      <c r="AD2253">
        <f t="shared" si="868"/>
        <v>0</v>
      </c>
      <c r="AE2253">
        <f t="shared" si="869"/>
        <v>0</v>
      </c>
      <c r="AF2253">
        <f t="shared" si="870"/>
        <v>0</v>
      </c>
      <c r="AG2253">
        <f t="shared" si="871"/>
        <v>0</v>
      </c>
      <c r="AH2253">
        <f t="shared" si="872"/>
        <v>0</v>
      </c>
      <c r="AI2253">
        <f t="shared" si="873"/>
        <v>5.0546225567071803E-3</v>
      </c>
      <c r="AJ2253">
        <f t="shared" si="874"/>
        <v>4.2582015317955055E-5</v>
      </c>
      <c r="AK2253">
        <f t="shared" si="875"/>
        <v>1.6740578955036711E-7</v>
      </c>
      <c r="AL2253">
        <f t="shared" si="876"/>
        <v>0</v>
      </c>
      <c r="AM2253">
        <v>6378137</v>
      </c>
      <c r="AN2253">
        <v>6356752.3142451802</v>
      </c>
      <c r="AO2253">
        <f t="shared" si="877"/>
        <v>8.1819190842620321E-2</v>
      </c>
      <c r="AP2253">
        <f t="shared" si="878"/>
        <v>8.2094437949694496E-2</v>
      </c>
      <c r="AQ2253">
        <f t="shared" si="879"/>
        <v>6.7394967422762398E-3</v>
      </c>
      <c r="AR2253">
        <f t="shared" si="880"/>
        <v>6399593.6257584924</v>
      </c>
    </row>
    <row r="2254" spans="13:44" x14ac:dyDescent="0.3">
      <c r="M2254" s="52" t="s">
        <v>22</v>
      </c>
      <c r="N2254" s="53">
        <f t="shared" si="859"/>
        <v>166021.44365805644</v>
      </c>
      <c r="O2254" s="54">
        <f t="shared" si="860"/>
        <v>0</v>
      </c>
      <c r="P2254" s="55">
        <f t="shared" si="861"/>
        <v>31</v>
      </c>
      <c r="Q2254" s="68"/>
      <c r="T2254">
        <f t="shared" si="882"/>
        <v>0</v>
      </c>
      <c r="U2254">
        <f t="shared" si="882"/>
        <v>0</v>
      </c>
      <c r="V2254">
        <f t="shared" si="858"/>
        <v>31</v>
      </c>
      <c r="W2254">
        <f t="shared" si="881"/>
        <v>3</v>
      </c>
      <c r="X2254">
        <f t="shared" si="862"/>
        <v>-5.2359877559829883E-2</v>
      </c>
      <c r="Y2254">
        <f t="shared" si="863"/>
        <v>-5.2335956242943828E-2</v>
      </c>
      <c r="Z2254">
        <f t="shared" si="864"/>
        <v>-5.2383818566763218E-2</v>
      </c>
      <c r="AA2254">
        <f t="shared" si="865"/>
        <v>0</v>
      </c>
      <c r="AB2254">
        <f t="shared" si="866"/>
        <v>6375585.7452000007</v>
      </c>
      <c r="AC2254">
        <f t="shared" si="867"/>
        <v>9.2468067027179749E-6</v>
      </c>
      <c r="AD2254">
        <f t="shared" si="868"/>
        <v>0</v>
      </c>
      <c r="AE2254">
        <f t="shared" si="869"/>
        <v>0</v>
      </c>
      <c r="AF2254">
        <f t="shared" si="870"/>
        <v>0</v>
      </c>
      <c r="AG2254">
        <f t="shared" si="871"/>
        <v>0</v>
      </c>
      <c r="AH2254">
        <f t="shared" si="872"/>
        <v>0</v>
      </c>
      <c r="AI2254">
        <f t="shared" si="873"/>
        <v>5.0546225567071803E-3</v>
      </c>
      <c r="AJ2254">
        <f t="shared" si="874"/>
        <v>4.2582015317955055E-5</v>
      </c>
      <c r="AK2254">
        <f t="shared" si="875"/>
        <v>1.6740578955036711E-7</v>
      </c>
      <c r="AL2254">
        <f t="shared" si="876"/>
        <v>0</v>
      </c>
      <c r="AM2254">
        <v>6378137</v>
      </c>
      <c r="AN2254">
        <v>6356752.3142451802</v>
      </c>
      <c r="AO2254">
        <f t="shared" si="877"/>
        <v>8.1819190842620321E-2</v>
      </c>
      <c r="AP2254">
        <f t="shared" si="878"/>
        <v>8.2094437949694496E-2</v>
      </c>
      <c r="AQ2254">
        <f t="shared" si="879"/>
        <v>6.7394967422762398E-3</v>
      </c>
      <c r="AR2254">
        <f t="shared" si="880"/>
        <v>6399593.6257584924</v>
      </c>
    </row>
    <row r="2255" spans="13:44" x14ac:dyDescent="0.3">
      <c r="M2255" s="52" t="s">
        <v>22</v>
      </c>
      <c r="N2255" s="53">
        <f t="shared" si="859"/>
        <v>166021.44365805644</v>
      </c>
      <c r="O2255" s="54">
        <f t="shared" si="860"/>
        <v>0</v>
      </c>
      <c r="P2255" s="55">
        <f t="shared" si="861"/>
        <v>31</v>
      </c>
      <c r="Q2255" s="68"/>
      <c r="T2255">
        <f t="shared" si="882"/>
        <v>0</v>
      </c>
      <c r="U2255">
        <f t="shared" si="882"/>
        <v>0</v>
      </c>
      <c r="V2255">
        <f t="shared" si="858"/>
        <v>31</v>
      </c>
      <c r="W2255">
        <f t="shared" si="881"/>
        <v>3</v>
      </c>
      <c r="X2255">
        <f t="shared" si="862"/>
        <v>-5.2359877559829883E-2</v>
      </c>
      <c r="Y2255">
        <f t="shared" si="863"/>
        <v>-5.2335956242943828E-2</v>
      </c>
      <c r="Z2255">
        <f t="shared" si="864"/>
        <v>-5.2383818566763218E-2</v>
      </c>
      <c r="AA2255">
        <f t="shared" si="865"/>
        <v>0</v>
      </c>
      <c r="AB2255">
        <f t="shared" si="866"/>
        <v>6375585.7452000007</v>
      </c>
      <c r="AC2255">
        <f t="shared" si="867"/>
        <v>9.2468067027179749E-6</v>
      </c>
      <c r="AD2255">
        <f t="shared" si="868"/>
        <v>0</v>
      </c>
      <c r="AE2255">
        <f t="shared" si="869"/>
        <v>0</v>
      </c>
      <c r="AF2255">
        <f t="shared" si="870"/>
        <v>0</v>
      </c>
      <c r="AG2255">
        <f t="shared" si="871"/>
        <v>0</v>
      </c>
      <c r="AH2255">
        <f t="shared" si="872"/>
        <v>0</v>
      </c>
      <c r="AI2255">
        <f t="shared" si="873"/>
        <v>5.0546225567071803E-3</v>
      </c>
      <c r="AJ2255">
        <f t="shared" si="874"/>
        <v>4.2582015317955055E-5</v>
      </c>
      <c r="AK2255">
        <f t="shared" si="875"/>
        <v>1.6740578955036711E-7</v>
      </c>
      <c r="AL2255">
        <f t="shared" si="876"/>
        <v>0</v>
      </c>
      <c r="AM2255">
        <v>6378137</v>
      </c>
      <c r="AN2255">
        <v>6356752.3142451802</v>
      </c>
      <c r="AO2255">
        <f t="shared" si="877"/>
        <v>8.1819190842620321E-2</v>
      </c>
      <c r="AP2255">
        <f t="shared" si="878"/>
        <v>8.2094437949694496E-2</v>
      </c>
      <c r="AQ2255">
        <f t="shared" si="879"/>
        <v>6.7394967422762398E-3</v>
      </c>
      <c r="AR2255">
        <f t="shared" si="880"/>
        <v>6399593.6257584924</v>
      </c>
    </row>
    <row r="2256" spans="13:44" x14ac:dyDescent="0.3">
      <c r="M2256" s="52" t="s">
        <v>22</v>
      </c>
      <c r="N2256" s="53">
        <f t="shared" si="859"/>
        <v>166021.44365805644</v>
      </c>
      <c r="O2256" s="54">
        <f t="shared" si="860"/>
        <v>0</v>
      </c>
      <c r="P2256" s="55">
        <f t="shared" si="861"/>
        <v>31</v>
      </c>
      <c r="Q2256" s="68"/>
      <c r="T2256">
        <f t="shared" si="882"/>
        <v>0</v>
      </c>
      <c r="U2256">
        <f t="shared" si="882"/>
        <v>0</v>
      </c>
      <c r="V2256">
        <f t="shared" si="858"/>
        <v>31</v>
      </c>
      <c r="W2256">
        <f t="shared" si="881"/>
        <v>3</v>
      </c>
      <c r="X2256">
        <f t="shared" si="862"/>
        <v>-5.2359877559829883E-2</v>
      </c>
      <c r="Y2256">
        <f t="shared" si="863"/>
        <v>-5.2335956242943828E-2</v>
      </c>
      <c r="Z2256">
        <f t="shared" si="864"/>
        <v>-5.2383818566763218E-2</v>
      </c>
      <c r="AA2256">
        <f t="shared" si="865"/>
        <v>0</v>
      </c>
      <c r="AB2256">
        <f t="shared" si="866"/>
        <v>6375585.7452000007</v>
      </c>
      <c r="AC2256">
        <f t="shared" si="867"/>
        <v>9.2468067027179749E-6</v>
      </c>
      <c r="AD2256">
        <f t="shared" si="868"/>
        <v>0</v>
      </c>
      <c r="AE2256">
        <f t="shared" si="869"/>
        <v>0</v>
      </c>
      <c r="AF2256">
        <f t="shared" si="870"/>
        <v>0</v>
      </c>
      <c r="AG2256">
        <f t="shared" si="871"/>
        <v>0</v>
      </c>
      <c r="AH2256">
        <f t="shared" si="872"/>
        <v>0</v>
      </c>
      <c r="AI2256">
        <f t="shared" si="873"/>
        <v>5.0546225567071803E-3</v>
      </c>
      <c r="AJ2256">
        <f t="shared" si="874"/>
        <v>4.2582015317955055E-5</v>
      </c>
      <c r="AK2256">
        <f t="shared" si="875"/>
        <v>1.6740578955036711E-7</v>
      </c>
      <c r="AL2256">
        <f t="shared" si="876"/>
        <v>0</v>
      </c>
      <c r="AM2256">
        <v>6378137</v>
      </c>
      <c r="AN2256">
        <v>6356752.3142451802</v>
      </c>
      <c r="AO2256">
        <f t="shared" si="877"/>
        <v>8.1819190842620321E-2</v>
      </c>
      <c r="AP2256">
        <f t="shared" si="878"/>
        <v>8.2094437949694496E-2</v>
      </c>
      <c r="AQ2256">
        <f t="shared" si="879"/>
        <v>6.7394967422762398E-3</v>
      </c>
      <c r="AR2256">
        <f t="shared" si="880"/>
        <v>6399593.6257584924</v>
      </c>
    </row>
    <row r="2257" spans="13:44" x14ac:dyDescent="0.3">
      <c r="M2257" s="52" t="s">
        <v>22</v>
      </c>
      <c r="N2257" s="53">
        <f t="shared" si="859"/>
        <v>166021.44365805644</v>
      </c>
      <c r="O2257" s="54">
        <f t="shared" si="860"/>
        <v>0</v>
      </c>
      <c r="P2257" s="55">
        <f t="shared" si="861"/>
        <v>31</v>
      </c>
      <c r="Q2257" s="68"/>
      <c r="T2257">
        <f t="shared" si="882"/>
        <v>0</v>
      </c>
      <c r="U2257">
        <f t="shared" si="882"/>
        <v>0</v>
      </c>
      <c r="V2257">
        <f t="shared" si="858"/>
        <v>31</v>
      </c>
      <c r="W2257">
        <f t="shared" si="881"/>
        <v>3</v>
      </c>
      <c r="X2257">
        <f t="shared" si="862"/>
        <v>-5.2359877559829883E-2</v>
      </c>
      <c r="Y2257">
        <f t="shared" si="863"/>
        <v>-5.2335956242943828E-2</v>
      </c>
      <c r="Z2257">
        <f t="shared" si="864"/>
        <v>-5.2383818566763218E-2</v>
      </c>
      <c r="AA2257">
        <f t="shared" si="865"/>
        <v>0</v>
      </c>
      <c r="AB2257">
        <f t="shared" si="866"/>
        <v>6375585.7452000007</v>
      </c>
      <c r="AC2257">
        <f t="shared" si="867"/>
        <v>9.2468067027179749E-6</v>
      </c>
      <c r="AD2257">
        <f t="shared" si="868"/>
        <v>0</v>
      </c>
      <c r="AE2257">
        <f t="shared" si="869"/>
        <v>0</v>
      </c>
      <c r="AF2257">
        <f t="shared" si="870"/>
        <v>0</v>
      </c>
      <c r="AG2257">
        <f t="shared" si="871"/>
        <v>0</v>
      </c>
      <c r="AH2257">
        <f t="shared" si="872"/>
        <v>0</v>
      </c>
      <c r="AI2257">
        <f t="shared" si="873"/>
        <v>5.0546225567071803E-3</v>
      </c>
      <c r="AJ2257">
        <f t="shared" si="874"/>
        <v>4.2582015317955055E-5</v>
      </c>
      <c r="AK2257">
        <f t="shared" si="875"/>
        <v>1.6740578955036711E-7</v>
      </c>
      <c r="AL2257">
        <f t="shared" si="876"/>
        <v>0</v>
      </c>
      <c r="AM2257">
        <v>6378137</v>
      </c>
      <c r="AN2257">
        <v>6356752.3142451802</v>
      </c>
      <c r="AO2257">
        <f t="shared" si="877"/>
        <v>8.1819190842620321E-2</v>
      </c>
      <c r="AP2257">
        <f t="shared" si="878"/>
        <v>8.2094437949694496E-2</v>
      </c>
      <c r="AQ2257">
        <f t="shared" si="879"/>
        <v>6.7394967422762398E-3</v>
      </c>
      <c r="AR2257">
        <f t="shared" si="880"/>
        <v>6399593.6257584924</v>
      </c>
    </row>
    <row r="2258" spans="13:44" x14ac:dyDescent="0.3">
      <c r="M2258" s="52" t="s">
        <v>22</v>
      </c>
      <c r="N2258" s="53">
        <f t="shared" si="859"/>
        <v>166021.44365805644</v>
      </c>
      <c r="O2258" s="54">
        <f t="shared" si="860"/>
        <v>0</v>
      </c>
      <c r="P2258" s="55">
        <f t="shared" si="861"/>
        <v>31</v>
      </c>
      <c r="Q2258" s="68"/>
      <c r="T2258">
        <f t="shared" si="882"/>
        <v>0</v>
      </c>
      <c r="U2258">
        <f t="shared" si="882"/>
        <v>0</v>
      </c>
      <c r="V2258">
        <f t="shared" si="858"/>
        <v>31</v>
      </c>
      <c r="W2258">
        <f t="shared" si="881"/>
        <v>3</v>
      </c>
      <c r="X2258">
        <f t="shared" si="862"/>
        <v>-5.2359877559829883E-2</v>
      </c>
      <c r="Y2258">
        <f t="shared" si="863"/>
        <v>-5.2335956242943828E-2</v>
      </c>
      <c r="Z2258">
        <f t="shared" si="864"/>
        <v>-5.2383818566763218E-2</v>
      </c>
      <c r="AA2258">
        <f t="shared" si="865"/>
        <v>0</v>
      </c>
      <c r="AB2258">
        <f t="shared" si="866"/>
        <v>6375585.7452000007</v>
      </c>
      <c r="AC2258">
        <f t="shared" si="867"/>
        <v>9.2468067027179749E-6</v>
      </c>
      <c r="AD2258">
        <f t="shared" si="868"/>
        <v>0</v>
      </c>
      <c r="AE2258">
        <f t="shared" si="869"/>
        <v>0</v>
      </c>
      <c r="AF2258">
        <f t="shared" si="870"/>
        <v>0</v>
      </c>
      <c r="AG2258">
        <f t="shared" si="871"/>
        <v>0</v>
      </c>
      <c r="AH2258">
        <f t="shared" si="872"/>
        <v>0</v>
      </c>
      <c r="AI2258">
        <f t="shared" si="873"/>
        <v>5.0546225567071803E-3</v>
      </c>
      <c r="AJ2258">
        <f t="shared" si="874"/>
        <v>4.2582015317955055E-5</v>
      </c>
      <c r="AK2258">
        <f t="shared" si="875"/>
        <v>1.6740578955036711E-7</v>
      </c>
      <c r="AL2258">
        <f t="shared" si="876"/>
        <v>0</v>
      </c>
      <c r="AM2258">
        <v>6378137</v>
      </c>
      <c r="AN2258">
        <v>6356752.3142451802</v>
      </c>
      <c r="AO2258">
        <f t="shared" si="877"/>
        <v>8.1819190842620321E-2</v>
      </c>
      <c r="AP2258">
        <f t="shared" si="878"/>
        <v>8.2094437949694496E-2</v>
      </c>
      <c r="AQ2258">
        <f t="shared" si="879"/>
        <v>6.7394967422762398E-3</v>
      </c>
      <c r="AR2258">
        <f t="shared" si="880"/>
        <v>6399593.6257584924</v>
      </c>
    </row>
    <row r="2259" spans="13:44" x14ac:dyDescent="0.3">
      <c r="M2259" s="52" t="s">
        <v>22</v>
      </c>
      <c r="N2259" s="53">
        <f t="shared" si="859"/>
        <v>166021.44365805644</v>
      </c>
      <c r="O2259" s="54">
        <f t="shared" si="860"/>
        <v>0</v>
      </c>
      <c r="P2259" s="55">
        <f t="shared" si="861"/>
        <v>31</v>
      </c>
      <c r="Q2259" s="68"/>
      <c r="T2259">
        <f t="shared" si="882"/>
        <v>0</v>
      </c>
      <c r="U2259">
        <f t="shared" si="882"/>
        <v>0</v>
      </c>
      <c r="V2259">
        <f t="shared" si="858"/>
        <v>31</v>
      </c>
      <c r="W2259">
        <f t="shared" si="881"/>
        <v>3</v>
      </c>
      <c r="X2259">
        <f t="shared" si="862"/>
        <v>-5.2359877559829883E-2</v>
      </c>
      <c r="Y2259">
        <f t="shared" si="863"/>
        <v>-5.2335956242943828E-2</v>
      </c>
      <c r="Z2259">
        <f t="shared" si="864"/>
        <v>-5.2383818566763218E-2</v>
      </c>
      <c r="AA2259">
        <f t="shared" si="865"/>
        <v>0</v>
      </c>
      <c r="AB2259">
        <f t="shared" si="866"/>
        <v>6375585.7452000007</v>
      </c>
      <c r="AC2259">
        <f t="shared" si="867"/>
        <v>9.2468067027179749E-6</v>
      </c>
      <c r="AD2259">
        <f t="shared" si="868"/>
        <v>0</v>
      </c>
      <c r="AE2259">
        <f t="shared" si="869"/>
        <v>0</v>
      </c>
      <c r="AF2259">
        <f t="shared" si="870"/>
        <v>0</v>
      </c>
      <c r="AG2259">
        <f t="shared" si="871"/>
        <v>0</v>
      </c>
      <c r="AH2259">
        <f t="shared" si="872"/>
        <v>0</v>
      </c>
      <c r="AI2259">
        <f t="shared" si="873"/>
        <v>5.0546225567071803E-3</v>
      </c>
      <c r="AJ2259">
        <f t="shared" si="874"/>
        <v>4.2582015317955055E-5</v>
      </c>
      <c r="AK2259">
        <f t="shared" si="875"/>
        <v>1.6740578955036711E-7</v>
      </c>
      <c r="AL2259">
        <f t="shared" si="876"/>
        <v>0</v>
      </c>
      <c r="AM2259">
        <v>6378137</v>
      </c>
      <c r="AN2259">
        <v>6356752.3142451802</v>
      </c>
      <c r="AO2259">
        <f t="shared" si="877"/>
        <v>8.1819190842620321E-2</v>
      </c>
      <c r="AP2259">
        <f t="shared" si="878"/>
        <v>8.2094437949694496E-2</v>
      </c>
      <c r="AQ2259">
        <f t="shared" si="879"/>
        <v>6.7394967422762398E-3</v>
      </c>
      <c r="AR2259">
        <f t="shared" si="880"/>
        <v>6399593.6257584924</v>
      </c>
    </row>
    <row r="2260" spans="13:44" x14ac:dyDescent="0.3">
      <c r="M2260" s="52" t="s">
        <v>22</v>
      </c>
      <c r="N2260" s="53">
        <f t="shared" si="859"/>
        <v>166021.44365805644</v>
      </c>
      <c r="O2260" s="54">
        <f t="shared" si="860"/>
        <v>0</v>
      </c>
      <c r="P2260" s="55">
        <f t="shared" si="861"/>
        <v>31</v>
      </c>
      <c r="Q2260" s="68"/>
      <c r="T2260">
        <f t="shared" si="882"/>
        <v>0</v>
      </c>
      <c r="U2260">
        <f t="shared" si="882"/>
        <v>0</v>
      </c>
      <c r="V2260">
        <f t="shared" si="858"/>
        <v>31</v>
      </c>
      <c r="W2260">
        <f t="shared" si="881"/>
        <v>3</v>
      </c>
      <c r="X2260">
        <f t="shared" si="862"/>
        <v>-5.2359877559829883E-2</v>
      </c>
      <c r="Y2260">
        <f t="shared" si="863"/>
        <v>-5.2335956242943828E-2</v>
      </c>
      <c r="Z2260">
        <f t="shared" si="864"/>
        <v>-5.2383818566763218E-2</v>
      </c>
      <c r="AA2260">
        <f t="shared" si="865"/>
        <v>0</v>
      </c>
      <c r="AB2260">
        <f t="shared" si="866"/>
        <v>6375585.7452000007</v>
      </c>
      <c r="AC2260">
        <f t="shared" si="867"/>
        <v>9.2468067027179749E-6</v>
      </c>
      <c r="AD2260">
        <f t="shared" si="868"/>
        <v>0</v>
      </c>
      <c r="AE2260">
        <f t="shared" si="869"/>
        <v>0</v>
      </c>
      <c r="AF2260">
        <f t="shared" si="870"/>
        <v>0</v>
      </c>
      <c r="AG2260">
        <f t="shared" si="871"/>
        <v>0</v>
      </c>
      <c r="AH2260">
        <f t="shared" si="872"/>
        <v>0</v>
      </c>
      <c r="AI2260">
        <f t="shared" si="873"/>
        <v>5.0546225567071803E-3</v>
      </c>
      <c r="AJ2260">
        <f t="shared" si="874"/>
        <v>4.2582015317955055E-5</v>
      </c>
      <c r="AK2260">
        <f t="shared" si="875"/>
        <v>1.6740578955036711E-7</v>
      </c>
      <c r="AL2260">
        <f t="shared" si="876"/>
        <v>0</v>
      </c>
      <c r="AM2260">
        <v>6378137</v>
      </c>
      <c r="AN2260">
        <v>6356752.3142451802</v>
      </c>
      <c r="AO2260">
        <f t="shared" si="877"/>
        <v>8.1819190842620321E-2</v>
      </c>
      <c r="AP2260">
        <f t="shared" si="878"/>
        <v>8.2094437949694496E-2</v>
      </c>
      <c r="AQ2260">
        <f t="shared" si="879"/>
        <v>6.7394967422762398E-3</v>
      </c>
      <c r="AR2260">
        <f t="shared" si="880"/>
        <v>6399593.6257584924</v>
      </c>
    </row>
    <row r="2261" spans="13:44" x14ac:dyDescent="0.3">
      <c r="M2261" s="52" t="s">
        <v>22</v>
      </c>
      <c r="N2261" s="53">
        <f t="shared" si="859"/>
        <v>166021.44365805644</v>
      </c>
      <c r="O2261" s="54">
        <f t="shared" si="860"/>
        <v>0</v>
      </c>
      <c r="P2261" s="55">
        <f t="shared" si="861"/>
        <v>31</v>
      </c>
      <c r="Q2261" s="68"/>
      <c r="T2261">
        <f t="shared" si="882"/>
        <v>0</v>
      </c>
      <c r="U2261">
        <f t="shared" si="882"/>
        <v>0</v>
      </c>
      <c r="V2261">
        <f t="shared" si="858"/>
        <v>31</v>
      </c>
      <c r="W2261">
        <f t="shared" si="881"/>
        <v>3</v>
      </c>
      <c r="X2261">
        <f t="shared" si="862"/>
        <v>-5.2359877559829883E-2</v>
      </c>
      <c r="Y2261">
        <f t="shared" si="863"/>
        <v>-5.2335956242943828E-2</v>
      </c>
      <c r="Z2261">
        <f t="shared" si="864"/>
        <v>-5.2383818566763218E-2</v>
      </c>
      <c r="AA2261">
        <f t="shared" si="865"/>
        <v>0</v>
      </c>
      <c r="AB2261">
        <f t="shared" si="866"/>
        <v>6375585.7452000007</v>
      </c>
      <c r="AC2261">
        <f t="shared" si="867"/>
        <v>9.2468067027179749E-6</v>
      </c>
      <c r="AD2261">
        <f t="shared" si="868"/>
        <v>0</v>
      </c>
      <c r="AE2261">
        <f t="shared" si="869"/>
        <v>0</v>
      </c>
      <c r="AF2261">
        <f t="shared" si="870"/>
        <v>0</v>
      </c>
      <c r="AG2261">
        <f t="shared" si="871"/>
        <v>0</v>
      </c>
      <c r="AH2261">
        <f t="shared" si="872"/>
        <v>0</v>
      </c>
      <c r="AI2261">
        <f t="shared" si="873"/>
        <v>5.0546225567071803E-3</v>
      </c>
      <c r="AJ2261">
        <f t="shared" si="874"/>
        <v>4.2582015317955055E-5</v>
      </c>
      <c r="AK2261">
        <f t="shared" si="875"/>
        <v>1.6740578955036711E-7</v>
      </c>
      <c r="AL2261">
        <f t="shared" si="876"/>
        <v>0</v>
      </c>
      <c r="AM2261">
        <v>6378137</v>
      </c>
      <c r="AN2261">
        <v>6356752.3142451802</v>
      </c>
      <c r="AO2261">
        <f t="shared" si="877"/>
        <v>8.1819190842620321E-2</v>
      </c>
      <c r="AP2261">
        <f t="shared" si="878"/>
        <v>8.2094437949694496E-2</v>
      </c>
      <c r="AQ2261">
        <f t="shared" si="879"/>
        <v>6.7394967422762398E-3</v>
      </c>
      <c r="AR2261">
        <f t="shared" si="880"/>
        <v>6399593.6257584924</v>
      </c>
    </row>
    <row r="2262" spans="13:44" x14ac:dyDescent="0.3">
      <c r="M2262" s="52" t="s">
        <v>22</v>
      </c>
      <c r="N2262" s="53">
        <f t="shared" si="859"/>
        <v>166021.44365805644</v>
      </c>
      <c r="O2262" s="54">
        <f t="shared" si="860"/>
        <v>0</v>
      </c>
      <c r="P2262" s="55">
        <f t="shared" si="861"/>
        <v>31</v>
      </c>
      <c r="Q2262" s="68"/>
      <c r="T2262">
        <f t="shared" si="882"/>
        <v>0</v>
      </c>
      <c r="U2262">
        <f t="shared" si="882"/>
        <v>0</v>
      </c>
      <c r="V2262">
        <f t="shared" si="858"/>
        <v>31</v>
      </c>
      <c r="W2262">
        <f t="shared" si="881"/>
        <v>3</v>
      </c>
      <c r="X2262">
        <f t="shared" si="862"/>
        <v>-5.2359877559829883E-2</v>
      </c>
      <c r="Y2262">
        <f t="shared" si="863"/>
        <v>-5.2335956242943828E-2</v>
      </c>
      <c r="Z2262">
        <f t="shared" si="864"/>
        <v>-5.2383818566763218E-2</v>
      </c>
      <c r="AA2262">
        <f t="shared" si="865"/>
        <v>0</v>
      </c>
      <c r="AB2262">
        <f t="shared" si="866"/>
        <v>6375585.7452000007</v>
      </c>
      <c r="AC2262">
        <f t="shared" si="867"/>
        <v>9.2468067027179749E-6</v>
      </c>
      <c r="AD2262">
        <f t="shared" si="868"/>
        <v>0</v>
      </c>
      <c r="AE2262">
        <f t="shared" si="869"/>
        <v>0</v>
      </c>
      <c r="AF2262">
        <f t="shared" si="870"/>
        <v>0</v>
      </c>
      <c r="AG2262">
        <f t="shared" si="871"/>
        <v>0</v>
      </c>
      <c r="AH2262">
        <f t="shared" si="872"/>
        <v>0</v>
      </c>
      <c r="AI2262">
        <f t="shared" si="873"/>
        <v>5.0546225567071803E-3</v>
      </c>
      <c r="AJ2262">
        <f t="shared" si="874"/>
        <v>4.2582015317955055E-5</v>
      </c>
      <c r="AK2262">
        <f t="shared" si="875"/>
        <v>1.6740578955036711E-7</v>
      </c>
      <c r="AL2262">
        <f t="shared" si="876"/>
        <v>0</v>
      </c>
      <c r="AM2262">
        <v>6378137</v>
      </c>
      <c r="AN2262">
        <v>6356752.3142451802</v>
      </c>
      <c r="AO2262">
        <f t="shared" si="877"/>
        <v>8.1819190842620321E-2</v>
      </c>
      <c r="AP2262">
        <f t="shared" si="878"/>
        <v>8.2094437949694496E-2</v>
      </c>
      <c r="AQ2262">
        <f t="shared" si="879"/>
        <v>6.7394967422762398E-3</v>
      </c>
      <c r="AR2262">
        <f t="shared" si="880"/>
        <v>6399593.6257584924</v>
      </c>
    </row>
    <row r="2263" spans="13:44" x14ac:dyDescent="0.3">
      <c r="M2263" s="52" t="s">
        <v>22</v>
      </c>
      <c r="N2263" s="53">
        <f t="shared" si="859"/>
        <v>166021.44365805644</v>
      </c>
      <c r="O2263" s="54">
        <f t="shared" si="860"/>
        <v>0</v>
      </c>
      <c r="P2263" s="55">
        <f t="shared" si="861"/>
        <v>31</v>
      </c>
      <c r="Q2263" s="68"/>
      <c r="T2263">
        <f t="shared" si="882"/>
        <v>0</v>
      </c>
      <c r="U2263">
        <f t="shared" si="882"/>
        <v>0</v>
      </c>
      <c r="V2263">
        <f t="shared" si="858"/>
        <v>31</v>
      </c>
      <c r="W2263">
        <f t="shared" si="881"/>
        <v>3</v>
      </c>
      <c r="X2263">
        <f t="shared" si="862"/>
        <v>-5.2359877559829883E-2</v>
      </c>
      <c r="Y2263">
        <f t="shared" si="863"/>
        <v>-5.2335956242943828E-2</v>
      </c>
      <c r="Z2263">
        <f t="shared" si="864"/>
        <v>-5.2383818566763218E-2</v>
      </c>
      <c r="AA2263">
        <f t="shared" si="865"/>
        <v>0</v>
      </c>
      <c r="AB2263">
        <f t="shared" si="866"/>
        <v>6375585.7452000007</v>
      </c>
      <c r="AC2263">
        <f t="shared" si="867"/>
        <v>9.2468067027179749E-6</v>
      </c>
      <c r="AD2263">
        <f t="shared" si="868"/>
        <v>0</v>
      </c>
      <c r="AE2263">
        <f t="shared" si="869"/>
        <v>0</v>
      </c>
      <c r="AF2263">
        <f t="shared" si="870"/>
        <v>0</v>
      </c>
      <c r="AG2263">
        <f t="shared" si="871"/>
        <v>0</v>
      </c>
      <c r="AH2263">
        <f t="shared" si="872"/>
        <v>0</v>
      </c>
      <c r="AI2263">
        <f t="shared" si="873"/>
        <v>5.0546225567071803E-3</v>
      </c>
      <c r="AJ2263">
        <f t="shared" si="874"/>
        <v>4.2582015317955055E-5</v>
      </c>
      <c r="AK2263">
        <f t="shared" si="875"/>
        <v>1.6740578955036711E-7</v>
      </c>
      <c r="AL2263">
        <f t="shared" si="876"/>
        <v>0</v>
      </c>
      <c r="AM2263">
        <v>6378137</v>
      </c>
      <c r="AN2263">
        <v>6356752.3142451802</v>
      </c>
      <c r="AO2263">
        <f t="shared" si="877"/>
        <v>8.1819190842620321E-2</v>
      </c>
      <c r="AP2263">
        <f t="shared" si="878"/>
        <v>8.2094437949694496E-2</v>
      </c>
      <c r="AQ2263">
        <f t="shared" si="879"/>
        <v>6.7394967422762398E-3</v>
      </c>
      <c r="AR2263">
        <f t="shared" si="880"/>
        <v>6399593.6257584924</v>
      </c>
    </row>
    <row r="2264" spans="13:44" x14ac:dyDescent="0.3">
      <c r="M2264" s="52" t="s">
        <v>22</v>
      </c>
      <c r="N2264" s="53">
        <f t="shared" si="859"/>
        <v>166021.44365805644</v>
      </c>
      <c r="O2264" s="54">
        <f t="shared" si="860"/>
        <v>0</v>
      </c>
      <c r="P2264" s="55">
        <f t="shared" si="861"/>
        <v>31</v>
      </c>
      <c r="Q2264" s="68"/>
      <c r="T2264">
        <f t="shared" si="882"/>
        <v>0</v>
      </c>
      <c r="U2264">
        <f t="shared" si="882"/>
        <v>0</v>
      </c>
      <c r="V2264">
        <f t="shared" si="858"/>
        <v>31</v>
      </c>
      <c r="W2264">
        <f t="shared" si="881"/>
        <v>3</v>
      </c>
      <c r="X2264">
        <f t="shared" si="862"/>
        <v>-5.2359877559829883E-2</v>
      </c>
      <c r="Y2264">
        <f t="shared" si="863"/>
        <v>-5.2335956242943828E-2</v>
      </c>
      <c r="Z2264">
        <f t="shared" si="864"/>
        <v>-5.2383818566763218E-2</v>
      </c>
      <c r="AA2264">
        <f t="shared" si="865"/>
        <v>0</v>
      </c>
      <c r="AB2264">
        <f t="shared" si="866"/>
        <v>6375585.7452000007</v>
      </c>
      <c r="AC2264">
        <f t="shared" si="867"/>
        <v>9.2468067027179749E-6</v>
      </c>
      <c r="AD2264">
        <f t="shared" si="868"/>
        <v>0</v>
      </c>
      <c r="AE2264">
        <f t="shared" si="869"/>
        <v>0</v>
      </c>
      <c r="AF2264">
        <f t="shared" si="870"/>
        <v>0</v>
      </c>
      <c r="AG2264">
        <f t="shared" si="871"/>
        <v>0</v>
      </c>
      <c r="AH2264">
        <f t="shared" si="872"/>
        <v>0</v>
      </c>
      <c r="AI2264">
        <f t="shared" si="873"/>
        <v>5.0546225567071803E-3</v>
      </c>
      <c r="AJ2264">
        <f t="shared" si="874"/>
        <v>4.2582015317955055E-5</v>
      </c>
      <c r="AK2264">
        <f t="shared" si="875"/>
        <v>1.6740578955036711E-7</v>
      </c>
      <c r="AL2264">
        <f t="shared" si="876"/>
        <v>0</v>
      </c>
      <c r="AM2264">
        <v>6378137</v>
      </c>
      <c r="AN2264">
        <v>6356752.3142451802</v>
      </c>
      <c r="AO2264">
        <f t="shared" si="877"/>
        <v>8.1819190842620321E-2</v>
      </c>
      <c r="AP2264">
        <f t="shared" si="878"/>
        <v>8.2094437949694496E-2</v>
      </c>
      <c r="AQ2264">
        <f t="shared" si="879"/>
        <v>6.7394967422762398E-3</v>
      </c>
      <c r="AR2264">
        <f t="shared" si="880"/>
        <v>6399593.6257584924</v>
      </c>
    </row>
    <row r="2265" spans="13:44" x14ac:dyDescent="0.3">
      <c r="M2265" s="52" t="s">
        <v>22</v>
      </c>
      <c r="N2265" s="53">
        <f t="shared" si="859"/>
        <v>166021.44365805644</v>
      </c>
      <c r="O2265" s="54">
        <f t="shared" si="860"/>
        <v>0</v>
      </c>
      <c r="P2265" s="55">
        <f t="shared" si="861"/>
        <v>31</v>
      </c>
      <c r="Q2265" s="68"/>
      <c r="T2265">
        <f t="shared" si="882"/>
        <v>0</v>
      </c>
      <c r="U2265">
        <f t="shared" si="882"/>
        <v>0</v>
      </c>
      <c r="V2265">
        <f t="shared" si="858"/>
        <v>31</v>
      </c>
      <c r="W2265">
        <f t="shared" si="881"/>
        <v>3</v>
      </c>
      <c r="X2265">
        <f t="shared" si="862"/>
        <v>-5.2359877559829883E-2</v>
      </c>
      <c r="Y2265">
        <f t="shared" si="863"/>
        <v>-5.2335956242943828E-2</v>
      </c>
      <c r="Z2265">
        <f t="shared" si="864"/>
        <v>-5.2383818566763218E-2</v>
      </c>
      <c r="AA2265">
        <f t="shared" si="865"/>
        <v>0</v>
      </c>
      <c r="AB2265">
        <f t="shared" si="866"/>
        <v>6375585.7452000007</v>
      </c>
      <c r="AC2265">
        <f t="shared" si="867"/>
        <v>9.2468067027179749E-6</v>
      </c>
      <c r="AD2265">
        <f t="shared" si="868"/>
        <v>0</v>
      </c>
      <c r="AE2265">
        <f t="shared" si="869"/>
        <v>0</v>
      </c>
      <c r="AF2265">
        <f t="shared" si="870"/>
        <v>0</v>
      </c>
      <c r="AG2265">
        <f t="shared" si="871"/>
        <v>0</v>
      </c>
      <c r="AH2265">
        <f t="shared" si="872"/>
        <v>0</v>
      </c>
      <c r="AI2265">
        <f t="shared" si="873"/>
        <v>5.0546225567071803E-3</v>
      </c>
      <c r="AJ2265">
        <f t="shared" si="874"/>
        <v>4.2582015317955055E-5</v>
      </c>
      <c r="AK2265">
        <f t="shared" si="875"/>
        <v>1.6740578955036711E-7</v>
      </c>
      <c r="AL2265">
        <f t="shared" si="876"/>
        <v>0</v>
      </c>
      <c r="AM2265">
        <v>6378137</v>
      </c>
      <c r="AN2265">
        <v>6356752.3142451802</v>
      </c>
      <c r="AO2265">
        <f t="shared" si="877"/>
        <v>8.1819190842620321E-2</v>
      </c>
      <c r="AP2265">
        <f t="shared" si="878"/>
        <v>8.2094437949694496E-2</v>
      </c>
      <c r="AQ2265">
        <f t="shared" si="879"/>
        <v>6.7394967422762398E-3</v>
      </c>
      <c r="AR2265">
        <f t="shared" si="880"/>
        <v>6399593.6257584924</v>
      </c>
    </row>
    <row r="2266" spans="13:44" x14ac:dyDescent="0.3">
      <c r="M2266" s="52" t="s">
        <v>22</v>
      </c>
      <c r="N2266" s="53">
        <f t="shared" si="859"/>
        <v>166021.44365805644</v>
      </c>
      <c r="O2266" s="54">
        <f t="shared" si="860"/>
        <v>0</v>
      </c>
      <c r="P2266" s="55">
        <f t="shared" si="861"/>
        <v>31</v>
      </c>
      <c r="Q2266" s="68"/>
      <c r="T2266">
        <f t="shared" si="882"/>
        <v>0</v>
      </c>
      <c r="U2266">
        <f t="shared" si="882"/>
        <v>0</v>
      </c>
      <c r="V2266">
        <f t="shared" ref="V2266:V2329" si="883">TRUNC((R2266/6)+31)</f>
        <v>31</v>
      </c>
      <c r="W2266">
        <f t="shared" si="881"/>
        <v>3</v>
      </c>
      <c r="X2266">
        <f t="shared" si="862"/>
        <v>-5.2359877559829883E-2</v>
      </c>
      <c r="Y2266">
        <f t="shared" si="863"/>
        <v>-5.2335956242943828E-2</v>
      </c>
      <c r="Z2266">
        <f t="shared" si="864"/>
        <v>-5.2383818566763218E-2</v>
      </c>
      <c r="AA2266">
        <f t="shared" si="865"/>
        <v>0</v>
      </c>
      <c r="AB2266">
        <f t="shared" si="866"/>
        <v>6375585.7452000007</v>
      </c>
      <c r="AC2266">
        <f t="shared" si="867"/>
        <v>9.2468067027179749E-6</v>
      </c>
      <c r="AD2266">
        <f t="shared" si="868"/>
        <v>0</v>
      </c>
      <c r="AE2266">
        <f t="shared" si="869"/>
        <v>0</v>
      </c>
      <c r="AF2266">
        <f t="shared" si="870"/>
        <v>0</v>
      </c>
      <c r="AG2266">
        <f t="shared" si="871"/>
        <v>0</v>
      </c>
      <c r="AH2266">
        <f t="shared" si="872"/>
        <v>0</v>
      </c>
      <c r="AI2266">
        <f t="shared" si="873"/>
        <v>5.0546225567071803E-3</v>
      </c>
      <c r="AJ2266">
        <f t="shared" si="874"/>
        <v>4.2582015317955055E-5</v>
      </c>
      <c r="AK2266">
        <f t="shared" si="875"/>
        <v>1.6740578955036711E-7</v>
      </c>
      <c r="AL2266">
        <f t="shared" si="876"/>
        <v>0</v>
      </c>
      <c r="AM2266">
        <v>6378137</v>
      </c>
      <c r="AN2266">
        <v>6356752.3142451802</v>
      </c>
      <c r="AO2266">
        <f t="shared" si="877"/>
        <v>8.1819190842620321E-2</v>
      </c>
      <c r="AP2266">
        <f t="shared" si="878"/>
        <v>8.2094437949694496E-2</v>
      </c>
      <c r="AQ2266">
        <f t="shared" si="879"/>
        <v>6.7394967422762398E-3</v>
      </c>
      <c r="AR2266">
        <f t="shared" si="880"/>
        <v>6399593.6257584924</v>
      </c>
    </row>
    <row r="2267" spans="13:44" x14ac:dyDescent="0.3">
      <c r="M2267" s="52" t="s">
        <v>22</v>
      </c>
      <c r="N2267" s="53">
        <f t="shared" ref="N2267:N2330" si="884">Z2267*AB2267*(1+AC2267/3)+500000</f>
        <v>166021.44365805644</v>
      </c>
      <c r="O2267" s="54">
        <f t="shared" ref="O2267:O2330" si="885">IF(M2267="S",AA2267*AB2267*(1+AC2267)+AL2267+10000000,AA2267*AB2267*(1+AC2267)+AL2267)</f>
        <v>0</v>
      </c>
      <c r="P2267" s="55">
        <f t="shared" ref="P2267:P2330" si="886">V2267</f>
        <v>31</v>
      </c>
      <c r="Q2267" s="68"/>
      <c r="T2267">
        <f t="shared" si="882"/>
        <v>0</v>
      </c>
      <c r="U2267">
        <f t="shared" si="882"/>
        <v>0</v>
      </c>
      <c r="V2267">
        <f t="shared" si="883"/>
        <v>31</v>
      </c>
      <c r="W2267">
        <f t="shared" si="881"/>
        <v>3</v>
      </c>
      <c r="X2267">
        <f t="shared" ref="X2267:X2330" si="887">+T2267-((W2267*PI())/180)</f>
        <v>-5.2359877559829883E-2</v>
      </c>
      <c r="Y2267">
        <f t="shared" ref="Y2267:Y2330" si="888">COS(U2267)*SIN(X2267)</f>
        <v>-5.2335956242943828E-2</v>
      </c>
      <c r="Z2267">
        <f t="shared" ref="Z2267:Z2330" si="889">(1/2)*LN((1+Y2267)/(1-Y2267))</f>
        <v>-5.2383818566763218E-2</v>
      </c>
      <c r="AA2267">
        <f t="shared" ref="AA2267:AA2330" si="890">ATAN((TAN(U2267))/COS(X2267))-U2267</f>
        <v>0</v>
      </c>
      <c r="AB2267">
        <f t="shared" ref="AB2267:AB2330" si="891">(AR2267/(1+AQ2267*(COS(U2267))^2)^(1/2))*0.9996</f>
        <v>6375585.7452000007</v>
      </c>
      <c r="AC2267">
        <f t="shared" ref="AC2267:AC2330" si="892">(AQ2267/2)*Z2267^2*(COS(U2267))^2</f>
        <v>9.2468067027179749E-6</v>
      </c>
      <c r="AD2267">
        <f t="shared" ref="AD2267:AD2330" si="893">SIN(2*U2267)</f>
        <v>0</v>
      </c>
      <c r="AE2267">
        <f t="shared" ref="AE2267:AE2330" si="894">+AD2267*(COS(U2267))^2</f>
        <v>0</v>
      </c>
      <c r="AF2267">
        <f t="shared" ref="AF2267:AF2330" si="895">U2267+(AD2267/2)</f>
        <v>0</v>
      </c>
      <c r="AG2267">
        <f t="shared" ref="AG2267:AG2330" si="896">((3*AF2267)+AE2267)/4</f>
        <v>0</v>
      </c>
      <c r="AH2267">
        <f t="shared" ref="AH2267:AH2330" si="897">(5*AG2267+AE2267*(COS(U2267))^2)/3</f>
        <v>0</v>
      </c>
      <c r="AI2267">
        <f t="shared" ref="AI2267:AI2330" si="898">(3/4)*AQ2267</f>
        <v>5.0546225567071803E-3</v>
      </c>
      <c r="AJ2267">
        <f t="shared" ref="AJ2267:AJ2330" si="899">(5/3)*AI2267^2</f>
        <v>4.2582015317955055E-5</v>
      </c>
      <c r="AK2267">
        <f t="shared" ref="AK2267:AK2330" si="900">(35/27)*AI2267^3</f>
        <v>1.6740578955036711E-7</v>
      </c>
      <c r="AL2267">
        <f t="shared" ref="AL2267:AL2330" si="901">0.9996*AR2267*(U2267-(AI2267*AF2267)+(AJ2267*AG2267)-(AK2267*AH2267))</f>
        <v>0</v>
      </c>
      <c r="AM2267">
        <v>6378137</v>
      </c>
      <c r="AN2267">
        <v>6356752.3142451802</v>
      </c>
      <c r="AO2267">
        <f t="shared" ref="AO2267:AO2330" si="902">SQRT(AM2267^2-AN2267^2)/AM2267</f>
        <v>8.1819190842620321E-2</v>
      </c>
      <c r="AP2267">
        <f t="shared" ref="AP2267:AP2330" si="903">SQRT(AM2267^2-AN2267^2)/AN2267</f>
        <v>8.2094437949694496E-2</v>
      </c>
      <c r="AQ2267">
        <f t="shared" ref="AQ2267:AQ2330" si="904">AP2267^2</f>
        <v>6.7394967422762398E-3</v>
      </c>
      <c r="AR2267">
        <f t="shared" ref="AR2267:AR2330" si="905">+(AM2267^2)/AN2267</f>
        <v>6399593.6257584924</v>
      </c>
    </row>
    <row r="2268" spans="13:44" x14ac:dyDescent="0.3">
      <c r="M2268" s="52" t="s">
        <v>22</v>
      </c>
      <c r="N2268" s="53">
        <f t="shared" si="884"/>
        <v>166021.44365805644</v>
      </c>
      <c r="O2268" s="54">
        <f t="shared" si="885"/>
        <v>0</v>
      </c>
      <c r="P2268" s="55">
        <f t="shared" si="886"/>
        <v>31</v>
      </c>
      <c r="Q2268" s="68"/>
      <c r="T2268">
        <f t="shared" si="882"/>
        <v>0</v>
      </c>
      <c r="U2268">
        <f t="shared" si="882"/>
        <v>0</v>
      </c>
      <c r="V2268">
        <f t="shared" si="883"/>
        <v>31</v>
      </c>
      <c r="W2268">
        <f t="shared" ref="W2268:W2331" si="906">6*V2268-183</f>
        <v>3</v>
      </c>
      <c r="X2268">
        <f t="shared" si="887"/>
        <v>-5.2359877559829883E-2</v>
      </c>
      <c r="Y2268">
        <f t="shared" si="888"/>
        <v>-5.2335956242943828E-2</v>
      </c>
      <c r="Z2268">
        <f t="shared" si="889"/>
        <v>-5.2383818566763218E-2</v>
      </c>
      <c r="AA2268">
        <f t="shared" si="890"/>
        <v>0</v>
      </c>
      <c r="AB2268">
        <f t="shared" si="891"/>
        <v>6375585.7452000007</v>
      </c>
      <c r="AC2268">
        <f t="shared" si="892"/>
        <v>9.2468067027179749E-6</v>
      </c>
      <c r="AD2268">
        <f t="shared" si="893"/>
        <v>0</v>
      </c>
      <c r="AE2268">
        <f t="shared" si="894"/>
        <v>0</v>
      </c>
      <c r="AF2268">
        <f t="shared" si="895"/>
        <v>0</v>
      </c>
      <c r="AG2268">
        <f t="shared" si="896"/>
        <v>0</v>
      </c>
      <c r="AH2268">
        <f t="shared" si="897"/>
        <v>0</v>
      </c>
      <c r="AI2268">
        <f t="shared" si="898"/>
        <v>5.0546225567071803E-3</v>
      </c>
      <c r="AJ2268">
        <f t="shared" si="899"/>
        <v>4.2582015317955055E-5</v>
      </c>
      <c r="AK2268">
        <f t="shared" si="900"/>
        <v>1.6740578955036711E-7</v>
      </c>
      <c r="AL2268">
        <f t="shared" si="901"/>
        <v>0</v>
      </c>
      <c r="AM2268">
        <v>6378137</v>
      </c>
      <c r="AN2268">
        <v>6356752.3142451802</v>
      </c>
      <c r="AO2268">
        <f t="shared" si="902"/>
        <v>8.1819190842620321E-2</v>
      </c>
      <c r="AP2268">
        <f t="shared" si="903"/>
        <v>8.2094437949694496E-2</v>
      </c>
      <c r="AQ2268">
        <f t="shared" si="904"/>
        <v>6.7394967422762398E-3</v>
      </c>
      <c r="AR2268">
        <f t="shared" si="905"/>
        <v>6399593.6257584924</v>
      </c>
    </row>
    <row r="2269" spans="13:44" x14ac:dyDescent="0.3">
      <c r="M2269" s="52" t="s">
        <v>22</v>
      </c>
      <c r="N2269" s="53">
        <f t="shared" si="884"/>
        <v>166021.44365805644</v>
      </c>
      <c r="O2269" s="54">
        <f t="shared" si="885"/>
        <v>0</v>
      </c>
      <c r="P2269" s="55">
        <f t="shared" si="886"/>
        <v>31</v>
      </c>
      <c r="Q2269" s="68"/>
      <c r="T2269">
        <f t="shared" si="882"/>
        <v>0</v>
      </c>
      <c r="U2269">
        <f t="shared" si="882"/>
        <v>0</v>
      </c>
      <c r="V2269">
        <f t="shared" si="883"/>
        <v>31</v>
      </c>
      <c r="W2269">
        <f t="shared" si="906"/>
        <v>3</v>
      </c>
      <c r="X2269">
        <f t="shared" si="887"/>
        <v>-5.2359877559829883E-2</v>
      </c>
      <c r="Y2269">
        <f t="shared" si="888"/>
        <v>-5.2335956242943828E-2</v>
      </c>
      <c r="Z2269">
        <f t="shared" si="889"/>
        <v>-5.2383818566763218E-2</v>
      </c>
      <c r="AA2269">
        <f t="shared" si="890"/>
        <v>0</v>
      </c>
      <c r="AB2269">
        <f t="shared" si="891"/>
        <v>6375585.7452000007</v>
      </c>
      <c r="AC2269">
        <f t="shared" si="892"/>
        <v>9.2468067027179749E-6</v>
      </c>
      <c r="AD2269">
        <f t="shared" si="893"/>
        <v>0</v>
      </c>
      <c r="AE2269">
        <f t="shared" si="894"/>
        <v>0</v>
      </c>
      <c r="AF2269">
        <f t="shared" si="895"/>
        <v>0</v>
      </c>
      <c r="AG2269">
        <f t="shared" si="896"/>
        <v>0</v>
      </c>
      <c r="AH2269">
        <f t="shared" si="897"/>
        <v>0</v>
      </c>
      <c r="AI2269">
        <f t="shared" si="898"/>
        <v>5.0546225567071803E-3</v>
      </c>
      <c r="AJ2269">
        <f t="shared" si="899"/>
        <v>4.2582015317955055E-5</v>
      </c>
      <c r="AK2269">
        <f t="shared" si="900"/>
        <v>1.6740578955036711E-7</v>
      </c>
      <c r="AL2269">
        <f t="shared" si="901"/>
        <v>0</v>
      </c>
      <c r="AM2269">
        <v>6378137</v>
      </c>
      <c r="AN2269">
        <v>6356752.3142451802</v>
      </c>
      <c r="AO2269">
        <f t="shared" si="902"/>
        <v>8.1819190842620321E-2</v>
      </c>
      <c r="AP2269">
        <f t="shared" si="903"/>
        <v>8.2094437949694496E-2</v>
      </c>
      <c r="AQ2269">
        <f t="shared" si="904"/>
        <v>6.7394967422762398E-3</v>
      </c>
      <c r="AR2269">
        <f t="shared" si="905"/>
        <v>6399593.6257584924</v>
      </c>
    </row>
    <row r="2270" spans="13:44" x14ac:dyDescent="0.3">
      <c r="M2270" s="52" t="s">
        <v>22</v>
      </c>
      <c r="N2270" s="53">
        <f t="shared" si="884"/>
        <v>166021.44365805644</v>
      </c>
      <c r="O2270" s="54">
        <f t="shared" si="885"/>
        <v>0</v>
      </c>
      <c r="P2270" s="55">
        <f t="shared" si="886"/>
        <v>31</v>
      </c>
      <c r="Q2270" s="68"/>
      <c r="T2270">
        <f t="shared" si="882"/>
        <v>0</v>
      </c>
      <c r="U2270">
        <f t="shared" si="882"/>
        <v>0</v>
      </c>
      <c r="V2270">
        <f t="shared" si="883"/>
        <v>31</v>
      </c>
      <c r="W2270">
        <f t="shared" si="906"/>
        <v>3</v>
      </c>
      <c r="X2270">
        <f t="shared" si="887"/>
        <v>-5.2359877559829883E-2</v>
      </c>
      <c r="Y2270">
        <f t="shared" si="888"/>
        <v>-5.2335956242943828E-2</v>
      </c>
      <c r="Z2270">
        <f t="shared" si="889"/>
        <v>-5.2383818566763218E-2</v>
      </c>
      <c r="AA2270">
        <f t="shared" si="890"/>
        <v>0</v>
      </c>
      <c r="AB2270">
        <f t="shared" si="891"/>
        <v>6375585.7452000007</v>
      </c>
      <c r="AC2270">
        <f t="shared" si="892"/>
        <v>9.2468067027179749E-6</v>
      </c>
      <c r="AD2270">
        <f t="shared" si="893"/>
        <v>0</v>
      </c>
      <c r="AE2270">
        <f t="shared" si="894"/>
        <v>0</v>
      </c>
      <c r="AF2270">
        <f t="shared" si="895"/>
        <v>0</v>
      </c>
      <c r="AG2270">
        <f t="shared" si="896"/>
        <v>0</v>
      </c>
      <c r="AH2270">
        <f t="shared" si="897"/>
        <v>0</v>
      </c>
      <c r="AI2270">
        <f t="shared" si="898"/>
        <v>5.0546225567071803E-3</v>
      </c>
      <c r="AJ2270">
        <f t="shared" si="899"/>
        <v>4.2582015317955055E-5</v>
      </c>
      <c r="AK2270">
        <f t="shared" si="900"/>
        <v>1.6740578955036711E-7</v>
      </c>
      <c r="AL2270">
        <f t="shared" si="901"/>
        <v>0</v>
      </c>
      <c r="AM2270">
        <v>6378137</v>
      </c>
      <c r="AN2270">
        <v>6356752.3142451802</v>
      </c>
      <c r="AO2270">
        <f t="shared" si="902"/>
        <v>8.1819190842620321E-2</v>
      </c>
      <c r="AP2270">
        <f t="shared" si="903"/>
        <v>8.2094437949694496E-2</v>
      </c>
      <c r="AQ2270">
        <f t="shared" si="904"/>
        <v>6.7394967422762398E-3</v>
      </c>
      <c r="AR2270">
        <f t="shared" si="905"/>
        <v>6399593.6257584924</v>
      </c>
    </row>
    <row r="2271" spans="13:44" x14ac:dyDescent="0.3">
      <c r="M2271" s="52" t="s">
        <v>22</v>
      </c>
      <c r="N2271" s="53">
        <f t="shared" si="884"/>
        <v>166021.44365805644</v>
      </c>
      <c r="O2271" s="54">
        <f t="shared" si="885"/>
        <v>0</v>
      </c>
      <c r="P2271" s="55">
        <f t="shared" si="886"/>
        <v>31</v>
      </c>
      <c r="Q2271" s="68"/>
      <c r="T2271">
        <f t="shared" si="882"/>
        <v>0</v>
      </c>
      <c r="U2271">
        <f t="shared" si="882"/>
        <v>0</v>
      </c>
      <c r="V2271">
        <f t="shared" si="883"/>
        <v>31</v>
      </c>
      <c r="W2271">
        <f t="shared" si="906"/>
        <v>3</v>
      </c>
      <c r="X2271">
        <f t="shared" si="887"/>
        <v>-5.2359877559829883E-2</v>
      </c>
      <c r="Y2271">
        <f t="shared" si="888"/>
        <v>-5.2335956242943828E-2</v>
      </c>
      <c r="Z2271">
        <f t="shared" si="889"/>
        <v>-5.2383818566763218E-2</v>
      </c>
      <c r="AA2271">
        <f t="shared" si="890"/>
        <v>0</v>
      </c>
      <c r="AB2271">
        <f t="shared" si="891"/>
        <v>6375585.7452000007</v>
      </c>
      <c r="AC2271">
        <f t="shared" si="892"/>
        <v>9.2468067027179749E-6</v>
      </c>
      <c r="AD2271">
        <f t="shared" si="893"/>
        <v>0</v>
      </c>
      <c r="AE2271">
        <f t="shared" si="894"/>
        <v>0</v>
      </c>
      <c r="AF2271">
        <f t="shared" si="895"/>
        <v>0</v>
      </c>
      <c r="AG2271">
        <f t="shared" si="896"/>
        <v>0</v>
      </c>
      <c r="AH2271">
        <f t="shared" si="897"/>
        <v>0</v>
      </c>
      <c r="AI2271">
        <f t="shared" si="898"/>
        <v>5.0546225567071803E-3</v>
      </c>
      <c r="AJ2271">
        <f t="shared" si="899"/>
        <v>4.2582015317955055E-5</v>
      </c>
      <c r="AK2271">
        <f t="shared" si="900"/>
        <v>1.6740578955036711E-7</v>
      </c>
      <c r="AL2271">
        <f t="shared" si="901"/>
        <v>0</v>
      </c>
      <c r="AM2271">
        <v>6378137</v>
      </c>
      <c r="AN2271">
        <v>6356752.3142451802</v>
      </c>
      <c r="AO2271">
        <f t="shared" si="902"/>
        <v>8.1819190842620321E-2</v>
      </c>
      <c r="AP2271">
        <f t="shared" si="903"/>
        <v>8.2094437949694496E-2</v>
      </c>
      <c r="AQ2271">
        <f t="shared" si="904"/>
        <v>6.7394967422762398E-3</v>
      </c>
      <c r="AR2271">
        <f t="shared" si="905"/>
        <v>6399593.6257584924</v>
      </c>
    </row>
    <row r="2272" spans="13:44" x14ac:dyDescent="0.3">
      <c r="M2272" s="52" t="s">
        <v>22</v>
      </c>
      <c r="N2272" s="53">
        <f t="shared" si="884"/>
        <v>166021.44365805644</v>
      </c>
      <c r="O2272" s="54">
        <f t="shared" si="885"/>
        <v>0</v>
      </c>
      <c r="P2272" s="55">
        <f t="shared" si="886"/>
        <v>31</v>
      </c>
      <c r="Q2272" s="68"/>
      <c r="T2272">
        <f t="shared" si="882"/>
        <v>0</v>
      </c>
      <c r="U2272">
        <f t="shared" si="882"/>
        <v>0</v>
      </c>
      <c r="V2272">
        <f t="shared" si="883"/>
        <v>31</v>
      </c>
      <c r="W2272">
        <f t="shared" si="906"/>
        <v>3</v>
      </c>
      <c r="X2272">
        <f t="shared" si="887"/>
        <v>-5.2359877559829883E-2</v>
      </c>
      <c r="Y2272">
        <f t="shared" si="888"/>
        <v>-5.2335956242943828E-2</v>
      </c>
      <c r="Z2272">
        <f t="shared" si="889"/>
        <v>-5.2383818566763218E-2</v>
      </c>
      <c r="AA2272">
        <f t="shared" si="890"/>
        <v>0</v>
      </c>
      <c r="AB2272">
        <f t="shared" si="891"/>
        <v>6375585.7452000007</v>
      </c>
      <c r="AC2272">
        <f t="shared" si="892"/>
        <v>9.2468067027179749E-6</v>
      </c>
      <c r="AD2272">
        <f t="shared" si="893"/>
        <v>0</v>
      </c>
      <c r="AE2272">
        <f t="shared" si="894"/>
        <v>0</v>
      </c>
      <c r="AF2272">
        <f t="shared" si="895"/>
        <v>0</v>
      </c>
      <c r="AG2272">
        <f t="shared" si="896"/>
        <v>0</v>
      </c>
      <c r="AH2272">
        <f t="shared" si="897"/>
        <v>0</v>
      </c>
      <c r="AI2272">
        <f t="shared" si="898"/>
        <v>5.0546225567071803E-3</v>
      </c>
      <c r="AJ2272">
        <f t="shared" si="899"/>
        <v>4.2582015317955055E-5</v>
      </c>
      <c r="AK2272">
        <f t="shared" si="900"/>
        <v>1.6740578955036711E-7</v>
      </c>
      <c r="AL2272">
        <f t="shared" si="901"/>
        <v>0</v>
      </c>
      <c r="AM2272">
        <v>6378137</v>
      </c>
      <c r="AN2272">
        <v>6356752.3142451802</v>
      </c>
      <c r="AO2272">
        <f t="shared" si="902"/>
        <v>8.1819190842620321E-2</v>
      </c>
      <c r="AP2272">
        <f t="shared" si="903"/>
        <v>8.2094437949694496E-2</v>
      </c>
      <c r="AQ2272">
        <f t="shared" si="904"/>
        <v>6.7394967422762398E-3</v>
      </c>
      <c r="AR2272">
        <f t="shared" si="905"/>
        <v>6399593.6257584924</v>
      </c>
    </row>
    <row r="2273" spans="13:44" x14ac:dyDescent="0.3">
      <c r="M2273" s="52" t="s">
        <v>22</v>
      </c>
      <c r="N2273" s="53">
        <f t="shared" si="884"/>
        <v>166021.44365805644</v>
      </c>
      <c r="O2273" s="54">
        <f t="shared" si="885"/>
        <v>0</v>
      </c>
      <c r="P2273" s="55">
        <f t="shared" si="886"/>
        <v>31</v>
      </c>
      <c r="Q2273" s="68"/>
      <c r="T2273">
        <f t="shared" si="882"/>
        <v>0</v>
      </c>
      <c r="U2273">
        <f t="shared" si="882"/>
        <v>0</v>
      </c>
      <c r="V2273">
        <f t="shared" si="883"/>
        <v>31</v>
      </c>
      <c r="W2273">
        <f t="shared" si="906"/>
        <v>3</v>
      </c>
      <c r="X2273">
        <f t="shared" si="887"/>
        <v>-5.2359877559829883E-2</v>
      </c>
      <c r="Y2273">
        <f t="shared" si="888"/>
        <v>-5.2335956242943828E-2</v>
      </c>
      <c r="Z2273">
        <f t="shared" si="889"/>
        <v>-5.2383818566763218E-2</v>
      </c>
      <c r="AA2273">
        <f t="shared" si="890"/>
        <v>0</v>
      </c>
      <c r="AB2273">
        <f t="shared" si="891"/>
        <v>6375585.7452000007</v>
      </c>
      <c r="AC2273">
        <f t="shared" si="892"/>
        <v>9.2468067027179749E-6</v>
      </c>
      <c r="AD2273">
        <f t="shared" si="893"/>
        <v>0</v>
      </c>
      <c r="AE2273">
        <f t="shared" si="894"/>
        <v>0</v>
      </c>
      <c r="AF2273">
        <f t="shared" si="895"/>
        <v>0</v>
      </c>
      <c r="AG2273">
        <f t="shared" si="896"/>
        <v>0</v>
      </c>
      <c r="AH2273">
        <f t="shared" si="897"/>
        <v>0</v>
      </c>
      <c r="AI2273">
        <f t="shared" si="898"/>
        <v>5.0546225567071803E-3</v>
      </c>
      <c r="AJ2273">
        <f t="shared" si="899"/>
        <v>4.2582015317955055E-5</v>
      </c>
      <c r="AK2273">
        <f t="shared" si="900"/>
        <v>1.6740578955036711E-7</v>
      </c>
      <c r="AL2273">
        <f t="shared" si="901"/>
        <v>0</v>
      </c>
      <c r="AM2273">
        <v>6378137</v>
      </c>
      <c r="AN2273">
        <v>6356752.3142451802</v>
      </c>
      <c r="AO2273">
        <f t="shared" si="902"/>
        <v>8.1819190842620321E-2</v>
      </c>
      <c r="AP2273">
        <f t="shared" si="903"/>
        <v>8.2094437949694496E-2</v>
      </c>
      <c r="AQ2273">
        <f t="shared" si="904"/>
        <v>6.7394967422762398E-3</v>
      </c>
      <c r="AR2273">
        <f t="shared" si="905"/>
        <v>6399593.6257584924</v>
      </c>
    </row>
    <row r="2274" spans="13:44" x14ac:dyDescent="0.3">
      <c r="M2274" s="52" t="s">
        <v>22</v>
      </c>
      <c r="N2274" s="53">
        <f t="shared" si="884"/>
        <v>166021.44365805644</v>
      </c>
      <c r="O2274" s="54">
        <f t="shared" si="885"/>
        <v>0</v>
      </c>
      <c r="P2274" s="55">
        <f t="shared" si="886"/>
        <v>31</v>
      </c>
      <c r="Q2274" s="68"/>
      <c r="T2274">
        <f t="shared" si="882"/>
        <v>0</v>
      </c>
      <c r="U2274">
        <f t="shared" si="882"/>
        <v>0</v>
      </c>
      <c r="V2274">
        <f t="shared" si="883"/>
        <v>31</v>
      </c>
      <c r="W2274">
        <f t="shared" si="906"/>
        <v>3</v>
      </c>
      <c r="X2274">
        <f t="shared" si="887"/>
        <v>-5.2359877559829883E-2</v>
      </c>
      <c r="Y2274">
        <f t="shared" si="888"/>
        <v>-5.2335956242943828E-2</v>
      </c>
      <c r="Z2274">
        <f t="shared" si="889"/>
        <v>-5.2383818566763218E-2</v>
      </c>
      <c r="AA2274">
        <f t="shared" si="890"/>
        <v>0</v>
      </c>
      <c r="AB2274">
        <f t="shared" si="891"/>
        <v>6375585.7452000007</v>
      </c>
      <c r="AC2274">
        <f t="shared" si="892"/>
        <v>9.2468067027179749E-6</v>
      </c>
      <c r="AD2274">
        <f t="shared" si="893"/>
        <v>0</v>
      </c>
      <c r="AE2274">
        <f t="shared" si="894"/>
        <v>0</v>
      </c>
      <c r="AF2274">
        <f t="shared" si="895"/>
        <v>0</v>
      </c>
      <c r="AG2274">
        <f t="shared" si="896"/>
        <v>0</v>
      </c>
      <c r="AH2274">
        <f t="shared" si="897"/>
        <v>0</v>
      </c>
      <c r="AI2274">
        <f t="shared" si="898"/>
        <v>5.0546225567071803E-3</v>
      </c>
      <c r="AJ2274">
        <f t="shared" si="899"/>
        <v>4.2582015317955055E-5</v>
      </c>
      <c r="AK2274">
        <f t="shared" si="900"/>
        <v>1.6740578955036711E-7</v>
      </c>
      <c r="AL2274">
        <f t="shared" si="901"/>
        <v>0</v>
      </c>
      <c r="AM2274">
        <v>6378137</v>
      </c>
      <c r="AN2274">
        <v>6356752.3142451802</v>
      </c>
      <c r="AO2274">
        <f t="shared" si="902"/>
        <v>8.1819190842620321E-2</v>
      </c>
      <c r="AP2274">
        <f t="shared" si="903"/>
        <v>8.2094437949694496E-2</v>
      </c>
      <c r="AQ2274">
        <f t="shared" si="904"/>
        <v>6.7394967422762398E-3</v>
      </c>
      <c r="AR2274">
        <f t="shared" si="905"/>
        <v>6399593.6257584924</v>
      </c>
    </row>
    <row r="2275" spans="13:44" x14ac:dyDescent="0.3">
      <c r="M2275" s="52" t="s">
        <v>22</v>
      </c>
      <c r="N2275" s="53">
        <f t="shared" si="884"/>
        <v>166021.44365805644</v>
      </c>
      <c r="O2275" s="54">
        <f t="shared" si="885"/>
        <v>0</v>
      </c>
      <c r="P2275" s="55">
        <f t="shared" si="886"/>
        <v>31</v>
      </c>
      <c r="Q2275" s="68"/>
      <c r="T2275">
        <f t="shared" si="882"/>
        <v>0</v>
      </c>
      <c r="U2275">
        <f t="shared" si="882"/>
        <v>0</v>
      </c>
      <c r="V2275">
        <f t="shared" si="883"/>
        <v>31</v>
      </c>
      <c r="W2275">
        <f t="shared" si="906"/>
        <v>3</v>
      </c>
      <c r="X2275">
        <f t="shared" si="887"/>
        <v>-5.2359877559829883E-2</v>
      </c>
      <c r="Y2275">
        <f t="shared" si="888"/>
        <v>-5.2335956242943828E-2</v>
      </c>
      <c r="Z2275">
        <f t="shared" si="889"/>
        <v>-5.2383818566763218E-2</v>
      </c>
      <c r="AA2275">
        <f t="shared" si="890"/>
        <v>0</v>
      </c>
      <c r="AB2275">
        <f t="shared" si="891"/>
        <v>6375585.7452000007</v>
      </c>
      <c r="AC2275">
        <f t="shared" si="892"/>
        <v>9.2468067027179749E-6</v>
      </c>
      <c r="AD2275">
        <f t="shared" si="893"/>
        <v>0</v>
      </c>
      <c r="AE2275">
        <f t="shared" si="894"/>
        <v>0</v>
      </c>
      <c r="AF2275">
        <f t="shared" si="895"/>
        <v>0</v>
      </c>
      <c r="AG2275">
        <f t="shared" si="896"/>
        <v>0</v>
      </c>
      <c r="AH2275">
        <f t="shared" si="897"/>
        <v>0</v>
      </c>
      <c r="AI2275">
        <f t="shared" si="898"/>
        <v>5.0546225567071803E-3</v>
      </c>
      <c r="AJ2275">
        <f t="shared" si="899"/>
        <v>4.2582015317955055E-5</v>
      </c>
      <c r="AK2275">
        <f t="shared" si="900"/>
        <v>1.6740578955036711E-7</v>
      </c>
      <c r="AL2275">
        <f t="shared" si="901"/>
        <v>0</v>
      </c>
      <c r="AM2275">
        <v>6378137</v>
      </c>
      <c r="AN2275">
        <v>6356752.3142451802</v>
      </c>
      <c r="AO2275">
        <f t="shared" si="902"/>
        <v>8.1819190842620321E-2</v>
      </c>
      <c r="AP2275">
        <f t="shared" si="903"/>
        <v>8.2094437949694496E-2</v>
      </c>
      <c r="AQ2275">
        <f t="shared" si="904"/>
        <v>6.7394967422762398E-3</v>
      </c>
      <c r="AR2275">
        <f t="shared" si="905"/>
        <v>6399593.6257584924</v>
      </c>
    </row>
    <row r="2276" spans="13:44" x14ac:dyDescent="0.3">
      <c r="M2276" s="52" t="s">
        <v>22</v>
      </c>
      <c r="N2276" s="53">
        <f t="shared" si="884"/>
        <v>166021.44365805644</v>
      </c>
      <c r="O2276" s="54">
        <f t="shared" si="885"/>
        <v>0</v>
      </c>
      <c r="P2276" s="55">
        <f t="shared" si="886"/>
        <v>31</v>
      </c>
      <c r="Q2276" s="68"/>
      <c r="T2276">
        <f t="shared" si="882"/>
        <v>0</v>
      </c>
      <c r="U2276">
        <f t="shared" si="882"/>
        <v>0</v>
      </c>
      <c r="V2276">
        <f t="shared" si="883"/>
        <v>31</v>
      </c>
      <c r="W2276">
        <f t="shared" si="906"/>
        <v>3</v>
      </c>
      <c r="X2276">
        <f t="shared" si="887"/>
        <v>-5.2359877559829883E-2</v>
      </c>
      <c r="Y2276">
        <f t="shared" si="888"/>
        <v>-5.2335956242943828E-2</v>
      </c>
      <c r="Z2276">
        <f t="shared" si="889"/>
        <v>-5.2383818566763218E-2</v>
      </c>
      <c r="AA2276">
        <f t="shared" si="890"/>
        <v>0</v>
      </c>
      <c r="AB2276">
        <f t="shared" si="891"/>
        <v>6375585.7452000007</v>
      </c>
      <c r="AC2276">
        <f t="shared" si="892"/>
        <v>9.2468067027179749E-6</v>
      </c>
      <c r="AD2276">
        <f t="shared" si="893"/>
        <v>0</v>
      </c>
      <c r="AE2276">
        <f t="shared" si="894"/>
        <v>0</v>
      </c>
      <c r="AF2276">
        <f t="shared" si="895"/>
        <v>0</v>
      </c>
      <c r="AG2276">
        <f t="shared" si="896"/>
        <v>0</v>
      </c>
      <c r="AH2276">
        <f t="shared" si="897"/>
        <v>0</v>
      </c>
      <c r="AI2276">
        <f t="shared" si="898"/>
        <v>5.0546225567071803E-3</v>
      </c>
      <c r="AJ2276">
        <f t="shared" si="899"/>
        <v>4.2582015317955055E-5</v>
      </c>
      <c r="AK2276">
        <f t="shared" si="900"/>
        <v>1.6740578955036711E-7</v>
      </c>
      <c r="AL2276">
        <f t="shared" si="901"/>
        <v>0</v>
      </c>
      <c r="AM2276">
        <v>6378137</v>
      </c>
      <c r="AN2276">
        <v>6356752.3142451802</v>
      </c>
      <c r="AO2276">
        <f t="shared" si="902"/>
        <v>8.1819190842620321E-2</v>
      </c>
      <c r="AP2276">
        <f t="shared" si="903"/>
        <v>8.2094437949694496E-2</v>
      </c>
      <c r="AQ2276">
        <f t="shared" si="904"/>
        <v>6.7394967422762398E-3</v>
      </c>
      <c r="AR2276">
        <f t="shared" si="905"/>
        <v>6399593.6257584924</v>
      </c>
    </row>
    <row r="2277" spans="13:44" x14ac:dyDescent="0.3">
      <c r="M2277" s="52" t="s">
        <v>22</v>
      </c>
      <c r="N2277" s="53">
        <f t="shared" si="884"/>
        <v>166021.44365805644</v>
      </c>
      <c r="O2277" s="54">
        <f t="shared" si="885"/>
        <v>0</v>
      </c>
      <c r="P2277" s="55">
        <f t="shared" si="886"/>
        <v>31</v>
      </c>
      <c r="Q2277" s="68"/>
      <c r="T2277">
        <f t="shared" si="882"/>
        <v>0</v>
      </c>
      <c r="U2277">
        <f t="shared" si="882"/>
        <v>0</v>
      </c>
      <c r="V2277">
        <f t="shared" si="883"/>
        <v>31</v>
      </c>
      <c r="W2277">
        <f t="shared" si="906"/>
        <v>3</v>
      </c>
      <c r="X2277">
        <f t="shared" si="887"/>
        <v>-5.2359877559829883E-2</v>
      </c>
      <c r="Y2277">
        <f t="shared" si="888"/>
        <v>-5.2335956242943828E-2</v>
      </c>
      <c r="Z2277">
        <f t="shared" si="889"/>
        <v>-5.2383818566763218E-2</v>
      </c>
      <c r="AA2277">
        <f t="shared" si="890"/>
        <v>0</v>
      </c>
      <c r="AB2277">
        <f t="shared" si="891"/>
        <v>6375585.7452000007</v>
      </c>
      <c r="AC2277">
        <f t="shared" si="892"/>
        <v>9.2468067027179749E-6</v>
      </c>
      <c r="AD2277">
        <f t="shared" si="893"/>
        <v>0</v>
      </c>
      <c r="AE2277">
        <f t="shared" si="894"/>
        <v>0</v>
      </c>
      <c r="AF2277">
        <f t="shared" si="895"/>
        <v>0</v>
      </c>
      <c r="AG2277">
        <f t="shared" si="896"/>
        <v>0</v>
      </c>
      <c r="AH2277">
        <f t="shared" si="897"/>
        <v>0</v>
      </c>
      <c r="AI2277">
        <f t="shared" si="898"/>
        <v>5.0546225567071803E-3</v>
      </c>
      <c r="AJ2277">
        <f t="shared" si="899"/>
        <v>4.2582015317955055E-5</v>
      </c>
      <c r="AK2277">
        <f t="shared" si="900"/>
        <v>1.6740578955036711E-7</v>
      </c>
      <c r="AL2277">
        <f t="shared" si="901"/>
        <v>0</v>
      </c>
      <c r="AM2277">
        <v>6378137</v>
      </c>
      <c r="AN2277">
        <v>6356752.3142451802</v>
      </c>
      <c r="AO2277">
        <f t="shared" si="902"/>
        <v>8.1819190842620321E-2</v>
      </c>
      <c r="AP2277">
        <f t="shared" si="903"/>
        <v>8.2094437949694496E-2</v>
      </c>
      <c r="AQ2277">
        <f t="shared" si="904"/>
        <v>6.7394967422762398E-3</v>
      </c>
      <c r="AR2277">
        <f t="shared" si="905"/>
        <v>6399593.6257584924</v>
      </c>
    </row>
    <row r="2278" spans="13:44" x14ac:dyDescent="0.3">
      <c r="M2278" s="52" t="s">
        <v>22</v>
      </c>
      <c r="N2278" s="53">
        <f t="shared" si="884"/>
        <v>166021.44365805644</v>
      </c>
      <c r="O2278" s="54">
        <f t="shared" si="885"/>
        <v>0</v>
      </c>
      <c r="P2278" s="55">
        <f t="shared" si="886"/>
        <v>31</v>
      </c>
      <c r="Q2278" s="68"/>
      <c r="T2278">
        <f t="shared" si="882"/>
        <v>0</v>
      </c>
      <c r="U2278">
        <f t="shared" si="882"/>
        <v>0</v>
      </c>
      <c r="V2278">
        <f t="shared" si="883"/>
        <v>31</v>
      </c>
      <c r="W2278">
        <f t="shared" si="906"/>
        <v>3</v>
      </c>
      <c r="X2278">
        <f t="shared" si="887"/>
        <v>-5.2359877559829883E-2</v>
      </c>
      <c r="Y2278">
        <f t="shared" si="888"/>
        <v>-5.2335956242943828E-2</v>
      </c>
      <c r="Z2278">
        <f t="shared" si="889"/>
        <v>-5.2383818566763218E-2</v>
      </c>
      <c r="AA2278">
        <f t="shared" si="890"/>
        <v>0</v>
      </c>
      <c r="AB2278">
        <f t="shared" si="891"/>
        <v>6375585.7452000007</v>
      </c>
      <c r="AC2278">
        <f t="shared" si="892"/>
        <v>9.2468067027179749E-6</v>
      </c>
      <c r="AD2278">
        <f t="shared" si="893"/>
        <v>0</v>
      </c>
      <c r="AE2278">
        <f t="shared" si="894"/>
        <v>0</v>
      </c>
      <c r="AF2278">
        <f t="shared" si="895"/>
        <v>0</v>
      </c>
      <c r="AG2278">
        <f t="shared" si="896"/>
        <v>0</v>
      </c>
      <c r="AH2278">
        <f t="shared" si="897"/>
        <v>0</v>
      </c>
      <c r="AI2278">
        <f t="shared" si="898"/>
        <v>5.0546225567071803E-3</v>
      </c>
      <c r="AJ2278">
        <f t="shared" si="899"/>
        <v>4.2582015317955055E-5</v>
      </c>
      <c r="AK2278">
        <f t="shared" si="900"/>
        <v>1.6740578955036711E-7</v>
      </c>
      <c r="AL2278">
        <f t="shared" si="901"/>
        <v>0</v>
      </c>
      <c r="AM2278">
        <v>6378137</v>
      </c>
      <c r="AN2278">
        <v>6356752.3142451802</v>
      </c>
      <c r="AO2278">
        <f t="shared" si="902"/>
        <v>8.1819190842620321E-2</v>
      </c>
      <c r="AP2278">
        <f t="shared" si="903"/>
        <v>8.2094437949694496E-2</v>
      </c>
      <c r="AQ2278">
        <f t="shared" si="904"/>
        <v>6.7394967422762398E-3</v>
      </c>
      <c r="AR2278">
        <f t="shared" si="905"/>
        <v>6399593.6257584924</v>
      </c>
    </row>
    <row r="2279" spans="13:44" x14ac:dyDescent="0.3">
      <c r="M2279" s="52" t="s">
        <v>22</v>
      </c>
      <c r="N2279" s="53">
        <f t="shared" si="884"/>
        <v>166021.44365805644</v>
      </c>
      <c r="O2279" s="54">
        <f t="shared" si="885"/>
        <v>0</v>
      </c>
      <c r="P2279" s="55">
        <f t="shared" si="886"/>
        <v>31</v>
      </c>
      <c r="Q2279" s="68"/>
      <c r="T2279">
        <f t="shared" si="882"/>
        <v>0</v>
      </c>
      <c r="U2279">
        <f t="shared" si="882"/>
        <v>0</v>
      </c>
      <c r="V2279">
        <f t="shared" si="883"/>
        <v>31</v>
      </c>
      <c r="W2279">
        <f t="shared" si="906"/>
        <v>3</v>
      </c>
      <c r="X2279">
        <f t="shared" si="887"/>
        <v>-5.2359877559829883E-2</v>
      </c>
      <c r="Y2279">
        <f t="shared" si="888"/>
        <v>-5.2335956242943828E-2</v>
      </c>
      <c r="Z2279">
        <f t="shared" si="889"/>
        <v>-5.2383818566763218E-2</v>
      </c>
      <c r="AA2279">
        <f t="shared" si="890"/>
        <v>0</v>
      </c>
      <c r="AB2279">
        <f t="shared" si="891"/>
        <v>6375585.7452000007</v>
      </c>
      <c r="AC2279">
        <f t="shared" si="892"/>
        <v>9.2468067027179749E-6</v>
      </c>
      <c r="AD2279">
        <f t="shared" si="893"/>
        <v>0</v>
      </c>
      <c r="AE2279">
        <f t="shared" si="894"/>
        <v>0</v>
      </c>
      <c r="AF2279">
        <f t="shared" si="895"/>
        <v>0</v>
      </c>
      <c r="AG2279">
        <f t="shared" si="896"/>
        <v>0</v>
      </c>
      <c r="AH2279">
        <f t="shared" si="897"/>
        <v>0</v>
      </c>
      <c r="AI2279">
        <f t="shared" si="898"/>
        <v>5.0546225567071803E-3</v>
      </c>
      <c r="AJ2279">
        <f t="shared" si="899"/>
        <v>4.2582015317955055E-5</v>
      </c>
      <c r="AK2279">
        <f t="shared" si="900"/>
        <v>1.6740578955036711E-7</v>
      </c>
      <c r="AL2279">
        <f t="shared" si="901"/>
        <v>0</v>
      </c>
      <c r="AM2279">
        <v>6378137</v>
      </c>
      <c r="AN2279">
        <v>6356752.3142451802</v>
      </c>
      <c r="AO2279">
        <f t="shared" si="902"/>
        <v>8.1819190842620321E-2</v>
      </c>
      <c r="AP2279">
        <f t="shared" si="903"/>
        <v>8.2094437949694496E-2</v>
      </c>
      <c r="AQ2279">
        <f t="shared" si="904"/>
        <v>6.7394967422762398E-3</v>
      </c>
      <c r="AR2279">
        <f t="shared" si="905"/>
        <v>6399593.6257584924</v>
      </c>
    </row>
    <row r="2280" spans="13:44" x14ac:dyDescent="0.3">
      <c r="M2280" s="52" t="s">
        <v>22</v>
      </c>
      <c r="N2280" s="53">
        <f t="shared" si="884"/>
        <v>166021.44365805644</v>
      </c>
      <c r="O2280" s="54">
        <f t="shared" si="885"/>
        <v>0</v>
      </c>
      <c r="P2280" s="55">
        <f t="shared" si="886"/>
        <v>31</v>
      </c>
      <c r="Q2280" s="68"/>
      <c r="T2280">
        <f t="shared" si="882"/>
        <v>0</v>
      </c>
      <c r="U2280">
        <f t="shared" si="882"/>
        <v>0</v>
      </c>
      <c r="V2280">
        <f t="shared" si="883"/>
        <v>31</v>
      </c>
      <c r="W2280">
        <f t="shared" si="906"/>
        <v>3</v>
      </c>
      <c r="X2280">
        <f t="shared" si="887"/>
        <v>-5.2359877559829883E-2</v>
      </c>
      <c r="Y2280">
        <f t="shared" si="888"/>
        <v>-5.2335956242943828E-2</v>
      </c>
      <c r="Z2280">
        <f t="shared" si="889"/>
        <v>-5.2383818566763218E-2</v>
      </c>
      <c r="AA2280">
        <f t="shared" si="890"/>
        <v>0</v>
      </c>
      <c r="AB2280">
        <f t="shared" si="891"/>
        <v>6375585.7452000007</v>
      </c>
      <c r="AC2280">
        <f t="shared" si="892"/>
        <v>9.2468067027179749E-6</v>
      </c>
      <c r="AD2280">
        <f t="shared" si="893"/>
        <v>0</v>
      </c>
      <c r="AE2280">
        <f t="shared" si="894"/>
        <v>0</v>
      </c>
      <c r="AF2280">
        <f t="shared" si="895"/>
        <v>0</v>
      </c>
      <c r="AG2280">
        <f t="shared" si="896"/>
        <v>0</v>
      </c>
      <c r="AH2280">
        <f t="shared" si="897"/>
        <v>0</v>
      </c>
      <c r="AI2280">
        <f t="shared" si="898"/>
        <v>5.0546225567071803E-3</v>
      </c>
      <c r="AJ2280">
        <f t="shared" si="899"/>
        <v>4.2582015317955055E-5</v>
      </c>
      <c r="AK2280">
        <f t="shared" si="900"/>
        <v>1.6740578955036711E-7</v>
      </c>
      <c r="AL2280">
        <f t="shared" si="901"/>
        <v>0</v>
      </c>
      <c r="AM2280">
        <v>6378137</v>
      </c>
      <c r="AN2280">
        <v>6356752.3142451802</v>
      </c>
      <c r="AO2280">
        <f t="shared" si="902"/>
        <v>8.1819190842620321E-2</v>
      </c>
      <c r="AP2280">
        <f t="shared" si="903"/>
        <v>8.2094437949694496E-2</v>
      </c>
      <c r="AQ2280">
        <f t="shared" si="904"/>
        <v>6.7394967422762398E-3</v>
      </c>
      <c r="AR2280">
        <f t="shared" si="905"/>
        <v>6399593.6257584924</v>
      </c>
    </row>
    <row r="2281" spans="13:44" x14ac:dyDescent="0.3">
      <c r="M2281" s="52" t="s">
        <v>22</v>
      </c>
      <c r="N2281" s="53">
        <f t="shared" si="884"/>
        <v>166021.44365805644</v>
      </c>
      <c r="O2281" s="54">
        <f t="shared" si="885"/>
        <v>0</v>
      </c>
      <c r="P2281" s="55">
        <f t="shared" si="886"/>
        <v>31</v>
      </c>
      <c r="Q2281" s="68"/>
      <c r="T2281">
        <f t="shared" si="882"/>
        <v>0</v>
      </c>
      <c r="U2281">
        <f t="shared" si="882"/>
        <v>0</v>
      </c>
      <c r="V2281">
        <f t="shared" si="883"/>
        <v>31</v>
      </c>
      <c r="W2281">
        <f t="shared" si="906"/>
        <v>3</v>
      </c>
      <c r="X2281">
        <f t="shared" si="887"/>
        <v>-5.2359877559829883E-2</v>
      </c>
      <c r="Y2281">
        <f t="shared" si="888"/>
        <v>-5.2335956242943828E-2</v>
      </c>
      <c r="Z2281">
        <f t="shared" si="889"/>
        <v>-5.2383818566763218E-2</v>
      </c>
      <c r="AA2281">
        <f t="shared" si="890"/>
        <v>0</v>
      </c>
      <c r="AB2281">
        <f t="shared" si="891"/>
        <v>6375585.7452000007</v>
      </c>
      <c r="AC2281">
        <f t="shared" si="892"/>
        <v>9.2468067027179749E-6</v>
      </c>
      <c r="AD2281">
        <f t="shared" si="893"/>
        <v>0</v>
      </c>
      <c r="AE2281">
        <f t="shared" si="894"/>
        <v>0</v>
      </c>
      <c r="AF2281">
        <f t="shared" si="895"/>
        <v>0</v>
      </c>
      <c r="AG2281">
        <f t="shared" si="896"/>
        <v>0</v>
      </c>
      <c r="AH2281">
        <f t="shared" si="897"/>
        <v>0</v>
      </c>
      <c r="AI2281">
        <f t="shared" si="898"/>
        <v>5.0546225567071803E-3</v>
      </c>
      <c r="AJ2281">
        <f t="shared" si="899"/>
        <v>4.2582015317955055E-5</v>
      </c>
      <c r="AK2281">
        <f t="shared" si="900"/>
        <v>1.6740578955036711E-7</v>
      </c>
      <c r="AL2281">
        <f t="shared" si="901"/>
        <v>0</v>
      </c>
      <c r="AM2281">
        <v>6378137</v>
      </c>
      <c r="AN2281">
        <v>6356752.3142451802</v>
      </c>
      <c r="AO2281">
        <f t="shared" si="902"/>
        <v>8.1819190842620321E-2</v>
      </c>
      <c r="AP2281">
        <f t="shared" si="903"/>
        <v>8.2094437949694496E-2</v>
      </c>
      <c r="AQ2281">
        <f t="shared" si="904"/>
        <v>6.7394967422762398E-3</v>
      </c>
      <c r="AR2281">
        <f t="shared" si="905"/>
        <v>6399593.6257584924</v>
      </c>
    </row>
    <row r="2282" spans="13:44" x14ac:dyDescent="0.3">
      <c r="M2282" s="52" t="s">
        <v>22</v>
      </c>
      <c r="N2282" s="53">
        <f t="shared" si="884"/>
        <v>166021.44365805644</v>
      </c>
      <c r="O2282" s="54">
        <f t="shared" si="885"/>
        <v>0</v>
      </c>
      <c r="P2282" s="55">
        <f t="shared" si="886"/>
        <v>31</v>
      </c>
      <c r="Q2282" s="68"/>
      <c r="T2282">
        <f t="shared" ref="T2282:U2345" si="907">R2282*PI()/180</f>
        <v>0</v>
      </c>
      <c r="U2282">
        <f t="shared" si="907"/>
        <v>0</v>
      </c>
      <c r="V2282">
        <f t="shared" si="883"/>
        <v>31</v>
      </c>
      <c r="W2282">
        <f t="shared" si="906"/>
        <v>3</v>
      </c>
      <c r="X2282">
        <f t="shared" si="887"/>
        <v>-5.2359877559829883E-2</v>
      </c>
      <c r="Y2282">
        <f t="shared" si="888"/>
        <v>-5.2335956242943828E-2</v>
      </c>
      <c r="Z2282">
        <f t="shared" si="889"/>
        <v>-5.2383818566763218E-2</v>
      </c>
      <c r="AA2282">
        <f t="shared" si="890"/>
        <v>0</v>
      </c>
      <c r="AB2282">
        <f t="shared" si="891"/>
        <v>6375585.7452000007</v>
      </c>
      <c r="AC2282">
        <f t="shared" si="892"/>
        <v>9.2468067027179749E-6</v>
      </c>
      <c r="AD2282">
        <f t="shared" si="893"/>
        <v>0</v>
      </c>
      <c r="AE2282">
        <f t="shared" si="894"/>
        <v>0</v>
      </c>
      <c r="AF2282">
        <f t="shared" si="895"/>
        <v>0</v>
      </c>
      <c r="AG2282">
        <f t="shared" si="896"/>
        <v>0</v>
      </c>
      <c r="AH2282">
        <f t="shared" si="897"/>
        <v>0</v>
      </c>
      <c r="AI2282">
        <f t="shared" si="898"/>
        <v>5.0546225567071803E-3</v>
      </c>
      <c r="AJ2282">
        <f t="shared" si="899"/>
        <v>4.2582015317955055E-5</v>
      </c>
      <c r="AK2282">
        <f t="shared" si="900"/>
        <v>1.6740578955036711E-7</v>
      </c>
      <c r="AL2282">
        <f t="shared" si="901"/>
        <v>0</v>
      </c>
      <c r="AM2282">
        <v>6378137</v>
      </c>
      <c r="AN2282">
        <v>6356752.3142451802</v>
      </c>
      <c r="AO2282">
        <f t="shared" si="902"/>
        <v>8.1819190842620321E-2</v>
      </c>
      <c r="AP2282">
        <f t="shared" si="903"/>
        <v>8.2094437949694496E-2</v>
      </c>
      <c r="AQ2282">
        <f t="shared" si="904"/>
        <v>6.7394967422762398E-3</v>
      </c>
      <c r="AR2282">
        <f t="shared" si="905"/>
        <v>6399593.6257584924</v>
      </c>
    </row>
    <row r="2283" spans="13:44" x14ac:dyDescent="0.3">
      <c r="M2283" s="52" t="s">
        <v>22</v>
      </c>
      <c r="N2283" s="53">
        <f t="shared" si="884"/>
        <v>166021.44365805644</v>
      </c>
      <c r="O2283" s="54">
        <f t="shared" si="885"/>
        <v>0</v>
      </c>
      <c r="P2283" s="55">
        <f t="shared" si="886"/>
        <v>31</v>
      </c>
      <c r="Q2283" s="68"/>
      <c r="T2283">
        <f t="shared" si="907"/>
        <v>0</v>
      </c>
      <c r="U2283">
        <f t="shared" si="907"/>
        <v>0</v>
      </c>
      <c r="V2283">
        <f t="shared" si="883"/>
        <v>31</v>
      </c>
      <c r="W2283">
        <f t="shared" si="906"/>
        <v>3</v>
      </c>
      <c r="X2283">
        <f t="shared" si="887"/>
        <v>-5.2359877559829883E-2</v>
      </c>
      <c r="Y2283">
        <f t="shared" si="888"/>
        <v>-5.2335956242943828E-2</v>
      </c>
      <c r="Z2283">
        <f t="shared" si="889"/>
        <v>-5.2383818566763218E-2</v>
      </c>
      <c r="AA2283">
        <f t="shared" si="890"/>
        <v>0</v>
      </c>
      <c r="AB2283">
        <f t="shared" si="891"/>
        <v>6375585.7452000007</v>
      </c>
      <c r="AC2283">
        <f t="shared" si="892"/>
        <v>9.2468067027179749E-6</v>
      </c>
      <c r="AD2283">
        <f t="shared" si="893"/>
        <v>0</v>
      </c>
      <c r="AE2283">
        <f t="shared" si="894"/>
        <v>0</v>
      </c>
      <c r="AF2283">
        <f t="shared" si="895"/>
        <v>0</v>
      </c>
      <c r="AG2283">
        <f t="shared" si="896"/>
        <v>0</v>
      </c>
      <c r="AH2283">
        <f t="shared" si="897"/>
        <v>0</v>
      </c>
      <c r="AI2283">
        <f t="shared" si="898"/>
        <v>5.0546225567071803E-3</v>
      </c>
      <c r="AJ2283">
        <f t="shared" si="899"/>
        <v>4.2582015317955055E-5</v>
      </c>
      <c r="AK2283">
        <f t="shared" si="900"/>
        <v>1.6740578955036711E-7</v>
      </c>
      <c r="AL2283">
        <f t="shared" si="901"/>
        <v>0</v>
      </c>
      <c r="AM2283">
        <v>6378137</v>
      </c>
      <c r="AN2283">
        <v>6356752.3142451802</v>
      </c>
      <c r="AO2283">
        <f t="shared" si="902"/>
        <v>8.1819190842620321E-2</v>
      </c>
      <c r="AP2283">
        <f t="shared" si="903"/>
        <v>8.2094437949694496E-2</v>
      </c>
      <c r="AQ2283">
        <f t="shared" si="904"/>
        <v>6.7394967422762398E-3</v>
      </c>
      <c r="AR2283">
        <f t="shared" si="905"/>
        <v>6399593.6257584924</v>
      </c>
    </row>
    <row r="2284" spans="13:44" x14ac:dyDescent="0.3">
      <c r="M2284" s="52" t="s">
        <v>22</v>
      </c>
      <c r="N2284" s="53">
        <f t="shared" si="884"/>
        <v>166021.44365805644</v>
      </c>
      <c r="O2284" s="54">
        <f t="shared" si="885"/>
        <v>0</v>
      </c>
      <c r="P2284" s="55">
        <f t="shared" si="886"/>
        <v>31</v>
      </c>
      <c r="Q2284" s="68"/>
      <c r="T2284">
        <f t="shared" si="907"/>
        <v>0</v>
      </c>
      <c r="U2284">
        <f t="shared" si="907"/>
        <v>0</v>
      </c>
      <c r="V2284">
        <f t="shared" si="883"/>
        <v>31</v>
      </c>
      <c r="W2284">
        <f t="shared" si="906"/>
        <v>3</v>
      </c>
      <c r="X2284">
        <f t="shared" si="887"/>
        <v>-5.2359877559829883E-2</v>
      </c>
      <c r="Y2284">
        <f t="shared" si="888"/>
        <v>-5.2335956242943828E-2</v>
      </c>
      <c r="Z2284">
        <f t="shared" si="889"/>
        <v>-5.2383818566763218E-2</v>
      </c>
      <c r="AA2284">
        <f t="shared" si="890"/>
        <v>0</v>
      </c>
      <c r="AB2284">
        <f t="shared" si="891"/>
        <v>6375585.7452000007</v>
      </c>
      <c r="AC2284">
        <f t="shared" si="892"/>
        <v>9.2468067027179749E-6</v>
      </c>
      <c r="AD2284">
        <f t="shared" si="893"/>
        <v>0</v>
      </c>
      <c r="AE2284">
        <f t="shared" si="894"/>
        <v>0</v>
      </c>
      <c r="AF2284">
        <f t="shared" si="895"/>
        <v>0</v>
      </c>
      <c r="AG2284">
        <f t="shared" si="896"/>
        <v>0</v>
      </c>
      <c r="AH2284">
        <f t="shared" si="897"/>
        <v>0</v>
      </c>
      <c r="AI2284">
        <f t="shared" si="898"/>
        <v>5.0546225567071803E-3</v>
      </c>
      <c r="AJ2284">
        <f t="shared" si="899"/>
        <v>4.2582015317955055E-5</v>
      </c>
      <c r="AK2284">
        <f t="shared" si="900"/>
        <v>1.6740578955036711E-7</v>
      </c>
      <c r="AL2284">
        <f t="shared" si="901"/>
        <v>0</v>
      </c>
      <c r="AM2284">
        <v>6378137</v>
      </c>
      <c r="AN2284">
        <v>6356752.3142451802</v>
      </c>
      <c r="AO2284">
        <f t="shared" si="902"/>
        <v>8.1819190842620321E-2</v>
      </c>
      <c r="AP2284">
        <f t="shared" si="903"/>
        <v>8.2094437949694496E-2</v>
      </c>
      <c r="AQ2284">
        <f t="shared" si="904"/>
        <v>6.7394967422762398E-3</v>
      </c>
      <c r="AR2284">
        <f t="shared" si="905"/>
        <v>6399593.6257584924</v>
      </c>
    </row>
    <row r="2285" spans="13:44" x14ac:dyDescent="0.3">
      <c r="M2285" s="52" t="s">
        <v>22</v>
      </c>
      <c r="N2285" s="53">
        <f t="shared" si="884"/>
        <v>166021.44365805644</v>
      </c>
      <c r="O2285" s="54">
        <f t="shared" si="885"/>
        <v>0</v>
      </c>
      <c r="P2285" s="55">
        <f t="shared" si="886"/>
        <v>31</v>
      </c>
      <c r="Q2285" s="68"/>
      <c r="T2285">
        <f t="shared" si="907"/>
        <v>0</v>
      </c>
      <c r="U2285">
        <f t="shared" si="907"/>
        <v>0</v>
      </c>
      <c r="V2285">
        <f t="shared" si="883"/>
        <v>31</v>
      </c>
      <c r="W2285">
        <f t="shared" si="906"/>
        <v>3</v>
      </c>
      <c r="X2285">
        <f t="shared" si="887"/>
        <v>-5.2359877559829883E-2</v>
      </c>
      <c r="Y2285">
        <f t="shared" si="888"/>
        <v>-5.2335956242943828E-2</v>
      </c>
      <c r="Z2285">
        <f t="shared" si="889"/>
        <v>-5.2383818566763218E-2</v>
      </c>
      <c r="AA2285">
        <f t="shared" si="890"/>
        <v>0</v>
      </c>
      <c r="AB2285">
        <f t="shared" si="891"/>
        <v>6375585.7452000007</v>
      </c>
      <c r="AC2285">
        <f t="shared" si="892"/>
        <v>9.2468067027179749E-6</v>
      </c>
      <c r="AD2285">
        <f t="shared" si="893"/>
        <v>0</v>
      </c>
      <c r="AE2285">
        <f t="shared" si="894"/>
        <v>0</v>
      </c>
      <c r="AF2285">
        <f t="shared" si="895"/>
        <v>0</v>
      </c>
      <c r="AG2285">
        <f t="shared" si="896"/>
        <v>0</v>
      </c>
      <c r="AH2285">
        <f t="shared" si="897"/>
        <v>0</v>
      </c>
      <c r="AI2285">
        <f t="shared" si="898"/>
        <v>5.0546225567071803E-3</v>
      </c>
      <c r="AJ2285">
        <f t="shared" si="899"/>
        <v>4.2582015317955055E-5</v>
      </c>
      <c r="AK2285">
        <f t="shared" si="900"/>
        <v>1.6740578955036711E-7</v>
      </c>
      <c r="AL2285">
        <f t="shared" si="901"/>
        <v>0</v>
      </c>
      <c r="AM2285">
        <v>6378137</v>
      </c>
      <c r="AN2285">
        <v>6356752.3142451802</v>
      </c>
      <c r="AO2285">
        <f t="shared" si="902"/>
        <v>8.1819190842620321E-2</v>
      </c>
      <c r="AP2285">
        <f t="shared" si="903"/>
        <v>8.2094437949694496E-2</v>
      </c>
      <c r="AQ2285">
        <f t="shared" si="904"/>
        <v>6.7394967422762398E-3</v>
      </c>
      <c r="AR2285">
        <f t="shared" si="905"/>
        <v>6399593.6257584924</v>
      </c>
    </row>
    <row r="2286" spans="13:44" x14ac:dyDescent="0.3">
      <c r="M2286" s="52" t="s">
        <v>22</v>
      </c>
      <c r="N2286" s="53">
        <f t="shared" si="884"/>
        <v>166021.44365805644</v>
      </c>
      <c r="O2286" s="54">
        <f t="shared" si="885"/>
        <v>0</v>
      </c>
      <c r="P2286" s="55">
        <f t="shared" si="886"/>
        <v>31</v>
      </c>
      <c r="Q2286" s="68"/>
      <c r="T2286">
        <f t="shared" si="907"/>
        <v>0</v>
      </c>
      <c r="U2286">
        <f t="shared" si="907"/>
        <v>0</v>
      </c>
      <c r="V2286">
        <f t="shared" si="883"/>
        <v>31</v>
      </c>
      <c r="W2286">
        <f t="shared" si="906"/>
        <v>3</v>
      </c>
      <c r="X2286">
        <f t="shared" si="887"/>
        <v>-5.2359877559829883E-2</v>
      </c>
      <c r="Y2286">
        <f t="shared" si="888"/>
        <v>-5.2335956242943828E-2</v>
      </c>
      <c r="Z2286">
        <f t="shared" si="889"/>
        <v>-5.2383818566763218E-2</v>
      </c>
      <c r="AA2286">
        <f t="shared" si="890"/>
        <v>0</v>
      </c>
      <c r="AB2286">
        <f t="shared" si="891"/>
        <v>6375585.7452000007</v>
      </c>
      <c r="AC2286">
        <f t="shared" si="892"/>
        <v>9.2468067027179749E-6</v>
      </c>
      <c r="AD2286">
        <f t="shared" si="893"/>
        <v>0</v>
      </c>
      <c r="AE2286">
        <f t="shared" si="894"/>
        <v>0</v>
      </c>
      <c r="AF2286">
        <f t="shared" si="895"/>
        <v>0</v>
      </c>
      <c r="AG2286">
        <f t="shared" si="896"/>
        <v>0</v>
      </c>
      <c r="AH2286">
        <f t="shared" si="897"/>
        <v>0</v>
      </c>
      <c r="AI2286">
        <f t="shared" si="898"/>
        <v>5.0546225567071803E-3</v>
      </c>
      <c r="AJ2286">
        <f t="shared" si="899"/>
        <v>4.2582015317955055E-5</v>
      </c>
      <c r="AK2286">
        <f t="shared" si="900"/>
        <v>1.6740578955036711E-7</v>
      </c>
      <c r="AL2286">
        <f t="shared" si="901"/>
        <v>0</v>
      </c>
      <c r="AM2286">
        <v>6378137</v>
      </c>
      <c r="AN2286">
        <v>6356752.3142451802</v>
      </c>
      <c r="AO2286">
        <f t="shared" si="902"/>
        <v>8.1819190842620321E-2</v>
      </c>
      <c r="AP2286">
        <f t="shared" si="903"/>
        <v>8.2094437949694496E-2</v>
      </c>
      <c r="AQ2286">
        <f t="shared" si="904"/>
        <v>6.7394967422762398E-3</v>
      </c>
      <c r="AR2286">
        <f t="shared" si="905"/>
        <v>6399593.6257584924</v>
      </c>
    </row>
    <row r="2287" spans="13:44" x14ac:dyDescent="0.3">
      <c r="M2287" s="52" t="s">
        <v>22</v>
      </c>
      <c r="N2287" s="53">
        <f t="shared" si="884"/>
        <v>166021.44365805644</v>
      </c>
      <c r="O2287" s="54">
        <f t="shared" si="885"/>
        <v>0</v>
      </c>
      <c r="P2287" s="55">
        <f t="shared" si="886"/>
        <v>31</v>
      </c>
      <c r="Q2287" s="68"/>
      <c r="T2287">
        <f t="shared" si="907"/>
        <v>0</v>
      </c>
      <c r="U2287">
        <f t="shared" si="907"/>
        <v>0</v>
      </c>
      <c r="V2287">
        <f t="shared" si="883"/>
        <v>31</v>
      </c>
      <c r="W2287">
        <f t="shared" si="906"/>
        <v>3</v>
      </c>
      <c r="X2287">
        <f t="shared" si="887"/>
        <v>-5.2359877559829883E-2</v>
      </c>
      <c r="Y2287">
        <f t="shared" si="888"/>
        <v>-5.2335956242943828E-2</v>
      </c>
      <c r="Z2287">
        <f t="shared" si="889"/>
        <v>-5.2383818566763218E-2</v>
      </c>
      <c r="AA2287">
        <f t="shared" si="890"/>
        <v>0</v>
      </c>
      <c r="AB2287">
        <f t="shared" si="891"/>
        <v>6375585.7452000007</v>
      </c>
      <c r="AC2287">
        <f t="shared" si="892"/>
        <v>9.2468067027179749E-6</v>
      </c>
      <c r="AD2287">
        <f t="shared" si="893"/>
        <v>0</v>
      </c>
      <c r="AE2287">
        <f t="shared" si="894"/>
        <v>0</v>
      </c>
      <c r="AF2287">
        <f t="shared" si="895"/>
        <v>0</v>
      </c>
      <c r="AG2287">
        <f t="shared" si="896"/>
        <v>0</v>
      </c>
      <c r="AH2287">
        <f t="shared" si="897"/>
        <v>0</v>
      </c>
      <c r="AI2287">
        <f t="shared" si="898"/>
        <v>5.0546225567071803E-3</v>
      </c>
      <c r="AJ2287">
        <f t="shared" si="899"/>
        <v>4.2582015317955055E-5</v>
      </c>
      <c r="AK2287">
        <f t="shared" si="900"/>
        <v>1.6740578955036711E-7</v>
      </c>
      <c r="AL2287">
        <f t="shared" si="901"/>
        <v>0</v>
      </c>
      <c r="AM2287">
        <v>6378137</v>
      </c>
      <c r="AN2287">
        <v>6356752.3142451802</v>
      </c>
      <c r="AO2287">
        <f t="shared" si="902"/>
        <v>8.1819190842620321E-2</v>
      </c>
      <c r="AP2287">
        <f t="shared" si="903"/>
        <v>8.2094437949694496E-2</v>
      </c>
      <c r="AQ2287">
        <f t="shared" si="904"/>
        <v>6.7394967422762398E-3</v>
      </c>
      <c r="AR2287">
        <f t="shared" si="905"/>
        <v>6399593.6257584924</v>
      </c>
    </row>
    <row r="2288" spans="13:44" x14ac:dyDescent="0.3">
      <c r="M2288" s="52" t="s">
        <v>22</v>
      </c>
      <c r="N2288" s="53">
        <f t="shared" si="884"/>
        <v>166021.44365805644</v>
      </c>
      <c r="O2288" s="54">
        <f t="shared" si="885"/>
        <v>0</v>
      </c>
      <c r="P2288" s="55">
        <f t="shared" si="886"/>
        <v>31</v>
      </c>
      <c r="Q2288" s="68"/>
      <c r="T2288">
        <f t="shared" si="907"/>
        <v>0</v>
      </c>
      <c r="U2288">
        <f t="shared" si="907"/>
        <v>0</v>
      </c>
      <c r="V2288">
        <f t="shared" si="883"/>
        <v>31</v>
      </c>
      <c r="W2288">
        <f t="shared" si="906"/>
        <v>3</v>
      </c>
      <c r="X2288">
        <f t="shared" si="887"/>
        <v>-5.2359877559829883E-2</v>
      </c>
      <c r="Y2288">
        <f t="shared" si="888"/>
        <v>-5.2335956242943828E-2</v>
      </c>
      <c r="Z2288">
        <f t="shared" si="889"/>
        <v>-5.2383818566763218E-2</v>
      </c>
      <c r="AA2288">
        <f t="shared" si="890"/>
        <v>0</v>
      </c>
      <c r="AB2288">
        <f t="shared" si="891"/>
        <v>6375585.7452000007</v>
      </c>
      <c r="AC2288">
        <f t="shared" si="892"/>
        <v>9.2468067027179749E-6</v>
      </c>
      <c r="AD2288">
        <f t="shared" si="893"/>
        <v>0</v>
      </c>
      <c r="AE2288">
        <f t="shared" si="894"/>
        <v>0</v>
      </c>
      <c r="AF2288">
        <f t="shared" si="895"/>
        <v>0</v>
      </c>
      <c r="AG2288">
        <f t="shared" si="896"/>
        <v>0</v>
      </c>
      <c r="AH2288">
        <f t="shared" si="897"/>
        <v>0</v>
      </c>
      <c r="AI2288">
        <f t="shared" si="898"/>
        <v>5.0546225567071803E-3</v>
      </c>
      <c r="AJ2288">
        <f t="shared" si="899"/>
        <v>4.2582015317955055E-5</v>
      </c>
      <c r="AK2288">
        <f t="shared" si="900"/>
        <v>1.6740578955036711E-7</v>
      </c>
      <c r="AL2288">
        <f t="shared" si="901"/>
        <v>0</v>
      </c>
      <c r="AM2288">
        <v>6378137</v>
      </c>
      <c r="AN2288">
        <v>6356752.3142451802</v>
      </c>
      <c r="AO2288">
        <f t="shared" si="902"/>
        <v>8.1819190842620321E-2</v>
      </c>
      <c r="AP2288">
        <f t="shared" si="903"/>
        <v>8.2094437949694496E-2</v>
      </c>
      <c r="AQ2288">
        <f t="shared" si="904"/>
        <v>6.7394967422762398E-3</v>
      </c>
      <c r="AR2288">
        <f t="shared" si="905"/>
        <v>6399593.6257584924</v>
      </c>
    </row>
    <row r="2289" spans="13:44" x14ac:dyDescent="0.3">
      <c r="M2289" s="52" t="s">
        <v>22</v>
      </c>
      <c r="N2289" s="53">
        <f t="shared" si="884"/>
        <v>166021.44365805644</v>
      </c>
      <c r="O2289" s="54">
        <f t="shared" si="885"/>
        <v>0</v>
      </c>
      <c r="P2289" s="55">
        <f t="shared" si="886"/>
        <v>31</v>
      </c>
      <c r="Q2289" s="68"/>
      <c r="T2289">
        <f t="shared" si="907"/>
        <v>0</v>
      </c>
      <c r="U2289">
        <f t="shared" si="907"/>
        <v>0</v>
      </c>
      <c r="V2289">
        <f t="shared" si="883"/>
        <v>31</v>
      </c>
      <c r="W2289">
        <f t="shared" si="906"/>
        <v>3</v>
      </c>
      <c r="X2289">
        <f t="shared" si="887"/>
        <v>-5.2359877559829883E-2</v>
      </c>
      <c r="Y2289">
        <f t="shared" si="888"/>
        <v>-5.2335956242943828E-2</v>
      </c>
      <c r="Z2289">
        <f t="shared" si="889"/>
        <v>-5.2383818566763218E-2</v>
      </c>
      <c r="AA2289">
        <f t="shared" si="890"/>
        <v>0</v>
      </c>
      <c r="AB2289">
        <f t="shared" si="891"/>
        <v>6375585.7452000007</v>
      </c>
      <c r="AC2289">
        <f t="shared" si="892"/>
        <v>9.2468067027179749E-6</v>
      </c>
      <c r="AD2289">
        <f t="shared" si="893"/>
        <v>0</v>
      </c>
      <c r="AE2289">
        <f t="shared" si="894"/>
        <v>0</v>
      </c>
      <c r="AF2289">
        <f t="shared" si="895"/>
        <v>0</v>
      </c>
      <c r="AG2289">
        <f t="shared" si="896"/>
        <v>0</v>
      </c>
      <c r="AH2289">
        <f t="shared" si="897"/>
        <v>0</v>
      </c>
      <c r="AI2289">
        <f t="shared" si="898"/>
        <v>5.0546225567071803E-3</v>
      </c>
      <c r="AJ2289">
        <f t="shared" si="899"/>
        <v>4.2582015317955055E-5</v>
      </c>
      <c r="AK2289">
        <f t="shared" si="900"/>
        <v>1.6740578955036711E-7</v>
      </c>
      <c r="AL2289">
        <f t="shared" si="901"/>
        <v>0</v>
      </c>
      <c r="AM2289">
        <v>6378137</v>
      </c>
      <c r="AN2289">
        <v>6356752.3142451802</v>
      </c>
      <c r="AO2289">
        <f t="shared" si="902"/>
        <v>8.1819190842620321E-2</v>
      </c>
      <c r="AP2289">
        <f t="shared" si="903"/>
        <v>8.2094437949694496E-2</v>
      </c>
      <c r="AQ2289">
        <f t="shared" si="904"/>
        <v>6.7394967422762398E-3</v>
      </c>
      <c r="AR2289">
        <f t="shared" si="905"/>
        <v>6399593.6257584924</v>
      </c>
    </row>
    <row r="2290" spans="13:44" x14ac:dyDescent="0.3">
      <c r="M2290" s="52" t="s">
        <v>22</v>
      </c>
      <c r="N2290" s="53">
        <f t="shared" si="884"/>
        <v>166021.44365805644</v>
      </c>
      <c r="O2290" s="54">
        <f t="shared" si="885"/>
        <v>0</v>
      </c>
      <c r="P2290" s="55">
        <f t="shared" si="886"/>
        <v>31</v>
      </c>
      <c r="Q2290" s="68"/>
      <c r="T2290">
        <f t="shared" si="907"/>
        <v>0</v>
      </c>
      <c r="U2290">
        <f t="shared" si="907"/>
        <v>0</v>
      </c>
      <c r="V2290">
        <f t="shared" si="883"/>
        <v>31</v>
      </c>
      <c r="W2290">
        <f t="shared" si="906"/>
        <v>3</v>
      </c>
      <c r="X2290">
        <f t="shared" si="887"/>
        <v>-5.2359877559829883E-2</v>
      </c>
      <c r="Y2290">
        <f t="shared" si="888"/>
        <v>-5.2335956242943828E-2</v>
      </c>
      <c r="Z2290">
        <f t="shared" si="889"/>
        <v>-5.2383818566763218E-2</v>
      </c>
      <c r="AA2290">
        <f t="shared" si="890"/>
        <v>0</v>
      </c>
      <c r="AB2290">
        <f t="shared" si="891"/>
        <v>6375585.7452000007</v>
      </c>
      <c r="AC2290">
        <f t="shared" si="892"/>
        <v>9.2468067027179749E-6</v>
      </c>
      <c r="AD2290">
        <f t="shared" si="893"/>
        <v>0</v>
      </c>
      <c r="AE2290">
        <f t="shared" si="894"/>
        <v>0</v>
      </c>
      <c r="AF2290">
        <f t="shared" si="895"/>
        <v>0</v>
      </c>
      <c r="AG2290">
        <f t="shared" si="896"/>
        <v>0</v>
      </c>
      <c r="AH2290">
        <f t="shared" si="897"/>
        <v>0</v>
      </c>
      <c r="AI2290">
        <f t="shared" si="898"/>
        <v>5.0546225567071803E-3</v>
      </c>
      <c r="AJ2290">
        <f t="shared" si="899"/>
        <v>4.2582015317955055E-5</v>
      </c>
      <c r="AK2290">
        <f t="shared" si="900"/>
        <v>1.6740578955036711E-7</v>
      </c>
      <c r="AL2290">
        <f t="shared" si="901"/>
        <v>0</v>
      </c>
      <c r="AM2290">
        <v>6378137</v>
      </c>
      <c r="AN2290">
        <v>6356752.3142451802</v>
      </c>
      <c r="AO2290">
        <f t="shared" si="902"/>
        <v>8.1819190842620321E-2</v>
      </c>
      <c r="AP2290">
        <f t="shared" si="903"/>
        <v>8.2094437949694496E-2</v>
      </c>
      <c r="AQ2290">
        <f t="shared" si="904"/>
        <v>6.7394967422762398E-3</v>
      </c>
      <c r="AR2290">
        <f t="shared" si="905"/>
        <v>6399593.6257584924</v>
      </c>
    </row>
    <row r="2291" spans="13:44" x14ac:dyDescent="0.3">
      <c r="M2291" s="52" t="s">
        <v>22</v>
      </c>
      <c r="N2291" s="53">
        <f t="shared" si="884"/>
        <v>166021.44365805644</v>
      </c>
      <c r="O2291" s="54">
        <f t="shared" si="885"/>
        <v>0</v>
      </c>
      <c r="P2291" s="55">
        <f t="shared" si="886"/>
        <v>31</v>
      </c>
      <c r="Q2291" s="68"/>
      <c r="T2291">
        <f t="shared" si="907"/>
        <v>0</v>
      </c>
      <c r="U2291">
        <f t="shared" si="907"/>
        <v>0</v>
      </c>
      <c r="V2291">
        <f t="shared" si="883"/>
        <v>31</v>
      </c>
      <c r="W2291">
        <f t="shared" si="906"/>
        <v>3</v>
      </c>
      <c r="X2291">
        <f t="shared" si="887"/>
        <v>-5.2359877559829883E-2</v>
      </c>
      <c r="Y2291">
        <f t="shared" si="888"/>
        <v>-5.2335956242943828E-2</v>
      </c>
      <c r="Z2291">
        <f t="shared" si="889"/>
        <v>-5.2383818566763218E-2</v>
      </c>
      <c r="AA2291">
        <f t="shared" si="890"/>
        <v>0</v>
      </c>
      <c r="AB2291">
        <f t="shared" si="891"/>
        <v>6375585.7452000007</v>
      </c>
      <c r="AC2291">
        <f t="shared" si="892"/>
        <v>9.2468067027179749E-6</v>
      </c>
      <c r="AD2291">
        <f t="shared" si="893"/>
        <v>0</v>
      </c>
      <c r="AE2291">
        <f t="shared" si="894"/>
        <v>0</v>
      </c>
      <c r="AF2291">
        <f t="shared" si="895"/>
        <v>0</v>
      </c>
      <c r="AG2291">
        <f t="shared" si="896"/>
        <v>0</v>
      </c>
      <c r="AH2291">
        <f t="shared" si="897"/>
        <v>0</v>
      </c>
      <c r="AI2291">
        <f t="shared" si="898"/>
        <v>5.0546225567071803E-3</v>
      </c>
      <c r="AJ2291">
        <f t="shared" si="899"/>
        <v>4.2582015317955055E-5</v>
      </c>
      <c r="AK2291">
        <f t="shared" si="900"/>
        <v>1.6740578955036711E-7</v>
      </c>
      <c r="AL2291">
        <f t="shared" si="901"/>
        <v>0</v>
      </c>
      <c r="AM2291">
        <v>6378137</v>
      </c>
      <c r="AN2291">
        <v>6356752.3142451802</v>
      </c>
      <c r="AO2291">
        <f t="shared" si="902"/>
        <v>8.1819190842620321E-2</v>
      </c>
      <c r="AP2291">
        <f t="shared" si="903"/>
        <v>8.2094437949694496E-2</v>
      </c>
      <c r="AQ2291">
        <f t="shared" si="904"/>
        <v>6.7394967422762398E-3</v>
      </c>
      <c r="AR2291">
        <f t="shared" si="905"/>
        <v>6399593.6257584924</v>
      </c>
    </row>
    <row r="2292" spans="13:44" x14ac:dyDescent="0.3">
      <c r="M2292" s="52" t="s">
        <v>22</v>
      </c>
      <c r="N2292" s="53">
        <f t="shared" si="884"/>
        <v>166021.44365805644</v>
      </c>
      <c r="O2292" s="54">
        <f t="shared" si="885"/>
        <v>0</v>
      </c>
      <c r="P2292" s="55">
        <f t="shared" si="886"/>
        <v>31</v>
      </c>
      <c r="Q2292" s="68"/>
      <c r="T2292">
        <f t="shared" si="907"/>
        <v>0</v>
      </c>
      <c r="U2292">
        <f t="shared" si="907"/>
        <v>0</v>
      </c>
      <c r="V2292">
        <f t="shared" si="883"/>
        <v>31</v>
      </c>
      <c r="W2292">
        <f t="shared" si="906"/>
        <v>3</v>
      </c>
      <c r="X2292">
        <f t="shared" si="887"/>
        <v>-5.2359877559829883E-2</v>
      </c>
      <c r="Y2292">
        <f t="shared" si="888"/>
        <v>-5.2335956242943828E-2</v>
      </c>
      <c r="Z2292">
        <f t="shared" si="889"/>
        <v>-5.2383818566763218E-2</v>
      </c>
      <c r="AA2292">
        <f t="shared" si="890"/>
        <v>0</v>
      </c>
      <c r="AB2292">
        <f t="shared" si="891"/>
        <v>6375585.7452000007</v>
      </c>
      <c r="AC2292">
        <f t="shared" si="892"/>
        <v>9.2468067027179749E-6</v>
      </c>
      <c r="AD2292">
        <f t="shared" si="893"/>
        <v>0</v>
      </c>
      <c r="AE2292">
        <f t="shared" si="894"/>
        <v>0</v>
      </c>
      <c r="AF2292">
        <f t="shared" si="895"/>
        <v>0</v>
      </c>
      <c r="AG2292">
        <f t="shared" si="896"/>
        <v>0</v>
      </c>
      <c r="AH2292">
        <f t="shared" si="897"/>
        <v>0</v>
      </c>
      <c r="AI2292">
        <f t="shared" si="898"/>
        <v>5.0546225567071803E-3</v>
      </c>
      <c r="AJ2292">
        <f t="shared" si="899"/>
        <v>4.2582015317955055E-5</v>
      </c>
      <c r="AK2292">
        <f t="shared" si="900"/>
        <v>1.6740578955036711E-7</v>
      </c>
      <c r="AL2292">
        <f t="shared" si="901"/>
        <v>0</v>
      </c>
      <c r="AM2292">
        <v>6378137</v>
      </c>
      <c r="AN2292">
        <v>6356752.3142451802</v>
      </c>
      <c r="AO2292">
        <f t="shared" si="902"/>
        <v>8.1819190842620321E-2</v>
      </c>
      <c r="AP2292">
        <f t="shared" si="903"/>
        <v>8.2094437949694496E-2</v>
      </c>
      <c r="AQ2292">
        <f t="shared" si="904"/>
        <v>6.7394967422762398E-3</v>
      </c>
      <c r="AR2292">
        <f t="shared" si="905"/>
        <v>6399593.6257584924</v>
      </c>
    </row>
    <row r="2293" spans="13:44" x14ac:dyDescent="0.3">
      <c r="M2293" s="52" t="s">
        <v>22</v>
      </c>
      <c r="N2293" s="53">
        <f t="shared" si="884"/>
        <v>166021.44365805644</v>
      </c>
      <c r="O2293" s="54">
        <f t="shared" si="885"/>
        <v>0</v>
      </c>
      <c r="P2293" s="55">
        <f t="shared" si="886"/>
        <v>31</v>
      </c>
      <c r="Q2293" s="68"/>
      <c r="T2293">
        <f t="shared" si="907"/>
        <v>0</v>
      </c>
      <c r="U2293">
        <f t="shared" si="907"/>
        <v>0</v>
      </c>
      <c r="V2293">
        <f t="shared" si="883"/>
        <v>31</v>
      </c>
      <c r="W2293">
        <f t="shared" si="906"/>
        <v>3</v>
      </c>
      <c r="X2293">
        <f t="shared" si="887"/>
        <v>-5.2359877559829883E-2</v>
      </c>
      <c r="Y2293">
        <f t="shared" si="888"/>
        <v>-5.2335956242943828E-2</v>
      </c>
      <c r="Z2293">
        <f t="shared" si="889"/>
        <v>-5.2383818566763218E-2</v>
      </c>
      <c r="AA2293">
        <f t="shared" si="890"/>
        <v>0</v>
      </c>
      <c r="AB2293">
        <f t="shared" si="891"/>
        <v>6375585.7452000007</v>
      </c>
      <c r="AC2293">
        <f t="shared" si="892"/>
        <v>9.2468067027179749E-6</v>
      </c>
      <c r="AD2293">
        <f t="shared" si="893"/>
        <v>0</v>
      </c>
      <c r="AE2293">
        <f t="shared" si="894"/>
        <v>0</v>
      </c>
      <c r="AF2293">
        <f t="shared" si="895"/>
        <v>0</v>
      </c>
      <c r="AG2293">
        <f t="shared" si="896"/>
        <v>0</v>
      </c>
      <c r="AH2293">
        <f t="shared" si="897"/>
        <v>0</v>
      </c>
      <c r="AI2293">
        <f t="shared" si="898"/>
        <v>5.0546225567071803E-3</v>
      </c>
      <c r="AJ2293">
        <f t="shared" si="899"/>
        <v>4.2582015317955055E-5</v>
      </c>
      <c r="AK2293">
        <f t="shared" si="900"/>
        <v>1.6740578955036711E-7</v>
      </c>
      <c r="AL2293">
        <f t="shared" si="901"/>
        <v>0</v>
      </c>
      <c r="AM2293">
        <v>6378137</v>
      </c>
      <c r="AN2293">
        <v>6356752.3142451802</v>
      </c>
      <c r="AO2293">
        <f t="shared" si="902"/>
        <v>8.1819190842620321E-2</v>
      </c>
      <c r="AP2293">
        <f t="shared" si="903"/>
        <v>8.2094437949694496E-2</v>
      </c>
      <c r="AQ2293">
        <f t="shared" si="904"/>
        <v>6.7394967422762398E-3</v>
      </c>
      <c r="AR2293">
        <f t="shared" si="905"/>
        <v>6399593.6257584924</v>
      </c>
    </row>
    <row r="2294" spans="13:44" x14ac:dyDescent="0.3">
      <c r="M2294" s="52" t="s">
        <v>22</v>
      </c>
      <c r="N2294" s="53">
        <f t="shared" si="884"/>
        <v>166021.44365805644</v>
      </c>
      <c r="O2294" s="54">
        <f t="shared" si="885"/>
        <v>0</v>
      </c>
      <c r="P2294" s="55">
        <f t="shared" si="886"/>
        <v>31</v>
      </c>
      <c r="Q2294" s="68"/>
      <c r="T2294">
        <f t="shared" si="907"/>
        <v>0</v>
      </c>
      <c r="U2294">
        <f t="shared" si="907"/>
        <v>0</v>
      </c>
      <c r="V2294">
        <f t="shared" si="883"/>
        <v>31</v>
      </c>
      <c r="W2294">
        <f t="shared" si="906"/>
        <v>3</v>
      </c>
      <c r="X2294">
        <f t="shared" si="887"/>
        <v>-5.2359877559829883E-2</v>
      </c>
      <c r="Y2294">
        <f t="shared" si="888"/>
        <v>-5.2335956242943828E-2</v>
      </c>
      <c r="Z2294">
        <f t="shared" si="889"/>
        <v>-5.2383818566763218E-2</v>
      </c>
      <c r="AA2294">
        <f t="shared" si="890"/>
        <v>0</v>
      </c>
      <c r="AB2294">
        <f t="shared" si="891"/>
        <v>6375585.7452000007</v>
      </c>
      <c r="AC2294">
        <f t="shared" si="892"/>
        <v>9.2468067027179749E-6</v>
      </c>
      <c r="AD2294">
        <f t="shared" si="893"/>
        <v>0</v>
      </c>
      <c r="AE2294">
        <f t="shared" si="894"/>
        <v>0</v>
      </c>
      <c r="AF2294">
        <f t="shared" si="895"/>
        <v>0</v>
      </c>
      <c r="AG2294">
        <f t="shared" si="896"/>
        <v>0</v>
      </c>
      <c r="AH2294">
        <f t="shared" si="897"/>
        <v>0</v>
      </c>
      <c r="AI2294">
        <f t="shared" si="898"/>
        <v>5.0546225567071803E-3</v>
      </c>
      <c r="AJ2294">
        <f t="shared" si="899"/>
        <v>4.2582015317955055E-5</v>
      </c>
      <c r="AK2294">
        <f t="shared" si="900"/>
        <v>1.6740578955036711E-7</v>
      </c>
      <c r="AL2294">
        <f t="shared" si="901"/>
        <v>0</v>
      </c>
      <c r="AM2294">
        <v>6378137</v>
      </c>
      <c r="AN2294">
        <v>6356752.3142451802</v>
      </c>
      <c r="AO2294">
        <f t="shared" si="902"/>
        <v>8.1819190842620321E-2</v>
      </c>
      <c r="AP2294">
        <f t="shared" si="903"/>
        <v>8.2094437949694496E-2</v>
      </c>
      <c r="AQ2294">
        <f t="shared" si="904"/>
        <v>6.7394967422762398E-3</v>
      </c>
      <c r="AR2294">
        <f t="shared" si="905"/>
        <v>6399593.6257584924</v>
      </c>
    </row>
    <row r="2295" spans="13:44" x14ac:dyDescent="0.3">
      <c r="M2295" s="52" t="s">
        <v>22</v>
      </c>
      <c r="N2295" s="53">
        <f t="shared" si="884"/>
        <v>166021.44365805644</v>
      </c>
      <c r="O2295" s="54">
        <f t="shared" si="885"/>
        <v>0</v>
      </c>
      <c r="P2295" s="55">
        <f t="shared" si="886"/>
        <v>31</v>
      </c>
      <c r="Q2295" s="68"/>
      <c r="T2295">
        <f t="shared" si="907"/>
        <v>0</v>
      </c>
      <c r="U2295">
        <f t="shared" si="907"/>
        <v>0</v>
      </c>
      <c r="V2295">
        <f t="shared" si="883"/>
        <v>31</v>
      </c>
      <c r="W2295">
        <f t="shared" si="906"/>
        <v>3</v>
      </c>
      <c r="X2295">
        <f t="shared" si="887"/>
        <v>-5.2359877559829883E-2</v>
      </c>
      <c r="Y2295">
        <f t="shared" si="888"/>
        <v>-5.2335956242943828E-2</v>
      </c>
      <c r="Z2295">
        <f t="shared" si="889"/>
        <v>-5.2383818566763218E-2</v>
      </c>
      <c r="AA2295">
        <f t="shared" si="890"/>
        <v>0</v>
      </c>
      <c r="AB2295">
        <f t="shared" si="891"/>
        <v>6375585.7452000007</v>
      </c>
      <c r="AC2295">
        <f t="shared" si="892"/>
        <v>9.2468067027179749E-6</v>
      </c>
      <c r="AD2295">
        <f t="shared" si="893"/>
        <v>0</v>
      </c>
      <c r="AE2295">
        <f t="shared" si="894"/>
        <v>0</v>
      </c>
      <c r="AF2295">
        <f t="shared" si="895"/>
        <v>0</v>
      </c>
      <c r="AG2295">
        <f t="shared" si="896"/>
        <v>0</v>
      </c>
      <c r="AH2295">
        <f t="shared" si="897"/>
        <v>0</v>
      </c>
      <c r="AI2295">
        <f t="shared" si="898"/>
        <v>5.0546225567071803E-3</v>
      </c>
      <c r="AJ2295">
        <f t="shared" si="899"/>
        <v>4.2582015317955055E-5</v>
      </c>
      <c r="AK2295">
        <f t="shared" si="900"/>
        <v>1.6740578955036711E-7</v>
      </c>
      <c r="AL2295">
        <f t="shared" si="901"/>
        <v>0</v>
      </c>
      <c r="AM2295">
        <v>6378137</v>
      </c>
      <c r="AN2295">
        <v>6356752.3142451802</v>
      </c>
      <c r="AO2295">
        <f t="shared" si="902"/>
        <v>8.1819190842620321E-2</v>
      </c>
      <c r="AP2295">
        <f t="shared" si="903"/>
        <v>8.2094437949694496E-2</v>
      </c>
      <c r="AQ2295">
        <f t="shared" si="904"/>
        <v>6.7394967422762398E-3</v>
      </c>
      <c r="AR2295">
        <f t="shared" si="905"/>
        <v>6399593.6257584924</v>
      </c>
    </row>
    <row r="2296" spans="13:44" x14ac:dyDescent="0.3">
      <c r="M2296" s="52" t="s">
        <v>22</v>
      </c>
      <c r="N2296" s="53">
        <f t="shared" si="884"/>
        <v>166021.44365805644</v>
      </c>
      <c r="O2296" s="54">
        <f t="shared" si="885"/>
        <v>0</v>
      </c>
      <c r="P2296" s="55">
        <f t="shared" si="886"/>
        <v>31</v>
      </c>
      <c r="Q2296" s="68"/>
      <c r="T2296">
        <f t="shared" si="907"/>
        <v>0</v>
      </c>
      <c r="U2296">
        <f t="shared" si="907"/>
        <v>0</v>
      </c>
      <c r="V2296">
        <f t="shared" si="883"/>
        <v>31</v>
      </c>
      <c r="W2296">
        <f t="shared" si="906"/>
        <v>3</v>
      </c>
      <c r="X2296">
        <f t="shared" si="887"/>
        <v>-5.2359877559829883E-2</v>
      </c>
      <c r="Y2296">
        <f t="shared" si="888"/>
        <v>-5.2335956242943828E-2</v>
      </c>
      <c r="Z2296">
        <f t="shared" si="889"/>
        <v>-5.2383818566763218E-2</v>
      </c>
      <c r="AA2296">
        <f t="shared" si="890"/>
        <v>0</v>
      </c>
      <c r="AB2296">
        <f t="shared" si="891"/>
        <v>6375585.7452000007</v>
      </c>
      <c r="AC2296">
        <f t="shared" si="892"/>
        <v>9.2468067027179749E-6</v>
      </c>
      <c r="AD2296">
        <f t="shared" si="893"/>
        <v>0</v>
      </c>
      <c r="AE2296">
        <f t="shared" si="894"/>
        <v>0</v>
      </c>
      <c r="AF2296">
        <f t="shared" si="895"/>
        <v>0</v>
      </c>
      <c r="AG2296">
        <f t="shared" si="896"/>
        <v>0</v>
      </c>
      <c r="AH2296">
        <f t="shared" si="897"/>
        <v>0</v>
      </c>
      <c r="AI2296">
        <f t="shared" si="898"/>
        <v>5.0546225567071803E-3</v>
      </c>
      <c r="AJ2296">
        <f t="shared" si="899"/>
        <v>4.2582015317955055E-5</v>
      </c>
      <c r="AK2296">
        <f t="shared" si="900"/>
        <v>1.6740578955036711E-7</v>
      </c>
      <c r="AL2296">
        <f t="shared" si="901"/>
        <v>0</v>
      </c>
      <c r="AM2296">
        <v>6378137</v>
      </c>
      <c r="AN2296">
        <v>6356752.3142451802</v>
      </c>
      <c r="AO2296">
        <f t="shared" si="902"/>
        <v>8.1819190842620321E-2</v>
      </c>
      <c r="AP2296">
        <f t="shared" si="903"/>
        <v>8.2094437949694496E-2</v>
      </c>
      <c r="AQ2296">
        <f t="shared" si="904"/>
        <v>6.7394967422762398E-3</v>
      </c>
      <c r="AR2296">
        <f t="shared" si="905"/>
        <v>6399593.6257584924</v>
      </c>
    </row>
    <row r="2297" spans="13:44" x14ac:dyDescent="0.3">
      <c r="M2297" s="52" t="s">
        <v>22</v>
      </c>
      <c r="N2297" s="53">
        <f t="shared" si="884"/>
        <v>166021.44365805644</v>
      </c>
      <c r="O2297" s="54">
        <f t="shared" si="885"/>
        <v>0</v>
      </c>
      <c r="P2297" s="55">
        <f t="shared" si="886"/>
        <v>31</v>
      </c>
      <c r="Q2297" s="68"/>
      <c r="T2297">
        <f t="shared" si="907"/>
        <v>0</v>
      </c>
      <c r="U2297">
        <f t="shared" si="907"/>
        <v>0</v>
      </c>
      <c r="V2297">
        <f t="shared" si="883"/>
        <v>31</v>
      </c>
      <c r="W2297">
        <f t="shared" si="906"/>
        <v>3</v>
      </c>
      <c r="X2297">
        <f t="shared" si="887"/>
        <v>-5.2359877559829883E-2</v>
      </c>
      <c r="Y2297">
        <f t="shared" si="888"/>
        <v>-5.2335956242943828E-2</v>
      </c>
      <c r="Z2297">
        <f t="shared" si="889"/>
        <v>-5.2383818566763218E-2</v>
      </c>
      <c r="AA2297">
        <f t="shared" si="890"/>
        <v>0</v>
      </c>
      <c r="AB2297">
        <f t="shared" si="891"/>
        <v>6375585.7452000007</v>
      </c>
      <c r="AC2297">
        <f t="shared" si="892"/>
        <v>9.2468067027179749E-6</v>
      </c>
      <c r="AD2297">
        <f t="shared" si="893"/>
        <v>0</v>
      </c>
      <c r="AE2297">
        <f t="shared" si="894"/>
        <v>0</v>
      </c>
      <c r="AF2297">
        <f t="shared" si="895"/>
        <v>0</v>
      </c>
      <c r="AG2297">
        <f t="shared" si="896"/>
        <v>0</v>
      </c>
      <c r="AH2297">
        <f t="shared" si="897"/>
        <v>0</v>
      </c>
      <c r="AI2297">
        <f t="shared" si="898"/>
        <v>5.0546225567071803E-3</v>
      </c>
      <c r="AJ2297">
        <f t="shared" si="899"/>
        <v>4.2582015317955055E-5</v>
      </c>
      <c r="AK2297">
        <f t="shared" si="900"/>
        <v>1.6740578955036711E-7</v>
      </c>
      <c r="AL2297">
        <f t="shared" si="901"/>
        <v>0</v>
      </c>
      <c r="AM2297">
        <v>6378137</v>
      </c>
      <c r="AN2297">
        <v>6356752.3142451802</v>
      </c>
      <c r="AO2297">
        <f t="shared" si="902"/>
        <v>8.1819190842620321E-2</v>
      </c>
      <c r="AP2297">
        <f t="shared" si="903"/>
        <v>8.2094437949694496E-2</v>
      </c>
      <c r="AQ2297">
        <f t="shared" si="904"/>
        <v>6.7394967422762398E-3</v>
      </c>
      <c r="AR2297">
        <f t="shared" si="905"/>
        <v>6399593.6257584924</v>
      </c>
    </row>
    <row r="2298" spans="13:44" x14ac:dyDescent="0.3">
      <c r="M2298" s="52" t="s">
        <v>22</v>
      </c>
      <c r="N2298" s="53">
        <f t="shared" si="884"/>
        <v>166021.44365805644</v>
      </c>
      <c r="O2298" s="54">
        <f t="shared" si="885"/>
        <v>0</v>
      </c>
      <c r="P2298" s="55">
        <f t="shared" si="886"/>
        <v>31</v>
      </c>
      <c r="Q2298" s="68"/>
      <c r="T2298">
        <f t="shared" si="907"/>
        <v>0</v>
      </c>
      <c r="U2298">
        <f t="shared" si="907"/>
        <v>0</v>
      </c>
      <c r="V2298">
        <f t="shared" si="883"/>
        <v>31</v>
      </c>
      <c r="W2298">
        <f t="shared" si="906"/>
        <v>3</v>
      </c>
      <c r="X2298">
        <f t="shared" si="887"/>
        <v>-5.2359877559829883E-2</v>
      </c>
      <c r="Y2298">
        <f t="shared" si="888"/>
        <v>-5.2335956242943828E-2</v>
      </c>
      <c r="Z2298">
        <f t="shared" si="889"/>
        <v>-5.2383818566763218E-2</v>
      </c>
      <c r="AA2298">
        <f t="shared" si="890"/>
        <v>0</v>
      </c>
      <c r="AB2298">
        <f t="shared" si="891"/>
        <v>6375585.7452000007</v>
      </c>
      <c r="AC2298">
        <f t="shared" si="892"/>
        <v>9.2468067027179749E-6</v>
      </c>
      <c r="AD2298">
        <f t="shared" si="893"/>
        <v>0</v>
      </c>
      <c r="AE2298">
        <f t="shared" si="894"/>
        <v>0</v>
      </c>
      <c r="AF2298">
        <f t="shared" si="895"/>
        <v>0</v>
      </c>
      <c r="AG2298">
        <f t="shared" si="896"/>
        <v>0</v>
      </c>
      <c r="AH2298">
        <f t="shared" si="897"/>
        <v>0</v>
      </c>
      <c r="AI2298">
        <f t="shared" si="898"/>
        <v>5.0546225567071803E-3</v>
      </c>
      <c r="AJ2298">
        <f t="shared" si="899"/>
        <v>4.2582015317955055E-5</v>
      </c>
      <c r="AK2298">
        <f t="shared" si="900"/>
        <v>1.6740578955036711E-7</v>
      </c>
      <c r="AL2298">
        <f t="shared" si="901"/>
        <v>0</v>
      </c>
      <c r="AM2298">
        <v>6378137</v>
      </c>
      <c r="AN2298">
        <v>6356752.3142451802</v>
      </c>
      <c r="AO2298">
        <f t="shared" si="902"/>
        <v>8.1819190842620321E-2</v>
      </c>
      <c r="AP2298">
        <f t="shared" si="903"/>
        <v>8.2094437949694496E-2</v>
      </c>
      <c r="AQ2298">
        <f t="shared" si="904"/>
        <v>6.7394967422762398E-3</v>
      </c>
      <c r="AR2298">
        <f t="shared" si="905"/>
        <v>6399593.6257584924</v>
      </c>
    </row>
    <row r="2299" spans="13:44" x14ac:dyDescent="0.3">
      <c r="M2299" s="52" t="s">
        <v>22</v>
      </c>
      <c r="N2299" s="53">
        <f t="shared" si="884"/>
        <v>166021.44365805644</v>
      </c>
      <c r="O2299" s="54">
        <f t="shared" si="885"/>
        <v>0</v>
      </c>
      <c r="P2299" s="55">
        <f t="shared" si="886"/>
        <v>31</v>
      </c>
      <c r="Q2299" s="68"/>
      <c r="T2299">
        <f t="shared" si="907"/>
        <v>0</v>
      </c>
      <c r="U2299">
        <f t="shared" si="907"/>
        <v>0</v>
      </c>
      <c r="V2299">
        <f t="shared" si="883"/>
        <v>31</v>
      </c>
      <c r="W2299">
        <f t="shared" si="906"/>
        <v>3</v>
      </c>
      <c r="X2299">
        <f t="shared" si="887"/>
        <v>-5.2359877559829883E-2</v>
      </c>
      <c r="Y2299">
        <f t="shared" si="888"/>
        <v>-5.2335956242943828E-2</v>
      </c>
      <c r="Z2299">
        <f t="shared" si="889"/>
        <v>-5.2383818566763218E-2</v>
      </c>
      <c r="AA2299">
        <f t="shared" si="890"/>
        <v>0</v>
      </c>
      <c r="AB2299">
        <f t="shared" si="891"/>
        <v>6375585.7452000007</v>
      </c>
      <c r="AC2299">
        <f t="shared" si="892"/>
        <v>9.2468067027179749E-6</v>
      </c>
      <c r="AD2299">
        <f t="shared" si="893"/>
        <v>0</v>
      </c>
      <c r="AE2299">
        <f t="shared" si="894"/>
        <v>0</v>
      </c>
      <c r="AF2299">
        <f t="shared" si="895"/>
        <v>0</v>
      </c>
      <c r="AG2299">
        <f t="shared" si="896"/>
        <v>0</v>
      </c>
      <c r="AH2299">
        <f t="shared" si="897"/>
        <v>0</v>
      </c>
      <c r="AI2299">
        <f t="shared" si="898"/>
        <v>5.0546225567071803E-3</v>
      </c>
      <c r="AJ2299">
        <f t="shared" si="899"/>
        <v>4.2582015317955055E-5</v>
      </c>
      <c r="AK2299">
        <f t="shared" si="900"/>
        <v>1.6740578955036711E-7</v>
      </c>
      <c r="AL2299">
        <f t="shared" si="901"/>
        <v>0</v>
      </c>
      <c r="AM2299">
        <v>6378137</v>
      </c>
      <c r="AN2299">
        <v>6356752.3142451802</v>
      </c>
      <c r="AO2299">
        <f t="shared" si="902"/>
        <v>8.1819190842620321E-2</v>
      </c>
      <c r="AP2299">
        <f t="shared" si="903"/>
        <v>8.2094437949694496E-2</v>
      </c>
      <c r="AQ2299">
        <f t="shared" si="904"/>
        <v>6.7394967422762398E-3</v>
      </c>
      <c r="AR2299">
        <f t="shared" si="905"/>
        <v>6399593.6257584924</v>
      </c>
    </row>
    <row r="2300" spans="13:44" x14ac:dyDescent="0.3">
      <c r="M2300" s="52" t="s">
        <v>22</v>
      </c>
      <c r="N2300" s="53">
        <f t="shared" si="884"/>
        <v>166021.44365805644</v>
      </c>
      <c r="O2300" s="54">
        <f t="shared" si="885"/>
        <v>0</v>
      </c>
      <c r="P2300" s="55">
        <f t="shared" si="886"/>
        <v>31</v>
      </c>
      <c r="Q2300" s="68"/>
      <c r="T2300">
        <f t="shared" si="907"/>
        <v>0</v>
      </c>
      <c r="U2300">
        <f t="shared" si="907"/>
        <v>0</v>
      </c>
      <c r="V2300">
        <f t="shared" si="883"/>
        <v>31</v>
      </c>
      <c r="W2300">
        <f t="shared" si="906"/>
        <v>3</v>
      </c>
      <c r="X2300">
        <f t="shared" si="887"/>
        <v>-5.2359877559829883E-2</v>
      </c>
      <c r="Y2300">
        <f t="shared" si="888"/>
        <v>-5.2335956242943828E-2</v>
      </c>
      <c r="Z2300">
        <f t="shared" si="889"/>
        <v>-5.2383818566763218E-2</v>
      </c>
      <c r="AA2300">
        <f t="shared" si="890"/>
        <v>0</v>
      </c>
      <c r="AB2300">
        <f t="shared" si="891"/>
        <v>6375585.7452000007</v>
      </c>
      <c r="AC2300">
        <f t="shared" si="892"/>
        <v>9.2468067027179749E-6</v>
      </c>
      <c r="AD2300">
        <f t="shared" si="893"/>
        <v>0</v>
      </c>
      <c r="AE2300">
        <f t="shared" si="894"/>
        <v>0</v>
      </c>
      <c r="AF2300">
        <f t="shared" si="895"/>
        <v>0</v>
      </c>
      <c r="AG2300">
        <f t="shared" si="896"/>
        <v>0</v>
      </c>
      <c r="AH2300">
        <f t="shared" si="897"/>
        <v>0</v>
      </c>
      <c r="AI2300">
        <f t="shared" si="898"/>
        <v>5.0546225567071803E-3</v>
      </c>
      <c r="AJ2300">
        <f t="shared" si="899"/>
        <v>4.2582015317955055E-5</v>
      </c>
      <c r="AK2300">
        <f t="shared" si="900"/>
        <v>1.6740578955036711E-7</v>
      </c>
      <c r="AL2300">
        <f t="shared" si="901"/>
        <v>0</v>
      </c>
      <c r="AM2300">
        <v>6378137</v>
      </c>
      <c r="AN2300">
        <v>6356752.3142451802</v>
      </c>
      <c r="AO2300">
        <f t="shared" si="902"/>
        <v>8.1819190842620321E-2</v>
      </c>
      <c r="AP2300">
        <f t="shared" si="903"/>
        <v>8.2094437949694496E-2</v>
      </c>
      <c r="AQ2300">
        <f t="shared" si="904"/>
        <v>6.7394967422762398E-3</v>
      </c>
      <c r="AR2300">
        <f t="shared" si="905"/>
        <v>6399593.6257584924</v>
      </c>
    </row>
    <row r="2301" spans="13:44" x14ac:dyDescent="0.3">
      <c r="M2301" s="52" t="s">
        <v>22</v>
      </c>
      <c r="N2301" s="53">
        <f t="shared" si="884"/>
        <v>166021.44365805644</v>
      </c>
      <c r="O2301" s="54">
        <f t="shared" si="885"/>
        <v>0</v>
      </c>
      <c r="P2301" s="55">
        <f t="shared" si="886"/>
        <v>31</v>
      </c>
      <c r="Q2301" s="68"/>
      <c r="T2301">
        <f t="shared" si="907"/>
        <v>0</v>
      </c>
      <c r="U2301">
        <f t="shared" si="907"/>
        <v>0</v>
      </c>
      <c r="V2301">
        <f t="shared" si="883"/>
        <v>31</v>
      </c>
      <c r="W2301">
        <f t="shared" si="906"/>
        <v>3</v>
      </c>
      <c r="X2301">
        <f t="shared" si="887"/>
        <v>-5.2359877559829883E-2</v>
      </c>
      <c r="Y2301">
        <f t="shared" si="888"/>
        <v>-5.2335956242943828E-2</v>
      </c>
      <c r="Z2301">
        <f t="shared" si="889"/>
        <v>-5.2383818566763218E-2</v>
      </c>
      <c r="AA2301">
        <f t="shared" si="890"/>
        <v>0</v>
      </c>
      <c r="AB2301">
        <f t="shared" si="891"/>
        <v>6375585.7452000007</v>
      </c>
      <c r="AC2301">
        <f t="shared" si="892"/>
        <v>9.2468067027179749E-6</v>
      </c>
      <c r="AD2301">
        <f t="shared" si="893"/>
        <v>0</v>
      </c>
      <c r="AE2301">
        <f t="shared" si="894"/>
        <v>0</v>
      </c>
      <c r="AF2301">
        <f t="shared" si="895"/>
        <v>0</v>
      </c>
      <c r="AG2301">
        <f t="shared" si="896"/>
        <v>0</v>
      </c>
      <c r="AH2301">
        <f t="shared" si="897"/>
        <v>0</v>
      </c>
      <c r="AI2301">
        <f t="shared" si="898"/>
        <v>5.0546225567071803E-3</v>
      </c>
      <c r="AJ2301">
        <f t="shared" si="899"/>
        <v>4.2582015317955055E-5</v>
      </c>
      <c r="AK2301">
        <f t="shared" si="900"/>
        <v>1.6740578955036711E-7</v>
      </c>
      <c r="AL2301">
        <f t="shared" si="901"/>
        <v>0</v>
      </c>
      <c r="AM2301">
        <v>6378137</v>
      </c>
      <c r="AN2301">
        <v>6356752.3142451802</v>
      </c>
      <c r="AO2301">
        <f t="shared" si="902"/>
        <v>8.1819190842620321E-2</v>
      </c>
      <c r="AP2301">
        <f t="shared" si="903"/>
        <v>8.2094437949694496E-2</v>
      </c>
      <c r="AQ2301">
        <f t="shared" si="904"/>
        <v>6.7394967422762398E-3</v>
      </c>
      <c r="AR2301">
        <f t="shared" si="905"/>
        <v>6399593.6257584924</v>
      </c>
    </row>
    <row r="2302" spans="13:44" x14ac:dyDescent="0.3">
      <c r="M2302" s="52" t="s">
        <v>22</v>
      </c>
      <c r="N2302" s="53">
        <f t="shared" si="884"/>
        <v>166021.44365805644</v>
      </c>
      <c r="O2302" s="54">
        <f t="shared" si="885"/>
        <v>0</v>
      </c>
      <c r="P2302" s="55">
        <f t="shared" si="886"/>
        <v>31</v>
      </c>
      <c r="Q2302" s="68"/>
      <c r="T2302">
        <f t="shared" si="907"/>
        <v>0</v>
      </c>
      <c r="U2302">
        <f t="shared" si="907"/>
        <v>0</v>
      </c>
      <c r="V2302">
        <f t="shared" si="883"/>
        <v>31</v>
      </c>
      <c r="W2302">
        <f t="shared" si="906"/>
        <v>3</v>
      </c>
      <c r="X2302">
        <f t="shared" si="887"/>
        <v>-5.2359877559829883E-2</v>
      </c>
      <c r="Y2302">
        <f t="shared" si="888"/>
        <v>-5.2335956242943828E-2</v>
      </c>
      <c r="Z2302">
        <f t="shared" si="889"/>
        <v>-5.2383818566763218E-2</v>
      </c>
      <c r="AA2302">
        <f t="shared" si="890"/>
        <v>0</v>
      </c>
      <c r="AB2302">
        <f t="shared" si="891"/>
        <v>6375585.7452000007</v>
      </c>
      <c r="AC2302">
        <f t="shared" si="892"/>
        <v>9.2468067027179749E-6</v>
      </c>
      <c r="AD2302">
        <f t="shared" si="893"/>
        <v>0</v>
      </c>
      <c r="AE2302">
        <f t="shared" si="894"/>
        <v>0</v>
      </c>
      <c r="AF2302">
        <f t="shared" si="895"/>
        <v>0</v>
      </c>
      <c r="AG2302">
        <f t="shared" si="896"/>
        <v>0</v>
      </c>
      <c r="AH2302">
        <f t="shared" si="897"/>
        <v>0</v>
      </c>
      <c r="AI2302">
        <f t="shared" si="898"/>
        <v>5.0546225567071803E-3</v>
      </c>
      <c r="AJ2302">
        <f t="shared" si="899"/>
        <v>4.2582015317955055E-5</v>
      </c>
      <c r="AK2302">
        <f t="shared" si="900"/>
        <v>1.6740578955036711E-7</v>
      </c>
      <c r="AL2302">
        <f t="shared" si="901"/>
        <v>0</v>
      </c>
      <c r="AM2302">
        <v>6378137</v>
      </c>
      <c r="AN2302">
        <v>6356752.3142451802</v>
      </c>
      <c r="AO2302">
        <f t="shared" si="902"/>
        <v>8.1819190842620321E-2</v>
      </c>
      <c r="AP2302">
        <f t="shared" si="903"/>
        <v>8.2094437949694496E-2</v>
      </c>
      <c r="AQ2302">
        <f t="shared" si="904"/>
        <v>6.7394967422762398E-3</v>
      </c>
      <c r="AR2302">
        <f t="shared" si="905"/>
        <v>6399593.6257584924</v>
      </c>
    </row>
    <row r="2303" spans="13:44" x14ac:dyDescent="0.3">
      <c r="M2303" s="52" t="s">
        <v>22</v>
      </c>
      <c r="N2303" s="53">
        <f t="shared" si="884"/>
        <v>166021.44365805644</v>
      </c>
      <c r="O2303" s="54">
        <f t="shared" si="885"/>
        <v>0</v>
      </c>
      <c r="P2303" s="55">
        <f t="shared" si="886"/>
        <v>31</v>
      </c>
      <c r="Q2303" s="68"/>
      <c r="T2303">
        <f t="shared" si="907"/>
        <v>0</v>
      </c>
      <c r="U2303">
        <f t="shared" si="907"/>
        <v>0</v>
      </c>
      <c r="V2303">
        <f t="shared" si="883"/>
        <v>31</v>
      </c>
      <c r="W2303">
        <f t="shared" si="906"/>
        <v>3</v>
      </c>
      <c r="X2303">
        <f t="shared" si="887"/>
        <v>-5.2359877559829883E-2</v>
      </c>
      <c r="Y2303">
        <f t="shared" si="888"/>
        <v>-5.2335956242943828E-2</v>
      </c>
      <c r="Z2303">
        <f t="shared" si="889"/>
        <v>-5.2383818566763218E-2</v>
      </c>
      <c r="AA2303">
        <f t="shared" si="890"/>
        <v>0</v>
      </c>
      <c r="AB2303">
        <f t="shared" si="891"/>
        <v>6375585.7452000007</v>
      </c>
      <c r="AC2303">
        <f t="shared" si="892"/>
        <v>9.2468067027179749E-6</v>
      </c>
      <c r="AD2303">
        <f t="shared" si="893"/>
        <v>0</v>
      </c>
      <c r="AE2303">
        <f t="shared" si="894"/>
        <v>0</v>
      </c>
      <c r="AF2303">
        <f t="shared" si="895"/>
        <v>0</v>
      </c>
      <c r="AG2303">
        <f t="shared" si="896"/>
        <v>0</v>
      </c>
      <c r="AH2303">
        <f t="shared" si="897"/>
        <v>0</v>
      </c>
      <c r="AI2303">
        <f t="shared" si="898"/>
        <v>5.0546225567071803E-3</v>
      </c>
      <c r="AJ2303">
        <f t="shared" si="899"/>
        <v>4.2582015317955055E-5</v>
      </c>
      <c r="AK2303">
        <f t="shared" si="900"/>
        <v>1.6740578955036711E-7</v>
      </c>
      <c r="AL2303">
        <f t="shared" si="901"/>
        <v>0</v>
      </c>
      <c r="AM2303">
        <v>6378137</v>
      </c>
      <c r="AN2303">
        <v>6356752.3142451802</v>
      </c>
      <c r="AO2303">
        <f t="shared" si="902"/>
        <v>8.1819190842620321E-2</v>
      </c>
      <c r="AP2303">
        <f t="shared" si="903"/>
        <v>8.2094437949694496E-2</v>
      </c>
      <c r="AQ2303">
        <f t="shared" si="904"/>
        <v>6.7394967422762398E-3</v>
      </c>
      <c r="AR2303">
        <f t="shared" si="905"/>
        <v>6399593.6257584924</v>
      </c>
    </row>
    <row r="2304" spans="13:44" x14ac:dyDescent="0.3">
      <c r="M2304" s="52" t="s">
        <v>22</v>
      </c>
      <c r="N2304" s="53">
        <f t="shared" si="884"/>
        <v>166021.44365805644</v>
      </c>
      <c r="O2304" s="54">
        <f t="shared" si="885"/>
        <v>0</v>
      </c>
      <c r="P2304" s="55">
        <f t="shared" si="886"/>
        <v>31</v>
      </c>
      <c r="Q2304" s="68"/>
      <c r="T2304">
        <f t="shared" si="907"/>
        <v>0</v>
      </c>
      <c r="U2304">
        <f t="shared" si="907"/>
        <v>0</v>
      </c>
      <c r="V2304">
        <f t="shared" si="883"/>
        <v>31</v>
      </c>
      <c r="W2304">
        <f t="shared" si="906"/>
        <v>3</v>
      </c>
      <c r="X2304">
        <f t="shared" si="887"/>
        <v>-5.2359877559829883E-2</v>
      </c>
      <c r="Y2304">
        <f t="shared" si="888"/>
        <v>-5.2335956242943828E-2</v>
      </c>
      <c r="Z2304">
        <f t="shared" si="889"/>
        <v>-5.2383818566763218E-2</v>
      </c>
      <c r="AA2304">
        <f t="shared" si="890"/>
        <v>0</v>
      </c>
      <c r="AB2304">
        <f t="shared" si="891"/>
        <v>6375585.7452000007</v>
      </c>
      <c r="AC2304">
        <f t="shared" si="892"/>
        <v>9.2468067027179749E-6</v>
      </c>
      <c r="AD2304">
        <f t="shared" si="893"/>
        <v>0</v>
      </c>
      <c r="AE2304">
        <f t="shared" si="894"/>
        <v>0</v>
      </c>
      <c r="AF2304">
        <f t="shared" si="895"/>
        <v>0</v>
      </c>
      <c r="AG2304">
        <f t="shared" si="896"/>
        <v>0</v>
      </c>
      <c r="AH2304">
        <f t="shared" si="897"/>
        <v>0</v>
      </c>
      <c r="AI2304">
        <f t="shared" si="898"/>
        <v>5.0546225567071803E-3</v>
      </c>
      <c r="AJ2304">
        <f t="shared" si="899"/>
        <v>4.2582015317955055E-5</v>
      </c>
      <c r="AK2304">
        <f t="shared" si="900"/>
        <v>1.6740578955036711E-7</v>
      </c>
      <c r="AL2304">
        <f t="shared" si="901"/>
        <v>0</v>
      </c>
      <c r="AM2304">
        <v>6378137</v>
      </c>
      <c r="AN2304">
        <v>6356752.3142451802</v>
      </c>
      <c r="AO2304">
        <f t="shared" si="902"/>
        <v>8.1819190842620321E-2</v>
      </c>
      <c r="AP2304">
        <f t="shared" si="903"/>
        <v>8.2094437949694496E-2</v>
      </c>
      <c r="AQ2304">
        <f t="shared" si="904"/>
        <v>6.7394967422762398E-3</v>
      </c>
      <c r="AR2304">
        <f t="shared" si="905"/>
        <v>6399593.6257584924</v>
      </c>
    </row>
    <row r="2305" spans="13:44" x14ac:dyDescent="0.3">
      <c r="M2305" s="52" t="s">
        <v>22</v>
      </c>
      <c r="N2305" s="53">
        <f t="shared" si="884"/>
        <v>166021.44365805644</v>
      </c>
      <c r="O2305" s="54">
        <f t="shared" si="885"/>
        <v>0</v>
      </c>
      <c r="P2305" s="55">
        <f t="shared" si="886"/>
        <v>31</v>
      </c>
      <c r="Q2305" s="68"/>
      <c r="T2305">
        <f t="shared" si="907"/>
        <v>0</v>
      </c>
      <c r="U2305">
        <f t="shared" si="907"/>
        <v>0</v>
      </c>
      <c r="V2305">
        <f t="shared" si="883"/>
        <v>31</v>
      </c>
      <c r="W2305">
        <f t="shared" si="906"/>
        <v>3</v>
      </c>
      <c r="X2305">
        <f t="shared" si="887"/>
        <v>-5.2359877559829883E-2</v>
      </c>
      <c r="Y2305">
        <f t="shared" si="888"/>
        <v>-5.2335956242943828E-2</v>
      </c>
      <c r="Z2305">
        <f t="shared" si="889"/>
        <v>-5.2383818566763218E-2</v>
      </c>
      <c r="AA2305">
        <f t="shared" si="890"/>
        <v>0</v>
      </c>
      <c r="AB2305">
        <f t="shared" si="891"/>
        <v>6375585.7452000007</v>
      </c>
      <c r="AC2305">
        <f t="shared" si="892"/>
        <v>9.2468067027179749E-6</v>
      </c>
      <c r="AD2305">
        <f t="shared" si="893"/>
        <v>0</v>
      </c>
      <c r="AE2305">
        <f t="shared" si="894"/>
        <v>0</v>
      </c>
      <c r="AF2305">
        <f t="shared" si="895"/>
        <v>0</v>
      </c>
      <c r="AG2305">
        <f t="shared" si="896"/>
        <v>0</v>
      </c>
      <c r="AH2305">
        <f t="shared" si="897"/>
        <v>0</v>
      </c>
      <c r="AI2305">
        <f t="shared" si="898"/>
        <v>5.0546225567071803E-3</v>
      </c>
      <c r="AJ2305">
        <f t="shared" si="899"/>
        <v>4.2582015317955055E-5</v>
      </c>
      <c r="AK2305">
        <f t="shared" si="900"/>
        <v>1.6740578955036711E-7</v>
      </c>
      <c r="AL2305">
        <f t="shared" si="901"/>
        <v>0</v>
      </c>
      <c r="AM2305">
        <v>6378137</v>
      </c>
      <c r="AN2305">
        <v>6356752.3142451802</v>
      </c>
      <c r="AO2305">
        <f t="shared" si="902"/>
        <v>8.1819190842620321E-2</v>
      </c>
      <c r="AP2305">
        <f t="shared" si="903"/>
        <v>8.2094437949694496E-2</v>
      </c>
      <c r="AQ2305">
        <f t="shared" si="904"/>
        <v>6.7394967422762398E-3</v>
      </c>
      <c r="AR2305">
        <f t="shared" si="905"/>
        <v>6399593.6257584924</v>
      </c>
    </row>
    <row r="2306" spans="13:44" x14ac:dyDescent="0.3">
      <c r="M2306" s="52" t="s">
        <v>22</v>
      </c>
      <c r="N2306" s="53">
        <f t="shared" si="884"/>
        <v>166021.44365805644</v>
      </c>
      <c r="O2306" s="54">
        <f t="shared" si="885"/>
        <v>0</v>
      </c>
      <c r="P2306" s="55">
        <f t="shared" si="886"/>
        <v>31</v>
      </c>
      <c r="Q2306" s="68"/>
      <c r="T2306">
        <f t="shared" si="907"/>
        <v>0</v>
      </c>
      <c r="U2306">
        <f t="shared" si="907"/>
        <v>0</v>
      </c>
      <c r="V2306">
        <f t="shared" si="883"/>
        <v>31</v>
      </c>
      <c r="W2306">
        <f t="shared" si="906"/>
        <v>3</v>
      </c>
      <c r="X2306">
        <f t="shared" si="887"/>
        <v>-5.2359877559829883E-2</v>
      </c>
      <c r="Y2306">
        <f t="shared" si="888"/>
        <v>-5.2335956242943828E-2</v>
      </c>
      <c r="Z2306">
        <f t="shared" si="889"/>
        <v>-5.2383818566763218E-2</v>
      </c>
      <c r="AA2306">
        <f t="shared" si="890"/>
        <v>0</v>
      </c>
      <c r="AB2306">
        <f t="shared" si="891"/>
        <v>6375585.7452000007</v>
      </c>
      <c r="AC2306">
        <f t="shared" si="892"/>
        <v>9.2468067027179749E-6</v>
      </c>
      <c r="AD2306">
        <f t="shared" si="893"/>
        <v>0</v>
      </c>
      <c r="AE2306">
        <f t="shared" si="894"/>
        <v>0</v>
      </c>
      <c r="AF2306">
        <f t="shared" si="895"/>
        <v>0</v>
      </c>
      <c r="AG2306">
        <f t="shared" si="896"/>
        <v>0</v>
      </c>
      <c r="AH2306">
        <f t="shared" si="897"/>
        <v>0</v>
      </c>
      <c r="AI2306">
        <f t="shared" si="898"/>
        <v>5.0546225567071803E-3</v>
      </c>
      <c r="AJ2306">
        <f t="shared" si="899"/>
        <v>4.2582015317955055E-5</v>
      </c>
      <c r="AK2306">
        <f t="shared" si="900"/>
        <v>1.6740578955036711E-7</v>
      </c>
      <c r="AL2306">
        <f t="shared" si="901"/>
        <v>0</v>
      </c>
      <c r="AM2306">
        <v>6378137</v>
      </c>
      <c r="AN2306">
        <v>6356752.3142451802</v>
      </c>
      <c r="AO2306">
        <f t="shared" si="902"/>
        <v>8.1819190842620321E-2</v>
      </c>
      <c r="AP2306">
        <f t="shared" si="903"/>
        <v>8.2094437949694496E-2</v>
      </c>
      <c r="AQ2306">
        <f t="shared" si="904"/>
        <v>6.7394967422762398E-3</v>
      </c>
      <c r="AR2306">
        <f t="shared" si="905"/>
        <v>6399593.6257584924</v>
      </c>
    </row>
    <row r="2307" spans="13:44" x14ac:dyDescent="0.3">
      <c r="M2307" s="52" t="s">
        <v>22</v>
      </c>
      <c r="N2307" s="53">
        <f t="shared" si="884"/>
        <v>166021.44365805644</v>
      </c>
      <c r="O2307" s="54">
        <f t="shared" si="885"/>
        <v>0</v>
      </c>
      <c r="P2307" s="55">
        <f t="shared" si="886"/>
        <v>31</v>
      </c>
      <c r="Q2307" s="68"/>
      <c r="T2307">
        <f t="shared" si="907"/>
        <v>0</v>
      </c>
      <c r="U2307">
        <f t="shared" si="907"/>
        <v>0</v>
      </c>
      <c r="V2307">
        <f t="shared" si="883"/>
        <v>31</v>
      </c>
      <c r="W2307">
        <f t="shared" si="906"/>
        <v>3</v>
      </c>
      <c r="X2307">
        <f t="shared" si="887"/>
        <v>-5.2359877559829883E-2</v>
      </c>
      <c r="Y2307">
        <f t="shared" si="888"/>
        <v>-5.2335956242943828E-2</v>
      </c>
      <c r="Z2307">
        <f t="shared" si="889"/>
        <v>-5.2383818566763218E-2</v>
      </c>
      <c r="AA2307">
        <f t="shared" si="890"/>
        <v>0</v>
      </c>
      <c r="AB2307">
        <f t="shared" si="891"/>
        <v>6375585.7452000007</v>
      </c>
      <c r="AC2307">
        <f t="shared" si="892"/>
        <v>9.2468067027179749E-6</v>
      </c>
      <c r="AD2307">
        <f t="shared" si="893"/>
        <v>0</v>
      </c>
      <c r="AE2307">
        <f t="shared" si="894"/>
        <v>0</v>
      </c>
      <c r="AF2307">
        <f t="shared" si="895"/>
        <v>0</v>
      </c>
      <c r="AG2307">
        <f t="shared" si="896"/>
        <v>0</v>
      </c>
      <c r="AH2307">
        <f t="shared" si="897"/>
        <v>0</v>
      </c>
      <c r="AI2307">
        <f t="shared" si="898"/>
        <v>5.0546225567071803E-3</v>
      </c>
      <c r="AJ2307">
        <f t="shared" si="899"/>
        <v>4.2582015317955055E-5</v>
      </c>
      <c r="AK2307">
        <f t="shared" si="900"/>
        <v>1.6740578955036711E-7</v>
      </c>
      <c r="AL2307">
        <f t="shared" si="901"/>
        <v>0</v>
      </c>
      <c r="AM2307">
        <v>6378137</v>
      </c>
      <c r="AN2307">
        <v>6356752.3142451802</v>
      </c>
      <c r="AO2307">
        <f t="shared" si="902"/>
        <v>8.1819190842620321E-2</v>
      </c>
      <c r="AP2307">
        <f t="shared" si="903"/>
        <v>8.2094437949694496E-2</v>
      </c>
      <c r="AQ2307">
        <f t="shared" si="904"/>
        <v>6.7394967422762398E-3</v>
      </c>
      <c r="AR2307">
        <f t="shared" si="905"/>
        <v>6399593.6257584924</v>
      </c>
    </row>
    <row r="2308" spans="13:44" x14ac:dyDescent="0.3">
      <c r="M2308" s="52" t="s">
        <v>22</v>
      </c>
      <c r="N2308" s="53">
        <f t="shared" si="884"/>
        <v>166021.44365805644</v>
      </c>
      <c r="O2308" s="54">
        <f t="shared" si="885"/>
        <v>0</v>
      </c>
      <c r="P2308" s="55">
        <f t="shared" si="886"/>
        <v>31</v>
      </c>
      <c r="Q2308" s="68"/>
      <c r="T2308">
        <f t="shared" si="907"/>
        <v>0</v>
      </c>
      <c r="U2308">
        <f t="shared" si="907"/>
        <v>0</v>
      </c>
      <c r="V2308">
        <f t="shared" si="883"/>
        <v>31</v>
      </c>
      <c r="W2308">
        <f t="shared" si="906"/>
        <v>3</v>
      </c>
      <c r="X2308">
        <f t="shared" si="887"/>
        <v>-5.2359877559829883E-2</v>
      </c>
      <c r="Y2308">
        <f t="shared" si="888"/>
        <v>-5.2335956242943828E-2</v>
      </c>
      <c r="Z2308">
        <f t="shared" si="889"/>
        <v>-5.2383818566763218E-2</v>
      </c>
      <c r="AA2308">
        <f t="shared" si="890"/>
        <v>0</v>
      </c>
      <c r="AB2308">
        <f t="shared" si="891"/>
        <v>6375585.7452000007</v>
      </c>
      <c r="AC2308">
        <f t="shared" si="892"/>
        <v>9.2468067027179749E-6</v>
      </c>
      <c r="AD2308">
        <f t="shared" si="893"/>
        <v>0</v>
      </c>
      <c r="AE2308">
        <f t="shared" si="894"/>
        <v>0</v>
      </c>
      <c r="AF2308">
        <f t="shared" si="895"/>
        <v>0</v>
      </c>
      <c r="AG2308">
        <f t="shared" si="896"/>
        <v>0</v>
      </c>
      <c r="AH2308">
        <f t="shared" si="897"/>
        <v>0</v>
      </c>
      <c r="AI2308">
        <f t="shared" si="898"/>
        <v>5.0546225567071803E-3</v>
      </c>
      <c r="AJ2308">
        <f t="shared" si="899"/>
        <v>4.2582015317955055E-5</v>
      </c>
      <c r="AK2308">
        <f t="shared" si="900"/>
        <v>1.6740578955036711E-7</v>
      </c>
      <c r="AL2308">
        <f t="shared" si="901"/>
        <v>0</v>
      </c>
      <c r="AM2308">
        <v>6378137</v>
      </c>
      <c r="AN2308">
        <v>6356752.3142451802</v>
      </c>
      <c r="AO2308">
        <f t="shared" si="902"/>
        <v>8.1819190842620321E-2</v>
      </c>
      <c r="AP2308">
        <f t="shared" si="903"/>
        <v>8.2094437949694496E-2</v>
      </c>
      <c r="AQ2308">
        <f t="shared" si="904"/>
        <v>6.7394967422762398E-3</v>
      </c>
      <c r="AR2308">
        <f t="shared" si="905"/>
        <v>6399593.6257584924</v>
      </c>
    </row>
    <row r="2309" spans="13:44" x14ac:dyDescent="0.3">
      <c r="M2309" s="52" t="s">
        <v>22</v>
      </c>
      <c r="N2309" s="53">
        <f t="shared" si="884"/>
        <v>166021.44365805644</v>
      </c>
      <c r="O2309" s="54">
        <f t="shared" si="885"/>
        <v>0</v>
      </c>
      <c r="P2309" s="55">
        <f t="shared" si="886"/>
        <v>31</v>
      </c>
      <c r="Q2309" s="68"/>
      <c r="T2309">
        <f t="shared" si="907"/>
        <v>0</v>
      </c>
      <c r="U2309">
        <f t="shared" si="907"/>
        <v>0</v>
      </c>
      <c r="V2309">
        <f t="shared" si="883"/>
        <v>31</v>
      </c>
      <c r="W2309">
        <f t="shared" si="906"/>
        <v>3</v>
      </c>
      <c r="X2309">
        <f t="shared" si="887"/>
        <v>-5.2359877559829883E-2</v>
      </c>
      <c r="Y2309">
        <f t="shared" si="888"/>
        <v>-5.2335956242943828E-2</v>
      </c>
      <c r="Z2309">
        <f t="shared" si="889"/>
        <v>-5.2383818566763218E-2</v>
      </c>
      <c r="AA2309">
        <f t="shared" si="890"/>
        <v>0</v>
      </c>
      <c r="AB2309">
        <f t="shared" si="891"/>
        <v>6375585.7452000007</v>
      </c>
      <c r="AC2309">
        <f t="shared" si="892"/>
        <v>9.2468067027179749E-6</v>
      </c>
      <c r="AD2309">
        <f t="shared" si="893"/>
        <v>0</v>
      </c>
      <c r="AE2309">
        <f t="shared" si="894"/>
        <v>0</v>
      </c>
      <c r="AF2309">
        <f t="shared" si="895"/>
        <v>0</v>
      </c>
      <c r="AG2309">
        <f t="shared" si="896"/>
        <v>0</v>
      </c>
      <c r="AH2309">
        <f t="shared" si="897"/>
        <v>0</v>
      </c>
      <c r="AI2309">
        <f t="shared" si="898"/>
        <v>5.0546225567071803E-3</v>
      </c>
      <c r="AJ2309">
        <f t="shared" si="899"/>
        <v>4.2582015317955055E-5</v>
      </c>
      <c r="AK2309">
        <f t="shared" si="900"/>
        <v>1.6740578955036711E-7</v>
      </c>
      <c r="AL2309">
        <f t="shared" si="901"/>
        <v>0</v>
      </c>
      <c r="AM2309">
        <v>6378137</v>
      </c>
      <c r="AN2309">
        <v>6356752.3142451802</v>
      </c>
      <c r="AO2309">
        <f t="shared" si="902"/>
        <v>8.1819190842620321E-2</v>
      </c>
      <c r="AP2309">
        <f t="shared" si="903"/>
        <v>8.2094437949694496E-2</v>
      </c>
      <c r="AQ2309">
        <f t="shared" si="904"/>
        <v>6.7394967422762398E-3</v>
      </c>
      <c r="AR2309">
        <f t="shared" si="905"/>
        <v>6399593.6257584924</v>
      </c>
    </row>
    <row r="2310" spans="13:44" x14ac:dyDescent="0.3">
      <c r="M2310" s="52" t="s">
        <v>22</v>
      </c>
      <c r="N2310" s="53">
        <f t="shared" si="884"/>
        <v>166021.44365805644</v>
      </c>
      <c r="O2310" s="54">
        <f t="shared" si="885"/>
        <v>0</v>
      </c>
      <c r="P2310" s="55">
        <f t="shared" si="886"/>
        <v>31</v>
      </c>
      <c r="Q2310" s="68"/>
      <c r="T2310">
        <f t="shared" si="907"/>
        <v>0</v>
      </c>
      <c r="U2310">
        <f t="shared" si="907"/>
        <v>0</v>
      </c>
      <c r="V2310">
        <f t="shared" si="883"/>
        <v>31</v>
      </c>
      <c r="W2310">
        <f t="shared" si="906"/>
        <v>3</v>
      </c>
      <c r="X2310">
        <f t="shared" si="887"/>
        <v>-5.2359877559829883E-2</v>
      </c>
      <c r="Y2310">
        <f t="shared" si="888"/>
        <v>-5.2335956242943828E-2</v>
      </c>
      <c r="Z2310">
        <f t="shared" si="889"/>
        <v>-5.2383818566763218E-2</v>
      </c>
      <c r="AA2310">
        <f t="shared" si="890"/>
        <v>0</v>
      </c>
      <c r="AB2310">
        <f t="shared" si="891"/>
        <v>6375585.7452000007</v>
      </c>
      <c r="AC2310">
        <f t="shared" si="892"/>
        <v>9.2468067027179749E-6</v>
      </c>
      <c r="AD2310">
        <f t="shared" si="893"/>
        <v>0</v>
      </c>
      <c r="AE2310">
        <f t="shared" si="894"/>
        <v>0</v>
      </c>
      <c r="AF2310">
        <f t="shared" si="895"/>
        <v>0</v>
      </c>
      <c r="AG2310">
        <f t="shared" si="896"/>
        <v>0</v>
      </c>
      <c r="AH2310">
        <f t="shared" si="897"/>
        <v>0</v>
      </c>
      <c r="AI2310">
        <f t="shared" si="898"/>
        <v>5.0546225567071803E-3</v>
      </c>
      <c r="AJ2310">
        <f t="shared" si="899"/>
        <v>4.2582015317955055E-5</v>
      </c>
      <c r="AK2310">
        <f t="shared" si="900"/>
        <v>1.6740578955036711E-7</v>
      </c>
      <c r="AL2310">
        <f t="shared" si="901"/>
        <v>0</v>
      </c>
      <c r="AM2310">
        <v>6378137</v>
      </c>
      <c r="AN2310">
        <v>6356752.3142451802</v>
      </c>
      <c r="AO2310">
        <f t="shared" si="902"/>
        <v>8.1819190842620321E-2</v>
      </c>
      <c r="AP2310">
        <f t="shared" si="903"/>
        <v>8.2094437949694496E-2</v>
      </c>
      <c r="AQ2310">
        <f t="shared" si="904"/>
        <v>6.7394967422762398E-3</v>
      </c>
      <c r="AR2310">
        <f t="shared" si="905"/>
        <v>6399593.6257584924</v>
      </c>
    </row>
    <row r="2311" spans="13:44" x14ac:dyDescent="0.3">
      <c r="M2311" s="52" t="s">
        <v>22</v>
      </c>
      <c r="N2311" s="53">
        <f t="shared" si="884"/>
        <v>166021.44365805644</v>
      </c>
      <c r="O2311" s="54">
        <f t="shared" si="885"/>
        <v>0</v>
      </c>
      <c r="P2311" s="55">
        <f t="shared" si="886"/>
        <v>31</v>
      </c>
      <c r="Q2311" s="68"/>
      <c r="T2311">
        <f t="shared" si="907"/>
        <v>0</v>
      </c>
      <c r="U2311">
        <f t="shared" si="907"/>
        <v>0</v>
      </c>
      <c r="V2311">
        <f t="shared" si="883"/>
        <v>31</v>
      </c>
      <c r="W2311">
        <f t="shared" si="906"/>
        <v>3</v>
      </c>
      <c r="X2311">
        <f t="shared" si="887"/>
        <v>-5.2359877559829883E-2</v>
      </c>
      <c r="Y2311">
        <f t="shared" si="888"/>
        <v>-5.2335956242943828E-2</v>
      </c>
      <c r="Z2311">
        <f t="shared" si="889"/>
        <v>-5.2383818566763218E-2</v>
      </c>
      <c r="AA2311">
        <f t="shared" si="890"/>
        <v>0</v>
      </c>
      <c r="AB2311">
        <f t="shared" si="891"/>
        <v>6375585.7452000007</v>
      </c>
      <c r="AC2311">
        <f t="shared" si="892"/>
        <v>9.2468067027179749E-6</v>
      </c>
      <c r="AD2311">
        <f t="shared" si="893"/>
        <v>0</v>
      </c>
      <c r="AE2311">
        <f t="shared" si="894"/>
        <v>0</v>
      </c>
      <c r="AF2311">
        <f t="shared" si="895"/>
        <v>0</v>
      </c>
      <c r="AG2311">
        <f t="shared" si="896"/>
        <v>0</v>
      </c>
      <c r="AH2311">
        <f t="shared" si="897"/>
        <v>0</v>
      </c>
      <c r="AI2311">
        <f t="shared" si="898"/>
        <v>5.0546225567071803E-3</v>
      </c>
      <c r="AJ2311">
        <f t="shared" si="899"/>
        <v>4.2582015317955055E-5</v>
      </c>
      <c r="AK2311">
        <f t="shared" si="900"/>
        <v>1.6740578955036711E-7</v>
      </c>
      <c r="AL2311">
        <f t="shared" si="901"/>
        <v>0</v>
      </c>
      <c r="AM2311">
        <v>6378137</v>
      </c>
      <c r="AN2311">
        <v>6356752.3142451802</v>
      </c>
      <c r="AO2311">
        <f t="shared" si="902"/>
        <v>8.1819190842620321E-2</v>
      </c>
      <c r="AP2311">
        <f t="shared" si="903"/>
        <v>8.2094437949694496E-2</v>
      </c>
      <c r="AQ2311">
        <f t="shared" si="904"/>
        <v>6.7394967422762398E-3</v>
      </c>
      <c r="AR2311">
        <f t="shared" si="905"/>
        <v>6399593.6257584924</v>
      </c>
    </row>
    <row r="2312" spans="13:44" x14ac:dyDescent="0.3">
      <c r="M2312" s="52" t="s">
        <v>22</v>
      </c>
      <c r="N2312" s="53">
        <f t="shared" si="884"/>
        <v>166021.44365805644</v>
      </c>
      <c r="O2312" s="54">
        <f t="shared" si="885"/>
        <v>0</v>
      </c>
      <c r="P2312" s="55">
        <f t="shared" si="886"/>
        <v>31</v>
      </c>
      <c r="Q2312" s="68"/>
      <c r="T2312">
        <f t="shared" si="907"/>
        <v>0</v>
      </c>
      <c r="U2312">
        <f t="shared" si="907"/>
        <v>0</v>
      </c>
      <c r="V2312">
        <f t="shared" si="883"/>
        <v>31</v>
      </c>
      <c r="W2312">
        <f t="shared" si="906"/>
        <v>3</v>
      </c>
      <c r="X2312">
        <f t="shared" si="887"/>
        <v>-5.2359877559829883E-2</v>
      </c>
      <c r="Y2312">
        <f t="shared" si="888"/>
        <v>-5.2335956242943828E-2</v>
      </c>
      <c r="Z2312">
        <f t="shared" si="889"/>
        <v>-5.2383818566763218E-2</v>
      </c>
      <c r="AA2312">
        <f t="shared" si="890"/>
        <v>0</v>
      </c>
      <c r="AB2312">
        <f t="shared" si="891"/>
        <v>6375585.7452000007</v>
      </c>
      <c r="AC2312">
        <f t="shared" si="892"/>
        <v>9.2468067027179749E-6</v>
      </c>
      <c r="AD2312">
        <f t="shared" si="893"/>
        <v>0</v>
      </c>
      <c r="AE2312">
        <f t="shared" si="894"/>
        <v>0</v>
      </c>
      <c r="AF2312">
        <f t="shared" si="895"/>
        <v>0</v>
      </c>
      <c r="AG2312">
        <f t="shared" si="896"/>
        <v>0</v>
      </c>
      <c r="AH2312">
        <f t="shared" si="897"/>
        <v>0</v>
      </c>
      <c r="AI2312">
        <f t="shared" si="898"/>
        <v>5.0546225567071803E-3</v>
      </c>
      <c r="AJ2312">
        <f t="shared" si="899"/>
        <v>4.2582015317955055E-5</v>
      </c>
      <c r="AK2312">
        <f t="shared" si="900"/>
        <v>1.6740578955036711E-7</v>
      </c>
      <c r="AL2312">
        <f t="shared" si="901"/>
        <v>0</v>
      </c>
      <c r="AM2312">
        <v>6378137</v>
      </c>
      <c r="AN2312">
        <v>6356752.3142451802</v>
      </c>
      <c r="AO2312">
        <f t="shared" si="902"/>
        <v>8.1819190842620321E-2</v>
      </c>
      <c r="AP2312">
        <f t="shared" si="903"/>
        <v>8.2094437949694496E-2</v>
      </c>
      <c r="AQ2312">
        <f t="shared" si="904"/>
        <v>6.7394967422762398E-3</v>
      </c>
      <c r="AR2312">
        <f t="shared" si="905"/>
        <v>6399593.6257584924</v>
      </c>
    </row>
    <row r="2313" spans="13:44" x14ac:dyDescent="0.3">
      <c r="M2313" s="52" t="s">
        <v>22</v>
      </c>
      <c r="N2313" s="53">
        <f t="shared" si="884"/>
        <v>166021.44365805644</v>
      </c>
      <c r="O2313" s="54">
        <f t="shared" si="885"/>
        <v>0</v>
      </c>
      <c r="P2313" s="55">
        <f t="shared" si="886"/>
        <v>31</v>
      </c>
      <c r="Q2313" s="68"/>
      <c r="T2313">
        <f t="shared" si="907"/>
        <v>0</v>
      </c>
      <c r="U2313">
        <f t="shared" si="907"/>
        <v>0</v>
      </c>
      <c r="V2313">
        <f t="shared" si="883"/>
        <v>31</v>
      </c>
      <c r="W2313">
        <f t="shared" si="906"/>
        <v>3</v>
      </c>
      <c r="X2313">
        <f t="shared" si="887"/>
        <v>-5.2359877559829883E-2</v>
      </c>
      <c r="Y2313">
        <f t="shared" si="888"/>
        <v>-5.2335956242943828E-2</v>
      </c>
      <c r="Z2313">
        <f t="shared" si="889"/>
        <v>-5.2383818566763218E-2</v>
      </c>
      <c r="AA2313">
        <f t="shared" si="890"/>
        <v>0</v>
      </c>
      <c r="AB2313">
        <f t="shared" si="891"/>
        <v>6375585.7452000007</v>
      </c>
      <c r="AC2313">
        <f t="shared" si="892"/>
        <v>9.2468067027179749E-6</v>
      </c>
      <c r="AD2313">
        <f t="shared" si="893"/>
        <v>0</v>
      </c>
      <c r="AE2313">
        <f t="shared" si="894"/>
        <v>0</v>
      </c>
      <c r="AF2313">
        <f t="shared" si="895"/>
        <v>0</v>
      </c>
      <c r="AG2313">
        <f t="shared" si="896"/>
        <v>0</v>
      </c>
      <c r="AH2313">
        <f t="shared" si="897"/>
        <v>0</v>
      </c>
      <c r="AI2313">
        <f t="shared" si="898"/>
        <v>5.0546225567071803E-3</v>
      </c>
      <c r="AJ2313">
        <f t="shared" si="899"/>
        <v>4.2582015317955055E-5</v>
      </c>
      <c r="AK2313">
        <f t="shared" si="900"/>
        <v>1.6740578955036711E-7</v>
      </c>
      <c r="AL2313">
        <f t="shared" si="901"/>
        <v>0</v>
      </c>
      <c r="AM2313">
        <v>6378137</v>
      </c>
      <c r="AN2313">
        <v>6356752.3142451802</v>
      </c>
      <c r="AO2313">
        <f t="shared" si="902"/>
        <v>8.1819190842620321E-2</v>
      </c>
      <c r="AP2313">
        <f t="shared" si="903"/>
        <v>8.2094437949694496E-2</v>
      </c>
      <c r="AQ2313">
        <f t="shared" si="904"/>
        <v>6.7394967422762398E-3</v>
      </c>
      <c r="AR2313">
        <f t="shared" si="905"/>
        <v>6399593.6257584924</v>
      </c>
    </row>
    <row r="2314" spans="13:44" x14ac:dyDescent="0.3">
      <c r="M2314" s="52" t="s">
        <v>22</v>
      </c>
      <c r="N2314" s="53">
        <f t="shared" si="884"/>
        <v>166021.44365805644</v>
      </c>
      <c r="O2314" s="54">
        <f t="shared" si="885"/>
        <v>0</v>
      </c>
      <c r="P2314" s="55">
        <f t="shared" si="886"/>
        <v>31</v>
      </c>
      <c r="Q2314" s="68"/>
      <c r="T2314">
        <f t="shared" si="907"/>
        <v>0</v>
      </c>
      <c r="U2314">
        <f t="shared" si="907"/>
        <v>0</v>
      </c>
      <c r="V2314">
        <f t="shared" si="883"/>
        <v>31</v>
      </c>
      <c r="W2314">
        <f t="shared" si="906"/>
        <v>3</v>
      </c>
      <c r="X2314">
        <f t="shared" si="887"/>
        <v>-5.2359877559829883E-2</v>
      </c>
      <c r="Y2314">
        <f t="shared" si="888"/>
        <v>-5.2335956242943828E-2</v>
      </c>
      <c r="Z2314">
        <f t="shared" si="889"/>
        <v>-5.2383818566763218E-2</v>
      </c>
      <c r="AA2314">
        <f t="shared" si="890"/>
        <v>0</v>
      </c>
      <c r="AB2314">
        <f t="shared" si="891"/>
        <v>6375585.7452000007</v>
      </c>
      <c r="AC2314">
        <f t="shared" si="892"/>
        <v>9.2468067027179749E-6</v>
      </c>
      <c r="AD2314">
        <f t="shared" si="893"/>
        <v>0</v>
      </c>
      <c r="AE2314">
        <f t="shared" si="894"/>
        <v>0</v>
      </c>
      <c r="AF2314">
        <f t="shared" si="895"/>
        <v>0</v>
      </c>
      <c r="AG2314">
        <f t="shared" si="896"/>
        <v>0</v>
      </c>
      <c r="AH2314">
        <f t="shared" si="897"/>
        <v>0</v>
      </c>
      <c r="AI2314">
        <f t="shared" si="898"/>
        <v>5.0546225567071803E-3</v>
      </c>
      <c r="AJ2314">
        <f t="shared" si="899"/>
        <v>4.2582015317955055E-5</v>
      </c>
      <c r="AK2314">
        <f t="shared" si="900"/>
        <v>1.6740578955036711E-7</v>
      </c>
      <c r="AL2314">
        <f t="shared" si="901"/>
        <v>0</v>
      </c>
      <c r="AM2314">
        <v>6378137</v>
      </c>
      <c r="AN2314">
        <v>6356752.3142451802</v>
      </c>
      <c r="AO2314">
        <f t="shared" si="902"/>
        <v>8.1819190842620321E-2</v>
      </c>
      <c r="AP2314">
        <f t="shared" si="903"/>
        <v>8.2094437949694496E-2</v>
      </c>
      <c r="AQ2314">
        <f t="shared" si="904"/>
        <v>6.7394967422762398E-3</v>
      </c>
      <c r="AR2314">
        <f t="shared" si="905"/>
        <v>6399593.6257584924</v>
      </c>
    </row>
    <row r="2315" spans="13:44" x14ac:dyDescent="0.3">
      <c r="M2315" s="52" t="s">
        <v>22</v>
      </c>
      <c r="N2315" s="53">
        <f t="shared" si="884"/>
        <v>166021.44365805644</v>
      </c>
      <c r="O2315" s="54">
        <f t="shared" si="885"/>
        <v>0</v>
      </c>
      <c r="P2315" s="55">
        <f t="shared" si="886"/>
        <v>31</v>
      </c>
      <c r="Q2315" s="68"/>
      <c r="T2315">
        <f t="shared" si="907"/>
        <v>0</v>
      </c>
      <c r="U2315">
        <f t="shared" si="907"/>
        <v>0</v>
      </c>
      <c r="V2315">
        <f t="shared" si="883"/>
        <v>31</v>
      </c>
      <c r="W2315">
        <f t="shared" si="906"/>
        <v>3</v>
      </c>
      <c r="X2315">
        <f t="shared" si="887"/>
        <v>-5.2359877559829883E-2</v>
      </c>
      <c r="Y2315">
        <f t="shared" si="888"/>
        <v>-5.2335956242943828E-2</v>
      </c>
      <c r="Z2315">
        <f t="shared" si="889"/>
        <v>-5.2383818566763218E-2</v>
      </c>
      <c r="AA2315">
        <f t="shared" si="890"/>
        <v>0</v>
      </c>
      <c r="AB2315">
        <f t="shared" si="891"/>
        <v>6375585.7452000007</v>
      </c>
      <c r="AC2315">
        <f t="shared" si="892"/>
        <v>9.2468067027179749E-6</v>
      </c>
      <c r="AD2315">
        <f t="shared" si="893"/>
        <v>0</v>
      </c>
      <c r="AE2315">
        <f t="shared" si="894"/>
        <v>0</v>
      </c>
      <c r="AF2315">
        <f t="shared" si="895"/>
        <v>0</v>
      </c>
      <c r="AG2315">
        <f t="shared" si="896"/>
        <v>0</v>
      </c>
      <c r="AH2315">
        <f t="shared" si="897"/>
        <v>0</v>
      </c>
      <c r="AI2315">
        <f t="shared" si="898"/>
        <v>5.0546225567071803E-3</v>
      </c>
      <c r="AJ2315">
        <f t="shared" si="899"/>
        <v>4.2582015317955055E-5</v>
      </c>
      <c r="AK2315">
        <f t="shared" si="900"/>
        <v>1.6740578955036711E-7</v>
      </c>
      <c r="AL2315">
        <f t="shared" si="901"/>
        <v>0</v>
      </c>
      <c r="AM2315">
        <v>6378137</v>
      </c>
      <c r="AN2315">
        <v>6356752.3142451802</v>
      </c>
      <c r="AO2315">
        <f t="shared" si="902"/>
        <v>8.1819190842620321E-2</v>
      </c>
      <c r="AP2315">
        <f t="shared" si="903"/>
        <v>8.2094437949694496E-2</v>
      </c>
      <c r="AQ2315">
        <f t="shared" si="904"/>
        <v>6.7394967422762398E-3</v>
      </c>
      <c r="AR2315">
        <f t="shared" si="905"/>
        <v>6399593.6257584924</v>
      </c>
    </row>
    <row r="2316" spans="13:44" x14ac:dyDescent="0.3">
      <c r="M2316" s="52" t="s">
        <v>22</v>
      </c>
      <c r="N2316" s="53">
        <f t="shared" si="884"/>
        <v>166021.44365805644</v>
      </c>
      <c r="O2316" s="54">
        <f t="shared" si="885"/>
        <v>0</v>
      </c>
      <c r="P2316" s="55">
        <f t="shared" si="886"/>
        <v>31</v>
      </c>
      <c r="Q2316" s="68"/>
      <c r="T2316">
        <f t="shared" si="907"/>
        <v>0</v>
      </c>
      <c r="U2316">
        <f t="shared" si="907"/>
        <v>0</v>
      </c>
      <c r="V2316">
        <f t="shared" si="883"/>
        <v>31</v>
      </c>
      <c r="W2316">
        <f t="shared" si="906"/>
        <v>3</v>
      </c>
      <c r="X2316">
        <f t="shared" si="887"/>
        <v>-5.2359877559829883E-2</v>
      </c>
      <c r="Y2316">
        <f t="shared" si="888"/>
        <v>-5.2335956242943828E-2</v>
      </c>
      <c r="Z2316">
        <f t="shared" si="889"/>
        <v>-5.2383818566763218E-2</v>
      </c>
      <c r="AA2316">
        <f t="shared" si="890"/>
        <v>0</v>
      </c>
      <c r="AB2316">
        <f t="shared" si="891"/>
        <v>6375585.7452000007</v>
      </c>
      <c r="AC2316">
        <f t="shared" si="892"/>
        <v>9.2468067027179749E-6</v>
      </c>
      <c r="AD2316">
        <f t="shared" si="893"/>
        <v>0</v>
      </c>
      <c r="AE2316">
        <f t="shared" si="894"/>
        <v>0</v>
      </c>
      <c r="AF2316">
        <f t="shared" si="895"/>
        <v>0</v>
      </c>
      <c r="AG2316">
        <f t="shared" si="896"/>
        <v>0</v>
      </c>
      <c r="AH2316">
        <f t="shared" si="897"/>
        <v>0</v>
      </c>
      <c r="AI2316">
        <f t="shared" si="898"/>
        <v>5.0546225567071803E-3</v>
      </c>
      <c r="AJ2316">
        <f t="shared" si="899"/>
        <v>4.2582015317955055E-5</v>
      </c>
      <c r="AK2316">
        <f t="shared" si="900"/>
        <v>1.6740578955036711E-7</v>
      </c>
      <c r="AL2316">
        <f t="shared" si="901"/>
        <v>0</v>
      </c>
      <c r="AM2316">
        <v>6378137</v>
      </c>
      <c r="AN2316">
        <v>6356752.3142451802</v>
      </c>
      <c r="AO2316">
        <f t="shared" si="902"/>
        <v>8.1819190842620321E-2</v>
      </c>
      <c r="AP2316">
        <f t="shared" si="903"/>
        <v>8.2094437949694496E-2</v>
      </c>
      <c r="AQ2316">
        <f t="shared" si="904"/>
        <v>6.7394967422762398E-3</v>
      </c>
      <c r="AR2316">
        <f t="shared" si="905"/>
        <v>6399593.6257584924</v>
      </c>
    </row>
    <row r="2317" spans="13:44" x14ac:dyDescent="0.3">
      <c r="M2317" s="52" t="s">
        <v>22</v>
      </c>
      <c r="N2317" s="53">
        <f t="shared" si="884"/>
        <v>166021.44365805644</v>
      </c>
      <c r="O2317" s="54">
        <f t="shared" si="885"/>
        <v>0</v>
      </c>
      <c r="P2317" s="55">
        <f t="shared" si="886"/>
        <v>31</v>
      </c>
      <c r="Q2317" s="68"/>
      <c r="T2317">
        <f t="shared" si="907"/>
        <v>0</v>
      </c>
      <c r="U2317">
        <f t="shared" si="907"/>
        <v>0</v>
      </c>
      <c r="V2317">
        <f t="shared" si="883"/>
        <v>31</v>
      </c>
      <c r="W2317">
        <f t="shared" si="906"/>
        <v>3</v>
      </c>
      <c r="X2317">
        <f t="shared" si="887"/>
        <v>-5.2359877559829883E-2</v>
      </c>
      <c r="Y2317">
        <f t="shared" si="888"/>
        <v>-5.2335956242943828E-2</v>
      </c>
      <c r="Z2317">
        <f t="shared" si="889"/>
        <v>-5.2383818566763218E-2</v>
      </c>
      <c r="AA2317">
        <f t="shared" si="890"/>
        <v>0</v>
      </c>
      <c r="AB2317">
        <f t="shared" si="891"/>
        <v>6375585.7452000007</v>
      </c>
      <c r="AC2317">
        <f t="shared" si="892"/>
        <v>9.2468067027179749E-6</v>
      </c>
      <c r="AD2317">
        <f t="shared" si="893"/>
        <v>0</v>
      </c>
      <c r="AE2317">
        <f t="shared" si="894"/>
        <v>0</v>
      </c>
      <c r="AF2317">
        <f t="shared" si="895"/>
        <v>0</v>
      </c>
      <c r="AG2317">
        <f t="shared" si="896"/>
        <v>0</v>
      </c>
      <c r="AH2317">
        <f t="shared" si="897"/>
        <v>0</v>
      </c>
      <c r="AI2317">
        <f t="shared" si="898"/>
        <v>5.0546225567071803E-3</v>
      </c>
      <c r="AJ2317">
        <f t="shared" si="899"/>
        <v>4.2582015317955055E-5</v>
      </c>
      <c r="AK2317">
        <f t="shared" si="900"/>
        <v>1.6740578955036711E-7</v>
      </c>
      <c r="AL2317">
        <f t="shared" si="901"/>
        <v>0</v>
      </c>
      <c r="AM2317">
        <v>6378137</v>
      </c>
      <c r="AN2317">
        <v>6356752.3142451802</v>
      </c>
      <c r="AO2317">
        <f t="shared" si="902"/>
        <v>8.1819190842620321E-2</v>
      </c>
      <c r="AP2317">
        <f t="shared" si="903"/>
        <v>8.2094437949694496E-2</v>
      </c>
      <c r="AQ2317">
        <f t="shared" si="904"/>
        <v>6.7394967422762398E-3</v>
      </c>
      <c r="AR2317">
        <f t="shared" si="905"/>
        <v>6399593.6257584924</v>
      </c>
    </row>
    <row r="2318" spans="13:44" x14ac:dyDescent="0.3">
      <c r="M2318" s="52" t="s">
        <v>22</v>
      </c>
      <c r="N2318" s="53">
        <f t="shared" si="884"/>
        <v>166021.44365805644</v>
      </c>
      <c r="O2318" s="54">
        <f t="shared" si="885"/>
        <v>0</v>
      </c>
      <c r="P2318" s="55">
        <f t="shared" si="886"/>
        <v>31</v>
      </c>
      <c r="Q2318" s="68"/>
      <c r="T2318">
        <f t="shared" si="907"/>
        <v>0</v>
      </c>
      <c r="U2318">
        <f t="shared" si="907"/>
        <v>0</v>
      </c>
      <c r="V2318">
        <f t="shared" si="883"/>
        <v>31</v>
      </c>
      <c r="W2318">
        <f t="shared" si="906"/>
        <v>3</v>
      </c>
      <c r="X2318">
        <f t="shared" si="887"/>
        <v>-5.2359877559829883E-2</v>
      </c>
      <c r="Y2318">
        <f t="shared" si="888"/>
        <v>-5.2335956242943828E-2</v>
      </c>
      <c r="Z2318">
        <f t="shared" si="889"/>
        <v>-5.2383818566763218E-2</v>
      </c>
      <c r="AA2318">
        <f t="shared" si="890"/>
        <v>0</v>
      </c>
      <c r="AB2318">
        <f t="shared" si="891"/>
        <v>6375585.7452000007</v>
      </c>
      <c r="AC2318">
        <f t="shared" si="892"/>
        <v>9.2468067027179749E-6</v>
      </c>
      <c r="AD2318">
        <f t="shared" si="893"/>
        <v>0</v>
      </c>
      <c r="AE2318">
        <f t="shared" si="894"/>
        <v>0</v>
      </c>
      <c r="AF2318">
        <f t="shared" si="895"/>
        <v>0</v>
      </c>
      <c r="AG2318">
        <f t="shared" si="896"/>
        <v>0</v>
      </c>
      <c r="AH2318">
        <f t="shared" si="897"/>
        <v>0</v>
      </c>
      <c r="AI2318">
        <f t="shared" si="898"/>
        <v>5.0546225567071803E-3</v>
      </c>
      <c r="AJ2318">
        <f t="shared" si="899"/>
        <v>4.2582015317955055E-5</v>
      </c>
      <c r="AK2318">
        <f t="shared" si="900"/>
        <v>1.6740578955036711E-7</v>
      </c>
      <c r="AL2318">
        <f t="shared" si="901"/>
        <v>0</v>
      </c>
      <c r="AM2318">
        <v>6378137</v>
      </c>
      <c r="AN2318">
        <v>6356752.3142451802</v>
      </c>
      <c r="AO2318">
        <f t="shared" si="902"/>
        <v>8.1819190842620321E-2</v>
      </c>
      <c r="AP2318">
        <f t="shared" si="903"/>
        <v>8.2094437949694496E-2</v>
      </c>
      <c r="AQ2318">
        <f t="shared" si="904"/>
        <v>6.7394967422762398E-3</v>
      </c>
      <c r="AR2318">
        <f t="shared" si="905"/>
        <v>6399593.6257584924</v>
      </c>
    </row>
    <row r="2319" spans="13:44" x14ac:dyDescent="0.3">
      <c r="M2319" s="52" t="s">
        <v>22</v>
      </c>
      <c r="N2319" s="53">
        <f t="shared" si="884"/>
        <v>166021.44365805644</v>
      </c>
      <c r="O2319" s="54">
        <f t="shared" si="885"/>
        <v>0</v>
      </c>
      <c r="P2319" s="55">
        <f t="shared" si="886"/>
        <v>31</v>
      </c>
      <c r="Q2319" s="68"/>
      <c r="T2319">
        <f t="shared" si="907"/>
        <v>0</v>
      </c>
      <c r="U2319">
        <f t="shared" si="907"/>
        <v>0</v>
      </c>
      <c r="V2319">
        <f t="shared" si="883"/>
        <v>31</v>
      </c>
      <c r="W2319">
        <f t="shared" si="906"/>
        <v>3</v>
      </c>
      <c r="X2319">
        <f t="shared" si="887"/>
        <v>-5.2359877559829883E-2</v>
      </c>
      <c r="Y2319">
        <f t="shared" si="888"/>
        <v>-5.2335956242943828E-2</v>
      </c>
      <c r="Z2319">
        <f t="shared" si="889"/>
        <v>-5.2383818566763218E-2</v>
      </c>
      <c r="AA2319">
        <f t="shared" si="890"/>
        <v>0</v>
      </c>
      <c r="AB2319">
        <f t="shared" si="891"/>
        <v>6375585.7452000007</v>
      </c>
      <c r="AC2319">
        <f t="shared" si="892"/>
        <v>9.2468067027179749E-6</v>
      </c>
      <c r="AD2319">
        <f t="shared" si="893"/>
        <v>0</v>
      </c>
      <c r="AE2319">
        <f t="shared" si="894"/>
        <v>0</v>
      </c>
      <c r="AF2319">
        <f t="shared" si="895"/>
        <v>0</v>
      </c>
      <c r="AG2319">
        <f t="shared" si="896"/>
        <v>0</v>
      </c>
      <c r="AH2319">
        <f t="shared" si="897"/>
        <v>0</v>
      </c>
      <c r="AI2319">
        <f t="shared" si="898"/>
        <v>5.0546225567071803E-3</v>
      </c>
      <c r="AJ2319">
        <f t="shared" si="899"/>
        <v>4.2582015317955055E-5</v>
      </c>
      <c r="AK2319">
        <f t="shared" si="900"/>
        <v>1.6740578955036711E-7</v>
      </c>
      <c r="AL2319">
        <f t="shared" si="901"/>
        <v>0</v>
      </c>
      <c r="AM2319">
        <v>6378137</v>
      </c>
      <c r="AN2319">
        <v>6356752.3142451802</v>
      </c>
      <c r="AO2319">
        <f t="shared" si="902"/>
        <v>8.1819190842620321E-2</v>
      </c>
      <c r="AP2319">
        <f t="shared" si="903"/>
        <v>8.2094437949694496E-2</v>
      </c>
      <c r="AQ2319">
        <f t="shared" si="904"/>
        <v>6.7394967422762398E-3</v>
      </c>
      <c r="AR2319">
        <f t="shared" si="905"/>
        <v>6399593.6257584924</v>
      </c>
    </row>
    <row r="2320" spans="13:44" x14ac:dyDescent="0.3">
      <c r="M2320" s="52" t="s">
        <v>22</v>
      </c>
      <c r="N2320" s="53">
        <f t="shared" si="884"/>
        <v>166021.44365805644</v>
      </c>
      <c r="O2320" s="54">
        <f t="shared" si="885"/>
        <v>0</v>
      </c>
      <c r="P2320" s="55">
        <f t="shared" si="886"/>
        <v>31</v>
      </c>
      <c r="Q2320" s="68"/>
      <c r="T2320">
        <f t="shared" si="907"/>
        <v>0</v>
      </c>
      <c r="U2320">
        <f t="shared" si="907"/>
        <v>0</v>
      </c>
      <c r="V2320">
        <f t="shared" si="883"/>
        <v>31</v>
      </c>
      <c r="W2320">
        <f t="shared" si="906"/>
        <v>3</v>
      </c>
      <c r="X2320">
        <f t="shared" si="887"/>
        <v>-5.2359877559829883E-2</v>
      </c>
      <c r="Y2320">
        <f t="shared" si="888"/>
        <v>-5.2335956242943828E-2</v>
      </c>
      <c r="Z2320">
        <f t="shared" si="889"/>
        <v>-5.2383818566763218E-2</v>
      </c>
      <c r="AA2320">
        <f t="shared" si="890"/>
        <v>0</v>
      </c>
      <c r="AB2320">
        <f t="shared" si="891"/>
        <v>6375585.7452000007</v>
      </c>
      <c r="AC2320">
        <f t="shared" si="892"/>
        <v>9.2468067027179749E-6</v>
      </c>
      <c r="AD2320">
        <f t="shared" si="893"/>
        <v>0</v>
      </c>
      <c r="AE2320">
        <f t="shared" si="894"/>
        <v>0</v>
      </c>
      <c r="AF2320">
        <f t="shared" si="895"/>
        <v>0</v>
      </c>
      <c r="AG2320">
        <f t="shared" si="896"/>
        <v>0</v>
      </c>
      <c r="AH2320">
        <f t="shared" si="897"/>
        <v>0</v>
      </c>
      <c r="AI2320">
        <f t="shared" si="898"/>
        <v>5.0546225567071803E-3</v>
      </c>
      <c r="AJ2320">
        <f t="shared" si="899"/>
        <v>4.2582015317955055E-5</v>
      </c>
      <c r="AK2320">
        <f t="shared" si="900"/>
        <v>1.6740578955036711E-7</v>
      </c>
      <c r="AL2320">
        <f t="shared" si="901"/>
        <v>0</v>
      </c>
      <c r="AM2320">
        <v>6378137</v>
      </c>
      <c r="AN2320">
        <v>6356752.3142451802</v>
      </c>
      <c r="AO2320">
        <f t="shared" si="902"/>
        <v>8.1819190842620321E-2</v>
      </c>
      <c r="AP2320">
        <f t="shared" si="903"/>
        <v>8.2094437949694496E-2</v>
      </c>
      <c r="AQ2320">
        <f t="shared" si="904"/>
        <v>6.7394967422762398E-3</v>
      </c>
      <c r="AR2320">
        <f t="shared" si="905"/>
        <v>6399593.6257584924</v>
      </c>
    </row>
    <row r="2321" spans="13:44" x14ac:dyDescent="0.3">
      <c r="M2321" s="52" t="s">
        <v>22</v>
      </c>
      <c r="N2321" s="53">
        <f t="shared" si="884"/>
        <v>166021.44365805644</v>
      </c>
      <c r="O2321" s="54">
        <f t="shared" si="885"/>
        <v>0</v>
      </c>
      <c r="P2321" s="55">
        <f t="shared" si="886"/>
        <v>31</v>
      </c>
      <c r="Q2321" s="68"/>
      <c r="T2321">
        <f t="shared" si="907"/>
        <v>0</v>
      </c>
      <c r="U2321">
        <f t="shared" si="907"/>
        <v>0</v>
      </c>
      <c r="V2321">
        <f t="shared" si="883"/>
        <v>31</v>
      </c>
      <c r="W2321">
        <f t="shared" si="906"/>
        <v>3</v>
      </c>
      <c r="X2321">
        <f t="shared" si="887"/>
        <v>-5.2359877559829883E-2</v>
      </c>
      <c r="Y2321">
        <f t="shared" si="888"/>
        <v>-5.2335956242943828E-2</v>
      </c>
      <c r="Z2321">
        <f t="shared" si="889"/>
        <v>-5.2383818566763218E-2</v>
      </c>
      <c r="AA2321">
        <f t="shared" si="890"/>
        <v>0</v>
      </c>
      <c r="AB2321">
        <f t="shared" si="891"/>
        <v>6375585.7452000007</v>
      </c>
      <c r="AC2321">
        <f t="shared" si="892"/>
        <v>9.2468067027179749E-6</v>
      </c>
      <c r="AD2321">
        <f t="shared" si="893"/>
        <v>0</v>
      </c>
      <c r="AE2321">
        <f t="shared" si="894"/>
        <v>0</v>
      </c>
      <c r="AF2321">
        <f t="shared" si="895"/>
        <v>0</v>
      </c>
      <c r="AG2321">
        <f t="shared" si="896"/>
        <v>0</v>
      </c>
      <c r="AH2321">
        <f t="shared" si="897"/>
        <v>0</v>
      </c>
      <c r="AI2321">
        <f t="shared" si="898"/>
        <v>5.0546225567071803E-3</v>
      </c>
      <c r="AJ2321">
        <f t="shared" si="899"/>
        <v>4.2582015317955055E-5</v>
      </c>
      <c r="AK2321">
        <f t="shared" si="900"/>
        <v>1.6740578955036711E-7</v>
      </c>
      <c r="AL2321">
        <f t="shared" si="901"/>
        <v>0</v>
      </c>
      <c r="AM2321">
        <v>6378137</v>
      </c>
      <c r="AN2321">
        <v>6356752.3142451802</v>
      </c>
      <c r="AO2321">
        <f t="shared" si="902"/>
        <v>8.1819190842620321E-2</v>
      </c>
      <c r="AP2321">
        <f t="shared" si="903"/>
        <v>8.2094437949694496E-2</v>
      </c>
      <c r="AQ2321">
        <f t="shared" si="904"/>
        <v>6.7394967422762398E-3</v>
      </c>
      <c r="AR2321">
        <f t="shared" si="905"/>
        <v>6399593.6257584924</v>
      </c>
    </row>
    <row r="2322" spans="13:44" x14ac:dyDescent="0.3">
      <c r="M2322" s="52" t="s">
        <v>22</v>
      </c>
      <c r="N2322" s="53">
        <f t="shared" si="884"/>
        <v>166021.44365805644</v>
      </c>
      <c r="O2322" s="54">
        <f t="shared" si="885"/>
        <v>0</v>
      </c>
      <c r="P2322" s="55">
        <f t="shared" si="886"/>
        <v>31</v>
      </c>
      <c r="Q2322" s="68"/>
      <c r="T2322">
        <f t="shared" si="907"/>
        <v>0</v>
      </c>
      <c r="U2322">
        <f t="shared" si="907"/>
        <v>0</v>
      </c>
      <c r="V2322">
        <f t="shared" si="883"/>
        <v>31</v>
      </c>
      <c r="W2322">
        <f t="shared" si="906"/>
        <v>3</v>
      </c>
      <c r="X2322">
        <f t="shared" si="887"/>
        <v>-5.2359877559829883E-2</v>
      </c>
      <c r="Y2322">
        <f t="shared" si="888"/>
        <v>-5.2335956242943828E-2</v>
      </c>
      <c r="Z2322">
        <f t="shared" si="889"/>
        <v>-5.2383818566763218E-2</v>
      </c>
      <c r="AA2322">
        <f t="shared" si="890"/>
        <v>0</v>
      </c>
      <c r="AB2322">
        <f t="shared" si="891"/>
        <v>6375585.7452000007</v>
      </c>
      <c r="AC2322">
        <f t="shared" si="892"/>
        <v>9.2468067027179749E-6</v>
      </c>
      <c r="AD2322">
        <f t="shared" si="893"/>
        <v>0</v>
      </c>
      <c r="AE2322">
        <f t="shared" si="894"/>
        <v>0</v>
      </c>
      <c r="AF2322">
        <f t="shared" si="895"/>
        <v>0</v>
      </c>
      <c r="AG2322">
        <f t="shared" si="896"/>
        <v>0</v>
      </c>
      <c r="AH2322">
        <f t="shared" si="897"/>
        <v>0</v>
      </c>
      <c r="AI2322">
        <f t="shared" si="898"/>
        <v>5.0546225567071803E-3</v>
      </c>
      <c r="AJ2322">
        <f t="shared" si="899"/>
        <v>4.2582015317955055E-5</v>
      </c>
      <c r="AK2322">
        <f t="shared" si="900"/>
        <v>1.6740578955036711E-7</v>
      </c>
      <c r="AL2322">
        <f t="shared" si="901"/>
        <v>0</v>
      </c>
      <c r="AM2322">
        <v>6378137</v>
      </c>
      <c r="AN2322">
        <v>6356752.3142451802</v>
      </c>
      <c r="AO2322">
        <f t="shared" si="902"/>
        <v>8.1819190842620321E-2</v>
      </c>
      <c r="AP2322">
        <f t="shared" si="903"/>
        <v>8.2094437949694496E-2</v>
      </c>
      <c r="AQ2322">
        <f t="shared" si="904"/>
        <v>6.7394967422762398E-3</v>
      </c>
      <c r="AR2322">
        <f t="shared" si="905"/>
        <v>6399593.6257584924</v>
      </c>
    </row>
    <row r="2323" spans="13:44" x14ac:dyDescent="0.3">
      <c r="M2323" s="52" t="s">
        <v>22</v>
      </c>
      <c r="N2323" s="53">
        <f t="shared" si="884"/>
        <v>166021.44365805644</v>
      </c>
      <c r="O2323" s="54">
        <f t="shared" si="885"/>
        <v>0</v>
      </c>
      <c r="P2323" s="55">
        <f t="shared" si="886"/>
        <v>31</v>
      </c>
      <c r="Q2323" s="68"/>
      <c r="T2323">
        <f t="shared" si="907"/>
        <v>0</v>
      </c>
      <c r="U2323">
        <f t="shared" si="907"/>
        <v>0</v>
      </c>
      <c r="V2323">
        <f t="shared" si="883"/>
        <v>31</v>
      </c>
      <c r="W2323">
        <f t="shared" si="906"/>
        <v>3</v>
      </c>
      <c r="X2323">
        <f t="shared" si="887"/>
        <v>-5.2359877559829883E-2</v>
      </c>
      <c r="Y2323">
        <f t="shared" si="888"/>
        <v>-5.2335956242943828E-2</v>
      </c>
      <c r="Z2323">
        <f t="shared" si="889"/>
        <v>-5.2383818566763218E-2</v>
      </c>
      <c r="AA2323">
        <f t="shared" si="890"/>
        <v>0</v>
      </c>
      <c r="AB2323">
        <f t="shared" si="891"/>
        <v>6375585.7452000007</v>
      </c>
      <c r="AC2323">
        <f t="shared" si="892"/>
        <v>9.2468067027179749E-6</v>
      </c>
      <c r="AD2323">
        <f t="shared" si="893"/>
        <v>0</v>
      </c>
      <c r="AE2323">
        <f t="shared" si="894"/>
        <v>0</v>
      </c>
      <c r="AF2323">
        <f t="shared" si="895"/>
        <v>0</v>
      </c>
      <c r="AG2323">
        <f t="shared" si="896"/>
        <v>0</v>
      </c>
      <c r="AH2323">
        <f t="shared" si="897"/>
        <v>0</v>
      </c>
      <c r="AI2323">
        <f t="shared" si="898"/>
        <v>5.0546225567071803E-3</v>
      </c>
      <c r="AJ2323">
        <f t="shared" si="899"/>
        <v>4.2582015317955055E-5</v>
      </c>
      <c r="AK2323">
        <f t="shared" si="900"/>
        <v>1.6740578955036711E-7</v>
      </c>
      <c r="AL2323">
        <f t="shared" si="901"/>
        <v>0</v>
      </c>
      <c r="AM2323">
        <v>6378137</v>
      </c>
      <c r="AN2323">
        <v>6356752.3142451802</v>
      </c>
      <c r="AO2323">
        <f t="shared" si="902"/>
        <v>8.1819190842620321E-2</v>
      </c>
      <c r="AP2323">
        <f t="shared" si="903"/>
        <v>8.2094437949694496E-2</v>
      </c>
      <c r="AQ2323">
        <f t="shared" si="904"/>
        <v>6.7394967422762398E-3</v>
      </c>
      <c r="AR2323">
        <f t="shared" si="905"/>
        <v>6399593.6257584924</v>
      </c>
    </row>
    <row r="2324" spans="13:44" x14ac:dyDescent="0.3">
      <c r="M2324" s="52" t="s">
        <v>22</v>
      </c>
      <c r="N2324" s="53">
        <f t="shared" si="884"/>
        <v>166021.44365805644</v>
      </c>
      <c r="O2324" s="54">
        <f t="shared" si="885"/>
        <v>0</v>
      </c>
      <c r="P2324" s="55">
        <f t="shared" si="886"/>
        <v>31</v>
      </c>
      <c r="Q2324" s="68"/>
      <c r="T2324">
        <f t="shared" si="907"/>
        <v>0</v>
      </c>
      <c r="U2324">
        <f t="shared" si="907"/>
        <v>0</v>
      </c>
      <c r="V2324">
        <f t="shared" si="883"/>
        <v>31</v>
      </c>
      <c r="W2324">
        <f t="shared" si="906"/>
        <v>3</v>
      </c>
      <c r="X2324">
        <f t="shared" si="887"/>
        <v>-5.2359877559829883E-2</v>
      </c>
      <c r="Y2324">
        <f t="shared" si="888"/>
        <v>-5.2335956242943828E-2</v>
      </c>
      <c r="Z2324">
        <f t="shared" si="889"/>
        <v>-5.2383818566763218E-2</v>
      </c>
      <c r="AA2324">
        <f t="shared" si="890"/>
        <v>0</v>
      </c>
      <c r="AB2324">
        <f t="shared" si="891"/>
        <v>6375585.7452000007</v>
      </c>
      <c r="AC2324">
        <f t="shared" si="892"/>
        <v>9.2468067027179749E-6</v>
      </c>
      <c r="AD2324">
        <f t="shared" si="893"/>
        <v>0</v>
      </c>
      <c r="AE2324">
        <f t="shared" si="894"/>
        <v>0</v>
      </c>
      <c r="AF2324">
        <f t="shared" si="895"/>
        <v>0</v>
      </c>
      <c r="AG2324">
        <f t="shared" si="896"/>
        <v>0</v>
      </c>
      <c r="AH2324">
        <f t="shared" si="897"/>
        <v>0</v>
      </c>
      <c r="AI2324">
        <f t="shared" si="898"/>
        <v>5.0546225567071803E-3</v>
      </c>
      <c r="AJ2324">
        <f t="shared" si="899"/>
        <v>4.2582015317955055E-5</v>
      </c>
      <c r="AK2324">
        <f t="shared" si="900"/>
        <v>1.6740578955036711E-7</v>
      </c>
      <c r="AL2324">
        <f t="shared" si="901"/>
        <v>0</v>
      </c>
      <c r="AM2324">
        <v>6378137</v>
      </c>
      <c r="AN2324">
        <v>6356752.3142451802</v>
      </c>
      <c r="AO2324">
        <f t="shared" si="902"/>
        <v>8.1819190842620321E-2</v>
      </c>
      <c r="AP2324">
        <f t="shared" si="903"/>
        <v>8.2094437949694496E-2</v>
      </c>
      <c r="AQ2324">
        <f t="shared" si="904"/>
        <v>6.7394967422762398E-3</v>
      </c>
      <c r="AR2324">
        <f t="shared" si="905"/>
        <v>6399593.6257584924</v>
      </c>
    </row>
    <row r="2325" spans="13:44" x14ac:dyDescent="0.3">
      <c r="M2325" s="52" t="s">
        <v>22</v>
      </c>
      <c r="N2325" s="53">
        <f t="shared" si="884"/>
        <v>166021.44365805644</v>
      </c>
      <c r="O2325" s="54">
        <f t="shared" si="885"/>
        <v>0</v>
      </c>
      <c r="P2325" s="55">
        <f t="shared" si="886"/>
        <v>31</v>
      </c>
      <c r="Q2325" s="68"/>
      <c r="T2325">
        <f t="shared" si="907"/>
        <v>0</v>
      </c>
      <c r="U2325">
        <f t="shared" si="907"/>
        <v>0</v>
      </c>
      <c r="V2325">
        <f t="shared" si="883"/>
        <v>31</v>
      </c>
      <c r="W2325">
        <f t="shared" si="906"/>
        <v>3</v>
      </c>
      <c r="X2325">
        <f t="shared" si="887"/>
        <v>-5.2359877559829883E-2</v>
      </c>
      <c r="Y2325">
        <f t="shared" si="888"/>
        <v>-5.2335956242943828E-2</v>
      </c>
      <c r="Z2325">
        <f t="shared" si="889"/>
        <v>-5.2383818566763218E-2</v>
      </c>
      <c r="AA2325">
        <f t="shared" si="890"/>
        <v>0</v>
      </c>
      <c r="AB2325">
        <f t="shared" si="891"/>
        <v>6375585.7452000007</v>
      </c>
      <c r="AC2325">
        <f t="shared" si="892"/>
        <v>9.2468067027179749E-6</v>
      </c>
      <c r="AD2325">
        <f t="shared" si="893"/>
        <v>0</v>
      </c>
      <c r="AE2325">
        <f t="shared" si="894"/>
        <v>0</v>
      </c>
      <c r="AF2325">
        <f t="shared" si="895"/>
        <v>0</v>
      </c>
      <c r="AG2325">
        <f t="shared" si="896"/>
        <v>0</v>
      </c>
      <c r="AH2325">
        <f t="shared" si="897"/>
        <v>0</v>
      </c>
      <c r="AI2325">
        <f t="shared" si="898"/>
        <v>5.0546225567071803E-3</v>
      </c>
      <c r="AJ2325">
        <f t="shared" si="899"/>
        <v>4.2582015317955055E-5</v>
      </c>
      <c r="AK2325">
        <f t="shared" si="900"/>
        <v>1.6740578955036711E-7</v>
      </c>
      <c r="AL2325">
        <f t="shared" si="901"/>
        <v>0</v>
      </c>
      <c r="AM2325">
        <v>6378137</v>
      </c>
      <c r="AN2325">
        <v>6356752.3142451802</v>
      </c>
      <c r="AO2325">
        <f t="shared" si="902"/>
        <v>8.1819190842620321E-2</v>
      </c>
      <c r="AP2325">
        <f t="shared" si="903"/>
        <v>8.2094437949694496E-2</v>
      </c>
      <c r="AQ2325">
        <f t="shared" si="904"/>
        <v>6.7394967422762398E-3</v>
      </c>
      <c r="AR2325">
        <f t="shared" si="905"/>
        <v>6399593.6257584924</v>
      </c>
    </row>
    <row r="2326" spans="13:44" x14ac:dyDescent="0.3">
      <c r="M2326" s="52" t="s">
        <v>22</v>
      </c>
      <c r="N2326" s="53">
        <f t="shared" si="884"/>
        <v>166021.44365805644</v>
      </c>
      <c r="O2326" s="54">
        <f t="shared" si="885"/>
        <v>0</v>
      </c>
      <c r="P2326" s="55">
        <f t="shared" si="886"/>
        <v>31</v>
      </c>
      <c r="Q2326" s="68"/>
      <c r="T2326">
        <f t="shared" si="907"/>
        <v>0</v>
      </c>
      <c r="U2326">
        <f t="shared" si="907"/>
        <v>0</v>
      </c>
      <c r="V2326">
        <f t="shared" si="883"/>
        <v>31</v>
      </c>
      <c r="W2326">
        <f t="shared" si="906"/>
        <v>3</v>
      </c>
      <c r="X2326">
        <f t="shared" si="887"/>
        <v>-5.2359877559829883E-2</v>
      </c>
      <c r="Y2326">
        <f t="shared" si="888"/>
        <v>-5.2335956242943828E-2</v>
      </c>
      <c r="Z2326">
        <f t="shared" si="889"/>
        <v>-5.2383818566763218E-2</v>
      </c>
      <c r="AA2326">
        <f t="shared" si="890"/>
        <v>0</v>
      </c>
      <c r="AB2326">
        <f t="shared" si="891"/>
        <v>6375585.7452000007</v>
      </c>
      <c r="AC2326">
        <f t="shared" si="892"/>
        <v>9.2468067027179749E-6</v>
      </c>
      <c r="AD2326">
        <f t="shared" si="893"/>
        <v>0</v>
      </c>
      <c r="AE2326">
        <f t="shared" si="894"/>
        <v>0</v>
      </c>
      <c r="AF2326">
        <f t="shared" si="895"/>
        <v>0</v>
      </c>
      <c r="AG2326">
        <f t="shared" si="896"/>
        <v>0</v>
      </c>
      <c r="AH2326">
        <f t="shared" si="897"/>
        <v>0</v>
      </c>
      <c r="AI2326">
        <f t="shared" si="898"/>
        <v>5.0546225567071803E-3</v>
      </c>
      <c r="AJ2326">
        <f t="shared" si="899"/>
        <v>4.2582015317955055E-5</v>
      </c>
      <c r="AK2326">
        <f t="shared" si="900"/>
        <v>1.6740578955036711E-7</v>
      </c>
      <c r="AL2326">
        <f t="shared" si="901"/>
        <v>0</v>
      </c>
      <c r="AM2326">
        <v>6378137</v>
      </c>
      <c r="AN2326">
        <v>6356752.3142451802</v>
      </c>
      <c r="AO2326">
        <f t="shared" si="902"/>
        <v>8.1819190842620321E-2</v>
      </c>
      <c r="AP2326">
        <f t="shared" si="903"/>
        <v>8.2094437949694496E-2</v>
      </c>
      <c r="AQ2326">
        <f t="shared" si="904"/>
        <v>6.7394967422762398E-3</v>
      </c>
      <c r="AR2326">
        <f t="shared" si="905"/>
        <v>6399593.6257584924</v>
      </c>
    </row>
    <row r="2327" spans="13:44" x14ac:dyDescent="0.3">
      <c r="M2327" s="52" t="s">
        <v>22</v>
      </c>
      <c r="N2327" s="53">
        <f t="shared" si="884"/>
        <v>166021.44365805644</v>
      </c>
      <c r="O2327" s="54">
        <f t="shared" si="885"/>
        <v>0</v>
      </c>
      <c r="P2327" s="55">
        <f t="shared" si="886"/>
        <v>31</v>
      </c>
      <c r="Q2327" s="68"/>
      <c r="T2327">
        <f t="shared" si="907"/>
        <v>0</v>
      </c>
      <c r="U2327">
        <f t="shared" si="907"/>
        <v>0</v>
      </c>
      <c r="V2327">
        <f t="shared" si="883"/>
        <v>31</v>
      </c>
      <c r="W2327">
        <f t="shared" si="906"/>
        <v>3</v>
      </c>
      <c r="X2327">
        <f t="shared" si="887"/>
        <v>-5.2359877559829883E-2</v>
      </c>
      <c r="Y2327">
        <f t="shared" si="888"/>
        <v>-5.2335956242943828E-2</v>
      </c>
      <c r="Z2327">
        <f t="shared" si="889"/>
        <v>-5.2383818566763218E-2</v>
      </c>
      <c r="AA2327">
        <f t="shared" si="890"/>
        <v>0</v>
      </c>
      <c r="AB2327">
        <f t="shared" si="891"/>
        <v>6375585.7452000007</v>
      </c>
      <c r="AC2327">
        <f t="shared" si="892"/>
        <v>9.2468067027179749E-6</v>
      </c>
      <c r="AD2327">
        <f t="shared" si="893"/>
        <v>0</v>
      </c>
      <c r="AE2327">
        <f t="shared" si="894"/>
        <v>0</v>
      </c>
      <c r="AF2327">
        <f t="shared" si="895"/>
        <v>0</v>
      </c>
      <c r="AG2327">
        <f t="shared" si="896"/>
        <v>0</v>
      </c>
      <c r="AH2327">
        <f t="shared" si="897"/>
        <v>0</v>
      </c>
      <c r="AI2327">
        <f t="shared" si="898"/>
        <v>5.0546225567071803E-3</v>
      </c>
      <c r="AJ2327">
        <f t="shared" si="899"/>
        <v>4.2582015317955055E-5</v>
      </c>
      <c r="AK2327">
        <f t="shared" si="900"/>
        <v>1.6740578955036711E-7</v>
      </c>
      <c r="AL2327">
        <f t="shared" si="901"/>
        <v>0</v>
      </c>
      <c r="AM2327">
        <v>6378137</v>
      </c>
      <c r="AN2327">
        <v>6356752.3142451802</v>
      </c>
      <c r="AO2327">
        <f t="shared" si="902"/>
        <v>8.1819190842620321E-2</v>
      </c>
      <c r="AP2327">
        <f t="shared" si="903"/>
        <v>8.2094437949694496E-2</v>
      </c>
      <c r="AQ2327">
        <f t="shared" si="904"/>
        <v>6.7394967422762398E-3</v>
      </c>
      <c r="AR2327">
        <f t="shared" si="905"/>
        <v>6399593.6257584924</v>
      </c>
    </row>
    <row r="2328" spans="13:44" x14ac:dyDescent="0.3">
      <c r="M2328" s="52" t="s">
        <v>22</v>
      </c>
      <c r="N2328" s="53">
        <f t="shared" si="884"/>
        <v>166021.44365805644</v>
      </c>
      <c r="O2328" s="54">
        <f t="shared" si="885"/>
        <v>0</v>
      </c>
      <c r="P2328" s="55">
        <f t="shared" si="886"/>
        <v>31</v>
      </c>
      <c r="Q2328" s="68"/>
      <c r="T2328">
        <f t="shared" si="907"/>
        <v>0</v>
      </c>
      <c r="U2328">
        <f t="shared" si="907"/>
        <v>0</v>
      </c>
      <c r="V2328">
        <f t="shared" si="883"/>
        <v>31</v>
      </c>
      <c r="W2328">
        <f t="shared" si="906"/>
        <v>3</v>
      </c>
      <c r="X2328">
        <f t="shared" si="887"/>
        <v>-5.2359877559829883E-2</v>
      </c>
      <c r="Y2328">
        <f t="shared" si="888"/>
        <v>-5.2335956242943828E-2</v>
      </c>
      <c r="Z2328">
        <f t="shared" si="889"/>
        <v>-5.2383818566763218E-2</v>
      </c>
      <c r="AA2328">
        <f t="shared" si="890"/>
        <v>0</v>
      </c>
      <c r="AB2328">
        <f t="shared" si="891"/>
        <v>6375585.7452000007</v>
      </c>
      <c r="AC2328">
        <f t="shared" si="892"/>
        <v>9.2468067027179749E-6</v>
      </c>
      <c r="AD2328">
        <f t="shared" si="893"/>
        <v>0</v>
      </c>
      <c r="AE2328">
        <f t="shared" si="894"/>
        <v>0</v>
      </c>
      <c r="AF2328">
        <f t="shared" si="895"/>
        <v>0</v>
      </c>
      <c r="AG2328">
        <f t="shared" si="896"/>
        <v>0</v>
      </c>
      <c r="AH2328">
        <f t="shared" si="897"/>
        <v>0</v>
      </c>
      <c r="AI2328">
        <f t="shared" si="898"/>
        <v>5.0546225567071803E-3</v>
      </c>
      <c r="AJ2328">
        <f t="shared" si="899"/>
        <v>4.2582015317955055E-5</v>
      </c>
      <c r="AK2328">
        <f t="shared" si="900"/>
        <v>1.6740578955036711E-7</v>
      </c>
      <c r="AL2328">
        <f t="shared" si="901"/>
        <v>0</v>
      </c>
      <c r="AM2328">
        <v>6378137</v>
      </c>
      <c r="AN2328">
        <v>6356752.3142451802</v>
      </c>
      <c r="AO2328">
        <f t="shared" si="902"/>
        <v>8.1819190842620321E-2</v>
      </c>
      <c r="AP2328">
        <f t="shared" si="903"/>
        <v>8.2094437949694496E-2</v>
      </c>
      <c r="AQ2328">
        <f t="shared" si="904"/>
        <v>6.7394967422762398E-3</v>
      </c>
      <c r="AR2328">
        <f t="shared" si="905"/>
        <v>6399593.6257584924</v>
      </c>
    </row>
    <row r="2329" spans="13:44" x14ac:dyDescent="0.3">
      <c r="M2329" s="52" t="s">
        <v>22</v>
      </c>
      <c r="N2329" s="53">
        <f t="shared" si="884"/>
        <v>166021.44365805644</v>
      </c>
      <c r="O2329" s="54">
        <f t="shared" si="885"/>
        <v>0</v>
      </c>
      <c r="P2329" s="55">
        <f t="shared" si="886"/>
        <v>31</v>
      </c>
      <c r="Q2329" s="68"/>
      <c r="T2329">
        <f t="shared" si="907"/>
        <v>0</v>
      </c>
      <c r="U2329">
        <f t="shared" si="907"/>
        <v>0</v>
      </c>
      <c r="V2329">
        <f t="shared" si="883"/>
        <v>31</v>
      </c>
      <c r="W2329">
        <f t="shared" si="906"/>
        <v>3</v>
      </c>
      <c r="X2329">
        <f t="shared" si="887"/>
        <v>-5.2359877559829883E-2</v>
      </c>
      <c r="Y2329">
        <f t="shared" si="888"/>
        <v>-5.2335956242943828E-2</v>
      </c>
      <c r="Z2329">
        <f t="shared" si="889"/>
        <v>-5.2383818566763218E-2</v>
      </c>
      <c r="AA2329">
        <f t="shared" si="890"/>
        <v>0</v>
      </c>
      <c r="AB2329">
        <f t="shared" si="891"/>
        <v>6375585.7452000007</v>
      </c>
      <c r="AC2329">
        <f t="shared" si="892"/>
        <v>9.2468067027179749E-6</v>
      </c>
      <c r="AD2329">
        <f t="shared" si="893"/>
        <v>0</v>
      </c>
      <c r="AE2329">
        <f t="shared" si="894"/>
        <v>0</v>
      </c>
      <c r="AF2329">
        <f t="shared" si="895"/>
        <v>0</v>
      </c>
      <c r="AG2329">
        <f t="shared" si="896"/>
        <v>0</v>
      </c>
      <c r="AH2329">
        <f t="shared" si="897"/>
        <v>0</v>
      </c>
      <c r="AI2329">
        <f t="shared" si="898"/>
        <v>5.0546225567071803E-3</v>
      </c>
      <c r="AJ2329">
        <f t="shared" si="899"/>
        <v>4.2582015317955055E-5</v>
      </c>
      <c r="AK2329">
        <f t="shared" si="900"/>
        <v>1.6740578955036711E-7</v>
      </c>
      <c r="AL2329">
        <f t="shared" si="901"/>
        <v>0</v>
      </c>
      <c r="AM2329">
        <v>6378137</v>
      </c>
      <c r="AN2329">
        <v>6356752.3142451802</v>
      </c>
      <c r="AO2329">
        <f t="shared" si="902"/>
        <v>8.1819190842620321E-2</v>
      </c>
      <c r="AP2329">
        <f t="shared" si="903"/>
        <v>8.2094437949694496E-2</v>
      </c>
      <c r="AQ2329">
        <f t="shared" si="904"/>
        <v>6.7394967422762398E-3</v>
      </c>
      <c r="AR2329">
        <f t="shared" si="905"/>
        <v>6399593.6257584924</v>
      </c>
    </row>
    <row r="2330" spans="13:44" x14ac:dyDescent="0.3">
      <c r="M2330" s="52" t="s">
        <v>22</v>
      </c>
      <c r="N2330" s="53">
        <f t="shared" si="884"/>
        <v>166021.44365805644</v>
      </c>
      <c r="O2330" s="54">
        <f t="shared" si="885"/>
        <v>0</v>
      </c>
      <c r="P2330" s="55">
        <f t="shared" si="886"/>
        <v>31</v>
      </c>
      <c r="Q2330" s="68"/>
      <c r="T2330">
        <f t="shared" si="907"/>
        <v>0</v>
      </c>
      <c r="U2330">
        <f t="shared" si="907"/>
        <v>0</v>
      </c>
      <c r="V2330">
        <f t="shared" ref="V2330:V2393" si="908">TRUNC((R2330/6)+31)</f>
        <v>31</v>
      </c>
      <c r="W2330">
        <f t="shared" si="906"/>
        <v>3</v>
      </c>
      <c r="X2330">
        <f t="shared" si="887"/>
        <v>-5.2359877559829883E-2</v>
      </c>
      <c r="Y2330">
        <f t="shared" si="888"/>
        <v>-5.2335956242943828E-2</v>
      </c>
      <c r="Z2330">
        <f t="shared" si="889"/>
        <v>-5.2383818566763218E-2</v>
      </c>
      <c r="AA2330">
        <f t="shared" si="890"/>
        <v>0</v>
      </c>
      <c r="AB2330">
        <f t="shared" si="891"/>
        <v>6375585.7452000007</v>
      </c>
      <c r="AC2330">
        <f t="shared" si="892"/>
        <v>9.2468067027179749E-6</v>
      </c>
      <c r="AD2330">
        <f t="shared" si="893"/>
        <v>0</v>
      </c>
      <c r="AE2330">
        <f t="shared" si="894"/>
        <v>0</v>
      </c>
      <c r="AF2330">
        <f t="shared" si="895"/>
        <v>0</v>
      </c>
      <c r="AG2330">
        <f t="shared" si="896"/>
        <v>0</v>
      </c>
      <c r="AH2330">
        <f t="shared" si="897"/>
        <v>0</v>
      </c>
      <c r="AI2330">
        <f t="shared" si="898"/>
        <v>5.0546225567071803E-3</v>
      </c>
      <c r="AJ2330">
        <f t="shared" si="899"/>
        <v>4.2582015317955055E-5</v>
      </c>
      <c r="AK2330">
        <f t="shared" si="900"/>
        <v>1.6740578955036711E-7</v>
      </c>
      <c r="AL2330">
        <f t="shared" si="901"/>
        <v>0</v>
      </c>
      <c r="AM2330">
        <v>6378137</v>
      </c>
      <c r="AN2330">
        <v>6356752.3142451802</v>
      </c>
      <c r="AO2330">
        <f t="shared" si="902"/>
        <v>8.1819190842620321E-2</v>
      </c>
      <c r="AP2330">
        <f t="shared" si="903"/>
        <v>8.2094437949694496E-2</v>
      </c>
      <c r="AQ2330">
        <f t="shared" si="904"/>
        <v>6.7394967422762398E-3</v>
      </c>
      <c r="AR2330">
        <f t="shared" si="905"/>
        <v>6399593.6257584924</v>
      </c>
    </row>
    <row r="2331" spans="13:44" x14ac:dyDescent="0.3">
      <c r="M2331" s="52" t="s">
        <v>22</v>
      </c>
      <c r="N2331" s="53">
        <f t="shared" ref="N2331:N2394" si="909">Z2331*AB2331*(1+AC2331/3)+500000</f>
        <v>166021.44365805644</v>
      </c>
      <c r="O2331" s="54">
        <f t="shared" ref="O2331:O2394" si="910">IF(M2331="S",AA2331*AB2331*(1+AC2331)+AL2331+10000000,AA2331*AB2331*(1+AC2331)+AL2331)</f>
        <v>0</v>
      </c>
      <c r="P2331" s="55">
        <f t="shared" ref="P2331:P2394" si="911">V2331</f>
        <v>31</v>
      </c>
      <c r="Q2331" s="68"/>
      <c r="T2331">
        <f t="shared" si="907"/>
        <v>0</v>
      </c>
      <c r="U2331">
        <f t="shared" si="907"/>
        <v>0</v>
      </c>
      <c r="V2331">
        <f t="shared" si="908"/>
        <v>31</v>
      </c>
      <c r="W2331">
        <f t="shared" si="906"/>
        <v>3</v>
      </c>
      <c r="X2331">
        <f t="shared" ref="X2331:X2394" si="912">+T2331-((W2331*PI())/180)</f>
        <v>-5.2359877559829883E-2</v>
      </c>
      <c r="Y2331">
        <f t="shared" ref="Y2331:Y2394" si="913">COS(U2331)*SIN(X2331)</f>
        <v>-5.2335956242943828E-2</v>
      </c>
      <c r="Z2331">
        <f t="shared" ref="Z2331:Z2394" si="914">(1/2)*LN((1+Y2331)/(1-Y2331))</f>
        <v>-5.2383818566763218E-2</v>
      </c>
      <c r="AA2331">
        <f t="shared" ref="AA2331:AA2394" si="915">ATAN((TAN(U2331))/COS(X2331))-U2331</f>
        <v>0</v>
      </c>
      <c r="AB2331">
        <f t="shared" ref="AB2331:AB2394" si="916">(AR2331/(1+AQ2331*(COS(U2331))^2)^(1/2))*0.9996</f>
        <v>6375585.7452000007</v>
      </c>
      <c r="AC2331">
        <f t="shared" ref="AC2331:AC2394" si="917">(AQ2331/2)*Z2331^2*(COS(U2331))^2</f>
        <v>9.2468067027179749E-6</v>
      </c>
      <c r="AD2331">
        <f t="shared" ref="AD2331:AD2394" si="918">SIN(2*U2331)</f>
        <v>0</v>
      </c>
      <c r="AE2331">
        <f t="shared" ref="AE2331:AE2394" si="919">+AD2331*(COS(U2331))^2</f>
        <v>0</v>
      </c>
      <c r="AF2331">
        <f t="shared" ref="AF2331:AF2394" si="920">U2331+(AD2331/2)</f>
        <v>0</v>
      </c>
      <c r="AG2331">
        <f t="shared" ref="AG2331:AG2394" si="921">((3*AF2331)+AE2331)/4</f>
        <v>0</v>
      </c>
      <c r="AH2331">
        <f t="shared" ref="AH2331:AH2394" si="922">(5*AG2331+AE2331*(COS(U2331))^2)/3</f>
        <v>0</v>
      </c>
      <c r="AI2331">
        <f t="shared" ref="AI2331:AI2394" si="923">(3/4)*AQ2331</f>
        <v>5.0546225567071803E-3</v>
      </c>
      <c r="AJ2331">
        <f t="shared" ref="AJ2331:AJ2394" si="924">(5/3)*AI2331^2</f>
        <v>4.2582015317955055E-5</v>
      </c>
      <c r="AK2331">
        <f t="shared" ref="AK2331:AK2394" si="925">(35/27)*AI2331^3</f>
        <v>1.6740578955036711E-7</v>
      </c>
      <c r="AL2331">
        <f t="shared" ref="AL2331:AL2394" si="926">0.9996*AR2331*(U2331-(AI2331*AF2331)+(AJ2331*AG2331)-(AK2331*AH2331))</f>
        <v>0</v>
      </c>
      <c r="AM2331">
        <v>6378137</v>
      </c>
      <c r="AN2331">
        <v>6356752.3142451802</v>
      </c>
      <c r="AO2331">
        <f t="shared" ref="AO2331:AO2394" si="927">SQRT(AM2331^2-AN2331^2)/AM2331</f>
        <v>8.1819190842620321E-2</v>
      </c>
      <c r="AP2331">
        <f t="shared" ref="AP2331:AP2394" si="928">SQRT(AM2331^2-AN2331^2)/AN2331</f>
        <v>8.2094437949694496E-2</v>
      </c>
      <c r="AQ2331">
        <f t="shared" ref="AQ2331:AQ2394" si="929">AP2331^2</f>
        <v>6.7394967422762398E-3</v>
      </c>
      <c r="AR2331">
        <f t="shared" ref="AR2331:AR2394" si="930">+(AM2331^2)/AN2331</f>
        <v>6399593.6257584924</v>
      </c>
    </row>
    <row r="2332" spans="13:44" x14ac:dyDescent="0.3">
      <c r="M2332" s="52" t="s">
        <v>22</v>
      </c>
      <c r="N2332" s="53">
        <f t="shared" si="909"/>
        <v>166021.44365805644</v>
      </c>
      <c r="O2332" s="54">
        <f t="shared" si="910"/>
        <v>0</v>
      </c>
      <c r="P2332" s="55">
        <f t="shared" si="911"/>
        <v>31</v>
      </c>
      <c r="Q2332" s="68"/>
      <c r="T2332">
        <f t="shared" si="907"/>
        <v>0</v>
      </c>
      <c r="U2332">
        <f t="shared" si="907"/>
        <v>0</v>
      </c>
      <c r="V2332">
        <f t="shared" si="908"/>
        <v>31</v>
      </c>
      <c r="W2332">
        <f t="shared" ref="W2332:W2395" si="931">6*V2332-183</f>
        <v>3</v>
      </c>
      <c r="X2332">
        <f t="shared" si="912"/>
        <v>-5.2359877559829883E-2</v>
      </c>
      <c r="Y2332">
        <f t="shared" si="913"/>
        <v>-5.2335956242943828E-2</v>
      </c>
      <c r="Z2332">
        <f t="shared" si="914"/>
        <v>-5.2383818566763218E-2</v>
      </c>
      <c r="AA2332">
        <f t="shared" si="915"/>
        <v>0</v>
      </c>
      <c r="AB2332">
        <f t="shared" si="916"/>
        <v>6375585.7452000007</v>
      </c>
      <c r="AC2332">
        <f t="shared" si="917"/>
        <v>9.2468067027179749E-6</v>
      </c>
      <c r="AD2332">
        <f t="shared" si="918"/>
        <v>0</v>
      </c>
      <c r="AE2332">
        <f t="shared" si="919"/>
        <v>0</v>
      </c>
      <c r="AF2332">
        <f t="shared" si="920"/>
        <v>0</v>
      </c>
      <c r="AG2332">
        <f t="shared" si="921"/>
        <v>0</v>
      </c>
      <c r="AH2332">
        <f t="shared" si="922"/>
        <v>0</v>
      </c>
      <c r="AI2332">
        <f t="shared" si="923"/>
        <v>5.0546225567071803E-3</v>
      </c>
      <c r="AJ2332">
        <f t="shared" si="924"/>
        <v>4.2582015317955055E-5</v>
      </c>
      <c r="AK2332">
        <f t="shared" si="925"/>
        <v>1.6740578955036711E-7</v>
      </c>
      <c r="AL2332">
        <f t="shared" si="926"/>
        <v>0</v>
      </c>
      <c r="AM2332">
        <v>6378137</v>
      </c>
      <c r="AN2332">
        <v>6356752.3142451802</v>
      </c>
      <c r="AO2332">
        <f t="shared" si="927"/>
        <v>8.1819190842620321E-2</v>
      </c>
      <c r="AP2332">
        <f t="shared" si="928"/>
        <v>8.2094437949694496E-2</v>
      </c>
      <c r="AQ2332">
        <f t="shared" si="929"/>
        <v>6.7394967422762398E-3</v>
      </c>
      <c r="AR2332">
        <f t="shared" si="930"/>
        <v>6399593.6257584924</v>
      </c>
    </row>
    <row r="2333" spans="13:44" x14ac:dyDescent="0.3">
      <c r="M2333" s="52" t="s">
        <v>22</v>
      </c>
      <c r="N2333" s="53">
        <f t="shared" si="909"/>
        <v>166021.44365805644</v>
      </c>
      <c r="O2333" s="54">
        <f t="shared" si="910"/>
        <v>0</v>
      </c>
      <c r="P2333" s="55">
        <f t="shared" si="911"/>
        <v>31</v>
      </c>
      <c r="Q2333" s="68"/>
      <c r="T2333">
        <f t="shared" si="907"/>
        <v>0</v>
      </c>
      <c r="U2333">
        <f t="shared" si="907"/>
        <v>0</v>
      </c>
      <c r="V2333">
        <f t="shared" si="908"/>
        <v>31</v>
      </c>
      <c r="W2333">
        <f t="shared" si="931"/>
        <v>3</v>
      </c>
      <c r="X2333">
        <f t="shared" si="912"/>
        <v>-5.2359877559829883E-2</v>
      </c>
      <c r="Y2333">
        <f t="shared" si="913"/>
        <v>-5.2335956242943828E-2</v>
      </c>
      <c r="Z2333">
        <f t="shared" si="914"/>
        <v>-5.2383818566763218E-2</v>
      </c>
      <c r="AA2333">
        <f t="shared" si="915"/>
        <v>0</v>
      </c>
      <c r="AB2333">
        <f t="shared" si="916"/>
        <v>6375585.7452000007</v>
      </c>
      <c r="AC2333">
        <f t="shared" si="917"/>
        <v>9.2468067027179749E-6</v>
      </c>
      <c r="AD2333">
        <f t="shared" si="918"/>
        <v>0</v>
      </c>
      <c r="AE2333">
        <f t="shared" si="919"/>
        <v>0</v>
      </c>
      <c r="AF2333">
        <f t="shared" si="920"/>
        <v>0</v>
      </c>
      <c r="AG2333">
        <f t="shared" si="921"/>
        <v>0</v>
      </c>
      <c r="AH2333">
        <f t="shared" si="922"/>
        <v>0</v>
      </c>
      <c r="AI2333">
        <f t="shared" si="923"/>
        <v>5.0546225567071803E-3</v>
      </c>
      <c r="AJ2333">
        <f t="shared" si="924"/>
        <v>4.2582015317955055E-5</v>
      </c>
      <c r="AK2333">
        <f t="shared" si="925"/>
        <v>1.6740578955036711E-7</v>
      </c>
      <c r="AL2333">
        <f t="shared" si="926"/>
        <v>0</v>
      </c>
      <c r="AM2333">
        <v>6378137</v>
      </c>
      <c r="AN2333">
        <v>6356752.3142451802</v>
      </c>
      <c r="AO2333">
        <f t="shared" si="927"/>
        <v>8.1819190842620321E-2</v>
      </c>
      <c r="AP2333">
        <f t="shared" si="928"/>
        <v>8.2094437949694496E-2</v>
      </c>
      <c r="AQ2333">
        <f t="shared" si="929"/>
        <v>6.7394967422762398E-3</v>
      </c>
      <c r="AR2333">
        <f t="shared" si="930"/>
        <v>6399593.6257584924</v>
      </c>
    </row>
    <row r="2334" spans="13:44" x14ac:dyDescent="0.3">
      <c r="M2334" s="52" t="s">
        <v>22</v>
      </c>
      <c r="N2334" s="53">
        <f t="shared" si="909"/>
        <v>166021.44365805644</v>
      </c>
      <c r="O2334" s="54">
        <f t="shared" si="910"/>
        <v>0</v>
      </c>
      <c r="P2334" s="55">
        <f t="shared" si="911"/>
        <v>31</v>
      </c>
      <c r="Q2334" s="68"/>
      <c r="T2334">
        <f t="shared" si="907"/>
        <v>0</v>
      </c>
      <c r="U2334">
        <f t="shared" si="907"/>
        <v>0</v>
      </c>
      <c r="V2334">
        <f t="shared" si="908"/>
        <v>31</v>
      </c>
      <c r="W2334">
        <f t="shared" si="931"/>
        <v>3</v>
      </c>
      <c r="X2334">
        <f t="shared" si="912"/>
        <v>-5.2359877559829883E-2</v>
      </c>
      <c r="Y2334">
        <f t="shared" si="913"/>
        <v>-5.2335956242943828E-2</v>
      </c>
      <c r="Z2334">
        <f t="shared" si="914"/>
        <v>-5.2383818566763218E-2</v>
      </c>
      <c r="AA2334">
        <f t="shared" si="915"/>
        <v>0</v>
      </c>
      <c r="AB2334">
        <f t="shared" si="916"/>
        <v>6375585.7452000007</v>
      </c>
      <c r="AC2334">
        <f t="shared" si="917"/>
        <v>9.2468067027179749E-6</v>
      </c>
      <c r="AD2334">
        <f t="shared" si="918"/>
        <v>0</v>
      </c>
      <c r="AE2334">
        <f t="shared" si="919"/>
        <v>0</v>
      </c>
      <c r="AF2334">
        <f t="shared" si="920"/>
        <v>0</v>
      </c>
      <c r="AG2334">
        <f t="shared" si="921"/>
        <v>0</v>
      </c>
      <c r="AH2334">
        <f t="shared" si="922"/>
        <v>0</v>
      </c>
      <c r="AI2334">
        <f t="shared" si="923"/>
        <v>5.0546225567071803E-3</v>
      </c>
      <c r="AJ2334">
        <f t="shared" si="924"/>
        <v>4.2582015317955055E-5</v>
      </c>
      <c r="AK2334">
        <f t="shared" si="925"/>
        <v>1.6740578955036711E-7</v>
      </c>
      <c r="AL2334">
        <f t="shared" si="926"/>
        <v>0</v>
      </c>
      <c r="AM2334">
        <v>6378137</v>
      </c>
      <c r="AN2334">
        <v>6356752.3142451802</v>
      </c>
      <c r="AO2334">
        <f t="shared" si="927"/>
        <v>8.1819190842620321E-2</v>
      </c>
      <c r="AP2334">
        <f t="shared" si="928"/>
        <v>8.2094437949694496E-2</v>
      </c>
      <c r="AQ2334">
        <f t="shared" si="929"/>
        <v>6.7394967422762398E-3</v>
      </c>
      <c r="AR2334">
        <f t="shared" si="930"/>
        <v>6399593.6257584924</v>
      </c>
    </row>
    <row r="2335" spans="13:44" x14ac:dyDescent="0.3">
      <c r="M2335" s="52" t="s">
        <v>22</v>
      </c>
      <c r="N2335" s="53">
        <f t="shared" si="909"/>
        <v>166021.44365805644</v>
      </c>
      <c r="O2335" s="54">
        <f t="shared" si="910"/>
        <v>0</v>
      </c>
      <c r="P2335" s="55">
        <f t="shared" si="911"/>
        <v>31</v>
      </c>
      <c r="Q2335" s="68"/>
      <c r="T2335">
        <f t="shared" si="907"/>
        <v>0</v>
      </c>
      <c r="U2335">
        <f t="shared" si="907"/>
        <v>0</v>
      </c>
      <c r="V2335">
        <f t="shared" si="908"/>
        <v>31</v>
      </c>
      <c r="W2335">
        <f t="shared" si="931"/>
        <v>3</v>
      </c>
      <c r="X2335">
        <f t="shared" si="912"/>
        <v>-5.2359877559829883E-2</v>
      </c>
      <c r="Y2335">
        <f t="shared" si="913"/>
        <v>-5.2335956242943828E-2</v>
      </c>
      <c r="Z2335">
        <f t="shared" si="914"/>
        <v>-5.2383818566763218E-2</v>
      </c>
      <c r="AA2335">
        <f t="shared" si="915"/>
        <v>0</v>
      </c>
      <c r="AB2335">
        <f t="shared" si="916"/>
        <v>6375585.7452000007</v>
      </c>
      <c r="AC2335">
        <f t="shared" si="917"/>
        <v>9.2468067027179749E-6</v>
      </c>
      <c r="AD2335">
        <f t="shared" si="918"/>
        <v>0</v>
      </c>
      <c r="AE2335">
        <f t="shared" si="919"/>
        <v>0</v>
      </c>
      <c r="AF2335">
        <f t="shared" si="920"/>
        <v>0</v>
      </c>
      <c r="AG2335">
        <f t="shared" si="921"/>
        <v>0</v>
      </c>
      <c r="AH2335">
        <f t="shared" si="922"/>
        <v>0</v>
      </c>
      <c r="AI2335">
        <f t="shared" si="923"/>
        <v>5.0546225567071803E-3</v>
      </c>
      <c r="AJ2335">
        <f t="shared" si="924"/>
        <v>4.2582015317955055E-5</v>
      </c>
      <c r="AK2335">
        <f t="shared" si="925"/>
        <v>1.6740578955036711E-7</v>
      </c>
      <c r="AL2335">
        <f t="shared" si="926"/>
        <v>0</v>
      </c>
      <c r="AM2335">
        <v>6378137</v>
      </c>
      <c r="AN2335">
        <v>6356752.3142451802</v>
      </c>
      <c r="AO2335">
        <f t="shared" si="927"/>
        <v>8.1819190842620321E-2</v>
      </c>
      <c r="AP2335">
        <f t="shared" si="928"/>
        <v>8.2094437949694496E-2</v>
      </c>
      <c r="AQ2335">
        <f t="shared" si="929"/>
        <v>6.7394967422762398E-3</v>
      </c>
      <c r="AR2335">
        <f t="shared" si="930"/>
        <v>6399593.6257584924</v>
      </c>
    </row>
    <row r="2336" spans="13:44" x14ac:dyDescent="0.3">
      <c r="M2336" s="52" t="s">
        <v>22</v>
      </c>
      <c r="N2336" s="53">
        <f t="shared" si="909"/>
        <v>166021.44365805644</v>
      </c>
      <c r="O2336" s="54">
        <f t="shared" si="910"/>
        <v>0</v>
      </c>
      <c r="P2336" s="55">
        <f t="shared" si="911"/>
        <v>31</v>
      </c>
      <c r="Q2336" s="68"/>
      <c r="T2336">
        <f t="shared" si="907"/>
        <v>0</v>
      </c>
      <c r="U2336">
        <f t="shared" si="907"/>
        <v>0</v>
      </c>
      <c r="V2336">
        <f t="shared" si="908"/>
        <v>31</v>
      </c>
      <c r="W2336">
        <f t="shared" si="931"/>
        <v>3</v>
      </c>
      <c r="X2336">
        <f t="shared" si="912"/>
        <v>-5.2359877559829883E-2</v>
      </c>
      <c r="Y2336">
        <f t="shared" si="913"/>
        <v>-5.2335956242943828E-2</v>
      </c>
      <c r="Z2336">
        <f t="shared" si="914"/>
        <v>-5.2383818566763218E-2</v>
      </c>
      <c r="AA2336">
        <f t="shared" si="915"/>
        <v>0</v>
      </c>
      <c r="AB2336">
        <f t="shared" si="916"/>
        <v>6375585.7452000007</v>
      </c>
      <c r="AC2336">
        <f t="shared" si="917"/>
        <v>9.2468067027179749E-6</v>
      </c>
      <c r="AD2336">
        <f t="shared" si="918"/>
        <v>0</v>
      </c>
      <c r="AE2336">
        <f t="shared" si="919"/>
        <v>0</v>
      </c>
      <c r="AF2336">
        <f t="shared" si="920"/>
        <v>0</v>
      </c>
      <c r="AG2336">
        <f t="shared" si="921"/>
        <v>0</v>
      </c>
      <c r="AH2336">
        <f t="shared" si="922"/>
        <v>0</v>
      </c>
      <c r="AI2336">
        <f t="shared" si="923"/>
        <v>5.0546225567071803E-3</v>
      </c>
      <c r="AJ2336">
        <f t="shared" si="924"/>
        <v>4.2582015317955055E-5</v>
      </c>
      <c r="AK2336">
        <f t="shared" si="925"/>
        <v>1.6740578955036711E-7</v>
      </c>
      <c r="AL2336">
        <f t="shared" si="926"/>
        <v>0</v>
      </c>
      <c r="AM2336">
        <v>6378137</v>
      </c>
      <c r="AN2336">
        <v>6356752.3142451802</v>
      </c>
      <c r="AO2336">
        <f t="shared" si="927"/>
        <v>8.1819190842620321E-2</v>
      </c>
      <c r="AP2336">
        <f t="shared" si="928"/>
        <v>8.2094437949694496E-2</v>
      </c>
      <c r="AQ2336">
        <f t="shared" si="929"/>
        <v>6.7394967422762398E-3</v>
      </c>
      <c r="AR2336">
        <f t="shared" si="930"/>
        <v>6399593.6257584924</v>
      </c>
    </row>
    <row r="2337" spans="13:44" x14ac:dyDescent="0.3">
      <c r="M2337" s="52" t="s">
        <v>22</v>
      </c>
      <c r="N2337" s="53">
        <f t="shared" si="909"/>
        <v>166021.44365805644</v>
      </c>
      <c r="O2337" s="54">
        <f t="shared" si="910"/>
        <v>0</v>
      </c>
      <c r="P2337" s="55">
        <f t="shared" si="911"/>
        <v>31</v>
      </c>
      <c r="Q2337" s="68"/>
      <c r="T2337">
        <f t="shared" si="907"/>
        <v>0</v>
      </c>
      <c r="U2337">
        <f t="shared" si="907"/>
        <v>0</v>
      </c>
      <c r="V2337">
        <f t="shared" si="908"/>
        <v>31</v>
      </c>
      <c r="W2337">
        <f t="shared" si="931"/>
        <v>3</v>
      </c>
      <c r="X2337">
        <f t="shared" si="912"/>
        <v>-5.2359877559829883E-2</v>
      </c>
      <c r="Y2337">
        <f t="shared" si="913"/>
        <v>-5.2335956242943828E-2</v>
      </c>
      <c r="Z2337">
        <f t="shared" si="914"/>
        <v>-5.2383818566763218E-2</v>
      </c>
      <c r="AA2337">
        <f t="shared" si="915"/>
        <v>0</v>
      </c>
      <c r="AB2337">
        <f t="shared" si="916"/>
        <v>6375585.7452000007</v>
      </c>
      <c r="AC2337">
        <f t="shared" si="917"/>
        <v>9.2468067027179749E-6</v>
      </c>
      <c r="AD2337">
        <f t="shared" si="918"/>
        <v>0</v>
      </c>
      <c r="AE2337">
        <f t="shared" si="919"/>
        <v>0</v>
      </c>
      <c r="AF2337">
        <f t="shared" si="920"/>
        <v>0</v>
      </c>
      <c r="AG2337">
        <f t="shared" si="921"/>
        <v>0</v>
      </c>
      <c r="AH2337">
        <f t="shared" si="922"/>
        <v>0</v>
      </c>
      <c r="AI2337">
        <f t="shared" si="923"/>
        <v>5.0546225567071803E-3</v>
      </c>
      <c r="AJ2337">
        <f t="shared" si="924"/>
        <v>4.2582015317955055E-5</v>
      </c>
      <c r="AK2337">
        <f t="shared" si="925"/>
        <v>1.6740578955036711E-7</v>
      </c>
      <c r="AL2337">
        <f t="shared" si="926"/>
        <v>0</v>
      </c>
      <c r="AM2337">
        <v>6378137</v>
      </c>
      <c r="AN2337">
        <v>6356752.3142451802</v>
      </c>
      <c r="AO2337">
        <f t="shared" si="927"/>
        <v>8.1819190842620321E-2</v>
      </c>
      <c r="AP2337">
        <f t="shared" si="928"/>
        <v>8.2094437949694496E-2</v>
      </c>
      <c r="AQ2337">
        <f t="shared" si="929"/>
        <v>6.7394967422762398E-3</v>
      </c>
      <c r="AR2337">
        <f t="shared" si="930"/>
        <v>6399593.6257584924</v>
      </c>
    </row>
    <row r="2338" spans="13:44" x14ac:dyDescent="0.3">
      <c r="M2338" s="52" t="s">
        <v>22</v>
      </c>
      <c r="N2338" s="53">
        <f t="shared" si="909"/>
        <v>166021.44365805644</v>
      </c>
      <c r="O2338" s="54">
        <f t="shared" si="910"/>
        <v>0</v>
      </c>
      <c r="P2338" s="55">
        <f t="shared" si="911"/>
        <v>31</v>
      </c>
      <c r="Q2338" s="68"/>
      <c r="T2338">
        <f t="shared" si="907"/>
        <v>0</v>
      </c>
      <c r="U2338">
        <f t="shared" si="907"/>
        <v>0</v>
      </c>
      <c r="V2338">
        <f t="shared" si="908"/>
        <v>31</v>
      </c>
      <c r="W2338">
        <f t="shared" si="931"/>
        <v>3</v>
      </c>
      <c r="X2338">
        <f t="shared" si="912"/>
        <v>-5.2359877559829883E-2</v>
      </c>
      <c r="Y2338">
        <f t="shared" si="913"/>
        <v>-5.2335956242943828E-2</v>
      </c>
      <c r="Z2338">
        <f t="shared" si="914"/>
        <v>-5.2383818566763218E-2</v>
      </c>
      <c r="AA2338">
        <f t="shared" si="915"/>
        <v>0</v>
      </c>
      <c r="AB2338">
        <f t="shared" si="916"/>
        <v>6375585.7452000007</v>
      </c>
      <c r="AC2338">
        <f t="shared" si="917"/>
        <v>9.2468067027179749E-6</v>
      </c>
      <c r="AD2338">
        <f t="shared" si="918"/>
        <v>0</v>
      </c>
      <c r="AE2338">
        <f t="shared" si="919"/>
        <v>0</v>
      </c>
      <c r="AF2338">
        <f t="shared" si="920"/>
        <v>0</v>
      </c>
      <c r="AG2338">
        <f t="shared" si="921"/>
        <v>0</v>
      </c>
      <c r="AH2338">
        <f t="shared" si="922"/>
        <v>0</v>
      </c>
      <c r="AI2338">
        <f t="shared" si="923"/>
        <v>5.0546225567071803E-3</v>
      </c>
      <c r="AJ2338">
        <f t="shared" si="924"/>
        <v>4.2582015317955055E-5</v>
      </c>
      <c r="AK2338">
        <f t="shared" si="925"/>
        <v>1.6740578955036711E-7</v>
      </c>
      <c r="AL2338">
        <f t="shared" si="926"/>
        <v>0</v>
      </c>
      <c r="AM2338">
        <v>6378137</v>
      </c>
      <c r="AN2338">
        <v>6356752.3142451802</v>
      </c>
      <c r="AO2338">
        <f t="shared" si="927"/>
        <v>8.1819190842620321E-2</v>
      </c>
      <c r="AP2338">
        <f t="shared" si="928"/>
        <v>8.2094437949694496E-2</v>
      </c>
      <c r="AQ2338">
        <f t="shared" si="929"/>
        <v>6.7394967422762398E-3</v>
      </c>
      <c r="AR2338">
        <f t="shared" si="930"/>
        <v>6399593.6257584924</v>
      </c>
    </row>
    <row r="2339" spans="13:44" x14ac:dyDescent="0.3">
      <c r="M2339" s="52" t="s">
        <v>22</v>
      </c>
      <c r="N2339" s="53">
        <f t="shared" si="909"/>
        <v>166021.44365805644</v>
      </c>
      <c r="O2339" s="54">
        <f t="shared" si="910"/>
        <v>0</v>
      </c>
      <c r="P2339" s="55">
        <f t="shared" si="911"/>
        <v>31</v>
      </c>
      <c r="Q2339" s="68"/>
      <c r="T2339">
        <f t="shared" si="907"/>
        <v>0</v>
      </c>
      <c r="U2339">
        <f t="shared" si="907"/>
        <v>0</v>
      </c>
      <c r="V2339">
        <f t="shared" si="908"/>
        <v>31</v>
      </c>
      <c r="W2339">
        <f t="shared" si="931"/>
        <v>3</v>
      </c>
      <c r="X2339">
        <f t="shared" si="912"/>
        <v>-5.2359877559829883E-2</v>
      </c>
      <c r="Y2339">
        <f t="shared" si="913"/>
        <v>-5.2335956242943828E-2</v>
      </c>
      <c r="Z2339">
        <f t="shared" si="914"/>
        <v>-5.2383818566763218E-2</v>
      </c>
      <c r="AA2339">
        <f t="shared" si="915"/>
        <v>0</v>
      </c>
      <c r="AB2339">
        <f t="shared" si="916"/>
        <v>6375585.7452000007</v>
      </c>
      <c r="AC2339">
        <f t="shared" si="917"/>
        <v>9.2468067027179749E-6</v>
      </c>
      <c r="AD2339">
        <f t="shared" si="918"/>
        <v>0</v>
      </c>
      <c r="AE2339">
        <f t="shared" si="919"/>
        <v>0</v>
      </c>
      <c r="AF2339">
        <f t="shared" si="920"/>
        <v>0</v>
      </c>
      <c r="AG2339">
        <f t="shared" si="921"/>
        <v>0</v>
      </c>
      <c r="AH2339">
        <f t="shared" si="922"/>
        <v>0</v>
      </c>
      <c r="AI2339">
        <f t="shared" si="923"/>
        <v>5.0546225567071803E-3</v>
      </c>
      <c r="AJ2339">
        <f t="shared" si="924"/>
        <v>4.2582015317955055E-5</v>
      </c>
      <c r="AK2339">
        <f t="shared" si="925"/>
        <v>1.6740578955036711E-7</v>
      </c>
      <c r="AL2339">
        <f t="shared" si="926"/>
        <v>0</v>
      </c>
      <c r="AM2339">
        <v>6378137</v>
      </c>
      <c r="AN2339">
        <v>6356752.3142451802</v>
      </c>
      <c r="AO2339">
        <f t="shared" si="927"/>
        <v>8.1819190842620321E-2</v>
      </c>
      <c r="AP2339">
        <f t="shared" si="928"/>
        <v>8.2094437949694496E-2</v>
      </c>
      <c r="AQ2339">
        <f t="shared" si="929"/>
        <v>6.7394967422762398E-3</v>
      </c>
      <c r="AR2339">
        <f t="shared" si="930"/>
        <v>6399593.6257584924</v>
      </c>
    </row>
    <row r="2340" spans="13:44" x14ac:dyDescent="0.3">
      <c r="M2340" s="52" t="s">
        <v>22</v>
      </c>
      <c r="N2340" s="53">
        <f t="shared" si="909"/>
        <v>166021.44365805644</v>
      </c>
      <c r="O2340" s="54">
        <f t="shared" si="910"/>
        <v>0</v>
      </c>
      <c r="P2340" s="55">
        <f t="shared" si="911"/>
        <v>31</v>
      </c>
      <c r="Q2340" s="68"/>
      <c r="T2340">
        <f t="shared" si="907"/>
        <v>0</v>
      </c>
      <c r="U2340">
        <f t="shared" si="907"/>
        <v>0</v>
      </c>
      <c r="V2340">
        <f t="shared" si="908"/>
        <v>31</v>
      </c>
      <c r="W2340">
        <f t="shared" si="931"/>
        <v>3</v>
      </c>
      <c r="X2340">
        <f t="shared" si="912"/>
        <v>-5.2359877559829883E-2</v>
      </c>
      <c r="Y2340">
        <f t="shared" si="913"/>
        <v>-5.2335956242943828E-2</v>
      </c>
      <c r="Z2340">
        <f t="shared" si="914"/>
        <v>-5.2383818566763218E-2</v>
      </c>
      <c r="AA2340">
        <f t="shared" si="915"/>
        <v>0</v>
      </c>
      <c r="AB2340">
        <f t="shared" si="916"/>
        <v>6375585.7452000007</v>
      </c>
      <c r="AC2340">
        <f t="shared" si="917"/>
        <v>9.2468067027179749E-6</v>
      </c>
      <c r="AD2340">
        <f t="shared" si="918"/>
        <v>0</v>
      </c>
      <c r="AE2340">
        <f t="shared" si="919"/>
        <v>0</v>
      </c>
      <c r="AF2340">
        <f t="shared" si="920"/>
        <v>0</v>
      </c>
      <c r="AG2340">
        <f t="shared" si="921"/>
        <v>0</v>
      </c>
      <c r="AH2340">
        <f t="shared" si="922"/>
        <v>0</v>
      </c>
      <c r="AI2340">
        <f t="shared" si="923"/>
        <v>5.0546225567071803E-3</v>
      </c>
      <c r="AJ2340">
        <f t="shared" si="924"/>
        <v>4.2582015317955055E-5</v>
      </c>
      <c r="AK2340">
        <f t="shared" si="925"/>
        <v>1.6740578955036711E-7</v>
      </c>
      <c r="AL2340">
        <f t="shared" si="926"/>
        <v>0</v>
      </c>
      <c r="AM2340">
        <v>6378137</v>
      </c>
      <c r="AN2340">
        <v>6356752.3142451802</v>
      </c>
      <c r="AO2340">
        <f t="shared" si="927"/>
        <v>8.1819190842620321E-2</v>
      </c>
      <c r="AP2340">
        <f t="shared" si="928"/>
        <v>8.2094437949694496E-2</v>
      </c>
      <c r="AQ2340">
        <f t="shared" si="929"/>
        <v>6.7394967422762398E-3</v>
      </c>
      <c r="AR2340">
        <f t="shared" si="930"/>
        <v>6399593.6257584924</v>
      </c>
    </row>
    <row r="2341" spans="13:44" x14ac:dyDescent="0.3">
      <c r="M2341" s="52" t="s">
        <v>22</v>
      </c>
      <c r="N2341" s="53">
        <f t="shared" si="909"/>
        <v>166021.44365805644</v>
      </c>
      <c r="O2341" s="54">
        <f t="shared" si="910"/>
        <v>0</v>
      </c>
      <c r="P2341" s="55">
        <f t="shared" si="911"/>
        <v>31</v>
      </c>
      <c r="Q2341" s="68"/>
      <c r="T2341">
        <f t="shared" si="907"/>
        <v>0</v>
      </c>
      <c r="U2341">
        <f t="shared" si="907"/>
        <v>0</v>
      </c>
      <c r="V2341">
        <f t="shared" si="908"/>
        <v>31</v>
      </c>
      <c r="W2341">
        <f t="shared" si="931"/>
        <v>3</v>
      </c>
      <c r="X2341">
        <f t="shared" si="912"/>
        <v>-5.2359877559829883E-2</v>
      </c>
      <c r="Y2341">
        <f t="shared" si="913"/>
        <v>-5.2335956242943828E-2</v>
      </c>
      <c r="Z2341">
        <f t="shared" si="914"/>
        <v>-5.2383818566763218E-2</v>
      </c>
      <c r="AA2341">
        <f t="shared" si="915"/>
        <v>0</v>
      </c>
      <c r="AB2341">
        <f t="shared" si="916"/>
        <v>6375585.7452000007</v>
      </c>
      <c r="AC2341">
        <f t="shared" si="917"/>
        <v>9.2468067027179749E-6</v>
      </c>
      <c r="AD2341">
        <f t="shared" si="918"/>
        <v>0</v>
      </c>
      <c r="AE2341">
        <f t="shared" si="919"/>
        <v>0</v>
      </c>
      <c r="AF2341">
        <f t="shared" si="920"/>
        <v>0</v>
      </c>
      <c r="AG2341">
        <f t="shared" si="921"/>
        <v>0</v>
      </c>
      <c r="AH2341">
        <f t="shared" si="922"/>
        <v>0</v>
      </c>
      <c r="AI2341">
        <f t="shared" si="923"/>
        <v>5.0546225567071803E-3</v>
      </c>
      <c r="AJ2341">
        <f t="shared" si="924"/>
        <v>4.2582015317955055E-5</v>
      </c>
      <c r="AK2341">
        <f t="shared" si="925"/>
        <v>1.6740578955036711E-7</v>
      </c>
      <c r="AL2341">
        <f t="shared" si="926"/>
        <v>0</v>
      </c>
      <c r="AM2341">
        <v>6378137</v>
      </c>
      <c r="AN2341">
        <v>6356752.3142451802</v>
      </c>
      <c r="AO2341">
        <f t="shared" si="927"/>
        <v>8.1819190842620321E-2</v>
      </c>
      <c r="AP2341">
        <f t="shared" si="928"/>
        <v>8.2094437949694496E-2</v>
      </c>
      <c r="AQ2341">
        <f t="shared" si="929"/>
        <v>6.7394967422762398E-3</v>
      </c>
      <c r="AR2341">
        <f t="shared" si="930"/>
        <v>6399593.6257584924</v>
      </c>
    </row>
    <row r="2342" spans="13:44" x14ac:dyDescent="0.3">
      <c r="M2342" s="52" t="s">
        <v>22</v>
      </c>
      <c r="N2342" s="53">
        <f t="shared" si="909"/>
        <v>166021.44365805644</v>
      </c>
      <c r="O2342" s="54">
        <f t="shared" si="910"/>
        <v>0</v>
      </c>
      <c r="P2342" s="55">
        <f t="shared" si="911"/>
        <v>31</v>
      </c>
      <c r="Q2342" s="68"/>
      <c r="T2342">
        <f t="shared" si="907"/>
        <v>0</v>
      </c>
      <c r="U2342">
        <f t="shared" si="907"/>
        <v>0</v>
      </c>
      <c r="V2342">
        <f t="shared" si="908"/>
        <v>31</v>
      </c>
      <c r="W2342">
        <f t="shared" si="931"/>
        <v>3</v>
      </c>
      <c r="X2342">
        <f t="shared" si="912"/>
        <v>-5.2359877559829883E-2</v>
      </c>
      <c r="Y2342">
        <f t="shared" si="913"/>
        <v>-5.2335956242943828E-2</v>
      </c>
      <c r="Z2342">
        <f t="shared" si="914"/>
        <v>-5.2383818566763218E-2</v>
      </c>
      <c r="AA2342">
        <f t="shared" si="915"/>
        <v>0</v>
      </c>
      <c r="AB2342">
        <f t="shared" si="916"/>
        <v>6375585.7452000007</v>
      </c>
      <c r="AC2342">
        <f t="shared" si="917"/>
        <v>9.2468067027179749E-6</v>
      </c>
      <c r="AD2342">
        <f t="shared" si="918"/>
        <v>0</v>
      </c>
      <c r="AE2342">
        <f t="shared" si="919"/>
        <v>0</v>
      </c>
      <c r="AF2342">
        <f t="shared" si="920"/>
        <v>0</v>
      </c>
      <c r="AG2342">
        <f t="shared" si="921"/>
        <v>0</v>
      </c>
      <c r="AH2342">
        <f t="shared" si="922"/>
        <v>0</v>
      </c>
      <c r="AI2342">
        <f t="shared" si="923"/>
        <v>5.0546225567071803E-3</v>
      </c>
      <c r="AJ2342">
        <f t="shared" si="924"/>
        <v>4.2582015317955055E-5</v>
      </c>
      <c r="AK2342">
        <f t="shared" si="925"/>
        <v>1.6740578955036711E-7</v>
      </c>
      <c r="AL2342">
        <f t="shared" si="926"/>
        <v>0</v>
      </c>
      <c r="AM2342">
        <v>6378137</v>
      </c>
      <c r="AN2342">
        <v>6356752.3142451802</v>
      </c>
      <c r="AO2342">
        <f t="shared" si="927"/>
        <v>8.1819190842620321E-2</v>
      </c>
      <c r="AP2342">
        <f t="shared" si="928"/>
        <v>8.2094437949694496E-2</v>
      </c>
      <c r="AQ2342">
        <f t="shared" si="929"/>
        <v>6.7394967422762398E-3</v>
      </c>
      <c r="AR2342">
        <f t="shared" si="930"/>
        <v>6399593.6257584924</v>
      </c>
    </row>
    <row r="2343" spans="13:44" x14ac:dyDescent="0.3">
      <c r="M2343" s="52" t="s">
        <v>22</v>
      </c>
      <c r="N2343" s="53">
        <f t="shared" si="909"/>
        <v>166021.44365805644</v>
      </c>
      <c r="O2343" s="54">
        <f t="shared" si="910"/>
        <v>0</v>
      </c>
      <c r="P2343" s="55">
        <f t="shared" si="911"/>
        <v>31</v>
      </c>
      <c r="Q2343" s="68"/>
      <c r="T2343">
        <f t="shared" si="907"/>
        <v>0</v>
      </c>
      <c r="U2343">
        <f t="shared" si="907"/>
        <v>0</v>
      </c>
      <c r="V2343">
        <f t="shared" si="908"/>
        <v>31</v>
      </c>
      <c r="W2343">
        <f t="shared" si="931"/>
        <v>3</v>
      </c>
      <c r="X2343">
        <f t="shared" si="912"/>
        <v>-5.2359877559829883E-2</v>
      </c>
      <c r="Y2343">
        <f t="shared" si="913"/>
        <v>-5.2335956242943828E-2</v>
      </c>
      <c r="Z2343">
        <f t="shared" si="914"/>
        <v>-5.2383818566763218E-2</v>
      </c>
      <c r="AA2343">
        <f t="shared" si="915"/>
        <v>0</v>
      </c>
      <c r="AB2343">
        <f t="shared" si="916"/>
        <v>6375585.7452000007</v>
      </c>
      <c r="AC2343">
        <f t="shared" si="917"/>
        <v>9.2468067027179749E-6</v>
      </c>
      <c r="AD2343">
        <f t="shared" si="918"/>
        <v>0</v>
      </c>
      <c r="AE2343">
        <f t="shared" si="919"/>
        <v>0</v>
      </c>
      <c r="AF2343">
        <f t="shared" si="920"/>
        <v>0</v>
      </c>
      <c r="AG2343">
        <f t="shared" si="921"/>
        <v>0</v>
      </c>
      <c r="AH2343">
        <f t="shared" si="922"/>
        <v>0</v>
      </c>
      <c r="AI2343">
        <f t="shared" si="923"/>
        <v>5.0546225567071803E-3</v>
      </c>
      <c r="AJ2343">
        <f t="shared" si="924"/>
        <v>4.2582015317955055E-5</v>
      </c>
      <c r="AK2343">
        <f t="shared" si="925"/>
        <v>1.6740578955036711E-7</v>
      </c>
      <c r="AL2343">
        <f t="shared" si="926"/>
        <v>0</v>
      </c>
      <c r="AM2343">
        <v>6378137</v>
      </c>
      <c r="AN2343">
        <v>6356752.3142451802</v>
      </c>
      <c r="AO2343">
        <f t="shared" si="927"/>
        <v>8.1819190842620321E-2</v>
      </c>
      <c r="AP2343">
        <f t="shared" si="928"/>
        <v>8.2094437949694496E-2</v>
      </c>
      <c r="AQ2343">
        <f t="shared" si="929"/>
        <v>6.7394967422762398E-3</v>
      </c>
      <c r="AR2343">
        <f t="shared" si="930"/>
        <v>6399593.6257584924</v>
      </c>
    </row>
    <row r="2344" spans="13:44" x14ac:dyDescent="0.3">
      <c r="M2344" s="52" t="s">
        <v>22</v>
      </c>
      <c r="N2344" s="53">
        <f t="shared" si="909"/>
        <v>166021.44365805644</v>
      </c>
      <c r="O2344" s="54">
        <f t="shared" si="910"/>
        <v>0</v>
      </c>
      <c r="P2344" s="55">
        <f t="shared" si="911"/>
        <v>31</v>
      </c>
      <c r="Q2344" s="68"/>
      <c r="T2344">
        <f t="shared" si="907"/>
        <v>0</v>
      </c>
      <c r="U2344">
        <f t="shared" si="907"/>
        <v>0</v>
      </c>
      <c r="V2344">
        <f t="shared" si="908"/>
        <v>31</v>
      </c>
      <c r="W2344">
        <f t="shared" si="931"/>
        <v>3</v>
      </c>
      <c r="X2344">
        <f t="shared" si="912"/>
        <v>-5.2359877559829883E-2</v>
      </c>
      <c r="Y2344">
        <f t="shared" si="913"/>
        <v>-5.2335956242943828E-2</v>
      </c>
      <c r="Z2344">
        <f t="shared" si="914"/>
        <v>-5.2383818566763218E-2</v>
      </c>
      <c r="AA2344">
        <f t="shared" si="915"/>
        <v>0</v>
      </c>
      <c r="AB2344">
        <f t="shared" si="916"/>
        <v>6375585.7452000007</v>
      </c>
      <c r="AC2344">
        <f t="shared" si="917"/>
        <v>9.2468067027179749E-6</v>
      </c>
      <c r="AD2344">
        <f t="shared" si="918"/>
        <v>0</v>
      </c>
      <c r="AE2344">
        <f t="shared" si="919"/>
        <v>0</v>
      </c>
      <c r="AF2344">
        <f t="shared" si="920"/>
        <v>0</v>
      </c>
      <c r="AG2344">
        <f t="shared" si="921"/>
        <v>0</v>
      </c>
      <c r="AH2344">
        <f t="shared" si="922"/>
        <v>0</v>
      </c>
      <c r="AI2344">
        <f t="shared" si="923"/>
        <v>5.0546225567071803E-3</v>
      </c>
      <c r="AJ2344">
        <f t="shared" si="924"/>
        <v>4.2582015317955055E-5</v>
      </c>
      <c r="AK2344">
        <f t="shared" si="925"/>
        <v>1.6740578955036711E-7</v>
      </c>
      <c r="AL2344">
        <f t="shared" si="926"/>
        <v>0</v>
      </c>
      <c r="AM2344">
        <v>6378137</v>
      </c>
      <c r="AN2344">
        <v>6356752.3142451802</v>
      </c>
      <c r="AO2344">
        <f t="shared" si="927"/>
        <v>8.1819190842620321E-2</v>
      </c>
      <c r="AP2344">
        <f t="shared" si="928"/>
        <v>8.2094437949694496E-2</v>
      </c>
      <c r="AQ2344">
        <f t="shared" si="929"/>
        <v>6.7394967422762398E-3</v>
      </c>
      <c r="AR2344">
        <f t="shared" si="930"/>
        <v>6399593.6257584924</v>
      </c>
    </row>
    <row r="2345" spans="13:44" x14ac:dyDescent="0.3">
      <c r="M2345" s="52" t="s">
        <v>22</v>
      </c>
      <c r="N2345" s="53">
        <f t="shared" si="909"/>
        <v>166021.44365805644</v>
      </c>
      <c r="O2345" s="54">
        <f t="shared" si="910"/>
        <v>0</v>
      </c>
      <c r="P2345" s="55">
        <f t="shared" si="911"/>
        <v>31</v>
      </c>
      <c r="Q2345" s="68"/>
      <c r="T2345">
        <f t="shared" si="907"/>
        <v>0</v>
      </c>
      <c r="U2345">
        <f t="shared" si="907"/>
        <v>0</v>
      </c>
      <c r="V2345">
        <f t="shared" si="908"/>
        <v>31</v>
      </c>
      <c r="W2345">
        <f t="shared" si="931"/>
        <v>3</v>
      </c>
      <c r="X2345">
        <f t="shared" si="912"/>
        <v>-5.2359877559829883E-2</v>
      </c>
      <c r="Y2345">
        <f t="shared" si="913"/>
        <v>-5.2335956242943828E-2</v>
      </c>
      <c r="Z2345">
        <f t="shared" si="914"/>
        <v>-5.2383818566763218E-2</v>
      </c>
      <c r="AA2345">
        <f t="shared" si="915"/>
        <v>0</v>
      </c>
      <c r="AB2345">
        <f t="shared" si="916"/>
        <v>6375585.7452000007</v>
      </c>
      <c r="AC2345">
        <f t="shared" si="917"/>
        <v>9.2468067027179749E-6</v>
      </c>
      <c r="AD2345">
        <f t="shared" si="918"/>
        <v>0</v>
      </c>
      <c r="AE2345">
        <f t="shared" si="919"/>
        <v>0</v>
      </c>
      <c r="AF2345">
        <f t="shared" si="920"/>
        <v>0</v>
      </c>
      <c r="AG2345">
        <f t="shared" si="921"/>
        <v>0</v>
      </c>
      <c r="AH2345">
        <f t="shared" si="922"/>
        <v>0</v>
      </c>
      <c r="AI2345">
        <f t="shared" si="923"/>
        <v>5.0546225567071803E-3</v>
      </c>
      <c r="AJ2345">
        <f t="shared" si="924"/>
        <v>4.2582015317955055E-5</v>
      </c>
      <c r="AK2345">
        <f t="shared" si="925"/>
        <v>1.6740578955036711E-7</v>
      </c>
      <c r="AL2345">
        <f t="shared" si="926"/>
        <v>0</v>
      </c>
      <c r="AM2345">
        <v>6378137</v>
      </c>
      <c r="AN2345">
        <v>6356752.3142451802</v>
      </c>
      <c r="AO2345">
        <f t="shared" si="927"/>
        <v>8.1819190842620321E-2</v>
      </c>
      <c r="AP2345">
        <f t="shared" si="928"/>
        <v>8.2094437949694496E-2</v>
      </c>
      <c r="AQ2345">
        <f t="shared" si="929"/>
        <v>6.7394967422762398E-3</v>
      </c>
      <c r="AR2345">
        <f t="shared" si="930"/>
        <v>6399593.6257584924</v>
      </c>
    </row>
    <row r="2346" spans="13:44" x14ac:dyDescent="0.3">
      <c r="M2346" s="52" t="s">
        <v>22</v>
      </c>
      <c r="N2346" s="53">
        <f t="shared" si="909"/>
        <v>166021.44365805644</v>
      </c>
      <c r="O2346" s="54">
        <f t="shared" si="910"/>
        <v>0</v>
      </c>
      <c r="P2346" s="55">
        <f t="shared" si="911"/>
        <v>31</v>
      </c>
      <c r="Q2346" s="68"/>
      <c r="T2346">
        <f t="shared" ref="T2346:U2409" si="932">R2346*PI()/180</f>
        <v>0</v>
      </c>
      <c r="U2346">
        <f t="shared" si="932"/>
        <v>0</v>
      </c>
      <c r="V2346">
        <f t="shared" si="908"/>
        <v>31</v>
      </c>
      <c r="W2346">
        <f t="shared" si="931"/>
        <v>3</v>
      </c>
      <c r="X2346">
        <f t="shared" si="912"/>
        <v>-5.2359877559829883E-2</v>
      </c>
      <c r="Y2346">
        <f t="shared" si="913"/>
        <v>-5.2335956242943828E-2</v>
      </c>
      <c r="Z2346">
        <f t="shared" si="914"/>
        <v>-5.2383818566763218E-2</v>
      </c>
      <c r="AA2346">
        <f t="shared" si="915"/>
        <v>0</v>
      </c>
      <c r="AB2346">
        <f t="shared" si="916"/>
        <v>6375585.7452000007</v>
      </c>
      <c r="AC2346">
        <f t="shared" si="917"/>
        <v>9.2468067027179749E-6</v>
      </c>
      <c r="AD2346">
        <f t="shared" si="918"/>
        <v>0</v>
      </c>
      <c r="AE2346">
        <f t="shared" si="919"/>
        <v>0</v>
      </c>
      <c r="AF2346">
        <f t="shared" si="920"/>
        <v>0</v>
      </c>
      <c r="AG2346">
        <f t="shared" si="921"/>
        <v>0</v>
      </c>
      <c r="AH2346">
        <f t="shared" si="922"/>
        <v>0</v>
      </c>
      <c r="AI2346">
        <f t="shared" si="923"/>
        <v>5.0546225567071803E-3</v>
      </c>
      <c r="AJ2346">
        <f t="shared" si="924"/>
        <v>4.2582015317955055E-5</v>
      </c>
      <c r="AK2346">
        <f t="shared" si="925"/>
        <v>1.6740578955036711E-7</v>
      </c>
      <c r="AL2346">
        <f t="shared" si="926"/>
        <v>0</v>
      </c>
      <c r="AM2346">
        <v>6378137</v>
      </c>
      <c r="AN2346">
        <v>6356752.3142451802</v>
      </c>
      <c r="AO2346">
        <f t="shared" si="927"/>
        <v>8.1819190842620321E-2</v>
      </c>
      <c r="AP2346">
        <f t="shared" si="928"/>
        <v>8.2094437949694496E-2</v>
      </c>
      <c r="AQ2346">
        <f t="shared" si="929"/>
        <v>6.7394967422762398E-3</v>
      </c>
      <c r="AR2346">
        <f t="shared" si="930"/>
        <v>6399593.6257584924</v>
      </c>
    </row>
    <row r="2347" spans="13:44" x14ac:dyDescent="0.3">
      <c r="M2347" s="52" t="s">
        <v>22</v>
      </c>
      <c r="N2347" s="53">
        <f t="shared" si="909"/>
        <v>166021.44365805644</v>
      </c>
      <c r="O2347" s="54">
        <f t="shared" si="910"/>
        <v>0</v>
      </c>
      <c r="P2347" s="55">
        <f t="shared" si="911"/>
        <v>31</v>
      </c>
      <c r="Q2347" s="68"/>
      <c r="T2347">
        <f t="shared" si="932"/>
        <v>0</v>
      </c>
      <c r="U2347">
        <f t="shared" si="932"/>
        <v>0</v>
      </c>
      <c r="V2347">
        <f t="shared" si="908"/>
        <v>31</v>
      </c>
      <c r="W2347">
        <f t="shared" si="931"/>
        <v>3</v>
      </c>
      <c r="X2347">
        <f t="shared" si="912"/>
        <v>-5.2359877559829883E-2</v>
      </c>
      <c r="Y2347">
        <f t="shared" si="913"/>
        <v>-5.2335956242943828E-2</v>
      </c>
      <c r="Z2347">
        <f t="shared" si="914"/>
        <v>-5.2383818566763218E-2</v>
      </c>
      <c r="AA2347">
        <f t="shared" si="915"/>
        <v>0</v>
      </c>
      <c r="AB2347">
        <f t="shared" si="916"/>
        <v>6375585.7452000007</v>
      </c>
      <c r="AC2347">
        <f t="shared" si="917"/>
        <v>9.2468067027179749E-6</v>
      </c>
      <c r="AD2347">
        <f t="shared" si="918"/>
        <v>0</v>
      </c>
      <c r="AE2347">
        <f t="shared" si="919"/>
        <v>0</v>
      </c>
      <c r="AF2347">
        <f t="shared" si="920"/>
        <v>0</v>
      </c>
      <c r="AG2347">
        <f t="shared" si="921"/>
        <v>0</v>
      </c>
      <c r="AH2347">
        <f t="shared" si="922"/>
        <v>0</v>
      </c>
      <c r="AI2347">
        <f t="shared" si="923"/>
        <v>5.0546225567071803E-3</v>
      </c>
      <c r="AJ2347">
        <f t="shared" si="924"/>
        <v>4.2582015317955055E-5</v>
      </c>
      <c r="AK2347">
        <f t="shared" si="925"/>
        <v>1.6740578955036711E-7</v>
      </c>
      <c r="AL2347">
        <f t="shared" si="926"/>
        <v>0</v>
      </c>
      <c r="AM2347">
        <v>6378137</v>
      </c>
      <c r="AN2347">
        <v>6356752.3142451802</v>
      </c>
      <c r="AO2347">
        <f t="shared" si="927"/>
        <v>8.1819190842620321E-2</v>
      </c>
      <c r="AP2347">
        <f t="shared" si="928"/>
        <v>8.2094437949694496E-2</v>
      </c>
      <c r="AQ2347">
        <f t="shared" si="929"/>
        <v>6.7394967422762398E-3</v>
      </c>
      <c r="AR2347">
        <f t="shared" si="930"/>
        <v>6399593.6257584924</v>
      </c>
    </row>
    <row r="2348" spans="13:44" x14ac:dyDescent="0.3">
      <c r="M2348" s="52" t="s">
        <v>22</v>
      </c>
      <c r="N2348" s="53">
        <f t="shared" si="909"/>
        <v>166021.44365805644</v>
      </c>
      <c r="O2348" s="54">
        <f t="shared" si="910"/>
        <v>0</v>
      </c>
      <c r="P2348" s="55">
        <f t="shared" si="911"/>
        <v>31</v>
      </c>
      <c r="Q2348" s="68"/>
      <c r="T2348">
        <f t="shared" si="932"/>
        <v>0</v>
      </c>
      <c r="U2348">
        <f t="shared" si="932"/>
        <v>0</v>
      </c>
      <c r="V2348">
        <f t="shared" si="908"/>
        <v>31</v>
      </c>
      <c r="W2348">
        <f t="shared" si="931"/>
        <v>3</v>
      </c>
      <c r="X2348">
        <f t="shared" si="912"/>
        <v>-5.2359877559829883E-2</v>
      </c>
      <c r="Y2348">
        <f t="shared" si="913"/>
        <v>-5.2335956242943828E-2</v>
      </c>
      <c r="Z2348">
        <f t="shared" si="914"/>
        <v>-5.2383818566763218E-2</v>
      </c>
      <c r="AA2348">
        <f t="shared" si="915"/>
        <v>0</v>
      </c>
      <c r="AB2348">
        <f t="shared" si="916"/>
        <v>6375585.7452000007</v>
      </c>
      <c r="AC2348">
        <f t="shared" si="917"/>
        <v>9.2468067027179749E-6</v>
      </c>
      <c r="AD2348">
        <f t="shared" si="918"/>
        <v>0</v>
      </c>
      <c r="AE2348">
        <f t="shared" si="919"/>
        <v>0</v>
      </c>
      <c r="AF2348">
        <f t="shared" si="920"/>
        <v>0</v>
      </c>
      <c r="AG2348">
        <f t="shared" si="921"/>
        <v>0</v>
      </c>
      <c r="AH2348">
        <f t="shared" si="922"/>
        <v>0</v>
      </c>
      <c r="AI2348">
        <f t="shared" si="923"/>
        <v>5.0546225567071803E-3</v>
      </c>
      <c r="AJ2348">
        <f t="shared" si="924"/>
        <v>4.2582015317955055E-5</v>
      </c>
      <c r="AK2348">
        <f t="shared" si="925"/>
        <v>1.6740578955036711E-7</v>
      </c>
      <c r="AL2348">
        <f t="shared" si="926"/>
        <v>0</v>
      </c>
      <c r="AM2348">
        <v>6378137</v>
      </c>
      <c r="AN2348">
        <v>6356752.3142451802</v>
      </c>
      <c r="AO2348">
        <f t="shared" si="927"/>
        <v>8.1819190842620321E-2</v>
      </c>
      <c r="AP2348">
        <f t="shared" si="928"/>
        <v>8.2094437949694496E-2</v>
      </c>
      <c r="AQ2348">
        <f t="shared" si="929"/>
        <v>6.7394967422762398E-3</v>
      </c>
      <c r="AR2348">
        <f t="shared" si="930"/>
        <v>6399593.6257584924</v>
      </c>
    </row>
    <row r="2349" spans="13:44" x14ac:dyDescent="0.3">
      <c r="M2349" s="52" t="s">
        <v>22</v>
      </c>
      <c r="N2349" s="53">
        <f t="shared" si="909"/>
        <v>166021.44365805644</v>
      </c>
      <c r="O2349" s="54">
        <f t="shared" si="910"/>
        <v>0</v>
      </c>
      <c r="P2349" s="55">
        <f t="shared" si="911"/>
        <v>31</v>
      </c>
      <c r="Q2349" s="68"/>
      <c r="T2349">
        <f t="shared" si="932"/>
        <v>0</v>
      </c>
      <c r="U2349">
        <f t="shared" si="932"/>
        <v>0</v>
      </c>
      <c r="V2349">
        <f t="shared" si="908"/>
        <v>31</v>
      </c>
      <c r="W2349">
        <f t="shared" si="931"/>
        <v>3</v>
      </c>
      <c r="X2349">
        <f t="shared" si="912"/>
        <v>-5.2359877559829883E-2</v>
      </c>
      <c r="Y2349">
        <f t="shared" si="913"/>
        <v>-5.2335956242943828E-2</v>
      </c>
      <c r="Z2349">
        <f t="shared" si="914"/>
        <v>-5.2383818566763218E-2</v>
      </c>
      <c r="AA2349">
        <f t="shared" si="915"/>
        <v>0</v>
      </c>
      <c r="AB2349">
        <f t="shared" si="916"/>
        <v>6375585.7452000007</v>
      </c>
      <c r="AC2349">
        <f t="shared" si="917"/>
        <v>9.2468067027179749E-6</v>
      </c>
      <c r="AD2349">
        <f t="shared" si="918"/>
        <v>0</v>
      </c>
      <c r="AE2349">
        <f t="shared" si="919"/>
        <v>0</v>
      </c>
      <c r="AF2349">
        <f t="shared" si="920"/>
        <v>0</v>
      </c>
      <c r="AG2349">
        <f t="shared" si="921"/>
        <v>0</v>
      </c>
      <c r="AH2349">
        <f t="shared" si="922"/>
        <v>0</v>
      </c>
      <c r="AI2349">
        <f t="shared" si="923"/>
        <v>5.0546225567071803E-3</v>
      </c>
      <c r="AJ2349">
        <f t="shared" si="924"/>
        <v>4.2582015317955055E-5</v>
      </c>
      <c r="AK2349">
        <f t="shared" si="925"/>
        <v>1.6740578955036711E-7</v>
      </c>
      <c r="AL2349">
        <f t="shared" si="926"/>
        <v>0</v>
      </c>
      <c r="AM2349">
        <v>6378137</v>
      </c>
      <c r="AN2349">
        <v>6356752.3142451802</v>
      </c>
      <c r="AO2349">
        <f t="shared" si="927"/>
        <v>8.1819190842620321E-2</v>
      </c>
      <c r="AP2349">
        <f t="shared" si="928"/>
        <v>8.2094437949694496E-2</v>
      </c>
      <c r="AQ2349">
        <f t="shared" si="929"/>
        <v>6.7394967422762398E-3</v>
      </c>
      <c r="AR2349">
        <f t="shared" si="930"/>
        <v>6399593.6257584924</v>
      </c>
    </row>
    <row r="2350" spans="13:44" x14ac:dyDescent="0.3">
      <c r="M2350" s="52" t="s">
        <v>22</v>
      </c>
      <c r="N2350" s="53">
        <f t="shared" si="909"/>
        <v>166021.44365805644</v>
      </c>
      <c r="O2350" s="54">
        <f t="shared" si="910"/>
        <v>0</v>
      </c>
      <c r="P2350" s="55">
        <f t="shared" si="911"/>
        <v>31</v>
      </c>
      <c r="Q2350" s="68"/>
      <c r="T2350">
        <f t="shared" si="932"/>
        <v>0</v>
      </c>
      <c r="U2350">
        <f t="shared" si="932"/>
        <v>0</v>
      </c>
      <c r="V2350">
        <f t="shared" si="908"/>
        <v>31</v>
      </c>
      <c r="W2350">
        <f t="shared" si="931"/>
        <v>3</v>
      </c>
      <c r="X2350">
        <f t="shared" si="912"/>
        <v>-5.2359877559829883E-2</v>
      </c>
      <c r="Y2350">
        <f t="shared" si="913"/>
        <v>-5.2335956242943828E-2</v>
      </c>
      <c r="Z2350">
        <f t="shared" si="914"/>
        <v>-5.2383818566763218E-2</v>
      </c>
      <c r="AA2350">
        <f t="shared" si="915"/>
        <v>0</v>
      </c>
      <c r="AB2350">
        <f t="shared" si="916"/>
        <v>6375585.7452000007</v>
      </c>
      <c r="AC2350">
        <f t="shared" si="917"/>
        <v>9.2468067027179749E-6</v>
      </c>
      <c r="AD2350">
        <f t="shared" si="918"/>
        <v>0</v>
      </c>
      <c r="AE2350">
        <f t="shared" si="919"/>
        <v>0</v>
      </c>
      <c r="AF2350">
        <f t="shared" si="920"/>
        <v>0</v>
      </c>
      <c r="AG2350">
        <f t="shared" si="921"/>
        <v>0</v>
      </c>
      <c r="AH2350">
        <f t="shared" si="922"/>
        <v>0</v>
      </c>
      <c r="AI2350">
        <f t="shared" si="923"/>
        <v>5.0546225567071803E-3</v>
      </c>
      <c r="AJ2350">
        <f t="shared" si="924"/>
        <v>4.2582015317955055E-5</v>
      </c>
      <c r="AK2350">
        <f t="shared" si="925"/>
        <v>1.6740578955036711E-7</v>
      </c>
      <c r="AL2350">
        <f t="shared" si="926"/>
        <v>0</v>
      </c>
      <c r="AM2350">
        <v>6378137</v>
      </c>
      <c r="AN2350">
        <v>6356752.3142451802</v>
      </c>
      <c r="AO2350">
        <f t="shared" si="927"/>
        <v>8.1819190842620321E-2</v>
      </c>
      <c r="AP2350">
        <f t="shared" si="928"/>
        <v>8.2094437949694496E-2</v>
      </c>
      <c r="AQ2350">
        <f t="shared" si="929"/>
        <v>6.7394967422762398E-3</v>
      </c>
      <c r="AR2350">
        <f t="shared" si="930"/>
        <v>6399593.6257584924</v>
      </c>
    </row>
    <row r="2351" spans="13:44" x14ac:dyDescent="0.3">
      <c r="M2351" s="52" t="s">
        <v>22</v>
      </c>
      <c r="N2351" s="53">
        <f t="shared" si="909"/>
        <v>166021.44365805644</v>
      </c>
      <c r="O2351" s="54">
        <f t="shared" si="910"/>
        <v>0</v>
      </c>
      <c r="P2351" s="55">
        <f t="shared" si="911"/>
        <v>31</v>
      </c>
      <c r="Q2351" s="68"/>
      <c r="T2351">
        <f t="shared" si="932"/>
        <v>0</v>
      </c>
      <c r="U2351">
        <f t="shared" si="932"/>
        <v>0</v>
      </c>
      <c r="V2351">
        <f t="shared" si="908"/>
        <v>31</v>
      </c>
      <c r="W2351">
        <f t="shared" si="931"/>
        <v>3</v>
      </c>
      <c r="X2351">
        <f t="shared" si="912"/>
        <v>-5.2359877559829883E-2</v>
      </c>
      <c r="Y2351">
        <f t="shared" si="913"/>
        <v>-5.2335956242943828E-2</v>
      </c>
      <c r="Z2351">
        <f t="shared" si="914"/>
        <v>-5.2383818566763218E-2</v>
      </c>
      <c r="AA2351">
        <f t="shared" si="915"/>
        <v>0</v>
      </c>
      <c r="AB2351">
        <f t="shared" si="916"/>
        <v>6375585.7452000007</v>
      </c>
      <c r="AC2351">
        <f t="shared" si="917"/>
        <v>9.2468067027179749E-6</v>
      </c>
      <c r="AD2351">
        <f t="shared" si="918"/>
        <v>0</v>
      </c>
      <c r="AE2351">
        <f t="shared" si="919"/>
        <v>0</v>
      </c>
      <c r="AF2351">
        <f t="shared" si="920"/>
        <v>0</v>
      </c>
      <c r="AG2351">
        <f t="shared" si="921"/>
        <v>0</v>
      </c>
      <c r="AH2351">
        <f t="shared" si="922"/>
        <v>0</v>
      </c>
      <c r="AI2351">
        <f t="shared" si="923"/>
        <v>5.0546225567071803E-3</v>
      </c>
      <c r="AJ2351">
        <f t="shared" si="924"/>
        <v>4.2582015317955055E-5</v>
      </c>
      <c r="AK2351">
        <f t="shared" si="925"/>
        <v>1.6740578955036711E-7</v>
      </c>
      <c r="AL2351">
        <f t="shared" si="926"/>
        <v>0</v>
      </c>
      <c r="AM2351">
        <v>6378137</v>
      </c>
      <c r="AN2351">
        <v>6356752.3142451802</v>
      </c>
      <c r="AO2351">
        <f t="shared" si="927"/>
        <v>8.1819190842620321E-2</v>
      </c>
      <c r="AP2351">
        <f t="shared" si="928"/>
        <v>8.2094437949694496E-2</v>
      </c>
      <c r="AQ2351">
        <f t="shared" si="929"/>
        <v>6.7394967422762398E-3</v>
      </c>
      <c r="AR2351">
        <f t="shared" si="930"/>
        <v>6399593.6257584924</v>
      </c>
    </row>
    <row r="2352" spans="13:44" x14ac:dyDescent="0.3">
      <c r="M2352" s="52" t="s">
        <v>22</v>
      </c>
      <c r="N2352" s="53">
        <f t="shared" si="909"/>
        <v>166021.44365805644</v>
      </c>
      <c r="O2352" s="54">
        <f t="shared" si="910"/>
        <v>0</v>
      </c>
      <c r="P2352" s="55">
        <f t="shared" si="911"/>
        <v>31</v>
      </c>
      <c r="Q2352" s="68"/>
      <c r="T2352">
        <f t="shared" si="932"/>
        <v>0</v>
      </c>
      <c r="U2352">
        <f t="shared" si="932"/>
        <v>0</v>
      </c>
      <c r="V2352">
        <f t="shared" si="908"/>
        <v>31</v>
      </c>
      <c r="W2352">
        <f t="shared" si="931"/>
        <v>3</v>
      </c>
      <c r="X2352">
        <f t="shared" si="912"/>
        <v>-5.2359877559829883E-2</v>
      </c>
      <c r="Y2352">
        <f t="shared" si="913"/>
        <v>-5.2335956242943828E-2</v>
      </c>
      <c r="Z2352">
        <f t="shared" si="914"/>
        <v>-5.2383818566763218E-2</v>
      </c>
      <c r="AA2352">
        <f t="shared" si="915"/>
        <v>0</v>
      </c>
      <c r="AB2352">
        <f t="shared" si="916"/>
        <v>6375585.7452000007</v>
      </c>
      <c r="AC2352">
        <f t="shared" si="917"/>
        <v>9.2468067027179749E-6</v>
      </c>
      <c r="AD2352">
        <f t="shared" si="918"/>
        <v>0</v>
      </c>
      <c r="AE2352">
        <f t="shared" si="919"/>
        <v>0</v>
      </c>
      <c r="AF2352">
        <f t="shared" si="920"/>
        <v>0</v>
      </c>
      <c r="AG2352">
        <f t="shared" si="921"/>
        <v>0</v>
      </c>
      <c r="AH2352">
        <f t="shared" si="922"/>
        <v>0</v>
      </c>
      <c r="AI2352">
        <f t="shared" si="923"/>
        <v>5.0546225567071803E-3</v>
      </c>
      <c r="AJ2352">
        <f t="shared" si="924"/>
        <v>4.2582015317955055E-5</v>
      </c>
      <c r="AK2352">
        <f t="shared" si="925"/>
        <v>1.6740578955036711E-7</v>
      </c>
      <c r="AL2352">
        <f t="shared" si="926"/>
        <v>0</v>
      </c>
      <c r="AM2352">
        <v>6378137</v>
      </c>
      <c r="AN2352">
        <v>6356752.3142451802</v>
      </c>
      <c r="AO2352">
        <f t="shared" si="927"/>
        <v>8.1819190842620321E-2</v>
      </c>
      <c r="AP2352">
        <f t="shared" si="928"/>
        <v>8.2094437949694496E-2</v>
      </c>
      <c r="AQ2352">
        <f t="shared" si="929"/>
        <v>6.7394967422762398E-3</v>
      </c>
      <c r="AR2352">
        <f t="shared" si="930"/>
        <v>6399593.6257584924</v>
      </c>
    </row>
    <row r="2353" spans="13:44" x14ac:dyDescent="0.3">
      <c r="M2353" s="52" t="s">
        <v>22</v>
      </c>
      <c r="N2353" s="53">
        <f t="shared" si="909"/>
        <v>166021.44365805644</v>
      </c>
      <c r="O2353" s="54">
        <f t="shared" si="910"/>
        <v>0</v>
      </c>
      <c r="P2353" s="55">
        <f t="shared" si="911"/>
        <v>31</v>
      </c>
      <c r="Q2353" s="68"/>
      <c r="T2353">
        <f t="shared" si="932"/>
        <v>0</v>
      </c>
      <c r="U2353">
        <f t="shared" si="932"/>
        <v>0</v>
      </c>
      <c r="V2353">
        <f t="shared" si="908"/>
        <v>31</v>
      </c>
      <c r="W2353">
        <f t="shared" si="931"/>
        <v>3</v>
      </c>
      <c r="X2353">
        <f t="shared" si="912"/>
        <v>-5.2359877559829883E-2</v>
      </c>
      <c r="Y2353">
        <f t="shared" si="913"/>
        <v>-5.2335956242943828E-2</v>
      </c>
      <c r="Z2353">
        <f t="shared" si="914"/>
        <v>-5.2383818566763218E-2</v>
      </c>
      <c r="AA2353">
        <f t="shared" si="915"/>
        <v>0</v>
      </c>
      <c r="AB2353">
        <f t="shared" si="916"/>
        <v>6375585.7452000007</v>
      </c>
      <c r="AC2353">
        <f t="shared" si="917"/>
        <v>9.2468067027179749E-6</v>
      </c>
      <c r="AD2353">
        <f t="shared" si="918"/>
        <v>0</v>
      </c>
      <c r="AE2353">
        <f t="shared" si="919"/>
        <v>0</v>
      </c>
      <c r="AF2353">
        <f t="shared" si="920"/>
        <v>0</v>
      </c>
      <c r="AG2353">
        <f t="shared" si="921"/>
        <v>0</v>
      </c>
      <c r="AH2353">
        <f t="shared" si="922"/>
        <v>0</v>
      </c>
      <c r="AI2353">
        <f t="shared" si="923"/>
        <v>5.0546225567071803E-3</v>
      </c>
      <c r="AJ2353">
        <f t="shared" si="924"/>
        <v>4.2582015317955055E-5</v>
      </c>
      <c r="AK2353">
        <f t="shared" si="925"/>
        <v>1.6740578955036711E-7</v>
      </c>
      <c r="AL2353">
        <f t="shared" si="926"/>
        <v>0</v>
      </c>
      <c r="AM2353">
        <v>6378137</v>
      </c>
      <c r="AN2353">
        <v>6356752.3142451802</v>
      </c>
      <c r="AO2353">
        <f t="shared" si="927"/>
        <v>8.1819190842620321E-2</v>
      </c>
      <c r="AP2353">
        <f t="shared" si="928"/>
        <v>8.2094437949694496E-2</v>
      </c>
      <c r="AQ2353">
        <f t="shared" si="929"/>
        <v>6.7394967422762398E-3</v>
      </c>
      <c r="AR2353">
        <f t="shared" si="930"/>
        <v>6399593.6257584924</v>
      </c>
    </row>
    <row r="2354" spans="13:44" x14ac:dyDescent="0.3">
      <c r="M2354" s="52" t="s">
        <v>22</v>
      </c>
      <c r="N2354" s="53">
        <f t="shared" si="909"/>
        <v>166021.44365805644</v>
      </c>
      <c r="O2354" s="54">
        <f t="shared" si="910"/>
        <v>0</v>
      </c>
      <c r="P2354" s="55">
        <f t="shared" si="911"/>
        <v>31</v>
      </c>
      <c r="Q2354" s="68"/>
      <c r="T2354">
        <f t="shared" si="932"/>
        <v>0</v>
      </c>
      <c r="U2354">
        <f t="shared" si="932"/>
        <v>0</v>
      </c>
      <c r="V2354">
        <f t="shared" si="908"/>
        <v>31</v>
      </c>
      <c r="W2354">
        <f t="shared" si="931"/>
        <v>3</v>
      </c>
      <c r="X2354">
        <f t="shared" si="912"/>
        <v>-5.2359877559829883E-2</v>
      </c>
      <c r="Y2354">
        <f t="shared" si="913"/>
        <v>-5.2335956242943828E-2</v>
      </c>
      <c r="Z2354">
        <f t="shared" si="914"/>
        <v>-5.2383818566763218E-2</v>
      </c>
      <c r="AA2354">
        <f t="shared" si="915"/>
        <v>0</v>
      </c>
      <c r="AB2354">
        <f t="shared" si="916"/>
        <v>6375585.7452000007</v>
      </c>
      <c r="AC2354">
        <f t="shared" si="917"/>
        <v>9.2468067027179749E-6</v>
      </c>
      <c r="AD2354">
        <f t="shared" si="918"/>
        <v>0</v>
      </c>
      <c r="AE2354">
        <f t="shared" si="919"/>
        <v>0</v>
      </c>
      <c r="AF2354">
        <f t="shared" si="920"/>
        <v>0</v>
      </c>
      <c r="AG2354">
        <f t="shared" si="921"/>
        <v>0</v>
      </c>
      <c r="AH2354">
        <f t="shared" si="922"/>
        <v>0</v>
      </c>
      <c r="AI2354">
        <f t="shared" si="923"/>
        <v>5.0546225567071803E-3</v>
      </c>
      <c r="AJ2354">
        <f t="shared" si="924"/>
        <v>4.2582015317955055E-5</v>
      </c>
      <c r="AK2354">
        <f t="shared" si="925"/>
        <v>1.6740578955036711E-7</v>
      </c>
      <c r="AL2354">
        <f t="shared" si="926"/>
        <v>0</v>
      </c>
      <c r="AM2354">
        <v>6378137</v>
      </c>
      <c r="AN2354">
        <v>6356752.3142451802</v>
      </c>
      <c r="AO2354">
        <f t="shared" si="927"/>
        <v>8.1819190842620321E-2</v>
      </c>
      <c r="AP2354">
        <f t="shared" si="928"/>
        <v>8.2094437949694496E-2</v>
      </c>
      <c r="AQ2354">
        <f t="shared" si="929"/>
        <v>6.7394967422762398E-3</v>
      </c>
      <c r="AR2354">
        <f t="shared" si="930"/>
        <v>6399593.6257584924</v>
      </c>
    </row>
    <row r="2355" spans="13:44" x14ac:dyDescent="0.3">
      <c r="M2355" s="52" t="s">
        <v>22</v>
      </c>
      <c r="N2355" s="53">
        <f t="shared" si="909"/>
        <v>166021.44365805644</v>
      </c>
      <c r="O2355" s="54">
        <f t="shared" si="910"/>
        <v>0</v>
      </c>
      <c r="P2355" s="55">
        <f t="shared" si="911"/>
        <v>31</v>
      </c>
      <c r="Q2355" s="68"/>
      <c r="T2355">
        <f t="shared" si="932"/>
        <v>0</v>
      </c>
      <c r="U2355">
        <f t="shared" si="932"/>
        <v>0</v>
      </c>
      <c r="V2355">
        <f t="shared" si="908"/>
        <v>31</v>
      </c>
      <c r="W2355">
        <f t="shared" si="931"/>
        <v>3</v>
      </c>
      <c r="X2355">
        <f t="shared" si="912"/>
        <v>-5.2359877559829883E-2</v>
      </c>
      <c r="Y2355">
        <f t="shared" si="913"/>
        <v>-5.2335956242943828E-2</v>
      </c>
      <c r="Z2355">
        <f t="shared" si="914"/>
        <v>-5.2383818566763218E-2</v>
      </c>
      <c r="AA2355">
        <f t="shared" si="915"/>
        <v>0</v>
      </c>
      <c r="AB2355">
        <f t="shared" si="916"/>
        <v>6375585.7452000007</v>
      </c>
      <c r="AC2355">
        <f t="shared" si="917"/>
        <v>9.2468067027179749E-6</v>
      </c>
      <c r="AD2355">
        <f t="shared" si="918"/>
        <v>0</v>
      </c>
      <c r="AE2355">
        <f t="shared" si="919"/>
        <v>0</v>
      </c>
      <c r="AF2355">
        <f t="shared" si="920"/>
        <v>0</v>
      </c>
      <c r="AG2355">
        <f t="shared" si="921"/>
        <v>0</v>
      </c>
      <c r="AH2355">
        <f t="shared" si="922"/>
        <v>0</v>
      </c>
      <c r="AI2355">
        <f t="shared" si="923"/>
        <v>5.0546225567071803E-3</v>
      </c>
      <c r="AJ2355">
        <f t="shared" si="924"/>
        <v>4.2582015317955055E-5</v>
      </c>
      <c r="AK2355">
        <f t="shared" si="925"/>
        <v>1.6740578955036711E-7</v>
      </c>
      <c r="AL2355">
        <f t="shared" si="926"/>
        <v>0</v>
      </c>
      <c r="AM2355">
        <v>6378137</v>
      </c>
      <c r="AN2355">
        <v>6356752.3142451802</v>
      </c>
      <c r="AO2355">
        <f t="shared" si="927"/>
        <v>8.1819190842620321E-2</v>
      </c>
      <c r="AP2355">
        <f t="shared" si="928"/>
        <v>8.2094437949694496E-2</v>
      </c>
      <c r="AQ2355">
        <f t="shared" si="929"/>
        <v>6.7394967422762398E-3</v>
      </c>
      <c r="AR2355">
        <f t="shared" si="930"/>
        <v>6399593.6257584924</v>
      </c>
    </row>
    <row r="2356" spans="13:44" x14ac:dyDescent="0.3">
      <c r="M2356" s="52" t="s">
        <v>22</v>
      </c>
      <c r="N2356" s="53">
        <f t="shared" si="909"/>
        <v>166021.44365805644</v>
      </c>
      <c r="O2356" s="54">
        <f t="shared" si="910"/>
        <v>0</v>
      </c>
      <c r="P2356" s="55">
        <f t="shared" si="911"/>
        <v>31</v>
      </c>
      <c r="Q2356" s="68"/>
      <c r="T2356">
        <f t="shared" si="932"/>
        <v>0</v>
      </c>
      <c r="U2356">
        <f t="shared" si="932"/>
        <v>0</v>
      </c>
      <c r="V2356">
        <f t="shared" si="908"/>
        <v>31</v>
      </c>
      <c r="W2356">
        <f t="shared" si="931"/>
        <v>3</v>
      </c>
      <c r="X2356">
        <f t="shared" si="912"/>
        <v>-5.2359877559829883E-2</v>
      </c>
      <c r="Y2356">
        <f t="shared" si="913"/>
        <v>-5.2335956242943828E-2</v>
      </c>
      <c r="Z2356">
        <f t="shared" si="914"/>
        <v>-5.2383818566763218E-2</v>
      </c>
      <c r="AA2356">
        <f t="shared" si="915"/>
        <v>0</v>
      </c>
      <c r="AB2356">
        <f t="shared" si="916"/>
        <v>6375585.7452000007</v>
      </c>
      <c r="AC2356">
        <f t="shared" si="917"/>
        <v>9.2468067027179749E-6</v>
      </c>
      <c r="AD2356">
        <f t="shared" si="918"/>
        <v>0</v>
      </c>
      <c r="AE2356">
        <f t="shared" si="919"/>
        <v>0</v>
      </c>
      <c r="AF2356">
        <f t="shared" si="920"/>
        <v>0</v>
      </c>
      <c r="AG2356">
        <f t="shared" si="921"/>
        <v>0</v>
      </c>
      <c r="AH2356">
        <f t="shared" si="922"/>
        <v>0</v>
      </c>
      <c r="AI2356">
        <f t="shared" si="923"/>
        <v>5.0546225567071803E-3</v>
      </c>
      <c r="AJ2356">
        <f t="shared" si="924"/>
        <v>4.2582015317955055E-5</v>
      </c>
      <c r="AK2356">
        <f t="shared" si="925"/>
        <v>1.6740578955036711E-7</v>
      </c>
      <c r="AL2356">
        <f t="shared" si="926"/>
        <v>0</v>
      </c>
      <c r="AM2356">
        <v>6378137</v>
      </c>
      <c r="AN2356">
        <v>6356752.3142451802</v>
      </c>
      <c r="AO2356">
        <f t="shared" si="927"/>
        <v>8.1819190842620321E-2</v>
      </c>
      <c r="AP2356">
        <f t="shared" si="928"/>
        <v>8.2094437949694496E-2</v>
      </c>
      <c r="AQ2356">
        <f t="shared" si="929"/>
        <v>6.7394967422762398E-3</v>
      </c>
      <c r="AR2356">
        <f t="shared" si="930"/>
        <v>6399593.6257584924</v>
      </c>
    </row>
    <row r="2357" spans="13:44" x14ac:dyDescent="0.3">
      <c r="M2357" s="52" t="s">
        <v>22</v>
      </c>
      <c r="N2357" s="53">
        <f t="shared" si="909"/>
        <v>166021.44365805644</v>
      </c>
      <c r="O2357" s="54">
        <f t="shared" si="910"/>
        <v>0</v>
      </c>
      <c r="P2357" s="55">
        <f t="shared" si="911"/>
        <v>31</v>
      </c>
      <c r="Q2357" s="68"/>
      <c r="T2357">
        <f t="shared" si="932"/>
        <v>0</v>
      </c>
      <c r="U2357">
        <f t="shared" si="932"/>
        <v>0</v>
      </c>
      <c r="V2357">
        <f t="shared" si="908"/>
        <v>31</v>
      </c>
      <c r="W2357">
        <f t="shared" si="931"/>
        <v>3</v>
      </c>
      <c r="X2357">
        <f t="shared" si="912"/>
        <v>-5.2359877559829883E-2</v>
      </c>
      <c r="Y2357">
        <f t="shared" si="913"/>
        <v>-5.2335956242943828E-2</v>
      </c>
      <c r="Z2357">
        <f t="shared" si="914"/>
        <v>-5.2383818566763218E-2</v>
      </c>
      <c r="AA2357">
        <f t="shared" si="915"/>
        <v>0</v>
      </c>
      <c r="AB2357">
        <f t="shared" si="916"/>
        <v>6375585.7452000007</v>
      </c>
      <c r="AC2357">
        <f t="shared" si="917"/>
        <v>9.2468067027179749E-6</v>
      </c>
      <c r="AD2357">
        <f t="shared" si="918"/>
        <v>0</v>
      </c>
      <c r="AE2357">
        <f t="shared" si="919"/>
        <v>0</v>
      </c>
      <c r="AF2357">
        <f t="shared" si="920"/>
        <v>0</v>
      </c>
      <c r="AG2357">
        <f t="shared" si="921"/>
        <v>0</v>
      </c>
      <c r="AH2357">
        <f t="shared" si="922"/>
        <v>0</v>
      </c>
      <c r="AI2357">
        <f t="shared" si="923"/>
        <v>5.0546225567071803E-3</v>
      </c>
      <c r="AJ2357">
        <f t="shared" si="924"/>
        <v>4.2582015317955055E-5</v>
      </c>
      <c r="AK2357">
        <f t="shared" si="925"/>
        <v>1.6740578955036711E-7</v>
      </c>
      <c r="AL2357">
        <f t="shared" si="926"/>
        <v>0</v>
      </c>
      <c r="AM2357">
        <v>6378137</v>
      </c>
      <c r="AN2357">
        <v>6356752.3142451802</v>
      </c>
      <c r="AO2357">
        <f t="shared" si="927"/>
        <v>8.1819190842620321E-2</v>
      </c>
      <c r="AP2357">
        <f t="shared" si="928"/>
        <v>8.2094437949694496E-2</v>
      </c>
      <c r="AQ2357">
        <f t="shared" si="929"/>
        <v>6.7394967422762398E-3</v>
      </c>
      <c r="AR2357">
        <f t="shared" si="930"/>
        <v>6399593.6257584924</v>
      </c>
    </row>
    <row r="2358" spans="13:44" x14ac:dyDescent="0.3">
      <c r="M2358" s="52" t="s">
        <v>22</v>
      </c>
      <c r="N2358" s="53">
        <f t="shared" si="909"/>
        <v>166021.44365805644</v>
      </c>
      <c r="O2358" s="54">
        <f t="shared" si="910"/>
        <v>0</v>
      </c>
      <c r="P2358" s="55">
        <f t="shared" si="911"/>
        <v>31</v>
      </c>
      <c r="Q2358" s="68"/>
      <c r="T2358">
        <f t="shared" si="932"/>
        <v>0</v>
      </c>
      <c r="U2358">
        <f t="shared" si="932"/>
        <v>0</v>
      </c>
      <c r="V2358">
        <f t="shared" si="908"/>
        <v>31</v>
      </c>
      <c r="W2358">
        <f t="shared" si="931"/>
        <v>3</v>
      </c>
      <c r="X2358">
        <f t="shared" si="912"/>
        <v>-5.2359877559829883E-2</v>
      </c>
      <c r="Y2358">
        <f t="shared" si="913"/>
        <v>-5.2335956242943828E-2</v>
      </c>
      <c r="Z2358">
        <f t="shared" si="914"/>
        <v>-5.2383818566763218E-2</v>
      </c>
      <c r="AA2358">
        <f t="shared" si="915"/>
        <v>0</v>
      </c>
      <c r="AB2358">
        <f t="shared" si="916"/>
        <v>6375585.7452000007</v>
      </c>
      <c r="AC2358">
        <f t="shared" si="917"/>
        <v>9.2468067027179749E-6</v>
      </c>
      <c r="AD2358">
        <f t="shared" si="918"/>
        <v>0</v>
      </c>
      <c r="AE2358">
        <f t="shared" si="919"/>
        <v>0</v>
      </c>
      <c r="AF2358">
        <f t="shared" si="920"/>
        <v>0</v>
      </c>
      <c r="AG2358">
        <f t="shared" si="921"/>
        <v>0</v>
      </c>
      <c r="AH2358">
        <f t="shared" si="922"/>
        <v>0</v>
      </c>
      <c r="AI2358">
        <f t="shared" si="923"/>
        <v>5.0546225567071803E-3</v>
      </c>
      <c r="AJ2358">
        <f t="shared" si="924"/>
        <v>4.2582015317955055E-5</v>
      </c>
      <c r="AK2358">
        <f t="shared" si="925"/>
        <v>1.6740578955036711E-7</v>
      </c>
      <c r="AL2358">
        <f t="shared" si="926"/>
        <v>0</v>
      </c>
      <c r="AM2358">
        <v>6378137</v>
      </c>
      <c r="AN2358">
        <v>6356752.3142451802</v>
      </c>
      <c r="AO2358">
        <f t="shared" si="927"/>
        <v>8.1819190842620321E-2</v>
      </c>
      <c r="AP2358">
        <f t="shared" si="928"/>
        <v>8.2094437949694496E-2</v>
      </c>
      <c r="AQ2358">
        <f t="shared" si="929"/>
        <v>6.7394967422762398E-3</v>
      </c>
      <c r="AR2358">
        <f t="shared" si="930"/>
        <v>6399593.6257584924</v>
      </c>
    </row>
    <row r="2359" spans="13:44" x14ac:dyDescent="0.3">
      <c r="M2359" s="52" t="s">
        <v>22</v>
      </c>
      <c r="N2359" s="53">
        <f t="shared" si="909"/>
        <v>166021.44365805644</v>
      </c>
      <c r="O2359" s="54">
        <f t="shared" si="910"/>
        <v>0</v>
      </c>
      <c r="P2359" s="55">
        <f t="shared" si="911"/>
        <v>31</v>
      </c>
      <c r="Q2359" s="68"/>
      <c r="T2359">
        <f t="shared" si="932"/>
        <v>0</v>
      </c>
      <c r="U2359">
        <f t="shared" si="932"/>
        <v>0</v>
      </c>
      <c r="V2359">
        <f t="shared" si="908"/>
        <v>31</v>
      </c>
      <c r="W2359">
        <f t="shared" si="931"/>
        <v>3</v>
      </c>
      <c r="X2359">
        <f t="shared" si="912"/>
        <v>-5.2359877559829883E-2</v>
      </c>
      <c r="Y2359">
        <f t="shared" si="913"/>
        <v>-5.2335956242943828E-2</v>
      </c>
      <c r="Z2359">
        <f t="shared" si="914"/>
        <v>-5.2383818566763218E-2</v>
      </c>
      <c r="AA2359">
        <f t="shared" si="915"/>
        <v>0</v>
      </c>
      <c r="AB2359">
        <f t="shared" si="916"/>
        <v>6375585.7452000007</v>
      </c>
      <c r="AC2359">
        <f t="shared" si="917"/>
        <v>9.2468067027179749E-6</v>
      </c>
      <c r="AD2359">
        <f t="shared" si="918"/>
        <v>0</v>
      </c>
      <c r="AE2359">
        <f t="shared" si="919"/>
        <v>0</v>
      </c>
      <c r="AF2359">
        <f t="shared" si="920"/>
        <v>0</v>
      </c>
      <c r="AG2359">
        <f t="shared" si="921"/>
        <v>0</v>
      </c>
      <c r="AH2359">
        <f t="shared" si="922"/>
        <v>0</v>
      </c>
      <c r="AI2359">
        <f t="shared" si="923"/>
        <v>5.0546225567071803E-3</v>
      </c>
      <c r="AJ2359">
        <f t="shared" si="924"/>
        <v>4.2582015317955055E-5</v>
      </c>
      <c r="AK2359">
        <f t="shared" si="925"/>
        <v>1.6740578955036711E-7</v>
      </c>
      <c r="AL2359">
        <f t="shared" si="926"/>
        <v>0</v>
      </c>
      <c r="AM2359">
        <v>6378137</v>
      </c>
      <c r="AN2359">
        <v>6356752.3142451802</v>
      </c>
      <c r="AO2359">
        <f t="shared" si="927"/>
        <v>8.1819190842620321E-2</v>
      </c>
      <c r="AP2359">
        <f t="shared" si="928"/>
        <v>8.2094437949694496E-2</v>
      </c>
      <c r="AQ2359">
        <f t="shared" si="929"/>
        <v>6.7394967422762398E-3</v>
      </c>
      <c r="AR2359">
        <f t="shared" si="930"/>
        <v>6399593.6257584924</v>
      </c>
    </row>
    <row r="2360" spans="13:44" x14ac:dyDescent="0.3">
      <c r="M2360" s="52" t="s">
        <v>22</v>
      </c>
      <c r="N2360" s="53">
        <f t="shared" si="909"/>
        <v>166021.44365805644</v>
      </c>
      <c r="O2360" s="54">
        <f t="shared" si="910"/>
        <v>0</v>
      </c>
      <c r="P2360" s="55">
        <f t="shared" si="911"/>
        <v>31</v>
      </c>
      <c r="Q2360" s="68"/>
      <c r="T2360">
        <f t="shared" si="932"/>
        <v>0</v>
      </c>
      <c r="U2360">
        <f t="shared" si="932"/>
        <v>0</v>
      </c>
      <c r="V2360">
        <f t="shared" si="908"/>
        <v>31</v>
      </c>
      <c r="W2360">
        <f t="shared" si="931"/>
        <v>3</v>
      </c>
      <c r="X2360">
        <f t="shared" si="912"/>
        <v>-5.2359877559829883E-2</v>
      </c>
      <c r="Y2360">
        <f t="shared" si="913"/>
        <v>-5.2335956242943828E-2</v>
      </c>
      <c r="Z2360">
        <f t="shared" si="914"/>
        <v>-5.2383818566763218E-2</v>
      </c>
      <c r="AA2360">
        <f t="shared" si="915"/>
        <v>0</v>
      </c>
      <c r="AB2360">
        <f t="shared" si="916"/>
        <v>6375585.7452000007</v>
      </c>
      <c r="AC2360">
        <f t="shared" si="917"/>
        <v>9.2468067027179749E-6</v>
      </c>
      <c r="AD2360">
        <f t="shared" si="918"/>
        <v>0</v>
      </c>
      <c r="AE2360">
        <f t="shared" si="919"/>
        <v>0</v>
      </c>
      <c r="AF2360">
        <f t="shared" si="920"/>
        <v>0</v>
      </c>
      <c r="AG2360">
        <f t="shared" si="921"/>
        <v>0</v>
      </c>
      <c r="AH2360">
        <f t="shared" si="922"/>
        <v>0</v>
      </c>
      <c r="AI2360">
        <f t="shared" si="923"/>
        <v>5.0546225567071803E-3</v>
      </c>
      <c r="AJ2360">
        <f t="shared" si="924"/>
        <v>4.2582015317955055E-5</v>
      </c>
      <c r="AK2360">
        <f t="shared" si="925"/>
        <v>1.6740578955036711E-7</v>
      </c>
      <c r="AL2360">
        <f t="shared" si="926"/>
        <v>0</v>
      </c>
      <c r="AM2360">
        <v>6378137</v>
      </c>
      <c r="AN2360">
        <v>6356752.3142451802</v>
      </c>
      <c r="AO2360">
        <f t="shared" si="927"/>
        <v>8.1819190842620321E-2</v>
      </c>
      <c r="AP2360">
        <f t="shared" si="928"/>
        <v>8.2094437949694496E-2</v>
      </c>
      <c r="AQ2360">
        <f t="shared" si="929"/>
        <v>6.7394967422762398E-3</v>
      </c>
      <c r="AR2360">
        <f t="shared" si="930"/>
        <v>6399593.6257584924</v>
      </c>
    </row>
    <row r="2361" spans="13:44" x14ac:dyDescent="0.3">
      <c r="M2361" s="52" t="s">
        <v>22</v>
      </c>
      <c r="N2361" s="53">
        <f t="shared" si="909"/>
        <v>166021.44365805644</v>
      </c>
      <c r="O2361" s="54">
        <f t="shared" si="910"/>
        <v>0</v>
      </c>
      <c r="P2361" s="55">
        <f t="shared" si="911"/>
        <v>31</v>
      </c>
      <c r="Q2361" s="68"/>
      <c r="T2361">
        <f t="shared" si="932"/>
        <v>0</v>
      </c>
      <c r="U2361">
        <f t="shared" si="932"/>
        <v>0</v>
      </c>
      <c r="V2361">
        <f t="shared" si="908"/>
        <v>31</v>
      </c>
      <c r="W2361">
        <f t="shared" si="931"/>
        <v>3</v>
      </c>
      <c r="X2361">
        <f t="shared" si="912"/>
        <v>-5.2359877559829883E-2</v>
      </c>
      <c r="Y2361">
        <f t="shared" si="913"/>
        <v>-5.2335956242943828E-2</v>
      </c>
      <c r="Z2361">
        <f t="shared" si="914"/>
        <v>-5.2383818566763218E-2</v>
      </c>
      <c r="AA2361">
        <f t="shared" si="915"/>
        <v>0</v>
      </c>
      <c r="AB2361">
        <f t="shared" si="916"/>
        <v>6375585.7452000007</v>
      </c>
      <c r="AC2361">
        <f t="shared" si="917"/>
        <v>9.2468067027179749E-6</v>
      </c>
      <c r="AD2361">
        <f t="shared" si="918"/>
        <v>0</v>
      </c>
      <c r="AE2361">
        <f t="shared" si="919"/>
        <v>0</v>
      </c>
      <c r="AF2361">
        <f t="shared" si="920"/>
        <v>0</v>
      </c>
      <c r="AG2361">
        <f t="shared" si="921"/>
        <v>0</v>
      </c>
      <c r="AH2361">
        <f t="shared" si="922"/>
        <v>0</v>
      </c>
      <c r="AI2361">
        <f t="shared" si="923"/>
        <v>5.0546225567071803E-3</v>
      </c>
      <c r="AJ2361">
        <f t="shared" si="924"/>
        <v>4.2582015317955055E-5</v>
      </c>
      <c r="AK2361">
        <f t="shared" si="925"/>
        <v>1.6740578955036711E-7</v>
      </c>
      <c r="AL2361">
        <f t="shared" si="926"/>
        <v>0</v>
      </c>
      <c r="AM2361">
        <v>6378137</v>
      </c>
      <c r="AN2361">
        <v>6356752.3142451802</v>
      </c>
      <c r="AO2361">
        <f t="shared" si="927"/>
        <v>8.1819190842620321E-2</v>
      </c>
      <c r="AP2361">
        <f t="shared" si="928"/>
        <v>8.2094437949694496E-2</v>
      </c>
      <c r="AQ2361">
        <f t="shared" si="929"/>
        <v>6.7394967422762398E-3</v>
      </c>
      <c r="AR2361">
        <f t="shared" si="930"/>
        <v>6399593.6257584924</v>
      </c>
    </row>
    <row r="2362" spans="13:44" x14ac:dyDescent="0.3">
      <c r="M2362" s="52" t="s">
        <v>22</v>
      </c>
      <c r="N2362" s="53">
        <f t="shared" si="909"/>
        <v>166021.44365805644</v>
      </c>
      <c r="O2362" s="54">
        <f t="shared" si="910"/>
        <v>0</v>
      </c>
      <c r="P2362" s="55">
        <f t="shared" si="911"/>
        <v>31</v>
      </c>
      <c r="Q2362" s="68"/>
      <c r="T2362">
        <f t="shared" si="932"/>
        <v>0</v>
      </c>
      <c r="U2362">
        <f t="shared" si="932"/>
        <v>0</v>
      </c>
      <c r="V2362">
        <f t="shared" si="908"/>
        <v>31</v>
      </c>
      <c r="W2362">
        <f t="shared" si="931"/>
        <v>3</v>
      </c>
      <c r="X2362">
        <f t="shared" si="912"/>
        <v>-5.2359877559829883E-2</v>
      </c>
      <c r="Y2362">
        <f t="shared" si="913"/>
        <v>-5.2335956242943828E-2</v>
      </c>
      <c r="Z2362">
        <f t="shared" si="914"/>
        <v>-5.2383818566763218E-2</v>
      </c>
      <c r="AA2362">
        <f t="shared" si="915"/>
        <v>0</v>
      </c>
      <c r="AB2362">
        <f t="shared" si="916"/>
        <v>6375585.7452000007</v>
      </c>
      <c r="AC2362">
        <f t="shared" si="917"/>
        <v>9.2468067027179749E-6</v>
      </c>
      <c r="AD2362">
        <f t="shared" si="918"/>
        <v>0</v>
      </c>
      <c r="AE2362">
        <f t="shared" si="919"/>
        <v>0</v>
      </c>
      <c r="AF2362">
        <f t="shared" si="920"/>
        <v>0</v>
      </c>
      <c r="AG2362">
        <f t="shared" si="921"/>
        <v>0</v>
      </c>
      <c r="AH2362">
        <f t="shared" si="922"/>
        <v>0</v>
      </c>
      <c r="AI2362">
        <f t="shared" si="923"/>
        <v>5.0546225567071803E-3</v>
      </c>
      <c r="AJ2362">
        <f t="shared" si="924"/>
        <v>4.2582015317955055E-5</v>
      </c>
      <c r="AK2362">
        <f t="shared" si="925"/>
        <v>1.6740578955036711E-7</v>
      </c>
      <c r="AL2362">
        <f t="shared" si="926"/>
        <v>0</v>
      </c>
      <c r="AM2362">
        <v>6378137</v>
      </c>
      <c r="AN2362">
        <v>6356752.3142451802</v>
      </c>
      <c r="AO2362">
        <f t="shared" si="927"/>
        <v>8.1819190842620321E-2</v>
      </c>
      <c r="AP2362">
        <f t="shared" si="928"/>
        <v>8.2094437949694496E-2</v>
      </c>
      <c r="AQ2362">
        <f t="shared" si="929"/>
        <v>6.7394967422762398E-3</v>
      </c>
      <c r="AR2362">
        <f t="shared" si="930"/>
        <v>6399593.6257584924</v>
      </c>
    </row>
    <row r="2363" spans="13:44" x14ac:dyDescent="0.3">
      <c r="M2363" s="52" t="s">
        <v>22</v>
      </c>
      <c r="N2363" s="53">
        <f t="shared" si="909"/>
        <v>166021.44365805644</v>
      </c>
      <c r="O2363" s="54">
        <f t="shared" si="910"/>
        <v>0</v>
      </c>
      <c r="P2363" s="55">
        <f t="shared" si="911"/>
        <v>31</v>
      </c>
      <c r="Q2363" s="68"/>
      <c r="T2363">
        <f t="shared" si="932"/>
        <v>0</v>
      </c>
      <c r="U2363">
        <f t="shared" si="932"/>
        <v>0</v>
      </c>
      <c r="V2363">
        <f t="shared" si="908"/>
        <v>31</v>
      </c>
      <c r="W2363">
        <f t="shared" si="931"/>
        <v>3</v>
      </c>
      <c r="X2363">
        <f t="shared" si="912"/>
        <v>-5.2359877559829883E-2</v>
      </c>
      <c r="Y2363">
        <f t="shared" si="913"/>
        <v>-5.2335956242943828E-2</v>
      </c>
      <c r="Z2363">
        <f t="shared" si="914"/>
        <v>-5.2383818566763218E-2</v>
      </c>
      <c r="AA2363">
        <f t="shared" si="915"/>
        <v>0</v>
      </c>
      <c r="AB2363">
        <f t="shared" si="916"/>
        <v>6375585.7452000007</v>
      </c>
      <c r="AC2363">
        <f t="shared" si="917"/>
        <v>9.2468067027179749E-6</v>
      </c>
      <c r="AD2363">
        <f t="shared" si="918"/>
        <v>0</v>
      </c>
      <c r="AE2363">
        <f t="shared" si="919"/>
        <v>0</v>
      </c>
      <c r="AF2363">
        <f t="shared" si="920"/>
        <v>0</v>
      </c>
      <c r="AG2363">
        <f t="shared" si="921"/>
        <v>0</v>
      </c>
      <c r="AH2363">
        <f t="shared" si="922"/>
        <v>0</v>
      </c>
      <c r="AI2363">
        <f t="shared" si="923"/>
        <v>5.0546225567071803E-3</v>
      </c>
      <c r="AJ2363">
        <f t="shared" si="924"/>
        <v>4.2582015317955055E-5</v>
      </c>
      <c r="AK2363">
        <f t="shared" si="925"/>
        <v>1.6740578955036711E-7</v>
      </c>
      <c r="AL2363">
        <f t="shared" si="926"/>
        <v>0</v>
      </c>
      <c r="AM2363">
        <v>6378137</v>
      </c>
      <c r="AN2363">
        <v>6356752.3142451802</v>
      </c>
      <c r="AO2363">
        <f t="shared" si="927"/>
        <v>8.1819190842620321E-2</v>
      </c>
      <c r="AP2363">
        <f t="shared" si="928"/>
        <v>8.2094437949694496E-2</v>
      </c>
      <c r="AQ2363">
        <f t="shared" si="929"/>
        <v>6.7394967422762398E-3</v>
      </c>
      <c r="AR2363">
        <f t="shared" si="930"/>
        <v>6399593.6257584924</v>
      </c>
    </row>
    <row r="2364" spans="13:44" x14ac:dyDescent="0.3">
      <c r="M2364" s="52" t="s">
        <v>22</v>
      </c>
      <c r="N2364" s="53">
        <f t="shared" si="909"/>
        <v>166021.44365805644</v>
      </c>
      <c r="O2364" s="54">
        <f t="shared" si="910"/>
        <v>0</v>
      </c>
      <c r="P2364" s="55">
        <f t="shared" si="911"/>
        <v>31</v>
      </c>
      <c r="Q2364" s="68"/>
      <c r="T2364">
        <f t="shared" si="932"/>
        <v>0</v>
      </c>
      <c r="U2364">
        <f t="shared" si="932"/>
        <v>0</v>
      </c>
      <c r="V2364">
        <f t="shared" si="908"/>
        <v>31</v>
      </c>
      <c r="W2364">
        <f t="shared" si="931"/>
        <v>3</v>
      </c>
      <c r="X2364">
        <f t="shared" si="912"/>
        <v>-5.2359877559829883E-2</v>
      </c>
      <c r="Y2364">
        <f t="shared" si="913"/>
        <v>-5.2335956242943828E-2</v>
      </c>
      <c r="Z2364">
        <f t="shared" si="914"/>
        <v>-5.2383818566763218E-2</v>
      </c>
      <c r="AA2364">
        <f t="shared" si="915"/>
        <v>0</v>
      </c>
      <c r="AB2364">
        <f t="shared" si="916"/>
        <v>6375585.7452000007</v>
      </c>
      <c r="AC2364">
        <f t="shared" si="917"/>
        <v>9.2468067027179749E-6</v>
      </c>
      <c r="AD2364">
        <f t="shared" si="918"/>
        <v>0</v>
      </c>
      <c r="AE2364">
        <f t="shared" si="919"/>
        <v>0</v>
      </c>
      <c r="AF2364">
        <f t="shared" si="920"/>
        <v>0</v>
      </c>
      <c r="AG2364">
        <f t="shared" si="921"/>
        <v>0</v>
      </c>
      <c r="AH2364">
        <f t="shared" si="922"/>
        <v>0</v>
      </c>
      <c r="AI2364">
        <f t="shared" si="923"/>
        <v>5.0546225567071803E-3</v>
      </c>
      <c r="AJ2364">
        <f t="shared" si="924"/>
        <v>4.2582015317955055E-5</v>
      </c>
      <c r="AK2364">
        <f t="shared" si="925"/>
        <v>1.6740578955036711E-7</v>
      </c>
      <c r="AL2364">
        <f t="shared" si="926"/>
        <v>0</v>
      </c>
      <c r="AM2364">
        <v>6378137</v>
      </c>
      <c r="AN2364">
        <v>6356752.3142451802</v>
      </c>
      <c r="AO2364">
        <f t="shared" si="927"/>
        <v>8.1819190842620321E-2</v>
      </c>
      <c r="AP2364">
        <f t="shared" si="928"/>
        <v>8.2094437949694496E-2</v>
      </c>
      <c r="AQ2364">
        <f t="shared" si="929"/>
        <v>6.7394967422762398E-3</v>
      </c>
      <c r="AR2364">
        <f t="shared" si="930"/>
        <v>6399593.6257584924</v>
      </c>
    </row>
    <row r="2365" spans="13:44" x14ac:dyDescent="0.3">
      <c r="M2365" s="52" t="s">
        <v>22</v>
      </c>
      <c r="N2365" s="53">
        <f t="shared" si="909"/>
        <v>166021.44365805644</v>
      </c>
      <c r="O2365" s="54">
        <f t="shared" si="910"/>
        <v>0</v>
      </c>
      <c r="P2365" s="55">
        <f t="shared" si="911"/>
        <v>31</v>
      </c>
      <c r="Q2365" s="68"/>
      <c r="T2365">
        <f t="shared" si="932"/>
        <v>0</v>
      </c>
      <c r="U2365">
        <f t="shared" si="932"/>
        <v>0</v>
      </c>
      <c r="V2365">
        <f t="shared" si="908"/>
        <v>31</v>
      </c>
      <c r="W2365">
        <f t="shared" si="931"/>
        <v>3</v>
      </c>
      <c r="X2365">
        <f t="shared" si="912"/>
        <v>-5.2359877559829883E-2</v>
      </c>
      <c r="Y2365">
        <f t="shared" si="913"/>
        <v>-5.2335956242943828E-2</v>
      </c>
      <c r="Z2365">
        <f t="shared" si="914"/>
        <v>-5.2383818566763218E-2</v>
      </c>
      <c r="AA2365">
        <f t="shared" si="915"/>
        <v>0</v>
      </c>
      <c r="AB2365">
        <f t="shared" si="916"/>
        <v>6375585.7452000007</v>
      </c>
      <c r="AC2365">
        <f t="shared" si="917"/>
        <v>9.2468067027179749E-6</v>
      </c>
      <c r="AD2365">
        <f t="shared" si="918"/>
        <v>0</v>
      </c>
      <c r="AE2365">
        <f t="shared" si="919"/>
        <v>0</v>
      </c>
      <c r="AF2365">
        <f t="shared" si="920"/>
        <v>0</v>
      </c>
      <c r="AG2365">
        <f t="shared" si="921"/>
        <v>0</v>
      </c>
      <c r="AH2365">
        <f t="shared" si="922"/>
        <v>0</v>
      </c>
      <c r="AI2365">
        <f t="shared" si="923"/>
        <v>5.0546225567071803E-3</v>
      </c>
      <c r="AJ2365">
        <f t="shared" si="924"/>
        <v>4.2582015317955055E-5</v>
      </c>
      <c r="AK2365">
        <f t="shared" si="925"/>
        <v>1.6740578955036711E-7</v>
      </c>
      <c r="AL2365">
        <f t="shared" si="926"/>
        <v>0</v>
      </c>
      <c r="AM2365">
        <v>6378137</v>
      </c>
      <c r="AN2365">
        <v>6356752.3142451802</v>
      </c>
      <c r="AO2365">
        <f t="shared" si="927"/>
        <v>8.1819190842620321E-2</v>
      </c>
      <c r="AP2365">
        <f t="shared" si="928"/>
        <v>8.2094437949694496E-2</v>
      </c>
      <c r="AQ2365">
        <f t="shared" si="929"/>
        <v>6.7394967422762398E-3</v>
      </c>
      <c r="AR2365">
        <f t="shared" si="930"/>
        <v>6399593.6257584924</v>
      </c>
    </row>
    <row r="2366" spans="13:44" x14ac:dyDescent="0.3">
      <c r="M2366" s="52" t="s">
        <v>22</v>
      </c>
      <c r="N2366" s="53">
        <f t="shared" si="909"/>
        <v>166021.44365805644</v>
      </c>
      <c r="O2366" s="54">
        <f t="shared" si="910"/>
        <v>0</v>
      </c>
      <c r="P2366" s="55">
        <f t="shared" si="911"/>
        <v>31</v>
      </c>
      <c r="Q2366" s="68"/>
      <c r="T2366">
        <f t="shared" si="932"/>
        <v>0</v>
      </c>
      <c r="U2366">
        <f t="shared" si="932"/>
        <v>0</v>
      </c>
      <c r="V2366">
        <f t="shared" si="908"/>
        <v>31</v>
      </c>
      <c r="W2366">
        <f t="shared" si="931"/>
        <v>3</v>
      </c>
      <c r="X2366">
        <f t="shared" si="912"/>
        <v>-5.2359877559829883E-2</v>
      </c>
      <c r="Y2366">
        <f t="shared" si="913"/>
        <v>-5.2335956242943828E-2</v>
      </c>
      <c r="Z2366">
        <f t="shared" si="914"/>
        <v>-5.2383818566763218E-2</v>
      </c>
      <c r="AA2366">
        <f t="shared" si="915"/>
        <v>0</v>
      </c>
      <c r="AB2366">
        <f t="shared" si="916"/>
        <v>6375585.7452000007</v>
      </c>
      <c r="AC2366">
        <f t="shared" si="917"/>
        <v>9.2468067027179749E-6</v>
      </c>
      <c r="AD2366">
        <f t="shared" si="918"/>
        <v>0</v>
      </c>
      <c r="AE2366">
        <f t="shared" si="919"/>
        <v>0</v>
      </c>
      <c r="AF2366">
        <f t="shared" si="920"/>
        <v>0</v>
      </c>
      <c r="AG2366">
        <f t="shared" si="921"/>
        <v>0</v>
      </c>
      <c r="AH2366">
        <f t="shared" si="922"/>
        <v>0</v>
      </c>
      <c r="AI2366">
        <f t="shared" si="923"/>
        <v>5.0546225567071803E-3</v>
      </c>
      <c r="AJ2366">
        <f t="shared" si="924"/>
        <v>4.2582015317955055E-5</v>
      </c>
      <c r="AK2366">
        <f t="shared" si="925"/>
        <v>1.6740578955036711E-7</v>
      </c>
      <c r="AL2366">
        <f t="shared" si="926"/>
        <v>0</v>
      </c>
      <c r="AM2366">
        <v>6378137</v>
      </c>
      <c r="AN2366">
        <v>6356752.3142451802</v>
      </c>
      <c r="AO2366">
        <f t="shared" si="927"/>
        <v>8.1819190842620321E-2</v>
      </c>
      <c r="AP2366">
        <f t="shared" si="928"/>
        <v>8.2094437949694496E-2</v>
      </c>
      <c r="AQ2366">
        <f t="shared" si="929"/>
        <v>6.7394967422762398E-3</v>
      </c>
      <c r="AR2366">
        <f t="shared" si="930"/>
        <v>6399593.6257584924</v>
      </c>
    </row>
    <row r="2367" spans="13:44" x14ac:dyDescent="0.3">
      <c r="M2367" s="52" t="s">
        <v>22</v>
      </c>
      <c r="N2367" s="53">
        <f t="shared" si="909"/>
        <v>166021.44365805644</v>
      </c>
      <c r="O2367" s="54">
        <f t="shared" si="910"/>
        <v>0</v>
      </c>
      <c r="P2367" s="55">
        <f t="shared" si="911"/>
        <v>31</v>
      </c>
      <c r="Q2367" s="68"/>
      <c r="T2367">
        <f t="shared" si="932"/>
        <v>0</v>
      </c>
      <c r="U2367">
        <f t="shared" si="932"/>
        <v>0</v>
      </c>
      <c r="V2367">
        <f t="shared" si="908"/>
        <v>31</v>
      </c>
      <c r="W2367">
        <f t="shared" si="931"/>
        <v>3</v>
      </c>
      <c r="X2367">
        <f t="shared" si="912"/>
        <v>-5.2359877559829883E-2</v>
      </c>
      <c r="Y2367">
        <f t="shared" si="913"/>
        <v>-5.2335956242943828E-2</v>
      </c>
      <c r="Z2367">
        <f t="shared" si="914"/>
        <v>-5.2383818566763218E-2</v>
      </c>
      <c r="AA2367">
        <f t="shared" si="915"/>
        <v>0</v>
      </c>
      <c r="AB2367">
        <f t="shared" si="916"/>
        <v>6375585.7452000007</v>
      </c>
      <c r="AC2367">
        <f t="shared" si="917"/>
        <v>9.2468067027179749E-6</v>
      </c>
      <c r="AD2367">
        <f t="shared" si="918"/>
        <v>0</v>
      </c>
      <c r="AE2367">
        <f t="shared" si="919"/>
        <v>0</v>
      </c>
      <c r="AF2367">
        <f t="shared" si="920"/>
        <v>0</v>
      </c>
      <c r="AG2367">
        <f t="shared" si="921"/>
        <v>0</v>
      </c>
      <c r="AH2367">
        <f t="shared" si="922"/>
        <v>0</v>
      </c>
      <c r="AI2367">
        <f t="shared" si="923"/>
        <v>5.0546225567071803E-3</v>
      </c>
      <c r="AJ2367">
        <f t="shared" si="924"/>
        <v>4.2582015317955055E-5</v>
      </c>
      <c r="AK2367">
        <f t="shared" si="925"/>
        <v>1.6740578955036711E-7</v>
      </c>
      <c r="AL2367">
        <f t="shared" si="926"/>
        <v>0</v>
      </c>
      <c r="AM2367">
        <v>6378137</v>
      </c>
      <c r="AN2367">
        <v>6356752.3142451802</v>
      </c>
      <c r="AO2367">
        <f t="shared" si="927"/>
        <v>8.1819190842620321E-2</v>
      </c>
      <c r="AP2367">
        <f t="shared" si="928"/>
        <v>8.2094437949694496E-2</v>
      </c>
      <c r="AQ2367">
        <f t="shared" si="929"/>
        <v>6.7394967422762398E-3</v>
      </c>
      <c r="AR2367">
        <f t="shared" si="930"/>
        <v>6399593.6257584924</v>
      </c>
    </row>
    <row r="2368" spans="13:44" x14ac:dyDescent="0.3">
      <c r="M2368" s="52" t="s">
        <v>22</v>
      </c>
      <c r="N2368" s="53">
        <f t="shared" si="909"/>
        <v>166021.44365805644</v>
      </c>
      <c r="O2368" s="54">
        <f t="shared" si="910"/>
        <v>0</v>
      </c>
      <c r="P2368" s="55">
        <f t="shared" si="911"/>
        <v>31</v>
      </c>
      <c r="Q2368" s="68"/>
      <c r="T2368">
        <f t="shared" si="932"/>
        <v>0</v>
      </c>
      <c r="U2368">
        <f t="shared" si="932"/>
        <v>0</v>
      </c>
      <c r="V2368">
        <f t="shared" si="908"/>
        <v>31</v>
      </c>
      <c r="W2368">
        <f t="shared" si="931"/>
        <v>3</v>
      </c>
      <c r="X2368">
        <f t="shared" si="912"/>
        <v>-5.2359877559829883E-2</v>
      </c>
      <c r="Y2368">
        <f t="shared" si="913"/>
        <v>-5.2335956242943828E-2</v>
      </c>
      <c r="Z2368">
        <f t="shared" si="914"/>
        <v>-5.2383818566763218E-2</v>
      </c>
      <c r="AA2368">
        <f t="shared" si="915"/>
        <v>0</v>
      </c>
      <c r="AB2368">
        <f t="shared" si="916"/>
        <v>6375585.7452000007</v>
      </c>
      <c r="AC2368">
        <f t="shared" si="917"/>
        <v>9.2468067027179749E-6</v>
      </c>
      <c r="AD2368">
        <f t="shared" si="918"/>
        <v>0</v>
      </c>
      <c r="AE2368">
        <f t="shared" si="919"/>
        <v>0</v>
      </c>
      <c r="AF2368">
        <f t="shared" si="920"/>
        <v>0</v>
      </c>
      <c r="AG2368">
        <f t="shared" si="921"/>
        <v>0</v>
      </c>
      <c r="AH2368">
        <f t="shared" si="922"/>
        <v>0</v>
      </c>
      <c r="AI2368">
        <f t="shared" si="923"/>
        <v>5.0546225567071803E-3</v>
      </c>
      <c r="AJ2368">
        <f t="shared" si="924"/>
        <v>4.2582015317955055E-5</v>
      </c>
      <c r="AK2368">
        <f t="shared" si="925"/>
        <v>1.6740578955036711E-7</v>
      </c>
      <c r="AL2368">
        <f t="shared" si="926"/>
        <v>0</v>
      </c>
      <c r="AM2368">
        <v>6378137</v>
      </c>
      <c r="AN2368">
        <v>6356752.3142451802</v>
      </c>
      <c r="AO2368">
        <f t="shared" si="927"/>
        <v>8.1819190842620321E-2</v>
      </c>
      <c r="AP2368">
        <f t="shared" si="928"/>
        <v>8.2094437949694496E-2</v>
      </c>
      <c r="AQ2368">
        <f t="shared" si="929"/>
        <v>6.7394967422762398E-3</v>
      </c>
      <c r="AR2368">
        <f t="shared" si="930"/>
        <v>6399593.6257584924</v>
      </c>
    </row>
    <row r="2369" spans="13:44" x14ac:dyDescent="0.3">
      <c r="M2369" s="52" t="s">
        <v>22</v>
      </c>
      <c r="N2369" s="53">
        <f t="shared" si="909"/>
        <v>166021.44365805644</v>
      </c>
      <c r="O2369" s="54">
        <f t="shared" si="910"/>
        <v>0</v>
      </c>
      <c r="P2369" s="55">
        <f t="shared" si="911"/>
        <v>31</v>
      </c>
      <c r="Q2369" s="68"/>
      <c r="T2369">
        <f t="shared" si="932"/>
        <v>0</v>
      </c>
      <c r="U2369">
        <f t="shared" si="932"/>
        <v>0</v>
      </c>
      <c r="V2369">
        <f t="shared" si="908"/>
        <v>31</v>
      </c>
      <c r="W2369">
        <f t="shared" si="931"/>
        <v>3</v>
      </c>
      <c r="X2369">
        <f t="shared" si="912"/>
        <v>-5.2359877559829883E-2</v>
      </c>
      <c r="Y2369">
        <f t="shared" si="913"/>
        <v>-5.2335956242943828E-2</v>
      </c>
      <c r="Z2369">
        <f t="shared" si="914"/>
        <v>-5.2383818566763218E-2</v>
      </c>
      <c r="AA2369">
        <f t="shared" si="915"/>
        <v>0</v>
      </c>
      <c r="AB2369">
        <f t="shared" si="916"/>
        <v>6375585.7452000007</v>
      </c>
      <c r="AC2369">
        <f t="shared" si="917"/>
        <v>9.2468067027179749E-6</v>
      </c>
      <c r="AD2369">
        <f t="shared" si="918"/>
        <v>0</v>
      </c>
      <c r="AE2369">
        <f t="shared" si="919"/>
        <v>0</v>
      </c>
      <c r="AF2369">
        <f t="shared" si="920"/>
        <v>0</v>
      </c>
      <c r="AG2369">
        <f t="shared" si="921"/>
        <v>0</v>
      </c>
      <c r="AH2369">
        <f t="shared" si="922"/>
        <v>0</v>
      </c>
      <c r="AI2369">
        <f t="shared" si="923"/>
        <v>5.0546225567071803E-3</v>
      </c>
      <c r="AJ2369">
        <f t="shared" si="924"/>
        <v>4.2582015317955055E-5</v>
      </c>
      <c r="AK2369">
        <f t="shared" si="925"/>
        <v>1.6740578955036711E-7</v>
      </c>
      <c r="AL2369">
        <f t="shared" si="926"/>
        <v>0</v>
      </c>
      <c r="AM2369">
        <v>6378137</v>
      </c>
      <c r="AN2369">
        <v>6356752.3142451802</v>
      </c>
      <c r="AO2369">
        <f t="shared" si="927"/>
        <v>8.1819190842620321E-2</v>
      </c>
      <c r="AP2369">
        <f t="shared" si="928"/>
        <v>8.2094437949694496E-2</v>
      </c>
      <c r="AQ2369">
        <f t="shared" si="929"/>
        <v>6.7394967422762398E-3</v>
      </c>
      <c r="AR2369">
        <f t="shared" si="930"/>
        <v>6399593.6257584924</v>
      </c>
    </row>
    <row r="2370" spans="13:44" x14ac:dyDescent="0.3">
      <c r="M2370" s="52" t="s">
        <v>22</v>
      </c>
      <c r="N2370" s="53">
        <f t="shared" si="909"/>
        <v>166021.44365805644</v>
      </c>
      <c r="O2370" s="54">
        <f t="shared" si="910"/>
        <v>0</v>
      </c>
      <c r="P2370" s="55">
        <f t="shared" si="911"/>
        <v>31</v>
      </c>
      <c r="Q2370" s="68"/>
      <c r="T2370">
        <f t="shared" si="932"/>
        <v>0</v>
      </c>
      <c r="U2370">
        <f t="shared" si="932"/>
        <v>0</v>
      </c>
      <c r="V2370">
        <f t="shared" si="908"/>
        <v>31</v>
      </c>
      <c r="W2370">
        <f t="shared" si="931"/>
        <v>3</v>
      </c>
      <c r="X2370">
        <f t="shared" si="912"/>
        <v>-5.2359877559829883E-2</v>
      </c>
      <c r="Y2370">
        <f t="shared" si="913"/>
        <v>-5.2335956242943828E-2</v>
      </c>
      <c r="Z2370">
        <f t="shared" si="914"/>
        <v>-5.2383818566763218E-2</v>
      </c>
      <c r="AA2370">
        <f t="shared" si="915"/>
        <v>0</v>
      </c>
      <c r="AB2370">
        <f t="shared" si="916"/>
        <v>6375585.7452000007</v>
      </c>
      <c r="AC2370">
        <f t="shared" si="917"/>
        <v>9.2468067027179749E-6</v>
      </c>
      <c r="AD2370">
        <f t="shared" si="918"/>
        <v>0</v>
      </c>
      <c r="AE2370">
        <f t="shared" si="919"/>
        <v>0</v>
      </c>
      <c r="AF2370">
        <f t="shared" si="920"/>
        <v>0</v>
      </c>
      <c r="AG2370">
        <f t="shared" si="921"/>
        <v>0</v>
      </c>
      <c r="AH2370">
        <f t="shared" si="922"/>
        <v>0</v>
      </c>
      <c r="AI2370">
        <f t="shared" si="923"/>
        <v>5.0546225567071803E-3</v>
      </c>
      <c r="AJ2370">
        <f t="shared" si="924"/>
        <v>4.2582015317955055E-5</v>
      </c>
      <c r="AK2370">
        <f t="shared" si="925"/>
        <v>1.6740578955036711E-7</v>
      </c>
      <c r="AL2370">
        <f t="shared" si="926"/>
        <v>0</v>
      </c>
      <c r="AM2370">
        <v>6378137</v>
      </c>
      <c r="AN2370">
        <v>6356752.3142451802</v>
      </c>
      <c r="AO2370">
        <f t="shared" si="927"/>
        <v>8.1819190842620321E-2</v>
      </c>
      <c r="AP2370">
        <f t="shared" si="928"/>
        <v>8.2094437949694496E-2</v>
      </c>
      <c r="AQ2370">
        <f t="shared" si="929"/>
        <v>6.7394967422762398E-3</v>
      </c>
      <c r="AR2370">
        <f t="shared" si="930"/>
        <v>6399593.6257584924</v>
      </c>
    </row>
    <row r="2371" spans="13:44" x14ac:dyDescent="0.3">
      <c r="M2371" s="52" t="s">
        <v>22</v>
      </c>
      <c r="N2371" s="53">
        <f t="shared" si="909"/>
        <v>166021.44365805644</v>
      </c>
      <c r="O2371" s="54">
        <f t="shared" si="910"/>
        <v>0</v>
      </c>
      <c r="P2371" s="55">
        <f t="shared" si="911"/>
        <v>31</v>
      </c>
      <c r="Q2371" s="68"/>
      <c r="T2371">
        <f t="shared" si="932"/>
        <v>0</v>
      </c>
      <c r="U2371">
        <f t="shared" si="932"/>
        <v>0</v>
      </c>
      <c r="V2371">
        <f t="shared" si="908"/>
        <v>31</v>
      </c>
      <c r="W2371">
        <f t="shared" si="931"/>
        <v>3</v>
      </c>
      <c r="X2371">
        <f t="shared" si="912"/>
        <v>-5.2359877559829883E-2</v>
      </c>
      <c r="Y2371">
        <f t="shared" si="913"/>
        <v>-5.2335956242943828E-2</v>
      </c>
      <c r="Z2371">
        <f t="shared" si="914"/>
        <v>-5.2383818566763218E-2</v>
      </c>
      <c r="AA2371">
        <f t="shared" si="915"/>
        <v>0</v>
      </c>
      <c r="AB2371">
        <f t="shared" si="916"/>
        <v>6375585.7452000007</v>
      </c>
      <c r="AC2371">
        <f t="shared" si="917"/>
        <v>9.2468067027179749E-6</v>
      </c>
      <c r="AD2371">
        <f t="shared" si="918"/>
        <v>0</v>
      </c>
      <c r="AE2371">
        <f t="shared" si="919"/>
        <v>0</v>
      </c>
      <c r="AF2371">
        <f t="shared" si="920"/>
        <v>0</v>
      </c>
      <c r="AG2371">
        <f t="shared" si="921"/>
        <v>0</v>
      </c>
      <c r="AH2371">
        <f t="shared" si="922"/>
        <v>0</v>
      </c>
      <c r="AI2371">
        <f t="shared" si="923"/>
        <v>5.0546225567071803E-3</v>
      </c>
      <c r="AJ2371">
        <f t="shared" si="924"/>
        <v>4.2582015317955055E-5</v>
      </c>
      <c r="AK2371">
        <f t="shared" si="925"/>
        <v>1.6740578955036711E-7</v>
      </c>
      <c r="AL2371">
        <f t="shared" si="926"/>
        <v>0</v>
      </c>
      <c r="AM2371">
        <v>6378137</v>
      </c>
      <c r="AN2371">
        <v>6356752.3142451802</v>
      </c>
      <c r="AO2371">
        <f t="shared" si="927"/>
        <v>8.1819190842620321E-2</v>
      </c>
      <c r="AP2371">
        <f t="shared" si="928"/>
        <v>8.2094437949694496E-2</v>
      </c>
      <c r="AQ2371">
        <f t="shared" si="929"/>
        <v>6.7394967422762398E-3</v>
      </c>
      <c r="AR2371">
        <f t="shared" si="930"/>
        <v>6399593.6257584924</v>
      </c>
    </row>
    <row r="2372" spans="13:44" x14ac:dyDescent="0.3">
      <c r="M2372" s="52" t="s">
        <v>22</v>
      </c>
      <c r="N2372" s="53">
        <f t="shared" si="909"/>
        <v>166021.44365805644</v>
      </c>
      <c r="O2372" s="54">
        <f t="shared" si="910"/>
        <v>0</v>
      </c>
      <c r="P2372" s="55">
        <f t="shared" si="911"/>
        <v>31</v>
      </c>
      <c r="Q2372" s="68"/>
      <c r="T2372">
        <f t="shared" si="932"/>
        <v>0</v>
      </c>
      <c r="U2372">
        <f t="shared" si="932"/>
        <v>0</v>
      </c>
      <c r="V2372">
        <f t="shared" si="908"/>
        <v>31</v>
      </c>
      <c r="W2372">
        <f t="shared" si="931"/>
        <v>3</v>
      </c>
      <c r="X2372">
        <f t="shared" si="912"/>
        <v>-5.2359877559829883E-2</v>
      </c>
      <c r="Y2372">
        <f t="shared" si="913"/>
        <v>-5.2335956242943828E-2</v>
      </c>
      <c r="Z2372">
        <f t="shared" si="914"/>
        <v>-5.2383818566763218E-2</v>
      </c>
      <c r="AA2372">
        <f t="shared" si="915"/>
        <v>0</v>
      </c>
      <c r="AB2372">
        <f t="shared" si="916"/>
        <v>6375585.7452000007</v>
      </c>
      <c r="AC2372">
        <f t="shared" si="917"/>
        <v>9.2468067027179749E-6</v>
      </c>
      <c r="AD2372">
        <f t="shared" si="918"/>
        <v>0</v>
      </c>
      <c r="AE2372">
        <f t="shared" si="919"/>
        <v>0</v>
      </c>
      <c r="AF2372">
        <f t="shared" si="920"/>
        <v>0</v>
      </c>
      <c r="AG2372">
        <f t="shared" si="921"/>
        <v>0</v>
      </c>
      <c r="AH2372">
        <f t="shared" si="922"/>
        <v>0</v>
      </c>
      <c r="AI2372">
        <f t="shared" si="923"/>
        <v>5.0546225567071803E-3</v>
      </c>
      <c r="AJ2372">
        <f t="shared" si="924"/>
        <v>4.2582015317955055E-5</v>
      </c>
      <c r="AK2372">
        <f t="shared" si="925"/>
        <v>1.6740578955036711E-7</v>
      </c>
      <c r="AL2372">
        <f t="shared" si="926"/>
        <v>0</v>
      </c>
      <c r="AM2372">
        <v>6378137</v>
      </c>
      <c r="AN2372">
        <v>6356752.3142451802</v>
      </c>
      <c r="AO2372">
        <f t="shared" si="927"/>
        <v>8.1819190842620321E-2</v>
      </c>
      <c r="AP2372">
        <f t="shared" si="928"/>
        <v>8.2094437949694496E-2</v>
      </c>
      <c r="AQ2372">
        <f t="shared" si="929"/>
        <v>6.7394967422762398E-3</v>
      </c>
      <c r="AR2372">
        <f t="shared" si="930"/>
        <v>6399593.6257584924</v>
      </c>
    </row>
    <row r="2373" spans="13:44" x14ac:dyDescent="0.3">
      <c r="M2373" s="52" t="s">
        <v>22</v>
      </c>
      <c r="N2373" s="53">
        <f t="shared" si="909"/>
        <v>166021.44365805644</v>
      </c>
      <c r="O2373" s="54">
        <f t="shared" si="910"/>
        <v>0</v>
      </c>
      <c r="P2373" s="55">
        <f t="shared" si="911"/>
        <v>31</v>
      </c>
      <c r="Q2373" s="68"/>
      <c r="T2373">
        <f t="shared" si="932"/>
        <v>0</v>
      </c>
      <c r="U2373">
        <f t="shared" si="932"/>
        <v>0</v>
      </c>
      <c r="V2373">
        <f t="shared" si="908"/>
        <v>31</v>
      </c>
      <c r="W2373">
        <f t="shared" si="931"/>
        <v>3</v>
      </c>
      <c r="X2373">
        <f t="shared" si="912"/>
        <v>-5.2359877559829883E-2</v>
      </c>
      <c r="Y2373">
        <f t="shared" si="913"/>
        <v>-5.2335956242943828E-2</v>
      </c>
      <c r="Z2373">
        <f t="shared" si="914"/>
        <v>-5.2383818566763218E-2</v>
      </c>
      <c r="AA2373">
        <f t="shared" si="915"/>
        <v>0</v>
      </c>
      <c r="AB2373">
        <f t="shared" si="916"/>
        <v>6375585.7452000007</v>
      </c>
      <c r="AC2373">
        <f t="shared" si="917"/>
        <v>9.2468067027179749E-6</v>
      </c>
      <c r="AD2373">
        <f t="shared" si="918"/>
        <v>0</v>
      </c>
      <c r="AE2373">
        <f t="shared" si="919"/>
        <v>0</v>
      </c>
      <c r="AF2373">
        <f t="shared" si="920"/>
        <v>0</v>
      </c>
      <c r="AG2373">
        <f t="shared" si="921"/>
        <v>0</v>
      </c>
      <c r="AH2373">
        <f t="shared" si="922"/>
        <v>0</v>
      </c>
      <c r="AI2373">
        <f t="shared" si="923"/>
        <v>5.0546225567071803E-3</v>
      </c>
      <c r="AJ2373">
        <f t="shared" si="924"/>
        <v>4.2582015317955055E-5</v>
      </c>
      <c r="AK2373">
        <f t="shared" si="925"/>
        <v>1.6740578955036711E-7</v>
      </c>
      <c r="AL2373">
        <f t="shared" si="926"/>
        <v>0</v>
      </c>
      <c r="AM2373">
        <v>6378137</v>
      </c>
      <c r="AN2373">
        <v>6356752.3142451802</v>
      </c>
      <c r="AO2373">
        <f t="shared" si="927"/>
        <v>8.1819190842620321E-2</v>
      </c>
      <c r="AP2373">
        <f t="shared" si="928"/>
        <v>8.2094437949694496E-2</v>
      </c>
      <c r="AQ2373">
        <f t="shared" si="929"/>
        <v>6.7394967422762398E-3</v>
      </c>
      <c r="AR2373">
        <f t="shared" si="930"/>
        <v>6399593.6257584924</v>
      </c>
    </row>
    <row r="2374" spans="13:44" x14ac:dyDescent="0.3">
      <c r="M2374" s="52" t="s">
        <v>22</v>
      </c>
      <c r="N2374" s="53">
        <f t="shared" si="909"/>
        <v>166021.44365805644</v>
      </c>
      <c r="O2374" s="54">
        <f t="shared" si="910"/>
        <v>0</v>
      </c>
      <c r="P2374" s="55">
        <f t="shared" si="911"/>
        <v>31</v>
      </c>
      <c r="Q2374" s="68"/>
      <c r="T2374">
        <f t="shared" si="932"/>
        <v>0</v>
      </c>
      <c r="U2374">
        <f t="shared" si="932"/>
        <v>0</v>
      </c>
      <c r="V2374">
        <f t="shared" si="908"/>
        <v>31</v>
      </c>
      <c r="W2374">
        <f t="shared" si="931"/>
        <v>3</v>
      </c>
      <c r="X2374">
        <f t="shared" si="912"/>
        <v>-5.2359877559829883E-2</v>
      </c>
      <c r="Y2374">
        <f t="shared" si="913"/>
        <v>-5.2335956242943828E-2</v>
      </c>
      <c r="Z2374">
        <f t="shared" si="914"/>
        <v>-5.2383818566763218E-2</v>
      </c>
      <c r="AA2374">
        <f t="shared" si="915"/>
        <v>0</v>
      </c>
      <c r="AB2374">
        <f t="shared" si="916"/>
        <v>6375585.7452000007</v>
      </c>
      <c r="AC2374">
        <f t="shared" si="917"/>
        <v>9.2468067027179749E-6</v>
      </c>
      <c r="AD2374">
        <f t="shared" si="918"/>
        <v>0</v>
      </c>
      <c r="AE2374">
        <f t="shared" si="919"/>
        <v>0</v>
      </c>
      <c r="AF2374">
        <f t="shared" si="920"/>
        <v>0</v>
      </c>
      <c r="AG2374">
        <f t="shared" si="921"/>
        <v>0</v>
      </c>
      <c r="AH2374">
        <f t="shared" si="922"/>
        <v>0</v>
      </c>
      <c r="AI2374">
        <f t="shared" si="923"/>
        <v>5.0546225567071803E-3</v>
      </c>
      <c r="AJ2374">
        <f t="shared" si="924"/>
        <v>4.2582015317955055E-5</v>
      </c>
      <c r="AK2374">
        <f t="shared" si="925"/>
        <v>1.6740578955036711E-7</v>
      </c>
      <c r="AL2374">
        <f t="shared" si="926"/>
        <v>0</v>
      </c>
      <c r="AM2374">
        <v>6378137</v>
      </c>
      <c r="AN2374">
        <v>6356752.3142451802</v>
      </c>
      <c r="AO2374">
        <f t="shared" si="927"/>
        <v>8.1819190842620321E-2</v>
      </c>
      <c r="AP2374">
        <f t="shared" si="928"/>
        <v>8.2094437949694496E-2</v>
      </c>
      <c r="AQ2374">
        <f t="shared" si="929"/>
        <v>6.7394967422762398E-3</v>
      </c>
      <c r="AR2374">
        <f t="shared" si="930"/>
        <v>6399593.6257584924</v>
      </c>
    </row>
    <row r="2375" spans="13:44" x14ac:dyDescent="0.3">
      <c r="M2375" s="52" t="s">
        <v>22</v>
      </c>
      <c r="N2375" s="53">
        <f t="shared" si="909"/>
        <v>166021.44365805644</v>
      </c>
      <c r="O2375" s="54">
        <f t="shared" si="910"/>
        <v>0</v>
      </c>
      <c r="P2375" s="55">
        <f t="shared" si="911"/>
        <v>31</v>
      </c>
      <c r="Q2375" s="68"/>
      <c r="T2375">
        <f t="shared" si="932"/>
        <v>0</v>
      </c>
      <c r="U2375">
        <f t="shared" si="932"/>
        <v>0</v>
      </c>
      <c r="V2375">
        <f t="shared" si="908"/>
        <v>31</v>
      </c>
      <c r="W2375">
        <f t="shared" si="931"/>
        <v>3</v>
      </c>
      <c r="X2375">
        <f t="shared" si="912"/>
        <v>-5.2359877559829883E-2</v>
      </c>
      <c r="Y2375">
        <f t="shared" si="913"/>
        <v>-5.2335956242943828E-2</v>
      </c>
      <c r="Z2375">
        <f t="shared" si="914"/>
        <v>-5.2383818566763218E-2</v>
      </c>
      <c r="AA2375">
        <f t="shared" si="915"/>
        <v>0</v>
      </c>
      <c r="AB2375">
        <f t="shared" si="916"/>
        <v>6375585.7452000007</v>
      </c>
      <c r="AC2375">
        <f t="shared" si="917"/>
        <v>9.2468067027179749E-6</v>
      </c>
      <c r="AD2375">
        <f t="shared" si="918"/>
        <v>0</v>
      </c>
      <c r="AE2375">
        <f t="shared" si="919"/>
        <v>0</v>
      </c>
      <c r="AF2375">
        <f t="shared" si="920"/>
        <v>0</v>
      </c>
      <c r="AG2375">
        <f t="shared" si="921"/>
        <v>0</v>
      </c>
      <c r="AH2375">
        <f t="shared" si="922"/>
        <v>0</v>
      </c>
      <c r="AI2375">
        <f t="shared" si="923"/>
        <v>5.0546225567071803E-3</v>
      </c>
      <c r="AJ2375">
        <f t="shared" si="924"/>
        <v>4.2582015317955055E-5</v>
      </c>
      <c r="AK2375">
        <f t="shared" si="925"/>
        <v>1.6740578955036711E-7</v>
      </c>
      <c r="AL2375">
        <f t="shared" si="926"/>
        <v>0</v>
      </c>
      <c r="AM2375">
        <v>6378137</v>
      </c>
      <c r="AN2375">
        <v>6356752.3142451802</v>
      </c>
      <c r="AO2375">
        <f t="shared" si="927"/>
        <v>8.1819190842620321E-2</v>
      </c>
      <c r="AP2375">
        <f t="shared" si="928"/>
        <v>8.2094437949694496E-2</v>
      </c>
      <c r="AQ2375">
        <f t="shared" si="929"/>
        <v>6.7394967422762398E-3</v>
      </c>
      <c r="AR2375">
        <f t="shared" si="930"/>
        <v>6399593.6257584924</v>
      </c>
    </row>
    <row r="2376" spans="13:44" x14ac:dyDescent="0.3">
      <c r="M2376" s="52" t="s">
        <v>22</v>
      </c>
      <c r="N2376" s="53">
        <f t="shared" si="909"/>
        <v>166021.44365805644</v>
      </c>
      <c r="O2376" s="54">
        <f t="shared" si="910"/>
        <v>0</v>
      </c>
      <c r="P2376" s="55">
        <f t="shared" si="911"/>
        <v>31</v>
      </c>
      <c r="Q2376" s="68"/>
      <c r="T2376">
        <f t="shared" si="932"/>
        <v>0</v>
      </c>
      <c r="U2376">
        <f t="shared" si="932"/>
        <v>0</v>
      </c>
      <c r="V2376">
        <f t="shared" si="908"/>
        <v>31</v>
      </c>
      <c r="W2376">
        <f t="shared" si="931"/>
        <v>3</v>
      </c>
      <c r="X2376">
        <f t="shared" si="912"/>
        <v>-5.2359877559829883E-2</v>
      </c>
      <c r="Y2376">
        <f t="shared" si="913"/>
        <v>-5.2335956242943828E-2</v>
      </c>
      <c r="Z2376">
        <f t="shared" si="914"/>
        <v>-5.2383818566763218E-2</v>
      </c>
      <c r="AA2376">
        <f t="shared" si="915"/>
        <v>0</v>
      </c>
      <c r="AB2376">
        <f t="shared" si="916"/>
        <v>6375585.7452000007</v>
      </c>
      <c r="AC2376">
        <f t="shared" si="917"/>
        <v>9.2468067027179749E-6</v>
      </c>
      <c r="AD2376">
        <f t="shared" si="918"/>
        <v>0</v>
      </c>
      <c r="AE2376">
        <f t="shared" si="919"/>
        <v>0</v>
      </c>
      <c r="AF2376">
        <f t="shared" si="920"/>
        <v>0</v>
      </c>
      <c r="AG2376">
        <f t="shared" si="921"/>
        <v>0</v>
      </c>
      <c r="AH2376">
        <f t="shared" si="922"/>
        <v>0</v>
      </c>
      <c r="AI2376">
        <f t="shared" si="923"/>
        <v>5.0546225567071803E-3</v>
      </c>
      <c r="AJ2376">
        <f t="shared" si="924"/>
        <v>4.2582015317955055E-5</v>
      </c>
      <c r="AK2376">
        <f t="shared" si="925"/>
        <v>1.6740578955036711E-7</v>
      </c>
      <c r="AL2376">
        <f t="shared" si="926"/>
        <v>0</v>
      </c>
      <c r="AM2376">
        <v>6378137</v>
      </c>
      <c r="AN2376">
        <v>6356752.3142451802</v>
      </c>
      <c r="AO2376">
        <f t="shared" si="927"/>
        <v>8.1819190842620321E-2</v>
      </c>
      <c r="AP2376">
        <f t="shared" si="928"/>
        <v>8.2094437949694496E-2</v>
      </c>
      <c r="AQ2376">
        <f t="shared" si="929"/>
        <v>6.7394967422762398E-3</v>
      </c>
      <c r="AR2376">
        <f t="shared" si="930"/>
        <v>6399593.6257584924</v>
      </c>
    </row>
    <row r="2377" spans="13:44" x14ac:dyDescent="0.3">
      <c r="M2377" s="52" t="s">
        <v>22</v>
      </c>
      <c r="N2377" s="53">
        <f t="shared" si="909"/>
        <v>166021.44365805644</v>
      </c>
      <c r="O2377" s="54">
        <f t="shared" si="910"/>
        <v>0</v>
      </c>
      <c r="P2377" s="55">
        <f t="shared" si="911"/>
        <v>31</v>
      </c>
      <c r="Q2377" s="68"/>
      <c r="T2377">
        <f t="shared" si="932"/>
        <v>0</v>
      </c>
      <c r="U2377">
        <f t="shared" si="932"/>
        <v>0</v>
      </c>
      <c r="V2377">
        <f t="shared" si="908"/>
        <v>31</v>
      </c>
      <c r="W2377">
        <f t="shared" si="931"/>
        <v>3</v>
      </c>
      <c r="X2377">
        <f t="shared" si="912"/>
        <v>-5.2359877559829883E-2</v>
      </c>
      <c r="Y2377">
        <f t="shared" si="913"/>
        <v>-5.2335956242943828E-2</v>
      </c>
      <c r="Z2377">
        <f t="shared" si="914"/>
        <v>-5.2383818566763218E-2</v>
      </c>
      <c r="AA2377">
        <f t="shared" si="915"/>
        <v>0</v>
      </c>
      <c r="AB2377">
        <f t="shared" si="916"/>
        <v>6375585.7452000007</v>
      </c>
      <c r="AC2377">
        <f t="shared" si="917"/>
        <v>9.2468067027179749E-6</v>
      </c>
      <c r="AD2377">
        <f t="shared" si="918"/>
        <v>0</v>
      </c>
      <c r="AE2377">
        <f t="shared" si="919"/>
        <v>0</v>
      </c>
      <c r="AF2377">
        <f t="shared" si="920"/>
        <v>0</v>
      </c>
      <c r="AG2377">
        <f t="shared" si="921"/>
        <v>0</v>
      </c>
      <c r="AH2377">
        <f t="shared" si="922"/>
        <v>0</v>
      </c>
      <c r="AI2377">
        <f t="shared" si="923"/>
        <v>5.0546225567071803E-3</v>
      </c>
      <c r="AJ2377">
        <f t="shared" si="924"/>
        <v>4.2582015317955055E-5</v>
      </c>
      <c r="AK2377">
        <f t="shared" si="925"/>
        <v>1.6740578955036711E-7</v>
      </c>
      <c r="AL2377">
        <f t="shared" si="926"/>
        <v>0</v>
      </c>
      <c r="AM2377">
        <v>6378137</v>
      </c>
      <c r="AN2377">
        <v>6356752.3142451802</v>
      </c>
      <c r="AO2377">
        <f t="shared" si="927"/>
        <v>8.1819190842620321E-2</v>
      </c>
      <c r="AP2377">
        <f t="shared" si="928"/>
        <v>8.2094437949694496E-2</v>
      </c>
      <c r="AQ2377">
        <f t="shared" si="929"/>
        <v>6.7394967422762398E-3</v>
      </c>
      <c r="AR2377">
        <f t="shared" si="930"/>
        <v>6399593.6257584924</v>
      </c>
    </row>
    <row r="2378" spans="13:44" x14ac:dyDescent="0.3">
      <c r="M2378" s="52" t="s">
        <v>22</v>
      </c>
      <c r="N2378" s="53">
        <f t="shared" si="909"/>
        <v>166021.44365805644</v>
      </c>
      <c r="O2378" s="54">
        <f t="shared" si="910"/>
        <v>0</v>
      </c>
      <c r="P2378" s="55">
        <f t="shared" si="911"/>
        <v>31</v>
      </c>
      <c r="Q2378" s="68"/>
      <c r="T2378">
        <f t="shared" si="932"/>
        <v>0</v>
      </c>
      <c r="U2378">
        <f t="shared" si="932"/>
        <v>0</v>
      </c>
      <c r="V2378">
        <f t="shared" si="908"/>
        <v>31</v>
      </c>
      <c r="W2378">
        <f t="shared" si="931"/>
        <v>3</v>
      </c>
      <c r="X2378">
        <f t="shared" si="912"/>
        <v>-5.2359877559829883E-2</v>
      </c>
      <c r="Y2378">
        <f t="shared" si="913"/>
        <v>-5.2335956242943828E-2</v>
      </c>
      <c r="Z2378">
        <f t="shared" si="914"/>
        <v>-5.2383818566763218E-2</v>
      </c>
      <c r="AA2378">
        <f t="shared" si="915"/>
        <v>0</v>
      </c>
      <c r="AB2378">
        <f t="shared" si="916"/>
        <v>6375585.7452000007</v>
      </c>
      <c r="AC2378">
        <f t="shared" si="917"/>
        <v>9.2468067027179749E-6</v>
      </c>
      <c r="AD2378">
        <f t="shared" si="918"/>
        <v>0</v>
      </c>
      <c r="AE2378">
        <f t="shared" si="919"/>
        <v>0</v>
      </c>
      <c r="AF2378">
        <f t="shared" si="920"/>
        <v>0</v>
      </c>
      <c r="AG2378">
        <f t="shared" si="921"/>
        <v>0</v>
      </c>
      <c r="AH2378">
        <f t="shared" si="922"/>
        <v>0</v>
      </c>
      <c r="AI2378">
        <f t="shared" si="923"/>
        <v>5.0546225567071803E-3</v>
      </c>
      <c r="AJ2378">
        <f t="shared" si="924"/>
        <v>4.2582015317955055E-5</v>
      </c>
      <c r="AK2378">
        <f t="shared" si="925"/>
        <v>1.6740578955036711E-7</v>
      </c>
      <c r="AL2378">
        <f t="shared" si="926"/>
        <v>0</v>
      </c>
      <c r="AM2378">
        <v>6378137</v>
      </c>
      <c r="AN2378">
        <v>6356752.3142451802</v>
      </c>
      <c r="AO2378">
        <f t="shared" si="927"/>
        <v>8.1819190842620321E-2</v>
      </c>
      <c r="AP2378">
        <f t="shared" si="928"/>
        <v>8.2094437949694496E-2</v>
      </c>
      <c r="AQ2378">
        <f t="shared" si="929"/>
        <v>6.7394967422762398E-3</v>
      </c>
      <c r="AR2378">
        <f t="shared" si="930"/>
        <v>6399593.6257584924</v>
      </c>
    </row>
    <row r="2379" spans="13:44" x14ac:dyDescent="0.3">
      <c r="M2379" s="52" t="s">
        <v>22</v>
      </c>
      <c r="N2379" s="53">
        <f t="shared" si="909"/>
        <v>166021.44365805644</v>
      </c>
      <c r="O2379" s="54">
        <f t="shared" si="910"/>
        <v>0</v>
      </c>
      <c r="P2379" s="55">
        <f t="shared" si="911"/>
        <v>31</v>
      </c>
      <c r="Q2379" s="68"/>
      <c r="T2379">
        <f t="shared" si="932"/>
        <v>0</v>
      </c>
      <c r="U2379">
        <f t="shared" si="932"/>
        <v>0</v>
      </c>
      <c r="V2379">
        <f t="shared" si="908"/>
        <v>31</v>
      </c>
      <c r="W2379">
        <f t="shared" si="931"/>
        <v>3</v>
      </c>
      <c r="X2379">
        <f t="shared" si="912"/>
        <v>-5.2359877559829883E-2</v>
      </c>
      <c r="Y2379">
        <f t="shared" si="913"/>
        <v>-5.2335956242943828E-2</v>
      </c>
      <c r="Z2379">
        <f t="shared" si="914"/>
        <v>-5.2383818566763218E-2</v>
      </c>
      <c r="AA2379">
        <f t="shared" si="915"/>
        <v>0</v>
      </c>
      <c r="AB2379">
        <f t="shared" si="916"/>
        <v>6375585.7452000007</v>
      </c>
      <c r="AC2379">
        <f t="shared" si="917"/>
        <v>9.2468067027179749E-6</v>
      </c>
      <c r="AD2379">
        <f t="shared" si="918"/>
        <v>0</v>
      </c>
      <c r="AE2379">
        <f t="shared" si="919"/>
        <v>0</v>
      </c>
      <c r="AF2379">
        <f t="shared" si="920"/>
        <v>0</v>
      </c>
      <c r="AG2379">
        <f t="shared" si="921"/>
        <v>0</v>
      </c>
      <c r="AH2379">
        <f t="shared" si="922"/>
        <v>0</v>
      </c>
      <c r="AI2379">
        <f t="shared" si="923"/>
        <v>5.0546225567071803E-3</v>
      </c>
      <c r="AJ2379">
        <f t="shared" si="924"/>
        <v>4.2582015317955055E-5</v>
      </c>
      <c r="AK2379">
        <f t="shared" si="925"/>
        <v>1.6740578955036711E-7</v>
      </c>
      <c r="AL2379">
        <f t="shared" si="926"/>
        <v>0</v>
      </c>
      <c r="AM2379">
        <v>6378137</v>
      </c>
      <c r="AN2379">
        <v>6356752.3142451802</v>
      </c>
      <c r="AO2379">
        <f t="shared" si="927"/>
        <v>8.1819190842620321E-2</v>
      </c>
      <c r="AP2379">
        <f t="shared" si="928"/>
        <v>8.2094437949694496E-2</v>
      </c>
      <c r="AQ2379">
        <f t="shared" si="929"/>
        <v>6.7394967422762398E-3</v>
      </c>
      <c r="AR2379">
        <f t="shared" si="930"/>
        <v>6399593.6257584924</v>
      </c>
    </row>
    <row r="2380" spans="13:44" x14ac:dyDescent="0.3">
      <c r="M2380" s="52" t="s">
        <v>22</v>
      </c>
      <c r="N2380" s="53">
        <f t="shared" si="909"/>
        <v>166021.44365805644</v>
      </c>
      <c r="O2380" s="54">
        <f t="shared" si="910"/>
        <v>0</v>
      </c>
      <c r="P2380" s="55">
        <f t="shared" si="911"/>
        <v>31</v>
      </c>
      <c r="Q2380" s="68"/>
      <c r="T2380">
        <f t="shared" si="932"/>
        <v>0</v>
      </c>
      <c r="U2380">
        <f t="shared" si="932"/>
        <v>0</v>
      </c>
      <c r="V2380">
        <f t="shared" si="908"/>
        <v>31</v>
      </c>
      <c r="W2380">
        <f t="shared" si="931"/>
        <v>3</v>
      </c>
      <c r="X2380">
        <f t="shared" si="912"/>
        <v>-5.2359877559829883E-2</v>
      </c>
      <c r="Y2380">
        <f t="shared" si="913"/>
        <v>-5.2335956242943828E-2</v>
      </c>
      <c r="Z2380">
        <f t="shared" si="914"/>
        <v>-5.2383818566763218E-2</v>
      </c>
      <c r="AA2380">
        <f t="shared" si="915"/>
        <v>0</v>
      </c>
      <c r="AB2380">
        <f t="shared" si="916"/>
        <v>6375585.7452000007</v>
      </c>
      <c r="AC2380">
        <f t="shared" si="917"/>
        <v>9.2468067027179749E-6</v>
      </c>
      <c r="AD2380">
        <f t="shared" si="918"/>
        <v>0</v>
      </c>
      <c r="AE2380">
        <f t="shared" si="919"/>
        <v>0</v>
      </c>
      <c r="AF2380">
        <f t="shared" si="920"/>
        <v>0</v>
      </c>
      <c r="AG2380">
        <f t="shared" si="921"/>
        <v>0</v>
      </c>
      <c r="AH2380">
        <f t="shared" si="922"/>
        <v>0</v>
      </c>
      <c r="AI2380">
        <f t="shared" si="923"/>
        <v>5.0546225567071803E-3</v>
      </c>
      <c r="AJ2380">
        <f t="shared" si="924"/>
        <v>4.2582015317955055E-5</v>
      </c>
      <c r="AK2380">
        <f t="shared" si="925"/>
        <v>1.6740578955036711E-7</v>
      </c>
      <c r="AL2380">
        <f t="shared" si="926"/>
        <v>0</v>
      </c>
      <c r="AM2380">
        <v>6378137</v>
      </c>
      <c r="AN2380">
        <v>6356752.3142451802</v>
      </c>
      <c r="AO2380">
        <f t="shared" si="927"/>
        <v>8.1819190842620321E-2</v>
      </c>
      <c r="AP2380">
        <f t="shared" si="928"/>
        <v>8.2094437949694496E-2</v>
      </c>
      <c r="AQ2380">
        <f t="shared" si="929"/>
        <v>6.7394967422762398E-3</v>
      </c>
      <c r="AR2380">
        <f t="shared" si="930"/>
        <v>6399593.6257584924</v>
      </c>
    </row>
    <row r="2381" spans="13:44" x14ac:dyDescent="0.3">
      <c r="M2381" s="52" t="s">
        <v>22</v>
      </c>
      <c r="N2381" s="53">
        <f t="shared" si="909"/>
        <v>166021.44365805644</v>
      </c>
      <c r="O2381" s="54">
        <f t="shared" si="910"/>
        <v>0</v>
      </c>
      <c r="P2381" s="55">
        <f t="shared" si="911"/>
        <v>31</v>
      </c>
      <c r="Q2381" s="68"/>
      <c r="T2381">
        <f t="shared" si="932"/>
        <v>0</v>
      </c>
      <c r="U2381">
        <f t="shared" si="932"/>
        <v>0</v>
      </c>
      <c r="V2381">
        <f t="shared" si="908"/>
        <v>31</v>
      </c>
      <c r="W2381">
        <f t="shared" si="931"/>
        <v>3</v>
      </c>
      <c r="X2381">
        <f t="shared" si="912"/>
        <v>-5.2359877559829883E-2</v>
      </c>
      <c r="Y2381">
        <f t="shared" si="913"/>
        <v>-5.2335956242943828E-2</v>
      </c>
      <c r="Z2381">
        <f t="shared" si="914"/>
        <v>-5.2383818566763218E-2</v>
      </c>
      <c r="AA2381">
        <f t="shared" si="915"/>
        <v>0</v>
      </c>
      <c r="AB2381">
        <f t="shared" si="916"/>
        <v>6375585.7452000007</v>
      </c>
      <c r="AC2381">
        <f t="shared" si="917"/>
        <v>9.2468067027179749E-6</v>
      </c>
      <c r="AD2381">
        <f t="shared" si="918"/>
        <v>0</v>
      </c>
      <c r="AE2381">
        <f t="shared" si="919"/>
        <v>0</v>
      </c>
      <c r="AF2381">
        <f t="shared" si="920"/>
        <v>0</v>
      </c>
      <c r="AG2381">
        <f t="shared" si="921"/>
        <v>0</v>
      </c>
      <c r="AH2381">
        <f t="shared" si="922"/>
        <v>0</v>
      </c>
      <c r="AI2381">
        <f t="shared" si="923"/>
        <v>5.0546225567071803E-3</v>
      </c>
      <c r="AJ2381">
        <f t="shared" si="924"/>
        <v>4.2582015317955055E-5</v>
      </c>
      <c r="AK2381">
        <f t="shared" si="925"/>
        <v>1.6740578955036711E-7</v>
      </c>
      <c r="AL2381">
        <f t="shared" si="926"/>
        <v>0</v>
      </c>
      <c r="AM2381">
        <v>6378137</v>
      </c>
      <c r="AN2381">
        <v>6356752.3142451802</v>
      </c>
      <c r="AO2381">
        <f t="shared" si="927"/>
        <v>8.1819190842620321E-2</v>
      </c>
      <c r="AP2381">
        <f t="shared" si="928"/>
        <v>8.2094437949694496E-2</v>
      </c>
      <c r="AQ2381">
        <f t="shared" si="929"/>
        <v>6.7394967422762398E-3</v>
      </c>
      <c r="AR2381">
        <f t="shared" si="930"/>
        <v>6399593.6257584924</v>
      </c>
    </row>
    <row r="2382" spans="13:44" x14ac:dyDescent="0.3">
      <c r="M2382" s="52" t="s">
        <v>22</v>
      </c>
      <c r="N2382" s="53">
        <f t="shared" si="909"/>
        <v>166021.44365805644</v>
      </c>
      <c r="O2382" s="54">
        <f t="shared" si="910"/>
        <v>0</v>
      </c>
      <c r="P2382" s="55">
        <f t="shared" si="911"/>
        <v>31</v>
      </c>
      <c r="Q2382" s="68"/>
      <c r="T2382">
        <f t="shared" si="932"/>
        <v>0</v>
      </c>
      <c r="U2382">
        <f t="shared" si="932"/>
        <v>0</v>
      </c>
      <c r="V2382">
        <f t="shared" si="908"/>
        <v>31</v>
      </c>
      <c r="W2382">
        <f t="shared" si="931"/>
        <v>3</v>
      </c>
      <c r="X2382">
        <f t="shared" si="912"/>
        <v>-5.2359877559829883E-2</v>
      </c>
      <c r="Y2382">
        <f t="shared" si="913"/>
        <v>-5.2335956242943828E-2</v>
      </c>
      <c r="Z2382">
        <f t="shared" si="914"/>
        <v>-5.2383818566763218E-2</v>
      </c>
      <c r="AA2382">
        <f t="shared" si="915"/>
        <v>0</v>
      </c>
      <c r="AB2382">
        <f t="shared" si="916"/>
        <v>6375585.7452000007</v>
      </c>
      <c r="AC2382">
        <f t="shared" si="917"/>
        <v>9.2468067027179749E-6</v>
      </c>
      <c r="AD2382">
        <f t="shared" si="918"/>
        <v>0</v>
      </c>
      <c r="AE2382">
        <f t="shared" si="919"/>
        <v>0</v>
      </c>
      <c r="AF2382">
        <f t="shared" si="920"/>
        <v>0</v>
      </c>
      <c r="AG2382">
        <f t="shared" si="921"/>
        <v>0</v>
      </c>
      <c r="AH2382">
        <f t="shared" si="922"/>
        <v>0</v>
      </c>
      <c r="AI2382">
        <f t="shared" si="923"/>
        <v>5.0546225567071803E-3</v>
      </c>
      <c r="AJ2382">
        <f t="shared" si="924"/>
        <v>4.2582015317955055E-5</v>
      </c>
      <c r="AK2382">
        <f t="shared" si="925"/>
        <v>1.6740578955036711E-7</v>
      </c>
      <c r="AL2382">
        <f t="shared" si="926"/>
        <v>0</v>
      </c>
      <c r="AM2382">
        <v>6378137</v>
      </c>
      <c r="AN2382">
        <v>6356752.3142451802</v>
      </c>
      <c r="AO2382">
        <f t="shared" si="927"/>
        <v>8.1819190842620321E-2</v>
      </c>
      <c r="AP2382">
        <f t="shared" si="928"/>
        <v>8.2094437949694496E-2</v>
      </c>
      <c r="AQ2382">
        <f t="shared" si="929"/>
        <v>6.7394967422762398E-3</v>
      </c>
      <c r="AR2382">
        <f t="shared" si="930"/>
        <v>6399593.6257584924</v>
      </c>
    </row>
    <row r="2383" spans="13:44" x14ac:dyDescent="0.3">
      <c r="M2383" s="52" t="s">
        <v>22</v>
      </c>
      <c r="N2383" s="53">
        <f t="shared" si="909"/>
        <v>166021.44365805644</v>
      </c>
      <c r="O2383" s="54">
        <f t="shared" si="910"/>
        <v>0</v>
      </c>
      <c r="P2383" s="55">
        <f t="shared" si="911"/>
        <v>31</v>
      </c>
      <c r="Q2383" s="68"/>
      <c r="T2383">
        <f t="shared" si="932"/>
        <v>0</v>
      </c>
      <c r="U2383">
        <f t="shared" si="932"/>
        <v>0</v>
      </c>
      <c r="V2383">
        <f t="shared" si="908"/>
        <v>31</v>
      </c>
      <c r="W2383">
        <f t="shared" si="931"/>
        <v>3</v>
      </c>
      <c r="X2383">
        <f t="shared" si="912"/>
        <v>-5.2359877559829883E-2</v>
      </c>
      <c r="Y2383">
        <f t="shared" si="913"/>
        <v>-5.2335956242943828E-2</v>
      </c>
      <c r="Z2383">
        <f t="shared" si="914"/>
        <v>-5.2383818566763218E-2</v>
      </c>
      <c r="AA2383">
        <f t="shared" si="915"/>
        <v>0</v>
      </c>
      <c r="AB2383">
        <f t="shared" si="916"/>
        <v>6375585.7452000007</v>
      </c>
      <c r="AC2383">
        <f t="shared" si="917"/>
        <v>9.2468067027179749E-6</v>
      </c>
      <c r="AD2383">
        <f t="shared" si="918"/>
        <v>0</v>
      </c>
      <c r="AE2383">
        <f t="shared" si="919"/>
        <v>0</v>
      </c>
      <c r="AF2383">
        <f t="shared" si="920"/>
        <v>0</v>
      </c>
      <c r="AG2383">
        <f t="shared" si="921"/>
        <v>0</v>
      </c>
      <c r="AH2383">
        <f t="shared" si="922"/>
        <v>0</v>
      </c>
      <c r="AI2383">
        <f t="shared" si="923"/>
        <v>5.0546225567071803E-3</v>
      </c>
      <c r="AJ2383">
        <f t="shared" si="924"/>
        <v>4.2582015317955055E-5</v>
      </c>
      <c r="AK2383">
        <f t="shared" si="925"/>
        <v>1.6740578955036711E-7</v>
      </c>
      <c r="AL2383">
        <f t="shared" si="926"/>
        <v>0</v>
      </c>
      <c r="AM2383">
        <v>6378137</v>
      </c>
      <c r="AN2383">
        <v>6356752.3142451802</v>
      </c>
      <c r="AO2383">
        <f t="shared" si="927"/>
        <v>8.1819190842620321E-2</v>
      </c>
      <c r="AP2383">
        <f t="shared" si="928"/>
        <v>8.2094437949694496E-2</v>
      </c>
      <c r="AQ2383">
        <f t="shared" si="929"/>
        <v>6.7394967422762398E-3</v>
      </c>
      <c r="AR2383">
        <f t="shared" si="930"/>
        <v>6399593.6257584924</v>
      </c>
    </row>
    <row r="2384" spans="13:44" x14ac:dyDescent="0.3">
      <c r="M2384" s="52" t="s">
        <v>22</v>
      </c>
      <c r="N2384" s="53">
        <f t="shared" si="909"/>
        <v>166021.44365805644</v>
      </c>
      <c r="O2384" s="54">
        <f t="shared" si="910"/>
        <v>0</v>
      </c>
      <c r="P2384" s="55">
        <f t="shared" si="911"/>
        <v>31</v>
      </c>
      <c r="Q2384" s="68"/>
      <c r="T2384">
        <f t="shared" si="932"/>
        <v>0</v>
      </c>
      <c r="U2384">
        <f t="shared" si="932"/>
        <v>0</v>
      </c>
      <c r="V2384">
        <f t="shared" si="908"/>
        <v>31</v>
      </c>
      <c r="W2384">
        <f t="shared" si="931"/>
        <v>3</v>
      </c>
      <c r="X2384">
        <f t="shared" si="912"/>
        <v>-5.2359877559829883E-2</v>
      </c>
      <c r="Y2384">
        <f t="shared" si="913"/>
        <v>-5.2335956242943828E-2</v>
      </c>
      <c r="Z2384">
        <f t="shared" si="914"/>
        <v>-5.2383818566763218E-2</v>
      </c>
      <c r="AA2384">
        <f t="shared" si="915"/>
        <v>0</v>
      </c>
      <c r="AB2384">
        <f t="shared" si="916"/>
        <v>6375585.7452000007</v>
      </c>
      <c r="AC2384">
        <f t="shared" si="917"/>
        <v>9.2468067027179749E-6</v>
      </c>
      <c r="AD2384">
        <f t="shared" si="918"/>
        <v>0</v>
      </c>
      <c r="AE2384">
        <f t="shared" si="919"/>
        <v>0</v>
      </c>
      <c r="AF2384">
        <f t="shared" si="920"/>
        <v>0</v>
      </c>
      <c r="AG2384">
        <f t="shared" si="921"/>
        <v>0</v>
      </c>
      <c r="AH2384">
        <f t="shared" si="922"/>
        <v>0</v>
      </c>
      <c r="AI2384">
        <f t="shared" si="923"/>
        <v>5.0546225567071803E-3</v>
      </c>
      <c r="AJ2384">
        <f t="shared" si="924"/>
        <v>4.2582015317955055E-5</v>
      </c>
      <c r="AK2384">
        <f t="shared" si="925"/>
        <v>1.6740578955036711E-7</v>
      </c>
      <c r="AL2384">
        <f t="shared" si="926"/>
        <v>0</v>
      </c>
      <c r="AM2384">
        <v>6378137</v>
      </c>
      <c r="AN2384">
        <v>6356752.3142451802</v>
      </c>
      <c r="AO2384">
        <f t="shared" si="927"/>
        <v>8.1819190842620321E-2</v>
      </c>
      <c r="AP2384">
        <f t="shared" si="928"/>
        <v>8.2094437949694496E-2</v>
      </c>
      <c r="AQ2384">
        <f t="shared" si="929"/>
        <v>6.7394967422762398E-3</v>
      </c>
      <c r="AR2384">
        <f t="shared" si="930"/>
        <v>6399593.6257584924</v>
      </c>
    </row>
    <row r="2385" spans="13:44" x14ac:dyDescent="0.3">
      <c r="M2385" s="52" t="s">
        <v>22</v>
      </c>
      <c r="N2385" s="53">
        <f t="shared" si="909"/>
        <v>166021.44365805644</v>
      </c>
      <c r="O2385" s="54">
        <f t="shared" si="910"/>
        <v>0</v>
      </c>
      <c r="P2385" s="55">
        <f t="shared" si="911"/>
        <v>31</v>
      </c>
      <c r="Q2385" s="68"/>
      <c r="T2385">
        <f t="shared" si="932"/>
        <v>0</v>
      </c>
      <c r="U2385">
        <f t="shared" si="932"/>
        <v>0</v>
      </c>
      <c r="V2385">
        <f t="shared" si="908"/>
        <v>31</v>
      </c>
      <c r="W2385">
        <f t="shared" si="931"/>
        <v>3</v>
      </c>
      <c r="X2385">
        <f t="shared" si="912"/>
        <v>-5.2359877559829883E-2</v>
      </c>
      <c r="Y2385">
        <f t="shared" si="913"/>
        <v>-5.2335956242943828E-2</v>
      </c>
      <c r="Z2385">
        <f t="shared" si="914"/>
        <v>-5.2383818566763218E-2</v>
      </c>
      <c r="AA2385">
        <f t="shared" si="915"/>
        <v>0</v>
      </c>
      <c r="AB2385">
        <f t="shared" si="916"/>
        <v>6375585.7452000007</v>
      </c>
      <c r="AC2385">
        <f t="shared" si="917"/>
        <v>9.2468067027179749E-6</v>
      </c>
      <c r="AD2385">
        <f t="shared" si="918"/>
        <v>0</v>
      </c>
      <c r="AE2385">
        <f t="shared" si="919"/>
        <v>0</v>
      </c>
      <c r="AF2385">
        <f t="shared" si="920"/>
        <v>0</v>
      </c>
      <c r="AG2385">
        <f t="shared" si="921"/>
        <v>0</v>
      </c>
      <c r="AH2385">
        <f t="shared" si="922"/>
        <v>0</v>
      </c>
      <c r="AI2385">
        <f t="shared" si="923"/>
        <v>5.0546225567071803E-3</v>
      </c>
      <c r="AJ2385">
        <f t="shared" si="924"/>
        <v>4.2582015317955055E-5</v>
      </c>
      <c r="AK2385">
        <f t="shared" si="925"/>
        <v>1.6740578955036711E-7</v>
      </c>
      <c r="AL2385">
        <f t="shared" si="926"/>
        <v>0</v>
      </c>
      <c r="AM2385">
        <v>6378137</v>
      </c>
      <c r="AN2385">
        <v>6356752.3142451802</v>
      </c>
      <c r="AO2385">
        <f t="shared" si="927"/>
        <v>8.1819190842620321E-2</v>
      </c>
      <c r="AP2385">
        <f t="shared" si="928"/>
        <v>8.2094437949694496E-2</v>
      </c>
      <c r="AQ2385">
        <f t="shared" si="929"/>
        <v>6.7394967422762398E-3</v>
      </c>
      <c r="AR2385">
        <f t="shared" si="930"/>
        <v>6399593.6257584924</v>
      </c>
    </row>
    <row r="2386" spans="13:44" x14ac:dyDescent="0.3">
      <c r="M2386" s="52" t="s">
        <v>22</v>
      </c>
      <c r="N2386" s="53">
        <f t="shared" si="909"/>
        <v>166021.44365805644</v>
      </c>
      <c r="O2386" s="54">
        <f t="shared" si="910"/>
        <v>0</v>
      </c>
      <c r="P2386" s="55">
        <f t="shared" si="911"/>
        <v>31</v>
      </c>
      <c r="Q2386" s="68"/>
      <c r="T2386">
        <f t="shared" si="932"/>
        <v>0</v>
      </c>
      <c r="U2386">
        <f t="shared" si="932"/>
        <v>0</v>
      </c>
      <c r="V2386">
        <f t="shared" si="908"/>
        <v>31</v>
      </c>
      <c r="W2386">
        <f t="shared" si="931"/>
        <v>3</v>
      </c>
      <c r="X2386">
        <f t="shared" si="912"/>
        <v>-5.2359877559829883E-2</v>
      </c>
      <c r="Y2386">
        <f t="shared" si="913"/>
        <v>-5.2335956242943828E-2</v>
      </c>
      <c r="Z2386">
        <f t="shared" si="914"/>
        <v>-5.2383818566763218E-2</v>
      </c>
      <c r="AA2386">
        <f t="shared" si="915"/>
        <v>0</v>
      </c>
      <c r="AB2386">
        <f t="shared" si="916"/>
        <v>6375585.7452000007</v>
      </c>
      <c r="AC2386">
        <f t="shared" si="917"/>
        <v>9.2468067027179749E-6</v>
      </c>
      <c r="AD2386">
        <f t="shared" si="918"/>
        <v>0</v>
      </c>
      <c r="AE2386">
        <f t="shared" si="919"/>
        <v>0</v>
      </c>
      <c r="AF2386">
        <f t="shared" si="920"/>
        <v>0</v>
      </c>
      <c r="AG2386">
        <f t="shared" si="921"/>
        <v>0</v>
      </c>
      <c r="AH2386">
        <f t="shared" si="922"/>
        <v>0</v>
      </c>
      <c r="AI2386">
        <f t="shared" si="923"/>
        <v>5.0546225567071803E-3</v>
      </c>
      <c r="AJ2386">
        <f t="shared" si="924"/>
        <v>4.2582015317955055E-5</v>
      </c>
      <c r="AK2386">
        <f t="shared" si="925"/>
        <v>1.6740578955036711E-7</v>
      </c>
      <c r="AL2386">
        <f t="shared" si="926"/>
        <v>0</v>
      </c>
      <c r="AM2386">
        <v>6378137</v>
      </c>
      <c r="AN2386">
        <v>6356752.3142451802</v>
      </c>
      <c r="AO2386">
        <f t="shared" si="927"/>
        <v>8.1819190842620321E-2</v>
      </c>
      <c r="AP2386">
        <f t="shared" si="928"/>
        <v>8.2094437949694496E-2</v>
      </c>
      <c r="AQ2386">
        <f t="shared" si="929"/>
        <v>6.7394967422762398E-3</v>
      </c>
      <c r="AR2386">
        <f t="shared" si="930"/>
        <v>6399593.6257584924</v>
      </c>
    </row>
    <row r="2387" spans="13:44" x14ac:dyDescent="0.3">
      <c r="M2387" s="52" t="s">
        <v>22</v>
      </c>
      <c r="N2387" s="53">
        <f t="shared" si="909"/>
        <v>166021.44365805644</v>
      </c>
      <c r="O2387" s="54">
        <f t="shared" si="910"/>
        <v>0</v>
      </c>
      <c r="P2387" s="55">
        <f t="shared" si="911"/>
        <v>31</v>
      </c>
      <c r="Q2387" s="68"/>
      <c r="T2387">
        <f t="shared" si="932"/>
        <v>0</v>
      </c>
      <c r="U2387">
        <f t="shared" si="932"/>
        <v>0</v>
      </c>
      <c r="V2387">
        <f t="shared" si="908"/>
        <v>31</v>
      </c>
      <c r="W2387">
        <f t="shared" si="931"/>
        <v>3</v>
      </c>
      <c r="X2387">
        <f t="shared" si="912"/>
        <v>-5.2359877559829883E-2</v>
      </c>
      <c r="Y2387">
        <f t="shared" si="913"/>
        <v>-5.2335956242943828E-2</v>
      </c>
      <c r="Z2387">
        <f t="shared" si="914"/>
        <v>-5.2383818566763218E-2</v>
      </c>
      <c r="AA2387">
        <f t="shared" si="915"/>
        <v>0</v>
      </c>
      <c r="AB2387">
        <f t="shared" si="916"/>
        <v>6375585.7452000007</v>
      </c>
      <c r="AC2387">
        <f t="shared" si="917"/>
        <v>9.2468067027179749E-6</v>
      </c>
      <c r="AD2387">
        <f t="shared" si="918"/>
        <v>0</v>
      </c>
      <c r="AE2387">
        <f t="shared" si="919"/>
        <v>0</v>
      </c>
      <c r="AF2387">
        <f t="shared" si="920"/>
        <v>0</v>
      </c>
      <c r="AG2387">
        <f t="shared" si="921"/>
        <v>0</v>
      </c>
      <c r="AH2387">
        <f t="shared" si="922"/>
        <v>0</v>
      </c>
      <c r="AI2387">
        <f t="shared" si="923"/>
        <v>5.0546225567071803E-3</v>
      </c>
      <c r="AJ2387">
        <f t="shared" si="924"/>
        <v>4.2582015317955055E-5</v>
      </c>
      <c r="AK2387">
        <f t="shared" si="925"/>
        <v>1.6740578955036711E-7</v>
      </c>
      <c r="AL2387">
        <f t="shared" si="926"/>
        <v>0</v>
      </c>
      <c r="AM2387">
        <v>6378137</v>
      </c>
      <c r="AN2387">
        <v>6356752.3142451802</v>
      </c>
      <c r="AO2387">
        <f t="shared" si="927"/>
        <v>8.1819190842620321E-2</v>
      </c>
      <c r="AP2387">
        <f t="shared" si="928"/>
        <v>8.2094437949694496E-2</v>
      </c>
      <c r="AQ2387">
        <f t="shared" si="929"/>
        <v>6.7394967422762398E-3</v>
      </c>
      <c r="AR2387">
        <f t="shared" si="930"/>
        <v>6399593.6257584924</v>
      </c>
    </row>
    <row r="2388" spans="13:44" x14ac:dyDescent="0.3">
      <c r="M2388" s="52" t="s">
        <v>22</v>
      </c>
      <c r="N2388" s="53">
        <f t="shared" si="909"/>
        <v>166021.44365805644</v>
      </c>
      <c r="O2388" s="54">
        <f t="shared" si="910"/>
        <v>0</v>
      </c>
      <c r="P2388" s="55">
        <f t="shared" si="911"/>
        <v>31</v>
      </c>
      <c r="Q2388" s="68"/>
      <c r="T2388">
        <f t="shared" si="932"/>
        <v>0</v>
      </c>
      <c r="U2388">
        <f t="shared" si="932"/>
        <v>0</v>
      </c>
      <c r="V2388">
        <f t="shared" si="908"/>
        <v>31</v>
      </c>
      <c r="W2388">
        <f t="shared" si="931"/>
        <v>3</v>
      </c>
      <c r="X2388">
        <f t="shared" si="912"/>
        <v>-5.2359877559829883E-2</v>
      </c>
      <c r="Y2388">
        <f t="shared" si="913"/>
        <v>-5.2335956242943828E-2</v>
      </c>
      <c r="Z2388">
        <f t="shared" si="914"/>
        <v>-5.2383818566763218E-2</v>
      </c>
      <c r="AA2388">
        <f t="shared" si="915"/>
        <v>0</v>
      </c>
      <c r="AB2388">
        <f t="shared" si="916"/>
        <v>6375585.7452000007</v>
      </c>
      <c r="AC2388">
        <f t="shared" si="917"/>
        <v>9.2468067027179749E-6</v>
      </c>
      <c r="AD2388">
        <f t="shared" si="918"/>
        <v>0</v>
      </c>
      <c r="AE2388">
        <f t="shared" si="919"/>
        <v>0</v>
      </c>
      <c r="AF2388">
        <f t="shared" si="920"/>
        <v>0</v>
      </c>
      <c r="AG2388">
        <f t="shared" si="921"/>
        <v>0</v>
      </c>
      <c r="AH2388">
        <f t="shared" si="922"/>
        <v>0</v>
      </c>
      <c r="AI2388">
        <f t="shared" si="923"/>
        <v>5.0546225567071803E-3</v>
      </c>
      <c r="AJ2388">
        <f t="shared" si="924"/>
        <v>4.2582015317955055E-5</v>
      </c>
      <c r="AK2388">
        <f t="shared" si="925"/>
        <v>1.6740578955036711E-7</v>
      </c>
      <c r="AL2388">
        <f t="shared" si="926"/>
        <v>0</v>
      </c>
      <c r="AM2388">
        <v>6378137</v>
      </c>
      <c r="AN2388">
        <v>6356752.3142451802</v>
      </c>
      <c r="AO2388">
        <f t="shared" si="927"/>
        <v>8.1819190842620321E-2</v>
      </c>
      <c r="AP2388">
        <f t="shared" si="928"/>
        <v>8.2094437949694496E-2</v>
      </c>
      <c r="AQ2388">
        <f t="shared" si="929"/>
        <v>6.7394967422762398E-3</v>
      </c>
      <c r="AR2388">
        <f t="shared" si="930"/>
        <v>6399593.6257584924</v>
      </c>
    </row>
    <row r="2389" spans="13:44" x14ac:dyDescent="0.3">
      <c r="M2389" s="52" t="s">
        <v>22</v>
      </c>
      <c r="N2389" s="53">
        <f t="shared" si="909"/>
        <v>166021.44365805644</v>
      </c>
      <c r="O2389" s="54">
        <f t="shared" si="910"/>
        <v>0</v>
      </c>
      <c r="P2389" s="55">
        <f t="shared" si="911"/>
        <v>31</v>
      </c>
      <c r="Q2389" s="68"/>
      <c r="T2389">
        <f t="shared" si="932"/>
        <v>0</v>
      </c>
      <c r="U2389">
        <f t="shared" si="932"/>
        <v>0</v>
      </c>
      <c r="V2389">
        <f t="shared" si="908"/>
        <v>31</v>
      </c>
      <c r="W2389">
        <f t="shared" si="931"/>
        <v>3</v>
      </c>
      <c r="X2389">
        <f t="shared" si="912"/>
        <v>-5.2359877559829883E-2</v>
      </c>
      <c r="Y2389">
        <f t="shared" si="913"/>
        <v>-5.2335956242943828E-2</v>
      </c>
      <c r="Z2389">
        <f t="shared" si="914"/>
        <v>-5.2383818566763218E-2</v>
      </c>
      <c r="AA2389">
        <f t="shared" si="915"/>
        <v>0</v>
      </c>
      <c r="AB2389">
        <f t="shared" si="916"/>
        <v>6375585.7452000007</v>
      </c>
      <c r="AC2389">
        <f t="shared" si="917"/>
        <v>9.2468067027179749E-6</v>
      </c>
      <c r="AD2389">
        <f t="shared" si="918"/>
        <v>0</v>
      </c>
      <c r="AE2389">
        <f t="shared" si="919"/>
        <v>0</v>
      </c>
      <c r="AF2389">
        <f t="shared" si="920"/>
        <v>0</v>
      </c>
      <c r="AG2389">
        <f t="shared" si="921"/>
        <v>0</v>
      </c>
      <c r="AH2389">
        <f t="shared" si="922"/>
        <v>0</v>
      </c>
      <c r="AI2389">
        <f t="shared" si="923"/>
        <v>5.0546225567071803E-3</v>
      </c>
      <c r="AJ2389">
        <f t="shared" si="924"/>
        <v>4.2582015317955055E-5</v>
      </c>
      <c r="AK2389">
        <f t="shared" si="925"/>
        <v>1.6740578955036711E-7</v>
      </c>
      <c r="AL2389">
        <f t="shared" si="926"/>
        <v>0</v>
      </c>
      <c r="AM2389">
        <v>6378137</v>
      </c>
      <c r="AN2389">
        <v>6356752.3142451802</v>
      </c>
      <c r="AO2389">
        <f t="shared" si="927"/>
        <v>8.1819190842620321E-2</v>
      </c>
      <c r="AP2389">
        <f t="shared" si="928"/>
        <v>8.2094437949694496E-2</v>
      </c>
      <c r="AQ2389">
        <f t="shared" si="929"/>
        <v>6.7394967422762398E-3</v>
      </c>
      <c r="AR2389">
        <f t="shared" si="930"/>
        <v>6399593.6257584924</v>
      </c>
    </row>
    <row r="2390" spans="13:44" x14ac:dyDescent="0.3">
      <c r="M2390" s="52" t="s">
        <v>22</v>
      </c>
      <c r="N2390" s="53">
        <f t="shared" si="909"/>
        <v>166021.44365805644</v>
      </c>
      <c r="O2390" s="54">
        <f t="shared" si="910"/>
        <v>0</v>
      </c>
      <c r="P2390" s="55">
        <f t="shared" si="911"/>
        <v>31</v>
      </c>
      <c r="Q2390" s="68"/>
      <c r="T2390">
        <f t="shared" si="932"/>
        <v>0</v>
      </c>
      <c r="U2390">
        <f t="shared" si="932"/>
        <v>0</v>
      </c>
      <c r="V2390">
        <f t="shared" si="908"/>
        <v>31</v>
      </c>
      <c r="W2390">
        <f t="shared" si="931"/>
        <v>3</v>
      </c>
      <c r="X2390">
        <f t="shared" si="912"/>
        <v>-5.2359877559829883E-2</v>
      </c>
      <c r="Y2390">
        <f t="shared" si="913"/>
        <v>-5.2335956242943828E-2</v>
      </c>
      <c r="Z2390">
        <f t="shared" si="914"/>
        <v>-5.2383818566763218E-2</v>
      </c>
      <c r="AA2390">
        <f t="shared" si="915"/>
        <v>0</v>
      </c>
      <c r="AB2390">
        <f t="shared" si="916"/>
        <v>6375585.7452000007</v>
      </c>
      <c r="AC2390">
        <f t="shared" si="917"/>
        <v>9.2468067027179749E-6</v>
      </c>
      <c r="AD2390">
        <f t="shared" si="918"/>
        <v>0</v>
      </c>
      <c r="AE2390">
        <f t="shared" si="919"/>
        <v>0</v>
      </c>
      <c r="AF2390">
        <f t="shared" si="920"/>
        <v>0</v>
      </c>
      <c r="AG2390">
        <f t="shared" si="921"/>
        <v>0</v>
      </c>
      <c r="AH2390">
        <f t="shared" si="922"/>
        <v>0</v>
      </c>
      <c r="AI2390">
        <f t="shared" si="923"/>
        <v>5.0546225567071803E-3</v>
      </c>
      <c r="AJ2390">
        <f t="shared" si="924"/>
        <v>4.2582015317955055E-5</v>
      </c>
      <c r="AK2390">
        <f t="shared" si="925"/>
        <v>1.6740578955036711E-7</v>
      </c>
      <c r="AL2390">
        <f t="shared" si="926"/>
        <v>0</v>
      </c>
      <c r="AM2390">
        <v>6378137</v>
      </c>
      <c r="AN2390">
        <v>6356752.3142451802</v>
      </c>
      <c r="AO2390">
        <f t="shared" si="927"/>
        <v>8.1819190842620321E-2</v>
      </c>
      <c r="AP2390">
        <f t="shared" si="928"/>
        <v>8.2094437949694496E-2</v>
      </c>
      <c r="AQ2390">
        <f t="shared" si="929"/>
        <v>6.7394967422762398E-3</v>
      </c>
      <c r="AR2390">
        <f t="shared" si="930"/>
        <v>6399593.6257584924</v>
      </c>
    </row>
    <row r="2391" spans="13:44" x14ac:dyDescent="0.3">
      <c r="M2391" s="52" t="s">
        <v>22</v>
      </c>
      <c r="N2391" s="53">
        <f t="shared" si="909"/>
        <v>166021.44365805644</v>
      </c>
      <c r="O2391" s="54">
        <f t="shared" si="910"/>
        <v>0</v>
      </c>
      <c r="P2391" s="55">
        <f t="shared" si="911"/>
        <v>31</v>
      </c>
      <c r="Q2391" s="68"/>
      <c r="T2391">
        <f t="shared" si="932"/>
        <v>0</v>
      </c>
      <c r="U2391">
        <f t="shared" si="932"/>
        <v>0</v>
      </c>
      <c r="V2391">
        <f t="shared" si="908"/>
        <v>31</v>
      </c>
      <c r="W2391">
        <f t="shared" si="931"/>
        <v>3</v>
      </c>
      <c r="X2391">
        <f t="shared" si="912"/>
        <v>-5.2359877559829883E-2</v>
      </c>
      <c r="Y2391">
        <f t="shared" si="913"/>
        <v>-5.2335956242943828E-2</v>
      </c>
      <c r="Z2391">
        <f t="shared" si="914"/>
        <v>-5.2383818566763218E-2</v>
      </c>
      <c r="AA2391">
        <f t="shared" si="915"/>
        <v>0</v>
      </c>
      <c r="AB2391">
        <f t="shared" si="916"/>
        <v>6375585.7452000007</v>
      </c>
      <c r="AC2391">
        <f t="shared" si="917"/>
        <v>9.2468067027179749E-6</v>
      </c>
      <c r="AD2391">
        <f t="shared" si="918"/>
        <v>0</v>
      </c>
      <c r="AE2391">
        <f t="shared" si="919"/>
        <v>0</v>
      </c>
      <c r="AF2391">
        <f t="shared" si="920"/>
        <v>0</v>
      </c>
      <c r="AG2391">
        <f t="shared" si="921"/>
        <v>0</v>
      </c>
      <c r="AH2391">
        <f t="shared" si="922"/>
        <v>0</v>
      </c>
      <c r="AI2391">
        <f t="shared" si="923"/>
        <v>5.0546225567071803E-3</v>
      </c>
      <c r="AJ2391">
        <f t="shared" si="924"/>
        <v>4.2582015317955055E-5</v>
      </c>
      <c r="AK2391">
        <f t="shared" si="925"/>
        <v>1.6740578955036711E-7</v>
      </c>
      <c r="AL2391">
        <f t="shared" si="926"/>
        <v>0</v>
      </c>
      <c r="AM2391">
        <v>6378137</v>
      </c>
      <c r="AN2391">
        <v>6356752.3142451802</v>
      </c>
      <c r="AO2391">
        <f t="shared" si="927"/>
        <v>8.1819190842620321E-2</v>
      </c>
      <c r="AP2391">
        <f t="shared" si="928"/>
        <v>8.2094437949694496E-2</v>
      </c>
      <c r="AQ2391">
        <f t="shared" si="929"/>
        <v>6.7394967422762398E-3</v>
      </c>
      <c r="AR2391">
        <f t="shared" si="930"/>
        <v>6399593.6257584924</v>
      </c>
    </row>
    <row r="2392" spans="13:44" x14ac:dyDescent="0.3">
      <c r="M2392" s="52" t="s">
        <v>22</v>
      </c>
      <c r="N2392" s="53">
        <f t="shared" si="909"/>
        <v>166021.44365805644</v>
      </c>
      <c r="O2392" s="54">
        <f t="shared" si="910"/>
        <v>0</v>
      </c>
      <c r="P2392" s="55">
        <f t="shared" si="911"/>
        <v>31</v>
      </c>
      <c r="Q2392" s="68"/>
      <c r="T2392">
        <f t="shared" si="932"/>
        <v>0</v>
      </c>
      <c r="U2392">
        <f t="shared" si="932"/>
        <v>0</v>
      </c>
      <c r="V2392">
        <f t="shared" si="908"/>
        <v>31</v>
      </c>
      <c r="W2392">
        <f t="shared" si="931"/>
        <v>3</v>
      </c>
      <c r="X2392">
        <f t="shared" si="912"/>
        <v>-5.2359877559829883E-2</v>
      </c>
      <c r="Y2392">
        <f t="shared" si="913"/>
        <v>-5.2335956242943828E-2</v>
      </c>
      <c r="Z2392">
        <f t="shared" si="914"/>
        <v>-5.2383818566763218E-2</v>
      </c>
      <c r="AA2392">
        <f t="shared" si="915"/>
        <v>0</v>
      </c>
      <c r="AB2392">
        <f t="shared" si="916"/>
        <v>6375585.7452000007</v>
      </c>
      <c r="AC2392">
        <f t="shared" si="917"/>
        <v>9.2468067027179749E-6</v>
      </c>
      <c r="AD2392">
        <f t="shared" si="918"/>
        <v>0</v>
      </c>
      <c r="AE2392">
        <f t="shared" si="919"/>
        <v>0</v>
      </c>
      <c r="AF2392">
        <f t="shared" si="920"/>
        <v>0</v>
      </c>
      <c r="AG2392">
        <f t="shared" si="921"/>
        <v>0</v>
      </c>
      <c r="AH2392">
        <f t="shared" si="922"/>
        <v>0</v>
      </c>
      <c r="AI2392">
        <f t="shared" si="923"/>
        <v>5.0546225567071803E-3</v>
      </c>
      <c r="AJ2392">
        <f t="shared" si="924"/>
        <v>4.2582015317955055E-5</v>
      </c>
      <c r="AK2392">
        <f t="shared" si="925"/>
        <v>1.6740578955036711E-7</v>
      </c>
      <c r="AL2392">
        <f t="shared" si="926"/>
        <v>0</v>
      </c>
      <c r="AM2392">
        <v>6378137</v>
      </c>
      <c r="AN2392">
        <v>6356752.3142451802</v>
      </c>
      <c r="AO2392">
        <f t="shared" si="927"/>
        <v>8.1819190842620321E-2</v>
      </c>
      <c r="AP2392">
        <f t="shared" si="928"/>
        <v>8.2094437949694496E-2</v>
      </c>
      <c r="AQ2392">
        <f t="shared" si="929"/>
        <v>6.7394967422762398E-3</v>
      </c>
      <c r="AR2392">
        <f t="shared" si="930"/>
        <v>6399593.6257584924</v>
      </c>
    </row>
    <row r="2393" spans="13:44" x14ac:dyDescent="0.3">
      <c r="M2393" s="52" t="s">
        <v>22</v>
      </c>
      <c r="N2393" s="53">
        <f t="shared" si="909"/>
        <v>166021.44365805644</v>
      </c>
      <c r="O2393" s="54">
        <f t="shared" si="910"/>
        <v>0</v>
      </c>
      <c r="P2393" s="55">
        <f t="shared" si="911"/>
        <v>31</v>
      </c>
      <c r="Q2393" s="68"/>
      <c r="T2393">
        <f t="shared" si="932"/>
        <v>0</v>
      </c>
      <c r="U2393">
        <f t="shared" si="932"/>
        <v>0</v>
      </c>
      <c r="V2393">
        <f t="shared" si="908"/>
        <v>31</v>
      </c>
      <c r="W2393">
        <f t="shared" si="931"/>
        <v>3</v>
      </c>
      <c r="X2393">
        <f t="shared" si="912"/>
        <v>-5.2359877559829883E-2</v>
      </c>
      <c r="Y2393">
        <f t="shared" si="913"/>
        <v>-5.2335956242943828E-2</v>
      </c>
      <c r="Z2393">
        <f t="shared" si="914"/>
        <v>-5.2383818566763218E-2</v>
      </c>
      <c r="AA2393">
        <f t="shared" si="915"/>
        <v>0</v>
      </c>
      <c r="AB2393">
        <f t="shared" si="916"/>
        <v>6375585.7452000007</v>
      </c>
      <c r="AC2393">
        <f t="shared" si="917"/>
        <v>9.2468067027179749E-6</v>
      </c>
      <c r="AD2393">
        <f t="shared" si="918"/>
        <v>0</v>
      </c>
      <c r="AE2393">
        <f t="shared" si="919"/>
        <v>0</v>
      </c>
      <c r="AF2393">
        <f t="shared" si="920"/>
        <v>0</v>
      </c>
      <c r="AG2393">
        <f t="shared" si="921"/>
        <v>0</v>
      </c>
      <c r="AH2393">
        <f t="shared" si="922"/>
        <v>0</v>
      </c>
      <c r="AI2393">
        <f t="shared" si="923"/>
        <v>5.0546225567071803E-3</v>
      </c>
      <c r="AJ2393">
        <f t="shared" si="924"/>
        <v>4.2582015317955055E-5</v>
      </c>
      <c r="AK2393">
        <f t="shared" si="925"/>
        <v>1.6740578955036711E-7</v>
      </c>
      <c r="AL2393">
        <f t="shared" si="926"/>
        <v>0</v>
      </c>
      <c r="AM2393">
        <v>6378137</v>
      </c>
      <c r="AN2393">
        <v>6356752.3142451802</v>
      </c>
      <c r="AO2393">
        <f t="shared" si="927"/>
        <v>8.1819190842620321E-2</v>
      </c>
      <c r="AP2393">
        <f t="shared" si="928"/>
        <v>8.2094437949694496E-2</v>
      </c>
      <c r="AQ2393">
        <f t="shared" si="929"/>
        <v>6.7394967422762398E-3</v>
      </c>
      <c r="AR2393">
        <f t="shared" si="930"/>
        <v>6399593.6257584924</v>
      </c>
    </row>
    <row r="2394" spans="13:44" x14ac:dyDescent="0.3">
      <c r="M2394" s="52" t="s">
        <v>22</v>
      </c>
      <c r="N2394" s="53">
        <f t="shared" si="909"/>
        <v>166021.44365805644</v>
      </c>
      <c r="O2394" s="54">
        <f t="shared" si="910"/>
        <v>0</v>
      </c>
      <c r="P2394" s="55">
        <f t="shared" si="911"/>
        <v>31</v>
      </c>
      <c r="Q2394" s="68"/>
      <c r="T2394">
        <f t="shared" si="932"/>
        <v>0</v>
      </c>
      <c r="U2394">
        <f t="shared" si="932"/>
        <v>0</v>
      </c>
      <c r="V2394">
        <f t="shared" ref="V2394:V2457" si="933">TRUNC((R2394/6)+31)</f>
        <v>31</v>
      </c>
      <c r="W2394">
        <f t="shared" si="931"/>
        <v>3</v>
      </c>
      <c r="X2394">
        <f t="shared" si="912"/>
        <v>-5.2359877559829883E-2</v>
      </c>
      <c r="Y2394">
        <f t="shared" si="913"/>
        <v>-5.2335956242943828E-2</v>
      </c>
      <c r="Z2394">
        <f t="shared" si="914"/>
        <v>-5.2383818566763218E-2</v>
      </c>
      <c r="AA2394">
        <f t="shared" si="915"/>
        <v>0</v>
      </c>
      <c r="AB2394">
        <f t="shared" si="916"/>
        <v>6375585.7452000007</v>
      </c>
      <c r="AC2394">
        <f t="shared" si="917"/>
        <v>9.2468067027179749E-6</v>
      </c>
      <c r="AD2394">
        <f t="shared" si="918"/>
        <v>0</v>
      </c>
      <c r="AE2394">
        <f t="shared" si="919"/>
        <v>0</v>
      </c>
      <c r="AF2394">
        <f t="shared" si="920"/>
        <v>0</v>
      </c>
      <c r="AG2394">
        <f t="shared" si="921"/>
        <v>0</v>
      </c>
      <c r="AH2394">
        <f t="shared" si="922"/>
        <v>0</v>
      </c>
      <c r="AI2394">
        <f t="shared" si="923"/>
        <v>5.0546225567071803E-3</v>
      </c>
      <c r="AJ2394">
        <f t="shared" si="924"/>
        <v>4.2582015317955055E-5</v>
      </c>
      <c r="AK2394">
        <f t="shared" si="925"/>
        <v>1.6740578955036711E-7</v>
      </c>
      <c r="AL2394">
        <f t="shared" si="926"/>
        <v>0</v>
      </c>
      <c r="AM2394">
        <v>6378137</v>
      </c>
      <c r="AN2394">
        <v>6356752.3142451802</v>
      </c>
      <c r="AO2394">
        <f t="shared" si="927"/>
        <v>8.1819190842620321E-2</v>
      </c>
      <c r="AP2394">
        <f t="shared" si="928"/>
        <v>8.2094437949694496E-2</v>
      </c>
      <c r="AQ2394">
        <f t="shared" si="929"/>
        <v>6.7394967422762398E-3</v>
      </c>
      <c r="AR2394">
        <f t="shared" si="930"/>
        <v>6399593.6257584924</v>
      </c>
    </row>
    <row r="2395" spans="13:44" x14ac:dyDescent="0.3">
      <c r="M2395" s="52" t="s">
        <v>22</v>
      </c>
      <c r="N2395" s="53">
        <f t="shared" ref="N2395:N2458" si="934">Z2395*AB2395*(1+AC2395/3)+500000</f>
        <v>166021.44365805644</v>
      </c>
      <c r="O2395" s="54">
        <f t="shared" ref="O2395:O2458" si="935">IF(M2395="S",AA2395*AB2395*(1+AC2395)+AL2395+10000000,AA2395*AB2395*(1+AC2395)+AL2395)</f>
        <v>0</v>
      </c>
      <c r="P2395" s="55">
        <f t="shared" ref="P2395:P2458" si="936">V2395</f>
        <v>31</v>
      </c>
      <c r="Q2395" s="68"/>
      <c r="T2395">
        <f t="shared" si="932"/>
        <v>0</v>
      </c>
      <c r="U2395">
        <f t="shared" si="932"/>
        <v>0</v>
      </c>
      <c r="V2395">
        <f t="shared" si="933"/>
        <v>31</v>
      </c>
      <c r="W2395">
        <f t="shared" si="931"/>
        <v>3</v>
      </c>
      <c r="X2395">
        <f t="shared" ref="X2395:X2458" si="937">+T2395-((W2395*PI())/180)</f>
        <v>-5.2359877559829883E-2</v>
      </c>
      <c r="Y2395">
        <f t="shared" ref="Y2395:Y2458" si="938">COS(U2395)*SIN(X2395)</f>
        <v>-5.2335956242943828E-2</v>
      </c>
      <c r="Z2395">
        <f t="shared" ref="Z2395:Z2458" si="939">(1/2)*LN((1+Y2395)/(1-Y2395))</f>
        <v>-5.2383818566763218E-2</v>
      </c>
      <c r="AA2395">
        <f t="shared" ref="AA2395:AA2458" si="940">ATAN((TAN(U2395))/COS(X2395))-U2395</f>
        <v>0</v>
      </c>
      <c r="AB2395">
        <f t="shared" ref="AB2395:AB2458" si="941">(AR2395/(1+AQ2395*(COS(U2395))^2)^(1/2))*0.9996</f>
        <v>6375585.7452000007</v>
      </c>
      <c r="AC2395">
        <f t="shared" ref="AC2395:AC2458" si="942">(AQ2395/2)*Z2395^2*(COS(U2395))^2</f>
        <v>9.2468067027179749E-6</v>
      </c>
      <c r="AD2395">
        <f t="shared" ref="AD2395:AD2458" si="943">SIN(2*U2395)</f>
        <v>0</v>
      </c>
      <c r="AE2395">
        <f t="shared" ref="AE2395:AE2458" si="944">+AD2395*(COS(U2395))^2</f>
        <v>0</v>
      </c>
      <c r="AF2395">
        <f t="shared" ref="AF2395:AF2458" si="945">U2395+(AD2395/2)</f>
        <v>0</v>
      </c>
      <c r="AG2395">
        <f t="shared" ref="AG2395:AG2458" si="946">((3*AF2395)+AE2395)/4</f>
        <v>0</v>
      </c>
      <c r="AH2395">
        <f t="shared" ref="AH2395:AH2458" si="947">(5*AG2395+AE2395*(COS(U2395))^2)/3</f>
        <v>0</v>
      </c>
      <c r="AI2395">
        <f t="shared" ref="AI2395:AI2458" si="948">(3/4)*AQ2395</f>
        <v>5.0546225567071803E-3</v>
      </c>
      <c r="AJ2395">
        <f t="shared" ref="AJ2395:AJ2458" si="949">(5/3)*AI2395^2</f>
        <v>4.2582015317955055E-5</v>
      </c>
      <c r="AK2395">
        <f t="shared" ref="AK2395:AK2458" si="950">(35/27)*AI2395^3</f>
        <v>1.6740578955036711E-7</v>
      </c>
      <c r="AL2395">
        <f t="shared" ref="AL2395:AL2458" si="951">0.9996*AR2395*(U2395-(AI2395*AF2395)+(AJ2395*AG2395)-(AK2395*AH2395))</f>
        <v>0</v>
      </c>
      <c r="AM2395">
        <v>6378137</v>
      </c>
      <c r="AN2395">
        <v>6356752.3142451802</v>
      </c>
      <c r="AO2395">
        <f t="shared" ref="AO2395:AO2458" si="952">SQRT(AM2395^2-AN2395^2)/AM2395</f>
        <v>8.1819190842620321E-2</v>
      </c>
      <c r="AP2395">
        <f t="shared" ref="AP2395:AP2458" si="953">SQRT(AM2395^2-AN2395^2)/AN2395</f>
        <v>8.2094437949694496E-2</v>
      </c>
      <c r="AQ2395">
        <f t="shared" ref="AQ2395:AQ2458" si="954">AP2395^2</f>
        <v>6.7394967422762398E-3</v>
      </c>
      <c r="AR2395">
        <f t="shared" ref="AR2395:AR2458" si="955">+(AM2395^2)/AN2395</f>
        <v>6399593.6257584924</v>
      </c>
    </row>
    <row r="2396" spans="13:44" x14ac:dyDescent="0.3">
      <c r="M2396" s="52" t="s">
        <v>22</v>
      </c>
      <c r="N2396" s="53">
        <f t="shared" si="934"/>
        <v>166021.44365805644</v>
      </c>
      <c r="O2396" s="54">
        <f t="shared" si="935"/>
        <v>0</v>
      </c>
      <c r="P2396" s="55">
        <f t="shared" si="936"/>
        <v>31</v>
      </c>
      <c r="Q2396" s="68"/>
      <c r="T2396">
        <f t="shared" si="932"/>
        <v>0</v>
      </c>
      <c r="U2396">
        <f t="shared" si="932"/>
        <v>0</v>
      </c>
      <c r="V2396">
        <f t="shared" si="933"/>
        <v>31</v>
      </c>
      <c r="W2396">
        <f t="shared" ref="W2396:W2459" si="956">6*V2396-183</f>
        <v>3</v>
      </c>
      <c r="X2396">
        <f t="shared" si="937"/>
        <v>-5.2359877559829883E-2</v>
      </c>
      <c r="Y2396">
        <f t="shared" si="938"/>
        <v>-5.2335956242943828E-2</v>
      </c>
      <c r="Z2396">
        <f t="shared" si="939"/>
        <v>-5.2383818566763218E-2</v>
      </c>
      <c r="AA2396">
        <f t="shared" si="940"/>
        <v>0</v>
      </c>
      <c r="AB2396">
        <f t="shared" si="941"/>
        <v>6375585.7452000007</v>
      </c>
      <c r="AC2396">
        <f t="shared" si="942"/>
        <v>9.2468067027179749E-6</v>
      </c>
      <c r="AD2396">
        <f t="shared" si="943"/>
        <v>0</v>
      </c>
      <c r="AE2396">
        <f t="shared" si="944"/>
        <v>0</v>
      </c>
      <c r="AF2396">
        <f t="shared" si="945"/>
        <v>0</v>
      </c>
      <c r="AG2396">
        <f t="shared" si="946"/>
        <v>0</v>
      </c>
      <c r="AH2396">
        <f t="shared" si="947"/>
        <v>0</v>
      </c>
      <c r="AI2396">
        <f t="shared" si="948"/>
        <v>5.0546225567071803E-3</v>
      </c>
      <c r="AJ2396">
        <f t="shared" si="949"/>
        <v>4.2582015317955055E-5</v>
      </c>
      <c r="AK2396">
        <f t="shared" si="950"/>
        <v>1.6740578955036711E-7</v>
      </c>
      <c r="AL2396">
        <f t="shared" si="951"/>
        <v>0</v>
      </c>
      <c r="AM2396">
        <v>6378137</v>
      </c>
      <c r="AN2396">
        <v>6356752.3142451802</v>
      </c>
      <c r="AO2396">
        <f t="shared" si="952"/>
        <v>8.1819190842620321E-2</v>
      </c>
      <c r="AP2396">
        <f t="shared" si="953"/>
        <v>8.2094437949694496E-2</v>
      </c>
      <c r="AQ2396">
        <f t="shared" si="954"/>
        <v>6.7394967422762398E-3</v>
      </c>
      <c r="AR2396">
        <f t="shared" si="955"/>
        <v>6399593.6257584924</v>
      </c>
    </row>
    <row r="2397" spans="13:44" x14ac:dyDescent="0.3">
      <c r="M2397" s="52" t="s">
        <v>22</v>
      </c>
      <c r="N2397" s="53">
        <f t="shared" si="934"/>
        <v>166021.44365805644</v>
      </c>
      <c r="O2397" s="54">
        <f t="shared" si="935"/>
        <v>0</v>
      </c>
      <c r="P2397" s="55">
        <f t="shared" si="936"/>
        <v>31</v>
      </c>
      <c r="Q2397" s="68"/>
      <c r="T2397">
        <f t="shared" si="932"/>
        <v>0</v>
      </c>
      <c r="U2397">
        <f t="shared" si="932"/>
        <v>0</v>
      </c>
      <c r="V2397">
        <f t="shared" si="933"/>
        <v>31</v>
      </c>
      <c r="W2397">
        <f t="shared" si="956"/>
        <v>3</v>
      </c>
      <c r="X2397">
        <f t="shared" si="937"/>
        <v>-5.2359877559829883E-2</v>
      </c>
      <c r="Y2397">
        <f t="shared" si="938"/>
        <v>-5.2335956242943828E-2</v>
      </c>
      <c r="Z2397">
        <f t="shared" si="939"/>
        <v>-5.2383818566763218E-2</v>
      </c>
      <c r="AA2397">
        <f t="shared" si="940"/>
        <v>0</v>
      </c>
      <c r="AB2397">
        <f t="shared" si="941"/>
        <v>6375585.7452000007</v>
      </c>
      <c r="AC2397">
        <f t="shared" si="942"/>
        <v>9.2468067027179749E-6</v>
      </c>
      <c r="AD2397">
        <f t="shared" si="943"/>
        <v>0</v>
      </c>
      <c r="AE2397">
        <f t="shared" si="944"/>
        <v>0</v>
      </c>
      <c r="AF2397">
        <f t="shared" si="945"/>
        <v>0</v>
      </c>
      <c r="AG2397">
        <f t="shared" si="946"/>
        <v>0</v>
      </c>
      <c r="AH2397">
        <f t="shared" si="947"/>
        <v>0</v>
      </c>
      <c r="AI2397">
        <f t="shared" si="948"/>
        <v>5.0546225567071803E-3</v>
      </c>
      <c r="AJ2397">
        <f t="shared" si="949"/>
        <v>4.2582015317955055E-5</v>
      </c>
      <c r="AK2397">
        <f t="shared" si="950"/>
        <v>1.6740578955036711E-7</v>
      </c>
      <c r="AL2397">
        <f t="shared" si="951"/>
        <v>0</v>
      </c>
      <c r="AM2397">
        <v>6378137</v>
      </c>
      <c r="AN2397">
        <v>6356752.3142451802</v>
      </c>
      <c r="AO2397">
        <f t="shared" si="952"/>
        <v>8.1819190842620321E-2</v>
      </c>
      <c r="AP2397">
        <f t="shared" si="953"/>
        <v>8.2094437949694496E-2</v>
      </c>
      <c r="AQ2397">
        <f t="shared" si="954"/>
        <v>6.7394967422762398E-3</v>
      </c>
      <c r="AR2397">
        <f t="shared" si="955"/>
        <v>6399593.6257584924</v>
      </c>
    </row>
    <row r="2398" spans="13:44" x14ac:dyDescent="0.3">
      <c r="M2398" s="52" t="s">
        <v>22</v>
      </c>
      <c r="N2398" s="53">
        <f t="shared" si="934"/>
        <v>166021.44365805644</v>
      </c>
      <c r="O2398" s="54">
        <f t="shared" si="935"/>
        <v>0</v>
      </c>
      <c r="P2398" s="55">
        <f t="shared" si="936"/>
        <v>31</v>
      </c>
      <c r="Q2398" s="68"/>
      <c r="T2398">
        <f t="shared" si="932"/>
        <v>0</v>
      </c>
      <c r="U2398">
        <f t="shared" si="932"/>
        <v>0</v>
      </c>
      <c r="V2398">
        <f t="shared" si="933"/>
        <v>31</v>
      </c>
      <c r="W2398">
        <f t="shared" si="956"/>
        <v>3</v>
      </c>
      <c r="X2398">
        <f t="shared" si="937"/>
        <v>-5.2359877559829883E-2</v>
      </c>
      <c r="Y2398">
        <f t="shared" si="938"/>
        <v>-5.2335956242943828E-2</v>
      </c>
      <c r="Z2398">
        <f t="shared" si="939"/>
        <v>-5.2383818566763218E-2</v>
      </c>
      <c r="AA2398">
        <f t="shared" si="940"/>
        <v>0</v>
      </c>
      <c r="AB2398">
        <f t="shared" si="941"/>
        <v>6375585.7452000007</v>
      </c>
      <c r="AC2398">
        <f t="shared" si="942"/>
        <v>9.2468067027179749E-6</v>
      </c>
      <c r="AD2398">
        <f t="shared" si="943"/>
        <v>0</v>
      </c>
      <c r="AE2398">
        <f t="shared" si="944"/>
        <v>0</v>
      </c>
      <c r="AF2398">
        <f t="shared" si="945"/>
        <v>0</v>
      </c>
      <c r="AG2398">
        <f t="shared" si="946"/>
        <v>0</v>
      </c>
      <c r="AH2398">
        <f t="shared" si="947"/>
        <v>0</v>
      </c>
      <c r="AI2398">
        <f t="shared" si="948"/>
        <v>5.0546225567071803E-3</v>
      </c>
      <c r="AJ2398">
        <f t="shared" si="949"/>
        <v>4.2582015317955055E-5</v>
      </c>
      <c r="AK2398">
        <f t="shared" si="950"/>
        <v>1.6740578955036711E-7</v>
      </c>
      <c r="AL2398">
        <f t="shared" si="951"/>
        <v>0</v>
      </c>
      <c r="AM2398">
        <v>6378137</v>
      </c>
      <c r="AN2398">
        <v>6356752.3142451802</v>
      </c>
      <c r="AO2398">
        <f t="shared" si="952"/>
        <v>8.1819190842620321E-2</v>
      </c>
      <c r="AP2398">
        <f t="shared" si="953"/>
        <v>8.2094437949694496E-2</v>
      </c>
      <c r="AQ2398">
        <f t="shared" si="954"/>
        <v>6.7394967422762398E-3</v>
      </c>
      <c r="AR2398">
        <f t="shared" si="955"/>
        <v>6399593.6257584924</v>
      </c>
    </row>
    <row r="2399" spans="13:44" x14ac:dyDescent="0.3">
      <c r="M2399" s="52" t="s">
        <v>22</v>
      </c>
      <c r="N2399" s="53">
        <f t="shared" si="934"/>
        <v>166021.44365805644</v>
      </c>
      <c r="O2399" s="54">
        <f t="shared" si="935"/>
        <v>0</v>
      </c>
      <c r="P2399" s="55">
        <f t="shared" si="936"/>
        <v>31</v>
      </c>
      <c r="Q2399" s="68"/>
      <c r="T2399">
        <f t="shared" si="932"/>
        <v>0</v>
      </c>
      <c r="U2399">
        <f t="shared" si="932"/>
        <v>0</v>
      </c>
      <c r="V2399">
        <f t="shared" si="933"/>
        <v>31</v>
      </c>
      <c r="W2399">
        <f t="shared" si="956"/>
        <v>3</v>
      </c>
      <c r="X2399">
        <f t="shared" si="937"/>
        <v>-5.2359877559829883E-2</v>
      </c>
      <c r="Y2399">
        <f t="shared" si="938"/>
        <v>-5.2335956242943828E-2</v>
      </c>
      <c r="Z2399">
        <f t="shared" si="939"/>
        <v>-5.2383818566763218E-2</v>
      </c>
      <c r="AA2399">
        <f t="shared" si="940"/>
        <v>0</v>
      </c>
      <c r="AB2399">
        <f t="shared" si="941"/>
        <v>6375585.7452000007</v>
      </c>
      <c r="AC2399">
        <f t="shared" si="942"/>
        <v>9.2468067027179749E-6</v>
      </c>
      <c r="AD2399">
        <f t="shared" si="943"/>
        <v>0</v>
      </c>
      <c r="AE2399">
        <f t="shared" si="944"/>
        <v>0</v>
      </c>
      <c r="AF2399">
        <f t="shared" si="945"/>
        <v>0</v>
      </c>
      <c r="AG2399">
        <f t="shared" si="946"/>
        <v>0</v>
      </c>
      <c r="AH2399">
        <f t="shared" si="947"/>
        <v>0</v>
      </c>
      <c r="AI2399">
        <f t="shared" si="948"/>
        <v>5.0546225567071803E-3</v>
      </c>
      <c r="AJ2399">
        <f t="shared" si="949"/>
        <v>4.2582015317955055E-5</v>
      </c>
      <c r="AK2399">
        <f t="shared" si="950"/>
        <v>1.6740578955036711E-7</v>
      </c>
      <c r="AL2399">
        <f t="shared" si="951"/>
        <v>0</v>
      </c>
      <c r="AM2399">
        <v>6378137</v>
      </c>
      <c r="AN2399">
        <v>6356752.3142451802</v>
      </c>
      <c r="AO2399">
        <f t="shared" si="952"/>
        <v>8.1819190842620321E-2</v>
      </c>
      <c r="AP2399">
        <f t="shared" si="953"/>
        <v>8.2094437949694496E-2</v>
      </c>
      <c r="AQ2399">
        <f t="shared" si="954"/>
        <v>6.7394967422762398E-3</v>
      </c>
      <c r="AR2399">
        <f t="shared" si="955"/>
        <v>6399593.6257584924</v>
      </c>
    </row>
    <row r="2400" spans="13:44" x14ac:dyDescent="0.3">
      <c r="M2400" s="52" t="s">
        <v>22</v>
      </c>
      <c r="N2400" s="53">
        <f t="shared" si="934"/>
        <v>166021.44365805644</v>
      </c>
      <c r="O2400" s="54">
        <f t="shared" si="935"/>
        <v>0</v>
      </c>
      <c r="P2400" s="55">
        <f t="shared" si="936"/>
        <v>31</v>
      </c>
      <c r="Q2400" s="68"/>
      <c r="T2400">
        <f t="shared" si="932"/>
        <v>0</v>
      </c>
      <c r="U2400">
        <f t="shared" si="932"/>
        <v>0</v>
      </c>
      <c r="V2400">
        <f t="shared" si="933"/>
        <v>31</v>
      </c>
      <c r="W2400">
        <f t="shared" si="956"/>
        <v>3</v>
      </c>
      <c r="X2400">
        <f t="shared" si="937"/>
        <v>-5.2359877559829883E-2</v>
      </c>
      <c r="Y2400">
        <f t="shared" si="938"/>
        <v>-5.2335956242943828E-2</v>
      </c>
      <c r="Z2400">
        <f t="shared" si="939"/>
        <v>-5.2383818566763218E-2</v>
      </c>
      <c r="AA2400">
        <f t="shared" si="940"/>
        <v>0</v>
      </c>
      <c r="AB2400">
        <f t="shared" si="941"/>
        <v>6375585.7452000007</v>
      </c>
      <c r="AC2400">
        <f t="shared" si="942"/>
        <v>9.2468067027179749E-6</v>
      </c>
      <c r="AD2400">
        <f t="shared" si="943"/>
        <v>0</v>
      </c>
      <c r="AE2400">
        <f t="shared" si="944"/>
        <v>0</v>
      </c>
      <c r="AF2400">
        <f t="shared" si="945"/>
        <v>0</v>
      </c>
      <c r="AG2400">
        <f t="shared" si="946"/>
        <v>0</v>
      </c>
      <c r="AH2400">
        <f t="shared" si="947"/>
        <v>0</v>
      </c>
      <c r="AI2400">
        <f t="shared" si="948"/>
        <v>5.0546225567071803E-3</v>
      </c>
      <c r="AJ2400">
        <f t="shared" si="949"/>
        <v>4.2582015317955055E-5</v>
      </c>
      <c r="AK2400">
        <f t="shared" si="950"/>
        <v>1.6740578955036711E-7</v>
      </c>
      <c r="AL2400">
        <f t="shared" si="951"/>
        <v>0</v>
      </c>
      <c r="AM2400">
        <v>6378137</v>
      </c>
      <c r="AN2400">
        <v>6356752.3142451802</v>
      </c>
      <c r="AO2400">
        <f t="shared" si="952"/>
        <v>8.1819190842620321E-2</v>
      </c>
      <c r="AP2400">
        <f t="shared" si="953"/>
        <v>8.2094437949694496E-2</v>
      </c>
      <c r="AQ2400">
        <f t="shared" si="954"/>
        <v>6.7394967422762398E-3</v>
      </c>
      <c r="AR2400">
        <f t="shared" si="955"/>
        <v>6399593.6257584924</v>
      </c>
    </row>
    <row r="2401" spans="13:44" x14ac:dyDescent="0.3">
      <c r="M2401" s="52" t="s">
        <v>22</v>
      </c>
      <c r="N2401" s="53">
        <f t="shared" si="934"/>
        <v>166021.44365805644</v>
      </c>
      <c r="O2401" s="54">
        <f t="shared" si="935"/>
        <v>0</v>
      </c>
      <c r="P2401" s="55">
        <f t="shared" si="936"/>
        <v>31</v>
      </c>
      <c r="Q2401" s="68"/>
      <c r="T2401">
        <f t="shared" si="932"/>
        <v>0</v>
      </c>
      <c r="U2401">
        <f t="shared" si="932"/>
        <v>0</v>
      </c>
      <c r="V2401">
        <f t="shared" si="933"/>
        <v>31</v>
      </c>
      <c r="W2401">
        <f t="shared" si="956"/>
        <v>3</v>
      </c>
      <c r="X2401">
        <f t="shared" si="937"/>
        <v>-5.2359877559829883E-2</v>
      </c>
      <c r="Y2401">
        <f t="shared" si="938"/>
        <v>-5.2335956242943828E-2</v>
      </c>
      <c r="Z2401">
        <f t="shared" si="939"/>
        <v>-5.2383818566763218E-2</v>
      </c>
      <c r="AA2401">
        <f t="shared" si="940"/>
        <v>0</v>
      </c>
      <c r="AB2401">
        <f t="shared" si="941"/>
        <v>6375585.7452000007</v>
      </c>
      <c r="AC2401">
        <f t="shared" si="942"/>
        <v>9.2468067027179749E-6</v>
      </c>
      <c r="AD2401">
        <f t="shared" si="943"/>
        <v>0</v>
      </c>
      <c r="AE2401">
        <f t="shared" si="944"/>
        <v>0</v>
      </c>
      <c r="AF2401">
        <f t="shared" si="945"/>
        <v>0</v>
      </c>
      <c r="AG2401">
        <f t="shared" si="946"/>
        <v>0</v>
      </c>
      <c r="AH2401">
        <f t="shared" si="947"/>
        <v>0</v>
      </c>
      <c r="AI2401">
        <f t="shared" si="948"/>
        <v>5.0546225567071803E-3</v>
      </c>
      <c r="AJ2401">
        <f t="shared" si="949"/>
        <v>4.2582015317955055E-5</v>
      </c>
      <c r="AK2401">
        <f t="shared" si="950"/>
        <v>1.6740578955036711E-7</v>
      </c>
      <c r="AL2401">
        <f t="shared" si="951"/>
        <v>0</v>
      </c>
      <c r="AM2401">
        <v>6378137</v>
      </c>
      <c r="AN2401">
        <v>6356752.3142451802</v>
      </c>
      <c r="AO2401">
        <f t="shared" si="952"/>
        <v>8.1819190842620321E-2</v>
      </c>
      <c r="AP2401">
        <f t="shared" si="953"/>
        <v>8.2094437949694496E-2</v>
      </c>
      <c r="AQ2401">
        <f t="shared" si="954"/>
        <v>6.7394967422762398E-3</v>
      </c>
      <c r="AR2401">
        <f t="shared" si="955"/>
        <v>6399593.6257584924</v>
      </c>
    </row>
    <row r="2402" spans="13:44" x14ac:dyDescent="0.3">
      <c r="M2402" s="52" t="s">
        <v>22</v>
      </c>
      <c r="N2402" s="53">
        <f t="shared" si="934"/>
        <v>166021.44365805644</v>
      </c>
      <c r="O2402" s="54">
        <f t="shared" si="935"/>
        <v>0</v>
      </c>
      <c r="P2402" s="55">
        <f t="shared" si="936"/>
        <v>31</v>
      </c>
      <c r="Q2402" s="68"/>
      <c r="T2402">
        <f t="shared" si="932"/>
        <v>0</v>
      </c>
      <c r="U2402">
        <f t="shared" si="932"/>
        <v>0</v>
      </c>
      <c r="V2402">
        <f t="shared" si="933"/>
        <v>31</v>
      </c>
      <c r="W2402">
        <f t="shared" si="956"/>
        <v>3</v>
      </c>
      <c r="X2402">
        <f t="shared" si="937"/>
        <v>-5.2359877559829883E-2</v>
      </c>
      <c r="Y2402">
        <f t="shared" si="938"/>
        <v>-5.2335956242943828E-2</v>
      </c>
      <c r="Z2402">
        <f t="shared" si="939"/>
        <v>-5.2383818566763218E-2</v>
      </c>
      <c r="AA2402">
        <f t="shared" si="940"/>
        <v>0</v>
      </c>
      <c r="AB2402">
        <f t="shared" si="941"/>
        <v>6375585.7452000007</v>
      </c>
      <c r="AC2402">
        <f t="shared" si="942"/>
        <v>9.2468067027179749E-6</v>
      </c>
      <c r="AD2402">
        <f t="shared" si="943"/>
        <v>0</v>
      </c>
      <c r="AE2402">
        <f t="shared" si="944"/>
        <v>0</v>
      </c>
      <c r="AF2402">
        <f t="shared" si="945"/>
        <v>0</v>
      </c>
      <c r="AG2402">
        <f t="shared" si="946"/>
        <v>0</v>
      </c>
      <c r="AH2402">
        <f t="shared" si="947"/>
        <v>0</v>
      </c>
      <c r="AI2402">
        <f t="shared" si="948"/>
        <v>5.0546225567071803E-3</v>
      </c>
      <c r="AJ2402">
        <f t="shared" si="949"/>
        <v>4.2582015317955055E-5</v>
      </c>
      <c r="AK2402">
        <f t="shared" si="950"/>
        <v>1.6740578955036711E-7</v>
      </c>
      <c r="AL2402">
        <f t="shared" si="951"/>
        <v>0</v>
      </c>
      <c r="AM2402">
        <v>6378137</v>
      </c>
      <c r="AN2402">
        <v>6356752.3142451802</v>
      </c>
      <c r="AO2402">
        <f t="shared" si="952"/>
        <v>8.1819190842620321E-2</v>
      </c>
      <c r="AP2402">
        <f t="shared" si="953"/>
        <v>8.2094437949694496E-2</v>
      </c>
      <c r="AQ2402">
        <f t="shared" si="954"/>
        <v>6.7394967422762398E-3</v>
      </c>
      <c r="AR2402">
        <f t="shared" si="955"/>
        <v>6399593.6257584924</v>
      </c>
    </row>
    <row r="2403" spans="13:44" x14ac:dyDescent="0.3">
      <c r="M2403" s="52" t="s">
        <v>22</v>
      </c>
      <c r="N2403" s="53">
        <f t="shared" si="934"/>
        <v>166021.44365805644</v>
      </c>
      <c r="O2403" s="54">
        <f t="shared" si="935"/>
        <v>0</v>
      </c>
      <c r="P2403" s="55">
        <f t="shared" si="936"/>
        <v>31</v>
      </c>
      <c r="Q2403" s="68"/>
      <c r="T2403">
        <f t="shared" si="932"/>
        <v>0</v>
      </c>
      <c r="U2403">
        <f t="shared" si="932"/>
        <v>0</v>
      </c>
      <c r="V2403">
        <f t="shared" si="933"/>
        <v>31</v>
      </c>
      <c r="W2403">
        <f t="shared" si="956"/>
        <v>3</v>
      </c>
      <c r="X2403">
        <f t="shared" si="937"/>
        <v>-5.2359877559829883E-2</v>
      </c>
      <c r="Y2403">
        <f t="shared" si="938"/>
        <v>-5.2335956242943828E-2</v>
      </c>
      <c r="Z2403">
        <f t="shared" si="939"/>
        <v>-5.2383818566763218E-2</v>
      </c>
      <c r="AA2403">
        <f t="shared" si="940"/>
        <v>0</v>
      </c>
      <c r="AB2403">
        <f t="shared" si="941"/>
        <v>6375585.7452000007</v>
      </c>
      <c r="AC2403">
        <f t="shared" si="942"/>
        <v>9.2468067027179749E-6</v>
      </c>
      <c r="AD2403">
        <f t="shared" si="943"/>
        <v>0</v>
      </c>
      <c r="AE2403">
        <f t="shared" si="944"/>
        <v>0</v>
      </c>
      <c r="AF2403">
        <f t="shared" si="945"/>
        <v>0</v>
      </c>
      <c r="AG2403">
        <f t="shared" si="946"/>
        <v>0</v>
      </c>
      <c r="AH2403">
        <f t="shared" si="947"/>
        <v>0</v>
      </c>
      <c r="AI2403">
        <f t="shared" si="948"/>
        <v>5.0546225567071803E-3</v>
      </c>
      <c r="AJ2403">
        <f t="shared" si="949"/>
        <v>4.2582015317955055E-5</v>
      </c>
      <c r="AK2403">
        <f t="shared" si="950"/>
        <v>1.6740578955036711E-7</v>
      </c>
      <c r="AL2403">
        <f t="shared" si="951"/>
        <v>0</v>
      </c>
      <c r="AM2403">
        <v>6378137</v>
      </c>
      <c r="AN2403">
        <v>6356752.3142451802</v>
      </c>
      <c r="AO2403">
        <f t="shared" si="952"/>
        <v>8.1819190842620321E-2</v>
      </c>
      <c r="AP2403">
        <f t="shared" si="953"/>
        <v>8.2094437949694496E-2</v>
      </c>
      <c r="AQ2403">
        <f t="shared" si="954"/>
        <v>6.7394967422762398E-3</v>
      </c>
      <c r="AR2403">
        <f t="shared" si="955"/>
        <v>6399593.6257584924</v>
      </c>
    </row>
    <row r="2404" spans="13:44" x14ac:dyDescent="0.3">
      <c r="M2404" s="52" t="s">
        <v>22</v>
      </c>
      <c r="N2404" s="53">
        <f t="shared" si="934"/>
        <v>166021.44365805644</v>
      </c>
      <c r="O2404" s="54">
        <f t="shared" si="935"/>
        <v>0</v>
      </c>
      <c r="P2404" s="55">
        <f t="shared" si="936"/>
        <v>31</v>
      </c>
      <c r="Q2404" s="68"/>
      <c r="T2404">
        <f t="shared" si="932"/>
        <v>0</v>
      </c>
      <c r="U2404">
        <f t="shared" si="932"/>
        <v>0</v>
      </c>
      <c r="V2404">
        <f t="shared" si="933"/>
        <v>31</v>
      </c>
      <c r="W2404">
        <f t="shared" si="956"/>
        <v>3</v>
      </c>
      <c r="X2404">
        <f t="shared" si="937"/>
        <v>-5.2359877559829883E-2</v>
      </c>
      <c r="Y2404">
        <f t="shared" si="938"/>
        <v>-5.2335956242943828E-2</v>
      </c>
      <c r="Z2404">
        <f t="shared" si="939"/>
        <v>-5.2383818566763218E-2</v>
      </c>
      <c r="AA2404">
        <f t="shared" si="940"/>
        <v>0</v>
      </c>
      <c r="AB2404">
        <f t="shared" si="941"/>
        <v>6375585.7452000007</v>
      </c>
      <c r="AC2404">
        <f t="shared" si="942"/>
        <v>9.2468067027179749E-6</v>
      </c>
      <c r="AD2404">
        <f t="shared" si="943"/>
        <v>0</v>
      </c>
      <c r="AE2404">
        <f t="shared" si="944"/>
        <v>0</v>
      </c>
      <c r="AF2404">
        <f t="shared" si="945"/>
        <v>0</v>
      </c>
      <c r="AG2404">
        <f t="shared" si="946"/>
        <v>0</v>
      </c>
      <c r="AH2404">
        <f t="shared" si="947"/>
        <v>0</v>
      </c>
      <c r="AI2404">
        <f t="shared" si="948"/>
        <v>5.0546225567071803E-3</v>
      </c>
      <c r="AJ2404">
        <f t="shared" si="949"/>
        <v>4.2582015317955055E-5</v>
      </c>
      <c r="AK2404">
        <f t="shared" si="950"/>
        <v>1.6740578955036711E-7</v>
      </c>
      <c r="AL2404">
        <f t="shared" si="951"/>
        <v>0</v>
      </c>
      <c r="AM2404">
        <v>6378137</v>
      </c>
      <c r="AN2404">
        <v>6356752.3142451802</v>
      </c>
      <c r="AO2404">
        <f t="shared" si="952"/>
        <v>8.1819190842620321E-2</v>
      </c>
      <c r="AP2404">
        <f t="shared" si="953"/>
        <v>8.2094437949694496E-2</v>
      </c>
      <c r="AQ2404">
        <f t="shared" si="954"/>
        <v>6.7394967422762398E-3</v>
      </c>
      <c r="AR2404">
        <f t="shared" si="955"/>
        <v>6399593.6257584924</v>
      </c>
    </row>
    <row r="2405" spans="13:44" x14ac:dyDescent="0.3">
      <c r="M2405" s="52" t="s">
        <v>22</v>
      </c>
      <c r="N2405" s="53">
        <f t="shared" si="934"/>
        <v>166021.44365805644</v>
      </c>
      <c r="O2405" s="54">
        <f t="shared" si="935"/>
        <v>0</v>
      </c>
      <c r="P2405" s="55">
        <f t="shared" si="936"/>
        <v>31</v>
      </c>
      <c r="Q2405" s="68"/>
      <c r="T2405">
        <f t="shared" si="932"/>
        <v>0</v>
      </c>
      <c r="U2405">
        <f t="shared" si="932"/>
        <v>0</v>
      </c>
      <c r="V2405">
        <f t="shared" si="933"/>
        <v>31</v>
      </c>
      <c r="W2405">
        <f t="shared" si="956"/>
        <v>3</v>
      </c>
      <c r="X2405">
        <f t="shared" si="937"/>
        <v>-5.2359877559829883E-2</v>
      </c>
      <c r="Y2405">
        <f t="shared" si="938"/>
        <v>-5.2335956242943828E-2</v>
      </c>
      <c r="Z2405">
        <f t="shared" si="939"/>
        <v>-5.2383818566763218E-2</v>
      </c>
      <c r="AA2405">
        <f t="shared" si="940"/>
        <v>0</v>
      </c>
      <c r="AB2405">
        <f t="shared" si="941"/>
        <v>6375585.7452000007</v>
      </c>
      <c r="AC2405">
        <f t="shared" si="942"/>
        <v>9.2468067027179749E-6</v>
      </c>
      <c r="AD2405">
        <f t="shared" si="943"/>
        <v>0</v>
      </c>
      <c r="AE2405">
        <f t="shared" si="944"/>
        <v>0</v>
      </c>
      <c r="AF2405">
        <f t="shared" si="945"/>
        <v>0</v>
      </c>
      <c r="AG2405">
        <f t="shared" si="946"/>
        <v>0</v>
      </c>
      <c r="AH2405">
        <f t="shared" si="947"/>
        <v>0</v>
      </c>
      <c r="AI2405">
        <f t="shared" si="948"/>
        <v>5.0546225567071803E-3</v>
      </c>
      <c r="AJ2405">
        <f t="shared" si="949"/>
        <v>4.2582015317955055E-5</v>
      </c>
      <c r="AK2405">
        <f t="shared" si="950"/>
        <v>1.6740578955036711E-7</v>
      </c>
      <c r="AL2405">
        <f t="shared" si="951"/>
        <v>0</v>
      </c>
      <c r="AM2405">
        <v>6378137</v>
      </c>
      <c r="AN2405">
        <v>6356752.3142451802</v>
      </c>
      <c r="AO2405">
        <f t="shared" si="952"/>
        <v>8.1819190842620321E-2</v>
      </c>
      <c r="AP2405">
        <f t="shared" si="953"/>
        <v>8.2094437949694496E-2</v>
      </c>
      <c r="AQ2405">
        <f t="shared" si="954"/>
        <v>6.7394967422762398E-3</v>
      </c>
      <c r="AR2405">
        <f t="shared" si="955"/>
        <v>6399593.6257584924</v>
      </c>
    </row>
    <row r="2406" spans="13:44" x14ac:dyDescent="0.3">
      <c r="M2406" s="52" t="s">
        <v>22</v>
      </c>
      <c r="N2406" s="53">
        <f t="shared" si="934"/>
        <v>166021.44365805644</v>
      </c>
      <c r="O2406" s="54">
        <f t="shared" si="935"/>
        <v>0</v>
      </c>
      <c r="P2406" s="55">
        <f t="shared" si="936"/>
        <v>31</v>
      </c>
      <c r="Q2406" s="68"/>
      <c r="T2406">
        <f t="shared" si="932"/>
        <v>0</v>
      </c>
      <c r="U2406">
        <f t="shared" si="932"/>
        <v>0</v>
      </c>
      <c r="V2406">
        <f t="shared" si="933"/>
        <v>31</v>
      </c>
      <c r="W2406">
        <f t="shared" si="956"/>
        <v>3</v>
      </c>
      <c r="X2406">
        <f t="shared" si="937"/>
        <v>-5.2359877559829883E-2</v>
      </c>
      <c r="Y2406">
        <f t="shared" si="938"/>
        <v>-5.2335956242943828E-2</v>
      </c>
      <c r="Z2406">
        <f t="shared" si="939"/>
        <v>-5.2383818566763218E-2</v>
      </c>
      <c r="AA2406">
        <f t="shared" si="940"/>
        <v>0</v>
      </c>
      <c r="AB2406">
        <f t="shared" si="941"/>
        <v>6375585.7452000007</v>
      </c>
      <c r="AC2406">
        <f t="shared" si="942"/>
        <v>9.2468067027179749E-6</v>
      </c>
      <c r="AD2406">
        <f t="shared" si="943"/>
        <v>0</v>
      </c>
      <c r="AE2406">
        <f t="shared" si="944"/>
        <v>0</v>
      </c>
      <c r="AF2406">
        <f t="shared" si="945"/>
        <v>0</v>
      </c>
      <c r="AG2406">
        <f t="shared" si="946"/>
        <v>0</v>
      </c>
      <c r="AH2406">
        <f t="shared" si="947"/>
        <v>0</v>
      </c>
      <c r="AI2406">
        <f t="shared" si="948"/>
        <v>5.0546225567071803E-3</v>
      </c>
      <c r="AJ2406">
        <f t="shared" si="949"/>
        <v>4.2582015317955055E-5</v>
      </c>
      <c r="AK2406">
        <f t="shared" si="950"/>
        <v>1.6740578955036711E-7</v>
      </c>
      <c r="AL2406">
        <f t="shared" si="951"/>
        <v>0</v>
      </c>
      <c r="AM2406">
        <v>6378137</v>
      </c>
      <c r="AN2406">
        <v>6356752.3142451802</v>
      </c>
      <c r="AO2406">
        <f t="shared" si="952"/>
        <v>8.1819190842620321E-2</v>
      </c>
      <c r="AP2406">
        <f t="shared" si="953"/>
        <v>8.2094437949694496E-2</v>
      </c>
      <c r="AQ2406">
        <f t="shared" si="954"/>
        <v>6.7394967422762398E-3</v>
      </c>
      <c r="AR2406">
        <f t="shared" si="955"/>
        <v>6399593.6257584924</v>
      </c>
    </row>
    <row r="2407" spans="13:44" x14ac:dyDescent="0.3">
      <c r="M2407" s="52" t="s">
        <v>22</v>
      </c>
      <c r="N2407" s="53">
        <f t="shared" si="934"/>
        <v>166021.44365805644</v>
      </c>
      <c r="O2407" s="54">
        <f t="shared" si="935"/>
        <v>0</v>
      </c>
      <c r="P2407" s="55">
        <f t="shared" si="936"/>
        <v>31</v>
      </c>
      <c r="Q2407" s="68"/>
      <c r="T2407">
        <f t="shared" si="932"/>
        <v>0</v>
      </c>
      <c r="U2407">
        <f t="shared" si="932"/>
        <v>0</v>
      </c>
      <c r="V2407">
        <f t="shared" si="933"/>
        <v>31</v>
      </c>
      <c r="W2407">
        <f t="shared" si="956"/>
        <v>3</v>
      </c>
      <c r="X2407">
        <f t="shared" si="937"/>
        <v>-5.2359877559829883E-2</v>
      </c>
      <c r="Y2407">
        <f t="shared" si="938"/>
        <v>-5.2335956242943828E-2</v>
      </c>
      <c r="Z2407">
        <f t="shared" si="939"/>
        <v>-5.2383818566763218E-2</v>
      </c>
      <c r="AA2407">
        <f t="shared" si="940"/>
        <v>0</v>
      </c>
      <c r="AB2407">
        <f t="shared" si="941"/>
        <v>6375585.7452000007</v>
      </c>
      <c r="AC2407">
        <f t="shared" si="942"/>
        <v>9.2468067027179749E-6</v>
      </c>
      <c r="AD2407">
        <f t="shared" si="943"/>
        <v>0</v>
      </c>
      <c r="AE2407">
        <f t="shared" si="944"/>
        <v>0</v>
      </c>
      <c r="AF2407">
        <f t="shared" si="945"/>
        <v>0</v>
      </c>
      <c r="AG2407">
        <f t="shared" si="946"/>
        <v>0</v>
      </c>
      <c r="AH2407">
        <f t="shared" si="947"/>
        <v>0</v>
      </c>
      <c r="AI2407">
        <f t="shared" si="948"/>
        <v>5.0546225567071803E-3</v>
      </c>
      <c r="AJ2407">
        <f t="shared" si="949"/>
        <v>4.2582015317955055E-5</v>
      </c>
      <c r="AK2407">
        <f t="shared" si="950"/>
        <v>1.6740578955036711E-7</v>
      </c>
      <c r="AL2407">
        <f t="shared" si="951"/>
        <v>0</v>
      </c>
      <c r="AM2407">
        <v>6378137</v>
      </c>
      <c r="AN2407">
        <v>6356752.3142451802</v>
      </c>
      <c r="AO2407">
        <f t="shared" si="952"/>
        <v>8.1819190842620321E-2</v>
      </c>
      <c r="AP2407">
        <f t="shared" si="953"/>
        <v>8.2094437949694496E-2</v>
      </c>
      <c r="AQ2407">
        <f t="shared" si="954"/>
        <v>6.7394967422762398E-3</v>
      </c>
      <c r="AR2407">
        <f t="shared" si="955"/>
        <v>6399593.6257584924</v>
      </c>
    </row>
    <row r="2408" spans="13:44" x14ac:dyDescent="0.3">
      <c r="M2408" s="52" t="s">
        <v>22</v>
      </c>
      <c r="N2408" s="53">
        <f t="shared" si="934"/>
        <v>166021.44365805644</v>
      </c>
      <c r="O2408" s="54">
        <f t="shared" si="935"/>
        <v>0</v>
      </c>
      <c r="P2408" s="55">
        <f t="shared" si="936"/>
        <v>31</v>
      </c>
      <c r="Q2408" s="68"/>
      <c r="T2408">
        <f t="shared" si="932"/>
        <v>0</v>
      </c>
      <c r="U2408">
        <f t="shared" si="932"/>
        <v>0</v>
      </c>
      <c r="V2408">
        <f t="shared" si="933"/>
        <v>31</v>
      </c>
      <c r="W2408">
        <f t="shared" si="956"/>
        <v>3</v>
      </c>
      <c r="X2408">
        <f t="shared" si="937"/>
        <v>-5.2359877559829883E-2</v>
      </c>
      <c r="Y2408">
        <f t="shared" si="938"/>
        <v>-5.2335956242943828E-2</v>
      </c>
      <c r="Z2408">
        <f t="shared" si="939"/>
        <v>-5.2383818566763218E-2</v>
      </c>
      <c r="AA2408">
        <f t="shared" si="940"/>
        <v>0</v>
      </c>
      <c r="AB2408">
        <f t="shared" si="941"/>
        <v>6375585.7452000007</v>
      </c>
      <c r="AC2408">
        <f t="shared" si="942"/>
        <v>9.2468067027179749E-6</v>
      </c>
      <c r="AD2408">
        <f t="shared" si="943"/>
        <v>0</v>
      </c>
      <c r="AE2408">
        <f t="shared" si="944"/>
        <v>0</v>
      </c>
      <c r="AF2408">
        <f t="shared" si="945"/>
        <v>0</v>
      </c>
      <c r="AG2408">
        <f t="shared" si="946"/>
        <v>0</v>
      </c>
      <c r="AH2408">
        <f t="shared" si="947"/>
        <v>0</v>
      </c>
      <c r="AI2408">
        <f t="shared" si="948"/>
        <v>5.0546225567071803E-3</v>
      </c>
      <c r="AJ2408">
        <f t="shared" si="949"/>
        <v>4.2582015317955055E-5</v>
      </c>
      <c r="AK2408">
        <f t="shared" si="950"/>
        <v>1.6740578955036711E-7</v>
      </c>
      <c r="AL2408">
        <f t="shared" si="951"/>
        <v>0</v>
      </c>
      <c r="AM2408">
        <v>6378137</v>
      </c>
      <c r="AN2408">
        <v>6356752.3142451802</v>
      </c>
      <c r="AO2408">
        <f t="shared" si="952"/>
        <v>8.1819190842620321E-2</v>
      </c>
      <c r="AP2408">
        <f t="shared" si="953"/>
        <v>8.2094437949694496E-2</v>
      </c>
      <c r="AQ2408">
        <f t="shared" si="954"/>
        <v>6.7394967422762398E-3</v>
      </c>
      <c r="AR2408">
        <f t="shared" si="955"/>
        <v>6399593.6257584924</v>
      </c>
    </row>
    <row r="2409" spans="13:44" x14ac:dyDescent="0.3">
      <c r="M2409" s="52" t="s">
        <v>22</v>
      </c>
      <c r="N2409" s="53">
        <f t="shared" si="934"/>
        <v>166021.44365805644</v>
      </c>
      <c r="O2409" s="54">
        <f t="shared" si="935"/>
        <v>0</v>
      </c>
      <c r="P2409" s="55">
        <f t="shared" si="936"/>
        <v>31</v>
      </c>
      <c r="Q2409" s="68"/>
      <c r="T2409">
        <f t="shared" si="932"/>
        <v>0</v>
      </c>
      <c r="U2409">
        <f t="shared" si="932"/>
        <v>0</v>
      </c>
      <c r="V2409">
        <f t="shared" si="933"/>
        <v>31</v>
      </c>
      <c r="W2409">
        <f t="shared" si="956"/>
        <v>3</v>
      </c>
      <c r="X2409">
        <f t="shared" si="937"/>
        <v>-5.2359877559829883E-2</v>
      </c>
      <c r="Y2409">
        <f t="shared" si="938"/>
        <v>-5.2335956242943828E-2</v>
      </c>
      <c r="Z2409">
        <f t="shared" si="939"/>
        <v>-5.2383818566763218E-2</v>
      </c>
      <c r="AA2409">
        <f t="shared" si="940"/>
        <v>0</v>
      </c>
      <c r="AB2409">
        <f t="shared" si="941"/>
        <v>6375585.7452000007</v>
      </c>
      <c r="AC2409">
        <f t="shared" si="942"/>
        <v>9.2468067027179749E-6</v>
      </c>
      <c r="AD2409">
        <f t="shared" si="943"/>
        <v>0</v>
      </c>
      <c r="AE2409">
        <f t="shared" si="944"/>
        <v>0</v>
      </c>
      <c r="AF2409">
        <f t="shared" si="945"/>
        <v>0</v>
      </c>
      <c r="AG2409">
        <f t="shared" si="946"/>
        <v>0</v>
      </c>
      <c r="AH2409">
        <f t="shared" si="947"/>
        <v>0</v>
      </c>
      <c r="AI2409">
        <f t="shared" si="948"/>
        <v>5.0546225567071803E-3</v>
      </c>
      <c r="AJ2409">
        <f t="shared" si="949"/>
        <v>4.2582015317955055E-5</v>
      </c>
      <c r="AK2409">
        <f t="shared" si="950"/>
        <v>1.6740578955036711E-7</v>
      </c>
      <c r="AL2409">
        <f t="shared" si="951"/>
        <v>0</v>
      </c>
      <c r="AM2409">
        <v>6378137</v>
      </c>
      <c r="AN2409">
        <v>6356752.3142451802</v>
      </c>
      <c r="AO2409">
        <f t="shared" si="952"/>
        <v>8.1819190842620321E-2</v>
      </c>
      <c r="AP2409">
        <f t="shared" si="953"/>
        <v>8.2094437949694496E-2</v>
      </c>
      <c r="AQ2409">
        <f t="shared" si="954"/>
        <v>6.7394967422762398E-3</v>
      </c>
      <c r="AR2409">
        <f t="shared" si="955"/>
        <v>6399593.6257584924</v>
      </c>
    </row>
    <row r="2410" spans="13:44" x14ac:dyDescent="0.3">
      <c r="M2410" s="52" t="s">
        <v>22</v>
      </c>
      <c r="N2410" s="53">
        <f t="shared" si="934"/>
        <v>166021.44365805644</v>
      </c>
      <c r="O2410" s="54">
        <f t="shared" si="935"/>
        <v>0</v>
      </c>
      <c r="P2410" s="55">
        <f t="shared" si="936"/>
        <v>31</v>
      </c>
      <c r="Q2410" s="68"/>
      <c r="T2410">
        <f t="shared" ref="T2410:U2473" si="957">R2410*PI()/180</f>
        <v>0</v>
      </c>
      <c r="U2410">
        <f t="shared" si="957"/>
        <v>0</v>
      </c>
      <c r="V2410">
        <f t="shared" si="933"/>
        <v>31</v>
      </c>
      <c r="W2410">
        <f t="shared" si="956"/>
        <v>3</v>
      </c>
      <c r="X2410">
        <f t="shared" si="937"/>
        <v>-5.2359877559829883E-2</v>
      </c>
      <c r="Y2410">
        <f t="shared" si="938"/>
        <v>-5.2335956242943828E-2</v>
      </c>
      <c r="Z2410">
        <f t="shared" si="939"/>
        <v>-5.2383818566763218E-2</v>
      </c>
      <c r="AA2410">
        <f t="shared" si="940"/>
        <v>0</v>
      </c>
      <c r="AB2410">
        <f t="shared" si="941"/>
        <v>6375585.7452000007</v>
      </c>
      <c r="AC2410">
        <f t="shared" si="942"/>
        <v>9.2468067027179749E-6</v>
      </c>
      <c r="AD2410">
        <f t="shared" si="943"/>
        <v>0</v>
      </c>
      <c r="AE2410">
        <f t="shared" si="944"/>
        <v>0</v>
      </c>
      <c r="AF2410">
        <f t="shared" si="945"/>
        <v>0</v>
      </c>
      <c r="AG2410">
        <f t="shared" si="946"/>
        <v>0</v>
      </c>
      <c r="AH2410">
        <f t="shared" si="947"/>
        <v>0</v>
      </c>
      <c r="AI2410">
        <f t="shared" si="948"/>
        <v>5.0546225567071803E-3</v>
      </c>
      <c r="AJ2410">
        <f t="shared" si="949"/>
        <v>4.2582015317955055E-5</v>
      </c>
      <c r="AK2410">
        <f t="shared" si="950"/>
        <v>1.6740578955036711E-7</v>
      </c>
      <c r="AL2410">
        <f t="shared" si="951"/>
        <v>0</v>
      </c>
      <c r="AM2410">
        <v>6378137</v>
      </c>
      <c r="AN2410">
        <v>6356752.3142451802</v>
      </c>
      <c r="AO2410">
        <f t="shared" si="952"/>
        <v>8.1819190842620321E-2</v>
      </c>
      <c r="AP2410">
        <f t="shared" si="953"/>
        <v>8.2094437949694496E-2</v>
      </c>
      <c r="AQ2410">
        <f t="shared" si="954"/>
        <v>6.7394967422762398E-3</v>
      </c>
      <c r="AR2410">
        <f t="shared" si="955"/>
        <v>6399593.6257584924</v>
      </c>
    </row>
    <row r="2411" spans="13:44" x14ac:dyDescent="0.3">
      <c r="M2411" s="52" t="s">
        <v>22</v>
      </c>
      <c r="N2411" s="53">
        <f t="shared" si="934"/>
        <v>166021.44365805644</v>
      </c>
      <c r="O2411" s="54">
        <f t="shared" si="935"/>
        <v>0</v>
      </c>
      <c r="P2411" s="55">
        <f t="shared" si="936"/>
        <v>31</v>
      </c>
      <c r="Q2411" s="68"/>
      <c r="T2411">
        <f t="shared" si="957"/>
        <v>0</v>
      </c>
      <c r="U2411">
        <f t="shared" si="957"/>
        <v>0</v>
      </c>
      <c r="V2411">
        <f t="shared" si="933"/>
        <v>31</v>
      </c>
      <c r="W2411">
        <f t="shared" si="956"/>
        <v>3</v>
      </c>
      <c r="X2411">
        <f t="shared" si="937"/>
        <v>-5.2359877559829883E-2</v>
      </c>
      <c r="Y2411">
        <f t="shared" si="938"/>
        <v>-5.2335956242943828E-2</v>
      </c>
      <c r="Z2411">
        <f t="shared" si="939"/>
        <v>-5.2383818566763218E-2</v>
      </c>
      <c r="AA2411">
        <f t="shared" si="940"/>
        <v>0</v>
      </c>
      <c r="AB2411">
        <f t="shared" si="941"/>
        <v>6375585.7452000007</v>
      </c>
      <c r="AC2411">
        <f t="shared" si="942"/>
        <v>9.2468067027179749E-6</v>
      </c>
      <c r="AD2411">
        <f t="shared" si="943"/>
        <v>0</v>
      </c>
      <c r="AE2411">
        <f t="shared" si="944"/>
        <v>0</v>
      </c>
      <c r="AF2411">
        <f t="shared" si="945"/>
        <v>0</v>
      </c>
      <c r="AG2411">
        <f t="shared" si="946"/>
        <v>0</v>
      </c>
      <c r="AH2411">
        <f t="shared" si="947"/>
        <v>0</v>
      </c>
      <c r="AI2411">
        <f t="shared" si="948"/>
        <v>5.0546225567071803E-3</v>
      </c>
      <c r="AJ2411">
        <f t="shared" si="949"/>
        <v>4.2582015317955055E-5</v>
      </c>
      <c r="AK2411">
        <f t="shared" si="950"/>
        <v>1.6740578955036711E-7</v>
      </c>
      <c r="AL2411">
        <f t="shared" si="951"/>
        <v>0</v>
      </c>
      <c r="AM2411">
        <v>6378137</v>
      </c>
      <c r="AN2411">
        <v>6356752.3142451802</v>
      </c>
      <c r="AO2411">
        <f t="shared" si="952"/>
        <v>8.1819190842620321E-2</v>
      </c>
      <c r="AP2411">
        <f t="shared" si="953"/>
        <v>8.2094437949694496E-2</v>
      </c>
      <c r="AQ2411">
        <f t="shared" si="954"/>
        <v>6.7394967422762398E-3</v>
      </c>
      <c r="AR2411">
        <f t="shared" si="955"/>
        <v>6399593.6257584924</v>
      </c>
    </row>
    <row r="2412" spans="13:44" x14ac:dyDescent="0.3">
      <c r="M2412" s="52" t="s">
        <v>22</v>
      </c>
      <c r="N2412" s="53">
        <f t="shared" si="934"/>
        <v>166021.44365805644</v>
      </c>
      <c r="O2412" s="54">
        <f t="shared" si="935"/>
        <v>0</v>
      </c>
      <c r="P2412" s="55">
        <f t="shared" si="936"/>
        <v>31</v>
      </c>
      <c r="Q2412" s="68"/>
      <c r="T2412">
        <f t="shared" si="957"/>
        <v>0</v>
      </c>
      <c r="U2412">
        <f t="shared" si="957"/>
        <v>0</v>
      </c>
      <c r="V2412">
        <f t="shared" si="933"/>
        <v>31</v>
      </c>
      <c r="W2412">
        <f t="shared" si="956"/>
        <v>3</v>
      </c>
      <c r="X2412">
        <f t="shared" si="937"/>
        <v>-5.2359877559829883E-2</v>
      </c>
      <c r="Y2412">
        <f t="shared" si="938"/>
        <v>-5.2335956242943828E-2</v>
      </c>
      <c r="Z2412">
        <f t="shared" si="939"/>
        <v>-5.2383818566763218E-2</v>
      </c>
      <c r="AA2412">
        <f t="shared" si="940"/>
        <v>0</v>
      </c>
      <c r="AB2412">
        <f t="shared" si="941"/>
        <v>6375585.7452000007</v>
      </c>
      <c r="AC2412">
        <f t="shared" si="942"/>
        <v>9.2468067027179749E-6</v>
      </c>
      <c r="AD2412">
        <f t="shared" si="943"/>
        <v>0</v>
      </c>
      <c r="AE2412">
        <f t="shared" si="944"/>
        <v>0</v>
      </c>
      <c r="AF2412">
        <f t="shared" si="945"/>
        <v>0</v>
      </c>
      <c r="AG2412">
        <f t="shared" si="946"/>
        <v>0</v>
      </c>
      <c r="AH2412">
        <f t="shared" si="947"/>
        <v>0</v>
      </c>
      <c r="AI2412">
        <f t="shared" si="948"/>
        <v>5.0546225567071803E-3</v>
      </c>
      <c r="AJ2412">
        <f t="shared" si="949"/>
        <v>4.2582015317955055E-5</v>
      </c>
      <c r="AK2412">
        <f t="shared" si="950"/>
        <v>1.6740578955036711E-7</v>
      </c>
      <c r="AL2412">
        <f t="shared" si="951"/>
        <v>0</v>
      </c>
      <c r="AM2412">
        <v>6378137</v>
      </c>
      <c r="AN2412">
        <v>6356752.3142451802</v>
      </c>
      <c r="AO2412">
        <f t="shared" si="952"/>
        <v>8.1819190842620321E-2</v>
      </c>
      <c r="AP2412">
        <f t="shared" si="953"/>
        <v>8.2094437949694496E-2</v>
      </c>
      <c r="AQ2412">
        <f t="shared" si="954"/>
        <v>6.7394967422762398E-3</v>
      </c>
      <c r="AR2412">
        <f t="shared" si="955"/>
        <v>6399593.6257584924</v>
      </c>
    </row>
    <row r="2413" spans="13:44" x14ac:dyDescent="0.3">
      <c r="M2413" s="52" t="s">
        <v>22</v>
      </c>
      <c r="N2413" s="53">
        <f t="shared" si="934"/>
        <v>166021.44365805644</v>
      </c>
      <c r="O2413" s="54">
        <f t="shared" si="935"/>
        <v>0</v>
      </c>
      <c r="P2413" s="55">
        <f t="shared" si="936"/>
        <v>31</v>
      </c>
      <c r="Q2413" s="68"/>
      <c r="T2413">
        <f t="shared" si="957"/>
        <v>0</v>
      </c>
      <c r="U2413">
        <f t="shared" si="957"/>
        <v>0</v>
      </c>
      <c r="V2413">
        <f t="shared" si="933"/>
        <v>31</v>
      </c>
      <c r="W2413">
        <f t="shared" si="956"/>
        <v>3</v>
      </c>
      <c r="X2413">
        <f t="shared" si="937"/>
        <v>-5.2359877559829883E-2</v>
      </c>
      <c r="Y2413">
        <f t="shared" si="938"/>
        <v>-5.2335956242943828E-2</v>
      </c>
      <c r="Z2413">
        <f t="shared" si="939"/>
        <v>-5.2383818566763218E-2</v>
      </c>
      <c r="AA2413">
        <f t="shared" si="940"/>
        <v>0</v>
      </c>
      <c r="AB2413">
        <f t="shared" si="941"/>
        <v>6375585.7452000007</v>
      </c>
      <c r="AC2413">
        <f t="shared" si="942"/>
        <v>9.2468067027179749E-6</v>
      </c>
      <c r="AD2413">
        <f t="shared" si="943"/>
        <v>0</v>
      </c>
      <c r="AE2413">
        <f t="shared" si="944"/>
        <v>0</v>
      </c>
      <c r="AF2413">
        <f t="shared" si="945"/>
        <v>0</v>
      </c>
      <c r="AG2413">
        <f t="shared" si="946"/>
        <v>0</v>
      </c>
      <c r="AH2413">
        <f t="shared" si="947"/>
        <v>0</v>
      </c>
      <c r="AI2413">
        <f t="shared" si="948"/>
        <v>5.0546225567071803E-3</v>
      </c>
      <c r="AJ2413">
        <f t="shared" si="949"/>
        <v>4.2582015317955055E-5</v>
      </c>
      <c r="AK2413">
        <f t="shared" si="950"/>
        <v>1.6740578955036711E-7</v>
      </c>
      <c r="AL2413">
        <f t="shared" si="951"/>
        <v>0</v>
      </c>
      <c r="AM2413">
        <v>6378137</v>
      </c>
      <c r="AN2413">
        <v>6356752.3142451802</v>
      </c>
      <c r="AO2413">
        <f t="shared" si="952"/>
        <v>8.1819190842620321E-2</v>
      </c>
      <c r="AP2413">
        <f t="shared" si="953"/>
        <v>8.2094437949694496E-2</v>
      </c>
      <c r="AQ2413">
        <f t="shared" si="954"/>
        <v>6.7394967422762398E-3</v>
      </c>
      <c r="AR2413">
        <f t="shared" si="955"/>
        <v>6399593.6257584924</v>
      </c>
    </row>
    <row r="2414" spans="13:44" x14ac:dyDescent="0.3">
      <c r="M2414" s="52" t="s">
        <v>22</v>
      </c>
      <c r="N2414" s="53">
        <f t="shared" si="934"/>
        <v>166021.44365805644</v>
      </c>
      <c r="O2414" s="54">
        <f t="shared" si="935"/>
        <v>0</v>
      </c>
      <c r="P2414" s="55">
        <f t="shared" si="936"/>
        <v>31</v>
      </c>
      <c r="Q2414" s="68"/>
      <c r="T2414">
        <f t="shared" si="957"/>
        <v>0</v>
      </c>
      <c r="U2414">
        <f t="shared" si="957"/>
        <v>0</v>
      </c>
      <c r="V2414">
        <f t="shared" si="933"/>
        <v>31</v>
      </c>
      <c r="W2414">
        <f t="shared" si="956"/>
        <v>3</v>
      </c>
      <c r="X2414">
        <f t="shared" si="937"/>
        <v>-5.2359877559829883E-2</v>
      </c>
      <c r="Y2414">
        <f t="shared" si="938"/>
        <v>-5.2335956242943828E-2</v>
      </c>
      <c r="Z2414">
        <f t="shared" si="939"/>
        <v>-5.2383818566763218E-2</v>
      </c>
      <c r="AA2414">
        <f t="shared" si="940"/>
        <v>0</v>
      </c>
      <c r="AB2414">
        <f t="shared" si="941"/>
        <v>6375585.7452000007</v>
      </c>
      <c r="AC2414">
        <f t="shared" si="942"/>
        <v>9.2468067027179749E-6</v>
      </c>
      <c r="AD2414">
        <f t="shared" si="943"/>
        <v>0</v>
      </c>
      <c r="AE2414">
        <f t="shared" si="944"/>
        <v>0</v>
      </c>
      <c r="AF2414">
        <f t="shared" si="945"/>
        <v>0</v>
      </c>
      <c r="AG2414">
        <f t="shared" si="946"/>
        <v>0</v>
      </c>
      <c r="AH2414">
        <f t="shared" si="947"/>
        <v>0</v>
      </c>
      <c r="AI2414">
        <f t="shared" si="948"/>
        <v>5.0546225567071803E-3</v>
      </c>
      <c r="AJ2414">
        <f t="shared" si="949"/>
        <v>4.2582015317955055E-5</v>
      </c>
      <c r="AK2414">
        <f t="shared" si="950"/>
        <v>1.6740578955036711E-7</v>
      </c>
      <c r="AL2414">
        <f t="shared" si="951"/>
        <v>0</v>
      </c>
      <c r="AM2414">
        <v>6378137</v>
      </c>
      <c r="AN2414">
        <v>6356752.3142451802</v>
      </c>
      <c r="AO2414">
        <f t="shared" si="952"/>
        <v>8.1819190842620321E-2</v>
      </c>
      <c r="AP2414">
        <f t="shared" si="953"/>
        <v>8.2094437949694496E-2</v>
      </c>
      <c r="AQ2414">
        <f t="shared" si="954"/>
        <v>6.7394967422762398E-3</v>
      </c>
      <c r="AR2414">
        <f t="shared" si="955"/>
        <v>6399593.6257584924</v>
      </c>
    </row>
    <row r="2415" spans="13:44" x14ac:dyDescent="0.3">
      <c r="M2415" s="52" t="s">
        <v>22</v>
      </c>
      <c r="N2415" s="53">
        <f t="shared" si="934"/>
        <v>166021.44365805644</v>
      </c>
      <c r="O2415" s="54">
        <f t="shared" si="935"/>
        <v>0</v>
      </c>
      <c r="P2415" s="55">
        <f t="shared" si="936"/>
        <v>31</v>
      </c>
      <c r="Q2415" s="68"/>
      <c r="T2415">
        <f t="shared" si="957"/>
        <v>0</v>
      </c>
      <c r="U2415">
        <f t="shared" si="957"/>
        <v>0</v>
      </c>
      <c r="V2415">
        <f t="shared" si="933"/>
        <v>31</v>
      </c>
      <c r="W2415">
        <f t="shared" si="956"/>
        <v>3</v>
      </c>
      <c r="X2415">
        <f t="shared" si="937"/>
        <v>-5.2359877559829883E-2</v>
      </c>
      <c r="Y2415">
        <f t="shared" si="938"/>
        <v>-5.2335956242943828E-2</v>
      </c>
      <c r="Z2415">
        <f t="shared" si="939"/>
        <v>-5.2383818566763218E-2</v>
      </c>
      <c r="AA2415">
        <f t="shared" si="940"/>
        <v>0</v>
      </c>
      <c r="AB2415">
        <f t="shared" si="941"/>
        <v>6375585.7452000007</v>
      </c>
      <c r="AC2415">
        <f t="shared" si="942"/>
        <v>9.2468067027179749E-6</v>
      </c>
      <c r="AD2415">
        <f t="shared" si="943"/>
        <v>0</v>
      </c>
      <c r="AE2415">
        <f t="shared" si="944"/>
        <v>0</v>
      </c>
      <c r="AF2415">
        <f t="shared" si="945"/>
        <v>0</v>
      </c>
      <c r="AG2415">
        <f t="shared" si="946"/>
        <v>0</v>
      </c>
      <c r="AH2415">
        <f t="shared" si="947"/>
        <v>0</v>
      </c>
      <c r="AI2415">
        <f t="shared" si="948"/>
        <v>5.0546225567071803E-3</v>
      </c>
      <c r="AJ2415">
        <f t="shared" si="949"/>
        <v>4.2582015317955055E-5</v>
      </c>
      <c r="AK2415">
        <f t="shared" si="950"/>
        <v>1.6740578955036711E-7</v>
      </c>
      <c r="AL2415">
        <f t="shared" si="951"/>
        <v>0</v>
      </c>
      <c r="AM2415">
        <v>6378137</v>
      </c>
      <c r="AN2415">
        <v>6356752.3142451802</v>
      </c>
      <c r="AO2415">
        <f t="shared" si="952"/>
        <v>8.1819190842620321E-2</v>
      </c>
      <c r="AP2415">
        <f t="shared" si="953"/>
        <v>8.2094437949694496E-2</v>
      </c>
      <c r="AQ2415">
        <f t="shared" si="954"/>
        <v>6.7394967422762398E-3</v>
      </c>
      <c r="AR2415">
        <f t="shared" si="955"/>
        <v>6399593.6257584924</v>
      </c>
    </row>
    <row r="2416" spans="13:44" x14ac:dyDescent="0.3">
      <c r="M2416" s="52" t="s">
        <v>22</v>
      </c>
      <c r="N2416" s="53">
        <f t="shared" si="934"/>
        <v>166021.44365805644</v>
      </c>
      <c r="O2416" s="54">
        <f t="shared" si="935"/>
        <v>0</v>
      </c>
      <c r="P2416" s="55">
        <f t="shared" si="936"/>
        <v>31</v>
      </c>
      <c r="Q2416" s="68"/>
      <c r="T2416">
        <f t="shared" si="957"/>
        <v>0</v>
      </c>
      <c r="U2416">
        <f t="shared" si="957"/>
        <v>0</v>
      </c>
      <c r="V2416">
        <f t="shared" si="933"/>
        <v>31</v>
      </c>
      <c r="W2416">
        <f t="shared" si="956"/>
        <v>3</v>
      </c>
      <c r="X2416">
        <f t="shared" si="937"/>
        <v>-5.2359877559829883E-2</v>
      </c>
      <c r="Y2416">
        <f t="shared" si="938"/>
        <v>-5.2335956242943828E-2</v>
      </c>
      <c r="Z2416">
        <f t="shared" si="939"/>
        <v>-5.2383818566763218E-2</v>
      </c>
      <c r="AA2416">
        <f t="shared" si="940"/>
        <v>0</v>
      </c>
      <c r="AB2416">
        <f t="shared" si="941"/>
        <v>6375585.7452000007</v>
      </c>
      <c r="AC2416">
        <f t="shared" si="942"/>
        <v>9.2468067027179749E-6</v>
      </c>
      <c r="AD2416">
        <f t="shared" si="943"/>
        <v>0</v>
      </c>
      <c r="AE2416">
        <f t="shared" si="944"/>
        <v>0</v>
      </c>
      <c r="AF2416">
        <f t="shared" si="945"/>
        <v>0</v>
      </c>
      <c r="AG2416">
        <f t="shared" si="946"/>
        <v>0</v>
      </c>
      <c r="AH2416">
        <f t="shared" si="947"/>
        <v>0</v>
      </c>
      <c r="AI2416">
        <f t="shared" si="948"/>
        <v>5.0546225567071803E-3</v>
      </c>
      <c r="AJ2416">
        <f t="shared" si="949"/>
        <v>4.2582015317955055E-5</v>
      </c>
      <c r="AK2416">
        <f t="shared" si="950"/>
        <v>1.6740578955036711E-7</v>
      </c>
      <c r="AL2416">
        <f t="shared" si="951"/>
        <v>0</v>
      </c>
      <c r="AM2416">
        <v>6378137</v>
      </c>
      <c r="AN2416">
        <v>6356752.3142451802</v>
      </c>
      <c r="AO2416">
        <f t="shared" si="952"/>
        <v>8.1819190842620321E-2</v>
      </c>
      <c r="AP2416">
        <f t="shared" si="953"/>
        <v>8.2094437949694496E-2</v>
      </c>
      <c r="AQ2416">
        <f t="shared" si="954"/>
        <v>6.7394967422762398E-3</v>
      </c>
      <c r="AR2416">
        <f t="shared" si="955"/>
        <v>6399593.6257584924</v>
      </c>
    </row>
    <row r="2417" spans="13:44" x14ac:dyDescent="0.3">
      <c r="M2417" s="52" t="s">
        <v>22</v>
      </c>
      <c r="N2417" s="53">
        <f t="shared" si="934"/>
        <v>166021.44365805644</v>
      </c>
      <c r="O2417" s="54">
        <f t="shared" si="935"/>
        <v>0</v>
      </c>
      <c r="P2417" s="55">
        <f t="shared" si="936"/>
        <v>31</v>
      </c>
      <c r="Q2417" s="68"/>
      <c r="T2417">
        <f t="shared" si="957"/>
        <v>0</v>
      </c>
      <c r="U2417">
        <f t="shared" si="957"/>
        <v>0</v>
      </c>
      <c r="V2417">
        <f t="shared" si="933"/>
        <v>31</v>
      </c>
      <c r="W2417">
        <f t="shared" si="956"/>
        <v>3</v>
      </c>
      <c r="X2417">
        <f t="shared" si="937"/>
        <v>-5.2359877559829883E-2</v>
      </c>
      <c r="Y2417">
        <f t="shared" si="938"/>
        <v>-5.2335956242943828E-2</v>
      </c>
      <c r="Z2417">
        <f t="shared" si="939"/>
        <v>-5.2383818566763218E-2</v>
      </c>
      <c r="AA2417">
        <f t="shared" si="940"/>
        <v>0</v>
      </c>
      <c r="AB2417">
        <f t="shared" si="941"/>
        <v>6375585.7452000007</v>
      </c>
      <c r="AC2417">
        <f t="shared" si="942"/>
        <v>9.2468067027179749E-6</v>
      </c>
      <c r="AD2417">
        <f t="shared" si="943"/>
        <v>0</v>
      </c>
      <c r="AE2417">
        <f t="shared" si="944"/>
        <v>0</v>
      </c>
      <c r="AF2417">
        <f t="shared" si="945"/>
        <v>0</v>
      </c>
      <c r="AG2417">
        <f t="shared" si="946"/>
        <v>0</v>
      </c>
      <c r="AH2417">
        <f t="shared" si="947"/>
        <v>0</v>
      </c>
      <c r="AI2417">
        <f t="shared" si="948"/>
        <v>5.0546225567071803E-3</v>
      </c>
      <c r="AJ2417">
        <f t="shared" si="949"/>
        <v>4.2582015317955055E-5</v>
      </c>
      <c r="AK2417">
        <f t="shared" si="950"/>
        <v>1.6740578955036711E-7</v>
      </c>
      <c r="AL2417">
        <f t="shared" si="951"/>
        <v>0</v>
      </c>
      <c r="AM2417">
        <v>6378137</v>
      </c>
      <c r="AN2417">
        <v>6356752.3142451802</v>
      </c>
      <c r="AO2417">
        <f t="shared" si="952"/>
        <v>8.1819190842620321E-2</v>
      </c>
      <c r="AP2417">
        <f t="shared" si="953"/>
        <v>8.2094437949694496E-2</v>
      </c>
      <c r="AQ2417">
        <f t="shared" si="954"/>
        <v>6.7394967422762398E-3</v>
      </c>
      <c r="AR2417">
        <f t="shared" si="955"/>
        <v>6399593.6257584924</v>
      </c>
    </row>
    <row r="2418" spans="13:44" x14ac:dyDescent="0.3">
      <c r="M2418" s="52" t="s">
        <v>22</v>
      </c>
      <c r="N2418" s="53">
        <f t="shared" si="934"/>
        <v>166021.44365805644</v>
      </c>
      <c r="O2418" s="54">
        <f t="shared" si="935"/>
        <v>0</v>
      </c>
      <c r="P2418" s="55">
        <f t="shared" si="936"/>
        <v>31</v>
      </c>
      <c r="Q2418" s="68"/>
      <c r="T2418">
        <f t="shared" si="957"/>
        <v>0</v>
      </c>
      <c r="U2418">
        <f t="shared" si="957"/>
        <v>0</v>
      </c>
      <c r="V2418">
        <f t="shared" si="933"/>
        <v>31</v>
      </c>
      <c r="W2418">
        <f t="shared" si="956"/>
        <v>3</v>
      </c>
      <c r="X2418">
        <f t="shared" si="937"/>
        <v>-5.2359877559829883E-2</v>
      </c>
      <c r="Y2418">
        <f t="shared" si="938"/>
        <v>-5.2335956242943828E-2</v>
      </c>
      <c r="Z2418">
        <f t="shared" si="939"/>
        <v>-5.2383818566763218E-2</v>
      </c>
      <c r="AA2418">
        <f t="shared" si="940"/>
        <v>0</v>
      </c>
      <c r="AB2418">
        <f t="shared" si="941"/>
        <v>6375585.7452000007</v>
      </c>
      <c r="AC2418">
        <f t="shared" si="942"/>
        <v>9.2468067027179749E-6</v>
      </c>
      <c r="AD2418">
        <f t="shared" si="943"/>
        <v>0</v>
      </c>
      <c r="AE2418">
        <f t="shared" si="944"/>
        <v>0</v>
      </c>
      <c r="AF2418">
        <f t="shared" si="945"/>
        <v>0</v>
      </c>
      <c r="AG2418">
        <f t="shared" si="946"/>
        <v>0</v>
      </c>
      <c r="AH2418">
        <f t="shared" si="947"/>
        <v>0</v>
      </c>
      <c r="AI2418">
        <f t="shared" si="948"/>
        <v>5.0546225567071803E-3</v>
      </c>
      <c r="AJ2418">
        <f t="shared" si="949"/>
        <v>4.2582015317955055E-5</v>
      </c>
      <c r="AK2418">
        <f t="shared" si="950"/>
        <v>1.6740578955036711E-7</v>
      </c>
      <c r="AL2418">
        <f t="shared" si="951"/>
        <v>0</v>
      </c>
      <c r="AM2418">
        <v>6378137</v>
      </c>
      <c r="AN2418">
        <v>6356752.3142451802</v>
      </c>
      <c r="AO2418">
        <f t="shared" si="952"/>
        <v>8.1819190842620321E-2</v>
      </c>
      <c r="AP2418">
        <f t="shared" si="953"/>
        <v>8.2094437949694496E-2</v>
      </c>
      <c r="AQ2418">
        <f t="shared" si="954"/>
        <v>6.7394967422762398E-3</v>
      </c>
      <c r="AR2418">
        <f t="shared" si="955"/>
        <v>6399593.6257584924</v>
      </c>
    </row>
    <row r="2419" spans="13:44" x14ac:dyDescent="0.3">
      <c r="M2419" s="52" t="s">
        <v>22</v>
      </c>
      <c r="N2419" s="53">
        <f t="shared" si="934"/>
        <v>166021.44365805644</v>
      </c>
      <c r="O2419" s="54">
        <f t="shared" si="935"/>
        <v>0</v>
      </c>
      <c r="P2419" s="55">
        <f t="shared" si="936"/>
        <v>31</v>
      </c>
      <c r="Q2419" s="68"/>
      <c r="T2419">
        <f t="shared" si="957"/>
        <v>0</v>
      </c>
      <c r="U2419">
        <f t="shared" si="957"/>
        <v>0</v>
      </c>
      <c r="V2419">
        <f t="shared" si="933"/>
        <v>31</v>
      </c>
      <c r="W2419">
        <f t="shared" si="956"/>
        <v>3</v>
      </c>
      <c r="X2419">
        <f t="shared" si="937"/>
        <v>-5.2359877559829883E-2</v>
      </c>
      <c r="Y2419">
        <f t="shared" si="938"/>
        <v>-5.2335956242943828E-2</v>
      </c>
      <c r="Z2419">
        <f t="shared" si="939"/>
        <v>-5.2383818566763218E-2</v>
      </c>
      <c r="AA2419">
        <f t="shared" si="940"/>
        <v>0</v>
      </c>
      <c r="AB2419">
        <f t="shared" si="941"/>
        <v>6375585.7452000007</v>
      </c>
      <c r="AC2419">
        <f t="shared" si="942"/>
        <v>9.2468067027179749E-6</v>
      </c>
      <c r="AD2419">
        <f t="shared" si="943"/>
        <v>0</v>
      </c>
      <c r="AE2419">
        <f t="shared" si="944"/>
        <v>0</v>
      </c>
      <c r="AF2419">
        <f t="shared" si="945"/>
        <v>0</v>
      </c>
      <c r="AG2419">
        <f t="shared" si="946"/>
        <v>0</v>
      </c>
      <c r="AH2419">
        <f t="shared" si="947"/>
        <v>0</v>
      </c>
      <c r="AI2419">
        <f t="shared" si="948"/>
        <v>5.0546225567071803E-3</v>
      </c>
      <c r="AJ2419">
        <f t="shared" si="949"/>
        <v>4.2582015317955055E-5</v>
      </c>
      <c r="AK2419">
        <f t="shared" si="950"/>
        <v>1.6740578955036711E-7</v>
      </c>
      <c r="AL2419">
        <f t="shared" si="951"/>
        <v>0</v>
      </c>
      <c r="AM2419">
        <v>6378137</v>
      </c>
      <c r="AN2419">
        <v>6356752.3142451802</v>
      </c>
      <c r="AO2419">
        <f t="shared" si="952"/>
        <v>8.1819190842620321E-2</v>
      </c>
      <c r="AP2419">
        <f t="shared" si="953"/>
        <v>8.2094437949694496E-2</v>
      </c>
      <c r="AQ2419">
        <f t="shared" si="954"/>
        <v>6.7394967422762398E-3</v>
      </c>
      <c r="AR2419">
        <f t="shared" si="955"/>
        <v>6399593.6257584924</v>
      </c>
    </row>
    <row r="2420" spans="13:44" x14ac:dyDescent="0.3">
      <c r="M2420" s="52" t="s">
        <v>22</v>
      </c>
      <c r="N2420" s="53">
        <f t="shared" si="934"/>
        <v>166021.44365805644</v>
      </c>
      <c r="O2420" s="54">
        <f t="shared" si="935"/>
        <v>0</v>
      </c>
      <c r="P2420" s="55">
        <f t="shared" si="936"/>
        <v>31</v>
      </c>
      <c r="Q2420" s="68"/>
      <c r="T2420">
        <f t="shared" si="957"/>
        <v>0</v>
      </c>
      <c r="U2420">
        <f t="shared" si="957"/>
        <v>0</v>
      </c>
      <c r="V2420">
        <f t="shared" si="933"/>
        <v>31</v>
      </c>
      <c r="W2420">
        <f t="shared" si="956"/>
        <v>3</v>
      </c>
      <c r="X2420">
        <f t="shared" si="937"/>
        <v>-5.2359877559829883E-2</v>
      </c>
      <c r="Y2420">
        <f t="shared" si="938"/>
        <v>-5.2335956242943828E-2</v>
      </c>
      <c r="Z2420">
        <f t="shared" si="939"/>
        <v>-5.2383818566763218E-2</v>
      </c>
      <c r="AA2420">
        <f t="shared" si="940"/>
        <v>0</v>
      </c>
      <c r="AB2420">
        <f t="shared" si="941"/>
        <v>6375585.7452000007</v>
      </c>
      <c r="AC2420">
        <f t="shared" si="942"/>
        <v>9.2468067027179749E-6</v>
      </c>
      <c r="AD2420">
        <f t="shared" si="943"/>
        <v>0</v>
      </c>
      <c r="AE2420">
        <f t="shared" si="944"/>
        <v>0</v>
      </c>
      <c r="AF2420">
        <f t="shared" si="945"/>
        <v>0</v>
      </c>
      <c r="AG2420">
        <f t="shared" si="946"/>
        <v>0</v>
      </c>
      <c r="AH2420">
        <f t="shared" si="947"/>
        <v>0</v>
      </c>
      <c r="AI2420">
        <f t="shared" si="948"/>
        <v>5.0546225567071803E-3</v>
      </c>
      <c r="AJ2420">
        <f t="shared" si="949"/>
        <v>4.2582015317955055E-5</v>
      </c>
      <c r="AK2420">
        <f t="shared" si="950"/>
        <v>1.6740578955036711E-7</v>
      </c>
      <c r="AL2420">
        <f t="shared" si="951"/>
        <v>0</v>
      </c>
      <c r="AM2420">
        <v>6378137</v>
      </c>
      <c r="AN2420">
        <v>6356752.3142451802</v>
      </c>
      <c r="AO2420">
        <f t="shared" si="952"/>
        <v>8.1819190842620321E-2</v>
      </c>
      <c r="AP2420">
        <f t="shared" si="953"/>
        <v>8.2094437949694496E-2</v>
      </c>
      <c r="AQ2420">
        <f t="shared" si="954"/>
        <v>6.7394967422762398E-3</v>
      </c>
      <c r="AR2420">
        <f t="shared" si="955"/>
        <v>6399593.6257584924</v>
      </c>
    </row>
    <row r="2421" spans="13:44" x14ac:dyDescent="0.3">
      <c r="M2421" s="52" t="s">
        <v>22</v>
      </c>
      <c r="N2421" s="53">
        <f t="shared" si="934"/>
        <v>166021.44365805644</v>
      </c>
      <c r="O2421" s="54">
        <f t="shared" si="935"/>
        <v>0</v>
      </c>
      <c r="P2421" s="55">
        <f t="shared" si="936"/>
        <v>31</v>
      </c>
      <c r="Q2421" s="68"/>
      <c r="T2421">
        <f t="shared" si="957"/>
        <v>0</v>
      </c>
      <c r="U2421">
        <f t="shared" si="957"/>
        <v>0</v>
      </c>
      <c r="V2421">
        <f t="shared" si="933"/>
        <v>31</v>
      </c>
      <c r="W2421">
        <f t="shared" si="956"/>
        <v>3</v>
      </c>
      <c r="X2421">
        <f t="shared" si="937"/>
        <v>-5.2359877559829883E-2</v>
      </c>
      <c r="Y2421">
        <f t="shared" si="938"/>
        <v>-5.2335956242943828E-2</v>
      </c>
      <c r="Z2421">
        <f t="shared" si="939"/>
        <v>-5.2383818566763218E-2</v>
      </c>
      <c r="AA2421">
        <f t="shared" si="940"/>
        <v>0</v>
      </c>
      <c r="AB2421">
        <f t="shared" si="941"/>
        <v>6375585.7452000007</v>
      </c>
      <c r="AC2421">
        <f t="shared" si="942"/>
        <v>9.2468067027179749E-6</v>
      </c>
      <c r="AD2421">
        <f t="shared" si="943"/>
        <v>0</v>
      </c>
      <c r="AE2421">
        <f t="shared" si="944"/>
        <v>0</v>
      </c>
      <c r="AF2421">
        <f t="shared" si="945"/>
        <v>0</v>
      </c>
      <c r="AG2421">
        <f t="shared" si="946"/>
        <v>0</v>
      </c>
      <c r="AH2421">
        <f t="shared" si="947"/>
        <v>0</v>
      </c>
      <c r="AI2421">
        <f t="shared" si="948"/>
        <v>5.0546225567071803E-3</v>
      </c>
      <c r="AJ2421">
        <f t="shared" si="949"/>
        <v>4.2582015317955055E-5</v>
      </c>
      <c r="AK2421">
        <f t="shared" si="950"/>
        <v>1.6740578955036711E-7</v>
      </c>
      <c r="AL2421">
        <f t="shared" si="951"/>
        <v>0</v>
      </c>
      <c r="AM2421">
        <v>6378137</v>
      </c>
      <c r="AN2421">
        <v>6356752.3142451802</v>
      </c>
      <c r="AO2421">
        <f t="shared" si="952"/>
        <v>8.1819190842620321E-2</v>
      </c>
      <c r="AP2421">
        <f t="shared" si="953"/>
        <v>8.2094437949694496E-2</v>
      </c>
      <c r="AQ2421">
        <f t="shared" si="954"/>
        <v>6.7394967422762398E-3</v>
      </c>
      <c r="AR2421">
        <f t="shared" si="955"/>
        <v>6399593.6257584924</v>
      </c>
    </row>
    <row r="2422" spans="13:44" x14ac:dyDescent="0.3">
      <c r="M2422" s="52" t="s">
        <v>22</v>
      </c>
      <c r="N2422" s="53">
        <f t="shared" si="934"/>
        <v>166021.44365805644</v>
      </c>
      <c r="O2422" s="54">
        <f t="shared" si="935"/>
        <v>0</v>
      </c>
      <c r="P2422" s="55">
        <f t="shared" si="936"/>
        <v>31</v>
      </c>
      <c r="Q2422" s="68"/>
      <c r="T2422">
        <f t="shared" si="957"/>
        <v>0</v>
      </c>
      <c r="U2422">
        <f t="shared" si="957"/>
        <v>0</v>
      </c>
      <c r="V2422">
        <f t="shared" si="933"/>
        <v>31</v>
      </c>
      <c r="W2422">
        <f t="shared" si="956"/>
        <v>3</v>
      </c>
      <c r="X2422">
        <f t="shared" si="937"/>
        <v>-5.2359877559829883E-2</v>
      </c>
      <c r="Y2422">
        <f t="shared" si="938"/>
        <v>-5.2335956242943828E-2</v>
      </c>
      <c r="Z2422">
        <f t="shared" si="939"/>
        <v>-5.2383818566763218E-2</v>
      </c>
      <c r="AA2422">
        <f t="shared" si="940"/>
        <v>0</v>
      </c>
      <c r="AB2422">
        <f t="shared" si="941"/>
        <v>6375585.7452000007</v>
      </c>
      <c r="AC2422">
        <f t="shared" si="942"/>
        <v>9.2468067027179749E-6</v>
      </c>
      <c r="AD2422">
        <f t="shared" si="943"/>
        <v>0</v>
      </c>
      <c r="AE2422">
        <f t="shared" si="944"/>
        <v>0</v>
      </c>
      <c r="AF2422">
        <f t="shared" si="945"/>
        <v>0</v>
      </c>
      <c r="AG2422">
        <f t="shared" si="946"/>
        <v>0</v>
      </c>
      <c r="AH2422">
        <f t="shared" si="947"/>
        <v>0</v>
      </c>
      <c r="AI2422">
        <f t="shared" si="948"/>
        <v>5.0546225567071803E-3</v>
      </c>
      <c r="AJ2422">
        <f t="shared" si="949"/>
        <v>4.2582015317955055E-5</v>
      </c>
      <c r="AK2422">
        <f t="shared" si="950"/>
        <v>1.6740578955036711E-7</v>
      </c>
      <c r="AL2422">
        <f t="shared" si="951"/>
        <v>0</v>
      </c>
      <c r="AM2422">
        <v>6378137</v>
      </c>
      <c r="AN2422">
        <v>6356752.3142451802</v>
      </c>
      <c r="AO2422">
        <f t="shared" si="952"/>
        <v>8.1819190842620321E-2</v>
      </c>
      <c r="AP2422">
        <f t="shared" si="953"/>
        <v>8.2094437949694496E-2</v>
      </c>
      <c r="AQ2422">
        <f t="shared" si="954"/>
        <v>6.7394967422762398E-3</v>
      </c>
      <c r="AR2422">
        <f t="shared" si="955"/>
        <v>6399593.6257584924</v>
      </c>
    </row>
    <row r="2423" spans="13:44" x14ac:dyDescent="0.3">
      <c r="M2423" s="52" t="s">
        <v>22</v>
      </c>
      <c r="N2423" s="53">
        <f t="shared" si="934"/>
        <v>166021.44365805644</v>
      </c>
      <c r="O2423" s="54">
        <f t="shared" si="935"/>
        <v>0</v>
      </c>
      <c r="P2423" s="55">
        <f t="shared" si="936"/>
        <v>31</v>
      </c>
      <c r="Q2423" s="68"/>
      <c r="T2423">
        <f t="shared" si="957"/>
        <v>0</v>
      </c>
      <c r="U2423">
        <f t="shared" si="957"/>
        <v>0</v>
      </c>
      <c r="V2423">
        <f t="shared" si="933"/>
        <v>31</v>
      </c>
      <c r="W2423">
        <f t="shared" si="956"/>
        <v>3</v>
      </c>
      <c r="X2423">
        <f t="shared" si="937"/>
        <v>-5.2359877559829883E-2</v>
      </c>
      <c r="Y2423">
        <f t="shared" si="938"/>
        <v>-5.2335956242943828E-2</v>
      </c>
      <c r="Z2423">
        <f t="shared" si="939"/>
        <v>-5.2383818566763218E-2</v>
      </c>
      <c r="AA2423">
        <f t="shared" si="940"/>
        <v>0</v>
      </c>
      <c r="AB2423">
        <f t="shared" si="941"/>
        <v>6375585.7452000007</v>
      </c>
      <c r="AC2423">
        <f t="shared" si="942"/>
        <v>9.2468067027179749E-6</v>
      </c>
      <c r="AD2423">
        <f t="shared" si="943"/>
        <v>0</v>
      </c>
      <c r="AE2423">
        <f t="shared" si="944"/>
        <v>0</v>
      </c>
      <c r="AF2423">
        <f t="shared" si="945"/>
        <v>0</v>
      </c>
      <c r="AG2423">
        <f t="shared" si="946"/>
        <v>0</v>
      </c>
      <c r="AH2423">
        <f t="shared" si="947"/>
        <v>0</v>
      </c>
      <c r="AI2423">
        <f t="shared" si="948"/>
        <v>5.0546225567071803E-3</v>
      </c>
      <c r="AJ2423">
        <f t="shared" si="949"/>
        <v>4.2582015317955055E-5</v>
      </c>
      <c r="AK2423">
        <f t="shared" si="950"/>
        <v>1.6740578955036711E-7</v>
      </c>
      <c r="AL2423">
        <f t="shared" si="951"/>
        <v>0</v>
      </c>
      <c r="AM2423">
        <v>6378137</v>
      </c>
      <c r="AN2423">
        <v>6356752.3142451802</v>
      </c>
      <c r="AO2423">
        <f t="shared" si="952"/>
        <v>8.1819190842620321E-2</v>
      </c>
      <c r="AP2423">
        <f t="shared" si="953"/>
        <v>8.2094437949694496E-2</v>
      </c>
      <c r="AQ2423">
        <f t="shared" si="954"/>
        <v>6.7394967422762398E-3</v>
      </c>
      <c r="AR2423">
        <f t="shared" si="955"/>
        <v>6399593.6257584924</v>
      </c>
    </row>
    <row r="2424" spans="13:44" x14ac:dyDescent="0.3">
      <c r="M2424" s="52" t="s">
        <v>22</v>
      </c>
      <c r="N2424" s="53">
        <f t="shared" si="934"/>
        <v>166021.44365805644</v>
      </c>
      <c r="O2424" s="54">
        <f t="shared" si="935"/>
        <v>0</v>
      </c>
      <c r="P2424" s="55">
        <f t="shared" si="936"/>
        <v>31</v>
      </c>
      <c r="Q2424" s="68"/>
      <c r="T2424">
        <f t="shared" si="957"/>
        <v>0</v>
      </c>
      <c r="U2424">
        <f t="shared" si="957"/>
        <v>0</v>
      </c>
      <c r="V2424">
        <f t="shared" si="933"/>
        <v>31</v>
      </c>
      <c r="W2424">
        <f t="shared" si="956"/>
        <v>3</v>
      </c>
      <c r="X2424">
        <f t="shared" si="937"/>
        <v>-5.2359877559829883E-2</v>
      </c>
      <c r="Y2424">
        <f t="shared" si="938"/>
        <v>-5.2335956242943828E-2</v>
      </c>
      <c r="Z2424">
        <f t="shared" si="939"/>
        <v>-5.2383818566763218E-2</v>
      </c>
      <c r="AA2424">
        <f t="shared" si="940"/>
        <v>0</v>
      </c>
      <c r="AB2424">
        <f t="shared" si="941"/>
        <v>6375585.7452000007</v>
      </c>
      <c r="AC2424">
        <f t="shared" si="942"/>
        <v>9.2468067027179749E-6</v>
      </c>
      <c r="AD2424">
        <f t="shared" si="943"/>
        <v>0</v>
      </c>
      <c r="AE2424">
        <f t="shared" si="944"/>
        <v>0</v>
      </c>
      <c r="AF2424">
        <f t="shared" si="945"/>
        <v>0</v>
      </c>
      <c r="AG2424">
        <f t="shared" si="946"/>
        <v>0</v>
      </c>
      <c r="AH2424">
        <f t="shared" si="947"/>
        <v>0</v>
      </c>
      <c r="AI2424">
        <f t="shared" si="948"/>
        <v>5.0546225567071803E-3</v>
      </c>
      <c r="AJ2424">
        <f t="shared" si="949"/>
        <v>4.2582015317955055E-5</v>
      </c>
      <c r="AK2424">
        <f t="shared" si="950"/>
        <v>1.6740578955036711E-7</v>
      </c>
      <c r="AL2424">
        <f t="shared" si="951"/>
        <v>0</v>
      </c>
      <c r="AM2424">
        <v>6378137</v>
      </c>
      <c r="AN2424">
        <v>6356752.3142451802</v>
      </c>
      <c r="AO2424">
        <f t="shared" si="952"/>
        <v>8.1819190842620321E-2</v>
      </c>
      <c r="AP2424">
        <f t="shared" si="953"/>
        <v>8.2094437949694496E-2</v>
      </c>
      <c r="AQ2424">
        <f t="shared" si="954"/>
        <v>6.7394967422762398E-3</v>
      </c>
      <c r="AR2424">
        <f t="shared" si="955"/>
        <v>6399593.6257584924</v>
      </c>
    </row>
    <row r="2425" spans="13:44" x14ac:dyDescent="0.3">
      <c r="M2425" s="52" t="s">
        <v>22</v>
      </c>
      <c r="N2425" s="53">
        <f t="shared" si="934"/>
        <v>166021.44365805644</v>
      </c>
      <c r="O2425" s="54">
        <f t="shared" si="935"/>
        <v>0</v>
      </c>
      <c r="P2425" s="55">
        <f t="shared" si="936"/>
        <v>31</v>
      </c>
      <c r="Q2425" s="68"/>
      <c r="T2425">
        <f t="shared" si="957"/>
        <v>0</v>
      </c>
      <c r="U2425">
        <f t="shared" si="957"/>
        <v>0</v>
      </c>
      <c r="V2425">
        <f t="shared" si="933"/>
        <v>31</v>
      </c>
      <c r="W2425">
        <f t="shared" si="956"/>
        <v>3</v>
      </c>
      <c r="X2425">
        <f t="shared" si="937"/>
        <v>-5.2359877559829883E-2</v>
      </c>
      <c r="Y2425">
        <f t="shared" si="938"/>
        <v>-5.2335956242943828E-2</v>
      </c>
      <c r="Z2425">
        <f t="shared" si="939"/>
        <v>-5.2383818566763218E-2</v>
      </c>
      <c r="AA2425">
        <f t="shared" si="940"/>
        <v>0</v>
      </c>
      <c r="AB2425">
        <f t="shared" si="941"/>
        <v>6375585.7452000007</v>
      </c>
      <c r="AC2425">
        <f t="shared" si="942"/>
        <v>9.2468067027179749E-6</v>
      </c>
      <c r="AD2425">
        <f t="shared" si="943"/>
        <v>0</v>
      </c>
      <c r="AE2425">
        <f t="shared" si="944"/>
        <v>0</v>
      </c>
      <c r="AF2425">
        <f t="shared" si="945"/>
        <v>0</v>
      </c>
      <c r="AG2425">
        <f t="shared" si="946"/>
        <v>0</v>
      </c>
      <c r="AH2425">
        <f t="shared" si="947"/>
        <v>0</v>
      </c>
      <c r="AI2425">
        <f t="shared" si="948"/>
        <v>5.0546225567071803E-3</v>
      </c>
      <c r="AJ2425">
        <f t="shared" si="949"/>
        <v>4.2582015317955055E-5</v>
      </c>
      <c r="AK2425">
        <f t="shared" si="950"/>
        <v>1.6740578955036711E-7</v>
      </c>
      <c r="AL2425">
        <f t="shared" si="951"/>
        <v>0</v>
      </c>
      <c r="AM2425">
        <v>6378137</v>
      </c>
      <c r="AN2425">
        <v>6356752.3142451802</v>
      </c>
      <c r="AO2425">
        <f t="shared" si="952"/>
        <v>8.1819190842620321E-2</v>
      </c>
      <c r="AP2425">
        <f t="shared" si="953"/>
        <v>8.2094437949694496E-2</v>
      </c>
      <c r="AQ2425">
        <f t="shared" si="954"/>
        <v>6.7394967422762398E-3</v>
      </c>
      <c r="AR2425">
        <f t="shared" si="955"/>
        <v>6399593.6257584924</v>
      </c>
    </row>
    <row r="2426" spans="13:44" x14ac:dyDescent="0.3">
      <c r="M2426" s="52" t="s">
        <v>22</v>
      </c>
      <c r="N2426" s="53">
        <f t="shared" si="934"/>
        <v>166021.44365805644</v>
      </c>
      <c r="O2426" s="54">
        <f t="shared" si="935"/>
        <v>0</v>
      </c>
      <c r="P2426" s="55">
        <f t="shared" si="936"/>
        <v>31</v>
      </c>
      <c r="Q2426" s="68"/>
      <c r="T2426">
        <f t="shared" si="957"/>
        <v>0</v>
      </c>
      <c r="U2426">
        <f t="shared" si="957"/>
        <v>0</v>
      </c>
      <c r="V2426">
        <f t="shared" si="933"/>
        <v>31</v>
      </c>
      <c r="W2426">
        <f t="shared" si="956"/>
        <v>3</v>
      </c>
      <c r="X2426">
        <f t="shared" si="937"/>
        <v>-5.2359877559829883E-2</v>
      </c>
      <c r="Y2426">
        <f t="shared" si="938"/>
        <v>-5.2335956242943828E-2</v>
      </c>
      <c r="Z2426">
        <f t="shared" si="939"/>
        <v>-5.2383818566763218E-2</v>
      </c>
      <c r="AA2426">
        <f t="shared" si="940"/>
        <v>0</v>
      </c>
      <c r="AB2426">
        <f t="shared" si="941"/>
        <v>6375585.7452000007</v>
      </c>
      <c r="AC2426">
        <f t="shared" si="942"/>
        <v>9.2468067027179749E-6</v>
      </c>
      <c r="AD2426">
        <f t="shared" si="943"/>
        <v>0</v>
      </c>
      <c r="AE2426">
        <f t="shared" si="944"/>
        <v>0</v>
      </c>
      <c r="AF2426">
        <f t="shared" si="945"/>
        <v>0</v>
      </c>
      <c r="AG2426">
        <f t="shared" si="946"/>
        <v>0</v>
      </c>
      <c r="AH2426">
        <f t="shared" si="947"/>
        <v>0</v>
      </c>
      <c r="AI2426">
        <f t="shared" si="948"/>
        <v>5.0546225567071803E-3</v>
      </c>
      <c r="AJ2426">
        <f t="shared" si="949"/>
        <v>4.2582015317955055E-5</v>
      </c>
      <c r="AK2426">
        <f t="shared" si="950"/>
        <v>1.6740578955036711E-7</v>
      </c>
      <c r="AL2426">
        <f t="shared" si="951"/>
        <v>0</v>
      </c>
      <c r="AM2426">
        <v>6378137</v>
      </c>
      <c r="AN2426">
        <v>6356752.3142451802</v>
      </c>
      <c r="AO2426">
        <f t="shared" si="952"/>
        <v>8.1819190842620321E-2</v>
      </c>
      <c r="AP2426">
        <f t="shared" si="953"/>
        <v>8.2094437949694496E-2</v>
      </c>
      <c r="AQ2426">
        <f t="shared" si="954"/>
        <v>6.7394967422762398E-3</v>
      </c>
      <c r="AR2426">
        <f t="shared" si="955"/>
        <v>6399593.6257584924</v>
      </c>
    </row>
    <row r="2427" spans="13:44" x14ac:dyDescent="0.3">
      <c r="M2427" s="52" t="s">
        <v>22</v>
      </c>
      <c r="N2427" s="53">
        <f t="shared" si="934"/>
        <v>166021.44365805644</v>
      </c>
      <c r="O2427" s="54">
        <f t="shared" si="935"/>
        <v>0</v>
      </c>
      <c r="P2427" s="55">
        <f t="shared" si="936"/>
        <v>31</v>
      </c>
      <c r="Q2427" s="68"/>
      <c r="T2427">
        <f t="shared" si="957"/>
        <v>0</v>
      </c>
      <c r="U2427">
        <f t="shared" si="957"/>
        <v>0</v>
      </c>
      <c r="V2427">
        <f t="shared" si="933"/>
        <v>31</v>
      </c>
      <c r="W2427">
        <f t="shared" si="956"/>
        <v>3</v>
      </c>
      <c r="X2427">
        <f t="shared" si="937"/>
        <v>-5.2359877559829883E-2</v>
      </c>
      <c r="Y2427">
        <f t="shared" si="938"/>
        <v>-5.2335956242943828E-2</v>
      </c>
      <c r="Z2427">
        <f t="shared" si="939"/>
        <v>-5.2383818566763218E-2</v>
      </c>
      <c r="AA2427">
        <f t="shared" si="940"/>
        <v>0</v>
      </c>
      <c r="AB2427">
        <f t="shared" si="941"/>
        <v>6375585.7452000007</v>
      </c>
      <c r="AC2427">
        <f t="shared" si="942"/>
        <v>9.2468067027179749E-6</v>
      </c>
      <c r="AD2427">
        <f t="shared" si="943"/>
        <v>0</v>
      </c>
      <c r="AE2427">
        <f t="shared" si="944"/>
        <v>0</v>
      </c>
      <c r="AF2427">
        <f t="shared" si="945"/>
        <v>0</v>
      </c>
      <c r="AG2427">
        <f t="shared" si="946"/>
        <v>0</v>
      </c>
      <c r="AH2427">
        <f t="shared" si="947"/>
        <v>0</v>
      </c>
      <c r="AI2427">
        <f t="shared" si="948"/>
        <v>5.0546225567071803E-3</v>
      </c>
      <c r="AJ2427">
        <f t="shared" si="949"/>
        <v>4.2582015317955055E-5</v>
      </c>
      <c r="AK2427">
        <f t="shared" si="950"/>
        <v>1.6740578955036711E-7</v>
      </c>
      <c r="AL2427">
        <f t="shared" si="951"/>
        <v>0</v>
      </c>
      <c r="AM2427">
        <v>6378137</v>
      </c>
      <c r="AN2427">
        <v>6356752.3142451802</v>
      </c>
      <c r="AO2427">
        <f t="shared" si="952"/>
        <v>8.1819190842620321E-2</v>
      </c>
      <c r="AP2427">
        <f t="shared" si="953"/>
        <v>8.2094437949694496E-2</v>
      </c>
      <c r="AQ2427">
        <f t="shared" si="954"/>
        <v>6.7394967422762398E-3</v>
      </c>
      <c r="AR2427">
        <f t="shared" si="955"/>
        <v>6399593.6257584924</v>
      </c>
    </row>
    <row r="2428" spans="13:44" x14ac:dyDescent="0.3">
      <c r="M2428" s="52" t="s">
        <v>22</v>
      </c>
      <c r="N2428" s="53">
        <f t="shared" si="934"/>
        <v>166021.44365805644</v>
      </c>
      <c r="O2428" s="54">
        <f t="shared" si="935"/>
        <v>0</v>
      </c>
      <c r="P2428" s="55">
        <f t="shared" si="936"/>
        <v>31</v>
      </c>
      <c r="Q2428" s="68"/>
      <c r="T2428">
        <f t="shared" si="957"/>
        <v>0</v>
      </c>
      <c r="U2428">
        <f t="shared" si="957"/>
        <v>0</v>
      </c>
      <c r="V2428">
        <f t="shared" si="933"/>
        <v>31</v>
      </c>
      <c r="W2428">
        <f t="shared" si="956"/>
        <v>3</v>
      </c>
      <c r="X2428">
        <f t="shared" si="937"/>
        <v>-5.2359877559829883E-2</v>
      </c>
      <c r="Y2428">
        <f t="shared" si="938"/>
        <v>-5.2335956242943828E-2</v>
      </c>
      <c r="Z2428">
        <f t="shared" si="939"/>
        <v>-5.2383818566763218E-2</v>
      </c>
      <c r="AA2428">
        <f t="shared" si="940"/>
        <v>0</v>
      </c>
      <c r="AB2428">
        <f t="shared" si="941"/>
        <v>6375585.7452000007</v>
      </c>
      <c r="AC2428">
        <f t="shared" si="942"/>
        <v>9.2468067027179749E-6</v>
      </c>
      <c r="AD2428">
        <f t="shared" si="943"/>
        <v>0</v>
      </c>
      <c r="AE2428">
        <f t="shared" si="944"/>
        <v>0</v>
      </c>
      <c r="AF2428">
        <f t="shared" si="945"/>
        <v>0</v>
      </c>
      <c r="AG2428">
        <f t="shared" si="946"/>
        <v>0</v>
      </c>
      <c r="AH2428">
        <f t="shared" si="947"/>
        <v>0</v>
      </c>
      <c r="AI2428">
        <f t="shared" si="948"/>
        <v>5.0546225567071803E-3</v>
      </c>
      <c r="AJ2428">
        <f t="shared" si="949"/>
        <v>4.2582015317955055E-5</v>
      </c>
      <c r="AK2428">
        <f t="shared" si="950"/>
        <v>1.6740578955036711E-7</v>
      </c>
      <c r="AL2428">
        <f t="shared" si="951"/>
        <v>0</v>
      </c>
      <c r="AM2428">
        <v>6378137</v>
      </c>
      <c r="AN2428">
        <v>6356752.3142451802</v>
      </c>
      <c r="AO2428">
        <f t="shared" si="952"/>
        <v>8.1819190842620321E-2</v>
      </c>
      <c r="AP2428">
        <f t="shared" si="953"/>
        <v>8.2094437949694496E-2</v>
      </c>
      <c r="AQ2428">
        <f t="shared" si="954"/>
        <v>6.7394967422762398E-3</v>
      </c>
      <c r="AR2428">
        <f t="shared" si="955"/>
        <v>6399593.6257584924</v>
      </c>
    </row>
    <row r="2429" spans="13:44" x14ac:dyDescent="0.3">
      <c r="M2429" s="52" t="s">
        <v>22</v>
      </c>
      <c r="N2429" s="53">
        <f t="shared" si="934"/>
        <v>166021.44365805644</v>
      </c>
      <c r="O2429" s="54">
        <f t="shared" si="935"/>
        <v>0</v>
      </c>
      <c r="P2429" s="55">
        <f t="shared" si="936"/>
        <v>31</v>
      </c>
      <c r="Q2429" s="68"/>
      <c r="T2429">
        <f t="shared" si="957"/>
        <v>0</v>
      </c>
      <c r="U2429">
        <f t="shared" si="957"/>
        <v>0</v>
      </c>
      <c r="V2429">
        <f t="shared" si="933"/>
        <v>31</v>
      </c>
      <c r="W2429">
        <f t="shared" si="956"/>
        <v>3</v>
      </c>
      <c r="X2429">
        <f t="shared" si="937"/>
        <v>-5.2359877559829883E-2</v>
      </c>
      <c r="Y2429">
        <f t="shared" si="938"/>
        <v>-5.2335956242943828E-2</v>
      </c>
      <c r="Z2429">
        <f t="shared" si="939"/>
        <v>-5.2383818566763218E-2</v>
      </c>
      <c r="AA2429">
        <f t="shared" si="940"/>
        <v>0</v>
      </c>
      <c r="AB2429">
        <f t="shared" si="941"/>
        <v>6375585.7452000007</v>
      </c>
      <c r="AC2429">
        <f t="shared" si="942"/>
        <v>9.2468067027179749E-6</v>
      </c>
      <c r="AD2429">
        <f t="shared" si="943"/>
        <v>0</v>
      </c>
      <c r="AE2429">
        <f t="shared" si="944"/>
        <v>0</v>
      </c>
      <c r="AF2429">
        <f t="shared" si="945"/>
        <v>0</v>
      </c>
      <c r="AG2429">
        <f t="shared" si="946"/>
        <v>0</v>
      </c>
      <c r="AH2429">
        <f t="shared" si="947"/>
        <v>0</v>
      </c>
      <c r="AI2429">
        <f t="shared" si="948"/>
        <v>5.0546225567071803E-3</v>
      </c>
      <c r="AJ2429">
        <f t="shared" si="949"/>
        <v>4.2582015317955055E-5</v>
      </c>
      <c r="AK2429">
        <f t="shared" si="950"/>
        <v>1.6740578955036711E-7</v>
      </c>
      <c r="AL2429">
        <f t="shared" si="951"/>
        <v>0</v>
      </c>
      <c r="AM2429">
        <v>6378137</v>
      </c>
      <c r="AN2429">
        <v>6356752.3142451802</v>
      </c>
      <c r="AO2429">
        <f t="shared" si="952"/>
        <v>8.1819190842620321E-2</v>
      </c>
      <c r="AP2429">
        <f t="shared" si="953"/>
        <v>8.2094437949694496E-2</v>
      </c>
      <c r="AQ2429">
        <f t="shared" si="954"/>
        <v>6.7394967422762398E-3</v>
      </c>
      <c r="AR2429">
        <f t="shared" si="955"/>
        <v>6399593.6257584924</v>
      </c>
    </row>
    <row r="2430" spans="13:44" x14ac:dyDescent="0.3">
      <c r="M2430" s="52" t="s">
        <v>22</v>
      </c>
      <c r="N2430" s="53">
        <f t="shared" si="934"/>
        <v>166021.44365805644</v>
      </c>
      <c r="O2430" s="54">
        <f t="shared" si="935"/>
        <v>0</v>
      </c>
      <c r="P2430" s="55">
        <f t="shared" si="936"/>
        <v>31</v>
      </c>
      <c r="Q2430" s="68"/>
      <c r="T2430">
        <f t="shared" si="957"/>
        <v>0</v>
      </c>
      <c r="U2430">
        <f t="shared" si="957"/>
        <v>0</v>
      </c>
      <c r="V2430">
        <f t="shared" si="933"/>
        <v>31</v>
      </c>
      <c r="W2430">
        <f t="shared" si="956"/>
        <v>3</v>
      </c>
      <c r="X2430">
        <f t="shared" si="937"/>
        <v>-5.2359877559829883E-2</v>
      </c>
      <c r="Y2430">
        <f t="shared" si="938"/>
        <v>-5.2335956242943828E-2</v>
      </c>
      <c r="Z2430">
        <f t="shared" si="939"/>
        <v>-5.2383818566763218E-2</v>
      </c>
      <c r="AA2430">
        <f t="shared" si="940"/>
        <v>0</v>
      </c>
      <c r="AB2430">
        <f t="shared" si="941"/>
        <v>6375585.7452000007</v>
      </c>
      <c r="AC2430">
        <f t="shared" si="942"/>
        <v>9.2468067027179749E-6</v>
      </c>
      <c r="AD2430">
        <f t="shared" si="943"/>
        <v>0</v>
      </c>
      <c r="AE2430">
        <f t="shared" si="944"/>
        <v>0</v>
      </c>
      <c r="AF2430">
        <f t="shared" si="945"/>
        <v>0</v>
      </c>
      <c r="AG2430">
        <f t="shared" si="946"/>
        <v>0</v>
      </c>
      <c r="AH2430">
        <f t="shared" si="947"/>
        <v>0</v>
      </c>
      <c r="AI2430">
        <f t="shared" si="948"/>
        <v>5.0546225567071803E-3</v>
      </c>
      <c r="AJ2430">
        <f t="shared" si="949"/>
        <v>4.2582015317955055E-5</v>
      </c>
      <c r="AK2430">
        <f t="shared" si="950"/>
        <v>1.6740578955036711E-7</v>
      </c>
      <c r="AL2430">
        <f t="shared" si="951"/>
        <v>0</v>
      </c>
      <c r="AM2430">
        <v>6378137</v>
      </c>
      <c r="AN2430">
        <v>6356752.3142451802</v>
      </c>
      <c r="AO2430">
        <f t="shared" si="952"/>
        <v>8.1819190842620321E-2</v>
      </c>
      <c r="AP2430">
        <f t="shared" si="953"/>
        <v>8.2094437949694496E-2</v>
      </c>
      <c r="AQ2430">
        <f t="shared" si="954"/>
        <v>6.7394967422762398E-3</v>
      </c>
      <c r="AR2430">
        <f t="shared" si="955"/>
        <v>6399593.6257584924</v>
      </c>
    </row>
    <row r="2431" spans="13:44" x14ac:dyDescent="0.3">
      <c r="M2431" s="52" t="s">
        <v>22</v>
      </c>
      <c r="N2431" s="53">
        <f t="shared" si="934"/>
        <v>166021.44365805644</v>
      </c>
      <c r="O2431" s="54">
        <f t="shared" si="935"/>
        <v>0</v>
      </c>
      <c r="P2431" s="55">
        <f t="shared" si="936"/>
        <v>31</v>
      </c>
      <c r="Q2431" s="68"/>
      <c r="T2431">
        <f t="shared" si="957"/>
        <v>0</v>
      </c>
      <c r="U2431">
        <f t="shared" si="957"/>
        <v>0</v>
      </c>
      <c r="V2431">
        <f t="shared" si="933"/>
        <v>31</v>
      </c>
      <c r="W2431">
        <f t="shared" si="956"/>
        <v>3</v>
      </c>
      <c r="X2431">
        <f t="shared" si="937"/>
        <v>-5.2359877559829883E-2</v>
      </c>
      <c r="Y2431">
        <f t="shared" si="938"/>
        <v>-5.2335956242943828E-2</v>
      </c>
      <c r="Z2431">
        <f t="shared" si="939"/>
        <v>-5.2383818566763218E-2</v>
      </c>
      <c r="AA2431">
        <f t="shared" si="940"/>
        <v>0</v>
      </c>
      <c r="AB2431">
        <f t="shared" si="941"/>
        <v>6375585.7452000007</v>
      </c>
      <c r="AC2431">
        <f t="shared" si="942"/>
        <v>9.2468067027179749E-6</v>
      </c>
      <c r="AD2431">
        <f t="shared" si="943"/>
        <v>0</v>
      </c>
      <c r="AE2431">
        <f t="shared" si="944"/>
        <v>0</v>
      </c>
      <c r="AF2431">
        <f t="shared" si="945"/>
        <v>0</v>
      </c>
      <c r="AG2431">
        <f t="shared" si="946"/>
        <v>0</v>
      </c>
      <c r="AH2431">
        <f t="shared" si="947"/>
        <v>0</v>
      </c>
      <c r="AI2431">
        <f t="shared" si="948"/>
        <v>5.0546225567071803E-3</v>
      </c>
      <c r="AJ2431">
        <f t="shared" si="949"/>
        <v>4.2582015317955055E-5</v>
      </c>
      <c r="AK2431">
        <f t="shared" si="950"/>
        <v>1.6740578955036711E-7</v>
      </c>
      <c r="AL2431">
        <f t="shared" si="951"/>
        <v>0</v>
      </c>
      <c r="AM2431">
        <v>6378137</v>
      </c>
      <c r="AN2431">
        <v>6356752.3142451802</v>
      </c>
      <c r="AO2431">
        <f t="shared" si="952"/>
        <v>8.1819190842620321E-2</v>
      </c>
      <c r="AP2431">
        <f t="shared" si="953"/>
        <v>8.2094437949694496E-2</v>
      </c>
      <c r="AQ2431">
        <f t="shared" si="954"/>
        <v>6.7394967422762398E-3</v>
      </c>
      <c r="AR2431">
        <f t="shared" si="955"/>
        <v>6399593.6257584924</v>
      </c>
    </row>
    <row r="2432" spans="13:44" x14ac:dyDescent="0.3">
      <c r="M2432" s="52" t="s">
        <v>22</v>
      </c>
      <c r="N2432" s="53">
        <f t="shared" si="934"/>
        <v>166021.44365805644</v>
      </c>
      <c r="O2432" s="54">
        <f t="shared" si="935"/>
        <v>0</v>
      </c>
      <c r="P2432" s="55">
        <f t="shared" si="936"/>
        <v>31</v>
      </c>
      <c r="Q2432" s="68"/>
      <c r="T2432">
        <f t="shared" si="957"/>
        <v>0</v>
      </c>
      <c r="U2432">
        <f t="shared" si="957"/>
        <v>0</v>
      </c>
      <c r="V2432">
        <f t="shared" si="933"/>
        <v>31</v>
      </c>
      <c r="W2432">
        <f t="shared" si="956"/>
        <v>3</v>
      </c>
      <c r="X2432">
        <f t="shared" si="937"/>
        <v>-5.2359877559829883E-2</v>
      </c>
      <c r="Y2432">
        <f t="shared" si="938"/>
        <v>-5.2335956242943828E-2</v>
      </c>
      <c r="Z2432">
        <f t="shared" si="939"/>
        <v>-5.2383818566763218E-2</v>
      </c>
      <c r="AA2432">
        <f t="shared" si="940"/>
        <v>0</v>
      </c>
      <c r="AB2432">
        <f t="shared" si="941"/>
        <v>6375585.7452000007</v>
      </c>
      <c r="AC2432">
        <f t="shared" si="942"/>
        <v>9.2468067027179749E-6</v>
      </c>
      <c r="AD2432">
        <f t="shared" si="943"/>
        <v>0</v>
      </c>
      <c r="AE2432">
        <f t="shared" si="944"/>
        <v>0</v>
      </c>
      <c r="AF2432">
        <f t="shared" si="945"/>
        <v>0</v>
      </c>
      <c r="AG2432">
        <f t="shared" si="946"/>
        <v>0</v>
      </c>
      <c r="AH2432">
        <f t="shared" si="947"/>
        <v>0</v>
      </c>
      <c r="AI2432">
        <f t="shared" si="948"/>
        <v>5.0546225567071803E-3</v>
      </c>
      <c r="AJ2432">
        <f t="shared" si="949"/>
        <v>4.2582015317955055E-5</v>
      </c>
      <c r="AK2432">
        <f t="shared" si="950"/>
        <v>1.6740578955036711E-7</v>
      </c>
      <c r="AL2432">
        <f t="shared" si="951"/>
        <v>0</v>
      </c>
      <c r="AM2432">
        <v>6378137</v>
      </c>
      <c r="AN2432">
        <v>6356752.3142451802</v>
      </c>
      <c r="AO2432">
        <f t="shared" si="952"/>
        <v>8.1819190842620321E-2</v>
      </c>
      <c r="AP2432">
        <f t="shared" si="953"/>
        <v>8.2094437949694496E-2</v>
      </c>
      <c r="AQ2432">
        <f t="shared" si="954"/>
        <v>6.7394967422762398E-3</v>
      </c>
      <c r="AR2432">
        <f t="shared" si="955"/>
        <v>6399593.6257584924</v>
      </c>
    </row>
    <row r="2433" spans="13:44" x14ac:dyDescent="0.3">
      <c r="M2433" s="52" t="s">
        <v>22</v>
      </c>
      <c r="N2433" s="53">
        <f t="shared" si="934"/>
        <v>166021.44365805644</v>
      </c>
      <c r="O2433" s="54">
        <f t="shared" si="935"/>
        <v>0</v>
      </c>
      <c r="P2433" s="55">
        <f t="shared" si="936"/>
        <v>31</v>
      </c>
      <c r="Q2433" s="68"/>
      <c r="T2433">
        <f t="shared" si="957"/>
        <v>0</v>
      </c>
      <c r="U2433">
        <f t="shared" si="957"/>
        <v>0</v>
      </c>
      <c r="V2433">
        <f t="shared" si="933"/>
        <v>31</v>
      </c>
      <c r="W2433">
        <f t="shared" si="956"/>
        <v>3</v>
      </c>
      <c r="X2433">
        <f t="shared" si="937"/>
        <v>-5.2359877559829883E-2</v>
      </c>
      <c r="Y2433">
        <f t="shared" si="938"/>
        <v>-5.2335956242943828E-2</v>
      </c>
      <c r="Z2433">
        <f t="shared" si="939"/>
        <v>-5.2383818566763218E-2</v>
      </c>
      <c r="AA2433">
        <f t="shared" si="940"/>
        <v>0</v>
      </c>
      <c r="AB2433">
        <f t="shared" si="941"/>
        <v>6375585.7452000007</v>
      </c>
      <c r="AC2433">
        <f t="shared" si="942"/>
        <v>9.2468067027179749E-6</v>
      </c>
      <c r="AD2433">
        <f t="shared" si="943"/>
        <v>0</v>
      </c>
      <c r="AE2433">
        <f t="shared" si="944"/>
        <v>0</v>
      </c>
      <c r="AF2433">
        <f t="shared" si="945"/>
        <v>0</v>
      </c>
      <c r="AG2433">
        <f t="shared" si="946"/>
        <v>0</v>
      </c>
      <c r="AH2433">
        <f t="shared" si="947"/>
        <v>0</v>
      </c>
      <c r="AI2433">
        <f t="shared" si="948"/>
        <v>5.0546225567071803E-3</v>
      </c>
      <c r="AJ2433">
        <f t="shared" si="949"/>
        <v>4.2582015317955055E-5</v>
      </c>
      <c r="AK2433">
        <f t="shared" si="950"/>
        <v>1.6740578955036711E-7</v>
      </c>
      <c r="AL2433">
        <f t="shared" si="951"/>
        <v>0</v>
      </c>
      <c r="AM2433">
        <v>6378137</v>
      </c>
      <c r="AN2433">
        <v>6356752.3142451802</v>
      </c>
      <c r="AO2433">
        <f t="shared" si="952"/>
        <v>8.1819190842620321E-2</v>
      </c>
      <c r="AP2433">
        <f t="shared" si="953"/>
        <v>8.2094437949694496E-2</v>
      </c>
      <c r="AQ2433">
        <f t="shared" si="954"/>
        <v>6.7394967422762398E-3</v>
      </c>
      <c r="AR2433">
        <f t="shared" si="955"/>
        <v>6399593.6257584924</v>
      </c>
    </row>
    <row r="2434" spans="13:44" x14ac:dyDescent="0.3">
      <c r="M2434" s="52" t="s">
        <v>22</v>
      </c>
      <c r="N2434" s="53">
        <f t="shared" si="934"/>
        <v>166021.44365805644</v>
      </c>
      <c r="O2434" s="54">
        <f t="shared" si="935"/>
        <v>0</v>
      </c>
      <c r="P2434" s="55">
        <f t="shared" si="936"/>
        <v>31</v>
      </c>
      <c r="Q2434" s="68"/>
      <c r="T2434">
        <f t="shared" si="957"/>
        <v>0</v>
      </c>
      <c r="U2434">
        <f t="shared" si="957"/>
        <v>0</v>
      </c>
      <c r="V2434">
        <f t="shared" si="933"/>
        <v>31</v>
      </c>
      <c r="W2434">
        <f t="shared" si="956"/>
        <v>3</v>
      </c>
      <c r="X2434">
        <f t="shared" si="937"/>
        <v>-5.2359877559829883E-2</v>
      </c>
      <c r="Y2434">
        <f t="shared" si="938"/>
        <v>-5.2335956242943828E-2</v>
      </c>
      <c r="Z2434">
        <f t="shared" si="939"/>
        <v>-5.2383818566763218E-2</v>
      </c>
      <c r="AA2434">
        <f t="shared" si="940"/>
        <v>0</v>
      </c>
      <c r="AB2434">
        <f t="shared" si="941"/>
        <v>6375585.7452000007</v>
      </c>
      <c r="AC2434">
        <f t="shared" si="942"/>
        <v>9.2468067027179749E-6</v>
      </c>
      <c r="AD2434">
        <f t="shared" si="943"/>
        <v>0</v>
      </c>
      <c r="AE2434">
        <f t="shared" si="944"/>
        <v>0</v>
      </c>
      <c r="AF2434">
        <f t="shared" si="945"/>
        <v>0</v>
      </c>
      <c r="AG2434">
        <f t="shared" si="946"/>
        <v>0</v>
      </c>
      <c r="AH2434">
        <f t="shared" si="947"/>
        <v>0</v>
      </c>
      <c r="AI2434">
        <f t="shared" si="948"/>
        <v>5.0546225567071803E-3</v>
      </c>
      <c r="AJ2434">
        <f t="shared" si="949"/>
        <v>4.2582015317955055E-5</v>
      </c>
      <c r="AK2434">
        <f t="shared" si="950"/>
        <v>1.6740578955036711E-7</v>
      </c>
      <c r="AL2434">
        <f t="shared" si="951"/>
        <v>0</v>
      </c>
      <c r="AM2434">
        <v>6378137</v>
      </c>
      <c r="AN2434">
        <v>6356752.3142451802</v>
      </c>
      <c r="AO2434">
        <f t="shared" si="952"/>
        <v>8.1819190842620321E-2</v>
      </c>
      <c r="AP2434">
        <f t="shared" si="953"/>
        <v>8.2094437949694496E-2</v>
      </c>
      <c r="AQ2434">
        <f t="shared" si="954"/>
        <v>6.7394967422762398E-3</v>
      </c>
      <c r="AR2434">
        <f t="shared" si="955"/>
        <v>6399593.6257584924</v>
      </c>
    </row>
    <row r="2435" spans="13:44" x14ac:dyDescent="0.3">
      <c r="M2435" s="52" t="s">
        <v>22</v>
      </c>
      <c r="N2435" s="53">
        <f t="shared" si="934"/>
        <v>166021.44365805644</v>
      </c>
      <c r="O2435" s="54">
        <f t="shared" si="935"/>
        <v>0</v>
      </c>
      <c r="P2435" s="55">
        <f t="shared" si="936"/>
        <v>31</v>
      </c>
      <c r="Q2435" s="68"/>
      <c r="T2435">
        <f t="shared" si="957"/>
        <v>0</v>
      </c>
      <c r="U2435">
        <f t="shared" si="957"/>
        <v>0</v>
      </c>
      <c r="V2435">
        <f t="shared" si="933"/>
        <v>31</v>
      </c>
      <c r="W2435">
        <f t="shared" si="956"/>
        <v>3</v>
      </c>
      <c r="X2435">
        <f t="shared" si="937"/>
        <v>-5.2359877559829883E-2</v>
      </c>
      <c r="Y2435">
        <f t="shared" si="938"/>
        <v>-5.2335956242943828E-2</v>
      </c>
      <c r="Z2435">
        <f t="shared" si="939"/>
        <v>-5.2383818566763218E-2</v>
      </c>
      <c r="AA2435">
        <f t="shared" si="940"/>
        <v>0</v>
      </c>
      <c r="AB2435">
        <f t="shared" si="941"/>
        <v>6375585.7452000007</v>
      </c>
      <c r="AC2435">
        <f t="shared" si="942"/>
        <v>9.2468067027179749E-6</v>
      </c>
      <c r="AD2435">
        <f t="shared" si="943"/>
        <v>0</v>
      </c>
      <c r="AE2435">
        <f t="shared" si="944"/>
        <v>0</v>
      </c>
      <c r="AF2435">
        <f t="shared" si="945"/>
        <v>0</v>
      </c>
      <c r="AG2435">
        <f t="shared" si="946"/>
        <v>0</v>
      </c>
      <c r="AH2435">
        <f t="shared" si="947"/>
        <v>0</v>
      </c>
      <c r="AI2435">
        <f t="shared" si="948"/>
        <v>5.0546225567071803E-3</v>
      </c>
      <c r="AJ2435">
        <f t="shared" si="949"/>
        <v>4.2582015317955055E-5</v>
      </c>
      <c r="AK2435">
        <f t="shared" si="950"/>
        <v>1.6740578955036711E-7</v>
      </c>
      <c r="AL2435">
        <f t="shared" si="951"/>
        <v>0</v>
      </c>
      <c r="AM2435">
        <v>6378137</v>
      </c>
      <c r="AN2435">
        <v>6356752.3142451802</v>
      </c>
      <c r="AO2435">
        <f t="shared" si="952"/>
        <v>8.1819190842620321E-2</v>
      </c>
      <c r="AP2435">
        <f t="shared" si="953"/>
        <v>8.2094437949694496E-2</v>
      </c>
      <c r="AQ2435">
        <f t="shared" si="954"/>
        <v>6.7394967422762398E-3</v>
      </c>
      <c r="AR2435">
        <f t="shared" si="955"/>
        <v>6399593.6257584924</v>
      </c>
    </row>
    <row r="2436" spans="13:44" x14ac:dyDescent="0.3">
      <c r="M2436" s="52" t="s">
        <v>22</v>
      </c>
      <c r="N2436" s="53">
        <f t="shared" si="934"/>
        <v>166021.44365805644</v>
      </c>
      <c r="O2436" s="54">
        <f t="shared" si="935"/>
        <v>0</v>
      </c>
      <c r="P2436" s="55">
        <f t="shared" si="936"/>
        <v>31</v>
      </c>
      <c r="Q2436" s="68"/>
      <c r="T2436">
        <f t="shared" si="957"/>
        <v>0</v>
      </c>
      <c r="U2436">
        <f t="shared" si="957"/>
        <v>0</v>
      </c>
      <c r="V2436">
        <f t="shared" si="933"/>
        <v>31</v>
      </c>
      <c r="W2436">
        <f t="shared" si="956"/>
        <v>3</v>
      </c>
      <c r="X2436">
        <f t="shared" si="937"/>
        <v>-5.2359877559829883E-2</v>
      </c>
      <c r="Y2436">
        <f t="shared" si="938"/>
        <v>-5.2335956242943828E-2</v>
      </c>
      <c r="Z2436">
        <f t="shared" si="939"/>
        <v>-5.2383818566763218E-2</v>
      </c>
      <c r="AA2436">
        <f t="shared" si="940"/>
        <v>0</v>
      </c>
      <c r="AB2436">
        <f t="shared" si="941"/>
        <v>6375585.7452000007</v>
      </c>
      <c r="AC2436">
        <f t="shared" si="942"/>
        <v>9.2468067027179749E-6</v>
      </c>
      <c r="AD2436">
        <f t="shared" si="943"/>
        <v>0</v>
      </c>
      <c r="AE2436">
        <f t="shared" si="944"/>
        <v>0</v>
      </c>
      <c r="AF2436">
        <f t="shared" si="945"/>
        <v>0</v>
      </c>
      <c r="AG2436">
        <f t="shared" si="946"/>
        <v>0</v>
      </c>
      <c r="AH2436">
        <f t="shared" si="947"/>
        <v>0</v>
      </c>
      <c r="AI2436">
        <f t="shared" si="948"/>
        <v>5.0546225567071803E-3</v>
      </c>
      <c r="AJ2436">
        <f t="shared" si="949"/>
        <v>4.2582015317955055E-5</v>
      </c>
      <c r="AK2436">
        <f t="shared" si="950"/>
        <v>1.6740578955036711E-7</v>
      </c>
      <c r="AL2436">
        <f t="shared" si="951"/>
        <v>0</v>
      </c>
      <c r="AM2436">
        <v>6378137</v>
      </c>
      <c r="AN2436">
        <v>6356752.3142451802</v>
      </c>
      <c r="AO2436">
        <f t="shared" si="952"/>
        <v>8.1819190842620321E-2</v>
      </c>
      <c r="AP2436">
        <f t="shared" si="953"/>
        <v>8.2094437949694496E-2</v>
      </c>
      <c r="AQ2436">
        <f t="shared" si="954"/>
        <v>6.7394967422762398E-3</v>
      </c>
      <c r="AR2436">
        <f t="shared" si="955"/>
        <v>6399593.6257584924</v>
      </c>
    </row>
    <row r="2437" spans="13:44" x14ac:dyDescent="0.3">
      <c r="M2437" s="52" t="s">
        <v>22</v>
      </c>
      <c r="N2437" s="53">
        <f t="shared" si="934"/>
        <v>166021.44365805644</v>
      </c>
      <c r="O2437" s="54">
        <f t="shared" si="935"/>
        <v>0</v>
      </c>
      <c r="P2437" s="55">
        <f t="shared" si="936"/>
        <v>31</v>
      </c>
      <c r="Q2437" s="68"/>
      <c r="T2437">
        <f t="shared" si="957"/>
        <v>0</v>
      </c>
      <c r="U2437">
        <f t="shared" si="957"/>
        <v>0</v>
      </c>
      <c r="V2437">
        <f t="shared" si="933"/>
        <v>31</v>
      </c>
      <c r="W2437">
        <f t="shared" si="956"/>
        <v>3</v>
      </c>
      <c r="X2437">
        <f t="shared" si="937"/>
        <v>-5.2359877559829883E-2</v>
      </c>
      <c r="Y2437">
        <f t="shared" si="938"/>
        <v>-5.2335956242943828E-2</v>
      </c>
      <c r="Z2437">
        <f t="shared" si="939"/>
        <v>-5.2383818566763218E-2</v>
      </c>
      <c r="AA2437">
        <f t="shared" si="940"/>
        <v>0</v>
      </c>
      <c r="AB2437">
        <f t="shared" si="941"/>
        <v>6375585.7452000007</v>
      </c>
      <c r="AC2437">
        <f t="shared" si="942"/>
        <v>9.2468067027179749E-6</v>
      </c>
      <c r="AD2437">
        <f t="shared" si="943"/>
        <v>0</v>
      </c>
      <c r="AE2437">
        <f t="shared" si="944"/>
        <v>0</v>
      </c>
      <c r="AF2437">
        <f t="shared" si="945"/>
        <v>0</v>
      </c>
      <c r="AG2437">
        <f t="shared" si="946"/>
        <v>0</v>
      </c>
      <c r="AH2437">
        <f t="shared" si="947"/>
        <v>0</v>
      </c>
      <c r="AI2437">
        <f t="shared" si="948"/>
        <v>5.0546225567071803E-3</v>
      </c>
      <c r="AJ2437">
        <f t="shared" si="949"/>
        <v>4.2582015317955055E-5</v>
      </c>
      <c r="AK2437">
        <f t="shared" si="950"/>
        <v>1.6740578955036711E-7</v>
      </c>
      <c r="AL2437">
        <f t="shared" si="951"/>
        <v>0</v>
      </c>
      <c r="AM2437">
        <v>6378137</v>
      </c>
      <c r="AN2437">
        <v>6356752.3142451802</v>
      </c>
      <c r="AO2437">
        <f t="shared" si="952"/>
        <v>8.1819190842620321E-2</v>
      </c>
      <c r="AP2437">
        <f t="shared" si="953"/>
        <v>8.2094437949694496E-2</v>
      </c>
      <c r="AQ2437">
        <f t="shared" si="954"/>
        <v>6.7394967422762398E-3</v>
      </c>
      <c r="AR2437">
        <f t="shared" si="955"/>
        <v>6399593.6257584924</v>
      </c>
    </row>
    <row r="2438" spans="13:44" x14ac:dyDescent="0.3">
      <c r="M2438" s="52" t="s">
        <v>22</v>
      </c>
      <c r="N2438" s="53">
        <f t="shared" si="934"/>
        <v>166021.44365805644</v>
      </c>
      <c r="O2438" s="54">
        <f t="shared" si="935"/>
        <v>0</v>
      </c>
      <c r="P2438" s="55">
        <f t="shared" si="936"/>
        <v>31</v>
      </c>
      <c r="Q2438" s="68"/>
      <c r="T2438">
        <f t="shared" si="957"/>
        <v>0</v>
      </c>
      <c r="U2438">
        <f t="shared" si="957"/>
        <v>0</v>
      </c>
      <c r="V2438">
        <f t="shared" si="933"/>
        <v>31</v>
      </c>
      <c r="W2438">
        <f t="shared" si="956"/>
        <v>3</v>
      </c>
      <c r="X2438">
        <f t="shared" si="937"/>
        <v>-5.2359877559829883E-2</v>
      </c>
      <c r="Y2438">
        <f t="shared" si="938"/>
        <v>-5.2335956242943828E-2</v>
      </c>
      <c r="Z2438">
        <f t="shared" si="939"/>
        <v>-5.2383818566763218E-2</v>
      </c>
      <c r="AA2438">
        <f t="shared" si="940"/>
        <v>0</v>
      </c>
      <c r="AB2438">
        <f t="shared" si="941"/>
        <v>6375585.7452000007</v>
      </c>
      <c r="AC2438">
        <f t="shared" si="942"/>
        <v>9.2468067027179749E-6</v>
      </c>
      <c r="AD2438">
        <f t="shared" si="943"/>
        <v>0</v>
      </c>
      <c r="AE2438">
        <f t="shared" si="944"/>
        <v>0</v>
      </c>
      <c r="AF2438">
        <f t="shared" si="945"/>
        <v>0</v>
      </c>
      <c r="AG2438">
        <f t="shared" si="946"/>
        <v>0</v>
      </c>
      <c r="AH2438">
        <f t="shared" si="947"/>
        <v>0</v>
      </c>
      <c r="AI2438">
        <f t="shared" si="948"/>
        <v>5.0546225567071803E-3</v>
      </c>
      <c r="AJ2438">
        <f t="shared" si="949"/>
        <v>4.2582015317955055E-5</v>
      </c>
      <c r="AK2438">
        <f t="shared" si="950"/>
        <v>1.6740578955036711E-7</v>
      </c>
      <c r="AL2438">
        <f t="shared" si="951"/>
        <v>0</v>
      </c>
      <c r="AM2438">
        <v>6378137</v>
      </c>
      <c r="AN2438">
        <v>6356752.3142451802</v>
      </c>
      <c r="AO2438">
        <f t="shared" si="952"/>
        <v>8.1819190842620321E-2</v>
      </c>
      <c r="AP2438">
        <f t="shared" si="953"/>
        <v>8.2094437949694496E-2</v>
      </c>
      <c r="AQ2438">
        <f t="shared" si="954"/>
        <v>6.7394967422762398E-3</v>
      </c>
      <c r="AR2438">
        <f t="shared" si="955"/>
        <v>6399593.6257584924</v>
      </c>
    </row>
    <row r="2439" spans="13:44" x14ac:dyDescent="0.3">
      <c r="M2439" s="52" t="s">
        <v>22</v>
      </c>
      <c r="N2439" s="53">
        <f t="shared" si="934"/>
        <v>166021.44365805644</v>
      </c>
      <c r="O2439" s="54">
        <f t="shared" si="935"/>
        <v>0</v>
      </c>
      <c r="P2439" s="55">
        <f t="shared" si="936"/>
        <v>31</v>
      </c>
      <c r="Q2439" s="68"/>
      <c r="T2439">
        <f t="shared" si="957"/>
        <v>0</v>
      </c>
      <c r="U2439">
        <f t="shared" si="957"/>
        <v>0</v>
      </c>
      <c r="V2439">
        <f t="shared" si="933"/>
        <v>31</v>
      </c>
      <c r="W2439">
        <f t="shared" si="956"/>
        <v>3</v>
      </c>
      <c r="X2439">
        <f t="shared" si="937"/>
        <v>-5.2359877559829883E-2</v>
      </c>
      <c r="Y2439">
        <f t="shared" si="938"/>
        <v>-5.2335956242943828E-2</v>
      </c>
      <c r="Z2439">
        <f t="shared" si="939"/>
        <v>-5.2383818566763218E-2</v>
      </c>
      <c r="AA2439">
        <f t="shared" si="940"/>
        <v>0</v>
      </c>
      <c r="AB2439">
        <f t="shared" si="941"/>
        <v>6375585.7452000007</v>
      </c>
      <c r="AC2439">
        <f t="shared" si="942"/>
        <v>9.2468067027179749E-6</v>
      </c>
      <c r="AD2439">
        <f t="shared" si="943"/>
        <v>0</v>
      </c>
      <c r="AE2439">
        <f t="shared" si="944"/>
        <v>0</v>
      </c>
      <c r="AF2439">
        <f t="shared" si="945"/>
        <v>0</v>
      </c>
      <c r="AG2439">
        <f t="shared" si="946"/>
        <v>0</v>
      </c>
      <c r="AH2439">
        <f t="shared" si="947"/>
        <v>0</v>
      </c>
      <c r="AI2439">
        <f t="shared" si="948"/>
        <v>5.0546225567071803E-3</v>
      </c>
      <c r="AJ2439">
        <f t="shared" si="949"/>
        <v>4.2582015317955055E-5</v>
      </c>
      <c r="AK2439">
        <f t="shared" si="950"/>
        <v>1.6740578955036711E-7</v>
      </c>
      <c r="AL2439">
        <f t="shared" si="951"/>
        <v>0</v>
      </c>
      <c r="AM2439">
        <v>6378137</v>
      </c>
      <c r="AN2439">
        <v>6356752.3142451802</v>
      </c>
      <c r="AO2439">
        <f t="shared" si="952"/>
        <v>8.1819190842620321E-2</v>
      </c>
      <c r="AP2439">
        <f t="shared" si="953"/>
        <v>8.2094437949694496E-2</v>
      </c>
      <c r="AQ2439">
        <f t="shared" si="954"/>
        <v>6.7394967422762398E-3</v>
      </c>
      <c r="AR2439">
        <f t="shared" si="955"/>
        <v>6399593.6257584924</v>
      </c>
    </row>
    <row r="2440" spans="13:44" x14ac:dyDescent="0.3">
      <c r="M2440" s="52" t="s">
        <v>22</v>
      </c>
      <c r="N2440" s="53">
        <f t="shared" si="934"/>
        <v>166021.44365805644</v>
      </c>
      <c r="O2440" s="54">
        <f t="shared" si="935"/>
        <v>0</v>
      </c>
      <c r="P2440" s="55">
        <f t="shared" si="936"/>
        <v>31</v>
      </c>
      <c r="Q2440" s="68"/>
      <c r="T2440">
        <f t="shared" si="957"/>
        <v>0</v>
      </c>
      <c r="U2440">
        <f t="shared" si="957"/>
        <v>0</v>
      </c>
      <c r="V2440">
        <f t="shared" si="933"/>
        <v>31</v>
      </c>
      <c r="W2440">
        <f t="shared" si="956"/>
        <v>3</v>
      </c>
      <c r="X2440">
        <f t="shared" si="937"/>
        <v>-5.2359877559829883E-2</v>
      </c>
      <c r="Y2440">
        <f t="shared" si="938"/>
        <v>-5.2335956242943828E-2</v>
      </c>
      <c r="Z2440">
        <f t="shared" si="939"/>
        <v>-5.2383818566763218E-2</v>
      </c>
      <c r="AA2440">
        <f t="shared" si="940"/>
        <v>0</v>
      </c>
      <c r="AB2440">
        <f t="shared" si="941"/>
        <v>6375585.7452000007</v>
      </c>
      <c r="AC2440">
        <f t="shared" si="942"/>
        <v>9.2468067027179749E-6</v>
      </c>
      <c r="AD2440">
        <f t="shared" si="943"/>
        <v>0</v>
      </c>
      <c r="AE2440">
        <f t="shared" si="944"/>
        <v>0</v>
      </c>
      <c r="AF2440">
        <f t="shared" si="945"/>
        <v>0</v>
      </c>
      <c r="AG2440">
        <f t="shared" si="946"/>
        <v>0</v>
      </c>
      <c r="AH2440">
        <f t="shared" si="947"/>
        <v>0</v>
      </c>
      <c r="AI2440">
        <f t="shared" si="948"/>
        <v>5.0546225567071803E-3</v>
      </c>
      <c r="AJ2440">
        <f t="shared" si="949"/>
        <v>4.2582015317955055E-5</v>
      </c>
      <c r="AK2440">
        <f t="shared" si="950"/>
        <v>1.6740578955036711E-7</v>
      </c>
      <c r="AL2440">
        <f t="shared" si="951"/>
        <v>0</v>
      </c>
      <c r="AM2440">
        <v>6378137</v>
      </c>
      <c r="AN2440">
        <v>6356752.3142451802</v>
      </c>
      <c r="AO2440">
        <f t="shared" si="952"/>
        <v>8.1819190842620321E-2</v>
      </c>
      <c r="AP2440">
        <f t="shared" si="953"/>
        <v>8.2094437949694496E-2</v>
      </c>
      <c r="AQ2440">
        <f t="shared" si="954"/>
        <v>6.7394967422762398E-3</v>
      </c>
      <c r="AR2440">
        <f t="shared" si="955"/>
        <v>6399593.6257584924</v>
      </c>
    </row>
    <row r="2441" spans="13:44" x14ac:dyDescent="0.3">
      <c r="M2441" s="52" t="s">
        <v>22</v>
      </c>
      <c r="N2441" s="53">
        <f t="shared" si="934"/>
        <v>166021.44365805644</v>
      </c>
      <c r="O2441" s="54">
        <f t="shared" si="935"/>
        <v>0</v>
      </c>
      <c r="P2441" s="55">
        <f t="shared" si="936"/>
        <v>31</v>
      </c>
      <c r="Q2441" s="68"/>
      <c r="T2441">
        <f t="shared" si="957"/>
        <v>0</v>
      </c>
      <c r="U2441">
        <f t="shared" si="957"/>
        <v>0</v>
      </c>
      <c r="V2441">
        <f t="shared" si="933"/>
        <v>31</v>
      </c>
      <c r="W2441">
        <f t="shared" si="956"/>
        <v>3</v>
      </c>
      <c r="X2441">
        <f t="shared" si="937"/>
        <v>-5.2359877559829883E-2</v>
      </c>
      <c r="Y2441">
        <f t="shared" si="938"/>
        <v>-5.2335956242943828E-2</v>
      </c>
      <c r="Z2441">
        <f t="shared" si="939"/>
        <v>-5.2383818566763218E-2</v>
      </c>
      <c r="AA2441">
        <f t="shared" si="940"/>
        <v>0</v>
      </c>
      <c r="AB2441">
        <f t="shared" si="941"/>
        <v>6375585.7452000007</v>
      </c>
      <c r="AC2441">
        <f t="shared" si="942"/>
        <v>9.2468067027179749E-6</v>
      </c>
      <c r="AD2441">
        <f t="shared" si="943"/>
        <v>0</v>
      </c>
      <c r="AE2441">
        <f t="shared" si="944"/>
        <v>0</v>
      </c>
      <c r="AF2441">
        <f t="shared" si="945"/>
        <v>0</v>
      </c>
      <c r="AG2441">
        <f t="shared" si="946"/>
        <v>0</v>
      </c>
      <c r="AH2441">
        <f t="shared" si="947"/>
        <v>0</v>
      </c>
      <c r="AI2441">
        <f t="shared" si="948"/>
        <v>5.0546225567071803E-3</v>
      </c>
      <c r="AJ2441">
        <f t="shared" si="949"/>
        <v>4.2582015317955055E-5</v>
      </c>
      <c r="AK2441">
        <f t="shared" si="950"/>
        <v>1.6740578955036711E-7</v>
      </c>
      <c r="AL2441">
        <f t="shared" si="951"/>
        <v>0</v>
      </c>
      <c r="AM2441">
        <v>6378137</v>
      </c>
      <c r="AN2441">
        <v>6356752.3142451802</v>
      </c>
      <c r="AO2441">
        <f t="shared" si="952"/>
        <v>8.1819190842620321E-2</v>
      </c>
      <c r="AP2441">
        <f t="shared" si="953"/>
        <v>8.2094437949694496E-2</v>
      </c>
      <c r="AQ2441">
        <f t="shared" si="954"/>
        <v>6.7394967422762398E-3</v>
      </c>
      <c r="AR2441">
        <f t="shared" si="955"/>
        <v>6399593.6257584924</v>
      </c>
    </row>
    <row r="2442" spans="13:44" x14ac:dyDescent="0.3">
      <c r="M2442" s="52" t="s">
        <v>22</v>
      </c>
      <c r="N2442" s="53">
        <f t="shared" si="934"/>
        <v>166021.44365805644</v>
      </c>
      <c r="O2442" s="54">
        <f t="shared" si="935"/>
        <v>0</v>
      </c>
      <c r="P2442" s="55">
        <f t="shared" si="936"/>
        <v>31</v>
      </c>
      <c r="Q2442" s="68"/>
      <c r="T2442">
        <f t="shared" si="957"/>
        <v>0</v>
      </c>
      <c r="U2442">
        <f t="shared" si="957"/>
        <v>0</v>
      </c>
      <c r="V2442">
        <f t="shared" si="933"/>
        <v>31</v>
      </c>
      <c r="W2442">
        <f t="shared" si="956"/>
        <v>3</v>
      </c>
      <c r="X2442">
        <f t="shared" si="937"/>
        <v>-5.2359877559829883E-2</v>
      </c>
      <c r="Y2442">
        <f t="shared" si="938"/>
        <v>-5.2335956242943828E-2</v>
      </c>
      <c r="Z2442">
        <f t="shared" si="939"/>
        <v>-5.2383818566763218E-2</v>
      </c>
      <c r="AA2442">
        <f t="shared" si="940"/>
        <v>0</v>
      </c>
      <c r="AB2442">
        <f t="shared" si="941"/>
        <v>6375585.7452000007</v>
      </c>
      <c r="AC2442">
        <f t="shared" si="942"/>
        <v>9.2468067027179749E-6</v>
      </c>
      <c r="AD2442">
        <f t="shared" si="943"/>
        <v>0</v>
      </c>
      <c r="AE2442">
        <f t="shared" si="944"/>
        <v>0</v>
      </c>
      <c r="AF2442">
        <f t="shared" si="945"/>
        <v>0</v>
      </c>
      <c r="AG2442">
        <f t="shared" si="946"/>
        <v>0</v>
      </c>
      <c r="AH2442">
        <f t="shared" si="947"/>
        <v>0</v>
      </c>
      <c r="AI2442">
        <f t="shared" si="948"/>
        <v>5.0546225567071803E-3</v>
      </c>
      <c r="AJ2442">
        <f t="shared" si="949"/>
        <v>4.2582015317955055E-5</v>
      </c>
      <c r="AK2442">
        <f t="shared" si="950"/>
        <v>1.6740578955036711E-7</v>
      </c>
      <c r="AL2442">
        <f t="shared" si="951"/>
        <v>0</v>
      </c>
      <c r="AM2442">
        <v>6378137</v>
      </c>
      <c r="AN2442">
        <v>6356752.3142451802</v>
      </c>
      <c r="AO2442">
        <f t="shared" si="952"/>
        <v>8.1819190842620321E-2</v>
      </c>
      <c r="AP2442">
        <f t="shared" si="953"/>
        <v>8.2094437949694496E-2</v>
      </c>
      <c r="AQ2442">
        <f t="shared" si="954"/>
        <v>6.7394967422762398E-3</v>
      </c>
      <c r="AR2442">
        <f t="shared" si="955"/>
        <v>6399593.6257584924</v>
      </c>
    </row>
    <row r="2443" spans="13:44" x14ac:dyDescent="0.3">
      <c r="M2443" s="52" t="s">
        <v>22</v>
      </c>
      <c r="N2443" s="53">
        <f t="shared" si="934"/>
        <v>166021.44365805644</v>
      </c>
      <c r="O2443" s="54">
        <f t="shared" si="935"/>
        <v>0</v>
      </c>
      <c r="P2443" s="55">
        <f t="shared" si="936"/>
        <v>31</v>
      </c>
      <c r="Q2443" s="68"/>
      <c r="T2443">
        <f t="shared" si="957"/>
        <v>0</v>
      </c>
      <c r="U2443">
        <f t="shared" si="957"/>
        <v>0</v>
      </c>
      <c r="V2443">
        <f t="shared" si="933"/>
        <v>31</v>
      </c>
      <c r="W2443">
        <f t="shared" si="956"/>
        <v>3</v>
      </c>
      <c r="X2443">
        <f t="shared" si="937"/>
        <v>-5.2359877559829883E-2</v>
      </c>
      <c r="Y2443">
        <f t="shared" si="938"/>
        <v>-5.2335956242943828E-2</v>
      </c>
      <c r="Z2443">
        <f t="shared" si="939"/>
        <v>-5.2383818566763218E-2</v>
      </c>
      <c r="AA2443">
        <f t="shared" si="940"/>
        <v>0</v>
      </c>
      <c r="AB2443">
        <f t="shared" si="941"/>
        <v>6375585.7452000007</v>
      </c>
      <c r="AC2443">
        <f t="shared" si="942"/>
        <v>9.2468067027179749E-6</v>
      </c>
      <c r="AD2443">
        <f t="shared" si="943"/>
        <v>0</v>
      </c>
      <c r="AE2443">
        <f t="shared" si="944"/>
        <v>0</v>
      </c>
      <c r="AF2443">
        <f t="shared" si="945"/>
        <v>0</v>
      </c>
      <c r="AG2443">
        <f t="shared" si="946"/>
        <v>0</v>
      </c>
      <c r="AH2443">
        <f t="shared" si="947"/>
        <v>0</v>
      </c>
      <c r="AI2443">
        <f t="shared" si="948"/>
        <v>5.0546225567071803E-3</v>
      </c>
      <c r="AJ2443">
        <f t="shared" si="949"/>
        <v>4.2582015317955055E-5</v>
      </c>
      <c r="AK2443">
        <f t="shared" si="950"/>
        <v>1.6740578955036711E-7</v>
      </c>
      <c r="AL2443">
        <f t="shared" si="951"/>
        <v>0</v>
      </c>
      <c r="AM2443">
        <v>6378137</v>
      </c>
      <c r="AN2443">
        <v>6356752.3142451802</v>
      </c>
      <c r="AO2443">
        <f t="shared" si="952"/>
        <v>8.1819190842620321E-2</v>
      </c>
      <c r="AP2443">
        <f t="shared" si="953"/>
        <v>8.2094437949694496E-2</v>
      </c>
      <c r="AQ2443">
        <f t="shared" si="954"/>
        <v>6.7394967422762398E-3</v>
      </c>
      <c r="AR2443">
        <f t="shared" si="955"/>
        <v>6399593.6257584924</v>
      </c>
    </row>
    <row r="2444" spans="13:44" x14ac:dyDescent="0.3">
      <c r="M2444" s="52" t="s">
        <v>22</v>
      </c>
      <c r="N2444" s="53">
        <f t="shared" si="934"/>
        <v>166021.44365805644</v>
      </c>
      <c r="O2444" s="54">
        <f t="shared" si="935"/>
        <v>0</v>
      </c>
      <c r="P2444" s="55">
        <f t="shared" si="936"/>
        <v>31</v>
      </c>
      <c r="Q2444" s="68"/>
      <c r="T2444">
        <f t="shared" si="957"/>
        <v>0</v>
      </c>
      <c r="U2444">
        <f t="shared" si="957"/>
        <v>0</v>
      </c>
      <c r="V2444">
        <f t="shared" si="933"/>
        <v>31</v>
      </c>
      <c r="W2444">
        <f t="shared" si="956"/>
        <v>3</v>
      </c>
      <c r="X2444">
        <f t="shared" si="937"/>
        <v>-5.2359877559829883E-2</v>
      </c>
      <c r="Y2444">
        <f t="shared" si="938"/>
        <v>-5.2335956242943828E-2</v>
      </c>
      <c r="Z2444">
        <f t="shared" si="939"/>
        <v>-5.2383818566763218E-2</v>
      </c>
      <c r="AA2444">
        <f t="shared" si="940"/>
        <v>0</v>
      </c>
      <c r="AB2444">
        <f t="shared" si="941"/>
        <v>6375585.7452000007</v>
      </c>
      <c r="AC2444">
        <f t="shared" si="942"/>
        <v>9.2468067027179749E-6</v>
      </c>
      <c r="AD2444">
        <f t="shared" si="943"/>
        <v>0</v>
      </c>
      <c r="AE2444">
        <f t="shared" si="944"/>
        <v>0</v>
      </c>
      <c r="AF2444">
        <f t="shared" si="945"/>
        <v>0</v>
      </c>
      <c r="AG2444">
        <f t="shared" si="946"/>
        <v>0</v>
      </c>
      <c r="AH2444">
        <f t="shared" si="947"/>
        <v>0</v>
      </c>
      <c r="AI2444">
        <f t="shared" si="948"/>
        <v>5.0546225567071803E-3</v>
      </c>
      <c r="AJ2444">
        <f t="shared" si="949"/>
        <v>4.2582015317955055E-5</v>
      </c>
      <c r="AK2444">
        <f t="shared" si="950"/>
        <v>1.6740578955036711E-7</v>
      </c>
      <c r="AL2444">
        <f t="shared" si="951"/>
        <v>0</v>
      </c>
      <c r="AM2444">
        <v>6378137</v>
      </c>
      <c r="AN2444">
        <v>6356752.3142451802</v>
      </c>
      <c r="AO2444">
        <f t="shared" si="952"/>
        <v>8.1819190842620321E-2</v>
      </c>
      <c r="AP2444">
        <f t="shared" si="953"/>
        <v>8.2094437949694496E-2</v>
      </c>
      <c r="AQ2444">
        <f t="shared" si="954"/>
        <v>6.7394967422762398E-3</v>
      </c>
      <c r="AR2444">
        <f t="shared" si="955"/>
        <v>6399593.6257584924</v>
      </c>
    </row>
    <row r="2445" spans="13:44" x14ac:dyDescent="0.3">
      <c r="M2445" s="52" t="s">
        <v>22</v>
      </c>
      <c r="N2445" s="53">
        <f t="shared" si="934"/>
        <v>166021.44365805644</v>
      </c>
      <c r="O2445" s="54">
        <f t="shared" si="935"/>
        <v>0</v>
      </c>
      <c r="P2445" s="55">
        <f t="shared" si="936"/>
        <v>31</v>
      </c>
      <c r="Q2445" s="68"/>
      <c r="T2445">
        <f t="shared" si="957"/>
        <v>0</v>
      </c>
      <c r="U2445">
        <f t="shared" si="957"/>
        <v>0</v>
      </c>
      <c r="V2445">
        <f t="shared" si="933"/>
        <v>31</v>
      </c>
      <c r="W2445">
        <f t="shared" si="956"/>
        <v>3</v>
      </c>
      <c r="X2445">
        <f t="shared" si="937"/>
        <v>-5.2359877559829883E-2</v>
      </c>
      <c r="Y2445">
        <f t="shared" si="938"/>
        <v>-5.2335956242943828E-2</v>
      </c>
      <c r="Z2445">
        <f t="shared" si="939"/>
        <v>-5.2383818566763218E-2</v>
      </c>
      <c r="AA2445">
        <f t="shared" si="940"/>
        <v>0</v>
      </c>
      <c r="AB2445">
        <f t="shared" si="941"/>
        <v>6375585.7452000007</v>
      </c>
      <c r="AC2445">
        <f t="shared" si="942"/>
        <v>9.2468067027179749E-6</v>
      </c>
      <c r="AD2445">
        <f t="shared" si="943"/>
        <v>0</v>
      </c>
      <c r="AE2445">
        <f t="shared" si="944"/>
        <v>0</v>
      </c>
      <c r="AF2445">
        <f t="shared" si="945"/>
        <v>0</v>
      </c>
      <c r="AG2445">
        <f t="shared" si="946"/>
        <v>0</v>
      </c>
      <c r="AH2445">
        <f t="shared" si="947"/>
        <v>0</v>
      </c>
      <c r="AI2445">
        <f t="shared" si="948"/>
        <v>5.0546225567071803E-3</v>
      </c>
      <c r="AJ2445">
        <f t="shared" si="949"/>
        <v>4.2582015317955055E-5</v>
      </c>
      <c r="AK2445">
        <f t="shared" si="950"/>
        <v>1.6740578955036711E-7</v>
      </c>
      <c r="AL2445">
        <f t="shared" si="951"/>
        <v>0</v>
      </c>
      <c r="AM2445">
        <v>6378137</v>
      </c>
      <c r="AN2445">
        <v>6356752.3142451802</v>
      </c>
      <c r="AO2445">
        <f t="shared" si="952"/>
        <v>8.1819190842620321E-2</v>
      </c>
      <c r="AP2445">
        <f t="shared" si="953"/>
        <v>8.2094437949694496E-2</v>
      </c>
      <c r="AQ2445">
        <f t="shared" si="954"/>
        <v>6.7394967422762398E-3</v>
      </c>
      <c r="AR2445">
        <f t="shared" si="955"/>
        <v>6399593.6257584924</v>
      </c>
    </row>
    <row r="2446" spans="13:44" x14ac:dyDescent="0.3">
      <c r="M2446" s="52" t="s">
        <v>22</v>
      </c>
      <c r="N2446" s="53">
        <f t="shared" si="934"/>
        <v>166021.44365805644</v>
      </c>
      <c r="O2446" s="54">
        <f t="shared" si="935"/>
        <v>0</v>
      </c>
      <c r="P2446" s="55">
        <f t="shared" si="936"/>
        <v>31</v>
      </c>
      <c r="Q2446" s="68"/>
      <c r="T2446">
        <f t="shared" si="957"/>
        <v>0</v>
      </c>
      <c r="U2446">
        <f t="shared" si="957"/>
        <v>0</v>
      </c>
      <c r="V2446">
        <f t="shared" si="933"/>
        <v>31</v>
      </c>
      <c r="W2446">
        <f t="shared" si="956"/>
        <v>3</v>
      </c>
      <c r="X2446">
        <f t="shared" si="937"/>
        <v>-5.2359877559829883E-2</v>
      </c>
      <c r="Y2446">
        <f t="shared" si="938"/>
        <v>-5.2335956242943828E-2</v>
      </c>
      <c r="Z2446">
        <f t="shared" si="939"/>
        <v>-5.2383818566763218E-2</v>
      </c>
      <c r="AA2446">
        <f t="shared" si="940"/>
        <v>0</v>
      </c>
      <c r="AB2446">
        <f t="shared" si="941"/>
        <v>6375585.7452000007</v>
      </c>
      <c r="AC2446">
        <f t="shared" si="942"/>
        <v>9.2468067027179749E-6</v>
      </c>
      <c r="AD2446">
        <f t="shared" si="943"/>
        <v>0</v>
      </c>
      <c r="AE2446">
        <f t="shared" si="944"/>
        <v>0</v>
      </c>
      <c r="AF2446">
        <f t="shared" si="945"/>
        <v>0</v>
      </c>
      <c r="AG2446">
        <f t="shared" si="946"/>
        <v>0</v>
      </c>
      <c r="AH2446">
        <f t="shared" si="947"/>
        <v>0</v>
      </c>
      <c r="AI2446">
        <f t="shared" si="948"/>
        <v>5.0546225567071803E-3</v>
      </c>
      <c r="AJ2446">
        <f t="shared" si="949"/>
        <v>4.2582015317955055E-5</v>
      </c>
      <c r="AK2446">
        <f t="shared" si="950"/>
        <v>1.6740578955036711E-7</v>
      </c>
      <c r="AL2446">
        <f t="shared" si="951"/>
        <v>0</v>
      </c>
      <c r="AM2446">
        <v>6378137</v>
      </c>
      <c r="AN2446">
        <v>6356752.3142451802</v>
      </c>
      <c r="AO2446">
        <f t="shared" si="952"/>
        <v>8.1819190842620321E-2</v>
      </c>
      <c r="AP2446">
        <f t="shared" si="953"/>
        <v>8.2094437949694496E-2</v>
      </c>
      <c r="AQ2446">
        <f t="shared" si="954"/>
        <v>6.7394967422762398E-3</v>
      </c>
      <c r="AR2446">
        <f t="shared" si="955"/>
        <v>6399593.6257584924</v>
      </c>
    </row>
    <row r="2447" spans="13:44" x14ac:dyDescent="0.3">
      <c r="M2447" s="52" t="s">
        <v>22</v>
      </c>
      <c r="N2447" s="53">
        <f t="shared" si="934"/>
        <v>166021.44365805644</v>
      </c>
      <c r="O2447" s="54">
        <f t="shared" si="935"/>
        <v>0</v>
      </c>
      <c r="P2447" s="55">
        <f t="shared" si="936"/>
        <v>31</v>
      </c>
      <c r="Q2447" s="68"/>
      <c r="T2447">
        <f t="shared" si="957"/>
        <v>0</v>
      </c>
      <c r="U2447">
        <f t="shared" si="957"/>
        <v>0</v>
      </c>
      <c r="V2447">
        <f t="shared" si="933"/>
        <v>31</v>
      </c>
      <c r="W2447">
        <f t="shared" si="956"/>
        <v>3</v>
      </c>
      <c r="X2447">
        <f t="shared" si="937"/>
        <v>-5.2359877559829883E-2</v>
      </c>
      <c r="Y2447">
        <f t="shared" si="938"/>
        <v>-5.2335956242943828E-2</v>
      </c>
      <c r="Z2447">
        <f t="shared" si="939"/>
        <v>-5.2383818566763218E-2</v>
      </c>
      <c r="AA2447">
        <f t="shared" si="940"/>
        <v>0</v>
      </c>
      <c r="AB2447">
        <f t="shared" si="941"/>
        <v>6375585.7452000007</v>
      </c>
      <c r="AC2447">
        <f t="shared" si="942"/>
        <v>9.2468067027179749E-6</v>
      </c>
      <c r="AD2447">
        <f t="shared" si="943"/>
        <v>0</v>
      </c>
      <c r="AE2447">
        <f t="shared" si="944"/>
        <v>0</v>
      </c>
      <c r="AF2447">
        <f t="shared" si="945"/>
        <v>0</v>
      </c>
      <c r="AG2447">
        <f t="shared" si="946"/>
        <v>0</v>
      </c>
      <c r="AH2447">
        <f t="shared" si="947"/>
        <v>0</v>
      </c>
      <c r="AI2447">
        <f t="shared" si="948"/>
        <v>5.0546225567071803E-3</v>
      </c>
      <c r="AJ2447">
        <f t="shared" si="949"/>
        <v>4.2582015317955055E-5</v>
      </c>
      <c r="AK2447">
        <f t="shared" si="950"/>
        <v>1.6740578955036711E-7</v>
      </c>
      <c r="AL2447">
        <f t="shared" si="951"/>
        <v>0</v>
      </c>
      <c r="AM2447">
        <v>6378137</v>
      </c>
      <c r="AN2447">
        <v>6356752.3142451802</v>
      </c>
      <c r="AO2447">
        <f t="shared" si="952"/>
        <v>8.1819190842620321E-2</v>
      </c>
      <c r="AP2447">
        <f t="shared" si="953"/>
        <v>8.2094437949694496E-2</v>
      </c>
      <c r="AQ2447">
        <f t="shared" si="954"/>
        <v>6.7394967422762398E-3</v>
      </c>
      <c r="AR2447">
        <f t="shared" si="955"/>
        <v>6399593.6257584924</v>
      </c>
    </row>
    <row r="2448" spans="13:44" x14ac:dyDescent="0.3">
      <c r="M2448" s="52" t="s">
        <v>22</v>
      </c>
      <c r="N2448" s="53">
        <f t="shared" si="934"/>
        <v>166021.44365805644</v>
      </c>
      <c r="O2448" s="54">
        <f t="shared" si="935"/>
        <v>0</v>
      </c>
      <c r="P2448" s="55">
        <f t="shared" si="936"/>
        <v>31</v>
      </c>
      <c r="Q2448" s="68"/>
      <c r="T2448">
        <f t="shared" si="957"/>
        <v>0</v>
      </c>
      <c r="U2448">
        <f t="shared" si="957"/>
        <v>0</v>
      </c>
      <c r="V2448">
        <f t="shared" si="933"/>
        <v>31</v>
      </c>
      <c r="W2448">
        <f t="shared" si="956"/>
        <v>3</v>
      </c>
      <c r="X2448">
        <f t="shared" si="937"/>
        <v>-5.2359877559829883E-2</v>
      </c>
      <c r="Y2448">
        <f t="shared" si="938"/>
        <v>-5.2335956242943828E-2</v>
      </c>
      <c r="Z2448">
        <f t="shared" si="939"/>
        <v>-5.2383818566763218E-2</v>
      </c>
      <c r="AA2448">
        <f t="shared" si="940"/>
        <v>0</v>
      </c>
      <c r="AB2448">
        <f t="shared" si="941"/>
        <v>6375585.7452000007</v>
      </c>
      <c r="AC2448">
        <f t="shared" si="942"/>
        <v>9.2468067027179749E-6</v>
      </c>
      <c r="AD2448">
        <f t="shared" si="943"/>
        <v>0</v>
      </c>
      <c r="AE2448">
        <f t="shared" si="944"/>
        <v>0</v>
      </c>
      <c r="AF2448">
        <f t="shared" si="945"/>
        <v>0</v>
      </c>
      <c r="AG2448">
        <f t="shared" si="946"/>
        <v>0</v>
      </c>
      <c r="AH2448">
        <f t="shared" si="947"/>
        <v>0</v>
      </c>
      <c r="AI2448">
        <f t="shared" si="948"/>
        <v>5.0546225567071803E-3</v>
      </c>
      <c r="AJ2448">
        <f t="shared" si="949"/>
        <v>4.2582015317955055E-5</v>
      </c>
      <c r="AK2448">
        <f t="shared" si="950"/>
        <v>1.6740578955036711E-7</v>
      </c>
      <c r="AL2448">
        <f t="shared" si="951"/>
        <v>0</v>
      </c>
      <c r="AM2448">
        <v>6378137</v>
      </c>
      <c r="AN2448">
        <v>6356752.3142451802</v>
      </c>
      <c r="AO2448">
        <f t="shared" si="952"/>
        <v>8.1819190842620321E-2</v>
      </c>
      <c r="AP2448">
        <f t="shared" si="953"/>
        <v>8.2094437949694496E-2</v>
      </c>
      <c r="AQ2448">
        <f t="shared" si="954"/>
        <v>6.7394967422762398E-3</v>
      </c>
      <c r="AR2448">
        <f t="shared" si="955"/>
        <v>6399593.6257584924</v>
      </c>
    </row>
    <row r="2449" spans="13:44" x14ac:dyDescent="0.3">
      <c r="M2449" s="52" t="s">
        <v>22</v>
      </c>
      <c r="N2449" s="53">
        <f t="shared" si="934"/>
        <v>166021.44365805644</v>
      </c>
      <c r="O2449" s="54">
        <f t="shared" si="935"/>
        <v>0</v>
      </c>
      <c r="P2449" s="55">
        <f t="shared" si="936"/>
        <v>31</v>
      </c>
      <c r="Q2449" s="68"/>
      <c r="T2449">
        <f t="shared" si="957"/>
        <v>0</v>
      </c>
      <c r="U2449">
        <f t="shared" si="957"/>
        <v>0</v>
      </c>
      <c r="V2449">
        <f t="shared" si="933"/>
        <v>31</v>
      </c>
      <c r="W2449">
        <f t="shared" si="956"/>
        <v>3</v>
      </c>
      <c r="X2449">
        <f t="shared" si="937"/>
        <v>-5.2359877559829883E-2</v>
      </c>
      <c r="Y2449">
        <f t="shared" si="938"/>
        <v>-5.2335956242943828E-2</v>
      </c>
      <c r="Z2449">
        <f t="shared" si="939"/>
        <v>-5.2383818566763218E-2</v>
      </c>
      <c r="AA2449">
        <f t="shared" si="940"/>
        <v>0</v>
      </c>
      <c r="AB2449">
        <f t="shared" si="941"/>
        <v>6375585.7452000007</v>
      </c>
      <c r="AC2449">
        <f t="shared" si="942"/>
        <v>9.2468067027179749E-6</v>
      </c>
      <c r="AD2449">
        <f t="shared" si="943"/>
        <v>0</v>
      </c>
      <c r="AE2449">
        <f t="shared" si="944"/>
        <v>0</v>
      </c>
      <c r="AF2449">
        <f t="shared" si="945"/>
        <v>0</v>
      </c>
      <c r="AG2449">
        <f t="shared" si="946"/>
        <v>0</v>
      </c>
      <c r="AH2449">
        <f t="shared" si="947"/>
        <v>0</v>
      </c>
      <c r="AI2449">
        <f t="shared" si="948"/>
        <v>5.0546225567071803E-3</v>
      </c>
      <c r="AJ2449">
        <f t="shared" si="949"/>
        <v>4.2582015317955055E-5</v>
      </c>
      <c r="AK2449">
        <f t="shared" si="950"/>
        <v>1.6740578955036711E-7</v>
      </c>
      <c r="AL2449">
        <f t="shared" si="951"/>
        <v>0</v>
      </c>
      <c r="AM2449">
        <v>6378137</v>
      </c>
      <c r="AN2449">
        <v>6356752.3142451802</v>
      </c>
      <c r="AO2449">
        <f t="shared" si="952"/>
        <v>8.1819190842620321E-2</v>
      </c>
      <c r="AP2449">
        <f t="shared" si="953"/>
        <v>8.2094437949694496E-2</v>
      </c>
      <c r="AQ2449">
        <f t="shared" si="954"/>
        <v>6.7394967422762398E-3</v>
      </c>
      <c r="AR2449">
        <f t="shared" si="955"/>
        <v>6399593.6257584924</v>
      </c>
    </row>
    <row r="2450" spans="13:44" x14ac:dyDescent="0.3">
      <c r="M2450" s="52" t="s">
        <v>22</v>
      </c>
      <c r="N2450" s="53">
        <f t="shared" si="934"/>
        <v>166021.44365805644</v>
      </c>
      <c r="O2450" s="54">
        <f t="shared" si="935"/>
        <v>0</v>
      </c>
      <c r="P2450" s="55">
        <f t="shared" si="936"/>
        <v>31</v>
      </c>
      <c r="Q2450" s="68"/>
      <c r="T2450">
        <f t="shared" si="957"/>
        <v>0</v>
      </c>
      <c r="U2450">
        <f t="shared" si="957"/>
        <v>0</v>
      </c>
      <c r="V2450">
        <f t="shared" si="933"/>
        <v>31</v>
      </c>
      <c r="W2450">
        <f t="shared" si="956"/>
        <v>3</v>
      </c>
      <c r="X2450">
        <f t="shared" si="937"/>
        <v>-5.2359877559829883E-2</v>
      </c>
      <c r="Y2450">
        <f t="shared" si="938"/>
        <v>-5.2335956242943828E-2</v>
      </c>
      <c r="Z2450">
        <f t="shared" si="939"/>
        <v>-5.2383818566763218E-2</v>
      </c>
      <c r="AA2450">
        <f t="shared" si="940"/>
        <v>0</v>
      </c>
      <c r="AB2450">
        <f t="shared" si="941"/>
        <v>6375585.7452000007</v>
      </c>
      <c r="AC2450">
        <f t="shared" si="942"/>
        <v>9.2468067027179749E-6</v>
      </c>
      <c r="AD2450">
        <f t="shared" si="943"/>
        <v>0</v>
      </c>
      <c r="AE2450">
        <f t="shared" si="944"/>
        <v>0</v>
      </c>
      <c r="AF2450">
        <f t="shared" si="945"/>
        <v>0</v>
      </c>
      <c r="AG2450">
        <f t="shared" si="946"/>
        <v>0</v>
      </c>
      <c r="AH2450">
        <f t="shared" si="947"/>
        <v>0</v>
      </c>
      <c r="AI2450">
        <f t="shared" si="948"/>
        <v>5.0546225567071803E-3</v>
      </c>
      <c r="AJ2450">
        <f t="shared" si="949"/>
        <v>4.2582015317955055E-5</v>
      </c>
      <c r="AK2450">
        <f t="shared" si="950"/>
        <v>1.6740578955036711E-7</v>
      </c>
      <c r="AL2450">
        <f t="shared" si="951"/>
        <v>0</v>
      </c>
      <c r="AM2450">
        <v>6378137</v>
      </c>
      <c r="AN2450">
        <v>6356752.3142451802</v>
      </c>
      <c r="AO2450">
        <f t="shared" si="952"/>
        <v>8.1819190842620321E-2</v>
      </c>
      <c r="AP2450">
        <f t="shared" si="953"/>
        <v>8.2094437949694496E-2</v>
      </c>
      <c r="AQ2450">
        <f t="shared" si="954"/>
        <v>6.7394967422762398E-3</v>
      </c>
      <c r="AR2450">
        <f t="shared" si="955"/>
        <v>6399593.6257584924</v>
      </c>
    </row>
    <row r="2451" spans="13:44" x14ac:dyDescent="0.3">
      <c r="M2451" s="52" t="s">
        <v>22</v>
      </c>
      <c r="N2451" s="53">
        <f t="shared" si="934"/>
        <v>166021.44365805644</v>
      </c>
      <c r="O2451" s="54">
        <f t="shared" si="935"/>
        <v>0</v>
      </c>
      <c r="P2451" s="55">
        <f t="shared" si="936"/>
        <v>31</v>
      </c>
      <c r="Q2451" s="68"/>
      <c r="T2451">
        <f t="shared" si="957"/>
        <v>0</v>
      </c>
      <c r="U2451">
        <f t="shared" si="957"/>
        <v>0</v>
      </c>
      <c r="V2451">
        <f t="shared" si="933"/>
        <v>31</v>
      </c>
      <c r="W2451">
        <f t="shared" si="956"/>
        <v>3</v>
      </c>
      <c r="X2451">
        <f t="shared" si="937"/>
        <v>-5.2359877559829883E-2</v>
      </c>
      <c r="Y2451">
        <f t="shared" si="938"/>
        <v>-5.2335956242943828E-2</v>
      </c>
      <c r="Z2451">
        <f t="shared" si="939"/>
        <v>-5.2383818566763218E-2</v>
      </c>
      <c r="AA2451">
        <f t="shared" si="940"/>
        <v>0</v>
      </c>
      <c r="AB2451">
        <f t="shared" si="941"/>
        <v>6375585.7452000007</v>
      </c>
      <c r="AC2451">
        <f t="shared" si="942"/>
        <v>9.2468067027179749E-6</v>
      </c>
      <c r="AD2451">
        <f t="shared" si="943"/>
        <v>0</v>
      </c>
      <c r="AE2451">
        <f t="shared" si="944"/>
        <v>0</v>
      </c>
      <c r="AF2451">
        <f t="shared" si="945"/>
        <v>0</v>
      </c>
      <c r="AG2451">
        <f t="shared" si="946"/>
        <v>0</v>
      </c>
      <c r="AH2451">
        <f t="shared" si="947"/>
        <v>0</v>
      </c>
      <c r="AI2451">
        <f t="shared" si="948"/>
        <v>5.0546225567071803E-3</v>
      </c>
      <c r="AJ2451">
        <f t="shared" si="949"/>
        <v>4.2582015317955055E-5</v>
      </c>
      <c r="AK2451">
        <f t="shared" si="950"/>
        <v>1.6740578955036711E-7</v>
      </c>
      <c r="AL2451">
        <f t="shared" si="951"/>
        <v>0</v>
      </c>
      <c r="AM2451">
        <v>6378137</v>
      </c>
      <c r="AN2451">
        <v>6356752.3142451802</v>
      </c>
      <c r="AO2451">
        <f t="shared" si="952"/>
        <v>8.1819190842620321E-2</v>
      </c>
      <c r="AP2451">
        <f t="shared" si="953"/>
        <v>8.2094437949694496E-2</v>
      </c>
      <c r="AQ2451">
        <f t="shared" si="954"/>
        <v>6.7394967422762398E-3</v>
      </c>
      <c r="AR2451">
        <f t="shared" si="955"/>
        <v>6399593.6257584924</v>
      </c>
    </row>
    <row r="2452" spans="13:44" x14ac:dyDescent="0.3">
      <c r="M2452" s="52" t="s">
        <v>22</v>
      </c>
      <c r="N2452" s="53">
        <f t="shared" si="934"/>
        <v>166021.44365805644</v>
      </c>
      <c r="O2452" s="54">
        <f t="shared" si="935"/>
        <v>0</v>
      </c>
      <c r="P2452" s="55">
        <f t="shared" si="936"/>
        <v>31</v>
      </c>
      <c r="Q2452" s="68"/>
      <c r="T2452">
        <f t="shared" si="957"/>
        <v>0</v>
      </c>
      <c r="U2452">
        <f t="shared" si="957"/>
        <v>0</v>
      </c>
      <c r="V2452">
        <f t="shared" si="933"/>
        <v>31</v>
      </c>
      <c r="W2452">
        <f t="shared" si="956"/>
        <v>3</v>
      </c>
      <c r="X2452">
        <f t="shared" si="937"/>
        <v>-5.2359877559829883E-2</v>
      </c>
      <c r="Y2452">
        <f t="shared" si="938"/>
        <v>-5.2335956242943828E-2</v>
      </c>
      <c r="Z2452">
        <f t="shared" si="939"/>
        <v>-5.2383818566763218E-2</v>
      </c>
      <c r="AA2452">
        <f t="shared" si="940"/>
        <v>0</v>
      </c>
      <c r="AB2452">
        <f t="shared" si="941"/>
        <v>6375585.7452000007</v>
      </c>
      <c r="AC2452">
        <f t="shared" si="942"/>
        <v>9.2468067027179749E-6</v>
      </c>
      <c r="AD2452">
        <f t="shared" si="943"/>
        <v>0</v>
      </c>
      <c r="AE2452">
        <f t="shared" si="944"/>
        <v>0</v>
      </c>
      <c r="AF2452">
        <f t="shared" si="945"/>
        <v>0</v>
      </c>
      <c r="AG2452">
        <f t="shared" si="946"/>
        <v>0</v>
      </c>
      <c r="AH2452">
        <f t="shared" si="947"/>
        <v>0</v>
      </c>
      <c r="AI2452">
        <f t="shared" si="948"/>
        <v>5.0546225567071803E-3</v>
      </c>
      <c r="AJ2452">
        <f t="shared" si="949"/>
        <v>4.2582015317955055E-5</v>
      </c>
      <c r="AK2452">
        <f t="shared" si="950"/>
        <v>1.6740578955036711E-7</v>
      </c>
      <c r="AL2452">
        <f t="shared" si="951"/>
        <v>0</v>
      </c>
      <c r="AM2452">
        <v>6378137</v>
      </c>
      <c r="AN2452">
        <v>6356752.3142451802</v>
      </c>
      <c r="AO2452">
        <f t="shared" si="952"/>
        <v>8.1819190842620321E-2</v>
      </c>
      <c r="AP2452">
        <f t="shared" si="953"/>
        <v>8.2094437949694496E-2</v>
      </c>
      <c r="AQ2452">
        <f t="shared" si="954"/>
        <v>6.7394967422762398E-3</v>
      </c>
      <c r="AR2452">
        <f t="shared" si="955"/>
        <v>6399593.6257584924</v>
      </c>
    </row>
    <row r="2453" spans="13:44" x14ac:dyDescent="0.3">
      <c r="M2453" s="52" t="s">
        <v>22</v>
      </c>
      <c r="N2453" s="53">
        <f t="shared" si="934"/>
        <v>166021.44365805644</v>
      </c>
      <c r="O2453" s="54">
        <f t="shared" si="935"/>
        <v>0</v>
      </c>
      <c r="P2453" s="55">
        <f t="shared" si="936"/>
        <v>31</v>
      </c>
      <c r="Q2453" s="68"/>
      <c r="T2453">
        <f t="shared" si="957"/>
        <v>0</v>
      </c>
      <c r="U2453">
        <f t="shared" si="957"/>
        <v>0</v>
      </c>
      <c r="V2453">
        <f t="shared" si="933"/>
        <v>31</v>
      </c>
      <c r="W2453">
        <f t="shared" si="956"/>
        <v>3</v>
      </c>
      <c r="X2453">
        <f t="shared" si="937"/>
        <v>-5.2359877559829883E-2</v>
      </c>
      <c r="Y2453">
        <f t="shared" si="938"/>
        <v>-5.2335956242943828E-2</v>
      </c>
      <c r="Z2453">
        <f t="shared" si="939"/>
        <v>-5.2383818566763218E-2</v>
      </c>
      <c r="AA2453">
        <f t="shared" si="940"/>
        <v>0</v>
      </c>
      <c r="AB2453">
        <f t="shared" si="941"/>
        <v>6375585.7452000007</v>
      </c>
      <c r="AC2453">
        <f t="shared" si="942"/>
        <v>9.2468067027179749E-6</v>
      </c>
      <c r="AD2453">
        <f t="shared" si="943"/>
        <v>0</v>
      </c>
      <c r="AE2453">
        <f t="shared" si="944"/>
        <v>0</v>
      </c>
      <c r="AF2453">
        <f t="shared" si="945"/>
        <v>0</v>
      </c>
      <c r="AG2453">
        <f t="shared" si="946"/>
        <v>0</v>
      </c>
      <c r="AH2453">
        <f t="shared" si="947"/>
        <v>0</v>
      </c>
      <c r="AI2453">
        <f t="shared" si="948"/>
        <v>5.0546225567071803E-3</v>
      </c>
      <c r="AJ2453">
        <f t="shared" si="949"/>
        <v>4.2582015317955055E-5</v>
      </c>
      <c r="AK2453">
        <f t="shared" si="950"/>
        <v>1.6740578955036711E-7</v>
      </c>
      <c r="AL2453">
        <f t="shared" si="951"/>
        <v>0</v>
      </c>
      <c r="AM2453">
        <v>6378137</v>
      </c>
      <c r="AN2453">
        <v>6356752.3142451802</v>
      </c>
      <c r="AO2453">
        <f t="shared" si="952"/>
        <v>8.1819190842620321E-2</v>
      </c>
      <c r="AP2453">
        <f t="shared" si="953"/>
        <v>8.2094437949694496E-2</v>
      </c>
      <c r="AQ2453">
        <f t="shared" si="954"/>
        <v>6.7394967422762398E-3</v>
      </c>
      <c r="AR2453">
        <f t="shared" si="955"/>
        <v>6399593.6257584924</v>
      </c>
    </row>
    <row r="2454" spans="13:44" x14ac:dyDescent="0.3">
      <c r="M2454" s="52" t="s">
        <v>22</v>
      </c>
      <c r="N2454" s="53">
        <f t="shared" si="934"/>
        <v>166021.44365805644</v>
      </c>
      <c r="O2454" s="54">
        <f t="shared" si="935"/>
        <v>0</v>
      </c>
      <c r="P2454" s="55">
        <f t="shared" si="936"/>
        <v>31</v>
      </c>
      <c r="Q2454" s="68"/>
      <c r="T2454">
        <f t="shared" si="957"/>
        <v>0</v>
      </c>
      <c r="U2454">
        <f t="shared" si="957"/>
        <v>0</v>
      </c>
      <c r="V2454">
        <f t="shared" si="933"/>
        <v>31</v>
      </c>
      <c r="W2454">
        <f t="shared" si="956"/>
        <v>3</v>
      </c>
      <c r="X2454">
        <f t="shared" si="937"/>
        <v>-5.2359877559829883E-2</v>
      </c>
      <c r="Y2454">
        <f t="shared" si="938"/>
        <v>-5.2335956242943828E-2</v>
      </c>
      <c r="Z2454">
        <f t="shared" si="939"/>
        <v>-5.2383818566763218E-2</v>
      </c>
      <c r="AA2454">
        <f t="shared" si="940"/>
        <v>0</v>
      </c>
      <c r="AB2454">
        <f t="shared" si="941"/>
        <v>6375585.7452000007</v>
      </c>
      <c r="AC2454">
        <f t="shared" si="942"/>
        <v>9.2468067027179749E-6</v>
      </c>
      <c r="AD2454">
        <f t="shared" si="943"/>
        <v>0</v>
      </c>
      <c r="AE2454">
        <f t="shared" si="944"/>
        <v>0</v>
      </c>
      <c r="AF2454">
        <f t="shared" si="945"/>
        <v>0</v>
      </c>
      <c r="AG2454">
        <f t="shared" si="946"/>
        <v>0</v>
      </c>
      <c r="AH2454">
        <f t="shared" si="947"/>
        <v>0</v>
      </c>
      <c r="AI2454">
        <f t="shared" si="948"/>
        <v>5.0546225567071803E-3</v>
      </c>
      <c r="AJ2454">
        <f t="shared" si="949"/>
        <v>4.2582015317955055E-5</v>
      </c>
      <c r="AK2454">
        <f t="shared" si="950"/>
        <v>1.6740578955036711E-7</v>
      </c>
      <c r="AL2454">
        <f t="shared" si="951"/>
        <v>0</v>
      </c>
      <c r="AM2454">
        <v>6378137</v>
      </c>
      <c r="AN2454">
        <v>6356752.3142451802</v>
      </c>
      <c r="AO2454">
        <f t="shared" si="952"/>
        <v>8.1819190842620321E-2</v>
      </c>
      <c r="AP2454">
        <f t="shared" si="953"/>
        <v>8.2094437949694496E-2</v>
      </c>
      <c r="AQ2454">
        <f t="shared" si="954"/>
        <v>6.7394967422762398E-3</v>
      </c>
      <c r="AR2454">
        <f t="shared" si="955"/>
        <v>6399593.6257584924</v>
      </c>
    </row>
    <row r="2455" spans="13:44" x14ac:dyDescent="0.3">
      <c r="M2455" s="52" t="s">
        <v>22</v>
      </c>
      <c r="N2455" s="53">
        <f t="shared" si="934"/>
        <v>166021.44365805644</v>
      </c>
      <c r="O2455" s="54">
        <f t="shared" si="935"/>
        <v>0</v>
      </c>
      <c r="P2455" s="55">
        <f t="shared" si="936"/>
        <v>31</v>
      </c>
      <c r="Q2455" s="68"/>
      <c r="T2455">
        <f t="shared" si="957"/>
        <v>0</v>
      </c>
      <c r="U2455">
        <f t="shared" si="957"/>
        <v>0</v>
      </c>
      <c r="V2455">
        <f t="shared" si="933"/>
        <v>31</v>
      </c>
      <c r="W2455">
        <f t="shared" si="956"/>
        <v>3</v>
      </c>
      <c r="X2455">
        <f t="shared" si="937"/>
        <v>-5.2359877559829883E-2</v>
      </c>
      <c r="Y2455">
        <f t="shared" si="938"/>
        <v>-5.2335956242943828E-2</v>
      </c>
      <c r="Z2455">
        <f t="shared" si="939"/>
        <v>-5.2383818566763218E-2</v>
      </c>
      <c r="AA2455">
        <f t="shared" si="940"/>
        <v>0</v>
      </c>
      <c r="AB2455">
        <f t="shared" si="941"/>
        <v>6375585.7452000007</v>
      </c>
      <c r="AC2455">
        <f t="shared" si="942"/>
        <v>9.2468067027179749E-6</v>
      </c>
      <c r="AD2455">
        <f t="shared" si="943"/>
        <v>0</v>
      </c>
      <c r="AE2455">
        <f t="shared" si="944"/>
        <v>0</v>
      </c>
      <c r="AF2455">
        <f t="shared" si="945"/>
        <v>0</v>
      </c>
      <c r="AG2455">
        <f t="shared" si="946"/>
        <v>0</v>
      </c>
      <c r="AH2455">
        <f t="shared" si="947"/>
        <v>0</v>
      </c>
      <c r="AI2455">
        <f t="shared" si="948"/>
        <v>5.0546225567071803E-3</v>
      </c>
      <c r="AJ2455">
        <f t="shared" si="949"/>
        <v>4.2582015317955055E-5</v>
      </c>
      <c r="AK2455">
        <f t="shared" si="950"/>
        <v>1.6740578955036711E-7</v>
      </c>
      <c r="AL2455">
        <f t="shared" si="951"/>
        <v>0</v>
      </c>
      <c r="AM2455">
        <v>6378137</v>
      </c>
      <c r="AN2455">
        <v>6356752.3142451802</v>
      </c>
      <c r="AO2455">
        <f t="shared" si="952"/>
        <v>8.1819190842620321E-2</v>
      </c>
      <c r="AP2455">
        <f t="shared" si="953"/>
        <v>8.2094437949694496E-2</v>
      </c>
      <c r="AQ2455">
        <f t="shared" si="954"/>
        <v>6.7394967422762398E-3</v>
      </c>
      <c r="AR2455">
        <f t="shared" si="955"/>
        <v>6399593.6257584924</v>
      </c>
    </row>
    <row r="2456" spans="13:44" x14ac:dyDescent="0.3">
      <c r="M2456" s="52" t="s">
        <v>22</v>
      </c>
      <c r="N2456" s="53">
        <f t="shared" si="934"/>
        <v>166021.44365805644</v>
      </c>
      <c r="O2456" s="54">
        <f t="shared" si="935"/>
        <v>0</v>
      </c>
      <c r="P2456" s="55">
        <f t="shared" si="936"/>
        <v>31</v>
      </c>
      <c r="Q2456" s="68"/>
      <c r="T2456">
        <f t="shared" si="957"/>
        <v>0</v>
      </c>
      <c r="U2456">
        <f t="shared" si="957"/>
        <v>0</v>
      </c>
      <c r="V2456">
        <f t="shared" si="933"/>
        <v>31</v>
      </c>
      <c r="W2456">
        <f t="shared" si="956"/>
        <v>3</v>
      </c>
      <c r="X2456">
        <f t="shared" si="937"/>
        <v>-5.2359877559829883E-2</v>
      </c>
      <c r="Y2456">
        <f t="shared" si="938"/>
        <v>-5.2335956242943828E-2</v>
      </c>
      <c r="Z2456">
        <f t="shared" si="939"/>
        <v>-5.2383818566763218E-2</v>
      </c>
      <c r="AA2456">
        <f t="shared" si="940"/>
        <v>0</v>
      </c>
      <c r="AB2456">
        <f t="shared" si="941"/>
        <v>6375585.7452000007</v>
      </c>
      <c r="AC2456">
        <f t="shared" si="942"/>
        <v>9.2468067027179749E-6</v>
      </c>
      <c r="AD2456">
        <f t="shared" si="943"/>
        <v>0</v>
      </c>
      <c r="AE2456">
        <f t="shared" si="944"/>
        <v>0</v>
      </c>
      <c r="AF2456">
        <f t="shared" si="945"/>
        <v>0</v>
      </c>
      <c r="AG2456">
        <f t="shared" si="946"/>
        <v>0</v>
      </c>
      <c r="AH2456">
        <f t="shared" si="947"/>
        <v>0</v>
      </c>
      <c r="AI2456">
        <f t="shared" si="948"/>
        <v>5.0546225567071803E-3</v>
      </c>
      <c r="AJ2456">
        <f t="shared" si="949"/>
        <v>4.2582015317955055E-5</v>
      </c>
      <c r="AK2456">
        <f t="shared" si="950"/>
        <v>1.6740578955036711E-7</v>
      </c>
      <c r="AL2456">
        <f t="shared" si="951"/>
        <v>0</v>
      </c>
      <c r="AM2456">
        <v>6378137</v>
      </c>
      <c r="AN2456">
        <v>6356752.3142451802</v>
      </c>
      <c r="AO2456">
        <f t="shared" si="952"/>
        <v>8.1819190842620321E-2</v>
      </c>
      <c r="AP2456">
        <f t="shared" si="953"/>
        <v>8.2094437949694496E-2</v>
      </c>
      <c r="AQ2456">
        <f t="shared" si="954"/>
        <v>6.7394967422762398E-3</v>
      </c>
      <c r="AR2456">
        <f t="shared" si="955"/>
        <v>6399593.6257584924</v>
      </c>
    </row>
    <row r="2457" spans="13:44" x14ac:dyDescent="0.3">
      <c r="M2457" s="52" t="s">
        <v>22</v>
      </c>
      <c r="N2457" s="53">
        <f t="shared" si="934"/>
        <v>166021.44365805644</v>
      </c>
      <c r="O2457" s="54">
        <f t="shared" si="935"/>
        <v>0</v>
      </c>
      <c r="P2457" s="55">
        <f t="shared" si="936"/>
        <v>31</v>
      </c>
      <c r="Q2457" s="68"/>
      <c r="T2457">
        <f t="shared" si="957"/>
        <v>0</v>
      </c>
      <c r="U2457">
        <f t="shared" si="957"/>
        <v>0</v>
      </c>
      <c r="V2457">
        <f t="shared" si="933"/>
        <v>31</v>
      </c>
      <c r="W2457">
        <f t="shared" si="956"/>
        <v>3</v>
      </c>
      <c r="X2457">
        <f t="shared" si="937"/>
        <v>-5.2359877559829883E-2</v>
      </c>
      <c r="Y2457">
        <f t="shared" si="938"/>
        <v>-5.2335956242943828E-2</v>
      </c>
      <c r="Z2457">
        <f t="shared" si="939"/>
        <v>-5.2383818566763218E-2</v>
      </c>
      <c r="AA2457">
        <f t="shared" si="940"/>
        <v>0</v>
      </c>
      <c r="AB2457">
        <f t="shared" si="941"/>
        <v>6375585.7452000007</v>
      </c>
      <c r="AC2457">
        <f t="shared" si="942"/>
        <v>9.2468067027179749E-6</v>
      </c>
      <c r="AD2457">
        <f t="shared" si="943"/>
        <v>0</v>
      </c>
      <c r="AE2457">
        <f t="shared" si="944"/>
        <v>0</v>
      </c>
      <c r="AF2457">
        <f t="shared" si="945"/>
        <v>0</v>
      </c>
      <c r="AG2457">
        <f t="shared" si="946"/>
        <v>0</v>
      </c>
      <c r="AH2457">
        <f t="shared" si="947"/>
        <v>0</v>
      </c>
      <c r="AI2457">
        <f t="shared" si="948"/>
        <v>5.0546225567071803E-3</v>
      </c>
      <c r="AJ2457">
        <f t="shared" si="949"/>
        <v>4.2582015317955055E-5</v>
      </c>
      <c r="AK2457">
        <f t="shared" si="950"/>
        <v>1.6740578955036711E-7</v>
      </c>
      <c r="AL2457">
        <f t="shared" si="951"/>
        <v>0</v>
      </c>
      <c r="AM2457">
        <v>6378137</v>
      </c>
      <c r="AN2457">
        <v>6356752.3142451802</v>
      </c>
      <c r="AO2457">
        <f t="shared" si="952"/>
        <v>8.1819190842620321E-2</v>
      </c>
      <c r="AP2457">
        <f t="shared" si="953"/>
        <v>8.2094437949694496E-2</v>
      </c>
      <c r="AQ2457">
        <f t="shared" si="954"/>
        <v>6.7394967422762398E-3</v>
      </c>
      <c r="AR2457">
        <f t="shared" si="955"/>
        <v>6399593.6257584924</v>
      </c>
    </row>
    <row r="2458" spans="13:44" x14ac:dyDescent="0.3">
      <c r="M2458" s="52" t="s">
        <v>22</v>
      </c>
      <c r="N2458" s="53">
        <f t="shared" si="934"/>
        <v>166021.44365805644</v>
      </c>
      <c r="O2458" s="54">
        <f t="shared" si="935"/>
        <v>0</v>
      </c>
      <c r="P2458" s="55">
        <f t="shared" si="936"/>
        <v>31</v>
      </c>
      <c r="Q2458" s="68"/>
      <c r="T2458">
        <f t="shared" si="957"/>
        <v>0</v>
      </c>
      <c r="U2458">
        <f t="shared" si="957"/>
        <v>0</v>
      </c>
      <c r="V2458">
        <f t="shared" ref="V2458:V2505" si="958">TRUNC((R2458/6)+31)</f>
        <v>31</v>
      </c>
      <c r="W2458">
        <f t="shared" si="956"/>
        <v>3</v>
      </c>
      <c r="X2458">
        <f t="shared" si="937"/>
        <v>-5.2359877559829883E-2</v>
      </c>
      <c r="Y2458">
        <f t="shared" si="938"/>
        <v>-5.2335956242943828E-2</v>
      </c>
      <c r="Z2458">
        <f t="shared" si="939"/>
        <v>-5.2383818566763218E-2</v>
      </c>
      <c r="AA2458">
        <f t="shared" si="940"/>
        <v>0</v>
      </c>
      <c r="AB2458">
        <f t="shared" si="941"/>
        <v>6375585.7452000007</v>
      </c>
      <c r="AC2458">
        <f t="shared" si="942"/>
        <v>9.2468067027179749E-6</v>
      </c>
      <c r="AD2458">
        <f t="shared" si="943"/>
        <v>0</v>
      </c>
      <c r="AE2458">
        <f t="shared" si="944"/>
        <v>0</v>
      </c>
      <c r="AF2458">
        <f t="shared" si="945"/>
        <v>0</v>
      </c>
      <c r="AG2458">
        <f t="shared" si="946"/>
        <v>0</v>
      </c>
      <c r="AH2458">
        <f t="shared" si="947"/>
        <v>0</v>
      </c>
      <c r="AI2458">
        <f t="shared" si="948"/>
        <v>5.0546225567071803E-3</v>
      </c>
      <c r="AJ2458">
        <f t="shared" si="949"/>
        <v>4.2582015317955055E-5</v>
      </c>
      <c r="AK2458">
        <f t="shared" si="950"/>
        <v>1.6740578955036711E-7</v>
      </c>
      <c r="AL2458">
        <f t="shared" si="951"/>
        <v>0</v>
      </c>
      <c r="AM2458">
        <v>6378137</v>
      </c>
      <c r="AN2458">
        <v>6356752.3142451802</v>
      </c>
      <c r="AO2458">
        <f t="shared" si="952"/>
        <v>8.1819190842620321E-2</v>
      </c>
      <c r="AP2458">
        <f t="shared" si="953"/>
        <v>8.2094437949694496E-2</v>
      </c>
      <c r="AQ2458">
        <f t="shared" si="954"/>
        <v>6.7394967422762398E-3</v>
      </c>
      <c r="AR2458">
        <f t="shared" si="955"/>
        <v>6399593.6257584924</v>
      </c>
    </row>
    <row r="2459" spans="13:44" x14ac:dyDescent="0.3">
      <c r="M2459" s="52" t="s">
        <v>22</v>
      </c>
      <c r="N2459" s="53">
        <f t="shared" ref="N2459:N2505" si="959">Z2459*AB2459*(1+AC2459/3)+500000</f>
        <v>166021.44365805644</v>
      </c>
      <c r="O2459" s="54">
        <f t="shared" ref="O2459:O2505" si="960">IF(M2459="S",AA2459*AB2459*(1+AC2459)+AL2459+10000000,AA2459*AB2459*(1+AC2459)+AL2459)</f>
        <v>0</v>
      </c>
      <c r="P2459" s="55">
        <f t="shared" ref="P2459:P2505" si="961">V2459</f>
        <v>31</v>
      </c>
      <c r="Q2459" s="68"/>
      <c r="T2459">
        <f t="shared" si="957"/>
        <v>0</v>
      </c>
      <c r="U2459">
        <f t="shared" si="957"/>
        <v>0</v>
      </c>
      <c r="V2459">
        <f t="shared" si="958"/>
        <v>31</v>
      </c>
      <c r="W2459">
        <f t="shared" si="956"/>
        <v>3</v>
      </c>
      <c r="X2459">
        <f t="shared" ref="X2459:X2505" si="962">+T2459-((W2459*PI())/180)</f>
        <v>-5.2359877559829883E-2</v>
      </c>
      <c r="Y2459">
        <f t="shared" ref="Y2459:Y2505" si="963">COS(U2459)*SIN(X2459)</f>
        <v>-5.2335956242943828E-2</v>
      </c>
      <c r="Z2459">
        <f t="shared" ref="Z2459:Z2505" si="964">(1/2)*LN((1+Y2459)/(1-Y2459))</f>
        <v>-5.2383818566763218E-2</v>
      </c>
      <c r="AA2459">
        <f t="shared" ref="AA2459:AA2505" si="965">ATAN((TAN(U2459))/COS(X2459))-U2459</f>
        <v>0</v>
      </c>
      <c r="AB2459">
        <f t="shared" ref="AB2459:AB2505" si="966">(AR2459/(1+AQ2459*(COS(U2459))^2)^(1/2))*0.9996</f>
        <v>6375585.7452000007</v>
      </c>
      <c r="AC2459">
        <f t="shared" ref="AC2459:AC2505" si="967">(AQ2459/2)*Z2459^2*(COS(U2459))^2</f>
        <v>9.2468067027179749E-6</v>
      </c>
      <c r="AD2459">
        <f t="shared" ref="AD2459:AD2505" si="968">SIN(2*U2459)</f>
        <v>0</v>
      </c>
      <c r="AE2459">
        <f t="shared" ref="AE2459:AE2505" si="969">+AD2459*(COS(U2459))^2</f>
        <v>0</v>
      </c>
      <c r="AF2459">
        <f t="shared" ref="AF2459:AF2505" si="970">U2459+(AD2459/2)</f>
        <v>0</v>
      </c>
      <c r="AG2459">
        <f t="shared" ref="AG2459:AG2505" si="971">((3*AF2459)+AE2459)/4</f>
        <v>0</v>
      </c>
      <c r="AH2459">
        <f t="shared" ref="AH2459:AH2505" si="972">(5*AG2459+AE2459*(COS(U2459))^2)/3</f>
        <v>0</v>
      </c>
      <c r="AI2459">
        <f t="shared" ref="AI2459:AI2505" si="973">(3/4)*AQ2459</f>
        <v>5.0546225567071803E-3</v>
      </c>
      <c r="AJ2459">
        <f t="shared" ref="AJ2459:AJ2505" si="974">(5/3)*AI2459^2</f>
        <v>4.2582015317955055E-5</v>
      </c>
      <c r="AK2459">
        <f t="shared" ref="AK2459:AK2505" si="975">(35/27)*AI2459^3</f>
        <v>1.6740578955036711E-7</v>
      </c>
      <c r="AL2459">
        <f t="shared" ref="AL2459:AL2505" si="976">0.9996*AR2459*(U2459-(AI2459*AF2459)+(AJ2459*AG2459)-(AK2459*AH2459))</f>
        <v>0</v>
      </c>
      <c r="AM2459">
        <v>6378137</v>
      </c>
      <c r="AN2459">
        <v>6356752.3142451802</v>
      </c>
      <c r="AO2459">
        <f t="shared" ref="AO2459:AO2505" si="977">SQRT(AM2459^2-AN2459^2)/AM2459</f>
        <v>8.1819190842620321E-2</v>
      </c>
      <c r="AP2459">
        <f t="shared" ref="AP2459:AP2505" si="978">SQRT(AM2459^2-AN2459^2)/AN2459</f>
        <v>8.2094437949694496E-2</v>
      </c>
      <c r="AQ2459">
        <f t="shared" ref="AQ2459:AQ2505" si="979">AP2459^2</f>
        <v>6.7394967422762398E-3</v>
      </c>
      <c r="AR2459">
        <f t="shared" ref="AR2459:AR2505" si="980">+(AM2459^2)/AN2459</f>
        <v>6399593.6257584924</v>
      </c>
    </row>
    <row r="2460" spans="13:44" x14ac:dyDescent="0.3">
      <c r="M2460" s="52" t="s">
        <v>22</v>
      </c>
      <c r="N2460" s="53">
        <f t="shared" si="959"/>
        <v>166021.44365805644</v>
      </c>
      <c r="O2460" s="54">
        <f t="shared" si="960"/>
        <v>0</v>
      </c>
      <c r="P2460" s="55">
        <f t="shared" si="961"/>
        <v>31</v>
      </c>
      <c r="Q2460" s="68"/>
      <c r="T2460">
        <f t="shared" si="957"/>
        <v>0</v>
      </c>
      <c r="U2460">
        <f t="shared" si="957"/>
        <v>0</v>
      </c>
      <c r="V2460">
        <f t="shared" si="958"/>
        <v>31</v>
      </c>
      <c r="W2460">
        <f t="shared" ref="W2460:W2505" si="981">6*V2460-183</f>
        <v>3</v>
      </c>
      <c r="X2460">
        <f t="shared" si="962"/>
        <v>-5.2359877559829883E-2</v>
      </c>
      <c r="Y2460">
        <f t="shared" si="963"/>
        <v>-5.2335956242943828E-2</v>
      </c>
      <c r="Z2460">
        <f t="shared" si="964"/>
        <v>-5.2383818566763218E-2</v>
      </c>
      <c r="AA2460">
        <f t="shared" si="965"/>
        <v>0</v>
      </c>
      <c r="AB2460">
        <f t="shared" si="966"/>
        <v>6375585.7452000007</v>
      </c>
      <c r="AC2460">
        <f t="shared" si="967"/>
        <v>9.2468067027179749E-6</v>
      </c>
      <c r="AD2460">
        <f t="shared" si="968"/>
        <v>0</v>
      </c>
      <c r="AE2460">
        <f t="shared" si="969"/>
        <v>0</v>
      </c>
      <c r="AF2460">
        <f t="shared" si="970"/>
        <v>0</v>
      </c>
      <c r="AG2460">
        <f t="shared" si="971"/>
        <v>0</v>
      </c>
      <c r="AH2460">
        <f t="shared" si="972"/>
        <v>0</v>
      </c>
      <c r="AI2460">
        <f t="shared" si="973"/>
        <v>5.0546225567071803E-3</v>
      </c>
      <c r="AJ2460">
        <f t="shared" si="974"/>
        <v>4.2582015317955055E-5</v>
      </c>
      <c r="AK2460">
        <f t="shared" si="975"/>
        <v>1.6740578955036711E-7</v>
      </c>
      <c r="AL2460">
        <f t="shared" si="976"/>
        <v>0</v>
      </c>
      <c r="AM2460">
        <v>6378137</v>
      </c>
      <c r="AN2460">
        <v>6356752.3142451802</v>
      </c>
      <c r="AO2460">
        <f t="shared" si="977"/>
        <v>8.1819190842620321E-2</v>
      </c>
      <c r="AP2460">
        <f t="shared" si="978"/>
        <v>8.2094437949694496E-2</v>
      </c>
      <c r="AQ2460">
        <f t="shared" si="979"/>
        <v>6.7394967422762398E-3</v>
      </c>
      <c r="AR2460">
        <f t="shared" si="980"/>
        <v>6399593.6257584924</v>
      </c>
    </row>
    <row r="2461" spans="13:44" x14ac:dyDescent="0.3">
      <c r="M2461" s="52" t="s">
        <v>22</v>
      </c>
      <c r="N2461" s="53">
        <f t="shared" si="959"/>
        <v>166021.44365805644</v>
      </c>
      <c r="O2461" s="54">
        <f t="shared" si="960"/>
        <v>0</v>
      </c>
      <c r="P2461" s="55">
        <f t="shared" si="961"/>
        <v>31</v>
      </c>
      <c r="Q2461" s="68"/>
      <c r="T2461">
        <f t="shared" si="957"/>
        <v>0</v>
      </c>
      <c r="U2461">
        <f t="shared" si="957"/>
        <v>0</v>
      </c>
      <c r="V2461">
        <f t="shared" si="958"/>
        <v>31</v>
      </c>
      <c r="W2461">
        <f t="shared" si="981"/>
        <v>3</v>
      </c>
      <c r="X2461">
        <f t="shared" si="962"/>
        <v>-5.2359877559829883E-2</v>
      </c>
      <c r="Y2461">
        <f t="shared" si="963"/>
        <v>-5.2335956242943828E-2</v>
      </c>
      <c r="Z2461">
        <f t="shared" si="964"/>
        <v>-5.2383818566763218E-2</v>
      </c>
      <c r="AA2461">
        <f t="shared" si="965"/>
        <v>0</v>
      </c>
      <c r="AB2461">
        <f t="shared" si="966"/>
        <v>6375585.7452000007</v>
      </c>
      <c r="AC2461">
        <f t="shared" si="967"/>
        <v>9.2468067027179749E-6</v>
      </c>
      <c r="AD2461">
        <f t="shared" si="968"/>
        <v>0</v>
      </c>
      <c r="AE2461">
        <f t="shared" si="969"/>
        <v>0</v>
      </c>
      <c r="AF2461">
        <f t="shared" si="970"/>
        <v>0</v>
      </c>
      <c r="AG2461">
        <f t="shared" si="971"/>
        <v>0</v>
      </c>
      <c r="AH2461">
        <f t="shared" si="972"/>
        <v>0</v>
      </c>
      <c r="AI2461">
        <f t="shared" si="973"/>
        <v>5.0546225567071803E-3</v>
      </c>
      <c r="AJ2461">
        <f t="shared" si="974"/>
        <v>4.2582015317955055E-5</v>
      </c>
      <c r="AK2461">
        <f t="shared" si="975"/>
        <v>1.6740578955036711E-7</v>
      </c>
      <c r="AL2461">
        <f t="shared" si="976"/>
        <v>0</v>
      </c>
      <c r="AM2461">
        <v>6378137</v>
      </c>
      <c r="AN2461">
        <v>6356752.3142451802</v>
      </c>
      <c r="AO2461">
        <f t="shared" si="977"/>
        <v>8.1819190842620321E-2</v>
      </c>
      <c r="AP2461">
        <f t="shared" si="978"/>
        <v>8.2094437949694496E-2</v>
      </c>
      <c r="AQ2461">
        <f t="shared" si="979"/>
        <v>6.7394967422762398E-3</v>
      </c>
      <c r="AR2461">
        <f t="shared" si="980"/>
        <v>6399593.6257584924</v>
      </c>
    </row>
    <row r="2462" spans="13:44" x14ac:dyDescent="0.3">
      <c r="M2462" s="52" t="s">
        <v>22</v>
      </c>
      <c r="N2462" s="53">
        <f t="shared" si="959"/>
        <v>166021.44365805644</v>
      </c>
      <c r="O2462" s="54">
        <f t="shared" si="960"/>
        <v>0</v>
      </c>
      <c r="P2462" s="55">
        <f t="shared" si="961"/>
        <v>31</v>
      </c>
      <c r="Q2462" s="68"/>
      <c r="T2462">
        <f t="shared" si="957"/>
        <v>0</v>
      </c>
      <c r="U2462">
        <f t="shared" si="957"/>
        <v>0</v>
      </c>
      <c r="V2462">
        <f t="shared" si="958"/>
        <v>31</v>
      </c>
      <c r="W2462">
        <f t="shared" si="981"/>
        <v>3</v>
      </c>
      <c r="X2462">
        <f t="shared" si="962"/>
        <v>-5.2359877559829883E-2</v>
      </c>
      <c r="Y2462">
        <f t="shared" si="963"/>
        <v>-5.2335956242943828E-2</v>
      </c>
      <c r="Z2462">
        <f t="shared" si="964"/>
        <v>-5.2383818566763218E-2</v>
      </c>
      <c r="AA2462">
        <f t="shared" si="965"/>
        <v>0</v>
      </c>
      <c r="AB2462">
        <f t="shared" si="966"/>
        <v>6375585.7452000007</v>
      </c>
      <c r="AC2462">
        <f t="shared" si="967"/>
        <v>9.2468067027179749E-6</v>
      </c>
      <c r="AD2462">
        <f t="shared" si="968"/>
        <v>0</v>
      </c>
      <c r="AE2462">
        <f t="shared" si="969"/>
        <v>0</v>
      </c>
      <c r="AF2462">
        <f t="shared" si="970"/>
        <v>0</v>
      </c>
      <c r="AG2462">
        <f t="shared" si="971"/>
        <v>0</v>
      </c>
      <c r="AH2462">
        <f t="shared" si="972"/>
        <v>0</v>
      </c>
      <c r="AI2462">
        <f t="shared" si="973"/>
        <v>5.0546225567071803E-3</v>
      </c>
      <c r="AJ2462">
        <f t="shared" si="974"/>
        <v>4.2582015317955055E-5</v>
      </c>
      <c r="AK2462">
        <f t="shared" si="975"/>
        <v>1.6740578955036711E-7</v>
      </c>
      <c r="AL2462">
        <f t="shared" si="976"/>
        <v>0</v>
      </c>
      <c r="AM2462">
        <v>6378137</v>
      </c>
      <c r="AN2462">
        <v>6356752.3142451802</v>
      </c>
      <c r="AO2462">
        <f t="shared" si="977"/>
        <v>8.1819190842620321E-2</v>
      </c>
      <c r="AP2462">
        <f t="shared" si="978"/>
        <v>8.2094437949694496E-2</v>
      </c>
      <c r="AQ2462">
        <f t="shared" si="979"/>
        <v>6.7394967422762398E-3</v>
      </c>
      <c r="AR2462">
        <f t="shared" si="980"/>
        <v>6399593.6257584924</v>
      </c>
    </row>
    <row r="2463" spans="13:44" x14ac:dyDescent="0.3">
      <c r="M2463" s="52" t="s">
        <v>22</v>
      </c>
      <c r="N2463" s="53">
        <f t="shared" si="959"/>
        <v>166021.44365805644</v>
      </c>
      <c r="O2463" s="54">
        <f t="shared" si="960"/>
        <v>0</v>
      </c>
      <c r="P2463" s="55">
        <f t="shared" si="961"/>
        <v>31</v>
      </c>
      <c r="Q2463" s="68"/>
      <c r="T2463">
        <f t="shared" si="957"/>
        <v>0</v>
      </c>
      <c r="U2463">
        <f t="shared" si="957"/>
        <v>0</v>
      </c>
      <c r="V2463">
        <f t="shared" si="958"/>
        <v>31</v>
      </c>
      <c r="W2463">
        <f t="shared" si="981"/>
        <v>3</v>
      </c>
      <c r="X2463">
        <f t="shared" si="962"/>
        <v>-5.2359877559829883E-2</v>
      </c>
      <c r="Y2463">
        <f t="shared" si="963"/>
        <v>-5.2335956242943828E-2</v>
      </c>
      <c r="Z2463">
        <f t="shared" si="964"/>
        <v>-5.2383818566763218E-2</v>
      </c>
      <c r="AA2463">
        <f t="shared" si="965"/>
        <v>0</v>
      </c>
      <c r="AB2463">
        <f t="shared" si="966"/>
        <v>6375585.7452000007</v>
      </c>
      <c r="AC2463">
        <f t="shared" si="967"/>
        <v>9.2468067027179749E-6</v>
      </c>
      <c r="AD2463">
        <f t="shared" si="968"/>
        <v>0</v>
      </c>
      <c r="AE2463">
        <f t="shared" si="969"/>
        <v>0</v>
      </c>
      <c r="AF2463">
        <f t="shared" si="970"/>
        <v>0</v>
      </c>
      <c r="AG2463">
        <f t="shared" si="971"/>
        <v>0</v>
      </c>
      <c r="AH2463">
        <f t="shared" si="972"/>
        <v>0</v>
      </c>
      <c r="AI2463">
        <f t="shared" si="973"/>
        <v>5.0546225567071803E-3</v>
      </c>
      <c r="AJ2463">
        <f t="shared" si="974"/>
        <v>4.2582015317955055E-5</v>
      </c>
      <c r="AK2463">
        <f t="shared" si="975"/>
        <v>1.6740578955036711E-7</v>
      </c>
      <c r="AL2463">
        <f t="shared" si="976"/>
        <v>0</v>
      </c>
      <c r="AM2463">
        <v>6378137</v>
      </c>
      <c r="AN2463">
        <v>6356752.3142451802</v>
      </c>
      <c r="AO2463">
        <f t="shared" si="977"/>
        <v>8.1819190842620321E-2</v>
      </c>
      <c r="AP2463">
        <f t="shared" si="978"/>
        <v>8.2094437949694496E-2</v>
      </c>
      <c r="AQ2463">
        <f t="shared" si="979"/>
        <v>6.7394967422762398E-3</v>
      </c>
      <c r="AR2463">
        <f t="shared" si="980"/>
        <v>6399593.6257584924</v>
      </c>
    </row>
    <row r="2464" spans="13:44" x14ac:dyDescent="0.3">
      <c r="M2464" s="52" t="s">
        <v>22</v>
      </c>
      <c r="N2464" s="53">
        <f t="shared" si="959"/>
        <v>166021.44365805644</v>
      </c>
      <c r="O2464" s="54">
        <f t="shared" si="960"/>
        <v>0</v>
      </c>
      <c r="P2464" s="55">
        <f t="shared" si="961"/>
        <v>31</v>
      </c>
      <c r="Q2464" s="68"/>
      <c r="T2464">
        <f t="shared" si="957"/>
        <v>0</v>
      </c>
      <c r="U2464">
        <f t="shared" si="957"/>
        <v>0</v>
      </c>
      <c r="V2464">
        <f t="shared" si="958"/>
        <v>31</v>
      </c>
      <c r="W2464">
        <f t="shared" si="981"/>
        <v>3</v>
      </c>
      <c r="X2464">
        <f t="shared" si="962"/>
        <v>-5.2359877559829883E-2</v>
      </c>
      <c r="Y2464">
        <f t="shared" si="963"/>
        <v>-5.2335956242943828E-2</v>
      </c>
      <c r="Z2464">
        <f t="shared" si="964"/>
        <v>-5.2383818566763218E-2</v>
      </c>
      <c r="AA2464">
        <f t="shared" si="965"/>
        <v>0</v>
      </c>
      <c r="AB2464">
        <f t="shared" si="966"/>
        <v>6375585.7452000007</v>
      </c>
      <c r="AC2464">
        <f t="shared" si="967"/>
        <v>9.2468067027179749E-6</v>
      </c>
      <c r="AD2464">
        <f t="shared" si="968"/>
        <v>0</v>
      </c>
      <c r="AE2464">
        <f t="shared" si="969"/>
        <v>0</v>
      </c>
      <c r="AF2464">
        <f t="shared" si="970"/>
        <v>0</v>
      </c>
      <c r="AG2464">
        <f t="shared" si="971"/>
        <v>0</v>
      </c>
      <c r="AH2464">
        <f t="shared" si="972"/>
        <v>0</v>
      </c>
      <c r="AI2464">
        <f t="shared" si="973"/>
        <v>5.0546225567071803E-3</v>
      </c>
      <c r="AJ2464">
        <f t="shared" si="974"/>
        <v>4.2582015317955055E-5</v>
      </c>
      <c r="AK2464">
        <f t="shared" si="975"/>
        <v>1.6740578955036711E-7</v>
      </c>
      <c r="AL2464">
        <f t="shared" si="976"/>
        <v>0</v>
      </c>
      <c r="AM2464">
        <v>6378137</v>
      </c>
      <c r="AN2464">
        <v>6356752.3142451802</v>
      </c>
      <c r="AO2464">
        <f t="shared" si="977"/>
        <v>8.1819190842620321E-2</v>
      </c>
      <c r="AP2464">
        <f t="shared" si="978"/>
        <v>8.2094437949694496E-2</v>
      </c>
      <c r="AQ2464">
        <f t="shared" si="979"/>
        <v>6.7394967422762398E-3</v>
      </c>
      <c r="AR2464">
        <f t="shared" si="980"/>
        <v>6399593.6257584924</v>
      </c>
    </row>
    <row r="2465" spans="13:44" x14ac:dyDescent="0.3">
      <c r="M2465" s="52" t="s">
        <v>22</v>
      </c>
      <c r="N2465" s="53">
        <f t="shared" si="959"/>
        <v>166021.44365805644</v>
      </c>
      <c r="O2465" s="54">
        <f t="shared" si="960"/>
        <v>0</v>
      </c>
      <c r="P2465" s="55">
        <f t="shared" si="961"/>
        <v>31</v>
      </c>
      <c r="Q2465" s="68"/>
      <c r="T2465">
        <f t="shared" si="957"/>
        <v>0</v>
      </c>
      <c r="U2465">
        <f t="shared" si="957"/>
        <v>0</v>
      </c>
      <c r="V2465">
        <f t="shared" si="958"/>
        <v>31</v>
      </c>
      <c r="W2465">
        <f t="shared" si="981"/>
        <v>3</v>
      </c>
      <c r="X2465">
        <f t="shared" si="962"/>
        <v>-5.2359877559829883E-2</v>
      </c>
      <c r="Y2465">
        <f t="shared" si="963"/>
        <v>-5.2335956242943828E-2</v>
      </c>
      <c r="Z2465">
        <f t="shared" si="964"/>
        <v>-5.2383818566763218E-2</v>
      </c>
      <c r="AA2465">
        <f t="shared" si="965"/>
        <v>0</v>
      </c>
      <c r="AB2465">
        <f t="shared" si="966"/>
        <v>6375585.7452000007</v>
      </c>
      <c r="AC2465">
        <f t="shared" si="967"/>
        <v>9.2468067027179749E-6</v>
      </c>
      <c r="AD2465">
        <f t="shared" si="968"/>
        <v>0</v>
      </c>
      <c r="AE2465">
        <f t="shared" si="969"/>
        <v>0</v>
      </c>
      <c r="AF2465">
        <f t="shared" si="970"/>
        <v>0</v>
      </c>
      <c r="AG2465">
        <f t="shared" si="971"/>
        <v>0</v>
      </c>
      <c r="AH2465">
        <f t="shared" si="972"/>
        <v>0</v>
      </c>
      <c r="AI2465">
        <f t="shared" si="973"/>
        <v>5.0546225567071803E-3</v>
      </c>
      <c r="AJ2465">
        <f t="shared" si="974"/>
        <v>4.2582015317955055E-5</v>
      </c>
      <c r="AK2465">
        <f t="shared" si="975"/>
        <v>1.6740578955036711E-7</v>
      </c>
      <c r="AL2465">
        <f t="shared" si="976"/>
        <v>0</v>
      </c>
      <c r="AM2465">
        <v>6378137</v>
      </c>
      <c r="AN2465">
        <v>6356752.3142451802</v>
      </c>
      <c r="AO2465">
        <f t="shared" si="977"/>
        <v>8.1819190842620321E-2</v>
      </c>
      <c r="AP2465">
        <f t="shared" si="978"/>
        <v>8.2094437949694496E-2</v>
      </c>
      <c r="AQ2465">
        <f t="shared" si="979"/>
        <v>6.7394967422762398E-3</v>
      </c>
      <c r="AR2465">
        <f t="shared" si="980"/>
        <v>6399593.6257584924</v>
      </c>
    </row>
    <row r="2466" spans="13:44" x14ac:dyDescent="0.3">
      <c r="M2466" s="52" t="s">
        <v>22</v>
      </c>
      <c r="N2466" s="53">
        <f t="shared" si="959"/>
        <v>166021.44365805644</v>
      </c>
      <c r="O2466" s="54">
        <f t="shared" si="960"/>
        <v>0</v>
      </c>
      <c r="P2466" s="55">
        <f t="shared" si="961"/>
        <v>31</v>
      </c>
      <c r="Q2466" s="68"/>
      <c r="T2466">
        <f t="shared" si="957"/>
        <v>0</v>
      </c>
      <c r="U2466">
        <f t="shared" si="957"/>
        <v>0</v>
      </c>
      <c r="V2466">
        <f t="shared" si="958"/>
        <v>31</v>
      </c>
      <c r="W2466">
        <f t="shared" si="981"/>
        <v>3</v>
      </c>
      <c r="X2466">
        <f t="shared" si="962"/>
        <v>-5.2359877559829883E-2</v>
      </c>
      <c r="Y2466">
        <f t="shared" si="963"/>
        <v>-5.2335956242943828E-2</v>
      </c>
      <c r="Z2466">
        <f t="shared" si="964"/>
        <v>-5.2383818566763218E-2</v>
      </c>
      <c r="AA2466">
        <f t="shared" si="965"/>
        <v>0</v>
      </c>
      <c r="AB2466">
        <f t="shared" si="966"/>
        <v>6375585.7452000007</v>
      </c>
      <c r="AC2466">
        <f t="shared" si="967"/>
        <v>9.2468067027179749E-6</v>
      </c>
      <c r="AD2466">
        <f t="shared" si="968"/>
        <v>0</v>
      </c>
      <c r="AE2466">
        <f t="shared" si="969"/>
        <v>0</v>
      </c>
      <c r="AF2466">
        <f t="shared" si="970"/>
        <v>0</v>
      </c>
      <c r="AG2466">
        <f t="shared" si="971"/>
        <v>0</v>
      </c>
      <c r="AH2466">
        <f t="shared" si="972"/>
        <v>0</v>
      </c>
      <c r="AI2466">
        <f t="shared" si="973"/>
        <v>5.0546225567071803E-3</v>
      </c>
      <c r="AJ2466">
        <f t="shared" si="974"/>
        <v>4.2582015317955055E-5</v>
      </c>
      <c r="AK2466">
        <f t="shared" si="975"/>
        <v>1.6740578955036711E-7</v>
      </c>
      <c r="AL2466">
        <f t="shared" si="976"/>
        <v>0</v>
      </c>
      <c r="AM2466">
        <v>6378137</v>
      </c>
      <c r="AN2466">
        <v>6356752.3142451802</v>
      </c>
      <c r="AO2466">
        <f t="shared" si="977"/>
        <v>8.1819190842620321E-2</v>
      </c>
      <c r="AP2466">
        <f t="shared" si="978"/>
        <v>8.2094437949694496E-2</v>
      </c>
      <c r="AQ2466">
        <f t="shared" si="979"/>
        <v>6.7394967422762398E-3</v>
      </c>
      <c r="AR2466">
        <f t="shared" si="980"/>
        <v>6399593.6257584924</v>
      </c>
    </row>
    <row r="2467" spans="13:44" x14ac:dyDescent="0.3">
      <c r="M2467" s="52" t="s">
        <v>22</v>
      </c>
      <c r="N2467" s="53">
        <f t="shared" si="959"/>
        <v>166021.44365805644</v>
      </c>
      <c r="O2467" s="54">
        <f t="shared" si="960"/>
        <v>0</v>
      </c>
      <c r="P2467" s="55">
        <f t="shared" si="961"/>
        <v>31</v>
      </c>
      <c r="Q2467" s="68"/>
      <c r="T2467">
        <f t="shared" si="957"/>
        <v>0</v>
      </c>
      <c r="U2467">
        <f t="shared" si="957"/>
        <v>0</v>
      </c>
      <c r="V2467">
        <f t="shared" si="958"/>
        <v>31</v>
      </c>
      <c r="W2467">
        <f t="shared" si="981"/>
        <v>3</v>
      </c>
      <c r="X2467">
        <f t="shared" si="962"/>
        <v>-5.2359877559829883E-2</v>
      </c>
      <c r="Y2467">
        <f t="shared" si="963"/>
        <v>-5.2335956242943828E-2</v>
      </c>
      <c r="Z2467">
        <f t="shared" si="964"/>
        <v>-5.2383818566763218E-2</v>
      </c>
      <c r="AA2467">
        <f t="shared" si="965"/>
        <v>0</v>
      </c>
      <c r="AB2467">
        <f t="shared" si="966"/>
        <v>6375585.7452000007</v>
      </c>
      <c r="AC2467">
        <f t="shared" si="967"/>
        <v>9.2468067027179749E-6</v>
      </c>
      <c r="AD2467">
        <f t="shared" si="968"/>
        <v>0</v>
      </c>
      <c r="AE2467">
        <f t="shared" si="969"/>
        <v>0</v>
      </c>
      <c r="AF2467">
        <f t="shared" si="970"/>
        <v>0</v>
      </c>
      <c r="AG2467">
        <f t="shared" si="971"/>
        <v>0</v>
      </c>
      <c r="AH2467">
        <f t="shared" si="972"/>
        <v>0</v>
      </c>
      <c r="AI2467">
        <f t="shared" si="973"/>
        <v>5.0546225567071803E-3</v>
      </c>
      <c r="AJ2467">
        <f t="shared" si="974"/>
        <v>4.2582015317955055E-5</v>
      </c>
      <c r="AK2467">
        <f t="shared" si="975"/>
        <v>1.6740578955036711E-7</v>
      </c>
      <c r="AL2467">
        <f t="shared" si="976"/>
        <v>0</v>
      </c>
      <c r="AM2467">
        <v>6378137</v>
      </c>
      <c r="AN2467">
        <v>6356752.3142451802</v>
      </c>
      <c r="AO2467">
        <f t="shared" si="977"/>
        <v>8.1819190842620321E-2</v>
      </c>
      <c r="AP2467">
        <f t="shared" si="978"/>
        <v>8.2094437949694496E-2</v>
      </c>
      <c r="AQ2467">
        <f t="shared" si="979"/>
        <v>6.7394967422762398E-3</v>
      </c>
      <c r="AR2467">
        <f t="shared" si="980"/>
        <v>6399593.6257584924</v>
      </c>
    </row>
    <row r="2468" spans="13:44" x14ac:dyDescent="0.3">
      <c r="M2468" s="52" t="s">
        <v>22</v>
      </c>
      <c r="N2468" s="53">
        <f t="shared" si="959"/>
        <v>166021.44365805644</v>
      </c>
      <c r="O2468" s="54">
        <f t="shared" si="960"/>
        <v>0</v>
      </c>
      <c r="P2468" s="55">
        <f t="shared" si="961"/>
        <v>31</v>
      </c>
      <c r="Q2468" s="68"/>
      <c r="T2468">
        <f t="shared" si="957"/>
        <v>0</v>
      </c>
      <c r="U2468">
        <f t="shared" si="957"/>
        <v>0</v>
      </c>
      <c r="V2468">
        <f t="shared" si="958"/>
        <v>31</v>
      </c>
      <c r="W2468">
        <f t="shared" si="981"/>
        <v>3</v>
      </c>
      <c r="X2468">
        <f t="shared" si="962"/>
        <v>-5.2359877559829883E-2</v>
      </c>
      <c r="Y2468">
        <f t="shared" si="963"/>
        <v>-5.2335956242943828E-2</v>
      </c>
      <c r="Z2468">
        <f t="shared" si="964"/>
        <v>-5.2383818566763218E-2</v>
      </c>
      <c r="AA2468">
        <f t="shared" si="965"/>
        <v>0</v>
      </c>
      <c r="AB2468">
        <f t="shared" si="966"/>
        <v>6375585.7452000007</v>
      </c>
      <c r="AC2468">
        <f t="shared" si="967"/>
        <v>9.2468067027179749E-6</v>
      </c>
      <c r="AD2468">
        <f t="shared" si="968"/>
        <v>0</v>
      </c>
      <c r="AE2468">
        <f t="shared" si="969"/>
        <v>0</v>
      </c>
      <c r="AF2468">
        <f t="shared" si="970"/>
        <v>0</v>
      </c>
      <c r="AG2468">
        <f t="shared" si="971"/>
        <v>0</v>
      </c>
      <c r="AH2468">
        <f t="shared" si="972"/>
        <v>0</v>
      </c>
      <c r="AI2468">
        <f t="shared" si="973"/>
        <v>5.0546225567071803E-3</v>
      </c>
      <c r="AJ2468">
        <f t="shared" si="974"/>
        <v>4.2582015317955055E-5</v>
      </c>
      <c r="AK2468">
        <f t="shared" si="975"/>
        <v>1.6740578955036711E-7</v>
      </c>
      <c r="AL2468">
        <f t="shared" si="976"/>
        <v>0</v>
      </c>
      <c r="AM2468">
        <v>6378137</v>
      </c>
      <c r="AN2468">
        <v>6356752.3142451802</v>
      </c>
      <c r="AO2468">
        <f t="shared" si="977"/>
        <v>8.1819190842620321E-2</v>
      </c>
      <c r="AP2468">
        <f t="shared" si="978"/>
        <v>8.2094437949694496E-2</v>
      </c>
      <c r="AQ2468">
        <f t="shared" si="979"/>
        <v>6.7394967422762398E-3</v>
      </c>
      <c r="AR2468">
        <f t="shared" si="980"/>
        <v>6399593.6257584924</v>
      </c>
    </row>
    <row r="2469" spans="13:44" x14ac:dyDescent="0.3">
      <c r="M2469" s="52" t="s">
        <v>22</v>
      </c>
      <c r="N2469" s="53">
        <f t="shared" si="959"/>
        <v>166021.44365805644</v>
      </c>
      <c r="O2469" s="54">
        <f t="shared" si="960"/>
        <v>0</v>
      </c>
      <c r="P2469" s="55">
        <f t="shared" si="961"/>
        <v>31</v>
      </c>
      <c r="Q2469" s="68"/>
      <c r="T2469">
        <f t="shared" si="957"/>
        <v>0</v>
      </c>
      <c r="U2469">
        <f t="shared" si="957"/>
        <v>0</v>
      </c>
      <c r="V2469">
        <f t="shared" si="958"/>
        <v>31</v>
      </c>
      <c r="W2469">
        <f t="shared" si="981"/>
        <v>3</v>
      </c>
      <c r="X2469">
        <f t="shared" si="962"/>
        <v>-5.2359877559829883E-2</v>
      </c>
      <c r="Y2469">
        <f t="shared" si="963"/>
        <v>-5.2335956242943828E-2</v>
      </c>
      <c r="Z2469">
        <f t="shared" si="964"/>
        <v>-5.2383818566763218E-2</v>
      </c>
      <c r="AA2469">
        <f t="shared" si="965"/>
        <v>0</v>
      </c>
      <c r="AB2469">
        <f t="shared" si="966"/>
        <v>6375585.7452000007</v>
      </c>
      <c r="AC2469">
        <f t="shared" si="967"/>
        <v>9.2468067027179749E-6</v>
      </c>
      <c r="AD2469">
        <f t="shared" si="968"/>
        <v>0</v>
      </c>
      <c r="AE2469">
        <f t="shared" si="969"/>
        <v>0</v>
      </c>
      <c r="AF2469">
        <f t="shared" si="970"/>
        <v>0</v>
      </c>
      <c r="AG2469">
        <f t="shared" si="971"/>
        <v>0</v>
      </c>
      <c r="AH2469">
        <f t="shared" si="972"/>
        <v>0</v>
      </c>
      <c r="AI2469">
        <f t="shared" si="973"/>
        <v>5.0546225567071803E-3</v>
      </c>
      <c r="AJ2469">
        <f t="shared" si="974"/>
        <v>4.2582015317955055E-5</v>
      </c>
      <c r="AK2469">
        <f t="shared" si="975"/>
        <v>1.6740578955036711E-7</v>
      </c>
      <c r="AL2469">
        <f t="shared" si="976"/>
        <v>0</v>
      </c>
      <c r="AM2469">
        <v>6378137</v>
      </c>
      <c r="AN2469">
        <v>6356752.3142451802</v>
      </c>
      <c r="AO2469">
        <f t="shared" si="977"/>
        <v>8.1819190842620321E-2</v>
      </c>
      <c r="AP2469">
        <f t="shared" si="978"/>
        <v>8.2094437949694496E-2</v>
      </c>
      <c r="AQ2469">
        <f t="shared" si="979"/>
        <v>6.7394967422762398E-3</v>
      </c>
      <c r="AR2469">
        <f t="shared" si="980"/>
        <v>6399593.6257584924</v>
      </c>
    </row>
    <row r="2470" spans="13:44" x14ac:dyDescent="0.3">
      <c r="M2470" s="52" t="s">
        <v>22</v>
      </c>
      <c r="N2470" s="53">
        <f t="shared" si="959"/>
        <v>166021.44365805644</v>
      </c>
      <c r="O2470" s="54">
        <f t="shared" si="960"/>
        <v>0</v>
      </c>
      <c r="P2470" s="55">
        <f t="shared" si="961"/>
        <v>31</v>
      </c>
      <c r="Q2470" s="68"/>
      <c r="T2470">
        <f t="shared" si="957"/>
        <v>0</v>
      </c>
      <c r="U2470">
        <f t="shared" si="957"/>
        <v>0</v>
      </c>
      <c r="V2470">
        <f t="shared" si="958"/>
        <v>31</v>
      </c>
      <c r="W2470">
        <f t="shared" si="981"/>
        <v>3</v>
      </c>
      <c r="X2470">
        <f t="shared" si="962"/>
        <v>-5.2359877559829883E-2</v>
      </c>
      <c r="Y2470">
        <f t="shared" si="963"/>
        <v>-5.2335956242943828E-2</v>
      </c>
      <c r="Z2470">
        <f t="shared" si="964"/>
        <v>-5.2383818566763218E-2</v>
      </c>
      <c r="AA2470">
        <f t="shared" si="965"/>
        <v>0</v>
      </c>
      <c r="AB2470">
        <f t="shared" si="966"/>
        <v>6375585.7452000007</v>
      </c>
      <c r="AC2470">
        <f t="shared" si="967"/>
        <v>9.2468067027179749E-6</v>
      </c>
      <c r="AD2470">
        <f t="shared" si="968"/>
        <v>0</v>
      </c>
      <c r="AE2470">
        <f t="shared" si="969"/>
        <v>0</v>
      </c>
      <c r="AF2470">
        <f t="shared" si="970"/>
        <v>0</v>
      </c>
      <c r="AG2470">
        <f t="shared" si="971"/>
        <v>0</v>
      </c>
      <c r="AH2470">
        <f t="shared" si="972"/>
        <v>0</v>
      </c>
      <c r="AI2470">
        <f t="shared" si="973"/>
        <v>5.0546225567071803E-3</v>
      </c>
      <c r="AJ2470">
        <f t="shared" si="974"/>
        <v>4.2582015317955055E-5</v>
      </c>
      <c r="AK2470">
        <f t="shared" si="975"/>
        <v>1.6740578955036711E-7</v>
      </c>
      <c r="AL2470">
        <f t="shared" si="976"/>
        <v>0</v>
      </c>
      <c r="AM2470">
        <v>6378137</v>
      </c>
      <c r="AN2470">
        <v>6356752.3142451802</v>
      </c>
      <c r="AO2470">
        <f t="shared" si="977"/>
        <v>8.1819190842620321E-2</v>
      </c>
      <c r="AP2470">
        <f t="shared" si="978"/>
        <v>8.2094437949694496E-2</v>
      </c>
      <c r="AQ2470">
        <f t="shared" si="979"/>
        <v>6.7394967422762398E-3</v>
      </c>
      <c r="AR2470">
        <f t="shared" si="980"/>
        <v>6399593.6257584924</v>
      </c>
    </row>
    <row r="2471" spans="13:44" x14ac:dyDescent="0.3">
      <c r="M2471" s="52" t="s">
        <v>22</v>
      </c>
      <c r="N2471" s="53">
        <f t="shared" si="959"/>
        <v>166021.44365805644</v>
      </c>
      <c r="O2471" s="54">
        <f t="shared" si="960"/>
        <v>0</v>
      </c>
      <c r="P2471" s="55">
        <f t="shared" si="961"/>
        <v>31</v>
      </c>
      <c r="Q2471" s="68"/>
      <c r="T2471">
        <f t="shared" si="957"/>
        <v>0</v>
      </c>
      <c r="U2471">
        <f t="shared" si="957"/>
        <v>0</v>
      </c>
      <c r="V2471">
        <f t="shared" si="958"/>
        <v>31</v>
      </c>
      <c r="W2471">
        <f t="shared" si="981"/>
        <v>3</v>
      </c>
      <c r="X2471">
        <f t="shared" si="962"/>
        <v>-5.2359877559829883E-2</v>
      </c>
      <c r="Y2471">
        <f t="shared" si="963"/>
        <v>-5.2335956242943828E-2</v>
      </c>
      <c r="Z2471">
        <f t="shared" si="964"/>
        <v>-5.2383818566763218E-2</v>
      </c>
      <c r="AA2471">
        <f t="shared" si="965"/>
        <v>0</v>
      </c>
      <c r="AB2471">
        <f t="shared" si="966"/>
        <v>6375585.7452000007</v>
      </c>
      <c r="AC2471">
        <f t="shared" si="967"/>
        <v>9.2468067027179749E-6</v>
      </c>
      <c r="AD2471">
        <f t="shared" si="968"/>
        <v>0</v>
      </c>
      <c r="AE2471">
        <f t="shared" si="969"/>
        <v>0</v>
      </c>
      <c r="AF2471">
        <f t="shared" si="970"/>
        <v>0</v>
      </c>
      <c r="AG2471">
        <f t="shared" si="971"/>
        <v>0</v>
      </c>
      <c r="AH2471">
        <f t="shared" si="972"/>
        <v>0</v>
      </c>
      <c r="AI2471">
        <f t="shared" si="973"/>
        <v>5.0546225567071803E-3</v>
      </c>
      <c r="AJ2471">
        <f t="shared" si="974"/>
        <v>4.2582015317955055E-5</v>
      </c>
      <c r="AK2471">
        <f t="shared" si="975"/>
        <v>1.6740578955036711E-7</v>
      </c>
      <c r="AL2471">
        <f t="shared" si="976"/>
        <v>0</v>
      </c>
      <c r="AM2471">
        <v>6378137</v>
      </c>
      <c r="AN2471">
        <v>6356752.3142451802</v>
      </c>
      <c r="AO2471">
        <f t="shared" si="977"/>
        <v>8.1819190842620321E-2</v>
      </c>
      <c r="AP2471">
        <f t="shared" si="978"/>
        <v>8.2094437949694496E-2</v>
      </c>
      <c r="AQ2471">
        <f t="shared" si="979"/>
        <v>6.7394967422762398E-3</v>
      </c>
      <c r="AR2471">
        <f t="shared" si="980"/>
        <v>6399593.6257584924</v>
      </c>
    </row>
    <row r="2472" spans="13:44" x14ac:dyDescent="0.3">
      <c r="M2472" s="52" t="s">
        <v>22</v>
      </c>
      <c r="N2472" s="53">
        <f t="shared" si="959"/>
        <v>166021.44365805644</v>
      </c>
      <c r="O2472" s="54">
        <f t="shared" si="960"/>
        <v>0</v>
      </c>
      <c r="P2472" s="55">
        <f t="shared" si="961"/>
        <v>31</v>
      </c>
      <c r="Q2472" s="68"/>
      <c r="T2472">
        <f t="shared" si="957"/>
        <v>0</v>
      </c>
      <c r="U2472">
        <f t="shared" si="957"/>
        <v>0</v>
      </c>
      <c r="V2472">
        <f t="shared" si="958"/>
        <v>31</v>
      </c>
      <c r="W2472">
        <f t="shared" si="981"/>
        <v>3</v>
      </c>
      <c r="X2472">
        <f t="shared" si="962"/>
        <v>-5.2359877559829883E-2</v>
      </c>
      <c r="Y2472">
        <f t="shared" si="963"/>
        <v>-5.2335956242943828E-2</v>
      </c>
      <c r="Z2472">
        <f t="shared" si="964"/>
        <v>-5.2383818566763218E-2</v>
      </c>
      <c r="AA2472">
        <f t="shared" si="965"/>
        <v>0</v>
      </c>
      <c r="AB2472">
        <f t="shared" si="966"/>
        <v>6375585.7452000007</v>
      </c>
      <c r="AC2472">
        <f t="shared" si="967"/>
        <v>9.2468067027179749E-6</v>
      </c>
      <c r="AD2472">
        <f t="shared" si="968"/>
        <v>0</v>
      </c>
      <c r="AE2472">
        <f t="shared" si="969"/>
        <v>0</v>
      </c>
      <c r="AF2472">
        <f t="shared" si="970"/>
        <v>0</v>
      </c>
      <c r="AG2472">
        <f t="shared" si="971"/>
        <v>0</v>
      </c>
      <c r="AH2472">
        <f t="shared" si="972"/>
        <v>0</v>
      </c>
      <c r="AI2472">
        <f t="shared" si="973"/>
        <v>5.0546225567071803E-3</v>
      </c>
      <c r="AJ2472">
        <f t="shared" si="974"/>
        <v>4.2582015317955055E-5</v>
      </c>
      <c r="AK2472">
        <f t="shared" si="975"/>
        <v>1.6740578955036711E-7</v>
      </c>
      <c r="AL2472">
        <f t="shared" si="976"/>
        <v>0</v>
      </c>
      <c r="AM2472">
        <v>6378137</v>
      </c>
      <c r="AN2472">
        <v>6356752.3142451802</v>
      </c>
      <c r="AO2472">
        <f t="shared" si="977"/>
        <v>8.1819190842620321E-2</v>
      </c>
      <c r="AP2472">
        <f t="shared" si="978"/>
        <v>8.2094437949694496E-2</v>
      </c>
      <c r="AQ2472">
        <f t="shared" si="979"/>
        <v>6.7394967422762398E-3</v>
      </c>
      <c r="AR2472">
        <f t="shared" si="980"/>
        <v>6399593.6257584924</v>
      </c>
    </row>
    <row r="2473" spans="13:44" x14ac:dyDescent="0.3">
      <c r="M2473" s="52" t="s">
        <v>22</v>
      </c>
      <c r="N2473" s="53">
        <f t="shared" si="959"/>
        <v>166021.44365805644</v>
      </c>
      <c r="O2473" s="54">
        <f t="shared" si="960"/>
        <v>0</v>
      </c>
      <c r="P2473" s="55">
        <f t="shared" si="961"/>
        <v>31</v>
      </c>
      <c r="Q2473" s="68"/>
      <c r="T2473">
        <f t="shared" si="957"/>
        <v>0</v>
      </c>
      <c r="U2473">
        <f t="shared" si="957"/>
        <v>0</v>
      </c>
      <c r="V2473">
        <f t="shared" si="958"/>
        <v>31</v>
      </c>
      <c r="W2473">
        <f t="shared" si="981"/>
        <v>3</v>
      </c>
      <c r="X2473">
        <f t="shared" si="962"/>
        <v>-5.2359877559829883E-2</v>
      </c>
      <c r="Y2473">
        <f t="shared" si="963"/>
        <v>-5.2335956242943828E-2</v>
      </c>
      <c r="Z2473">
        <f t="shared" si="964"/>
        <v>-5.2383818566763218E-2</v>
      </c>
      <c r="AA2473">
        <f t="shared" si="965"/>
        <v>0</v>
      </c>
      <c r="AB2473">
        <f t="shared" si="966"/>
        <v>6375585.7452000007</v>
      </c>
      <c r="AC2473">
        <f t="shared" si="967"/>
        <v>9.2468067027179749E-6</v>
      </c>
      <c r="AD2473">
        <f t="shared" si="968"/>
        <v>0</v>
      </c>
      <c r="AE2473">
        <f t="shared" si="969"/>
        <v>0</v>
      </c>
      <c r="AF2473">
        <f t="shared" si="970"/>
        <v>0</v>
      </c>
      <c r="AG2473">
        <f t="shared" si="971"/>
        <v>0</v>
      </c>
      <c r="AH2473">
        <f t="shared" si="972"/>
        <v>0</v>
      </c>
      <c r="AI2473">
        <f t="shared" si="973"/>
        <v>5.0546225567071803E-3</v>
      </c>
      <c r="AJ2473">
        <f t="shared" si="974"/>
        <v>4.2582015317955055E-5</v>
      </c>
      <c r="AK2473">
        <f t="shared" si="975"/>
        <v>1.6740578955036711E-7</v>
      </c>
      <c r="AL2473">
        <f t="shared" si="976"/>
        <v>0</v>
      </c>
      <c r="AM2473">
        <v>6378137</v>
      </c>
      <c r="AN2473">
        <v>6356752.3142451802</v>
      </c>
      <c r="AO2473">
        <f t="shared" si="977"/>
        <v>8.1819190842620321E-2</v>
      </c>
      <c r="AP2473">
        <f t="shared" si="978"/>
        <v>8.2094437949694496E-2</v>
      </c>
      <c r="AQ2473">
        <f t="shared" si="979"/>
        <v>6.7394967422762398E-3</v>
      </c>
      <c r="AR2473">
        <f t="shared" si="980"/>
        <v>6399593.6257584924</v>
      </c>
    </row>
    <row r="2474" spans="13:44" x14ac:dyDescent="0.3">
      <c r="M2474" s="52" t="s">
        <v>22</v>
      </c>
      <c r="N2474" s="53">
        <f t="shared" si="959"/>
        <v>166021.44365805644</v>
      </c>
      <c r="O2474" s="54">
        <f t="shared" si="960"/>
        <v>0</v>
      </c>
      <c r="P2474" s="55">
        <f t="shared" si="961"/>
        <v>31</v>
      </c>
      <c r="Q2474" s="68"/>
      <c r="T2474">
        <f t="shared" ref="T2474:U2505" si="982">R2474*PI()/180</f>
        <v>0</v>
      </c>
      <c r="U2474">
        <f t="shared" si="982"/>
        <v>0</v>
      </c>
      <c r="V2474">
        <f t="shared" si="958"/>
        <v>31</v>
      </c>
      <c r="W2474">
        <f t="shared" si="981"/>
        <v>3</v>
      </c>
      <c r="X2474">
        <f t="shared" si="962"/>
        <v>-5.2359877559829883E-2</v>
      </c>
      <c r="Y2474">
        <f t="shared" si="963"/>
        <v>-5.2335956242943828E-2</v>
      </c>
      <c r="Z2474">
        <f t="shared" si="964"/>
        <v>-5.2383818566763218E-2</v>
      </c>
      <c r="AA2474">
        <f t="shared" si="965"/>
        <v>0</v>
      </c>
      <c r="AB2474">
        <f t="shared" si="966"/>
        <v>6375585.7452000007</v>
      </c>
      <c r="AC2474">
        <f t="shared" si="967"/>
        <v>9.2468067027179749E-6</v>
      </c>
      <c r="AD2474">
        <f t="shared" si="968"/>
        <v>0</v>
      </c>
      <c r="AE2474">
        <f t="shared" si="969"/>
        <v>0</v>
      </c>
      <c r="AF2474">
        <f t="shared" si="970"/>
        <v>0</v>
      </c>
      <c r="AG2474">
        <f t="shared" si="971"/>
        <v>0</v>
      </c>
      <c r="AH2474">
        <f t="shared" si="972"/>
        <v>0</v>
      </c>
      <c r="AI2474">
        <f t="shared" si="973"/>
        <v>5.0546225567071803E-3</v>
      </c>
      <c r="AJ2474">
        <f t="shared" si="974"/>
        <v>4.2582015317955055E-5</v>
      </c>
      <c r="AK2474">
        <f t="shared" si="975"/>
        <v>1.6740578955036711E-7</v>
      </c>
      <c r="AL2474">
        <f t="shared" si="976"/>
        <v>0</v>
      </c>
      <c r="AM2474">
        <v>6378137</v>
      </c>
      <c r="AN2474">
        <v>6356752.3142451802</v>
      </c>
      <c r="AO2474">
        <f t="shared" si="977"/>
        <v>8.1819190842620321E-2</v>
      </c>
      <c r="AP2474">
        <f t="shared" si="978"/>
        <v>8.2094437949694496E-2</v>
      </c>
      <c r="AQ2474">
        <f t="shared" si="979"/>
        <v>6.7394967422762398E-3</v>
      </c>
      <c r="AR2474">
        <f t="shared" si="980"/>
        <v>6399593.6257584924</v>
      </c>
    </row>
    <row r="2475" spans="13:44" x14ac:dyDescent="0.3">
      <c r="M2475" s="52" t="s">
        <v>22</v>
      </c>
      <c r="N2475" s="53">
        <f t="shared" si="959"/>
        <v>166021.44365805644</v>
      </c>
      <c r="O2475" s="54">
        <f t="shared" si="960"/>
        <v>0</v>
      </c>
      <c r="P2475" s="55">
        <f t="shared" si="961"/>
        <v>31</v>
      </c>
      <c r="Q2475" s="68"/>
      <c r="T2475">
        <f t="shared" si="982"/>
        <v>0</v>
      </c>
      <c r="U2475">
        <f t="shared" si="982"/>
        <v>0</v>
      </c>
      <c r="V2475">
        <f t="shared" si="958"/>
        <v>31</v>
      </c>
      <c r="W2475">
        <f t="shared" si="981"/>
        <v>3</v>
      </c>
      <c r="X2475">
        <f t="shared" si="962"/>
        <v>-5.2359877559829883E-2</v>
      </c>
      <c r="Y2475">
        <f t="shared" si="963"/>
        <v>-5.2335956242943828E-2</v>
      </c>
      <c r="Z2475">
        <f t="shared" si="964"/>
        <v>-5.2383818566763218E-2</v>
      </c>
      <c r="AA2475">
        <f t="shared" si="965"/>
        <v>0</v>
      </c>
      <c r="AB2475">
        <f t="shared" si="966"/>
        <v>6375585.7452000007</v>
      </c>
      <c r="AC2475">
        <f t="shared" si="967"/>
        <v>9.2468067027179749E-6</v>
      </c>
      <c r="AD2475">
        <f t="shared" si="968"/>
        <v>0</v>
      </c>
      <c r="AE2475">
        <f t="shared" si="969"/>
        <v>0</v>
      </c>
      <c r="AF2475">
        <f t="shared" si="970"/>
        <v>0</v>
      </c>
      <c r="AG2475">
        <f t="shared" si="971"/>
        <v>0</v>
      </c>
      <c r="AH2475">
        <f t="shared" si="972"/>
        <v>0</v>
      </c>
      <c r="AI2475">
        <f t="shared" si="973"/>
        <v>5.0546225567071803E-3</v>
      </c>
      <c r="AJ2475">
        <f t="shared" si="974"/>
        <v>4.2582015317955055E-5</v>
      </c>
      <c r="AK2475">
        <f t="shared" si="975"/>
        <v>1.6740578955036711E-7</v>
      </c>
      <c r="AL2475">
        <f t="shared" si="976"/>
        <v>0</v>
      </c>
      <c r="AM2475">
        <v>6378137</v>
      </c>
      <c r="AN2475">
        <v>6356752.3142451802</v>
      </c>
      <c r="AO2475">
        <f t="shared" si="977"/>
        <v>8.1819190842620321E-2</v>
      </c>
      <c r="AP2475">
        <f t="shared" si="978"/>
        <v>8.2094437949694496E-2</v>
      </c>
      <c r="AQ2475">
        <f t="shared" si="979"/>
        <v>6.7394967422762398E-3</v>
      </c>
      <c r="AR2475">
        <f t="shared" si="980"/>
        <v>6399593.6257584924</v>
      </c>
    </row>
    <row r="2476" spans="13:44" x14ac:dyDescent="0.3">
      <c r="M2476" s="52" t="s">
        <v>22</v>
      </c>
      <c r="N2476" s="53">
        <f t="shared" si="959"/>
        <v>166021.44365805644</v>
      </c>
      <c r="O2476" s="54">
        <f t="shared" si="960"/>
        <v>0</v>
      </c>
      <c r="P2476" s="55">
        <f t="shared" si="961"/>
        <v>31</v>
      </c>
      <c r="Q2476" s="68"/>
      <c r="T2476">
        <f t="shared" si="982"/>
        <v>0</v>
      </c>
      <c r="U2476">
        <f t="shared" si="982"/>
        <v>0</v>
      </c>
      <c r="V2476">
        <f t="shared" si="958"/>
        <v>31</v>
      </c>
      <c r="W2476">
        <f t="shared" si="981"/>
        <v>3</v>
      </c>
      <c r="X2476">
        <f t="shared" si="962"/>
        <v>-5.2359877559829883E-2</v>
      </c>
      <c r="Y2476">
        <f t="shared" si="963"/>
        <v>-5.2335956242943828E-2</v>
      </c>
      <c r="Z2476">
        <f t="shared" si="964"/>
        <v>-5.2383818566763218E-2</v>
      </c>
      <c r="AA2476">
        <f t="shared" si="965"/>
        <v>0</v>
      </c>
      <c r="AB2476">
        <f t="shared" si="966"/>
        <v>6375585.7452000007</v>
      </c>
      <c r="AC2476">
        <f t="shared" si="967"/>
        <v>9.2468067027179749E-6</v>
      </c>
      <c r="AD2476">
        <f t="shared" si="968"/>
        <v>0</v>
      </c>
      <c r="AE2476">
        <f t="shared" si="969"/>
        <v>0</v>
      </c>
      <c r="AF2476">
        <f t="shared" si="970"/>
        <v>0</v>
      </c>
      <c r="AG2476">
        <f t="shared" si="971"/>
        <v>0</v>
      </c>
      <c r="AH2476">
        <f t="shared" si="972"/>
        <v>0</v>
      </c>
      <c r="AI2476">
        <f t="shared" si="973"/>
        <v>5.0546225567071803E-3</v>
      </c>
      <c r="AJ2476">
        <f t="shared" si="974"/>
        <v>4.2582015317955055E-5</v>
      </c>
      <c r="AK2476">
        <f t="shared" si="975"/>
        <v>1.6740578955036711E-7</v>
      </c>
      <c r="AL2476">
        <f t="shared" si="976"/>
        <v>0</v>
      </c>
      <c r="AM2476">
        <v>6378137</v>
      </c>
      <c r="AN2476">
        <v>6356752.3142451802</v>
      </c>
      <c r="AO2476">
        <f t="shared" si="977"/>
        <v>8.1819190842620321E-2</v>
      </c>
      <c r="AP2476">
        <f t="shared" si="978"/>
        <v>8.2094437949694496E-2</v>
      </c>
      <c r="AQ2476">
        <f t="shared" si="979"/>
        <v>6.7394967422762398E-3</v>
      </c>
      <c r="AR2476">
        <f t="shared" si="980"/>
        <v>6399593.6257584924</v>
      </c>
    </row>
    <row r="2477" spans="13:44" x14ac:dyDescent="0.3">
      <c r="M2477" s="52" t="s">
        <v>22</v>
      </c>
      <c r="N2477" s="53">
        <f t="shared" si="959"/>
        <v>166021.44365805644</v>
      </c>
      <c r="O2477" s="54">
        <f t="shared" si="960"/>
        <v>0</v>
      </c>
      <c r="P2477" s="55">
        <f t="shared" si="961"/>
        <v>31</v>
      </c>
      <c r="Q2477" s="68"/>
      <c r="T2477">
        <f t="shared" si="982"/>
        <v>0</v>
      </c>
      <c r="U2477">
        <f t="shared" si="982"/>
        <v>0</v>
      </c>
      <c r="V2477">
        <f t="shared" si="958"/>
        <v>31</v>
      </c>
      <c r="W2477">
        <f t="shared" si="981"/>
        <v>3</v>
      </c>
      <c r="X2477">
        <f t="shared" si="962"/>
        <v>-5.2359877559829883E-2</v>
      </c>
      <c r="Y2477">
        <f t="shared" si="963"/>
        <v>-5.2335956242943828E-2</v>
      </c>
      <c r="Z2477">
        <f t="shared" si="964"/>
        <v>-5.2383818566763218E-2</v>
      </c>
      <c r="AA2477">
        <f t="shared" si="965"/>
        <v>0</v>
      </c>
      <c r="AB2477">
        <f t="shared" si="966"/>
        <v>6375585.7452000007</v>
      </c>
      <c r="AC2477">
        <f t="shared" si="967"/>
        <v>9.2468067027179749E-6</v>
      </c>
      <c r="AD2477">
        <f t="shared" si="968"/>
        <v>0</v>
      </c>
      <c r="AE2477">
        <f t="shared" si="969"/>
        <v>0</v>
      </c>
      <c r="AF2477">
        <f t="shared" si="970"/>
        <v>0</v>
      </c>
      <c r="AG2477">
        <f t="shared" si="971"/>
        <v>0</v>
      </c>
      <c r="AH2477">
        <f t="shared" si="972"/>
        <v>0</v>
      </c>
      <c r="AI2477">
        <f t="shared" si="973"/>
        <v>5.0546225567071803E-3</v>
      </c>
      <c r="AJ2477">
        <f t="shared" si="974"/>
        <v>4.2582015317955055E-5</v>
      </c>
      <c r="AK2477">
        <f t="shared" si="975"/>
        <v>1.6740578955036711E-7</v>
      </c>
      <c r="AL2477">
        <f t="shared" si="976"/>
        <v>0</v>
      </c>
      <c r="AM2477">
        <v>6378137</v>
      </c>
      <c r="AN2477">
        <v>6356752.3142451802</v>
      </c>
      <c r="AO2477">
        <f t="shared" si="977"/>
        <v>8.1819190842620321E-2</v>
      </c>
      <c r="AP2477">
        <f t="shared" si="978"/>
        <v>8.2094437949694496E-2</v>
      </c>
      <c r="AQ2477">
        <f t="shared" si="979"/>
        <v>6.7394967422762398E-3</v>
      </c>
      <c r="AR2477">
        <f t="shared" si="980"/>
        <v>6399593.6257584924</v>
      </c>
    </row>
    <row r="2478" spans="13:44" x14ac:dyDescent="0.3">
      <c r="M2478" s="52" t="s">
        <v>22</v>
      </c>
      <c r="N2478" s="53">
        <f t="shared" si="959"/>
        <v>166021.44365805644</v>
      </c>
      <c r="O2478" s="54">
        <f t="shared" si="960"/>
        <v>0</v>
      </c>
      <c r="P2478" s="55">
        <f t="shared" si="961"/>
        <v>31</v>
      </c>
      <c r="Q2478" s="68"/>
      <c r="T2478">
        <f t="shared" si="982"/>
        <v>0</v>
      </c>
      <c r="U2478">
        <f t="shared" si="982"/>
        <v>0</v>
      </c>
      <c r="V2478">
        <f t="shared" si="958"/>
        <v>31</v>
      </c>
      <c r="W2478">
        <f t="shared" si="981"/>
        <v>3</v>
      </c>
      <c r="X2478">
        <f t="shared" si="962"/>
        <v>-5.2359877559829883E-2</v>
      </c>
      <c r="Y2478">
        <f t="shared" si="963"/>
        <v>-5.2335956242943828E-2</v>
      </c>
      <c r="Z2478">
        <f t="shared" si="964"/>
        <v>-5.2383818566763218E-2</v>
      </c>
      <c r="AA2478">
        <f t="shared" si="965"/>
        <v>0</v>
      </c>
      <c r="AB2478">
        <f t="shared" si="966"/>
        <v>6375585.7452000007</v>
      </c>
      <c r="AC2478">
        <f t="shared" si="967"/>
        <v>9.2468067027179749E-6</v>
      </c>
      <c r="AD2478">
        <f t="shared" si="968"/>
        <v>0</v>
      </c>
      <c r="AE2478">
        <f t="shared" si="969"/>
        <v>0</v>
      </c>
      <c r="AF2478">
        <f t="shared" si="970"/>
        <v>0</v>
      </c>
      <c r="AG2478">
        <f t="shared" si="971"/>
        <v>0</v>
      </c>
      <c r="AH2478">
        <f t="shared" si="972"/>
        <v>0</v>
      </c>
      <c r="AI2478">
        <f t="shared" si="973"/>
        <v>5.0546225567071803E-3</v>
      </c>
      <c r="AJ2478">
        <f t="shared" si="974"/>
        <v>4.2582015317955055E-5</v>
      </c>
      <c r="AK2478">
        <f t="shared" si="975"/>
        <v>1.6740578955036711E-7</v>
      </c>
      <c r="AL2478">
        <f t="shared" si="976"/>
        <v>0</v>
      </c>
      <c r="AM2478">
        <v>6378137</v>
      </c>
      <c r="AN2478">
        <v>6356752.3142451802</v>
      </c>
      <c r="AO2478">
        <f t="shared" si="977"/>
        <v>8.1819190842620321E-2</v>
      </c>
      <c r="AP2478">
        <f t="shared" si="978"/>
        <v>8.2094437949694496E-2</v>
      </c>
      <c r="AQ2478">
        <f t="shared" si="979"/>
        <v>6.7394967422762398E-3</v>
      </c>
      <c r="AR2478">
        <f t="shared" si="980"/>
        <v>6399593.6257584924</v>
      </c>
    </row>
    <row r="2479" spans="13:44" x14ac:dyDescent="0.3">
      <c r="M2479" s="52" t="s">
        <v>22</v>
      </c>
      <c r="N2479" s="53">
        <f t="shared" si="959"/>
        <v>166021.44365805644</v>
      </c>
      <c r="O2479" s="54">
        <f t="shared" si="960"/>
        <v>0</v>
      </c>
      <c r="P2479" s="55">
        <f t="shared" si="961"/>
        <v>31</v>
      </c>
      <c r="Q2479" s="68"/>
      <c r="T2479">
        <f t="shared" si="982"/>
        <v>0</v>
      </c>
      <c r="U2479">
        <f t="shared" si="982"/>
        <v>0</v>
      </c>
      <c r="V2479">
        <f t="shared" si="958"/>
        <v>31</v>
      </c>
      <c r="W2479">
        <f t="shared" si="981"/>
        <v>3</v>
      </c>
      <c r="X2479">
        <f t="shared" si="962"/>
        <v>-5.2359877559829883E-2</v>
      </c>
      <c r="Y2479">
        <f t="shared" si="963"/>
        <v>-5.2335956242943828E-2</v>
      </c>
      <c r="Z2479">
        <f t="shared" si="964"/>
        <v>-5.2383818566763218E-2</v>
      </c>
      <c r="AA2479">
        <f t="shared" si="965"/>
        <v>0</v>
      </c>
      <c r="AB2479">
        <f t="shared" si="966"/>
        <v>6375585.7452000007</v>
      </c>
      <c r="AC2479">
        <f t="shared" si="967"/>
        <v>9.2468067027179749E-6</v>
      </c>
      <c r="AD2479">
        <f t="shared" si="968"/>
        <v>0</v>
      </c>
      <c r="AE2479">
        <f t="shared" si="969"/>
        <v>0</v>
      </c>
      <c r="AF2479">
        <f t="shared" si="970"/>
        <v>0</v>
      </c>
      <c r="AG2479">
        <f t="shared" si="971"/>
        <v>0</v>
      </c>
      <c r="AH2479">
        <f t="shared" si="972"/>
        <v>0</v>
      </c>
      <c r="AI2479">
        <f t="shared" si="973"/>
        <v>5.0546225567071803E-3</v>
      </c>
      <c r="AJ2479">
        <f t="shared" si="974"/>
        <v>4.2582015317955055E-5</v>
      </c>
      <c r="AK2479">
        <f t="shared" si="975"/>
        <v>1.6740578955036711E-7</v>
      </c>
      <c r="AL2479">
        <f t="shared" si="976"/>
        <v>0</v>
      </c>
      <c r="AM2479">
        <v>6378137</v>
      </c>
      <c r="AN2479">
        <v>6356752.3142451802</v>
      </c>
      <c r="AO2479">
        <f t="shared" si="977"/>
        <v>8.1819190842620321E-2</v>
      </c>
      <c r="AP2479">
        <f t="shared" si="978"/>
        <v>8.2094437949694496E-2</v>
      </c>
      <c r="AQ2479">
        <f t="shared" si="979"/>
        <v>6.7394967422762398E-3</v>
      </c>
      <c r="AR2479">
        <f t="shared" si="980"/>
        <v>6399593.6257584924</v>
      </c>
    </row>
    <row r="2480" spans="13:44" x14ac:dyDescent="0.3">
      <c r="M2480" s="52" t="s">
        <v>22</v>
      </c>
      <c r="N2480" s="53">
        <f t="shared" si="959"/>
        <v>166021.44365805644</v>
      </c>
      <c r="O2480" s="54">
        <f t="shared" si="960"/>
        <v>0</v>
      </c>
      <c r="P2480" s="55">
        <f t="shared" si="961"/>
        <v>31</v>
      </c>
      <c r="Q2480" s="68"/>
      <c r="T2480">
        <f t="shared" si="982"/>
        <v>0</v>
      </c>
      <c r="U2480">
        <f t="shared" si="982"/>
        <v>0</v>
      </c>
      <c r="V2480">
        <f t="shared" si="958"/>
        <v>31</v>
      </c>
      <c r="W2480">
        <f t="shared" si="981"/>
        <v>3</v>
      </c>
      <c r="X2480">
        <f t="shared" si="962"/>
        <v>-5.2359877559829883E-2</v>
      </c>
      <c r="Y2480">
        <f t="shared" si="963"/>
        <v>-5.2335956242943828E-2</v>
      </c>
      <c r="Z2480">
        <f t="shared" si="964"/>
        <v>-5.2383818566763218E-2</v>
      </c>
      <c r="AA2480">
        <f t="shared" si="965"/>
        <v>0</v>
      </c>
      <c r="AB2480">
        <f t="shared" si="966"/>
        <v>6375585.7452000007</v>
      </c>
      <c r="AC2480">
        <f t="shared" si="967"/>
        <v>9.2468067027179749E-6</v>
      </c>
      <c r="AD2480">
        <f t="shared" si="968"/>
        <v>0</v>
      </c>
      <c r="AE2480">
        <f t="shared" si="969"/>
        <v>0</v>
      </c>
      <c r="AF2480">
        <f t="shared" si="970"/>
        <v>0</v>
      </c>
      <c r="AG2480">
        <f t="shared" si="971"/>
        <v>0</v>
      </c>
      <c r="AH2480">
        <f t="shared" si="972"/>
        <v>0</v>
      </c>
      <c r="AI2480">
        <f t="shared" si="973"/>
        <v>5.0546225567071803E-3</v>
      </c>
      <c r="AJ2480">
        <f t="shared" si="974"/>
        <v>4.2582015317955055E-5</v>
      </c>
      <c r="AK2480">
        <f t="shared" si="975"/>
        <v>1.6740578955036711E-7</v>
      </c>
      <c r="AL2480">
        <f t="shared" si="976"/>
        <v>0</v>
      </c>
      <c r="AM2480">
        <v>6378137</v>
      </c>
      <c r="AN2480">
        <v>6356752.3142451802</v>
      </c>
      <c r="AO2480">
        <f t="shared" si="977"/>
        <v>8.1819190842620321E-2</v>
      </c>
      <c r="AP2480">
        <f t="shared" si="978"/>
        <v>8.2094437949694496E-2</v>
      </c>
      <c r="AQ2480">
        <f t="shared" si="979"/>
        <v>6.7394967422762398E-3</v>
      </c>
      <c r="AR2480">
        <f t="shared" si="980"/>
        <v>6399593.6257584924</v>
      </c>
    </row>
    <row r="2481" spans="13:44" x14ac:dyDescent="0.3">
      <c r="M2481" s="52" t="s">
        <v>22</v>
      </c>
      <c r="N2481" s="53">
        <f t="shared" si="959"/>
        <v>166021.44365805644</v>
      </c>
      <c r="O2481" s="54">
        <f t="shared" si="960"/>
        <v>0</v>
      </c>
      <c r="P2481" s="55">
        <f t="shared" si="961"/>
        <v>31</v>
      </c>
      <c r="Q2481" s="68"/>
      <c r="T2481">
        <f t="shared" si="982"/>
        <v>0</v>
      </c>
      <c r="U2481">
        <f t="shared" si="982"/>
        <v>0</v>
      </c>
      <c r="V2481">
        <f t="shared" si="958"/>
        <v>31</v>
      </c>
      <c r="W2481">
        <f t="shared" si="981"/>
        <v>3</v>
      </c>
      <c r="X2481">
        <f t="shared" si="962"/>
        <v>-5.2359877559829883E-2</v>
      </c>
      <c r="Y2481">
        <f t="shared" si="963"/>
        <v>-5.2335956242943828E-2</v>
      </c>
      <c r="Z2481">
        <f t="shared" si="964"/>
        <v>-5.2383818566763218E-2</v>
      </c>
      <c r="AA2481">
        <f t="shared" si="965"/>
        <v>0</v>
      </c>
      <c r="AB2481">
        <f t="shared" si="966"/>
        <v>6375585.7452000007</v>
      </c>
      <c r="AC2481">
        <f t="shared" si="967"/>
        <v>9.2468067027179749E-6</v>
      </c>
      <c r="AD2481">
        <f t="shared" si="968"/>
        <v>0</v>
      </c>
      <c r="AE2481">
        <f t="shared" si="969"/>
        <v>0</v>
      </c>
      <c r="AF2481">
        <f t="shared" si="970"/>
        <v>0</v>
      </c>
      <c r="AG2481">
        <f t="shared" si="971"/>
        <v>0</v>
      </c>
      <c r="AH2481">
        <f t="shared" si="972"/>
        <v>0</v>
      </c>
      <c r="AI2481">
        <f t="shared" si="973"/>
        <v>5.0546225567071803E-3</v>
      </c>
      <c r="AJ2481">
        <f t="shared" si="974"/>
        <v>4.2582015317955055E-5</v>
      </c>
      <c r="AK2481">
        <f t="shared" si="975"/>
        <v>1.6740578955036711E-7</v>
      </c>
      <c r="AL2481">
        <f t="shared" si="976"/>
        <v>0</v>
      </c>
      <c r="AM2481">
        <v>6378137</v>
      </c>
      <c r="AN2481">
        <v>6356752.3142451802</v>
      </c>
      <c r="AO2481">
        <f t="shared" si="977"/>
        <v>8.1819190842620321E-2</v>
      </c>
      <c r="AP2481">
        <f t="shared" si="978"/>
        <v>8.2094437949694496E-2</v>
      </c>
      <c r="AQ2481">
        <f t="shared" si="979"/>
        <v>6.7394967422762398E-3</v>
      </c>
      <c r="AR2481">
        <f t="shared" si="980"/>
        <v>6399593.6257584924</v>
      </c>
    </row>
    <row r="2482" spans="13:44" x14ac:dyDescent="0.3">
      <c r="M2482" s="52" t="s">
        <v>22</v>
      </c>
      <c r="N2482" s="53">
        <f t="shared" si="959"/>
        <v>166021.44365805644</v>
      </c>
      <c r="O2482" s="54">
        <f t="shared" si="960"/>
        <v>0</v>
      </c>
      <c r="P2482" s="55">
        <f t="shared" si="961"/>
        <v>31</v>
      </c>
      <c r="Q2482" s="68"/>
      <c r="T2482">
        <f t="shared" si="982"/>
        <v>0</v>
      </c>
      <c r="U2482">
        <f t="shared" si="982"/>
        <v>0</v>
      </c>
      <c r="V2482">
        <f t="shared" si="958"/>
        <v>31</v>
      </c>
      <c r="W2482">
        <f t="shared" si="981"/>
        <v>3</v>
      </c>
      <c r="X2482">
        <f t="shared" si="962"/>
        <v>-5.2359877559829883E-2</v>
      </c>
      <c r="Y2482">
        <f t="shared" si="963"/>
        <v>-5.2335956242943828E-2</v>
      </c>
      <c r="Z2482">
        <f t="shared" si="964"/>
        <v>-5.2383818566763218E-2</v>
      </c>
      <c r="AA2482">
        <f t="shared" si="965"/>
        <v>0</v>
      </c>
      <c r="AB2482">
        <f t="shared" si="966"/>
        <v>6375585.7452000007</v>
      </c>
      <c r="AC2482">
        <f t="shared" si="967"/>
        <v>9.2468067027179749E-6</v>
      </c>
      <c r="AD2482">
        <f t="shared" si="968"/>
        <v>0</v>
      </c>
      <c r="AE2482">
        <f t="shared" si="969"/>
        <v>0</v>
      </c>
      <c r="AF2482">
        <f t="shared" si="970"/>
        <v>0</v>
      </c>
      <c r="AG2482">
        <f t="shared" si="971"/>
        <v>0</v>
      </c>
      <c r="AH2482">
        <f t="shared" si="972"/>
        <v>0</v>
      </c>
      <c r="AI2482">
        <f t="shared" si="973"/>
        <v>5.0546225567071803E-3</v>
      </c>
      <c r="AJ2482">
        <f t="shared" si="974"/>
        <v>4.2582015317955055E-5</v>
      </c>
      <c r="AK2482">
        <f t="shared" si="975"/>
        <v>1.6740578955036711E-7</v>
      </c>
      <c r="AL2482">
        <f t="shared" si="976"/>
        <v>0</v>
      </c>
      <c r="AM2482">
        <v>6378137</v>
      </c>
      <c r="AN2482">
        <v>6356752.3142451802</v>
      </c>
      <c r="AO2482">
        <f t="shared" si="977"/>
        <v>8.1819190842620321E-2</v>
      </c>
      <c r="AP2482">
        <f t="shared" si="978"/>
        <v>8.2094437949694496E-2</v>
      </c>
      <c r="AQ2482">
        <f t="shared" si="979"/>
        <v>6.7394967422762398E-3</v>
      </c>
      <c r="AR2482">
        <f t="shared" si="980"/>
        <v>6399593.6257584924</v>
      </c>
    </row>
    <row r="2483" spans="13:44" x14ac:dyDescent="0.3">
      <c r="M2483" s="52" t="s">
        <v>22</v>
      </c>
      <c r="N2483" s="53">
        <f t="shared" si="959"/>
        <v>166021.44365805644</v>
      </c>
      <c r="O2483" s="54">
        <f t="shared" si="960"/>
        <v>0</v>
      </c>
      <c r="P2483" s="55">
        <f t="shared" si="961"/>
        <v>31</v>
      </c>
      <c r="Q2483" s="68"/>
      <c r="T2483">
        <f t="shared" si="982"/>
        <v>0</v>
      </c>
      <c r="U2483">
        <f t="shared" si="982"/>
        <v>0</v>
      </c>
      <c r="V2483">
        <f t="shared" si="958"/>
        <v>31</v>
      </c>
      <c r="W2483">
        <f t="shared" si="981"/>
        <v>3</v>
      </c>
      <c r="X2483">
        <f t="shared" si="962"/>
        <v>-5.2359877559829883E-2</v>
      </c>
      <c r="Y2483">
        <f t="shared" si="963"/>
        <v>-5.2335956242943828E-2</v>
      </c>
      <c r="Z2483">
        <f t="shared" si="964"/>
        <v>-5.2383818566763218E-2</v>
      </c>
      <c r="AA2483">
        <f t="shared" si="965"/>
        <v>0</v>
      </c>
      <c r="AB2483">
        <f t="shared" si="966"/>
        <v>6375585.7452000007</v>
      </c>
      <c r="AC2483">
        <f t="shared" si="967"/>
        <v>9.2468067027179749E-6</v>
      </c>
      <c r="AD2483">
        <f t="shared" si="968"/>
        <v>0</v>
      </c>
      <c r="AE2483">
        <f t="shared" si="969"/>
        <v>0</v>
      </c>
      <c r="AF2483">
        <f t="shared" si="970"/>
        <v>0</v>
      </c>
      <c r="AG2483">
        <f t="shared" si="971"/>
        <v>0</v>
      </c>
      <c r="AH2483">
        <f t="shared" si="972"/>
        <v>0</v>
      </c>
      <c r="AI2483">
        <f t="shared" si="973"/>
        <v>5.0546225567071803E-3</v>
      </c>
      <c r="AJ2483">
        <f t="shared" si="974"/>
        <v>4.2582015317955055E-5</v>
      </c>
      <c r="AK2483">
        <f t="shared" si="975"/>
        <v>1.6740578955036711E-7</v>
      </c>
      <c r="AL2483">
        <f t="shared" si="976"/>
        <v>0</v>
      </c>
      <c r="AM2483">
        <v>6378137</v>
      </c>
      <c r="AN2483">
        <v>6356752.3142451802</v>
      </c>
      <c r="AO2483">
        <f t="shared" si="977"/>
        <v>8.1819190842620321E-2</v>
      </c>
      <c r="AP2483">
        <f t="shared" si="978"/>
        <v>8.2094437949694496E-2</v>
      </c>
      <c r="AQ2483">
        <f t="shared" si="979"/>
        <v>6.7394967422762398E-3</v>
      </c>
      <c r="AR2483">
        <f t="shared" si="980"/>
        <v>6399593.6257584924</v>
      </c>
    </row>
    <row r="2484" spans="13:44" x14ac:dyDescent="0.3">
      <c r="M2484" s="52" t="s">
        <v>22</v>
      </c>
      <c r="N2484" s="53">
        <f t="shared" si="959"/>
        <v>166021.44365805644</v>
      </c>
      <c r="O2484" s="54">
        <f t="shared" si="960"/>
        <v>0</v>
      </c>
      <c r="P2484" s="55">
        <f t="shared" si="961"/>
        <v>31</v>
      </c>
      <c r="Q2484" s="68"/>
      <c r="T2484">
        <f t="shared" si="982"/>
        <v>0</v>
      </c>
      <c r="U2484">
        <f t="shared" si="982"/>
        <v>0</v>
      </c>
      <c r="V2484">
        <f t="shared" si="958"/>
        <v>31</v>
      </c>
      <c r="W2484">
        <f t="shared" si="981"/>
        <v>3</v>
      </c>
      <c r="X2484">
        <f t="shared" si="962"/>
        <v>-5.2359877559829883E-2</v>
      </c>
      <c r="Y2484">
        <f t="shared" si="963"/>
        <v>-5.2335956242943828E-2</v>
      </c>
      <c r="Z2484">
        <f t="shared" si="964"/>
        <v>-5.2383818566763218E-2</v>
      </c>
      <c r="AA2484">
        <f t="shared" si="965"/>
        <v>0</v>
      </c>
      <c r="AB2484">
        <f t="shared" si="966"/>
        <v>6375585.7452000007</v>
      </c>
      <c r="AC2484">
        <f t="shared" si="967"/>
        <v>9.2468067027179749E-6</v>
      </c>
      <c r="AD2484">
        <f t="shared" si="968"/>
        <v>0</v>
      </c>
      <c r="AE2484">
        <f t="shared" si="969"/>
        <v>0</v>
      </c>
      <c r="AF2484">
        <f t="shared" si="970"/>
        <v>0</v>
      </c>
      <c r="AG2484">
        <f t="shared" si="971"/>
        <v>0</v>
      </c>
      <c r="AH2484">
        <f t="shared" si="972"/>
        <v>0</v>
      </c>
      <c r="AI2484">
        <f t="shared" si="973"/>
        <v>5.0546225567071803E-3</v>
      </c>
      <c r="AJ2484">
        <f t="shared" si="974"/>
        <v>4.2582015317955055E-5</v>
      </c>
      <c r="AK2484">
        <f t="shared" si="975"/>
        <v>1.6740578955036711E-7</v>
      </c>
      <c r="AL2484">
        <f t="shared" si="976"/>
        <v>0</v>
      </c>
      <c r="AM2484">
        <v>6378137</v>
      </c>
      <c r="AN2484">
        <v>6356752.3142451802</v>
      </c>
      <c r="AO2484">
        <f t="shared" si="977"/>
        <v>8.1819190842620321E-2</v>
      </c>
      <c r="AP2484">
        <f t="shared" si="978"/>
        <v>8.2094437949694496E-2</v>
      </c>
      <c r="AQ2484">
        <f t="shared" si="979"/>
        <v>6.7394967422762398E-3</v>
      </c>
      <c r="AR2484">
        <f t="shared" si="980"/>
        <v>6399593.6257584924</v>
      </c>
    </row>
    <row r="2485" spans="13:44" x14ac:dyDescent="0.3">
      <c r="M2485" s="52" t="s">
        <v>22</v>
      </c>
      <c r="N2485" s="53">
        <f t="shared" si="959"/>
        <v>166021.44365805644</v>
      </c>
      <c r="O2485" s="54">
        <f t="shared" si="960"/>
        <v>0</v>
      </c>
      <c r="P2485" s="55">
        <f t="shared" si="961"/>
        <v>31</v>
      </c>
      <c r="Q2485" s="68"/>
      <c r="T2485">
        <f t="shared" si="982"/>
        <v>0</v>
      </c>
      <c r="U2485">
        <f t="shared" si="982"/>
        <v>0</v>
      </c>
      <c r="V2485">
        <f t="shared" si="958"/>
        <v>31</v>
      </c>
      <c r="W2485">
        <f t="shared" si="981"/>
        <v>3</v>
      </c>
      <c r="X2485">
        <f t="shared" si="962"/>
        <v>-5.2359877559829883E-2</v>
      </c>
      <c r="Y2485">
        <f t="shared" si="963"/>
        <v>-5.2335956242943828E-2</v>
      </c>
      <c r="Z2485">
        <f t="shared" si="964"/>
        <v>-5.2383818566763218E-2</v>
      </c>
      <c r="AA2485">
        <f t="shared" si="965"/>
        <v>0</v>
      </c>
      <c r="AB2485">
        <f t="shared" si="966"/>
        <v>6375585.7452000007</v>
      </c>
      <c r="AC2485">
        <f t="shared" si="967"/>
        <v>9.2468067027179749E-6</v>
      </c>
      <c r="AD2485">
        <f t="shared" si="968"/>
        <v>0</v>
      </c>
      <c r="AE2485">
        <f t="shared" si="969"/>
        <v>0</v>
      </c>
      <c r="AF2485">
        <f t="shared" si="970"/>
        <v>0</v>
      </c>
      <c r="AG2485">
        <f t="shared" si="971"/>
        <v>0</v>
      </c>
      <c r="AH2485">
        <f t="shared" si="972"/>
        <v>0</v>
      </c>
      <c r="AI2485">
        <f t="shared" si="973"/>
        <v>5.0546225567071803E-3</v>
      </c>
      <c r="AJ2485">
        <f t="shared" si="974"/>
        <v>4.2582015317955055E-5</v>
      </c>
      <c r="AK2485">
        <f t="shared" si="975"/>
        <v>1.6740578955036711E-7</v>
      </c>
      <c r="AL2485">
        <f t="shared" si="976"/>
        <v>0</v>
      </c>
      <c r="AM2485">
        <v>6378137</v>
      </c>
      <c r="AN2485">
        <v>6356752.3142451802</v>
      </c>
      <c r="AO2485">
        <f t="shared" si="977"/>
        <v>8.1819190842620321E-2</v>
      </c>
      <c r="AP2485">
        <f t="shared" si="978"/>
        <v>8.2094437949694496E-2</v>
      </c>
      <c r="AQ2485">
        <f t="shared" si="979"/>
        <v>6.7394967422762398E-3</v>
      </c>
      <c r="AR2485">
        <f t="shared" si="980"/>
        <v>6399593.6257584924</v>
      </c>
    </row>
    <row r="2486" spans="13:44" x14ac:dyDescent="0.3">
      <c r="M2486" s="52" t="s">
        <v>22</v>
      </c>
      <c r="N2486" s="53">
        <f t="shared" si="959"/>
        <v>166021.44365805644</v>
      </c>
      <c r="O2486" s="54">
        <f t="shared" si="960"/>
        <v>0</v>
      </c>
      <c r="P2486" s="55">
        <f t="shared" si="961"/>
        <v>31</v>
      </c>
      <c r="Q2486" s="68"/>
      <c r="T2486">
        <f t="shared" si="982"/>
        <v>0</v>
      </c>
      <c r="U2486">
        <f t="shared" si="982"/>
        <v>0</v>
      </c>
      <c r="V2486">
        <f t="shared" si="958"/>
        <v>31</v>
      </c>
      <c r="W2486">
        <f t="shared" si="981"/>
        <v>3</v>
      </c>
      <c r="X2486">
        <f t="shared" si="962"/>
        <v>-5.2359877559829883E-2</v>
      </c>
      <c r="Y2486">
        <f t="shared" si="963"/>
        <v>-5.2335956242943828E-2</v>
      </c>
      <c r="Z2486">
        <f t="shared" si="964"/>
        <v>-5.2383818566763218E-2</v>
      </c>
      <c r="AA2486">
        <f t="shared" si="965"/>
        <v>0</v>
      </c>
      <c r="AB2486">
        <f t="shared" si="966"/>
        <v>6375585.7452000007</v>
      </c>
      <c r="AC2486">
        <f t="shared" si="967"/>
        <v>9.2468067027179749E-6</v>
      </c>
      <c r="AD2486">
        <f t="shared" si="968"/>
        <v>0</v>
      </c>
      <c r="AE2486">
        <f t="shared" si="969"/>
        <v>0</v>
      </c>
      <c r="AF2486">
        <f t="shared" si="970"/>
        <v>0</v>
      </c>
      <c r="AG2486">
        <f t="shared" si="971"/>
        <v>0</v>
      </c>
      <c r="AH2486">
        <f t="shared" si="972"/>
        <v>0</v>
      </c>
      <c r="AI2486">
        <f t="shared" si="973"/>
        <v>5.0546225567071803E-3</v>
      </c>
      <c r="AJ2486">
        <f t="shared" si="974"/>
        <v>4.2582015317955055E-5</v>
      </c>
      <c r="AK2486">
        <f t="shared" si="975"/>
        <v>1.6740578955036711E-7</v>
      </c>
      <c r="AL2486">
        <f t="shared" si="976"/>
        <v>0</v>
      </c>
      <c r="AM2486">
        <v>6378137</v>
      </c>
      <c r="AN2486">
        <v>6356752.3142451802</v>
      </c>
      <c r="AO2486">
        <f t="shared" si="977"/>
        <v>8.1819190842620321E-2</v>
      </c>
      <c r="AP2486">
        <f t="shared" si="978"/>
        <v>8.2094437949694496E-2</v>
      </c>
      <c r="AQ2486">
        <f t="shared" si="979"/>
        <v>6.7394967422762398E-3</v>
      </c>
      <c r="AR2486">
        <f t="shared" si="980"/>
        <v>6399593.6257584924</v>
      </c>
    </row>
    <row r="2487" spans="13:44" x14ac:dyDescent="0.3">
      <c r="M2487" s="52" t="s">
        <v>22</v>
      </c>
      <c r="N2487" s="53">
        <f t="shared" si="959"/>
        <v>166021.44365805644</v>
      </c>
      <c r="O2487" s="54">
        <f t="shared" si="960"/>
        <v>0</v>
      </c>
      <c r="P2487" s="55">
        <f t="shared" si="961"/>
        <v>31</v>
      </c>
      <c r="Q2487" s="68"/>
      <c r="T2487">
        <f t="shared" si="982"/>
        <v>0</v>
      </c>
      <c r="U2487">
        <f t="shared" si="982"/>
        <v>0</v>
      </c>
      <c r="V2487">
        <f t="shared" si="958"/>
        <v>31</v>
      </c>
      <c r="W2487">
        <f t="shared" si="981"/>
        <v>3</v>
      </c>
      <c r="X2487">
        <f t="shared" si="962"/>
        <v>-5.2359877559829883E-2</v>
      </c>
      <c r="Y2487">
        <f t="shared" si="963"/>
        <v>-5.2335956242943828E-2</v>
      </c>
      <c r="Z2487">
        <f t="shared" si="964"/>
        <v>-5.2383818566763218E-2</v>
      </c>
      <c r="AA2487">
        <f t="shared" si="965"/>
        <v>0</v>
      </c>
      <c r="AB2487">
        <f t="shared" si="966"/>
        <v>6375585.7452000007</v>
      </c>
      <c r="AC2487">
        <f t="shared" si="967"/>
        <v>9.2468067027179749E-6</v>
      </c>
      <c r="AD2487">
        <f t="shared" si="968"/>
        <v>0</v>
      </c>
      <c r="AE2487">
        <f t="shared" si="969"/>
        <v>0</v>
      </c>
      <c r="AF2487">
        <f t="shared" si="970"/>
        <v>0</v>
      </c>
      <c r="AG2487">
        <f t="shared" si="971"/>
        <v>0</v>
      </c>
      <c r="AH2487">
        <f t="shared" si="972"/>
        <v>0</v>
      </c>
      <c r="AI2487">
        <f t="shared" si="973"/>
        <v>5.0546225567071803E-3</v>
      </c>
      <c r="AJ2487">
        <f t="shared" si="974"/>
        <v>4.2582015317955055E-5</v>
      </c>
      <c r="AK2487">
        <f t="shared" si="975"/>
        <v>1.6740578955036711E-7</v>
      </c>
      <c r="AL2487">
        <f t="shared" si="976"/>
        <v>0</v>
      </c>
      <c r="AM2487">
        <v>6378137</v>
      </c>
      <c r="AN2487">
        <v>6356752.3142451802</v>
      </c>
      <c r="AO2487">
        <f t="shared" si="977"/>
        <v>8.1819190842620321E-2</v>
      </c>
      <c r="AP2487">
        <f t="shared" si="978"/>
        <v>8.2094437949694496E-2</v>
      </c>
      <c r="AQ2487">
        <f t="shared" si="979"/>
        <v>6.7394967422762398E-3</v>
      </c>
      <c r="AR2487">
        <f t="shared" si="980"/>
        <v>6399593.6257584924</v>
      </c>
    </row>
    <row r="2488" spans="13:44" x14ac:dyDescent="0.3">
      <c r="M2488" s="52" t="s">
        <v>22</v>
      </c>
      <c r="N2488" s="53">
        <f t="shared" si="959"/>
        <v>166021.44365805644</v>
      </c>
      <c r="O2488" s="54">
        <f t="shared" si="960"/>
        <v>0</v>
      </c>
      <c r="P2488" s="55">
        <f t="shared" si="961"/>
        <v>31</v>
      </c>
      <c r="Q2488" s="68"/>
      <c r="T2488">
        <f t="shared" si="982"/>
        <v>0</v>
      </c>
      <c r="U2488">
        <f t="shared" si="982"/>
        <v>0</v>
      </c>
      <c r="V2488">
        <f t="shared" si="958"/>
        <v>31</v>
      </c>
      <c r="W2488">
        <f t="shared" si="981"/>
        <v>3</v>
      </c>
      <c r="X2488">
        <f t="shared" si="962"/>
        <v>-5.2359877559829883E-2</v>
      </c>
      <c r="Y2488">
        <f t="shared" si="963"/>
        <v>-5.2335956242943828E-2</v>
      </c>
      <c r="Z2488">
        <f t="shared" si="964"/>
        <v>-5.2383818566763218E-2</v>
      </c>
      <c r="AA2488">
        <f t="shared" si="965"/>
        <v>0</v>
      </c>
      <c r="AB2488">
        <f t="shared" si="966"/>
        <v>6375585.7452000007</v>
      </c>
      <c r="AC2488">
        <f t="shared" si="967"/>
        <v>9.2468067027179749E-6</v>
      </c>
      <c r="AD2488">
        <f t="shared" si="968"/>
        <v>0</v>
      </c>
      <c r="AE2488">
        <f t="shared" si="969"/>
        <v>0</v>
      </c>
      <c r="AF2488">
        <f t="shared" si="970"/>
        <v>0</v>
      </c>
      <c r="AG2488">
        <f t="shared" si="971"/>
        <v>0</v>
      </c>
      <c r="AH2488">
        <f t="shared" si="972"/>
        <v>0</v>
      </c>
      <c r="AI2488">
        <f t="shared" si="973"/>
        <v>5.0546225567071803E-3</v>
      </c>
      <c r="AJ2488">
        <f t="shared" si="974"/>
        <v>4.2582015317955055E-5</v>
      </c>
      <c r="AK2488">
        <f t="shared" si="975"/>
        <v>1.6740578955036711E-7</v>
      </c>
      <c r="AL2488">
        <f t="shared" si="976"/>
        <v>0</v>
      </c>
      <c r="AM2488">
        <v>6378137</v>
      </c>
      <c r="AN2488">
        <v>6356752.3142451802</v>
      </c>
      <c r="AO2488">
        <f t="shared" si="977"/>
        <v>8.1819190842620321E-2</v>
      </c>
      <c r="AP2488">
        <f t="shared" si="978"/>
        <v>8.2094437949694496E-2</v>
      </c>
      <c r="AQ2488">
        <f t="shared" si="979"/>
        <v>6.7394967422762398E-3</v>
      </c>
      <c r="AR2488">
        <f t="shared" si="980"/>
        <v>6399593.6257584924</v>
      </c>
    </row>
    <row r="2489" spans="13:44" x14ac:dyDescent="0.3">
      <c r="M2489" s="52" t="s">
        <v>22</v>
      </c>
      <c r="N2489" s="53">
        <f t="shared" si="959"/>
        <v>166021.44365805644</v>
      </c>
      <c r="O2489" s="54">
        <f t="shared" si="960"/>
        <v>0</v>
      </c>
      <c r="P2489" s="55">
        <f t="shared" si="961"/>
        <v>31</v>
      </c>
      <c r="Q2489" s="68"/>
      <c r="T2489">
        <f t="shared" si="982"/>
        <v>0</v>
      </c>
      <c r="U2489">
        <f t="shared" si="982"/>
        <v>0</v>
      </c>
      <c r="V2489">
        <f t="shared" si="958"/>
        <v>31</v>
      </c>
      <c r="W2489">
        <f t="shared" si="981"/>
        <v>3</v>
      </c>
      <c r="X2489">
        <f t="shared" si="962"/>
        <v>-5.2359877559829883E-2</v>
      </c>
      <c r="Y2489">
        <f t="shared" si="963"/>
        <v>-5.2335956242943828E-2</v>
      </c>
      <c r="Z2489">
        <f t="shared" si="964"/>
        <v>-5.2383818566763218E-2</v>
      </c>
      <c r="AA2489">
        <f t="shared" si="965"/>
        <v>0</v>
      </c>
      <c r="AB2489">
        <f t="shared" si="966"/>
        <v>6375585.7452000007</v>
      </c>
      <c r="AC2489">
        <f t="shared" si="967"/>
        <v>9.2468067027179749E-6</v>
      </c>
      <c r="AD2489">
        <f t="shared" si="968"/>
        <v>0</v>
      </c>
      <c r="AE2489">
        <f t="shared" si="969"/>
        <v>0</v>
      </c>
      <c r="AF2489">
        <f t="shared" si="970"/>
        <v>0</v>
      </c>
      <c r="AG2489">
        <f t="shared" si="971"/>
        <v>0</v>
      </c>
      <c r="AH2489">
        <f t="shared" si="972"/>
        <v>0</v>
      </c>
      <c r="AI2489">
        <f t="shared" si="973"/>
        <v>5.0546225567071803E-3</v>
      </c>
      <c r="AJ2489">
        <f t="shared" si="974"/>
        <v>4.2582015317955055E-5</v>
      </c>
      <c r="AK2489">
        <f t="shared" si="975"/>
        <v>1.6740578955036711E-7</v>
      </c>
      <c r="AL2489">
        <f t="shared" si="976"/>
        <v>0</v>
      </c>
      <c r="AM2489">
        <v>6378137</v>
      </c>
      <c r="AN2489">
        <v>6356752.3142451802</v>
      </c>
      <c r="AO2489">
        <f t="shared" si="977"/>
        <v>8.1819190842620321E-2</v>
      </c>
      <c r="AP2489">
        <f t="shared" si="978"/>
        <v>8.2094437949694496E-2</v>
      </c>
      <c r="AQ2489">
        <f t="shared" si="979"/>
        <v>6.7394967422762398E-3</v>
      </c>
      <c r="AR2489">
        <f t="shared" si="980"/>
        <v>6399593.6257584924</v>
      </c>
    </row>
    <row r="2490" spans="13:44" x14ac:dyDescent="0.3">
      <c r="M2490" s="52" t="s">
        <v>22</v>
      </c>
      <c r="N2490" s="53">
        <f t="shared" si="959"/>
        <v>166021.44365805644</v>
      </c>
      <c r="O2490" s="54">
        <f t="shared" si="960"/>
        <v>0</v>
      </c>
      <c r="P2490" s="55">
        <f t="shared" si="961"/>
        <v>31</v>
      </c>
      <c r="Q2490" s="68"/>
      <c r="T2490">
        <f t="shared" si="982"/>
        <v>0</v>
      </c>
      <c r="U2490">
        <f t="shared" si="982"/>
        <v>0</v>
      </c>
      <c r="V2490">
        <f t="shared" si="958"/>
        <v>31</v>
      </c>
      <c r="W2490">
        <f t="shared" si="981"/>
        <v>3</v>
      </c>
      <c r="X2490">
        <f t="shared" si="962"/>
        <v>-5.2359877559829883E-2</v>
      </c>
      <c r="Y2490">
        <f t="shared" si="963"/>
        <v>-5.2335956242943828E-2</v>
      </c>
      <c r="Z2490">
        <f t="shared" si="964"/>
        <v>-5.2383818566763218E-2</v>
      </c>
      <c r="AA2490">
        <f t="shared" si="965"/>
        <v>0</v>
      </c>
      <c r="AB2490">
        <f t="shared" si="966"/>
        <v>6375585.7452000007</v>
      </c>
      <c r="AC2490">
        <f t="shared" si="967"/>
        <v>9.2468067027179749E-6</v>
      </c>
      <c r="AD2490">
        <f t="shared" si="968"/>
        <v>0</v>
      </c>
      <c r="AE2490">
        <f t="shared" si="969"/>
        <v>0</v>
      </c>
      <c r="AF2490">
        <f t="shared" si="970"/>
        <v>0</v>
      </c>
      <c r="AG2490">
        <f t="shared" si="971"/>
        <v>0</v>
      </c>
      <c r="AH2490">
        <f t="shared" si="972"/>
        <v>0</v>
      </c>
      <c r="AI2490">
        <f t="shared" si="973"/>
        <v>5.0546225567071803E-3</v>
      </c>
      <c r="AJ2490">
        <f t="shared" si="974"/>
        <v>4.2582015317955055E-5</v>
      </c>
      <c r="AK2490">
        <f t="shared" si="975"/>
        <v>1.6740578955036711E-7</v>
      </c>
      <c r="AL2490">
        <f t="shared" si="976"/>
        <v>0</v>
      </c>
      <c r="AM2490">
        <v>6378137</v>
      </c>
      <c r="AN2490">
        <v>6356752.3142451802</v>
      </c>
      <c r="AO2490">
        <f t="shared" si="977"/>
        <v>8.1819190842620321E-2</v>
      </c>
      <c r="AP2490">
        <f t="shared" si="978"/>
        <v>8.2094437949694496E-2</v>
      </c>
      <c r="AQ2490">
        <f t="shared" si="979"/>
        <v>6.7394967422762398E-3</v>
      </c>
      <c r="AR2490">
        <f t="shared" si="980"/>
        <v>6399593.6257584924</v>
      </c>
    </row>
    <row r="2491" spans="13:44" x14ac:dyDescent="0.3">
      <c r="M2491" s="52" t="s">
        <v>22</v>
      </c>
      <c r="N2491" s="53">
        <f t="shared" si="959"/>
        <v>166021.44365805644</v>
      </c>
      <c r="O2491" s="54">
        <f t="shared" si="960"/>
        <v>0</v>
      </c>
      <c r="P2491" s="55">
        <f t="shared" si="961"/>
        <v>31</v>
      </c>
      <c r="Q2491" s="68"/>
      <c r="T2491">
        <f t="shared" si="982"/>
        <v>0</v>
      </c>
      <c r="U2491">
        <f t="shared" si="982"/>
        <v>0</v>
      </c>
      <c r="V2491">
        <f t="shared" si="958"/>
        <v>31</v>
      </c>
      <c r="W2491">
        <f t="shared" si="981"/>
        <v>3</v>
      </c>
      <c r="X2491">
        <f t="shared" si="962"/>
        <v>-5.2359877559829883E-2</v>
      </c>
      <c r="Y2491">
        <f t="shared" si="963"/>
        <v>-5.2335956242943828E-2</v>
      </c>
      <c r="Z2491">
        <f t="shared" si="964"/>
        <v>-5.2383818566763218E-2</v>
      </c>
      <c r="AA2491">
        <f t="shared" si="965"/>
        <v>0</v>
      </c>
      <c r="AB2491">
        <f t="shared" si="966"/>
        <v>6375585.7452000007</v>
      </c>
      <c r="AC2491">
        <f t="shared" si="967"/>
        <v>9.2468067027179749E-6</v>
      </c>
      <c r="AD2491">
        <f t="shared" si="968"/>
        <v>0</v>
      </c>
      <c r="AE2491">
        <f t="shared" si="969"/>
        <v>0</v>
      </c>
      <c r="AF2491">
        <f t="shared" si="970"/>
        <v>0</v>
      </c>
      <c r="AG2491">
        <f t="shared" si="971"/>
        <v>0</v>
      </c>
      <c r="AH2491">
        <f t="shared" si="972"/>
        <v>0</v>
      </c>
      <c r="AI2491">
        <f t="shared" si="973"/>
        <v>5.0546225567071803E-3</v>
      </c>
      <c r="AJ2491">
        <f t="shared" si="974"/>
        <v>4.2582015317955055E-5</v>
      </c>
      <c r="AK2491">
        <f t="shared" si="975"/>
        <v>1.6740578955036711E-7</v>
      </c>
      <c r="AL2491">
        <f t="shared" si="976"/>
        <v>0</v>
      </c>
      <c r="AM2491">
        <v>6378137</v>
      </c>
      <c r="AN2491">
        <v>6356752.3142451802</v>
      </c>
      <c r="AO2491">
        <f t="shared" si="977"/>
        <v>8.1819190842620321E-2</v>
      </c>
      <c r="AP2491">
        <f t="shared" si="978"/>
        <v>8.2094437949694496E-2</v>
      </c>
      <c r="AQ2491">
        <f t="shared" si="979"/>
        <v>6.7394967422762398E-3</v>
      </c>
      <c r="AR2491">
        <f t="shared" si="980"/>
        <v>6399593.6257584924</v>
      </c>
    </row>
    <row r="2492" spans="13:44" x14ac:dyDescent="0.3">
      <c r="M2492" s="52" t="s">
        <v>22</v>
      </c>
      <c r="N2492" s="53">
        <f t="shared" si="959"/>
        <v>166021.44365805644</v>
      </c>
      <c r="O2492" s="54">
        <f t="shared" si="960"/>
        <v>0</v>
      </c>
      <c r="P2492" s="55">
        <f t="shared" si="961"/>
        <v>31</v>
      </c>
      <c r="Q2492" s="68"/>
      <c r="T2492">
        <f t="shared" si="982"/>
        <v>0</v>
      </c>
      <c r="U2492">
        <f t="shared" si="982"/>
        <v>0</v>
      </c>
      <c r="V2492">
        <f t="shared" si="958"/>
        <v>31</v>
      </c>
      <c r="W2492">
        <f t="shared" si="981"/>
        <v>3</v>
      </c>
      <c r="X2492">
        <f t="shared" si="962"/>
        <v>-5.2359877559829883E-2</v>
      </c>
      <c r="Y2492">
        <f t="shared" si="963"/>
        <v>-5.2335956242943828E-2</v>
      </c>
      <c r="Z2492">
        <f t="shared" si="964"/>
        <v>-5.2383818566763218E-2</v>
      </c>
      <c r="AA2492">
        <f t="shared" si="965"/>
        <v>0</v>
      </c>
      <c r="AB2492">
        <f t="shared" si="966"/>
        <v>6375585.7452000007</v>
      </c>
      <c r="AC2492">
        <f t="shared" si="967"/>
        <v>9.2468067027179749E-6</v>
      </c>
      <c r="AD2492">
        <f t="shared" si="968"/>
        <v>0</v>
      </c>
      <c r="AE2492">
        <f t="shared" si="969"/>
        <v>0</v>
      </c>
      <c r="AF2492">
        <f t="shared" si="970"/>
        <v>0</v>
      </c>
      <c r="AG2492">
        <f t="shared" si="971"/>
        <v>0</v>
      </c>
      <c r="AH2492">
        <f t="shared" si="972"/>
        <v>0</v>
      </c>
      <c r="AI2492">
        <f t="shared" si="973"/>
        <v>5.0546225567071803E-3</v>
      </c>
      <c r="AJ2492">
        <f t="shared" si="974"/>
        <v>4.2582015317955055E-5</v>
      </c>
      <c r="AK2492">
        <f t="shared" si="975"/>
        <v>1.6740578955036711E-7</v>
      </c>
      <c r="AL2492">
        <f t="shared" si="976"/>
        <v>0</v>
      </c>
      <c r="AM2492">
        <v>6378137</v>
      </c>
      <c r="AN2492">
        <v>6356752.3142451802</v>
      </c>
      <c r="AO2492">
        <f t="shared" si="977"/>
        <v>8.1819190842620321E-2</v>
      </c>
      <c r="AP2492">
        <f t="shared" si="978"/>
        <v>8.2094437949694496E-2</v>
      </c>
      <c r="AQ2492">
        <f t="shared" si="979"/>
        <v>6.7394967422762398E-3</v>
      </c>
      <c r="AR2492">
        <f t="shared" si="980"/>
        <v>6399593.6257584924</v>
      </c>
    </row>
    <row r="2493" spans="13:44" x14ac:dyDescent="0.3">
      <c r="M2493" s="52" t="s">
        <v>22</v>
      </c>
      <c r="N2493" s="53">
        <f t="shared" si="959"/>
        <v>166021.44365805644</v>
      </c>
      <c r="O2493" s="54">
        <f t="shared" si="960"/>
        <v>0</v>
      </c>
      <c r="P2493" s="55">
        <f t="shared" si="961"/>
        <v>31</v>
      </c>
      <c r="Q2493" s="68"/>
      <c r="T2493">
        <f t="shared" si="982"/>
        <v>0</v>
      </c>
      <c r="U2493">
        <f t="shared" si="982"/>
        <v>0</v>
      </c>
      <c r="V2493">
        <f t="shared" si="958"/>
        <v>31</v>
      </c>
      <c r="W2493">
        <f t="shared" si="981"/>
        <v>3</v>
      </c>
      <c r="X2493">
        <f t="shared" si="962"/>
        <v>-5.2359877559829883E-2</v>
      </c>
      <c r="Y2493">
        <f t="shared" si="963"/>
        <v>-5.2335956242943828E-2</v>
      </c>
      <c r="Z2493">
        <f t="shared" si="964"/>
        <v>-5.2383818566763218E-2</v>
      </c>
      <c r="AA2493">
        <f t="shared" si="965"/>
        <v>0</v>
      </c>
      <c r="AB2493">
        <f t="shared" si="966"/>
        <v>6375585.7452000007</v>
      </c>
      <c r="AC2493">
        <f t="shared" si="967"/>
        <v>9.2468067027179749E-6</v>
      </c>
      <c r="AD2493">
        <f t="shared" si="968"/>
        <v>0</v>
      </c>
      <c r="AE2493">
        <f t="shared" si="969"/>
        <v>0</v>
      </c>
      <c r="AF2493">
        <f t="shared" si="970"/>
        <v>0</v>
      </c>
      <c r="AG2493">
        <f t="shared" si="971"/>
        <v>0</v>
      </c>
      <c r="AH2493">
        <f t="shared" si="972"/>
        <v>0</v>
      </c>
      <c r="AI2493">
        <f t="shared" si="973"/>
        <v>5.0546225567071803E-3</v>
      </c>
      <c r="AJ2493">
        <f t="shared" si="974"/>
        <v>4.2582015317955055E-5</v>
      </c>
      <c r="AK2493">
        <f t="shared" si="975"/>
        <v>1.6740578955036711E-7</v>
      </c>
      <c r="AL2493">
        <f t="shared" si="976"/>
        <v>0</v>
      </c>
      <c r="AM2493">
        <v>6378137</v>
      </c>
      <c r="AN2493">
        <v>6356752.3142451802</v>
      </c>
      <c r="AO2493">
        <f t="shared" si="977"/>
        <v>8.1819190842620321E-2</v>
      </c>
      <c r="AP2493">
        <f t="shared" si="978"/>
        <v>8.2094437949694496E-2</v>
      </c>
      <c r="AQ2493">
        <f t="shared" si="979"/>
        <v>6.7394967422762398E-3</v>
      </c>
      <c r="AR2493">
        <f t="shared" si="980"/>
        <v>6399593.6257584924</v>
      </c>
    </row>
    <row r="2494" spans="13:44" x14ac:dyDescent="0.3">
      <c r="M2494" s="52" t="s">
        <v>22</v>
      </c>
      <c r="N2494" s="53">
        <f t="shared" si="959"/>
        <v>166021.44365805644</v>
      </c>
      <c r="O2494" s="54">
        <f t="shared" si="960"/>
        <v>0</v>
      </c>
      <c r="P2494" s="55">
        <f t="shared" si="961"/>
        <v>31</v>
      </c>
      <c r="Q2494" s="68"/>
      <c r="T2494">
        <f t="shared" si="982"/>
        <v>0</v>
      </c>
      <c r="U2494">
        <f t="shared" si="982"/>
        <v>0</v>
      </c>
      <c r="V2494">
        <f t="shared" si="958"/>
        <v>31</v>
      </c>
      <c r="W2494">
        <f t="shared" si="981"/>
        <v>3</v>
      </c>
      <c r="X2494">
        <f t="shared" si="962"/>
        <v>-5.2359877559829883E-2</v>
      </c>
      <c r="Y2494">
        <f t="shared" si="963"/>
        <v>-5.2335956242943828E-2</v>
      </c>
      <c r="Z2494">
        <f t="shared" si="964"/>
        <v>-5.2383818566763218E-2</v>
      </c>
      <c r="AA2494">
        <f t="shared" si="965"/>
        <v>0</v>
      </c>
      <c r="AB2494">
        <f t="shared" si="966"/>
        <v>6375585.7452000007</v>
      </c>
      <c r="AC2494">
        <f t="shared" si="967"/>
        <v>9.2468067027179749E-6</v>
      </c>
      <c r="AD2494">
        <f t="shared" si="968"/>
        <v>0</v>
      </c>
      <c r="AE2494">
        <f t="shared" si="969"/>
        <v>0</v>
      </c>
      <c r="AF2494">
        <f t="shared" si="970"/>
        <v>0</v>
      </c>
      <c r="AG2494">
        <f t="shared" si="971"/>
        <v>0</v>
      </c>
      <c r="AH2494">
        <f t="shared" si="972"/>
        <v>0</v>
      </c>
      <c r="AI2494">
        <f t="shared" si="973"/>
        <v>5.0546225567071803E-3</v>
      </c>
      <c r="AJ2494">
        <f t="shared" si="974"/>
        <v>4.2582015317955055E-5</v>
      </c>
      <c r="AK2494">
        <f t="shared" si="975"/>
        <v>1.6740578955036711E-7</v>
      </c>
      <c r="AL2494">
        <f t="shared" si="976"/>
        <v>0</v>
      </c>
      <c r="AM2494">
        <v>6378137</v>
      </c>
      <c r="AN2494">
        <v>6356752.3142451802</v>
      </c>
      <c r="AO2494">
        <f t="shared" si="977"/>
        <v>8.1819190842620321E-2</v>
      </c>
      <c r="AP2494">
        <f t="shared" si="978"/>
        <v>8.2094437949694496E-2</v>
      </c>
      <c r="AQ2494">
        <f t="shared" si="979"/>
        <v>6.7394967422762398E-3</v>
      </c>
      <c r="AR2494">
        <f t="shared" si="980"/>
        <v>6399593.6257584924</v>
      </c>
    </row>
    <row r="2495" spans="13:44" x14ac:dyDescent="0.3">
      <c r="M2495" s="52" t="s">
        <v>22</v>
      </c>
      <c r="N2495" s="53">
        <f t="shared" si="959"/>
        <v>166021.44365805644</v>
      </c>
      <c r="O2495" s="54">
        <f t="shared" si="960"/>
        <v>0</v>
      </c>
      <c r="P2495" s="55">
        <f t="shared" si="961"/>
        <v>31</v>
      </c>
      <c r="Q2495" s="68"/>
      <c r="T2495">
        <f t="shared" si="982"/>
        <v>0</v>
      </c>
      <c r="U2495">
        <f t="shared" si="982"/>
        <v>0</v>
      </c>
      <c r="V2495">
        <f t="shared" si="958"/>
        <v>31</v>
      </c>
      <c r="W2495">
        <f t="shared" si="981"/>
        <v>3</v>
      </c>
      <c r="X2495">
        <f t="shared" si="962"/>
        <v>-5.2359877559829883E-2</v>
      </c>
      <c r="Y2495">
        <f t="shared" si="963"/>
        <v>-5.2335956242943828E-2</v>
      </c>
      <c r="Z2495">
        <f t="shared" si="964"/>
        <v>-5.2383818566763218E-2</v>
      </c>
      <c r="AA2495">
        <f t="shared" si="965"/>
        <v>0</v>
      </c>
      <c r="AB2495">
        <f t="shared" si="966"/>
        <v>6375585.7452000007</v>
      </c>
      <c r="AC2495">
        <f t="shared" si="967"/>
        <v>9.2468067027179749E-6</v>
      </c>
      <c r="AD2495">
        <f t="shared" si="968"/>
        <v>0</v>
      </c>
      <c r="AE2495">
        <f t="shared" si="969"/>
        <v>0</v>
      </c>
      <c r="AF2495">
        <f t="shared" si="970"/>
        <v>0</v>
      </c>
      <c r="AG2495">
        <f t="shared" si="971"/>
        <v>0</v>
      </c>
      <c r="AH2495">
        <f t="shared" si="972"/>
        <v>0</v>
      </c>
      <c r="AI2495">
        <f t="shared" si="973"/>
        <v>5.0546225567071803E-3</v>
      </c>
      <c r="AJ2495">
        <f t="shared" si="974"/>
        <v>4.2582015317955055E-5</v>
      </c>
      <c r="AK2495">
        <f t="shared" si="975"/>
        <v>1.6740578955036711E-7</v>
      </c>
      <c r="AL2495">
        <f t="shared" si="976"/>
        <v>0</v>
      </c>
      <c r="AM2495">
        <v>6378137</v>
      </c>
      <c r="AN2495">
        <v>6356752.3142451802</v>
      </c>
      <c r="AO2495">
        <f t="shared" si="977"/>
        <v>8.1819190842620321E-2</v>
      </c>
      <c r="AP2495">
        <f t="shared" si="978"/>
        <v>8.2094437949694496E-2</v>
      </c>
      <c r="AQ2495">
        <f t="shared" si="979"/>
        <v>6.7394967422762398E-3</v>
      </c>
      <c r="AR2495">
        <f t="shared" si="980"/>
        <v>6399593.6257584924</v>
      </c>
    </row>
    <row r="2496" spans="13:44" x14ac:dyDescent="0.3">
      <c r="M2496" s="52" t="s">
        <v>22</v>
      </c>
      <c r="N2496" s="53">
        <f t="shared" si="959"/>
        <v>166021.44365805644</v>
      </c>
      <c r="O2496" s="54">
        <f t="shared" si="960"/>
        <v>0</v>
      </c>
      <c r="P2496" s="55">
        <f t="shared" si="961"/>
        <v>31</v>
      </c>
      <c r="Q2496" s="68"/>
      <c r="T2496">
        <f t="shared" si="982"/>
        <v>0</v>
      </c>
      <c r="U2496">
        <f t="shared" si="982"/>
        <v>0</v>
      </c>
      <c r="V2496">
        <f t="shared" si="958"/>
        <v>31</v>
      </c>
      <c r="W2496">
        <f t="shared" si="981"/>
        <v>3</v>
      </c>
      <c r="X2496">
        <f t="shared" si="962"/>
        <v>-5.2359877559829883E-2</v>
      </c>
      <c r="Y2496">
        <f t="shared" si="963"/>
        <v>-5.2335956242943828E-2</v>
      </c>
      <c r="Z2496">
        <f t="shared" si="964"/>
        <v>-5.2383818566763218E-2</v>
      </c>
      <c r="AA2496">
        <f t="shared" si="965"/>
        <v>0</v>
      </c>
      <c r="AB2496">
        <f t="shared" si="966"/>
        <v>6375585.7452000007</v>
      </c>
      <c r="AC2496">
        <f t="shared" si="967"/>
        <v>9.2468067027179749E-6</v>
      </c>
      <c r="AD2496">
        <f t="shared" si="968"/>
        <v>0</v>
      </c>
      <c r="AE2496">
        <f t="shared" si="969"/>
        <v>0</v>
      </c>
      <c r="AF2496">
        <f t="shared" si="970"/>
        <v>0</v>
      </c>
      <c r="AG2496">
        <f t="shared" si="971"/>
        <v>0</v>
      </c>
      <c r="AH2496">
        <f t="shared" si="972"/>
        <v>0</v>
      </c>
      <c r="AI2496">
        <f t="shared" si="973"/>
        <v>5.0546225567071803E-3</v>
      </c>
      <c r="AJ2496">
        <f t="shared" si="974"/>
        <v>4.2582015317955055E-5</v>
      </c>
      <c r="AK2496">
        <f t="shared" si="975"/>
        <v>1.6740578955036711E-7</v>
      </c>
      <c r="AL2496">
        <f t="shared" si="976"/>
        <v>0</v>
      </c>
      <c r="AM2496">
        <v>6378137</v>
      </c>
      <c r="AN2496">
        <v>6356752.3142451802</v>
      </c>
      <c r="AO2496">
        <f t="shared" si="977"/>
        <v>8.1819190842620321E-2</v>
      </c>
      <c r="AP2496">
        <f t="shared" si="978"/>
        <v>8.2094437949694496E-2</v>
      </c>
      <c r="AQ2496">
        <f t="shared" si="979"/>
        <v>6.7394967422762398E-3</v>
      </c>
      <c r="AR2496">
        <f t="shared" si="980"/>
        <v>6399593.6257584924</v>
      </c>
    </row>
    <row r="2497" spans="13:44" x14ac:dyDescent="0.3">
      <c r="M2497" s="52" t="s">
        <v>22</v>
      </c>
      <c r="N2497" s="53">
        <f t="shared" si="959"/>
        <v>166021.44365805644</v>
      </c>
      <c r="O2497" s="54">
        <f t="shared" si="960"/>
        <v>0</v>
      </c>
      <c r="P2497" s="55">
        <f t="shared" si="961"/>
        <v>31</v>
      </c>
      <c r="Q2497" s="68"/>
      <c r="T2497">
        <f t="shared" si="982"/>
        <v>0</v>
      </c>
      <c r="U2497">
        <f t="shared" si="982"/>
        <v>0</v>
      </c>
      <c r="V2497">
        <f t="shared" si="958"/>
        <v>31</v>
      </c>
      <c r="W2497">
        <f t="shared" si="981"/>
        <v>3</v>
      </c>
      <c r="X2497">
        <f t="shared" si="962"/>
        <v>-5.2359877559829883E-2</v>
      </c>
      <c r="Y2497">
        <f t="shared" si="963"/>
        <v>-5.2335956242943828E-2</v>
      </c>
      <c r="Z2497">
        <f t="shared" si="964"/>
        <v>-5.2383818566763218E-2</v>
      </c>
      <c r="AA2497">
        <f t="shared" si="965"/>
        <v>0</v>
      </c>
      <c r="AB2497">
        <f t="shared" si="966"/>
        <v>6375585.7452000007</v>
      </c>
      <c r="AC2497">
        <f t="shared" si="967"/>
        <v>9.2468067027179749E-6</v>
      </c>
      <c r="AD2497">
        <f t="shared" si="968"/>
        <v>0</v>
      </c>
      <c r="AE2497">
        <f t="shared" si="969"/>
        <v>0</v>
      </c>
      <c r="AF2497">
        <f t="shared" si="970"/>
        <v>0</v>
      </c>
      <c r="AG2497">
        <f t="shared" si="971"/>
        <v>0</v>
      </c>
      <c r="AH2497">
        <f t="shared" si="972"/>
        <v>0</v>
      </c>
      <c r="AI2497">
        <f t="shared" si="973"/>
        <v>5.0546225567071803E-3</v>
      </c>
      <c r="AJ2497">
        <f t="shared" si="974"/>
        <v>4.2582015317955055E-5</v>
      </c>
      <c r="AK2497">
        <f t="shared" si="975"/>
        <v>1.6740578955036711E-7</v>
      </c>
      <c r="AL2497">
        <f t="shared" si="976"/>
        <v>0</v>
      </c>
      <c r="AM2497">
        <v>6378137</v>
      </c>
      <c r="AN2497">
        <v>6356752.3142451802</v>
      </c>
      <c r="AO2497">
        <f t="shared" si="977"/>
        <v>8.1819190842620321E-2</v>
      </c>
      <c r="AP2497">
        <f t="shared" si="978"/>
        <v>8.2094437949694496E-2</v>
      </c>
      <c r="AQ2497">
        <f t="shared" si="979"/>
        <v>6.7394967422762398E-3</v>
      </c>
      <c r="AR2497">
        <f t="shared" si="980"/>
        <v>6399593.6257584924</v>
      </c>
    </row>
    <row r="2498" spans="13:44" x14ac:dyDescent="0.3">
      <c r="M2498" s="52" t="s">
        <v>22</v>
      </c>
      <c r="N2498" s="53">
        <f t="shared" si="959"/>
        <v>166021.44365805644</v>
      </c>
      <c r="O2498" s="54">
        <f t="shared" si="960"/>
        <v>0</v>
      </c>
      <c r="P2498" s="55">
        <f t="shared" si="961"/>
        <v>31</v>
      </c>
      <c r="Q2498" s="68"/>
      <c r="T2498">
        <f t="shared" si="982"/>
        <v>0</v>
      </c>
      <c r="U2498">
        <f t="shared" si="982"/>
        <v>0</v>
      </c>
      <c r="V2498">
        <f t="shared" si="958"/>
        <v>31</v>
      </c>
      <c r="W2498">
        <f t="shared" si="981"/>
        <v>3</v>
      </c>
      <c r="X2498">
        <f t="shared" si="962"/>
        <v>-5.2359877559829883E-2</v>
      </c>
      <c r="Y2498">
        <f t="shared" si="963"/>
        <v>-5.2335956242943828E-2</v>
      </c>
      <c r="Z2498">
        <f t="shared" si="964"/>
        <v>-5.2383818566763218E-2</v>
      </c>
      <c r="AA2498">
        <f t="shared" si="965"/>
        <v>0</v>
      </c>
      <c r="AB2498">
        <f t="shared" si="966"/>
        <v>6375585.7452000007</v>
      </c>
      <c r="AC2498">
        <f t="shared" si="967"/>
        <v>9.2468067027179749E-6</v>
      </c>
      <c r="AD2498">
        <f t="shared" si="968"/>
        <v>0</v>
      </c>
      <c r="AE2498">
        <f t="shared" si="969"/>
        <v>0</v>
      </c>
      <c r="AF2498">
        <f t="shared" si="970"/>
        <v>0</v>
      </c>
      <c r="AG2498">
        <f t="shared" si="971"/>
        <v>0</v>
      </c>
      <c r="AH2498">
        <f t="shared" si="972"/>
        <v>0</v>
      </c>
      <c r="AI2498">
        <f t="shared" si="973"/>
        <v>5.0546225567071803E-3</v>
      </c>
      <c r="AJ2498">
        <f t="shared" si="974"/>
        <v>4.2582015317955055E-5</v>
      </c>
      <c r="AK2498">
        <f t="shared" si="975"/>
        <v>1.6740578955036711E-7</v>
      </c>
      <c r="AL2498">
        <f t="shared" si="976"/>
        <v>0</v>
      </c>
      <c r="AM2498">
        <v>6378137</v>
      </c>
      <c r="AN2498">
        <v>6356752.3142451802</v>
      </c>
      <c r="AO2498">
        <f t="shared" si="977"/>
        <v>8.1819190842620321E-2</v>
      </c>
      <c r="AP2498">
        <f t="shared" si="978"/>
        <v>8.2094437949694496E-2</v>
      </c>
      <c r="AQ2498">
        <f t="shared" si="979"/>
        <v>6.7394967422762398E-3</v>
      </c>
      <c r="AR2498">
        <f t="shared" si="980"/>
        <v>6399593.6257584924</v>
      </c>
    </row>
    <row r="2499" spans="13:44" x14ac:dyDescent="0.3">
      <c r="M2499" s="52" t="s">
        <v>22</v>
      </c>
      <c r="N2499" s="53">
        <f t="shared" si="959"/>
        <v>166021.44365805644</v>
      </c>
      <c r="O2499" s="54">
        <f t="shared" si="960"/>
        <v>0</v>
      </c>
      <c r="P2499" s="55">
        <f t="shared" si="961"/>
        <v>31</v>
      </c>
      <c r="Q2499" s="68"/>
      <c r="T2499">
        <f t="shared" si="982"/>
        <v>0</v>
      </c>
      <c r="U2499">
        <f t="shared" si="982"/>
        <v>0</v>
      </c>
      <c r="V2499">
        <f t="shared" si="958"/>
        <v>31</v>
      </c>
      <c r="W2499">
        <f t="shared" si="981"/>
        <v>3</v>
      </c>
      <c r="X2499">
        <f t="shared" si="962"/>
        <v>-5.2359877559829883E-2</v>
      </c>
      <c r="Y2499">
        <f t="shared" si="963"/>
        <v>-5.2335956242943828E-2</v>
      </c>
      <c r="Z2499">
        <f t="shared" si="964"/>
        <v>-5.2383818566763218E-2</v>
      </c>
      <c r="AA2499">
        <f t="shared" si="965"/>
        <v>0</v>
      </c>
      <c r="AB2499">
        <f t="shared" si="966"/>
        <v>6375585.7452000007</v>
      </c>
      <c r="AC2499">
        <f t="shared" si="967"/>
        <v>9.2468067027179749E-6</v>
      </c>
      <c r="AD2499">
        <f t="shared" si="968"/>
        <v>0</v>
      </c>
      <c r="AE2499">
        <f t="shared" si="969"/>
        <v>0</v>
      </c>
      <c r="AF2499">
        <f t="shared" si="970"/>
        <v>0</v>
      </c>
      <c r="AG2499">
        <f t="shared" si="971"/>
        <v>0</v>
      </c>
      <c r="AH2499">
        <f t="shared" si="972"/>
        <v>0</v>
      </c>
      <c r="AI2499">
        <f t="shared" si="973"/>
        <v>5.0546225567071803E-3</v>
      </c>
      <c r="AJ2499">
        <f t="shared" si="974"/>
        <v>4.2582015317955055E-5</v>
      </c>
      <c r="AK2499">
        <f t="shared" si="975"/>
        <v>1.6740578955036711E-7</v>
      </c>
      <c r="AL2499">
        <f t="shared" si="976"/>
        <v>0</v>
      </c>
      <c r="AM2499">
        <v>6378137</v>
      </c>
      <c r="AN2499">
        <v>6356752.3142451802</v>
      </c>
      <c r="AO2499">
        <f t="shared" si="977"/>
        <v>8.1819190842620321E-2</v>
      </c>
      <c r="AP2499">
        <f t="shared" si="978"/>
        <v>8.2094437949694496E-2</v>
      </c>
      <c r="AQ2499">
        <f t="shared" si="979"/>
        <v>6.7394967422762398E-3</v>
      </c>
      <c r="AR2499">
        <f t="shared" si="980"/>
        <v>6399593.6257584924</v>
      </c>
    </row>
    <row r="2500" spans="13:44" x14ac:dyDescent="0.3">
      <c r="M2500" s="52" t="s">
        <v>22</v>
      </c>
      <c r="N2500" s="53">
        <f t="shared" si="959"/>
        <v>166021.44365805644</v>
      </c>
      <c r="O2500" s="54">
        <f t="shared" si="960"/>
        <v>0</v>
      </c>
      <c r="P2500" s="55">
        <f t="shared" si="961"/>
        <v>31</v>
      </c>
      <c r="Q2500" s="68"/>
      <c r="T2500">
        <f t="shared" si="982"/>
        <v>0</v>
      </c>
      <c r="U2500">
        <f t="shared" si="982"/>
        <v>0</v>
      </c>
      <c r="V2500">
        <f t="shared" si="958"/>
        <v>31</v>
      </c>
      <c r="W2500">
        <f t="shared" si="981"/>
        <v>3</v>
      </c>
      <c r="X2500">
        <f t="shared" si="962"/>
        <v>-5.2359877559829883E-2</v>
      </c>
      <c r="Y2500">
        <f t="shared" si="963"/>
        <v>-5.2335956242943828E-2</v>
      </c>
      <c r="Z2500">
        <f t="shared" si="964"/>
        <v>-5.2383818566763218E-2</v>
      </c>
      <c r="AA2500">
        <f t="shared" si="965"/>
        <v>0</v>
      </c>
      <c r="AB2500">
        <f t="shared" si="966"/>
        <v>6375585.7452000007</v>
      </c>
      <c r="AC2500">
        <f t="shared" si="967"/>
        <v>9.2468067027179749E-6</v>
      </c>
      <c r="AD2500">
        <f t="shared" si="968"/>
        <v>0</v>
      </c>
      <c r="AE2500">
        <f t="shared" si="969"/>
        <v>0</v>
      </c>
      <c r="AF2500">
        <f t="shared" si="970"/>
        <v>0</v>
      </c>
      <c r="AG2500">
        <f t="shared" si="971"/>
        <v>0</v>
      </c>
      <c r="AH2500">
        <f t="shared" si="972"/>
        <v>0</v>
      </c>
      <c r="AI2500">
        <f t="shared" si="973"/>
        <v>5.0546225567071803E-3</v>
      </c>
      <c r="AJ2500">
        <f t="shared" si="974"/>
        <v>4.2582015317955055E-5</v>
      </c>
      <c r="AK2500">
        <f t="shared" si="975"/>
        <v>1.6740578955036711E-7</v>
      </c>
      <c r="AL2500">
        <f t="shared" si="976"/>
        <v>0</v>
      </c>
      <c r="AM2500">
        <v>6378137</v>
      </c>
      <c r="AN2500">
        <v>6356752.3142451802</v>
      </c>
      <c r="AO2500">
        <f t="shared" si="977"/>
        <v>8.1819190842620321E-2</v>
      </c>
      <c r="AP2500">
        <f t="shared" si="978"/>
        <v>8.2094437949694496E-2</v>
      </c>
      <c r="AQ2500">
        <f t="shared" si="979"/>
        <v>6.7394967422762398E-3</v>
      </c>
      <c r="AR2500">
        <f t="shared" si="980"/>
        <v>6399593.6257584924</v>
      </c>
    </row>
    <row r="2501" spans="13:44" x14ac:dyDescent="0.3">
      <c r="M2501" s="52" t="s">
        <v>22</v>
      </c>
      <c r="N2501" s="53">
        <f t="shared" si="959"/>
        <v>166021.44365805644</v>
      </c>
      <c r="O2501" s="54">
        <f t="shared" si="960"/>
        <v>0</v>
      </c>
      <c r="P2501" s="55">
        <f t="shared" si="961"/>
        <v>31</v>
      </c>
      <c r="Q2501" s="68"/>
      <c r="T2501">
        <f t="shared" si="982"/>
        <v>0</v>
      </c>
      <c r="U2501">
        <f t="shared" si="982"/>
        <v>0</v>
      </c>
      <c r="V2501">
        <f t="shared" si="958"/>
        <v>31</v>
      </c>
      <c r="W2501">
        <f t="shared" si="981"/>
        <v>3</v>
      </c>
      <c r="X2501">
        <f t="shared" si="962"/>
        <v>-5.2359877559829883E-2</v>
      </c>
      <c r="Y2501">
        <f t="shared" si="963"/>
        <v>-5.2335956242943828E-2</v>
      </c>
      <c r="Z2501">
        <f t="shared" si="964"/>
        <v>-5.2383818566763218E-2</v>
      </c>
      <c r="AA2501">
        <f t="shared" si="965"/>
        <v>0</v>
      </c>
      <c r="AB2501">
        <f t="shared" si="966"/>
        <v>6375585.7452000007</v>
      </c>
      <c r="AC2501">
        <f t="shared" si="967"/>
        <v>9.2468067027179749E-6</v>
      </c>
      <c r="AD2501">
        <f t="shared" si="968"/>
        <v>0</v>
      </c>
      <c r="AE2501">
        <f t="shared" si="969"/>
        <v>0</v>
      </c>
      <c r="AF2501">
        <f t="shared" si="970"/>
        <v>0</v>
      </c>
      <c r="AG2501">
        <f t="shared" si="971"/>
        <v>0</v>
      </c>
      <c r="AH2501">
        <f t="shared" si="972"/>
        <v>0</v>
      </c>
      <c r="AI2501">
        <f t="shared" si="973"/>
        <v>5.0546225567071803E-3</v>
      </c>
      <c r="AJ2501">
        <f t="shared" si="974"/>
        <v>4.2582015317955055E-5</v>
      </c>
      <c r="AK2501">
        <f t="shared" si="975"/>
        <v>1.6740578955036711E-7</v>
      </c>
      <c r="AL2501">
        <f t="shared" si="976"/>
        <v>0</v>
      </c>
      <c r="AM2501">
        <v>6378137</v>
      </c>
      <c r="AN2501">
        <v>6356752.3142451802</v>
      </c>
      <c r="AO2501">
        <f t="shared" si="977"/>
        <v>8.1819190842620321E-2</v>
      </c>
      <c r="AP2501">
        <f t="shared" si="978"/>
        <v>8.2094437949694496E-2</v>
      </c>
      <c r="AQ2501">
        <f t="shared" si="979"/>
        <v>6.7394967422762398E-3</v>
      </c>
      <c r="AR2501">
        <f t="shared" si="980"/>
        <v>6399593.6257584924</v>
      </c>
    </row>
    <row r="2502" spans="13:44" x14ac:dyDescent="0.3">
      <c r="M2502" s="52" t="s">
        <v>22</v>
      </c>
      <c r="N2502" s="53">
        <f t="shared" si="959"/>
        <v>166021.44365805644</v>
      </c>
      <c r="O2502" s="54">
        <f t="shared" si="960"/>
        <v>0</v>
      </c>
      <c r="P2502" s="55">
        <f t="shared" si="961"/>
        <v>31</v>
      </c>
      <c r="Q2502" s="68"/>
      <c r="T2502">
        <f t="shared" si="982"/>
        <v>0</v>
      </c>
      <c r="U2502">
        <f t="shared" si="982"/>
        <v>0</v>
      </c>
      <c r="V2502">
        <f t="shared" si="958"/>
        <v>31</v>
      </c>
      <c r="W2502">
        <f t="shared" si="981"/>
        <v>3</v>
      </c>
      <c r="X2502">
        <f t="shared" si="962"/>
        <v>-5.2359877559829883E-2</v>
      </c>
      <c r="Y2502">
        <f t="shared" si="963"/>
        <v>-5.2335956242943828E-2</v>
      </c>
      <c r="Z2502">
        <f t="shared" si="964"/>
        <v>-5.2383818566763218E-2</v>
      </c>
      <c r="AA2502">
        <f t="shared" si="965"/>
        <v>0</v>
      </c>
      <c r="AB2502">
        <f t="shared" si="966"/>
        <v>6375585.7452000007</v>
      </c>
      <c r="AC2502">
        <f t="shared" si="967"/>
        <v>9.2468067027179749E-6</v>
      </c>
      <c r="AD2502">
        <f t="shared" si="968"/>
        <v>0</v>
      </c>
      <c r="AE2502">
        <f t="shared" si="969"/>
        <v>0</v>
      </c>
      <c r="AF2502">
        <f t="shared" si="970"/>
        <v>0</v>
      </c>
      <c r="AG2502">
        <f t="shared" si="971"/>
        <v>0</v>
      </c>
      <c r="AH2502">
        <f t="shared" si="972"/>
        <v>0</v>
      </c>
      <c r="AI2502">
        <f t="shared" si="973"/>
        <v>5.0546225567071803E-3</v>
      </c>
      <c r="AJ2502">
        <f t="shared" si="974"/>
        <v>4.2582015317955055E-5</v>
      </c>
      <c r="AK2502">
        <f t="shared" si="975"/>
        <v>1.6740578955036711E-7</v>
      </c>
      <c r="AL2502">
        <f t="shared" si="976"/>
        <v>0</v>
      </c>
      <c r="AM2502">
        <v>6378137</v>
      </c>
      <c r="AN2502">
        <v>6356752.3142451802</v>
      </c>
      <c r="AO2502">
        <f t="shared" si="977"/>
        <v>8.1819190842620321E-2</v>
      </c>
      <c r="AP2502">
        <f t="shared" si="978"/>
        <v>8.2094437949694496E-2</v>
      </c>
      <c r="AQ2502">
        <f t="shared" si="979"/>
        <v>6.7394967422762398E-3</v>
      </c>
      <c r="AR2502">
        <f t="shared" si="980"/>
        <v>6399593.6257584924</v>
      </c>
    </row>
    <row r="2503" spans="13:44" x14ac:dyDescent="0.3">
      <c r="M2503" s="52" t="s">
        <v>22</v>
      </c>
      <c r="N2503" s="53">
        <f t="shared" si="959"/>
        <v>166021.44365805644</v>
      </c>
      <c r="O2503" s="54">
        <f t="shared" si="960"/>
        <v>0</v>
      </c>
      <c r="P2503" s="55">
        <f t="shared" si="961"/>
        <v>31</v>
      </c>
      <c r="Q2503" s="68"/>
      <c r="T2503">
        <f t="shared" si="982"/>
        <v>0</v>
      </c>
      <c r="U2503">
        <f t="shared" si="982"/>
        <v>0</v>
      </c>
      <c r="V2503">
        <f t="shared" si="958"/>
        <v>31</v>
      </c>
      <c r="W2503">
        <f t="shared" si="981"/>
        <v>3</v>
      </c>
      <c r="X2503">
        <f t="shared" si="962"/>
        <v>-5.2359877559829883E-2</v>
      </c>
      <c r="Y2503">
        <f t="shared" si="963"/>
        <v>-5.2335956242943828E-2</v>
      </c>
      <c r="Z2503">
        <f t="shared" si="964"/>
        <v>-5.2383818566763218E-2</v>
      </c>
      <c r="AA2503">
        <f t="shared" si="965"/>
        <v>0</v>
      </c>
      <c r="AB2503">
        <f t="shared" si="966"/>
        <v>6375585.7452000007</v>
      </c>
      <c r="AC2503">
        <f t="shared" si="967"/>
        <v>9.2468067027179749E-6</v>
      </c>
      <c r="AD2503">
        <f t="shared" si="968"/>
        <v>0</v>
      </c>
      <c r="AE2503">
        <f t="shared" si="969"/>
        <v>0</v>
      </c>
      <c r="AF2503">
        <f t="shared" si="970"/>
        <v>0</v>
      </c>
      <c r="AG2503">
        <f t="shared" si="971"/>
        <v>0</v>
      </c>
      <c r="AH2503">
        <f t="shared" si="972"/>
        <v>0</v>
      </c>
      <c r="AI2503">
        <f t="shared" si="973"/>
        <v>5.0546225567071803E-3</v>
      </c>
      <c r="AJ2503">
        <f t="shared" si="974"/>
        <v>4.2582015317955055E-5</v>
      </c>
      <c r="AK2503">
        <f t="shared" si="975"/>
        <v>1.6740578955036711E-7</v>
      </c>
      <c r="AL2503">
        <f t="shared" si="976"/>
        <v>0</v>
      </c>
      <c r="AM2503">
        <v>6378137</v>
      </c>
      <c r="AN2503">
        <v>6356752.3142451802</v>
      </c>
      <c r="AO2503">
        <f t="shared" si="977"/>
        <v>8.1819190842620321E-2</v>
      </c>
      <c r="AP2503">
        <f t="shared" si="978"/>
        <v>8.2094437949694496E-2</v>
      </c>
      <c r="AQ2503">
        <f t="shared" si="979"/>
        <v>6.7394967422762398E-3</v>
      </c>
      <c r="AR2503">
        <f t="shared" si="980"/>
        <v>6399593.6257584924</v>
      </c>
    </row>
    <row r="2504" spans="13:44" x14ac:dyDescent="0.3">
      <c r="M2504" s="52" t="s">
        <v>22</v>
      </c>
      <c r="N2504" s="53">
        <f t="shared" si="959"/>
        <v>166021.44365805644</v>
      </c>
      <c r="O2504" s="54">
        <f t="shared" si="960"/>
        <v>0</v>
      </c>
      <c r="P2504" s="55">
        <f t="shared" si="961"/>
        <v>31</v>
      </c>
      <c r="Q2504" s="68"/>
      <c r="T2504">
        <f t="shared" si="982"/>
        <v>0</v>
      </c>
      <c r="U2504">
        <f t="shared" si="982"/>
        <v>0</v>
      </c>
      <c r="V2504">
        <f t="shared" si="958"/>
        <v>31</v>
      </c>
      <c r="W2504">
        <f t="shared" si="981"/>
        <v>3</v>
      </c>
      <c r="X2504">
        <f t="shared" si="962"/>
        <v>-5.2359877559829883E-2</v>
      </c>
      <c r="Y2504">
        <f t="shared" si="963"/>
        <v>-5.2335956242943828E-2</v>
      </c>
      <c r="Z2504">
        <f t="shared" si="964"/>
        <v>-5.2383818566763218E-2</v>
      </c>
      <c r="AA2504">
        <f t="shared" si="965"/>
        <v>0</v>
      </c>
      <c r="AB2504">
        <f t="shared" si="966"/>
        <v>6375585.7452000007</v>
      </c>
      <c r="AC2504">
        <f t="shared" si="967"/>
        <v>9.2468067027179749E-6</v>
      </c>
      <c r="AD2504">
        <f t="shared" si="968"/>
        <v>0</v>
      </c>
      <c r="AE2504">
        <f t="shared" si="969"/>
        <v>0</v>
      </c>
      <c r="AF2504">
        <f t="shared" si="970"/>
        <v>0</v>
      </c>
      <c r="AG2504">
        <f t="shared" si="971"/>
        <v>0</v>
      </c>
      <c r="AH2504">
        <f t="shared" si="972"/>
        <v>0</v>
      </c>
      <c r="AI2504">
        <f t="shared" si="973"/>
        <v>5.0546225567071803E-3</v>
      </c>
      <c r="AJ2504">
        <f t="shared" si="974"/>
        <v>4.2582015317955055E-5</v>
      </c>
      <c r="AK2504">
        <f t="shared" si="975"/>
        <v>1.6740578955036711E-7</v>
      </c>
      <c r="AL2504">
        <f t="shared" si="976"/>
        <v>0</v>
      </c>
      <c r="AM2504">
        <v>6378137</v>
      </c>
      <c r="AN2504">
        <v>6356752.3142451802</v>
      </c>
      <c r="AO2504">
        <f t="shared" si="977"/>
        <v>8.1819190842620321E-2</v>
      </c>
      <c r="AP2504">
        <f t="shared" si="978"/>
        <v>8.2094437949694496E-2</v>
      </c>
      <c r="AQ2504">
        <f t="shared" si="979"/>
        <v>6.7394967422762398E-3</v>
      </c>
      <c r="AR2504">
        <f t="shared" si="980"/>
        <v>6399593.6257584924</v>
      </c>
    </row>
    <row r="2505" spans="13:44" x14ac:dyDescent="0.3">
      <c r="M2505" s="52" t="s">
        <v>22</v>
      </c>
      <c r="N2505" s="53">
        <f t="shared" si="959"/>
        <v>166021.44365805644</v>
      </c>
      <c r="O2505" s="54">
        <f t="shared" si="960"/>
        <v>0</v>
      </c>
      <c r="P2505" s="55">
        <f t="shared" si="961"/>
        <v>31</v>
      </c>
      <c r="Q2505" s="68"/>
      <c r="T2505">
        <f t="shared" si="982"/>
        <v>0</v>
      </c>
      <c r="U2505">
        <f t="shared" si="982"/>
        <v>0</v>
      </c>
      <c r="V2505">
        <f t="shared" si="958"/>
        <v>31</v>
      </c>
      <c r="W2505">
        <f t="shared" si="981"/>
        <v>3</v>
      </c>
      <c r="X2505">
        <f t="shared" si="962"/>
        <v>-5.2359877559829883E-2</v>
      </c>
      <c r="Y2505">
        <f t="shared" si="963"/>
        <v>-5.2335956242943828E-2</v>
      </c>
      <c r="Z2505">
        <f t="shared" si="964"/>
        <v>-5.2383818566763218E-2</v>
      </c>
      <c r="AA2505">
        <f t="shared" si="965"/>
        <v>0</v>
      </c>
      <c r="AB2505">
        <f t="shared" si="966"/>
        <v>6375585.7452000007</v>
      </c>
      <c r="AC2505">
        <f t="shared" si="967"/>
        <v>9.2468067027179749E-6</v>
      </c>
      <c r="AD2505">
        <f t="shared" si="968"/>
        <v>0</v>
      </c>
      <c r="AE2505">
        <f t="shared" si="969"/>
        <v>0</v>
      </c>
      <c r="AF2505">
        <f t="shared" si="970"/>
        <v>0</v>
      </c>
      <c r="AG2505">
        <f t="shared" si="971"/>
        <v>0</v>
      </c>
      <c r="AH2505">
        <f t="shared" si="972"/>
        <v>0</v>
      </c>
      <c r="AI2505">
        <f t="shared" si="973"/>
        <v>5.0546225567071803E-3</v>
      </c>
      <c r="AJ2505">
        <f t="shared" si="974"/>
        <v>4.2582015317955055E-5</v>
      </c>
      <c r="AK2505">
        <f t="shared" si="975"/>
        <v>1.6740578955036711E-7</v>
      </c>
      <c r="AL2505">
        <f t="shared" si="976"/>
        <v>0</v>
      </c>
      <c r="AM2505">
        <v>6378137</v>
      </c>
      <c r="AN2505">
        <v>6356752.3142451802</v>
      </c>
      <c r="AO2505">
        <f t="shared" si="977"/>
        <v>8.1819190842620321E-2</v>
      </c>
      <c r="AP2505">
        <f t="shared" si="978"/>
        <v>8.2094437949694496E-2</v>
      </c>
      <c r="AQ2505">
        <f t="shared" si="979"/>
        <v>6.7394967422762398E-3</v>
      </c>
      <c r="AR2505">
        <f t="shared" si="980"/>
        <v>6399593.6257584924</v>
      </c>
    </row>
  </sheetData>
  <mergeCells count="21">
    <mergeCell ref="G17:H17"/>
    <mergeCell ref="F19:J19"/>
    <mergeCell ref="R23:S23"/>
    <mergeCell ref="T23:U23"/>
    <mergeCell ref="B24:C24"/>
    <mergeCell ref="D24:E24"/>
    <mergeCell ref="F24:I24"/>
    <mergeCell ref="J24:M24"/>
    <mergeCell ref="R22:S22"/>
    <mergeCell ref="G16:J16"/>
    <mergeCell ref="A1:AD1"/>
    <mergeCell ref="F2:H2"/>
    <mergeCell ref="I2:J2"/>
    <mergeCell ref="F3:H3"/>
    <mergeCell ref="I3:J3"/>
    <mergeCell ref="F4:AD4"/>
    <mergeCell ref="F5:J5"/>
    <mergeCell ref="F9:J9"/>
    <mergeCell ref="F13:AD13"/>
    <mergeCell ref="F14:J14"/>
    <mergeCell ref="G15:J15"/>
  </mergeCells>
  <dataValidations count="10">
    <dataValidation type="list" allowBlank="1" showInputMessage="1" showErrorMessage="1" errorTitle="Atención:" error="Introduce CON MAYÚSCULAS uno de estos dos valores:_x000a_- N, si la latitud está referida al norte del Ecuador._x000a_- S, si la latitud está referida al sur del Ecuador." sqref="M25:M2505" xr:uid="{00000000-0002-0000-5200-000000000000}">
      <formula1>"N,S"</formula1>
    </dataValidation>
    <dataValidation type="list" allowBlank="1" showInputMessage="1" showErrorMessage="1" errorTitle="Atención" error="Introduce CON MAYÚSCULAS uno de estos dos valores:_x000a_- W, si la longitud está referida al oeste del meridiano Greenwich._x000a_- E, si la longitud está referida al este del meridiano Greenwich." sqref="I25:I26" xr:uid="{00000000-0002-0000-5200-000001000000}">
      <formula1>"W,E"</formula1>
    </dataValidation>
    <dataValidation type="whole" allowBlank="1" showInputMessage="1" showErrorMessage="1" errorTitle="Atención:" error="El Huso o Zona UTM debe ser un valor entero comprendido entre el 1 y el 60." sqref="G17" xr:uid="{00000000-0002-0000-5200-000002000000}">
      <formula1>1</formula1>
      <formula2>60</formula2>
    </dataValidation>
    <dataValidation type="whole" allowBlank="1" showInputMessage="1" showErrorMessage="1" errorTitle="Atención:" error="El valor de los grados de la longitud ha de estar entre 0° y 180°. Para utilizar valores de longitud negativos, utiliza la opción Oeste (W) o Este (E) del meridiano Greenwich, con el selector situado a la derecha." sqref="F25:F26" xr:uid="{00000000-0002-0000-5200-000003000000}">
      <formula1>0</formula1>
      <formula2>180</formula2>
    </dataValidation>
    <dataValidation type="whole" allowBlank="1" showInputMessage="1" showErrorMessage="1" errorTitle="Atención:" error="El valor de los minutos de la longitud ha de estar entre 0' y 59'." sqref="G25:G26" xr:uid="{00000000-0002-0000-5200-000004000000}">
      <formula1>0</formula1>
      <formula2>59</formula2>
    </dataValidation>
    <dataValidation type="decimal" allowBlank="1" showInputMessage="1" showErrorMessage="1" errorTitle="Atención:" error="El valor de los segundos de la longitud ha de estar entre 0'' y &lt; 60''." sqref="H25:H26" xr:uid="{00000000-0002-0000-5200-000005000000}">
      <formula1>0</formula1>
      <formula2>59.9999999999999</formula2>
    </dataValidation>
    <dataValidation type="decimal" allowBlank="1" showInputMessage="1" showErrorMessage="1" errorTitle="Atención:" error="El valor de los segundos de la latitud ha de estar entre 0'' y &lt; 60''." sqref="L25:L26" xr:uid="{00000000-0002-0000-5200-000006000000}">
      <formula1>0</formula1>
      <formula2>59.9999999999999</formula2>
    </dataValidation>
    <dataValidation type="whole" allowBlank="1" showInputMessage="1" showErrorMessage="1" errorTitle="Atención:" error="El valor de los minutos de la latitud ha de estar entre 0' y 59'." sqref="K25:K26" xr:uid="{00000000-0002-0000-5200-000007000000}">
      <formula1>0</formula1>
      <formula2>59</formula2>
    </dataValidation>
    <dataValidation type="whole" allowBlank="1" showInputMessage="1" showErrorMessage="1" errorTitle="Atención:" error="El valor de los grados de la latitud ha de estar entre 84° N y 80° S. Más allá ha de utilizarse UPS._x000a_Para utilizar valores de latitud negativos, utiliza la opción Sur (S) del Ecuador, con el selector situado a la derecha." sqref="J25:J26" xr:uid="{00000000-0002-0000-5200-000008000000}">
      <formula1>0</formula1>
      <formula2>84</formula2>
    </dataValidation>
    <dataValidation type="list" allowBlank="1" showInputMessage="1" showErrorMessage="1" errorTitle="Atención:" error="Introduce CON MAYÚSCULAS uno de estos dos valores:_x000a_- N, si las coordenadas a convertir están en el hemisferio Norte._x000a_- S, si las coordenadas a convertir están en el hemisferio Sur." sqref="J17" xr:uid="{00000000-0002-0000-5200-000009000000}">
      <formula1>"N,S"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Spinner 1">
              <controlPr locked="0" defaultSize="0" autoPict="0">
                <anchor moveWithCells="1" sizeWithCells="1">
                  <from>
                    <xdr:col>7</xdr:col>
                    <xdr:colOff>137160</xdr:colOff>
                    <xdr:row>16</xdr:row>
                    <xdr:rowOff>7620</xdr:rowOff>
                  </from>
                  <to>
                    <xdr:col>7</xdr:col>
                    <xdr:colOff>335280</xdr:colOff>
                    <xdr:row>16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locked="0" defaultSize="0" autoLine="0" autoPict="0">
                <anchor moveWithCells="1">
                  <from>
                    <xdr:col>5</xdr:col>
                    <xdr:colOff>7620</xdr:colOff>
                    <xdr:row>2</xdr:row>
                    <xdr:rowOff>7620</xdr:rowOff>
                  </from>
                  <to>
                    <xdr:col>8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N47"/>
  <sheetViews>
    <sheetView zoomScaleNormal="100" workbookViewId="0">
      <selection activeCell="G15" sqref="G15"/>
    </sheetView>
  </sheetViews>
  <sheetFormatPr baseColWidth="10" defaultColWidth="11.44140625" defaultRowHeight="14.4" x14ac:dyDescent="0.3"/>
  <cols>
    <col min="1" max="1" width="8.109375" style="36" bestFit="1" customWidth="1"/>
    <col min="2" max="2" width="10.44140625" style="36" bestFit="1" customWidth="1"/>
    <col min="3" max="5" width="11.5546875" style="36" bestFit="1" customWidth="1"/>
    <col min="6" max="6" width="13" style="36" bestFit="1" customWidth="1"/>
    <col min="7" max="7" width="19.88671875" style="36" customWidth="1"/>
    <col min="8" max="9" width="20.6640625" style="36" customWidth="1"/>
    <col min="10" max="13" width="11.44140625" style="36"/>
    <col min="14" max="14" width="78" style="36" customWidth="1"/>
    <col min="15" max="16384" width="11.44140625" style="40"/>
  </cols>
  <sheetData>
    <row r="1" spans="1:14" x14ac:dyDescent="0.3">
      <c r="C1" s="69" t="s">
        <v>87</v>
      </c>
      <c r="D1" s="70"/>
      <c r="E1" s="70"/>
      <c r="F1" s="70"/>
      <c r="G1" s="70"/>
      <c r="H1" s="70"/>
      <c r="I1" s="70"/>
      <c r="J1" s="71"/>
    </row>
    <row r="2" spans="1:14" x14ac:dyDescent="0.3">
      <c r="C2" s="72" t="s">
        <v>85</v>
      </c>
      <c r="D2" s="73"/>
      <c r="E2" s="74" t="s">
        <v>88</v>
      </c>
      <c r="F2" s="73"/>
      <c r="G2" s="73"/>
      <c r="H2" s="73"/>
      <c r="I2" s="73"/>
      <c r="J2" s="75"/>
    </row>
    <row r="3" spans="1:14" ht="19.5" customHeight="1" x14ac:dyDescent="0.3">
      <c r="A3" s="3"/>
      <c r="B3" s="3"/>
      <c r="C3" s="82" t="s">
        <v>86</v>
      </c>
      <c r="D3" s="3"/>
      <c r="E3" s="82" t="s">
        <v>89</v>
      </c>
      <c r="F3" s="3"/>
      <c r="G3" s="143" t="s">
        <v>106</v>
      </c>
      <c r="H3" s="3"/>
      <c r="I3" s="3"/>
      <c r="J3" s="76"/>
    </row>
    <row r="4" spans="1:14" ht="12.75" customHeight="1" x14ac:dyDescent="0.3">
      <c r="A4" s="89"/>
      <c r="B4" s="89"/>
      <c r="C4" s="89"/>
      <c r="D4" s="89"/>
      <c r="E4" s="89"/>
      <c r="F4" s="89"/>
      <c r="G4" s="143"/>
      <c r="H4" s="88"/>
      <c r="I4" s="88"/>
      <c r="J4" s="87"/>
      <c r="K4" s="87"/>
      <c r="L4" s="87"/>
      <c r="M4" s="87"/>
      <c r="N4" s="87"/>
    </row>
    <row r="5" spans="1:14" ht="15" customHeight="1" x14ac:dyDescent="0.3">
      <c r="A5" s="90" t="s">
        <v>35</v>
      </c>
      <c r="B5" s="90" t="s">
        <v>91</v>
      </c>
      <c r="C5" s="90" t="s">
        <v>36</v>
      </c>
      <c r="D5" s="90" t="s">
        <v>37</v>
      </c>
      <c r="E5" s="90" t="s">
        <v>38</v>
      </c>
      <c r="F5" s="90" t="s">
        <v>39</v>
      </c>
      <c r="G5" s="143"/>
      <c r="H5" s="88" t="s">
        <v>105</v>
      </c>
      <c r="I5" s="88" t="s">
        <v>104</v>
      </c>
      <c r="J5" s="144" t="s">
        <v>40</v>
      </c>
      <c r="K5" s="144"/>
      <c r="L5" s="144"/>
      <c r="M5" s="144"/>
      <c r="N5" s="144"/>
    </row>
    <row r="6" spans="1:14" ht="15" customHeight="1" x14ac:dyDescent="0.3">
      <c r="A6" s="91">
        <v>1</v>
      </c>
      <c r="B6" s="92">
        <f>'latitudlongitud-XY'!Q25</f>
        <v>1</v>
      </c>
      <c r="C6" s="91">
        <f>'latitudlongitud-XY'!S25</f>
        <v>43.428659000000003</v>
      </c>
      <c r="D6" s="93">
        <f>'latitudlongitud-XY'!R25</f>
        <v>-3.6078109999999999</v>
      </c>
      <c r="E6" s="93">
        <f>'latitudlongitud-XY'!N25</f>
        <v>450804.05850737769</v>
      </c>
      <c r="F6" s="94">
        <f>'latitudlongitud-XY'!O25</f>
        <v>4808597.8140699705</v>
      </c>
      <c r="G6" s="96">
        <f>'Resultados Punto C1'!H36</f>
        <v>5.0000000000000002E-5</v>
      </c>
      <c r="H6" s="95">
        <f>'Resultados Punto C1'!F6</f>
        <v>9.7857142857142865</v>
      </c>
      <c r="I6" s="95"/>
      <c r="J6" s="142" t="str">
        <f>'Resultados Punto C1'!F39</f>
        <v>Talud de cierre</v>
      </c>
      <c r="K6" s="142"/>
      <c r="L6" s="142"/>
      <c r="M6" s="142"/>
      <c r="N6" s="142"/>
    </row>
    <row r="7" spans="1:14" x14ac:dyDescent="0.3">
      <c r="A7" s="91">
        <v>2</v>
      </c>
      <c r="B7" s="92">
        <f>'latitudlongitud-XY'!Q26</f>
        <v>2</v>
      </c>
      <c r="C7" s="91">
        <f>'latitudlongitud-XY'!S26</f>
        <v>43.427995000000003</v>
      </c>
      <c r="D7" s="93">
        <f>'latitudlongitud-XY'!R26</f>
        <v>-3.6077979999999998</v>
      </c>
      <c r="E7" s="93">
        <f>'latitudlongitud-XY'!N26</f>
        <v>450804.57294189523</v>
      </c>
      <c r="F7" s="94">
        <f>'latitudlongitud-XY'!O26</f>
        <v>4808524.0645485101</v>
      </c>
      <c r="G7" s="98">
        <f>'Resultados Punto C2'!H31</f>
        <v>2.4260268188766311E-4</v>
      </c>
      <c r="H7" s="95">
        <f>'Resultados Punto C2'!F2</f>
        <v>7.5000000000000009</v>
      </c>
      <c r="I7" s="95"/>
      <c r="J7" s="142" t="str">
        <f>'Resultados Punto C2'!F34</f>
        <v>Zona de vegetación entre acopios. Sellado con las gomas.</v>
      </c>
      <c r="K7" s="142"/>
      <c r="L7" s="142"/>
      <c r="M7" s="142"/>
      <c r="N7" s="142"/>
    </row>
    <row r="8" spans="1:14" x14ac:dyDescent="0.3">
      <c r="A8" s="91">
        <v>2</v>
      </c>
      <c r="B8" s="92">
        <f>'latitudlongitud-XY'!Q27</f>
        <v>3</v>
      </c>
      <c r="C8" s="91">
        <f>'latitudlongitud-XY'!S27</f>
        <v>43.427979999999998</v>
      </c>
      <c r="D8" s="93">
        <f>'latitudlongitud-XY'!R27</f>
        <v>-3.6068319999999998</v>
      </c>
      <c r="E8" s="93">
        <f>'latitudlongitud-XY'!N27</f>
        <v>450882.74942682509</v>
      </c>
      <c r="F8" s="94">
        <f>'latitudlongitud-XY'!O27</f>
        <v>4808521.8289394258</v>
      </c>
      <c r="G8" s="96">
        <f>'Resultados Punto C3'!H32</f>
        <v>5.0000000000000002E-5</v>
      </c>
      <c r="H8" s="95">
        <f>'Resultados Punto C3'!F2</f>
        <v>5.0714285714285712</v>
      </c>
      <c r="I8" s="95"/>
      <c r="J8" s="142" t="str">
        <f>'Resultados Punto C3'!F35</f>
        <v>Talud de cierre</v>
      </c>
      <c r="K8" s="142"/>
      <c r="L8" s="142"/>
      <c r="M8" s="142"/>
      <c r="N8" s="142"/>
    </row>
    <row r="9" spans="1:14" x14ac:dyDescent="0.3">
      <c r="A9" s="91">
        <v>2</v>
      </c>
      <c r="B9" s="92">
        <f>'latitudlongitud-XY'!Q28</f>
        <v>4</v>
      </c>
      <c r="C9" s="91">
        <f>'latitudlongitud-XY'!S28</f>
        <v>43.427684999999997</v>
      </c>
      <c r="D9" s="93">
        <f>'latitudlongitud-XY'!R28</f>
        <v>-3.6068639999999998</v>
      </c>
      <c r="E9" s="93">
        <f>'latitudlongitud-XY'!N28</f>
        <v>450879.9207724508</v>
      </c>
      <c r="F9" s="94">
        <f>'latitudlongitud-XY'!O28</f>
        <v>4808489.0859869905</v>
      </c>
      <c r="G9" s="96">
        <f>'Resultados Punto C4'!H30</f>
        <v>5.0000000000000002E-5</v>
      </c>
      <c r="H9" s="95">
        <f>'Resultados Punto C4'!F2</f>
        <v>4.5</v>
      </c>
      <c r="I9" s="95"/>
      <c r="J9" s="142" t="str">
        <f>'Resultados Punto C4'!F33</f>
        <v>Caballón de cierre</v>
      </c>
      <c r="K9" s="142"/>
      <c r="L9" s="142"/>
      <c r="M9" s="142"/>
      <c r="N9" s="142"/>
    </row>
    <row r="10" spans="1:14" x14ac:dyDescent="0.3">
      <c r="A10" s="91"/>
      <c r="B10" s="91"/>
      <c r="C10" s="91"/>
      <c r="D10" s="91"/>
      <c r="E10" s="91"/>
      <c r="F10" s="118"/>
      <c r="G10" s="98"/>
      <c r="H10" s="95"/>
      <c r="I10" s="95"/>
      <c r="J10" s="142"/>
      <c r="K10" s="142"/>
      <c r="L10" s="142"/>
      <c r="M10" s="142"/>
      <c r="N10" s="142"/>
    </row>
    <row r="11" spans="1:14" x14ac:dyDescent="0.3">
      <c r="A11" s="91"/>
      <c r="B11" s="91"/>
      <c r="C11" s="91"/>
      <c r="D11" s="91"/>
      <c r="E11" s="91"/>
      <c r="F11" s="118"/>
      <c r="G11" s="98"/>
      <c r="H11" s="95"/>
      <c r="I11" s="95"/>
      <c r="J11" s="142"/>
      <c r="K11" s="142"/>
      <c r="L11" s="142"/>
      <c r="M11" s="142"/>
      <c r="N11" s="142"/>
    </row>
    <row r="12" spans="1:14" x14ac:dyDescent="0.3">
      <c r="A12" s="91"/>
      <c r="B12" s="91"/>
      <c r="C12" s="91"/>
      <c r="D12" s="91"/>
      <c r="E12" s="91"/>
      <c r="F12" s="118"/>
      <c r="G12" s="98"/>
      <c r="H12" s="95"/>
      <c r="I12" s="95"/>
      <c r="J12" s="142"/>
      <c r="K12" s="142"/>
      <c r="L12" s="142"/>
      <c r="M12" s="142"/>
      <c r="N12" s="142"/>
    </row>
    <row r="13" spans="1:14" x14ac:dyDescent="0.3">
      <c r="A13" s="91"/>
      <c r="B13" s="91"/>
      <c r="C13" s="91"/>
      <c r="D13" s="91"/>
      <c r="E13" s="91"/>
      <c r="F13" s="118"/>
      <c r="G13" s="98"/>
      <c r="H13" s="95"/>
      <c r="I13" s="95"/>
      <c r="J13" s="142"/>
      <c r="K13" s="142"/>
      <c r="L13" s="142"/>
      <c r="M13" s="142"/>
      <c r="N13" s="142"/>
    </row>
    <row r="14" spans="1:14" x14ac:dyDescent="0.3">
      <c r="A14" s="91"/>
      <c r="B14" s="91"/>
      <c r="C14" s="91"/>
      <c r="D14" s="91"/>
      <c r="E14" s="91"/>
      <c r="F14" s="118"/>
      <c r="G14" s="98"/>
      <c r="H14" s="95"/>
      <c r="I14" s="95"/>
      <c r="J14" s="142"/>
      <c r="K14" s="142"/>
      <c r="L14" s="142"/>
      <c r="M14" s="142"/>
      <c r="N14" s="142"/>
    </row>
    <row r="15" spans="1:14" x14ac:dyDescent="0.3">
      <c r="A15" s="91"/>
      <c r="B15" s="91"/>
      <c r="C15" s="91"/>
      <c r="D15" s="91"/>
      <c r="E15" s="91"/>
      <c r="F15" s="118"/>
      <c r="G15" s="98"/>
      <c r="H15" s="95"/>
      <c r="I15" s="95"/>
      <c r="J15" s="142"/>
      <c r="K15" s="142"/>
      <c r="L15" s="142"/>
      <c r="M15" s="142"/>
      <c r="N15" s="142"/>
    </row>
    <row r="16" spans="1:14" x14ac:dyDescent="0.3">
      <c r="A16" s="91"/>
      <c r="B16" s="91"/>
      <c r="C16" s="91"/>
      <c r="D16" s="91"/>
      <c r="E16" s="91"/>
      <c r="F16" s="118"/>
      <c r="G16" s="98"/>
      <c r="H16" s="95"/>
      <c r="I16" s="95"/>
      <c r="J16" s="142"/>
      <c r="K16" s="142"/>
      <c r="L16" s="142"/>
      <c r="M16" s="142"/>
      <c r="N16" s="142"/>
    </row>
    <row r="17" spans="1:14" x14ac:dyDescent="0.3">
      <c r="A17" s="91"/>
      <c r="B17" s="91"/>
      <c r="C17" s="91"/>
      <c r="D17" s="91"/>
      <c r="E17" s="91"/>
      <c r="F17" s="118"/>
      <c r="G17" s="98"/>
      <c r="H17" s="95"/>
      <c r="I17" s="95"/>
      <c r="J17" s="142"/>
      <c r="K17" s="142"/>
      <c r="L17" s="142"/>
      <c r="M17" s="142"/>
      <c r="N17" s="142"/>
    </row>
    <row r="18" spans="1:14" x14ac:dyDescent="0.3">
      <c r="A18" s="91"/>
      <c r="B18" s="91"/>
      <c r="C18" s="91"/>
      <c r="D18" s="91"/>
      <c r="E18" s="91"/>
      <c r="F18" s="118"/>
      <c r="G18" s="98"/>
      <c r="H18" s="95"/>
      <c r="I18" s="95"/>
      <c r="J18" s="142"/>
      <c r="K18" s="142"/>
      <c r="L18" s="142"/>
      <c r="M18" s="142"/>
      <c r="N18" s="142"/>
    </row>
    <row r="19" spans="1:14" x14ac:dyDescent="0.3">
      <c r="A19" s="91"/>
      <c r="B19" s="91"/>
      <c r="C19" s="91"/>
      <c r="D19" s="91"/>
      <c r="E19" s="91"/>
      <c r="F19" s="118"/>
      <c r="G19" s="98"/>
      <c r="H19" s="95"/>
      <c r="I19" s="95"/>
      <c r="J19" s="142"/>
      <c r="K19" s="142"/>
      <c r="L19" s="142"/>
      <c r="M19" s="142"/>
      <c r="N19" s="142"/>
    </row>
    <row r="20" spans="1:14" x14ac:dyDescent="0.3">
      <c r="A20" s="91"/>
      <c r="B20" s="91"/>
      <c r="C20" s="91"/>
      <c r="D20" s="91"/>
      <c r="E20" s="91"/>
      <c r="F20" s="118"/>
      <c r="G20" s="98"/>
      <c r="H20" s="95"/>
      <c r="I20" s="95"/>
      <c r="J20" s="142"/>
      <c r="K20" s="142"/>
      <c r="L20" s="142"/>
      <c r="M20" s="142"/>
      <c r="N20" s="142"/>
    </row>
    <row r="21" spans="1:14" x14ac:dyDescent="0.3">
      <c r="A21" s="91"/>
      <c r="B21" s="91"/>
      <c r="C21" s="91"/>
      <c r="D21" s="91"/>
      <c r="E21" s="91"/>
      <c r="F21" s="118"/>
      <c r="G21" s="98"/>
      <c r="H21" s="95"/>
      <c r="I21" s="95"/>
      <c r="J21" s="142"/>
      <c r="K21" s="142"/>
      <c r="L21" s="142"/>
      <c r="M21" s="142"/>
      <c r="N21" s="142"/>
    </row>
    <row r="22" spans="1:14" x14ac:dyDescent="0.3">
      <c r="A22" s="91"/>
      <c r="B22" s="91"/>
      <c r="C22" s="91"/>
      <c r="D22" s="91"/>
      <c r="E22" s="91"/>
      <c r="F22" s="118"/>
      <c r="G22" s="98"/>
      <c r="H22" s="95"/>
      <c r="I22" s="95"/>
      <c r="J22" s="142"/>
      <c r="K22" s="142"/>
      <c r="L22" s="142"/>
      <c r="M22" s="142"/>
      <c r="N22" s="142"/>
    </row>
    <row r="23" spans="1:14" x14ac:dyDescent="0.3">
      <c r="A23" s="91"/>
      <c r="B23" s="91"/>
      <c r="C23" s="91"/>
      <c r="D23" s="91"/>
      <c r="E23" s="91"/>
      <c r="F23" s="118"/>
      <c r="G23" s="98"/>
      <c r="H23" s="95"/>
      <c r="I23" s="95"/>
      <c r="J23" s="142"/>
      <c r="K23" s="142"/>
      <c r="L23" s="142"/>
      <c r="M23" s="142"/>
      <c r="N23" s="142"/>
    </row>
    <row r="24" spans="1:14" x14ac:dyDescent="0.3">
      <c r="A24" s="91"/>
      <c r="B24" s="91"/>
      <c r="C24" s="91"/>
      <c r="D24" s="91"/>
      <c r="E24" s="91"/>
      <c r="F24" s="118"/>
      <c r="G24" s="98"/>
      <c r="H24" s="95"/>
      <c r="I24" s="95"/>
      <c r="J24" s="142"/>
      <c r="K24" s="142"/>
      <c r="L24" s="142"/>
      <c r="M24" s="142"/>
      <c r="N24" s="142"/>
    </row>
    <row r="25" spans="1:14" x14ac:dyDescent="0.3">
      <c r="A25" s="91"/>
      <c r="B25" s="91"/>
      <c r="C25" s="91"/>
      <c r="D25" s="91"/>
      <c r="E25" s="91"/>
      <c r="F25" s="118"/>
      <c r="G25" s="98"/>
      <c r="H25" s="95"/>
      <c r="I25" s="95"/>
      <c r="J25" s="142"/>
      <c r="K25" s="142"/>
      <c r="L25" s="142"/>
      <c r="M25" s="142"/>
      <c r="N25" s="142"/>
    </row>
    <row r="26" spans="1:14" x14ac:dyDescent="0.3">
      <c r="A26" s="91"/>
      <c r="B26" s="93"/>
      <c r="C26" s="91"/>
      <c r="D26" s="93"/>
      <c r="E26" s="93"/>
      <c r="F26" s="94"/>
      <c r="G26" s="96"/>
      <c r="H26" s="95"/>
      <c r="I26" s="95"/>
      <c r="J26" s="142"/>
      <c r="K26" s="142"/>
      <c r="L26" s="142"/>
      <c r="M26" s="142"/>
      <c r="N26" s="142"/>
    </row>
    <row r="27" spans="1:14" x14ac:dyDescent="0.3">
      <c r="A27" s="91"/>
      <c r="B27" s="93"/>
      <c r="C27" s="91"/>
      <c r="D27" s="93"/>
      <c r="E27" s="93"/>
      <c r="F27" s="94"/>
      <c r="G27" s="96"/>
      <c r="H27" s="95"/>
      <c r="I27" s="95"/>
      <c r="J27" s="142"/>
      <c r="K27" s="142"/>
      <c r="L27" s="142"/>
      <c r="M27" s="142"/>
      <c r="N27" s="142"/>
    </row>
    <row r="28" spans="1:14" x14ac:dyDescent="0.3">
      <c r="A28" s="91"/>
      <c r="B28" s="93"/>
      <c r="C28" s="91"/>
      <c r="D28" s="93"/>
      <c r="E28" s="93"/>
      <c r="F28" s="94"/>
      <c r="G28" s="96"/>
      <c r="H28" s="95"/>
      <c r="I28" s="95"/>
      <c r="J28" s="142"/>
      <c r="K28" s="142"/>
      <c r="L28" s="142"/>
      <c r="M28" s="142"/>
      <c r="N28" s="142"/>
    </row>
    <row r="29" spans="1:14" x14ac:dyDescent="0.3">
      <c r="A29" s="91"/>
      <c r="B29" s="92"/>
      <c r="C29" s="91"/>
      <c r="D29" s="93"/>
      <c r="E29" s="93"/>
      <c r="F29" s="94"/>
      <c r="G29" s="97"/>
      <c r="H29" s="95"/>
      <c r="I29" s="95"/>
      <c r="J29" s="142"/>
      <c r="K29" s="142"/>
      <c r="L29" s="142"/>
      <c r="M29" s="142"/>
      <c r="N29" s="142"/>
    </row>
    <row r="30" spans="1:14" x14ac:dyDescent="0.3">
      <c r="A30" s="91"/>
      <c r="B30" s="93"/>
      <c r="C30" s="91"/>
      <c r="D30" s="93"/>
      <c r="E30" s="93"/>
      <c r="F30" s="94"/>
      <c r="G30" s="98"/>
      <c r="H30" s="95"/>
      <c r="I30" s="95"/>
      <c r="J30" s="142"/>
      <c r="K30" s="142"/>
      <c r="L30" s="142"/>
      <c r="M30" s="142"/>
      <c r="N30" s="142"/>
    </row>
    <row r="31" spans="1:14" x14ac:dyDescent="0.3">
      <c r="A31" s="91"/>
      <c r="B31" s="93"/>
      <c r="C31" s="91"/>
      <c r="D31" s="93"/>
      <c r="E31" s="93"/>
      <c r="F31" s="94"/>
      <c r="G31" s="98"/>
      <c r="H31" s="95"/>
      <c r="I31" s="95"/>
      <c r="J31" s="142"/>
      <c r="K31" s="142"/>
      <c r="L31" s="142"/>
      <c r="M31" s="142"/>
      <c r="N31" s="142"/>
    </row>
    <row r="32" spans="1:14" x14ac:dyDescent="0.3">
      <c r="A32" s="91"/>
      <c r="B32" s="92"/>
      <c r="C32" s="91"/>
      <c r="D32" s="93"/>
      <c r="E32" s="93"/>
      <c r="F32" s="94"/>
      <c r="G32" s="98"/>
      <c r="H32" s="95"/>
      <c r="I32" s="95"/>
      <c r="J32" s="142"/>
      <c r="K32" s="142"/>
      <c r="L32" s="142"/>
      <c r="M32" s="142"/>
      <c r="N32" s="142"/>
    </row>
    <row r="33" spans="1:14" x14ac:dyDescent="0.3">
      <c r="A33" s="77"/>
      <c r="B33" s="78"/>
      <c r="C33" s="77"/>
      <c r="D33" s="78"/>
      <c r="E33" s="78"/>
      <c r="F33" s="79"/>
      <c r="G33" s="83"/>
      <c r="H33" s="95"/>
      <c r="I33" s="95"/>
      <c r="J33" s="142"/>
      <c r="K33" s="142"/>
      <c r="L33" s="142"/>
      <c r="M33" s="142"/>
      <c r="N33" s="142"/>
    </row>
    <row r="34" spans="1:14" x14ac:dyDescent="0.3">
      <c r="A34" s="77"/>
      <c r="B34" s="78"/>
      <c r="C34" s="77"/>
      <c r="D34" s="78"/>
      <c r="E34" s="78"/>
      <c r="F34" s="79"/>
      <c r="G34" s="83"/>
      <c r="H34" s="86"/>
      <c r="I34" s="86"/>
      <c r="J34" s="142"/>
      <c r="K34" s="142"/>
      <c r="L34" s="142"/>
      <c r="M34" s="142"/>
      <c r="N34" s="142"/>
    </row>
    <row r="35" spans="1:14" x14ac:dyDescent="0.3">
      <c r="A35" s="77"/>
      <c r="B35" s="78"/>
      <c r="C35" s="77"/>
      <c r="D35" s="78"/>
      <c r="E35" s="78"/>
      <c r="F35" s="79"/>
      <c r="G35" s="83"/>
      <c r="H35" s="86"/>
      <c r="I35" s="86"/>
      <c r="J35" s="142"/>
      <c r="K35" s="142"/>
      <c r="L35" s="142"/>
      <c r="M35" s="142"/>
      <c r="N35" s="142"/>
    </row>
    <row r="36" spans="1:14" x14ac:dyDescent="0.3">
      <c r="A36" s="77"/>
      <c r="B36" s="78"/>
      <c r="C36" s="77"/>
      <c r="D36" s="78"/>
      <c r="E36" s="78"/>
      <c r="F36" s="79"/>
      <c r="G36" s="83"/>
      <c r="H36" s="86"/>
      <c r="I36" s="86"/>
      <c r="J36" s="142"/>
      <c r="K36" s="142"/>
      <c r="L36" s="142"/>
      <c r="M36" s="142"/>
      <c r="N36" s="142"/>
    </row>
    <row r="37" spans="1:14" x14ac:dyDescent="0.3">
      <c r="A37" s="77"/>
      <c r="B37" s="78"/>
      <c r="C37" s="77"/>
      <c r="D37" s="78"/>
      <c r="E37" s="78"/>
      <c r="F37" s="79"/>
      <c r="G37" s="83"/>
      <c r="H37" s="86"/>
      <c r="I37" s="86"/>
      <c r="J37" s="142"/>
      <c r="K37" s="142"/>
      <c r="L37" s="142"/>
      <c r="M37" s="142"/>
      <c r="N37" s="142"/>
    </row>
    <row r="38" spans="1:14" x14ac:dyDescent="0.3">
      <c r="A38" s="77"/>
      <c r="B38" s="78"/>
      <c r="C38" s="77"/>
      <c r="D38" s="78"/>
      <c r="E38" s="78"/>
      <c r="F38" s="79"/>
      <c r="G38" s="83"/>
      <c r="H38" s="86"/>
      <c r="I38" s="86"/>
      <c r="J38" s="142"/>
      <c r="K38" s="142"/>
      <c r="L38" s="142"/>
      <c r="M38" s="142"/>
      <c r="N38" s="142"/>
    </row>
    <row r="39" spans="1:14" x14ac:dyDescent="0.3">
      <c r="A39" s="77"/>
      <c r="B39" s="78"/>
      <c r="C39" s="77"/>
      <c r="D39" s="78"/>
      <c r="E39" s="78"/>
      <c r="F39" s="79"/>
      <c r="G39" s="83"/>
      <c r="H39" s="86"/>
      <c r="I39" s="86"/>
      <c r="J39" s="142"/>
      <c r="K39" s="142"/>
      <c r="L39" s="142"/>
      <c r="M39" s="142"/>
      <c r="N39" s="142"/>
    </row>
    <row r="40" spans="1:14" x14ac:dyDescent="0.3">
      <c r="A40" s="77"/>
      <c r="B40" s="78"/>
      <c r="C40" s="77"/>
      <c r="D40" s="78"/>
      <c r="E40" s="78"/>
      <c r="F40" s="79"/>
      <c r="G40" s="83"/>
      <c r="H40" s="86"/>
      <c r="I40" s="86"/>
      <c r="J40" s="142"/>
      <c r="K40" s="142"/>
      <c r="L40" s="142"/>
      <c r="M40" s="142"/>
      <c r="N40" s="142"/>
    </row>
    <row r="41" spans="1:14" x14ac:dyDescent="0.3">
      <c r="A41" s="77"/>
      <c r="B41" s="78"/>
      <c r="C41" s="77"/>
      <c r="D41" s="78"/>
      <c r="E41" s="78"/>
      <c r="F41" s="79"/>
      <c r="G41" s="83"/>
      <c r="H41" s="86"/>
      <c r="I41" s="86"/>
      <c r="J41" s="142"/>
      <c r="K41" s="142"/>
      <c r="L41" s="142"/>
      <c r="M41" s="142"/>
      <c r="N41" s="142"/>
    </row>
    <row r="42" spans="1:14" x14ac:dyDescent="0.3">
      <c r="A42" s="77"/>
      <c r="B42" s="78"/>
      <c r="C42" s="77"/>
      <c r="D42" s="78"/>
      <c r="E42" s="78"/>
      <c r="F42" s="79"/>
      <c r="G42" s="83"/>
      <c r="H42" s="85"/>
      <c r="I42" s="85"/>
      <c r="J42" s="142"/>
      <c r="K42" s="142"/>
      <c r="L42" s="142"/>
      <c r="M42" s="142"/>
      <c r="N42" s="142"/>
    </row>
    <row r="43" spans="1:14" x14ac:dyDescent="0.3">
      <c r="A43" s="77"/>
      <c r="B43" s="78"/>
      <c r="C43" s="77"/>
      <c r="D43" s="78"/>
      <c r="E43" s="78"/>
      <c r="F43" s="79"/>
      <c r="G43" s="83"/>
      <c r="H43" s="85"/>
      <c r="I43" s="85"/>
      <c r="J43" s="142"/>
      <c r="K43" s="142"/>
      <c r="L43" s="142"/>
      <c r="M43" s="142"/>
      <c r="N43" s="142"/>
    </row>
    <row r="44" spans="1:14" x14ac:dyDescent="0.3">
      <c r="A44" s="77"/>
      <c r="B44" s="78"/>
      <c r="C44" s="77"/>
      <c r="D44" s="78"/>
      <c r="E44" s="78"/>
      <c r="F44" s="79"/>
      <c r="G44" s="83"/>
      <c r="H44" s="85"/>
      <c r="I44" s="85"/>
      <c r="J44" s="142"/>
      <c r="K44" s="142"/>
      <c r="L44" s="142"/>
      <c r="M44" s="142"/>
      <c r="N44" s="142"/>
    </row>
    <row r="45" spans="1:14" x14ac:dyDescent="0.3">
      <c r="A45" s="77"/>
      <c r="B45" s="78"/>
      <c r="C45" s="77"/>
      <c r="D45" s="78"/>
      <c r="E45" s="78"/>
      <c r="F45" s="79"/>
      <c r="G45" s="83"/>
      <c r="H45" s="85"/>
      <c r="I45" s="85"/>
      <c r="J45" s="142"/>
      <c r="K45" s="142"/>
      <c r="L45" s="142"/>
      <c r="M45" s="142"/>
      <c r="N45" s="142"/>
    </row>
    <row r="46" spans="1:14" x14ac:dyDescent="0.3">
      <c r="A46" s="77"/>
      <c r="B46" s="78"/>
      <c r="C46" s="77"/>
      <c r="D46" s="78"/>
      <c r="E46" s="78"/>
      <c r="F46" s="79"/>
      <c r="G46" s="83"/>
      <c r="H46" s="85"/>
      <c r="I46" s="85"/>
      <c r="J46" s="142"/>
      <c r="K46" s="142"/>
      <c r="L46" s="142"/>
      <c r="M46" s="142"/>
      <c r="N46" s="142"/>
    </row>
    <row r="47" spans="1:14" x14ac:dyDescent="0.3">
      <c r="A47" s="77"/>
      <c r="B47" s="78"/>
      <c r="C47" s="77"/>
      <c r="D47" s="78"/>
      <c r="E47" s="78"/>
      <c r="F47" s="79"/>
      <c r="G47" s="83"/>
      <c r="H47" s="85"/>
      <c r="I47" s="85"/>
      <c r="J47" s="142"/>
      <c r="K47" s="142"/>
      <c r="L47" s="142"/>
      <c r="M47" s="142"/>
      <c r="N47" s="142"/>
    </row>
  </sheetData>
  <mergeCells count="44">
    <mergeCell ref="G3:G5"/>
    <mergeCell ref="J5:N5"/>
    <mergeCell ref="J7:N7"/>
    <mergeCell ref="J8:N8"/>
    <mergeCell ref="J6:N6"/>
    <mergeCell ref="J9:N9"/>
    <mergeCell ref="J18:N18"/>
    <mergeCell ref="J19:N19"/>
    <mergeCell ref="J20:N20"/>
    <mergeCell ref="J21:N21"/>
    <mergeCell ref="J10:N10"/>
    <mergeCell ref="J29:N29"/>
    <mergeCell ref="J23:N23"/>
    <mergeCell ref="J24:N24"/>
    <mergeCell ref="J25:N25"/>
    <mergeCell ref="J26:N26"/>
    <mergeCell ref="J27:N27"/>
    <mergeCell ref="J28:N28"/>
    <mergeCell ref="J22:N22"/>
    <mergeCell ref="J11:N11"/>
    <mergeCell ref="J12:N12"/>
    <mergeCell ref="J13:N13"/>
    <mergeCell ref="J14:N14"/>
    <mergeCell ref="J15:N15"/>
    <mergeCell ref="J16:N16"/>
    <mergeCell ref="J17:N17"/>
    <mergeCell ref="J30:N30"/>
    <mergeCell ref="J31:N31"/>
    <mergeCell ref="J32:N32"/>
    <mergeCell ref="J33:N33"/>
    <mergeCell ref="J34:N34"/>
    <mergeCell ref="J35:N35"/>
    <mergeCell ref="J36:N36"/>
    <mergeCell ref="J37:N37"/>
    <mergeCell ref="J38:N38"/>
    <mergeCell ref="J39:N39"/>
    <mergeCell ref="J45:N45"/>
    <mergeCell ref="J46:N46"/>
    <mergeCell ref="J47:N47"/>
    <mergeCell ref="J40:N40"/>
    <mergeCell ref="J41:N41"/>
    <mergeCell ref="J42:N42"/>
    <mergeCell ref="J43:N43"/>
    <mergeCell ref="J44:N44"/>
  </mergeCells>
  <conditionalFormatting sqref="G6:G32">
    <cfRule type="cellIs" dxfId="3" priority="2" operator="greaterThan">
      <formula>0.1</formula>
    </cfRule>
  </conditionalFormatting>
  <conditionalFormatting sqref="G6:G9">
    <cfRule type="cellIs" dxfId="2" priority="1" operator="greaterThan">
      <formula>0.001</formula>
    </cfRule>
  </conditionalFormatting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7030A0"/>
  </sheetPr>
  <dimension ref="A1:E62"/>
  <sheetViews>
    <sheetView workbookViewId="0">
      <selection activeCell="A2" sqref="A2:A28"/>
    </sheetView>
  </sheetViews>
  <sheetFormatPr baseColWidth="10" defaultRowHeight="14.4" x14ac:dyDescent="0.3"/>
  <cols>
    <col min="1" max="1" width="29.109375" customWidth="1"/>
    <col min="2" max="2" width="13" bestFit="1" customWidth="1"/>
    <col min="4" max="4" width="28.33203125" bestFit="1" customWidth="1"/>
  </cols>
  <sheetData>
    <row r="1" spans="1:5" s="110" customFormat="1" ht="31.8" x14ac:dyDescent="0.3">
      <c r="A1" s="109" t="s">
        <v>117</v>
      </c>
      <c r="B1" s="109" t="s">
        <v>118</v>
      </c>
    </row>
    <row r="2" spans="1:5" x14ac:dyDescent="0.3">
      <c r="A2" s="109">
        <v>29</v>
      </c>
      <c r="B2" s="111">
        <f>FlujoGasTodosLosPtos!G6</f>
        <v>5.0000000000000002E-5</v>
      </c>
    </row>
    <row r="3" spans="1:5" x14ac:dyDescent="0.3">
      <c r="A3" s="109">
        <v>30</v>
      </c>
      <c r="B3" s="111">
        <f>FlujoGasTodosLosPtos!G7</f>
        <v>2.4260268188766311E-4</v>
      </c>
    </row>
    <row r="4" spans="1:5" x14ac:dyDescent="0.3">
      <c r="A4" s="109">
        <v>31</v>
      </c>
      <c r="B4" s="111">
        <f>FlujoGasTodosLosPtos!G8</f>
        <v>5.0000000000000002E-5</v>
      </c>
    </row>
    <row r="5" spans="1:5" x14ac:dyDescent="0.3">
      <c r="A5" s="109">
        <v>32</v>
      </c>
      <c r="B5" s="111">
        <f>FlujoGasTodosLosPtos!G9</f>
        <v>5.0000000000000002E-5</v>
      </c>
    </row>
    <row r="6" spans="1:5" x14ac:dyDescent="0.3">
      <c r="A6" s="109">
        <v>33</v>
      </c>
      <c r="B6" s="111">
        <f>FlujoGasTodosLosPtos!G10</f>
        <v>0</v>
      </c>
    </row>
    <row r="7" spans="1:5" x14ac:dyDescent="0.3">
      <c r="A7" s="109">
        <v>34</v>
      </c>
      <c r="B7" s="111">
        <f>FlujoGasTodosLosPtos!G11</f>
        <v>0</v>
      </c>
    </row>
    <row r="8" spans="1:5" x14ac:dyDescent="0.3">
      <c r="A8" s="109">
        <v>35</v>
      </c>
      <c r="B8" s="111">
        <f>FlujoGasTodosLosPtos!G12</f>
        <v>0</v>
      </c>
    </row>
    <row r="9" spans="1:5" x14ac:dyDescent="0.3">
      <c r="A9" s="109">
        <v>36</v>
      </c>
      <c r="B9" s="111">
        <f>FlujoGasTodosLosPtos!G13</f>
        <v>0</v>
      </c>
      <c r="D9" s="145" t="s">
        <v>121</v>
      </c>
      <c r="E9" s="146"/>
    </row>
    <row r="10" spans="1:5" ht="16.2" x14ac:dyDescent="0.3">
      <c r="A10" s="109">
        <v>37</v>
      </c>
      <c r="B10" s="111">
        <f>FlujoGasTodosLosPtos!G14</f>
        <v>0</v>
      </c>
      <c r="D10" s="112" t="s">
        <v>119</v>
      </c>
      <c r="E10" s="113">
        <v>47147</v>
      </c>
    </row>
    <row r="11" spans="1:5" ht="16.8" x14ac:dyDescent="0.35">
      <c r="A11" s="109">
        <v>38</v>
      </c>
      <c r="B11" s="111">
        <f>FlujoGasTodosLosPtos!G15</f>
        <v>0</v>
      </c>
      <c r="D11" s="112" t="s">
        <v>120</v>
      </c>
      <c r="E11" s="111">
        <f>AVERAGE(B2:B28)</f>
        <v>1.4540840069913452E-5</v>
      </c>
    </row>
    <row r="12" spans="1:5" ht="15.6" x14ac:dyDescent="0.35">
      <c r="A12" s="109">
        <v>39</v>
      </c>
      <c r="B12" s="111">
        <f>FlujoGasTodosLosPtos!G16</f>
        <v>0</v>
      </c>
      <c r="D12" s="103" t="s">
        <v>122</v>
      </c>
      <c r="E12" s="114">
        <f>E11*E10</f>
        <v>0.68555698677620946</v>
      </c>
    </row>
    <row r="13" spans="1:5" ht="15.6" x14ac:dyDescent="0.35">
      <c r="A13" s="109">
        <v>40</v>
      </c>
      <c r="B13" s="111">
        <f>FlujoGasTodosLosPtos!G17</f>
        <v>0</v>
      </c>
      <c r="D13" s="103" t="s">
        <v>123</v>
      </c>
      <c r="E13" s="114">
        <f>E12*60*60*24*365/1000000000</f>
        <v>2.1619725134974538E-2</v>
      </c>
    </row>
    <row r="14" spans="1:5" x14ac:dyDescent="0.3">
      <c r="A14" s="109">
        <v>41</v>
      </c>
      <c r="B14" s="111">
        <f>FlujoGasTodosLosPtos!G18</f>
        <v>0</v>
      </c>
    </row>
    <row r="15" spans="1:5" x14ac:dyDescent="0.3">
      <c r="A15" s="109">
        <v>42</v>
      </c>
      <c r="B15" s="111">
        <f>FlujoGasTodosLosPtos!G19</f>
        <v>0</v>
      </c>
    </row>
    <row r="16" spans="1:5" x14ac:dyDescent="0.3">
      <c r="A16" s="109">
        <v>43</v>
      </c>
      <c r="B16" s="111">
        <f>FlujoGasTodosLosPtos!G20</f>
        <v>0</v>
      </c>
    </row>
    <row r="17" spans="1:2" x14ac:dyDescent="0.3">
      <c r="A17" s="109">
        <v>44</v>
      </c>
      <c r="B17" s="111">
        <f>FlujoGasTodosLosPtos!G21</f>
        <v>0</v>
      </c>
    </row>
    <row r="18" spans="1:2" x14ac:dyDescent="0.3">
      <c r="A18" s="109">
        <v>45</v>
      </c>
      <c r="B18" s="111">
        <f>FlujoGasTodosLosPtos!G22</f>
        <v>0</v>
      </c>
    </row>
    <row r="19" spans="1:2" x14ac:dyDescent="0.3">
      <c r="A19" s="109">
        <v>46</v>
      </c>
      <c r="B19" s="111">
        <f>FlujoGasTodosLosPtos!G23</f>
        <v>0</v>
      </c>
    </row>
    <row r="20" spans="1:2" x14ac:dyDescent="0.3">
      <c r="A20" s="109">
        <v>47</v>
      </c>
      <c r="B20" s="111">
        <f>FlujoGasTodosLosPtos!G24</f>
        <v>0</v>
      </c>
    </row>
    <row r="21" spans="1:2" x14ac:dyDescent="0.3">
      <c r="A21" s="109">
        <v>48</v>
      </c>
      <c r="B21" s="111">
        <f>FlujoGasTodosLosPtos!G25</f>
        <v>0</v>
      </c>
    </row>
    <row r="22" spans="1:2" x14ac:dyDescent="0.3">
      <c r="A22" s="109">
        <v>49</v>
      </c>
      <c r="B22" s="111">
        <f>FlujoGasTodosLosPtos!G26</f>
        <v>0</v>
      </c>
    </row>
    <row r="23" spans="1:2" ht="18.75" customHeight="1" x14ac:dyDescent="0.3">
      <c r="A23" s="109">
        <v>50</v>
      </c>
      <c r="B23" s="111">
        <f>FlujoGasTodosLosPtos!G27</f>
        <v>0</v>
      </c>
    </row>
    <row r="24" spans="1:2" x14ac:dyDescent="0.3">
      <c r="A24" s="109">
        <v>51</v>
      </c>
      <c r="B24" s="111">
        <f>FlujoGasTodosLosPtos!G28</f>
        <v>0</v>
      </c>
    </row>
    <row r="25" spans="1:2" x14ac:dyDescent="0.3">
      <c r="A25" s="109">
        <v>52</v>
      </c>
      <c r="B25" s="111">
        <f>FlujoGasTodosLosPtos!G29</f>
        <v>0</v>
      </c>
    </row>
    <row r="26" spans="1:2" x14ac:dyDescent="0.3">
      <c r="A26" s="109">
        <v>53</v>
      </c>
      <c r="B26" s="111">
        <f>FlujoGasTodosLosPtos!G30</f>
        <v>0</v>
      </c>
    </row>
    <row r="27" spans="1:2" x14ac:dyDescent="0.3">
      <c r="A27" s="109">
        <v>54</v>
      </c>
      <c r="B27" s="111">
        <f>FlujoGasTodosLosPtos!G31</f>
        <v>0</v>
      </c>
    </row>
    <row r="28" spans="1:2" x14ac:dyDescent="0.3">
      <c r="A28" s="109">
        <v>55</v>
      </c>
      <c r="B28" s="111">
        <f>FlujoGasTodosLosPtos!G32</f>
        <v>0</v>
      </c>
    </row>
    <row r="29" spans="1:2" x14ac:dyDescent="0.3">
      <c r="B29" s="115"/>
    </row>
    <row r="30" spans="1:2" x14ac:dyDescent="0.3">
      <c r="B30" s="115"/>
    </row>
    <row r="31" spans="1:2" x14ac:dyDescent="0.3">
      <c r="B31" s="115"/>
    </row>
    <row r="36" spans="2:2" x14ac:dyDescent="0.3">
      <c r="B36" s="115"/>
    </row>
    <row r="37" spans="2:2" x14ac:dyDescent="0.3">
      <c r="B37" s="115"/>
    </row>
    <row r="38" spans="2:2" x14ac:dyDescent="0.3">
      <c r="B38" s="115"/>
    </row>
    <row r="39" spans="2:2" x14ac:dyDescent="0.3">
      <c r="B39" s="115"/>
    </row>
    <row r="40" spans="2:2" x14ac:dyDescent="0.3">
      <c r="B40" s="115"/>
    </row>
    <row r="41" spans="2:2" x14ac:dyDescent="0.3">
      <c r="B41" s="115"/>
    </row>
    <row r="42" spans="2:2" x14ac:dyDescent="0.3">
      <c r="B42" s="115"/>
    </row>
    <row r="43" spans="2:2" x14ac:dyDescent="0.3">
      <c r="B43" s="115"/>
    </row>
    <row r="44" spans="2:2" x14ac:dyDescent="0.3">
      <c r="B44" s="115"/>
    </row>
    <row r="45" spans="2:2" x14ac:dyDescent="0.3">
      <c r="B45" s="115"/>
    </row>
    <row r="46" spans="2:2" x14ac:dyDescent="0.3">
      <c r="B46" s="115"/>
    </row>
    <row r="47" spans="2:2" x14ac:dyDescent="0.3">
      <c r="B47" s="115"/>
    </row>
    <row r="48" spans="2:2" x14ac:dyDescent="0.3">
      <c r="B48" s="115"/>
    </row>
    <row r="49" spans="2:2" x14ac:dyDescent="0.3">
      <c r="B49" s="115"/>
    </row>
    <row r="50" spans="2:2" x14ac:dyDescent="0.3">
      <c r="B50" s="115"/>
    </row>
    <row r="51" spans="2:2" x14ac:dyDescent="0.3">
      <c r="B51" s="115"/>
    </row>
    <row r="52" spans="2:2" x14ac:dyDescent="0.3">
      <c r="B52" s="115"/>
    </row>
    <row r="53" spans="2:2" x14ac:dyDescent="0.3">
      <c r="B53" s="115"/>
    </row>
    <row r="54" spans="2:2" x14ac:dyDescent="0.3">
      <c r="B54" s="115"/>
    </row>
    <row r="55" spans="2:2" x14ac:dyDescent="0.3">
      <c r="B55" s="115"/>
    </row>
    <row r="56" spans="2:2" x14ac:dyDescent="0.3">
      <c r="B56" s="115"/>
    </row>
    <row r="57" spans="2:2" x14ac:dyDescent="0.3">
      <c r="B57" s="115"/>
    </row>
    <row r="58" spans="2:2" x14ac:dyDescent="0.3">
      <c r="B58" s="115"/>
    </row>
    <row r="59" spans="2:2" x14ac:dyDescent="0.3">
      <c r="B59" s="115"/>
    </row>
    <row r="60" spans="2:2" x14ac:dyDescent="0.3">
      <c r="B60" s="115"/>
    </row>
    <row r="61" spans="2:2" x14ac:dyDescent="0.3">
      <c r="B61" s="115"/>
    </row>
    <row r="62" spans="2:2" x14ac:dyDescent="0.3">
      <c r="B62" s="5"/>
    </row>
  </sheetData>
  <mergeCells count="1">
    <mergeCell ref="D9:E9"/>
  </mergeCells>
  <conditionalFormatting sqref="B2:B28">
    <cfRule type="cellIs" dxfId="1" priority="5" operator="greaterThan">
      <formula>0.1</formula>
    </cfRule>
  </conditionalFormatting>
  <conditionalFormatting sqref="E11">
    <cfRule type="cellIs" dxfId="0" priority="3" operator="greaterThan">
      <formula>0.1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4:E32"/>
  <sheetViews>
    <sheetView workbookViewId="0">
      <selection activeCell="C9" sqref="C9"/>
    </sheetView>
  </sheetViews>
  <sheetFormatPr baseColWidth="10" defaultRowHeight="14.4" x14ac:dyDescent="0.3"/>
  <cols>
    <col min="3" max="3" width="19.6640625" bestFit="1" customWidth="1"/>
  </cols>
  <sheetData>
    <row r="4" spans="2:5" x14ac:dyDescent="0.3">
      <c r="B4" t="str">
        <f>FlujoGasTodosLosPtos!B5</f>
        <v>Nº PTO</v>
      </c>
      <c r="C4" s="36" t="str">
        <f>FlujoGasTodosLosPtos!G3</f>
        <v>FLUJO CH4 (mg/m2 s)</v>
      </c>
      <c r="D4" s="36" t="str">
        <f>FlujoGasTodosLosPtos!H5</f>
        <v>[CH4] max</v>
      </c>
      <c r="E4" s="36" t="str">
        <f>FlujoGasTodosLosPtos!I5</f>
        <v>Tiempo (s)</v>
      </c>
    </row>
    <row r="5" spans="2:5" x14ac:dyDescent="0.3">
      <c r="B5" t="e">
        <f>FlujoGasTodosLosPtos!#REF!</f>
        <v>#REF!</v>
      </c>
      <c r="C5" t="e">
        <f>FlujoGasTodosLosPtos!#REF!</f>
        <v>#REF!</v>
      </c>
      <c r="D5" s="2" t="e">
        <f>FlujoGasTodosLosPtos!#REF!</f>
        <v>#REF!</v>
      </c>
      <c r="E5" s="2" t="e">
        <f>FlujoGasTodosLosPtos!#REF!</f>
        <v>#REF!</v>
      </c>
    </row>
    <row r="6" spans="2:5" x14ac:dyDescent="0.3">
      <c r="B6">
        <f>FlujoGasTodosLosPtos!B7</f>
        <v>2</v>
      </c>
      <c r="C6">
        <f>FlujoGasTodosLosPtos!G7</f>
        <v>2.4260268188766311E-4</v>
      </c>
      <c r="D6" s="2">
        <f>FlujoGasTodosLosPtos!H7</f>
        <v>7.5000000000000009</v>
      </c>
      <c r="E6" s="2">
        <f>FlujoGasTodosLosPtos!I7</f>
        <v>0</v>
      </c>
    </row>
    <row r="7" spans="2:5" x14ac:dyDescent="0.3">
      <c r="B7">
        <f>FlujoGasTodosLosPtos!B8</f>
        <v>3</v>
      </c>
      <c r="C7">
        <f>FlujoGasTodosLosPtos!G8</f>
        <v>5.0000000000000002E-5</v>
      </c>
      <c r="D7" s="2">
        <f>FlujoGasTodosLosPtos!H8</f>
        <v>5.0714285714285712</v>
      </c>
      <c r="E7" s="2">
        <f>FlujoGasTodosLosPtos!I8</f>
        <v>0</v>
      </c>
    </row>
    <row r="8" spans="2:5" x14ac:dyDescent="0.3">
      <c r="B8">
        <f>FlujoGasTodosLosPtos!B9</f>
        <v>4</v>
      </c>
      <c r="C8">
        <f>FlujoGasTodosLosPtos!G9</f>
        <v>5.0000000000000002E-5</v>
      </c>
      <c r="D8" s="2">
        <f>FlujoGasTodosLosPtos!H9</f>
        <v>4.5</v>
      </c>
      <c r="E8" s="2">
        <f>FlujoGasTodosLosPtos!I9</f>
        <v>0</v>
      </c>
    </row>
    <row r="9" spans="2:5" x14ac:dyDescent="0.3">
      <c r="B9">
        <f>FlujoGasTodosLosPtos!B10</f>
        <v>0</v>
      </c>
      <c r="C9">
        <f>FlujoGasTodosLosPtos!G10</f>
        <v>0</v>
      </c>
      <c r="D9" s="2">
        <f>FlujoGasTodosLosPtos!H10</f>
        <v>0</v>
      </c>
      <c r="E9" s="2">
        <f>FlujoGasTodosLosPtos!I10</f>
        <v>0</v>
      </c>
    </row>
    <row r="10" spans="2:5" x14ac:dyDescent="0.3">
      <c r="B10">
        <f>FlujoGasTodosLosPtos!B11</f>
        <v>0</v>
      </c>
      <c r="C10">
        <f>FlujoGasTodosLosPtos!G11</f>
        <v>0</v>
      </c>
      <c r="D10" s="2">
        <f>FlujoGasTodosLosPtos!H11</f>
        <v>0</v>
      </c>
      <c r="E10" s="2">
        <f>FlujoGasTodosLosPtos!I11</f>
        <v>0</v>
      </c>
    </row>
    <row r="11" spans="2:5" x14ac:dyDescent="0.3">
      <c r="B11">
        <f>FlujoGasTodosLosPtos!B12</f>
        <v>0</v>
      </c>
      <c r="C11">
        <f>FlujoGasTodosLosPtos!G12</f>
        <v>0</v>
      </c>
      <c r="D11" s="2">
        <f>FlujoGasTodosLosPtos!H12</f>
        <v>0</v>
      </c>
      <c r="E11" s="2">
        <f>FlujoGasTodosLosPtos!I12</f>
        <v>0</v>
      </c>
    </row>
    <row r="12" spans="2:5" x14ac:dyDescent="0.3">
      <c r="B12">
        <f>FlujoGasTodosLosPtos!B13</f>
        <v>0</v>
      </c>
      <c r="C12">
        <f>FlujoGasTodosLosPtos!G13</f>
        <v>0</v>
      </c>
      <c r="D12" s="2">
        <f>FlujoGasTodosLosPtos!H13</f>
        <v>0</v>
      </c>
      <c r="E12" s="2">
        <f>FlujoGasTodosLosPtos!I13</f>
        <v>0</v>
      </c>
    </row>
    <row r="13" spans="2:5" x14ac:dyDescent="0.3">
      <c r="B13">
        <f>FlujoGasTodosLosPtos!B14</f>
        <v>0</v>
      </c>
      <c r="C13">
        <f>FlujoGasTodosLosPtos!G14</f>
        <v>0</v>
      </c>
      <c r="D13" s="2">
        <f>FlujoGasTodosLosPtos!H14</f>
        <v>0</v>
      </c>
      <c r="E13" s="2">
        <f>FlujoGasTodosLosPtos!I14</f>
        <v>0</v>
      </c>
    </row>
    <row r="14" spans="2:5" x14ac:dyDescent="0.3">
      <c r="B14">
        <f>FlujoGasTodosLosPtos!B15</f>
        <v>0</v>
      </c>
      <c r="C14">
        <f>FlujoGasTodosLosPtos!G15</f>
        <v>0</v>
      </c>
      <c r="D14" s="2">
        <f>FlujoGasTodosLosPtos!H15</f>
        <v>0</v>
      </c>
      <c r="E14" s="2">
        <f>FlujoGasTodosLosPtos!I15</f>
        <v>0</v>
      </c>
    </row>
    <row r="15" spans="2:5" x14ac:dyDescent="0.3">
      <c r="B15">
        <f>FlujoGasTodosLosPtos!B16</f>
        <v>0</v>
      </c>
      <c r="C15">
        <f>FlujoGasTodosLosPtos!G16</f>
        <v>0</v>
      </c>
      <c r="D15" s="2">
        <f>FlujoGasTodosLosPtos!H16</f>
        <v>0</v>
      </c>
      <c r="E15" s="2">
        <f>FlujoGasTodosLosPtos!I16</f>
        <v>0</v>
      </c>
    </row>
    <row r="16" spans="2:5" x14ac:dyDescent="0.3">
      <c r="B16">
        <f>FlujoGasTodosLosPtos!B17</f>
        <v>0</v>
      </c>
      <c r="C16">
        <f>FlujoGasTodosLosPtos!G17</f>
        <v>0</v>
      </c>
      <c r="D16" s="2">
        <f>FlujoGasTodosLosPtos!H17</f>
        <v>0</v>
      </c>
      <c r="E16" s="2">
        <f>FlujoGasTodosLosPtos!I17</f>
        <v>0</v>
      </c>
    </row>
    <row r="17" spans="2:5" x14ac:dyDescent="0.3">
      <c r="B17">
        <f>FlujoGasTodosLosPtos!B18</f>
        <v>0</v>
      </c>
      <c r="C17">
        <f>FlujoGasTodosLosPtos!G18</f>
        <v>0</v>
      </c>
      <c r="D17" s="2">
        <f>FlujoGasTodosLosPtos!H18</f>
        <v>0</v>
      </c>
      <c r="E17" s="2">
        <f>FlujoGasTodosLosPtos!I18</f>
        <v>0</v>
      </c>
    </row>
    <row r="18" spans="2:5" x14ac:dyDescent="0.3">
      <c r="B18">
        <f>FlujoGasTodosLosPtos!B19</f>
        <v>0</v>
      </c>
      <c r="C18">
        <f>FlujoGasTodosLosPtos!G19</f>
        <v>0</v>
      </c>
      <c r="D18" s="2">
        <f>FlujoGasTodosLosPtos!H19</f>
        <v>0</v>
      </c>
      <c r="E18" s="2">
        <f>FlujoGasTodosLosPtos!I19</f>
        <v>0</v>
      </c>
    </row>
    <row r="19" spans="2:5" x14ac:dyDescent="0.3">
      <c r="B19">
        <f>FlujoGasTodosLosPtos!B20</f>
        <v>0</v>
      </c>
      <c r="C19">
        <f>FlujoGasTodosLosPtos!G20</f>
        <v>0</v>
      </c>
      <c r="D19" s="2">
        <f>FlujoGasTodosLosPtos!H20</f>
        <v>0</v>
      </c>
      <c r="E19" s="2">
        <f>FlujoGasTodosLosPtos!I20</f>
        <v>0</v>
      </c>
    </row>
    <row r="20" spans="2:5" x14ac:dyDescent="0.3">
      <c r="B20">
        <f>FlujoGasTodosLosPtos!B21</f>
        <v>0</v>
      </c>
      <c r="C20">
        <f>FlujoGasTodosLosPtos!G21</f>
        <v>0</v>
      </c>
      <c r="D20" s="2">
        <f>FlujoGasTodosLosPtos!H21</f>
        <v>0</v>
      </c>
      <c r="E20" s="2">
        <f>FlujoGasTodosLosPtos!I21</f>
        <v>0</v>
      </c>
    </row>
    <row r="21" spans="2:5" x14ac:dyDescent="0.3">
      <c r="B21">
        <f>FlujoGasTodosLosPtos!B22</f>
        <v>0</v>
      </c>
      <c r="C21">
        <f>FlujoGasTodosLosPtos!G22</f>
        <v>0</v>
      </c>
      <c r="D21" s="2">
        <f>FlujoGasTodosLosPtos!H22</f>
        <v>0</v>
      </c>
      <c r="E21" s="2">
        <f>FlujoGasTodosLosPtos!I22</f>
        <v>0</v>
      </c>
    </row>
    <row r="22" spans="2:5" x14ac:dyDescent="0.3">
      <c r="B22">
        <f>FlujoGasTodosLosPtos!B23</f>
        <v>0</v>
      </c>
      <c r="C22">
        <f>FlujoGasTodosLosPtos!G23</f>
        <v>0</v>
      </c>
      <c r="D22" s="2">
        <f>FlujoGasTodosLosPtos!H23</f>
        <v>0</v>
      </c>
      <c r="E22" s="2">
        <f>FlujoGasTodosLosPtos!I23</f>
        <v>0</v>
      </c>
    </row>
    <row r="23" spans="2:5" x14ac:dyDescent="0.3">
      <c r="B23">
        <f>FlujoGasTodosLosPtos!B24</f>
        <v>0</v>
      </c>
      <c r="C23">
        <f>FlujoGasTodosLosPtos!G24</f>
        <v>0</v>
      </c>
      <c r="D23" s="2">
        <f>FlujoGasTodosLosPtos!H24</f>
        <v>0</v>
      </c>
      <c r="E23" s="2">
        <f>FlujoGasTodosLosPtos!I24</f>
        <v>0</v>
      </c>
    </row>
    <row r="24" spans="2:5" x14ac:dyDescent="0.3">
      <c r="B24">
        <f>FlujoGasTodosLosPtos!B25</f>
        <v>0</v>
      </c>
      <c r="C24">
        <f>FlujoGasTodosLosPtos!G25</f>
        <v>0</v>
      </c>
      <c r="D24" s="2">
        <f>FlujoGasTodosLosPtos!H25</f>
        <v>0</v>
      </c>
      <c r="E24" s="2">
        <f>FlujoGasTodosLosPtos!I25</f>
        <v>0</v>
      </c>
    </row>
    <row r="25" spans="2:5" x14ac:dyDescent="0.3">
      <c r="B25">
        <f>FlujoGasTodosLosPtos!B26</f>
        <v>0</v>
      </c>
      <c r="C25">
        <f>FlujoGasTodosLosPtos!G26</f>
        <v>0</v>
      </c>
      <c r="D25" s="2">
        <f>FlujoGasTodosLosPtos!H26</f>
        <v>0</v>
      </c>
      <c r="E25" s="2">
        <f>FlujoGasTodosLosPtos!I26</f>
        <v>0</v>
      </c>
    </row>
    <row r="26" spans="2:5" x14ac:dyDescent="0.3">
      <c r="B26">
        <f>FlujoGasTodosLosPtos!B27</f>
        <v>0</v>
      </c>
      <c r="C26">
        <f>FlujoGasTodosLosPtos!G27</f>
        <v>0</v>
      </c>
      <c r="D26" s="2">
        <f>FlujoGasTodosLosPtos!H27</f>
        <v>0</v>
      </c>
      <c r="E26" s="2">
        <f>FlujoGasTodosLosPtos!I27</f>
        <v>0</v>
      </c>
    </row>
    <row r="27" spans="2:5" x14ac:dyDescent="0.3">
      <c r="B27">
        <f>FlujoGasTodosLosPtos!B28</f>
        <v>0</v>
      </c>
      <c r="C27">
        <f>FlujoGasTodosLosPtos!G28</f>
        <v>0</v>
      </c>
      <c r="D27" s="2">
        <f>FlujoGasTodosLosPtos!H28</f>
        <v>0</v>
      </c>
      <c r="E27" s="2">
        <f>FlujoGasTodosLosPtos!I28</f>
        <v>0</v>
      </c>
    </row>
    <row r="28" spans="2:5" x14ac:dyDescent="0.3">
      <c r="B28">
        <f>FlujoGasTodosLosPtos!B29</f>
        <v>0</v>
      </c>
      <c r="C28">
        <f>FlujoGasTodosLosPtos!G29</f>
        <v>0</v>
      </c>
      <c r="D28" s="2">
        <f>FlujoGasTodosLosPtos!H29</f>
        <v>0</v>
      </c>
      <c r="E28" s="2">
        <f>FlujoGasTodosLosPtos!I29</f>
        <v>0</v>
      </c>
    </row>
    <row r="29" spans="2:5" x14ac:dyDescent="0.3">
      <c r="B29">
        <f>FlujoGasTodosLosPtos!B30</f>
        <v>0</v>
      </c>
      <c r="C29">
        <f>FlujoGasTodosLosPtos!G30</f>
        <v>0</v>
      </c>
      <c r="D29" s="2">
        <f>FlujoGasTodosLosPtos!H30</f>
        <v>0</v>
      </c>
      <c r="E29" s="2">
        <f>FlujoGasTodosLosPtos!I30</f>
        <v>0</v>
      </c>
    </row>
    <row r="30" spans="2:5" x14ac:dyDescent="0.3">
      <c r="B30">
        <f>FlujoGasTodosLosPtos!B31</f>
        <v>0</v>
      </c>
      <c r="C30">
        <f>FlujoGasTodosLosPtos!G31</f>
        <v>0</v>
      </c>
      <c r="D30" s="2">
        <f>FlujoGasTodosLosPtos!H31</f>
        <v>0</v>
      </c>
      <c r="E30" s="2">
        <f>FlujoGasTodosLosPtos!I31</f>
        <v>0</v>
      </c>
    </row>
    <row r="31" spans="2:5" x14ac:dyDescent="0.3">
      <c r="B31">
        <f>FlujoGasTodosLosPtos!B32</f>
        <v>0</v>
      </c>
      <c r="C31">
        <f>FlujoGasTodosLosPtos!G32</f>
        <v>0</v>
      </c>
      <c r="D31" s="2">
        <f>FlujoGasTodosLosPtos!H32</f>
        <v>0</v>
      </c>
      <c r="E31" s="2">
        <f>FlujoGasTodosLosPtos!I32</f>
        <v>0</v>
      </c>
    </row>
    <row r="32" spans="2:5" x14ac:dyDescent="0.3">
      <c r="B32">
        <f>FlujoGasTodosLosPtos!B33</f>
        <v>0</v>
      </c>
      <c r="C32">
        <f>FlujoGasTodosLosPtos!G33</f>
        <v>0</v>
      </c>
      <c r="D32" s="2">
        <f>FlujoGasTodosLosPtos!H33</f>
        <v>0</v>
      </c>
      <c r="E32" s="2">
        <f>FlujoGasTodosLosPtos!I33</f>
        <v>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57"/>
  <sheetViews>
    <sheetView topLeftCell="D1" workbookViewId="0">
      <selection activeCell="G2" sqref="G2"/>
    </sheetView>
  </sheetViews>
  <sheetFormatPr baseColWidth="10" defaultRowHeight="14.4" x14ac:dyDescent="0.3"/>
  <cols>
    <col min="3" max="3" width="24.88671875" bestFit="1" customWidth="1"/>
    <col min="5" max="5" width="25.6640625" customWidth="1"/>
    <col min="7" max="7" width="26.33203125" customWidth="1"/>
    <col min="8" max="8" width="10.33203125" customWidth="1"/>
    <col min="9" max="9" width="16.88671875" customWidth="1"/>
  </cols>
  <sheetData>
    <row r="1" spans="1:9" ht="15" thickBot="1" x14ac:dyDescent="0.35">
      <c r="A1" t="s">
        <v>109</v>
      </c>
      <c r="C1" s="103" t="s">
        <v>110</v>
      </c>
      <c r="E1" s="103" t="s">
        <v>112</v>
      </c>
      <c r="G1" s="103" t="s">
        <v>111</v>
      </c>
      <c r="I1" s="103" t="s">
        <v>113</v>
      </c>
    </row>
    <row r="2" spans="1:9" ht="15" thickBot="1" x14ac:dyDescent="0.35">
      <c r="A2" s="99">
        <v>0.40489999999999998</v>
      </c>
      <c r="C2" s="104">
        <v>0.40489999999999998</v>
      </c>
      <c r="E2" s="104">
        <v>0.1653</v>
      </c>
      <c r="G2" s="104">
        <v>0.28510000000000002</v>
      </c>
      <c r="I2" s="105">
        <v>2.3900000000000002E-3</v>
      </c>
    </row>
    <row r="3" spans="1:9" ht="15" thickBot="1" x14ac:dyDescent="0.35">
      <c r="A3" s="100">
        <v>9.11E-2</v>
      </c>
      <c r="C3" s="105">
        <v>9.11E-2</v>
      </c>
      <c r="E3" s="104">
        <v>34.486400000000003</v>
      </c>
      <c r="G3" s="104">
        <v>2.6461000000000001</v>
      </c>
      <c r="I3" s="105">
        <v>5.0000000000000002E-5</v>
      </c>
    </row>
    <row r="4" spans="1:9" ht="15" thickBot="1" x14ac:dyDescent="0.35">
      <c r="A4" s="100">
        <v>2.8799999999999999E-2</v>
      </c>
      <c r="C4" s="105">
        <v>2.8799999999999999E-2</v>
      </c>
      <c r="E4" s="104">
        <v>0.2203</v>
      </c>
      <c r="G4" s="105">
        <v>5.3699999999999998E-2</v>
      </c>
      <c r="I4" s="105">
        <v>6.2599999999999999E-3</v>
      </c>
    </row>
    <row r="5" spans="1:9" ht="15" thickBot="1" x14ac:dyDescent="0.35">
      <c r="A5" s="100">
        <v>2.76E-2</v>
      </c>
      <c r="C5" s="105">
        <v>2.76E-2</v>
      </c>
      <c r="E5" s="105">
        <v>1.38E-2</v>
      </c>
      <c r="G5" s="105">
        <v>5.5999999999999999E-3</v>
      </c>
      <c r="I5" s="105">
        <v>4.9699999999999996E-3</v>
      </c>
    </row>
    <row r="6" spans="1:9" ht="15" thickBot="1" x14ac:dyDescent="0.35">
      <c r="A6" s="100">
        <v>0.01</v>
      </c>
      <c r="C6" s="105">
        <v>0.01</v>
      </c>
      <c r="E6" s="104">
        <v>2.8794</v>
      </c>
      <c r="G6" s="105">
        <v>3.8899999999999997E-2</v>
      </c>
      <c r="I6" s="105">
        <v>5.0000000000000002E-5</v>
      </c>
    </row>
    <row r="7" spans="1:9" ht="15" thickBot="1" x14ac:dyDescent="0.35">
      <c r="A7" s="100">
        <v>3.2000000000000002E-3</v>
      </c>
      <c r="C7" s="105">
        <v>3.2000000000000002E-3</v>
      </c>
      <c r="E7" s="104">
        <v>0.1042</v>
      </c>
      <c r="G7" s="104">
        <v>0.75329999999999997</v>
      </c>
      <c r="I7" s="105">
        <v>1.366E-2</v>
      </c>
    </row>
    <row r="8" spans="1:9" ht="15" thickBot="1" x14ac:dyDescent="0.35">
      <c r="A8" s="101">
        <v>0.1653</v>
      </c>
      <c r="C8" s="103">
        <f>AVERAGE(C2:C7)</f>
        <v>9.4266666666666665E-2</v>
      </c>
      <c r="E8" s="105">
        <v>1.7000000000000001E-2</v>
      </c>
      <c r="G8" s="105">
        <v>6.7699999999999996E-2</v>
      </c>
      <c r="I8" s="106">
        <v>3.8000000000000002E-4</v>
      </c>
    </row>
    <row r="9" spans="1:9" ht="15" thickBot="1" x14ac:dyDescent="0.35">
      <c r="A9" s="101">
        <v>34.486400000000003</v>
      </c>
      <c r="B9" t="s">
        <v>114</v>
      </c>
      <c r="C9" s="108">
        <v>9091</v>
      </c>
      <c r="E9" s="105">
        <v>1.49E-2</v>
      </c>
      <c r="G9" s="105">
        <v>2.3E-3</v>
      </c>
      <c r="I9" s="106">
        <v>5.5169999999999997E-2</v>
      </c>
    </row>
    <row r="10" spans="1:9" ht="15" thickBot="1" x14ac:dyDescent="0.35">
      <c r="A10" s="101">
        <v>0.2203</v>
      </c>
      <c r="E10" s="105">
        <v>1.8200000000000001E-2</v>
      </c>
      <c r="G10" s="104">
        <v>0.96450000000000002</v>
      </c>
      <c r="I10" s="106">
        <v>9.7999999999999997E-4</v>
      </c>
    </row>
    <row r="11" spans="1:9" ht="15" thickBot="1" x14ac:dyDescent="0.35">
      <c r="A11" s="100">
        <v>1.38E-2</v>
      </c>
      <c r="E11" s="105">
        <v>2.4400000000000002E-2</v>
      </c>
      <c r="G11" s="105">
        <v>1.0200000000000001E-2</v>
      </c>
      <c r="I11" s="105">
        <v>5.0000000000000002E-5</v>
      </c>
    </row>
    <row r="12" spans="1:9" ht="15" thickBot="1" x14ac:dyDescent="0.35">
      <c r="A12" s="101">
        <v>2.8794</v>
      </c>
      <c r="E12" s="105">
        <v>1.06E-2</v>
      </c>
      <c r="G12" s="104">
        <v>0.18847</v>
      </c>
      <c r="I12" s="105">
        <v>5.0000000000000002E-5</v>
      </c>
    </row>
    <row r="13" spans="1:9" ht="15" thickBot="1" x14ac:dyDescent="0.35">
      <c r="A13" s="101">
        <v>0.1042</v>
      </c>
      <c r="E13" s="105">
        <v>5.7000000000000002E-3</v>
      </c>
      <c r="G13" s="105">
        <v>1.231E-2</v>
      </c>
      <c r="I13" s="105">
        <v>5.0000000000000002E-5</v>
      </c>
    </row>
    <row r="14" spans="1:9" ht="15" thickBot="1" x14ac:dyDescent="0.35">
      <c r="A14" s="100">
        <v>1.7000000000000001E-2</v>
      </c>
      <c r="E14" s="103">
        <f>AVERAGE(E2,E4:E6,E7:E13)</f>
        <v>0.31580000000000003</v>
      </c>
      <c r="G14" s="105">
        <v>4.1399999999999996E-3</v>
      </c>
      <c r="I14" s="105">
        <v>9.5700000000000004E-3</v>
      </c>
    </row>
    <row r="15" spans="1:9" ht="15" thickBot="1" x14ac:dyDescent="0.35">
      <c r="A15" s="100">
        <v>1.49E-2</v>
      </c>
      <c r="D15" t="s">
        <v>114</v>
      </c>
      <c r="E15" s="108">
        <v>21203</v>
      </c>
      <c r="G15" s="104">
        <v>0.22023000000000001</v>
      </c>
      <c r="I15" s="105">
        <v>5.0000000000000002E-5</v>
      </c>
    </row>
    <row r="16" spans="1:9" ht="15" thickBot="1" x14ac:dyDescent="0.35">
      <c r="A16" s="100">
        <v>1.8200000000000001E-2</v>
      </c>
      <c r="G16" s="103">
        <f>AVERAGE(G2,G3:G15)</f>
        <v>0.3751821428571428</v>
      </c>
      <c r="I16" s="106">
        <v>7.1970000000000006E-2</v>
      </c>
    </row>
    <row r="17" spans="1:9" ht="15" thickBot="1" x14ac:dyDescent="0.35">
      <c r="A17" s="100">
        <v>2.4400000000000002E-2</v>
      </c>
      <c r="F17" t="s">
        <v>114</v>
      </c>
      <c r="G17" s="108">
        <v>26357</v>
      </c>
      <c r="I17" s="106">
        <v>5.7149999999999999E-2</v>
      </c>
    </row>
    <row r="18" spans="1:9" ht="15" thickBot="1" x14ac:dyDescent="0.35">
      <c r="A18" s="100">
        <v>1.06E-2</v>
      </c>
      <c r="I18" s="105">
        <v>1.8460000000000001E-2</v>
      </c>
    </row>
    <row r="19" spans="1:9" ht="15" thickBot="1" x14ac:dyDescent="0.35">
      <c r="A19" s="100">
        <v>5.7000000000000002E-3</v>
      </c>
      <c r="I19" s="105">
        <v>3.0400000000000002E-3</v>
      </c>
    </row>
    <row r="20" spans="1:9" ht="15" thickBot="1" x14ac:dyDescent="0.35">
      <c r="A20" s="101">
        <v>0.28510000000000002</v>
      </c>
      <c r="C20" t="s">
        <v>115</v>
      </c>
      <c r="D20" s="107">
        <f>C9+E15+G17+I26</f>
        <v>103798</v>
      </c>
      <c r="I20" s="105">
        <v>7.5199999999999998E-3</v>
      </c>
    </row>
    <row r="21" spans="1:9" ht="15" thickBot="1" x14ac:dyDescent="0.35">
      <c r="A21" s="101">
        <v>2.6461000000000001</v>
      </c>
      <c r="C21" t="s">
        <v>116</v>
      </c>
      <c r="D21">
        <f>(C9*C8+E14*E15+G16*G17+I25*I26)/D20</f>
        <v>0.17420731739277237</v>
      </c>
      <c r="I21" s="106">
        <v>4.5599999999999998E-3</v>
      </c>
    </row>
    <row r="22" spans="1:9" ht="15" thickBot="1" x14ac:dyDescent="0.35">
      <c r="A22" s="100">
        <v>5.3699999999999998E-2</v>
      </c>
      <c r="I22" s="105">
        <v>1.5259999999999999E-2</v>
      </c>
    </row>
    <row r="23" spans="1:9" ht="15" thickBot="1" x14ac:dyDescent="0.35">
      <c r="A23" s="100">
        <v>5.5999999999999999E-3</v>
      </c>
      <c r="I23" s="105">
        <v>1.465E-2</v>
      </c>
    </row>
    <row r="24" spans="1:9" ht="15" thickBot="1" x14ac:dyDescent="0.35">
      <c r="A24" s="100">
        <v>3.8899999999999997E-2</v>
      </c>
      <c r="I24" s="105">
        <v>2.632E-2</v>
      </c>
    </row>
    <row r="25" spans="1:9" ht="15" thickBot="1" x14ac:dyDescent="0.35">
      <c r="A25" s="101">
        <v>0.75329999999999997</v>
      </c>
      <c r="I25" s="103">
        <f>AVERAGE(I2:I24)</f>
        <v>1.3591739130434783E-2</v>
      </c>
    </row>
    <row r="26" spans="1:9" ht="15" thickBot="1" x14ac:dyDescent="0.35">
      <c r="A26" s="100">
        <v>6.7699999999999996E-2</v>
      </c>
      <c r="H26" t="s">
        <v>114</v>
      </c>
      <c r="I26" s="108">
        <v>47147</v>
      </c>
    </row>
    <row r="27" spans="1:9" ht="15" thickBot="1" x14ac:dyDescent="0.35">
      <c r="A27" s="100">
        <v>2.3E-3</v>
      </c>
    </row>
    <row r="28" spans="1:9" ht="15" thickBot="1" x14ac:dyDescent="0.35">
      <c r="A28" s="101">
        <v>0.96450000000000002</v>
      </c>
    </row>
    <row r="29" spans="1:9" ht="15" thickBot="1" x14ac:dyDescent="0.35">
      <c r="A29" s="100">
        <v>1.0200000000000001E-2</v>
      </c>
    </row>
    <row r="30" spans="1:9" ht="15" thickBot="1" x14ac:dyDescent="0.35">
      <c r="A30" s="100">
        <v>2.3900000000000002E-3</v>
      </c>
    </row>
    <row r="31" spans="1:9" ht="15" thickBot="1" x14ac:dyDescent="0.35">
      <c r="A31" s="100">
        <v>5.0000000000000002E-5</v>
      </c>
    </row>
    <row r="32" spans="1:9" ht="15" thickBot="1" x14ac:dyDescent="0.35">
      <c r="A32" s="100">
        <v>6.2599999999999999E-3</v>
      </c>
    </row>
    <row r="33" spans="1:1" ht="15" thickBot="1" x14ac:dyDescent="0.35">
      <c r="A33" s="100">
        <v>4.9699999999999996E-3</v>
      </c>
    </row>
    <row r="34" spans="1:1" ht="15" thickBot="1" x14ac:dyDescent="0.35">
      <c r="A34" s="100">
        <v>5.0000000000000002E-5</v>
      </c>
    </row>
    <row r="35" spans="1:1" ht="15" thickBot="1" x14ac:dyDescent="0.35">
      <c r="A35" s="100">
        <v>1.366E-2</v>
      </c>
    </row>
    <row r="36" spans="1:1" ht="15" thickBot="1" x14ac:dyDescent="0.35">
      <c r="A36" s="102">
        <v>3.8000000000000002E-4</v>
      </c>
    </row>
    <row r="37" spans="1:1" ht="15" thickBot="1" x14ac:dyDescent="0.35">
      <c r="A37" s="102">
        <v>5.5169999999999997E-2</v>
      </c>
    </row>
    <row r="38" spans="1:1" ht="15" thickBot="1" x14ac:dyDescent="0.35">
      <c r="A38" s="102">
        <v>9.7999999999999997E-4</v>
      </c>
    </row>
    <row r="39" spans="1:1" ht="15" thickBot="1" x14ac:dyDescent="0.35">
      <c r="A39" s="101">
        <v>0.18847</v>
      </c>
    </row>
    <row r="40" spans="1:1" ht="15" thickBot="1" x14ac:dyDescent="0.35">
      <c r="A40" s="100">
        <v>1.231E-2</v>
      </c>
    </row>
    <row r="41" spans="1:1" ht="15" thickBot="1" x14ac:dyDescent="0.35">
      <c r="A41" s="100">
        <v>4.1399999999999996E-3</v>
      </c>
    </row>
    <row r="42" spans="1:1" ht="15" thickBot="1" x14ac:dyDescent="0.35">
      <c r="A42" s="101">
        <v>0.22023000000000001</v>
      </c>
    </row>
    <row r="43" spans="1:1" ht="15" thickBot="1" x14ac:dyDescent="0.35">
      <c r="A43" s="100">
        <v>5.0000000000000002E-5</v>
      </c>
    </row>
    <row r="44" spans="1:1" ht="15" thickBot="1" x14ac:dyDescent="0.35">
      <c r="A44" s="100">
        <v>5.0000000000000002E-5</v>
      </c>
    </row>
    <row r="45" spans="1:1" ht="15" thickBot="1" x14ac:dyDescent="0.35">
      <c r="A45" s="100">
        <v>5.0000000000000002E-5</v>
      </c>
    </row>
    <row r="46" spans="1:1" ht="15" thickBot="1" x14ac:dyDescent="0.35">
      <c r="A46" s="100">
        <v>9.5700000000000004E-3</v>
      </c>
    </row>
    <row r="47" spans="1:1" ht="15" thickBot="1" x14ac:dyDescent="0.35">
      <c r="A47" s="100">
        <v>5.0000000000000002E-5</v>
      </c>
    </row>
    <row r="48" spans="1:1" ht="15" thickBot="1" x14ac:dyDescent="0.35">
      <c r="A48" s="102">
        <v>7.1970000000000006E-2</v>
      </c>
    </row>
    <row r="49" spans="1:1" ht="15" thickBot="1" x14ac:dyDescent="0.35">
      <c r="A49" s="102">
        <v>5.7149999999999999E-2</v>
      </c>
    </row>
    <row r="50" spans="1:1" ht="15" thickBot="1" x14ac:dyDescent="0.35">
      <c r="A50" s="100">
        <v>1.8460000000000001E-2</v>
      </c>
    </row>
    <row r="51" spans="1:1" ht="15" thickBot="1" x14ac:dyDescent="0.35">
      <c r="A51" s="100">
        <v>3.0400000000000002E-3</v>
      </c>
    </row>
    <row r="52" spans="1:1" ht="15" thickBot="1" x14ac:dyDescent="0.35">
      <c r="A52" s="100">
        <v>7.5199999999999998E-3</v>
      </c>
    </row>
    <row r="53" spans="1:1" ht="15" thickBot="1" x14ac:dyDescent="0.35">
      <c r="A53" s="102">
        <v>4.5599999999999998E-3</v>
      </c>
    </row>
    <row r="54" spans="1:1" ht="15" thickBot="1" x14ac:dyDescent="0.35">
      <c r="A54" s="100">
        <v>1.5259999999999999E-2</v>
      </c>
    </row>
    <row r="55" spans="1:1" ht="15" thickBot="1" x14ac:dyDescent="0.35">
      <c r="A55" s="100">
        <v>1.465E-2</v>
      </c>
    </row>
    <row r="56" spans="1:1" ht="15" thickBot="1" x14ac:dyDescent="0.35">
      <c r="A56" s="100">
        <v>2.632E-2</v>
      </c>
    </row>
    <row r="57" spans="1:1" x14ac:dyDescent="0.3">
      <c r="A57">
        <f>SUM(A2:A8,A10:A11,A13:A20,A22:A56)/52</f>
        <v>7.8443461538461517E-2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79998168889431442"/>
  </sheetPr>
  <dimension ref="A1:N396"/>
  <sheetViews>
    <sheetView topLeftCell="I1" workbookViewId="0">
      <selection activeCell="A126" sqref="A126:A255"/>
    </sheetView>
  </sheetViews>
  <sheetFormatPr baseColWidth="10" defaultRowHeight="14.4" x14ac:dyDescent="0.3"/>
  <cols>
    <col min="3" max="3" width="15.6640625" bestFit="1" customWidth="1"/>
    <col min="5" max="5" width="17.88671875" bestFit="1" customWidth="1"/>
    <col min="6" max="6" width="17.44140625" bestFit="1" customWidth="1"/>
    <col min="7" max="7" width="15.6640625" bestFit="1" customWidth="1"/>
  </cols>
  <sheetData>
    <row r="1" spans="1:14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14" x14ac:dyDescent="0.3">
      <c r="B2" t="s">
        <v>6</v>
      </c>
      <c r="C2" t="s">
        <v>7</v>
      </c>
      <c r="D2" t="s">
        <v>8</v>
      </c>
      <c r="E2" s="1">
        <v>43440.488171296296</v>
      </c>
      <c r="F2" s="1">
        <v>43522.514756944445</v>
      </c>
      <c r="G2" s="1">
        <v>43522.5778125</v>
      </c>
    </row>
    <row r="3" spans="1:14" x14ac:dyDescent="0.3"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  <c r="I3" t="s">
        <v>16</v>
      </c>
      <c r="J3" t="s">
        <v>17</v>
      </c>
      <c r="K3" t="s">
        <v>18</v>
      </c>
      <c r="L3" t="s">
        <v>19</v>
      </c>
      <c r="M3" t="s">
        <v>20</v>
      </c>
      <c r="N3" t="s">
        <v>21</v>
      </c>
    </row>
    <row r="4" spans="1:14" x14ac:dyDescent="0.3">
      <c r="A4">
        <v>1</v>
      </c>
      <c r="B4">
        <v>15201</v>
      </c>
      <c r="C4" s="1">
        <v>44026.473506944443</v>
      </c>
      <c r="D4">
        <v>43.428659000000003</v>
      </c>
      <c r="E4" t="s">
        <v>22</v>
      </c>
      <c r="F4">
        <v>-3.6078109999999999</v>
      </c>
      <c r="G4" t="s">
        <v>24</v>
      </c>
      <c r="H4">
        <v>6.4</v>
      </c>
      <c r="I4">
        <v>0</v>
      </c>
      <c r="J4">
        <v>12</v>
      </c>
      <c r="K4">
        <v>0.8</v>
      </c>
      <c r="L4">
        <v>0</v>
      </c>
      <c r="M4">
        <v>0.19</v>
      </c>
      <c r="N4">
        <v>49</v>
      </c>
    </row>
    <row r="5" spans="1:14" x14ac:dyDescent="0.3">
      <c r="A5">
        <v>2</v>
      </c>
      <c r="B5">
        <v>15202</v>
      </c>
      <c r="C5" s="1">
        <v>44026.47351851852</v>
      </c>
      <c r="D5">
        <v>43.428660999999998</v>
      </c>
      <c r="E5" t="s">
        <v>22</v>
      </c>
      <c r="F5">
        <v>-3.6078100000000002</v>
      </c>
      <c r="G5" t="s">
        <v>24</v>
      </c>
      <c r="H5">
        <v>6.9</v>
      </c>
      <c r="I5">
        <v>0</v>
      </c>
      <c r="J5">
        <v>12</v>
      </c>
      <c r="K5">
        <v>0.8</v>
      </c>
      <c r="L5">
        <v>0</v>
      </c>
      <c r="M5">
        <v>0.37</v>
      </c>
      <c r="N5">
        <v>0</v>
      </c>
    </row>
    <row r="6" spans="1:14" x14ac:dyDescent="0.3">
      <c r="A6">
        <v>3</v>
      </c>
      <c r="B6">
        <v>15203</v>
      </c>
      <c r="C6" s="1">
        <v>44026.473530092589</v>
      </c>
      <c r="D6">
        <v>43.428660999999998</v>
      </c>
      <c r="E6" t="s">
        <v>22</v>
      </c>
      <c r="F6">
        <v>-3.6078070000000002</v>
      </c>
      <c r="G6" t="s">
        <v>24</v>
      </c>
      <c r="H6">
        <v>11.6</v>
      </c>
      <c r="I6">
        <v>0</v>
      </c>
      <c r="J6">
        <v>12</v>
      </c>
      <c r="K6">
        <v>0.8</v>
      </c>
      <c r="L6">
        <v>0</v>
      </c>
      <c r="M6">
        <v>0.37</v>
      </c>
      <c r="N6">
        <v>0</v>
      </c>
    </row>
    <row r="7" spans="1:14" x14ac:dyDescent="0.3">
      <c r="A7">
        <v>4</v>
      </c>
      <c r="B7">
        <v>15204</v>
      </c>
      <c r="C7" s="1">
        <v>44026.473541666666</v>
      </c>
      <c r="D7">
        <v>43.428660999999998</v>
      </c>
      <c r="E7" t="s">
        <v>22</v>
      </c>
      <c r="F7">
        <v>-3.6078070000000002</v>
      </c>
      <c r="G7" t="s">
        <v>24</v>
      </c>
      <c r="H7">
        <v>13.8</v>
      </c>
      <c r="I7">
        <v>0</v>
      </c>
      <c r="J7">
        <v>12</v>
      </c>
      <c r="K7">
        <v>0.8</v>
      </c>
      <c r="L7">
        <v>0</v>
      </c>
      <c r="M7">
        <v>0.37</v>
      </c>
      <c r="N7">
        <v>0</v>
      </c>
    </row>
    <row r="8" spans="1:14" x14ac:dyDescent="0.3">
      <c r="A8">
        <v>5</v>
      </c>
      <c r="B8">
        <v>15205</v>
      </c>
      <c r="C8" s="1">
        <v>44026.473553240743</v>
      </c>
      <c r="D8">
        <v>43.428662000000003</v>
      </c>
      <c r="E8" t="s">
        <v>22</v>
      </c>
      <c r="F8">
        <v>-3.6078049999999999</v>
      </c>
      <c r="G8" t="s">
        <v>24</v>
      </c>
      <c r="H8">
        <v>13.8</v>
      </c>
      <c r="I8">
        <v>0</v>
      </c>
      <c r="J8">
        <v>12</v>
      </c>
      <c r="K8">
        <v>0.8</v>
      </c>
      <c r="L8">
        <v>0</v>
      </c>
      <c r="M8">
        <v>0.37</v>
      </c>
      <c r="N8">
        <v>0</v>
      </c>
    </row>
    <row r="9" spans="1:14" x14ac:dyDescent="0.3">
      <c r="A9">
        <v>6</v>
      </c>
      <c r="B9">
        <v>15206</v>
      </c>
      <c r="C9" s="1">
        <v>44026.473564814813</v>
      </c>
      <c r="D9">
        <v>43.428663</v>
      </c>
      <c r="E9" t="s">
        <v>22</v>
      </c>
      <c r="F9">
        <v>-3.6078070000000002</v>
      </c>
      <c r="G9" t="s">
        <v>24</v>
      </c>
      <c r="H9">
        <v>13.7</v>
      </c>
      <c r="I9">
        <v>0</v>
      </c>
      <c r="J9">
        <v>12</v>
      </c>
      <c r="K9">
        <v>0.8</v>
      </c>
      <c r="L9">
        <v>0</v>
      </c>
      <c r="M9">
        <v>0.19</v>
      </c>
      <c r="N9">
        <v>0</v>
      </c>
    </row>
    <row r="10" spans="1:14" x14ac:dyDescent="0.3">
      <c r="A10">
        <v>7</v>
      </c>
      <c r="B10">
        <v>15207</v>
      </c>
      <c r="C10" s="1">
        <v>44026.473576388889</v>
      </c>
      <c r="D10">
        <v>43.428663</v>
      </c>
      <c r="E10" t="s">
        <v>22</v>
      </c>
      <c r="F10">
        <v>-3.6078070000000002</v>
      </c>
      <c r="G10" t="s">
        <v>24</v>
      </c>
      <c r="H10">
        <v>13.5</v>
      </c>
      <c r="I10">
        <v>0</v>
      </c>
      <c r="J10">
        <v>12</v>
      </c>
      <c r="K10">
        <v>0.8</v>
      </c>
      <c r="L10">
        <v>0</v>
      </c>
      <c r="M10">
        <v>0.37</v>
      </c>
      <c r="N10">
        <v>0</v>
      </c>
    </row>
    <row r="11" spans="1:14" x14ac:dyDescent="0.3">
      <c r="A11">
        <v>8</v>
      </c>
      <c r="B11">
        <v>15208</v>
      </c>
      <c r="C11" s="1">
        <v>44026.473587962966</v>
      </c>
      <c r="D11">
        <v>43.428665000000002</v>
      </c>
      <c r="E11" t="s">
        <v>22</v>
      </c>
      <c r="F11">
        <v>-3.6078039999999998</v>
      </c>
      <c r="G11" t="s">
        <v>24</v>
      </c>
      <c r="H11">
        <v>13.5</v>
      </c>
      <c r="I11">
        <v>0</v>
      </c>
      <c r="J11">
        <v>12</v>
      </c>
      <c r="K11">
        <v>0.8</v>
      </c>
      <c r="L11">
        <v>0</v>
      </c>
      <c r="M11">
        <v>0</v>
      </c>
      <c r="N11">
        <v>0</v>
      </c>
    </row>
    <row r="12" spans="1:14" x14ac:dyDescent="0.3">
      <c r="A12">
        <v>9</v>
      </c>
      <c r="B12">
        <v>15209</v>
      </c>
      <c r="C12" s="1">
        <v>44026.473599537036</v>
      </c>
      <c r="D12">
        <v>43.428663999999998</v>
      </c>
      <c r="E12" t="s">
        <v>22</v>
      </c>
      <c r="F12">
        <v>-3.6078039999999998</v>
      </c>
      <c r="G12" t="s">
        <v>24</v>
      </c>
      <c r="H12">
        <v>13.5</v>
      </c>
      <c r="I12">
        <v>0</v>
      </c>
      <c r="J12">
        <v>12</v>
      </c>
      <c r="K12">
        <v>0.9</v>
      </c>
      <c r="L12">
        <v>0</v>
      </c>
      <c r="M12">
        <v>0.37</v>
      </c>
      <c r="N12">
        <v>0</v>
      </c>
    </row>
    <row r="13" spans="1:14" x14ac:dyDescent="0.3">
      <c r="A13">
        <v>10</v>
      </c>
      <c r="B13">
        <v>15210</v>
      </c>
      <c r="C13" s="1">
        <v>44026.473611111112</v>
      </c>
      <c r="D13">
        <v>43.428665000000002</v>
      </c>
      <c r="E13" t="s">
        <v>22</v>
      </c>
      <c r="F13">
        <v>-3.6078030000000001</v>
      </c>
      <c r="G13" t="s">
        <v>24</v>
      </c>
      <c r="H13">
        <v>13.2</v>
      </c>
      <c r="I13">
        <v>0</v>
      </c>
      <c r="J13">
        <v>12</v>
      </c>
      <c r="K13">
        <v>0.9</v>
      </c>
      <c r="L13">
        <v>0</v>
      </c>
      <c r="M13">
        <v>0.19</v>
      </c>
      <c r="N13">
        <v>0</v>
      </c>
    </row>
    <row r="14" spans="1:14" x14ac:dyDescent="0.3">
      <c r="A14">
        <v>11</v>
      </c>
      <c r="B14">
        <v>15211</v>
      </c>
      <c r="C14" s="1">
        <v>44026.473622685182</v>
      </c>
      <c r="D14">
        <v>43.428665000000002</v>
      </c>
      <c r="E14" t="s">
        <v>22</v>
      </c>
      <c r="F14">
        <v>-3.607802</v>
      </c>
      <c r="G14" t="s">
        <v>24</v>
      </c>
      <c r="H14">
        <v>12.8</v>
      </c>
      <c r="I14">
        <v>0</v>
      </c>
      <c r="J14">
        <v>12</v>
      </c>
      <c r="K14">
        <v>0.9</v>
      </c>
      <c r="L14">
        <v>0</v>
      </c>
      <c r="M14">
        <v>0.74</v>
      </c>
      <c r="N14">
        <v>0</v>
      </c>
    </row>
    <row r="15" spans="1:14" x14ac:dyDescent="0.3">
      <c r="A15">
        <v>12</v>
      </c>
      <c r="B15">
        <v>15212</v>
      </c>
      <c r="C15" s="1">
        <v>44026.473634259259</v>
      </c>
      <c r="D15">
        <v>43.428666</v>
      </c>
      <c r="E15" t="s">
        <v>22</v>
      </c>
      <c r="F15">
        <v>-3.6078009999999998</v>
      </c>
      <c r="G15" t="s">
        <v>24</v>
      </c>
      <c r="H15">
        <v>12.7</v>
      </c>
      <c r="I15">
        <v>0</v>
      </c>
      <c r="J15">
        <v>12</v>
      </c>
      <c r="K15">
        <v>0.9</v>
      </c>
      <c r="L15">
        <v>0</v>
      </c>
      <c r="M15">
        <v>0.74</v>
      </c>
      <c r="N15">
        <v>0</v>
      </c>
    </row>
    <row r="16" spans="1:14" x14ac:dyDescent="0.3">
      <c r="A16">
        <v>13</v>
      </c>
      <c r="B16">
        <v>15213</v>
      </c>
      <c r="C16" s="1">
        <v>44026.473645833335</v>
      </c>
      <c r="D16">
        <v>43.428666999999997</v>
      </c>
      <c r="E16" t="s">
        <v>22</v>
      </c>
      <c r="F16">
        <v>-3.6078000000000001</v>
      </c>
      <c r="G16" t="s">
        <v>24</v>
      </c>
      <c r="H16">
        <v>12.9</v>
      </c>
      <c r="I16">
        <v>0</v>
      </c>
      <c r="J16">
        <v>12</v>
      </c>
      <c r="K16">
        <v>0.9</v>
      </c>
      <c r="L16">
        <v>0</v>
      </c>
      <c r="M16">
        <v>0.19</v>
      </c>
      <c r="N16">
        <v>0</v>
      </c>
    </row>
    <row r="17" spans="1:14" x14ac:dyDescent="0.3">
      <c r="A17">
        <v>14</v>
      </c>
      <c r="B17">
        <v>15214</v>
      </c>
      <c r="C17" s="1">
        <v>44026.473657407405</v>
      </c>
      <c r="D17">
        <v>43.428666999999997</v>
      </c>
      <c r="E17" t="s">
        <v>22</v>
      </c>
      <c r="F17">
        <v>-3.6077970000000001</v>
      </c>
      <c r="G17" t="s">
        <v>24</v>
      </c>
      <c r="H17">
        <v>12.9</v>
      </c>
      <c r="I17">
        <v>0</v>
      </c>
      <c r="J17">
        <v>12</v>
      </c>
      <c r="K17">
        <v>0.9</v>
      </c>
      <c r="L17">
        <v>0</v>
      </c>
      <c r="M17">
        <v>0.93</v>
      </c>
      <c r="N17">
        <v>0</v>
      </c>
    </row>
    <row r="18" spans="1:14" x14ac:dyDescent="0.3">
      <c r="A18">
        <v>15</v>
      </c>
      <c r="B18">
        <v>15215</v>
      </c>
      <c r="C18" s="1">
        <v>44026.473668981482</v>
      </c>
      <c r="D18">
        <v>43.428666</v>
      </c>
      <c r="E18" t="s">
        <v>22</v>
      </c>
      <c r="F18">
        <v>-3.607799</v>
      </c>
      <c r="G18" t="s">
        <v>24</v>
      </c>
      <c r="H18">
        <v>12.9</v>
      </c>
      <c r="I18">
        <v>0</v>
      </c>
      <c r="J18">
        <v>12</v>
      </c>
      <c r="K18">
        <v>0.9</v>
      </c>
      <c r="L18">
        <v>0</v>
      </c>
      <c r="M18">
        <v>0</v>
      </c>
      <c r="N18">
        <v>0</v>
      </c>
    </row>
    <row r="19" spans="1:14" x14ac:dyDescent="0.3">
      <c r="A19">
        <v>16</v>
      </c>
      <c r="B19">
        <v>15216</v>
      </c>
      <c r="C19" s="1">
        <v>44026.473680555559</v>
      </c>
      <c r="D19">
        <v>43.428665000000002</v>
      </c>
      <c r="E19" t="s">
        <v>22</v>
      </c>
      <c r="F19">
        <v>-3.607799</v>
      </c>
      <c r="G19" t="s">
        <v>24</v>
      </c>
      <c r="H19">
        <v>12.9</v>
      </c>
      <c r="I19">
        <v>0</v>
      </c>
      <c r="J19">
        <v>12</v>
      </c>
      <c r="K19">
        <v>0.9</v>
      </c>
      <c r="L19">
        <v>0</v>
      </c>
      <c r="M19">
        <v>0.19</v>
      </c>
      <c r="N19">
        <v>0</v>
      </c>
    </row>
    <row r="20" spans="1:14" x14ac:dyDescent="0.3">
      <c r="A20">
        <v>17</v>
      </c>
      <c r="B20">
        <v>15217</v>
      </c>
      <c r="C20" s="1">
        <v>44026.473692129628</v>
      </c>
      <c r="D20">
        <v>43.428665000000002</v>
      </c>
      <c r="E20" t="s">
        <v>22</v>
      </c>
      <c r="F20">
        <v>-3.6077979999999998</v>
      </c>
      <c r="G20" t="s">
        <v>24</v>
      </c>
      <c r="H20">
        <v>12.6</v>
      </c>
      <c r="I20">
        <v>0</v>
      </c>
      <c r="J20">
        <v>12</v>
      </c>
      <c r="K20">
        <v>0.9</v>
      </c>
      <c r="L20">
        <v>0</v>
      </c>
      <c r="M20">
        <v>0.37</v>
      </c>
      <c r="N20">
        <v>0</v>
      </c>
    </row>
    <row r="21" spans="1:14" x14ac:dyDescent="0.3">
      <c r="A21">
        <v>18</v>
      </c>
      <c r="B21">
        <v>15218</v>
      </c>
      <c r="C21" s="1">
        <v>44026.473703703705</v>
      </c>
      <c r="D21">
        <v>43.428665000000002</v>
      </c>
      <c r="E21" t="s">
        <v>22</v>
      </c>
      <c r="F21">
        <v>-3.6077970000000001</v>
      </c>
      <c r="G21" t="s">
        <v>24</v>
      </c>
      <c r="H21">
        <v>12.6</v>
      </c>
      <c r="I21">
        <v>0</v>
      </c>
      <c r="J21">
        <v>12</v>
      </c>
      <c r="K21">
        <v>0.9</v>
      </c>
      <c r="L21">
        <v>0</v>
      </c>
      <c r="M21">
        <v>0</v>
      </c>
      <c r="N21">
        <v>0</v>
      </c>
    </row>
    <row r="22" spans="1:14" x14ac:dyDescent="0.3">
      <c r="A22">
        <v>19</v>
      </c>
      <c r="B22">
        <v>15219</v>
      </c>
      <c r="C22" s="1">
        <v>44026.473715277774</v>
      </c>
      <c r="D22">
        <v>43.428665000000002</v>
      </c>
      <c r="E22" t="s">
        <v>22</v>
      </c>
      <c r="F22">
        <v>-3.6077979999999998</v>
      </c>
      <c r="G22" t="s">
        <v>24</v>
      </c>
      <c r="H22">
        <v>12.6</v>
      </c>
      <c r="I22">
        <v>0</v>
      </c>
      <c r="J22">
        <v>12</v>
      </c>
      <c r="K22">
        <v>0.9</v>
      </c>
      <c r="L22">
        <v>0</v>
      </c>
      <c r="M22">
        <v>0.19</v>
      </c>
      <c r="N22">
        <v>0</v>
      </c>
    </row>
    <row r="23" spans="1:14" x14ac:dyDescent="0.3">
      <c r="A23">
        <v>20</v>
      </c>
      <c r="B23">
        <v>15220</v>
      </c>
      <c r="C23" s="1">
        <v>44026.473726851851</v>
      </c>
      <c r="D23">
        <v>43.428666</v>
      </c>
      <c r="E23" t="s">
        <v>22</v>
      </c>
      <c r="F23">
        <v>-3.607796</v>
      </c>
      <c r="G23" t="s">
        <v>24</v>
      </c>
      <c r="H23">
        <v>12.6</v>
      </c>
      <c r="I23">
        <v>0</v>
      </c>
      <c r="J23">
        <v>12</v>
      </c>
      <c r="K23">
        <v>0.8</v>
      </c>
      <c r="L23">
        <v>0</v>
      </c>
      <c r="M23">
        <v>0.37</v>
      </c>
      <c r="N23">
        <v>0</v>
      </c>
    </row>
    <row r="24" spans="1:14" x14ac:dyDescent="0.3">
      <c r="A24">
        <v>21</v>
      </c>
      <c r="B24">
        <v>15221</v>
      </c>
      <c r="C24" s="1">
        <v>44026.473738425928</v>
      </c>
      <c r="D24">
        <v>43.428666999999997</v>
      </c>
      <c r="E24" t="s">
        <v>22</v>
      </c>
      <c r="F24">
        <v>-3.6077949999999999</v>
      </c>
      <c r="G24" t="s">
        <v>24</v>
      </c>
      <c r="H24">
        <v>12.9</v>
      </c>
      <c r="I24">
        <v>0</v>
      </c>
      <c r="J24">
        <v>12</v>
      </c>
      <c r="K24">
        <v>0.9</v>
      </c>
      <c r="L24">
        <v>0</v>
      </c>
      <c r="M24">
        <v>0.56000000000000005</v>
      </c>
      <c r="N24">
        <v>0</v>
      </c>
    </row>
    <row r="25" spans="1:14" x14ac:dyDescent="0.3">
      <c r="A25">
        <v>22</v>
      </c>
      <c r="B25">
        <v>15222</v>
      </c>
      <c r="C25" s="1">
        <v>44026.473749999997</v>
      </c>
      <c r="D25">
        <v>43.428666999999997</v>
      </c>
      <c r="E25" t="s">
        <v>22</v>
      </c>
      <c r="F25">
        <v>-3.6077949999999999</v>
      </c>
      <c r="G25" t="s">
        <v>24</v>
      </c>
      <c r="H25">
        <v>12.9</v>
      </c>
      <c r="I25">
        <v>0</v>
      </c>
      <c r="J25">
        <v>12</v>
      </c>
      <c r="K25">
        <v>0.8</v>
      </c>
      <c r="L25">
        <v>0</v>
      </c>
      <c r="M25">
        <v>0.19</v>
      </c>
      <c r="N25">
        <v>0</v>
      </c>
    </row>
    <row r="26" spans="1:14" x14ac:dyDescent="0.3">
      <c r="A26">
        <v>23</v>
      </c>
      <c r="B26">
        <v>15223</v>
      </c>
      <c r="C26" s="1">
        <v>44026.473761574074</v>
      </c>
      <c r="D26">
        <v>43.428666999999997</v>
      </c>
      <c r="E26" t="s">
        <v>22</v>
      </c>
      <c r="F26">
        <v>-3.6077940000000002</v>
      </c>
      <c r="G26" t="s">
        <v>24</v>
      </c>
      <c r="H26">
        <v>12.6</v>
      </c>
      <c r="I26">
        <v>0</v>
      </c>
      <c r="J26">
        <v>12</v>
      </c>
      <c r="K26">
        <v>0.9</v>
      </c>
      <c r="L26">
        <v>0</v>
      </c>
      <c r="M26">
        <v>0.37</v>
      </c>
      <c r="N26">
        <v>0</v>
      </c>
    </row>
    <row r="27" spans="1:14" x14ac:dyDescent="0.3">
      <c r="A27">
        <v>24</v>
      </c>
      <c r="B27">
        <v>15224</v>
      </c>
      <c r="C27" s="1">
        <v>44026.473773148151</v>
      </c>
      <c r="D27">
        <v>43.428666</v>
      </c>
      <c r="E27" t="s">
        <v>22</v>
      </c>
      <c r="F27">
        <v>-3.6077949999999999</v>
      </c>
      <c r="G27" t="s">
        <v>24</v>
      </c>
      <c r="H27">
        <v>12.3</v>
      </c>
      <c r="I27">
        <v>0</v>
      </c>
      <c r="J27">
        <v>12</v>
      </c>
      <c r="K27">
        <v>0.9</v>
      </c>
      <c r="L27">
        <v>0</v>
      </c>
      <c r="M27">
        <v>0.56000000000000005</v>
      </c>
      <c r="N27">
        <v>0</v>
      </c>
    </row>
    <row r="28" spans="1:14" x14ac:dyDescent="0.3">
      <c r="A28">
        <v>25</v>
      </c>
      <c r="B28">
        <v>15225</v>
      </c>
      <c r="C28" s="1">
        <v>44026.47378472222</v>
      </c>
      <c r="D28">
        <v>43.428663</v>
      </c>
      <c r="E28" t="s">
        <v>22</v>
      </c>
      <c r="F28">
        <v>-3.607793</v>
      </c>
      <c r="G28" t="s">
        <v>24</v>
      </c>
      <c r="H28">
        <v>12.4</v>
      </c>
      <c r="I28">
        <v>0</v>
      </c>
      <c r="J28">
        <v>12</v>
      </c>
      <c r="K28">
        <v>0.9</v>
      </c>
      <c r="L28">
        <v>0</v>
      </c>
      <c r="M28">
        <v>1.48</v>
      </c>
      <c r="N28">
        <v>0</v>
      </c>
    </row>
    <row r="29" spans="1:14" x14ac:dyDescent="0.3">
      <c r="A29">
        <v>26</v>
      </c>
      <c r="B29">
        <v>15226</v>
      </c>
      <c r="C29" s="1">
        <v>44026.473796296297</v>
      </c>
      <c r="D29">
        <v>43.428660000000001</v>
      </c>
      <c r="E29" t="s">
        <v>22</v>
      </c>
      <c r="F29">
        <v>-3.6077889999999999</v>
      </c>
      <c r="G29" t="s">
        <v>24</v>
      </c>
      <c r="H29">
        <v>12.4</v>
      </c>
      <c r="I29">
        <v>0</v>
      </c>
      <c r="J29">
        <v>12</v>
      </c>
      <c r="K29">
        <v>0.9</v>
      </c>
      <c r="L29">
        <v>0</v>
      </c>
      <c r="M29">
        <v>0.93</v>
      </c>
      <c r="N29">
        <v>0</v>
      </c>
    </row>
    <row r="30" spans="1:14" x14ac:dyDescent="0.3">
      <c r="A30">
        <v>27</v>
      </c>
      <c r="B30">
        <v>15227</v>
      </c>
      <c r="C30" s="1">
        <v>44026.473807870374</v>
      </c>
      <c r="D30">
        <v>43.428663</v>
      </c>
      <c r="E30" t="s">
        <v>22</v>
      </c>
      <c r="F30">
        <v>-3.6077880000000002</v>
      </c>
      <c r="G30" t="s">
        <v>24</v>
      </c>
      <c r="H30">
        <v>12.2</v>
      </c>
      <c r="I30">
        <v>0</v>
      </c>
      <c r="J30">
        <v>12</v>
      </c>
      <c r="K30">
        <v>0.9</v>
      </c>
      <c r="L30">
        <v>0</v>
      </c>
      <c r="M30">
        <v>1.67</v>
      </c>
      <c r="N30">
        <v>0</v>
      </c>
    </row>
    <row r="31" spans="1:14" x14ac:dyDescent="0.3">
      <c r="A31">
        <v>28</v>
      </c>
      <c r="B31">
        <v>15228</v>
      </c>
      <c r="C31" s="1">
        <v>44026.473819444444</v>
      </c>
      <c r="D31">
        <v>43.428665000000002</v>
      </c>
      <c r="E31" t="s">
        <v>22</v>
      </c>
      <c r="F31">
        <v>-3.6077889999999999</v>
      </c>
      <c r="G31" t="s">
        <v>24</v>
      </c>
      <c r="H31">
        <v>12.2</v>
      </c>
      <c r="I31">
        <v>0</v>
      </c>
      <c r="J31">
        <v>12</v>
      </c>
      <c r="K31">
        <v>0.9</v>
      </c>
      <c r="L31">
        <v>0</v>
      </c>
      <c r="M31">
        <v>1.1100000000000001</v>
      </c>
      <c r="N31">
        <v>0</v>
      </c>
    </row>
    <row r="32" spans="1:14" x14ac:dyDescent="0.3">
      <c r="A32">
        <v>29</v>
      </c>
      <c r="B32">
        <v>15229</v>
      </c>
      <c r="C32" s="1">
        <v>44026.47383101852</v>
      </c>
      <c r="D32">
        <v>43.428666</v>
      </c>
      <c r="E32" t="s">
        <v>22</v>
      </c>
      <c r="F32">
        <v>-3.6077919999999999</v>
      </c>
      <c r="G32" t="s">
        <v>24</v>
      </c>
      <c r="H32">
        <v>12.1</v>
      </c>
      <c r="I32">
        <v>0</v>
      </c>
      <c r="J32">
        <v>12</v>
      </c>
      <c r="K32">
        <v>0.8</v>
      </c>
      <c r="L32">
        <v>0</v>
      </c>
      <c r="M32">
        <v>1.1100000000000001</v>
      </c>
      <c r="N32">
        <v>0</v>
      </c>
    </row>
    <row r="33" spans="1:14" x14ac:dyDescent="0.3">
      <c r="A33">
        <v>30</v>
      </c>
      <c r="B33">
        <v>15230</v>
      </c>
      <c r="C33" s="1">
        <v>44026.47384259259</v>
      </c>
      <c r="D33">
        <v>43.428668999999999</v>
      </c>
      <c r="E33" t="s">
        <v>22</v>
      </c>
      <c r="F33">
        <v>-3.607796</v>
      </c>
      <c r="G33" t="s">
        <v>24</v>
      </c>
      <c r="H33">
        <v>12.2</v>
      </c>
      <c r="I33">
        <v>0</v>
      </c>
      <c r="J33">
        <v>12</v>
      </c>
      <c r="K33">
        <v>0.8</v>
      </c>
      <c r="L33">
        <v>265.10000000000002</v>
      </c>
      <c r="M33">
        <v>1.85</v>
      </c>
      <c r="N33">
        <v>0</v>
      </c>
    </row>
    <row r="34" spans="1:14" x14ac:dyDescent="0.3">
      <c r="A34">
        <v>31</v>
      </c>
      <c r="B34">
        <v>15231</v>
      </c>
      <c r="C34" s="1">
        <v>44026.473854166667</v>
      </c>
      <c r="D34">
        <v>43.428669999999997</v>
      </c>
      <c r="E34" t="s">
        <v>22</v>
      </c>
      <c r="F34">
        <v>-3.607799</v>
      </c>
      <c r="G34" t="s">
        <v>24</v>
      </c>
      <c r="H34">
        <v>12.1</v>
      </c>
      <c r="I34">
        <v>0</v>
      </c>
      <c r="J34">
        <v>12</v>
      </c>
      <c r="K34">
        <v>0.8</v>
      </c>
      <c r="L34">
        <v>0</v>
      </c>
      <c r="M34">
        <v>1.1100000000000001</v>
      </c>
      <c r="N34">
        <v>0</v>
      </c>
    </row>
    <row r="35" spans="1:14" x14ac:dyDescent="0.3">
      <c r="A35">
        <v>32</v>
      </c>
      <c r="B35">
        <v>15232</v>
      </c>
      <c r="C35" s="1">
        <v>44026.473865740743</v>
      </c>
      <c r="D35">
        <v>43.428671000000001</v>
      </c>
      <c r="E35" t="s">
        <v>22</v>
      </c>
      <c r="F35">
        <v>-3.607799</v>
      </c>
      <c r="G35" t="s">
        <v>24</v>
      </c>
      <c r="H35">
        <v>12.1</v>
      </c>
      <c r="I35">
        <v>0</v>
      </c>
      <c r="J35">
        <v>12</v>
      </c>
      <c r="K35">
        <v>0.8</v>
      </c>
      <c r="L35">
        <v>0</v>
      </c>
      <c r="M35">
        <v>0.56000000000000005</v>
      </c>
      <c r="N35">
        <v>0</v>
      </c>
    </row>
    <row r="36" spans="1:14" x14ac:dyDescent="0.3">
      <c r="A36">
        <v>33</v>
      </c>
      <c r="B36">
        <v>15233</v>
      </c>
      <c r="C36" s="1">
        <v>44026.473877314813</v>
      </c>
      <c r="D36">
        <v>43.428669999999997</v>
      </c>
      <c r="E36" t="s">
        <v>22</v>
      </c>
      <c r="F36">
        <v>-3.607799</v>
      </c>
      <c r="G36" t="s">
        <v>24</v>
      </c>
      <c r="H36">
        <v>12.1</v>
      </c>
      <c r="I36">
        <v>0</v>
      </c>
      <c r="J36">
        <v>12</v>
      </c>
      <c r="K36">
        <v>0.8</v>
      </c>
      <c r="L36">
        <v>0</v>
      </c>
      <c r="M36">
        <v>0.37</v>
      </c>
      <c r="N36">
        <v>0</v>
      </c>
    </row>
    <row r="37" spans="1:14" x14ac:dyDescent="0.3">
      <c r="A37">
        <v>34</v>
      </c>
      <c r="B37">
        <v>15234</v>
      </c>
      <c r="C37" s="1">
        <v>44026.47388888889</v>
      </c>
      <c r="D37">
        <v>43.428668000000002</v>
      </c>
      <c r="E37" t="s">
        <v>22</v>
      </c>
      <c r="F37">
        <v>-3.607796</v>
      </c>
      <c r="G37" t="s">
        <v>24</v>
      </c>
      <c r="H37">
        <v>11.9</v>
      </c>
      <c r="I37">
        <v>0</v>
      </c>
      <c r="J37">
        <v>12</v>
      </c>
      <c r="K37">
        <v>0.8</v>
      </c>
      <c r="L37">
        <v>0</v>
      </c>
      <c r="M37">
        <v>0.19</v>
      </c>
      <c r="N37">
        <v>0</v>
      </c>
    </row>
    <row r="38" spans="1:14" x14ac:dyDescent="0.3">
      <c r="A38">
        <v>35</v>
      </c>
      <c r="B38">
        <v>15235</v>
      </c>
      <c r="C38" s="1">
        <v>44026.473900462966</v>
      </c>
      <c r="D38">
        <v>43.428671999999999</v>
      </c>
      <c r="E38" t="s">
        <v>22</v>
      </c>
      <c r="F38">
        <v>-3.607799</v>
      </c>
      <c r="G38" t="s">
        <v>24</v>
      </c>
      <c r="H38">
        <v>12.1</v>
      </c>
      <c r="I38">
        <v>0</v>
      </c>
      <c r="J38">
        <v>12</v>
      </c>
      <c r="K38">
        <v>0.8</v>
      </c>
      <c r="L38">
        <v>0</v>
      </c>
      <c r="M38">
        <v>1.3</v>
      </c>
      <c r="N38">
        <v>0</v>
      </c>
    </row>
    <row r="39" spans="1:14" x14ac:dyDescent="0.3">
      <c r="A39">
        <v>36</v>
      </c>
      <c r="B39">
        <v>15236</v>
      </c>
      <c r="C39" s="1">
        <v>44026.473912037036</v>
      </c>
      <c r="D39">
        <v>43.428671999999999</v>
      </c>
      <c r="E39" t="s">
        <v>22</v>
      </c>
      <c r="F39">
        <v>-3.607799</v>
      </c>
      <c r="G39" t="s">
        <v>24</v>
      </c>
      <c r="H39">
        <v>12.1</v>
      </c>
      <c r="I39">
        <v>0</v>
      </c>
      <c r="J39">
        <v>12</v>
      </c>
      <c r="K39">
        <v>0.8</v>
      </c>
      <c r="L39">
        <v>0</v>
      </c>
      <c r="M39">
        <v>0</v>
      </c>
      <c r="N39">
        <v>0</v>
      </c>
    </row>
    <row r="40" spans="1:14" x14ac:dyDescent="0.3">
      <c r="A40">
        <v>37</v>
      </c>
      <c r="B40">
        <v>15237</v>
      </c>
      <c r="C40" s="1">
        <v>44026.473923611113</v>
      </c>
      <c r="D40">
        <v>43.428671999999999</v>
      </c>
      <c r="E40" t="s">
        <v>22</v>
      </c>
      <c r="F40">
        <v>-3.6077979999999998</v>
      </c>
      <c r="G40" t="s">
        <v>24</v>
      </c>
      <c r="H40">
        <v>12</v>
      </c>
      <c r="I40">
        <v>0</v>
      </c>
      <c r="J40">
        <v>12</v>
      </c>
      <c r="K40">
        <v>0.8</v>
      </c>
      <c r="L40">
        <v>0</v>
      </c>
      <c r="M40">
        <v>0.37</v>
      </c>
      <c r="N40">
        <v>0</v>
      </c>
    </row>
    <row r="41" spans="1:14" x14ac:dyDescent="0.3">
      <c r="A41">
        <v>38</v>
      </c>
      <c r="B41">
        <v>15238</v>
      </c>
      <c r="C41" s="1">
        <v>44026.473935185182</v>
      </c>
      <c r="D41">
        <v>43.428674000000001</v>
      </c>
      <c r="E41" t="s">
        <v>22</v>
      </c>
      <c r="F41">
        <v>-3.6078000000000001</v>
      </c>
      <c r="G41" t="s">
        <v>24</v>
      </c>
      <c r="H41">
        <v>12</v>
      </c>
      <c r="I41">
        <v>0</v>
      </c>
      <c r="J41">
        <v>12</v>
      </c>
      <c r="K41">
        <v>0.8</v>
      </c>
      <c r="L41">
        <v>0</v>
      </c>
      <c r="M41">
        <v>0.37</v>
      </c>
      <c r="N41">
        <v>0</v>
      </c>
    </row>
    <row r="42" spans="1:14" x14ac:dyDescent="0.3">
      <c r="A42">
        <v>39</v>
      </c>
      <c r="B42">
        <v>15239</v>
      </c>
      <c r="C42" s="1">
        <v>44026.473946759259</v>
      </c>
      <c r="D42">
        <v>43.428674000000001</v>
      </c>
      <c r="E42" t="s">
        <v>22</v>
      </c>
      <c r="F42">
        <v>-3.6078000000000001</v>
      </c>
      <c r="G42" t="s">
        <v>24</v>
      </c>
      <c r="H42">
        <v>12</v>
      </c>
      <c r="I42">
        <v>0</v>
      </c>
      <c r="J42">
        <v>12</v>
      </c>
      <c r="K42">
        <v>0.8</v>
      </c>
      <c r="L42">
        <v>0</v>
      </c>
      <c r="M42">
        <v>0.74</v>
      </c>
      <c r="N42">
        <v>0</v>
      </c>
    </row>
    <row r="43" spans="1:14" x14ac:dyDescent="0.3">
      <c r="A43">
        <v>40</v>
      </c>
      <c r="B43">
        <v>15240</v>
      </c>
      <c r="C43" s="1">
        <v>44026.473958333336</v>
      </c>
      <c r="D43">
        <v>43.428673000000003</v>
      </c>
      <c r="E43" t="s">
        <v>22</v>
      </c>
      <c r="F43">
        <v>-3.607799</v>
      </c>
      <c r="G43" t="s">
        <v>24</v>
      </c>
      <c r="H43">
        <v>12.1</v>
      </c>
      <c r="I43">
        <v>0</v>
      </c>
      <c r="J43">
        <v>12</v>
      </c>
      <c r="K43">
        <v>0.8</v>
      </c>
      <c r="L43">
        <v>0</v>
      </c>
      <c r="M43">
        <v>0.19</v>
      </c>
      <c r="N43">
        <v>0</v>
      </c>
    </row>
    <row r="44" spans="1:14" x14ac:dyDescent="0.3">
      <c r="A44">
        <v>41</v>
      </c>
      <c r="B44">
        <v>15241</v>
      </c>
      <c r="C44" s="1">
        <v>44026.473969907405</v>
      </c>
      <c r="D44">
        <v>43.428674000000001</v>
      </c>
      <c r="E44" t="s">
        <v>22</v>
      </c>
      <c r="F44">
        <v>-3.6077979999999998</v>
      </c>
      <c r="G44" t="s">
        <v>24</v>
      </c>
      <c r="H44">
        <v>12</v>
      </c>
      <c r="I44">
        <v>0</v>
      </c>
      <c r="J44">
        <v>12</v>
      </c>
      <c r="K44">
        <v>0.8</v>
      </c>
      <c r="L44">
        <v>0</v>
      </c>
      <c r="M44">
        <v>0.37</v>
      </c>
      <c r="N44">
        <v>0</v>
      </c>
    </row>
    <row r="45" spans="1:14" x14ac:dyDescent="0.3">
      <c r="A45">
        <v>42</v>
      </c>
      <c r="B45">
        <v>15242</v>
      </c>
      <c r="C45" s="1">
        <v>44026.473981481482</v>
      </c>
      <c r="D45">
        <v>43.428674000000001</v>
      </c>
      <c r="E45" t="s">
        <v>22</v>
      </c>
      <c r="F45">
        <v>-3.6077979999999998</v>
      </c>
      <c r="G45" t="s">
        <v>24</v>
      </c>
      <c r="H45">
        <v>12</v>
      </c>
      <c r="I45">
        <v>0</v>
      </c>
      <c r="J45">
        <v>12</v>
      </c>
      <c r="K45">
        <v>0.8</v>
      </c>
      <c r="L45">
        <v>0</v>
      </c>
      <c r="M45">
        <v>0.37</v>
      </c>
      <c r="N45">
        <v>0</v>
      </c>
    </row>
    <row r="46" spans="1:14" x14ac:dyDescent="0.3">
      <c r="A46">
        <v>43</v>
      </c>
      <c r="B46">
        <v>15243</v>
      </c>
      <c r="C46" s="1">
        <v>44026.473993055559</v>
      </c>
      <c r="D46">
        <v>43.428674999999998</v>
      </c>
      <c r="E46" t="s">
        <v>22</v>
      </c>
      <c r="F46">
        <v>-3.6078000000000001</v>
      </c>
      <c r="G46" t="s">
        <v>24</v>
      </c>
      <c r="H46">
        <v>12</v>
      </c>
      <c r="I46">
        <v>0</v>
      </c>
      <c r="J46">
        <v>12</v>
      </c>
      <c r="K46">
        <v>0.8</v>
      </c>
      <c r="L46">
        <v>0</v>
      </c>
      <c r="M46">
        <v>1.1100000000000001</v>
      </c>
      <c r="N46">
        <v>0</v>
      </c>
    </row>
    <row r="47" spans="1:14" x14ac:dyDescent="0.3">
      <c r="A47">
        <v>44</v>
      </c>
      <c r="B47">
        <v>15244</v>
      </c>
      <c r="C47" s="1">
        <v>44026.474004629628</v>
      </c>
      <c r="D47">
        <v>43.428674999999998</v>
      </c>
      <c r="E47" t="s">
        <v>22</v>
      </c>
      <c r="F47">
        <v>-3.607796</v>
      </c>
      <c r="G47" t="s">
        <v>24</v>
      </c>
      <c r="H47">
        <v>12</v>
      </c>
      <c r="I47">
        <v>0</v>
      </c>
      <c r="J47">
        <v>12</v>
      </c>
      <c r="K47">
        <v>0.8</v>
      </c>
      <c r="L47">
        <v>0</v>
      </c>
      <c r="M47">
        <v>0.93</v>
      </c>
      <c r="N47">
        <v>0</v>
      </c>
    </row>
    <row r="48" spans="1:14" x14ac:dyDescent="0.3">
      <c r="A48">
        <v>45</v>
      </c>
      <c r="B48">
        <v>15245</v>
      </c>
      <c r="C48" s="1">
        <v>44026.474016203705</v>
      </c>
      <c r="D48">
        <v>43.428674999999998</v>
      </c>
      <c r="E48" t="s">
        <v>22</v>
      </c>
      <c r="F48">
        <v>-3.607796</v>
      </c>
      <c r="G48" t="s">
        <v>24</v>
      </c>
      <c r="H48">
        <v>12.1</v>
      </c>
      <c r="I48">
        <v>0</v>
      </c>
      <c r="J48">
        <v>12</v>
      </c>
      <c r="K48">
        <v>0.8</v>
      </c>
      <c r="L48">
        <v>0</v>
      </c>
      <c r="M48">
        <v>0.19</v>
      </c>
      <c r="N48">
        <v>0</v>
      </c>
    </row>
    <row r="49" spans="1:14" x14ac:dyDescent="0.3">
      <c r="A49">
        <v>46</v>
      </c>
      <c r="B49">
        <v>15246</v>
      </c>
      <c r="C49" s="1">
        <v>44026.474027777775</v>
      </c>
      <c r="D49">
        <v>43.428677</v>
      </c>
      <c r="E49" t="s">
        <v>22</v>
      </c>
      <c r="F49">
        <v>-3.6078009999999998</v>
      </c>
      <c r="G49" t="s">
        <v>24</v>
      </c>
      <c r="H49">
        <v>12.1</v>
      </c>
      <c r="I49">
        <v>0</v>
      </c>
      <c r="J49">
        <v>12</v>
      </c>
      <c r="K49">
        <v>0.8</v>
      </c>
      <c r="L49">
        <v>0</v>
      </c>
      <c r="M49">
        <v>1.48</v>
      </c>
      <c r="N49">
        <v>0</v>
      </c>
    </row>
    <row r="50" spans="1:14" x14ac:dyDescent="0.3">
      <c r="A50">
        <v>47</v>
      </c>
      <c r="B50">
        <v>15247</v>
      </c>
      <c r="C50" s="1">
        <v>44026.474039351851</v>
      </c>
      <c r="D50">
        <v>43.428677</v>
      </c>
      <c r="E50" t="s">
        <v>22</v>
      </c>
      <c r="F50">
        <v>-3.6078039999999998</v>
      </c>
      <c r="G50" t="s">
        <v>24</v>
      </c>
      <c r="H50">
        <v>12</v>
      </c>
      <c r="I50">
        <v>0</v>
      </c>
      <c r="J50">
        <v>12</v>
      </c>
      <c r="K50">
        <v>0.8</v>
      </c>
      <c r="L50">
        <v>0</v>
      </c>
      <c r="M50">
        <v>1.1100000000000001</v>
      </c>
      <c r="N50">
        <v>0</v>
      </c>
    </row>
    <row r="51" spans="1:14" x14ac:dyDescent="0.3">
      <c r="A51">
        <v>48</v>
      </c>
      <c r="B51">
        <v>15248</v>
      </c>
      <c r="C51" s="1">
        <v>44026.474050925928</v>
      </c>
      <c r="D51">
        <v>43.428668999999999</v>
      </c>
      <c r="E51" t="s">
        <v>22</v>
      </c>
      <c r="F51">
        <v>-3.6077949999999999</v>
      </c>
      <c r="G51" t="s">
        <v>24</v>
      </c>
      <c r="H51">
        <v>12</v>
      </c>
      <c r="I51">
        <v>0</v>
      </c>
      <c r="J51">
        <v>12</v>
      </c>
      <c r="K51">
        <v>0.8</v>
      </c>
      <c r="L51">
        <v>196.2</v>
      </c>
      <c r="M51">
        <v>2.78</v>
      </c>
      <c r="N51">
        <v>0</v>
      </c>
    </row>
    <row r="52" spans="1:14" x14ac:dyDescent="0.3">
      <c r="A52">
        <v>49</v>
      </c>
      <c r="B52">
        <v>15249</v>
      </c>
      <c r="C52" s="1">
        <v>44026.474062499998</v>
      </c>
      <c r="D52">
        <v>43.428668999999999</v>
      </c>
      <c r="E52" t="s">
        <v>22</v>
      </c>
      <c r="F52">
        <v>-3.6077970000000001</v>
      </c>
      <c r="G52" t="s">
        <v>24</v>
      </c>
      <c r="H52">
        <v>12</v>
      </c>
      <c r="I52">
        <v>0</v>
      </c>
      <c r="J52">
        <v>12</v>
      </c>
      <c r="K52">
        <v>0.8</v>
      </c>
      <c r="L52">
        <v>0</v>
      </c>
      <c r="M52">
        <v>0.37</v>
      </c>
      <c r="N52">
        <v>0</v>
      </c>
    </row>
    <row r="53" spans="1:14" x14ac:dyDescent="0.3">
      <c r="A53">
        <v>50</v>
      </c>
      <c r="B53">
        <v>15250</v>
      </c>
      <c r="C53" s="1">
        <v>44026.474074074074</v>
      </c>
      <c r="D53">
        <v>43.428668999999999</v>
      </c>
      <c r="E53" t="s">
        <v>22</v>
      </c>
      <c r="F53">
        <v>-3.6078009999999998</v>
      </c>
      <c r="G53" t="s">
        <v>24</v>
      </c>
      <c r="H53">
        <v>12</v>
      </c>
      <c r="I53">
        <v>0</v>
      </c>
      <c r="J53">
        <v>12</v>
      </c>
      <c r="K53">
        <v>0.9</v>
      </c>
      <c r="L53">
        <v>0</v>
      </c>
      <c r="M53">
        <v>0.74</v>
      </c>
      <c r="N53">
        <v>0</v>
      </c>
    </row>
    <row r="54" spans="1:14" x14ac:dyDescent="0.3">
      <c r="A54">
        <v>51</v>
      </c>
      <c r="B54">
        <v>15251</v>
      </c>
      <c r="C54" s="1">
        <v>44026.474085648151</v>
      </c>
      <c r="D54">
        <v>43.428671000000001</v>
      </c>
      <c r="E54" t="s">
        <v>22</v>
      </c>
      <c r="F54">
        <v>-3.6078079999999999</v>
      </c>
      <c r="G54" t="s">
        <v>24</v>
      </c>
      <c r="H54">
        <v>11.9</v>
      </c>
      <c r="I54">
        <v>0</v>
      </c>
      <c r="J54">
        <v>12</v>
      </c>
      <c r="K54">
        <v>0.9</v>
      </c>
      <c r="L54">
        <v>0</v>
      </c>
      <c r="M54">
        <v>1.3</v>
      </c>
      <c r="N54">
        <v>0</v>
      </c>
    </row>
    <row r="55" spans="1:14" x14ac:dyDescent="0.3">
      <c r="A55">
        <v>52</v>
      </c>
      <c r="B55">
        <v>15252</v>
      </c>
      <c r="C55" s="1">
        <v>44026.474097222221</v>
      </c>
      <c r="D55">
        <v>43.428671000000001</v>
      </c>
      <c r="E55" t="s">
        <v>22</v>
      </c>
      <c r="F55">
        <v>-3.6078130000000002</v>
      </c>
      <c r="G55" t="s">
        <v>24</v>
      </c>
      <c r="H55">
        <v>11.8</v>
      </c>
      <c r="I55">
        <v>0</v>
      </c>
      <c r="J55">
        <v>12</v>
      </c>
      <c r="K55">
        <v>0.9</v>
      </c>
      <c r="L55">
        <v>254.1</v>
      </c>
      <c r="M55">
        <v>2.04</v>
      </c>
      <c r="N55">
        <v>0</v>
      </c>
    </row>
    <row r="56" spans="1:14" x14ac:dyDescent="0.3">
      <c r="A56">
        <v>53</v>
      </c>
      <c r="B56">
        <v>15253</v>
      </c>
      <c r="C56" s="1">
        <v>44026.474108796298</v>
      </c>
      <c r="D56">
        <v>43.428671000000001</v>
      </c>
      <c r="E56" t="s">
        <v>22</v>
      </c>
      <c r="F56">
        <v>-3.6078160000000001</v>
      </c>
      <c r="G56" t="s">
        <v>24</v>
      </c>
      <c r="H56">
        <v>11.9</v>
      </c>
      <c r="I56">
        <v>0</v>
      </c>
      <c r="J56">
        <v>12</v>
      </c>
      <c r="K56">
        <v>0.9</v>
      </c>
      <c r="L56">
        <v>277.2</v>
      </c>
      <c r="M56">
        <v>1.85</v>
      </c>
      <c r="N56">
        <v>0</v>
      </c>
    </row>
    <row r="57" spans="1:14" x14ac:dyDescent="0.3">
      <c r="A57">
        <v>54</v>
      </c>
      <c r="B57">
        <v>15254</v>
      </c>
      <c r="C57" s="1">
        <v>44026.474120370367</v>
      </c>
      <c r="D57">
        <v>43.428671000000001</v>
      </c>
      <c r="E57" t="s">
        <v>22</v>
      </c>
      <c r="F57">
        <v>-3.6078190000000001</v>
      </c>
      <c r="G57" t="s">
        <v>24</v>
      </c>
      <c r="H57">
        <v>11.9</v>
      </c>
      <c r="I57">
        <v>0</v>
      </c>
      <c r="J57">
        <v>12</v>
      </c>
      <c r="K57">
        <v>0.9</v>
      </c>
      <c r="L57">
        <v>0</v>
      </c>
      <c r="M57">
        <v>1.48</v>
      </c>
      <c r="N57">
        <v>0</v>
      </c>
    </row>
    <row r="58" spans="1:14" x14ac:dyDescent="0.3">
      <c r="A58">
        <v>55</v>
      </c>
      <c r="B58">
        <v>15255</v>
      </c>
      <c r="C58" s="1">
        <v>44026.474131944444</v>
      </c>
      <c r="D58">
        <v>43.428671000000001</v>
      </c>
      <c r="E58" t="s">
        <v>22</v>
      </c>
      <c r="F58">
        <v>-3.6078229999999998</v>
      </c>
      <c r="G58" t="s">
        <v>24</v>
      </c>
      <c r="H58">
        <v>11.9</v>
      </c>
      <c r="I58">
        <v>0</v>
      </c>
      <c r="J58">
        <v>12</v>
      </c>
      <c r="K58">
        <v>0.9</v>
      </c>
      <c r="L58">
        <v>0</v>
      </c>
      <c r="M58">
        <v>1.3</v>
      </c>
      <c r="N58">
        <v>0</v>
      </c>
    </row>
    <row r="59" spans="1:14" x14ac:dyDescent="0.3">
      <c r="A59">
        <v>56</v>
      </c>
      <c r="B59">
        <v>15256</v>
      </c>
      <c r="C59" s="1">
        <v>44026.474143518521</v>
      </c>
      <c r="D59">
        <v>43.428671999999999</v>
      </c>
      <c r="E59" t="s">
        <v>22</v>
      </c>
      <c r="F59">
        <v>-3.607828</v>
      </c>
      <c r="G59" t="s">
        <v>24</v>
      </c>
      <c r="H59">
        <v>11.9</v>
      </c>
      <c r="I59">
        <v>0</v>
      </c>
      <c r="J59">
        <v>12</v>
      </c>
      <c r="K59">
        <v>0.9</v>
      </c>
      <c r="L59">
        <v>0</v>
      </c>
      <c r="M59">
        <v>1.1100000000000001</v>
      </c>
      <c r="N59">
        <v>0</v>
      </c>
    </row>
    <row r="60" spans="1:14" x14ac:dyDescent="0.3">
      <c r="A60">
        <v>57</v>
      </c>
      <c r="B60">
        <v>15257</v>
      </c>
      <c r="C60" s="1">
        <v>44026.47415509259</v>
      </c>
      <c r="D60">
        <v>43.428668999999999</v>
      </c>
      <c r="E60" t="s">
        <v>22</v>
      </c>
      <c r="F60">
        <v>-3.607828</v>
      </c>
      <c r="G60" t="s">
        <v>24</v>
      </c>
      <c r="H60">
        <v>11.9</v>
      </c>
      <c r="I60">
        <v>0</v>
      </c>
      <c r="J60">
        <v>12</v>
      </c>
      <c r="K60">
        <v>0.9</v>
      </c>
      <c r="L60">
        <v>0</v>
      </c>
      <c r="M60">
        <v>0.56000000000000005</v>
      </c>
      <c r="N60">
        <v>0</v>
      </c>
    </row>
    <row r="61" spans="1:14" x14ac:dyDescent="0.3">
      <c r="A61">
        <v>58</v>
      </c>
      <c r="B61">
        <v>15258</v>
      </c>
      <c r="C61" s="1">
        <v>44026.474166666667</v>
      </c>
      <c r="D61">
        <v>43.428668999999999</v>
      </c>
      <c r="E61" t="s">
        <v>22</v>
      </c>
      <c r="F61">
        <v>-3.6078299999999999</v>
      </c>
      <c r="G61" t="s">
        <v>24</v>
      </c>
      <c r="H61">
        <v>11.8</v>
      </c>
      <c r="I61">
        <v>0</v>
      </c>
      <c r="J61">
        <v>12</v>
      </c>
      <c r="K61">
        <v>0.9</v>
      </c>
      <c r="L61">
        <v>0</v>
      </c>
      <c r="M61">
        <v>0.56000000000000005</v>
      </c>
      <c r="N61">
        <v>0</v>
      </c>
    </row>
    <row r="62" spans="1:14" x14ac:dyDescent="0.3">
      <c r="A62">
        <v>59</v>
      </c>
      <c r="B62">
        <v>15259</v>
      </c>
      <c r="C62" s="1">
        <v>44026.474178240744</v>
      </c>
      <c r="D62">
        <v>43.428671000000001</v>
      </c>
      <c r="E62" t="s">
        <v>22</v>
      </c>
      <c r="F62">
        <v>-3.607834</v>
      </c>
      <c r="G62" t="s">
        <v>24</v>
      </c>
      <c r="H62">
        <v>11.7</v>
      </c>
      <c r="I62">
        <v>0</v>
      </c>
      <c r="J62">
        <v>12</v>
      </c>
      <c r="K62">
        <v>0.9</v>
      </c>
      <c r="L62">
        <v>0</v>
      </c>
      <c r="M62">
        <v>1.67</v>
      </c>
      <c r="N62">
        <v>0</v>
      </c>
    </row>
    <row r="63" spans="1:14" x14ac:dyDescent="0.3">
      <c r="A63">
        <v>60</v>
      </c>
      <c r="B63">
        <v>15260</v>
      </c>
      <c r="C63" s="1">
        <v>44026.474189814813</v>
      </c>
      <c r="D63">
        <v>43.428671000000001</v>
      </c>
      <c r="E63" t="s">
        <v>22</v>
      </c>
      <c r="F63">
        <v>-3.6078350000000001</v>
      </c>
      <c r="G63" t="s">
        <v>24</v>
      </c>
      <c r="H63">
        <v>11.7</v>
      </c>
      <c r="I63">
        <v>0</v>
      </c>
      <c r="J63">
        <v>12</v>
      </c>
      <c r="K63">
        <v>0.9</v>
      </c>
      <c r="L63">
        <v>0</v>
      </c>
      <c r="M63">
        <v>1.3</v>
      </c>
      <c r="N63">
        <v>0</v>
      </c>
    </row>
    <row r="64" spans="1:14" x14ac:dyDescent="0.3">
      <c r="A64">
        <v>61</v>
      </c>
      <c r="B64">
        <v>15261</v>
      </c>
      <c r="C64" s="1">
        <v>44026.47420138889</v>
      </c>
      <c r="D64">
        <v>43.428668000000002</v>
      </c>
      <c r="E64" t="s">
        <v>22</v>
      </c>
      <c r="F64">
        <v>-3.6078299999999999</v>
      </c>
      <c r="G64" t="s">
        <v>24</v>
      </c>
      <c r="H64">
        <v>11.6</v>
      </c>
      <c r="I64">
        <v>0</v>
      </c>
      <c r="J64">
        <v>12</v>
      </c>
      <c r="K64">
        <v>0.9</v>
      </c>
      <c r="L64">
        <v>0</v>
      </c>
      <c r="M64">
        <v>0.56000000000000005</v>
      </c>
      <c r="N64">
        <v>0</v>
      </c>
    </row>
    <row r="65" spans="1:14" x14ac:dyDescent="0.3">
      <c r="A65">
        <v>62</v>
      </c>
      <c r="B65">
        <v>15262</v>
      </c>
      <c r="C65" s="1">
        <v>44026.474212962959</v>
      </c>
      <c r="D65">
        <v>43.428668000000002</v>
      </c>
      <c r="E65" t="s">
        <v>22</v>
      </c>
      <c r="F65">
        <v>-3.6078350000000001</v>
      </c>
      <c r="G65" t="s">
        <v>24</v>
      </c>
      <c r="H65">
        <v>11.5</v>
      </c>
      <c r="I65">
        <v>0</v>
      </c>
      <c r="J65">
        <v>12</v>
      </c>
      <c r="K65">
        <v>0.9</v>
      </c>
      <c r="L65">
        <v>0</v>
      </c>
      <c r="M65">
        <v>0.93</v>
      </c>
      <c r="N65">
        <v>0</v>
      </c>
    </row>
    <row r="66" spans="1:14" x14ac:dyDescent="0.3">
      <c r="A66">
        <v>63</v>
      </c>
      <c r="B66">
        <v>15263</v>
      </c>
      <c r="C66" s="1">
        <v>44026.474224537036</v>
      </c>
      <c r="D66">
        <v>43.428666</v>
      </c>
      <c r="E66" t="s">
        <v>22</v>
      </c>
      <c r="F66">
        <v>-3.6078320000000001</v>
      </c>
      <c r="G66" t="s">
        <v>24</v>
      </c>
      <c r="H66">
        <v>11.7</v>
      </c>
      <c r="I66">
        <v>0</v>
      </c>
      <c r="J66">
        <v>12</v>
      </c>
      <c r="K66">
        <v>0.9</v>
      </c>
      <c r="L66">
        <v>0</v>
      </c>
      <c r="M66">
        <v>0.37</v>
      </c>
      <c r="N66">
        <v>0</v>
      </c>
    </row>
    <row r="67" spans="1:14" x14ac:dyDescent="0.3">
      <c r="A67">
        <v>64</v>
      </c>
      <c r="B67">
        <v>15264</v>
      </c>
      <c r="C67" s="1">
        <v>44026.474236111113</v>
      </c>
      <c r="D67">
        <v>43.428665000000002</v>
      </c>
      <c r="E67" t="s">
        <v>22</v>
      </c>
      <c r="F67">
        <v>-3.6078329999999998</v>
      </c>
      <c r="G67" t="s">
        <v>24</v>
      </c>
      <c r="H67">
        <v>11.5</v>
      </c>
      <c r="I67">
        <v>0</v>
      </c>
      <c r="J67">
        <v>12</v>
      </c>
      <c r="K67">
        <v>0.9</v>
      </c>
      <c r="L67">
        <v>0</v>
      </c>
      <c r="M67">
        <v>0.19</v>
      </c>
      <c r="N67">
        <v>0</v>
      </c>
    </row>
    <row r="68" spans="1:14" x14ac:dyDescent="0.3">
      <c r="A68">
        <v>65</v>
      </c>
      <c r="B68">
        <v>15265</v>
      </c>
      <c r="C68" s="1">
        <v>44026.474247685182</v>
      </c>
      <c r="D68">
        <v>43.428663999999998</v>
      </c>
      <c r="E68" t="s">
        <v>22</v>
      </c>
      <c r="F68">
        <v>-3.607834</v>
      </c>
      <c r="G68" t="s">
        <v>24</v>
      </c>
      <c r="H68">
        <v>11.5</v>
      </c>
      <c r="I68">
        <v>0</v>
      </c>
      <c r="J68">
        <v>12</v>
      </c>
      <c r="K68">
        <v>0.9</v>
      </c>
      <c r="L68">
        <v>0</v>
      </c>
      <c r="M68">
        <v>0.74</v>
      </c>
      <c r="N68">
        <v>0</v>
      </c>
    </row>
    <row r="69" spans="1:14" x14ac:dyDescent="0.3">
      <c r="A69">
        <v>66</v>
      </c>
      <c r="B69">
        <v>15266</v>
      </c>
      <c r="C69" s="1">
        <v>44026.474259259259</v>
      </c>
      <c r="D69">
        <v>43.428665000000002</v>
      </c>
      <c r="E69" t="s">
        <v>22</v>
      </c>
      <c r="F69">
        <v>-3.6078380000000001</v>
      </c>
      <c r="G69" t="s">
        <v>24</v>
      </c>
      <c r="H69">
        <v>11.6</v>
      </c>
      <c r="I69">
        <v>0</v>
      </c>
      <c r="J69">
        <v>12</v>
      </c>
      <c r="K69">
        <v>0.9</v>
      </c>
      <c r="L69">
        <v>0</v>
      </c>
      <c r="M69">
        <v>0.56000000000000005</v>
      </c>
      <c r="N69">
        <v>0</v>
      </c>
    </row>
    <row r="70" spans="1:14" x14ac:dyDescent="0.3">
      <c r="A70">
        <v>67</v>
      </c>
      <c r="B70">
        <v>15267</v>
      </c>
      <c r="C70" s="1">
        <v>44026.474270833336</v>
      </c>
      <c r="D70">
        <v>43.428663999999998</v>
      </c>
      <c r="E70" t="s">
        <v>22</v>
      </c>
      <c r="F70">
        <v>-3.6078380000000001</v>
      </c>
      <c r="G70" t="s">
        <v>24</v>
      </c>
      <c r="H70">
        <v>11.7</v>
      </c>
      <c r="I70">
        <v>0</v>
      </c>
      <c r="J70">
        <v>12</v>
      </c>
      <c r="K70">
        <v>0.9</v>
      </c>
      <c r="L70">
        <v>0</v>
      </c>
      <c r="M70">
        <v>0.19</v>
      </c>
      <c r="N70">
        <v>0</v>
      </c>
    </row>
    <row r="71" spans="1:14" x14ac:dyDescent="0.3">
      <c r="A71">
        <v>68</v>
      </c>
      <c r="B71">
        <v>15268</v>
      </c>
      <c r="C71" s="1">
        <v>44026.474282407406</v>
      </c>
      <c r="D71">
        <v>43.428663999999998</v>
      </c>
      <c r="E71" t="s">
        <v>22</v>
      </c>
      <c r="F71">
        <v>-3.6078359999999998</v>
      </c>
      <c r="G71" t="s">
        <v>24</v>
      </c>
      <c r="H71">
        <v>11.6</v>
      </c>
      <c r="I71">
        <v>0</v>
      </c>
      <c r="J71">
        <v>12</v>
      </c>
      <c r="K71">
        <v>0.9</v>
      </c>
      <c r="L71">
        <v>0</v>
      </c>
      <c r="M71">
        <v>0.19</v>
      </c>
      <c r="N71">
        <v>0</v>
      </c>
    </row>
    <row r="72" spans="1:14" x14ac:dyDescent="0.3">
      <c r="A72">
        <v>69</v>
      </c>
      <c r="B72">
        <v>15269</v>
      </c>
      <c r="C72" s="1">
        <v>44026.474293981482</v>
      </c>
      <c r="D72">
        <v>43.428666</v>
      </c>
      <c r="E72" t="s">
        <v>22</v>
      </c>
      <c r="F72">
        <v>-3.607837</v>
      </c>
      <c r="G72" t="s">
        <v>24</v>
      </c>
      <c r="H72">
        <v>11.6</v>
      </c>
      <c r="I72">
        <v>0</v>
      </c>
      <c r="J72">
        <v>12</v>
      </c>
      <c r="K72">
        <v>0.9</v>
      </c>
      <c r="L72">
        <v>0</v>
      </c>
      <c r="M72">
        <v>0.56000000000000005</v>
      </c>
      <c r="N72">
        <v>0</v>
      </c>
    </row>
    <row r="73" spans="1:14" x14ac:dyDescent="0.3">
      <c r="A73">
        <v>70</v>
      </c>
      <c r="B73">
        <v>15270</v>
      </c>
      <c r="C73" s="1">
        <v>44026.474305555559</v>
      </c>
      <c r="D73">
        <v>43.428666</v>
      </c>
      <c r="E73" t="s">
        <v>22</v>
      </c>
      <c r="F73">
        <v>-3.6078359999999998</v>
      </c>
      <c r="G73" t="s">
        <v>24</v>
      </c>
      <c r="H73">
        <v>11.8</v>
      </c>
      <c r="I73">
        <v>0</v>
      </c>
      <c r="J73">
        <v>12</v>
      </c>
      <c r="K73">
        <v>0.9</v>
      </c>
      <c r="L73">
        <v>0</v>
      </c>
      <c r="M73">
        <v>0.74</v>
      </c>
      <c r="N73">
        <v>0</v>
      </c>
    </row>
    <row r="74" spans="1:14" x14ac:dyDescent="0.3">
      <c r="A74">
        <v>71</v>
      </c>
      <c r="B74">
        <v>15271</v>
      </c>
      <c r="C74" s="1">
        <v>44026.474317129629</v>
      </c>
      <c r="D74">
        <v>43.428666999999997</v>
      </c>
      <c r="E74" t="s">
        <v>22</v>
      </c>
      <c r="F74">
        <v>-3.607837</v>
      </c>
      <c r="G74" t="s">
        <v>24</v>
      </c>
      <c r="H74">
        <v>11.6</v>
      </c>
      <c r="I74">
        <v>0</v>
      </c>
      <c r="J74">
        <v>12</v>
      </c>
      <c r="K74">
        <v>0.8</v>
      </c>
      <c r="L74">
        <v>0</v>
      </c>
      <c r="M74">
        <v>0.56000000000000005</v>
      </c>
      <c r="N74">
        <v>0</v>
      </c>
    </row>
    <row r="75" spans="1:14" x14ac:dyDescent="0.3">
      <c r="A75">
        <v>72</v>
      </c>
      <c r="B75">
        <v>15272</v>
      </c>
      <c r="C75" s="1">
        <v>44026.474328703705</v>
      </c>
      <c r="D75">
        <v>43.428666</v>
      </c>
      <c r="E75" t="s">
        <v>22</v>
      </c>
      <c r="F75">
        <v>-3.6078350000000001</v>
      </c>
      <c r="G75" t="s">
        <v>24</v>
      </c>
      <c r="H75">
        <v>11.6</v>
      </c>
      <c r="I75">
        <v>0</v>
      </c>
      <c r="J75">
        <v>12</v>
      </c>
      <c r="K75">
        <v>0.8</v>
      </c>
      <c r="L75">
        <v>0</v>
      </c>
      <c r="M75">
        <v>0.19</v>
      </c>
      <c r="N75">
        <v>0</v>
      </c>
    </row>
    <row r="76" spans="1:14" x14ac:dyDescent="0.3">
      <c r="A76">
        <v>73</v>
      </c>
      <c r="B76">
        <v>15273</v>
      </c>
      <c r="C76" s="1">
        <v>44026.474340277775</v>
      </c>
      <c r="D76">
        <v>43.428666999999997</v>
      </c>
      <c r="E76" t="s">
        <v>22</v>
      </c>
      <c r="F76">
        <v>-3.6078389999999998</v>
      </c>
      <c r="G76" t="s">
        <v>24</v>
      </c>
      <c r="H76">
        <v>11.8</v>
      </c>
      <c r="I76">
        <v>0</v>
      </c>
      <c r="J76">
        <v>12</v>
      </c>
      <c r="K76">
        <v>0.8</v>
      </c>
      <c r="L76">
        <v>0</v>
      </c>
      <c r="M76">
        <v>0.56000000000000005</v>
      </c>
      <c r="N76">
        <v>0</v>
      </c>
    </row>
    <row r="77" spans="1:14" x14ac:dyDescent="0.3">
      <c r="A77">
        <v>74</v>
      </c>
      <c r="B77">
        <v>15274</v>
      </c>
      <c r="C77" s="1">
        <v>44026.474351851852</v>
      </c>
      <c r="D77">
        <v>43.428668999999999</v>
      </c>
      <c r="E77" t="s">
        <v>22</v>
      </c>
      <c r="F77">
        <v>-3.6078420000000002</v>
      </c>
      <c r="G77" t="s">
        <v>24</v>
      </c>
      <c r="H77">
        <v>11.7</v>
      </c>
      <c r="I77">
        <v>0</v>
      </c>
      <c r="J77">
        <v>12</v>
      </c>
      <c r="K77">
        <v>0.8</v>
      </c>
      <c r="L77">
        <v>0</v>
      </c>
      <c r="M77">
        <v>0.93</v>
      </c>
      <c r="N77">
        <v>0</v>
      </c>
    </row>
    <row r="78" spans="1:14" x14ac:dyDescent="0.3">
      <c r="A78">
        <v>75</v>
      </c>
      <c r="B78">
        <v>15275</v>
      </c>
      <c r="C78" s="1">
        <v>44026.474363425928</v>
      </c>
      <c r="D78">
        <v>43.428671999999999</v>
      </c>
      <c r="E78" t="s">
        <v>22</v>
      </c>
      <c r="F78">
        <v>-3.607847</v>
      </c>
      <c r="G78" t="s">
        <v>24</v>
      </c>
      <c r="H78">
        <v>11.6</v>
      </c>
      <c r="I78">
        <v>0</v>
      </c>
      <c r="J78">
        <v>12</v>
      </c>
      <c r="K78">
        <v>0.8</v>
      </c>
      <c r="L78">
        <v>0</v>
      </c>
      <c r="M78">
        <v>0.93</v>
      </c>
      <c r="N78">
        <v>0</v>
      </c>
    </row>
    <row r="79" spans="1:14" x14ac:dyDescent="0.3">
      <c r="A79">
        <v>76</v>
      </c>
      <c r="B79">
        <v>15276</v>
      </c>
      <c r="C79" s="1">
        <v>44026.474374999998</v>
      </c>
      <c r="D79">
        <v>43.428671999999999</v>
      </c>
      <c r="E79" t="s">
        <v>22</v>
      </c>
      <c r="F79">
        <v>-3.607847</v>
      </c>
      <c r="G79" t="s">
        <v>24</v>
      </c>
      <c r="H79">
        <v>11.5</v>
      </c>
      <c r="I79">
        <v>0</v>
      </c>
      <c r="J79">
        <v>12</v>
      </c>
      <c r="K79">
        <v>0.8</v>
      </c>
      <c r="L79">
        <v>0</v>
      </c>
      <c r="M79">
        <v>0.93</v>
      </c>
      <c r="N79">
        <v>0</v>
      </c>
    </row>
    <row r="80" spans="1:14" x14ac:dyDescent="0.3">
      <c r="A80">
        <v>77</v>
      </c>
      <c r="B80">
        <v>15277</v>
      </c>
      <c r="C80" s="1">
        <v>44026.474386574075</v>
      </c>
      <c r="D80">
        <v>43.428671999999999</v>
      </c>
      <c r="E80" t="s">
        <v>22</v>
      </c>
      <c r="F80">
        <v>-3.6078489999999999</v>
      </c>
      <c r="G80" t="s">
        <v>24</v>
      </c>
      <c r="H80">
        <v>11.6</v>
      </c>
      <c r="I80">
        <v>0</v>
      </c>
      <c r="J80">
        <v>12</v>
      </c>
      <c r="K80">
        <v>0.8</v>
      </c>
      <c r="L80">
        <v>0</v>
      </c>
      <c r="M80">
        <v>0.74</v>
      </c>
      <c r="N80">
        <v>0</v>
      </c>
    </row>
    <row r="81" spans="1:14" x14ac:dyDescent="0.3">
      <c r="A81">
        <v>78</v>
      </c>
      <c r="B81">
        <v>15278</v>
      </c>
      <c r="C81" s="1">
        <v>44026.474398148152</v>
      </c>
      <c r="D81">
        <v>43.428674000000001</v>
      </c>
      <c r="E81" t="s">
        <v>22</v>
      </c>
      <c r="F81">
        <v>-3.607853</v>
      </c>
      <c r="G81" t="s">
        <v>24</v>
      </c>
      <c r="H81">
        <v>11.7</v>
      </c>
      <c r="I81">
        <v>0</v>
      </c>
      <c r="J81">
        <v>12</v>
      </c>
      <c r="K81">
        <v>0.8</v>
      </c>
      <c r="L81">
        <v>0</v>
      </c>
      <c r="M81">
        <v>0.93</v>
      </c>
      <c r="N81">
        <v>0</v>
      </c>
    </row>
    <row r="82" spans="1:14" x14ac:dyDescent="0.3">
      <c r="A82">
        <v>79</v>
      </c>
      <c r="B82">
        <v>15279</v>
      </c>
      <c r="C82" s="1">
        <v>44026.474409722221</v>
      </c>
      <c r="D82">
        <v>43.428674999999998</v>
      </c>
      <c r="E82" t="s">
        <v>22</v>
      </c>
      <c r="F82">
        <v>-3.60785</v>
      </c>
      <c r="G82" t="s">
        <v>24</v>
      </c>
      <c r="H82">
        <v>11.5</v>
      </c>
      <c r="I82">
        <v>0</v>
      </c>
      <c r="J82">
        <v>12</v>
      </c>
      <c r="K82">
        <v>0.8</v>
      </c>
      <c r="L82">
        <v>0</v>
      </c>
      <c r="M82">
        <v>0.56000000000000005</v>
      </c>
      <c r="N82">
        <v>0</v>
      </c>
    </row>
    <row r="83" spans="1:14" x14ac:dyDescent="0.3">
      <c r="A83">
        <v>80</v>
      </c>
      <c r="B83">
        <v>15280</v>
      </c>
      <c r="C83" s="1">
        <v>44026.474421296298</v>
      </c>
      <c r="D83">
        <v>43.428676000000003</v>
      </c>
      <c r="E83" t="s">
        <v>22</v>
      </c>
      <c r="F83">
        <v>-3.60785</v>
      </c>
      <c r="G83" t="s">
        <v>24</v>
      </c>
      <c r="H83">
        <v>11.6</v>
      </c>
      <c r="I83">
        <v>0</v>
      </c>
      <c r="J83">
        <v>12</v>
      </c>
      <c r="K83">
        <v>0.9</v>
      </c>
      <c r="L83">
        <v>0</v>
      </c>
      <c r="M83">
        <v>0.56000000000000005</v>
      </c>
      <c r="N83">
        <v>0</v>
      </c>
    </row>
    <row r="84" spans="1:14" x14ac:dyDescent="0.3">
      <c r="A84">
        <v>81</v>
      </c>
      <c r="B84">
        <v>15281</v>
      </c>
      <c r="C84" s="1">
        <v>44026.474432870367</v>
      </c>
      <c r="D84">
        <v>43.428677999999998</v>
      </c>
      <c r="E84" t="s">
        <v>22</v>
      </c>
      <c r="F84">
        <v>-3.6078510000000001</v>
      </c>
      <c r="G84" t="s">
        <v>24</v>
      </c>
      <c r="H84">
        <v>11.6</v>
      </c>
      <c r="I84">
        <v>0</v>
      </c>
      <c r="J84">
        <v>12</v>
      </c>
      <c r="K84">
        <v>0.9</v>
      </c>
      <c r="L84">
        <v>0</v>
      </c>
      <c r="M84">
        <v>0.56000000000000005</v>
      </c>
      <c r="N84">
        <v>0</v>
      </c>
    </row>
    <row r="85" spans="1:14" x14ac:dyDescent="0.3">
      <c r="A85">
        <v>82</v>
      </c>
      <c r="B85">
        <v>15282</v>
      </c>
      <c r="C85" s="1">
        <v>44026.474444444444</v>
      </c>
      <c r="D85">
        <v>43.428680999999997</v>
      </c>
      <c r="E85" t="s">
        <v>22</v>
      </c>
      <c r="F85">
        <v>-3.607853</v>
      </c>
      <c r="G85" t="s">
        <v>24</v>
      </c>
      <c r="H85">
        <v>11.7</v>
      </c>
      <c r="I85">
        <v>0</v>
      </c>
      <c r="J85">
        <v>12</v>
      </c>
      <c r="K85">
        <v>0.9</v>
      </c>
      <c r="L85">
        <v>0</v>
      </c>
      <c r="M85">
        <v>1.3</v>
      </c>
      <c r="N85">
        <v>0</v>
      </c>
    </row>
    <row r="86" spans="1:14" x14ac:dyDescent="0.3">
      <c r="A86">
        <v>83</v>
      </c>
      <c r="B86">
        <v>15283</v>
      </c>
      <c r="C86" s="1">
        <v>44026.474456018521</v>
      </c>
      <c r="D86">
        <v>43.428683999999997</v>
      </c>
      <c r="E86" t="s">
        <v>22</v>
      </c>
      <c r="F86">
        <v>-3.6078610000000002</v>
      </c>
      <c r="G86" t="s">
        <v>24</v>
      </c>
      <c r="H86">
        <v>11.5</v>
      </c>
      <c r="I86">
        <v>0</v>
      </c>
      <c r="J86">
        <v>12</v>
      </c>
      <c r="K86">
        <v>0.9</v>
      </c>
      <c r="L86">
        <v>0</v>
      </c>
      <c r="M86">
        <v>1.67</v>
      </c>
      <c r="N86">
        <v>0</v>
      </c>
    </row>
    <row r="87" spans="1:14" x14ac:dyDescent="0.3">
      <c r="A87">
        <v>84</v>
      </c>
      <c r="B87">
        <v>15284</v>
      </c>
      <c r="C87" s="1">
        <v>44026.47446759259</v>
      </c>
      <c r="D87">
        <v>43.428682999999999</v>
      </c>
      <c r="E87" t="s">
        <v>22</v>
      </c>
      <c r="F87">
        <v>-3.6078570000000001</v>
      </c>
      <c r="G87" t="s">
        <v>24</v>
      </c>
      <c r="H87">
        <v>11.7</v>
      </c>
      <c r="I87">
        <v>0</v>
      </c>
      <c r="J87">
        <v>12</v>
      </c>
      <c r="K87">
        <v>0.9</v>
      </c>
      <c r="L87">
        <v>0</v>
      </c>
      <c r="M87">
        <v>0</v>
      </c>
      <c r="N87">
        <v>0</v>
      </c>
    </row>
    <row r="88" spans="1:14" x14ac:dyDescent="0.3">
      <c r="A88">
        <v>85</v>
      </c>
      <c r="B88">
        <v>15285</v>
      </c>
      <c r="C88" s="1">
        <v>44026.474479166667</v>
      </c>
      <c r="D88">
        <v>43.428680999999997</v>
      </c>
      <c r="E88" t="s">
        <v>22</v>
      </c>
      <c r="F88">
        <v>-3.607856</v>
      </c>
      <c r="G88" t="s">
        <v>24</v>
      </c>
      <c r="H88">
        <v>11.5</v>
      </c>
      <c r="I88">
        <v>0</v>
      </c>
      <c r="J88">
        <v>12</v>
      </c>
      <c r="K88">
        <v>0.8</v>
      </c>
      <c r="L88">
        <v>0</v>
      </c>
      <c r="M88">
        <v>0.19</v>
      </c>
      <c r="N88">
        <v>0</v>
      </c>
    </row>
    <row r="89" spans="1:14" x14ac:dyDescent="0.3">
      <c r="A89">
        <v>86</v>
      </c>
      <c r="B89">
        <v>15286</v>
      </c>
      <c r="C89" s="1">
        <v>44026.474490740744</v>
      </c>
      <c r="D89">
        <v>43.42868</v>
      </c>
      <c r="E89" t="s">
        <v>22</v>
      </c>
      <c r="F89">
        <v>-3.6078540000000001</v>
      </c>
      <c r="G89" t="s">
        <v>24</v>
      </c>
      <c r="H89">
        <v>11.8</v>
      </c>
      <c r="I89">
        <v>0</v>
      </c>
      <c r="J89">
        <v>12</v>
      </c>
      <c r="K89">
        <v>0.8</v>
      </c>
      <c r="L89">
        <v>0</v>
      </c>
      <c r="M89">
        <v>0.19</v>
      </c>
      <c r="N89">
        <v>0</v>
      </c>
    </row>
    <row r="90" spans="1:14" x14ac:dyDescent="0.3">
      <c r="A90">
        <v>87</v>
      </c>
      <c r="B90">
        <v>15287</v>
      </c>
      <c r="C90" s="1">
        <v>44026.474502314813</v>
      </c>
      <c r="D90">
        <v>43.42868</v>
      </c>
      <c r="E90" t="s">
        <v>22</v>
      </c>
      <c r="F90">
        <v>-3.6078540000000001</v>
      </c>
      <c r="G90" t="s">
        <v>24</v>
      </c>
      <c r="H90">
        <v>11.8</v>
      </c>
      <c r="I90">
        <v>0</v>
      </c>
      <c r="J90">
        <v>12</v>
      </c>
      <c r="K90">
        <v>0.8</v>
      </c>
      <c r="L90">
        <v>0</v>
      </c>
      <c r="M90">
        <v>0.19</v>
      </c>
      <c r="N90">
        <v>0</v>
      </c>
    </row>
    <row r="91" spans="1:14" x14ac:dyDescent="0.3">
      <c r="A91">
        <v>88</v>
      </c>
      <c r="B91">
        <v>15288</v>
      </c>
      <c r="C91" s="1">
        <v>44026.47451388889</v>
      </c>
      <c r="D91">
        <v>43.428679000000002</v>
      </c>
      <c r="E91" t="s">
        <v>22</v>
      </c>
      <c r="F91">
        <v>-3.6078519999999998</v>
      </c>
      <c r="G91" t="s">
        <v>24</v>
      </c>
      <c r="H91">
        <v>11.8</v>
      </c>
      <c r="I91">
        <v>0</v>
      </c>
      <c r="J91">
        <v>12</v>
      </c>
      <c r="K91">
        <v>0.8</v>
      </c>
      <c r="L91">
        <v>0</v>
      </c>
      <c r="M91">
        <v>0</v>
      </c>
      <c r="N91">
        <v>0</v>
      </c>
    </row>
    <row r="92" spans="1:14" x14ac:dyDescent="0.3">
      <c r="A92">
        <v>89</v>
      </c>
      <c r="B92">
        <v>15289</v>
      </c>
      <c r="C92" s="1">
        <v>44026.47452546296</v>
      </c>
      <c r="D92">
        <v>43.428682000000002</v>
      </c>
      <c r="E92" t="s">
        <v>22</v>
      </c>
      <c r="F92">
        <v>-3.6078570000000001</v>
      </c>
      <c r="G92" t="s">
        <v>24</v>
      </c>
      <c r="H92">
        <v>11.6</v>
      </c>
      <c r="I92">
        <v>0</v>
      </c>
      <c r="J92">
        <v>12</v>
      </c>
      <c r="K92">
        <v>0.8</v>
      </c>
      <c r="L92">
        <v>0</v>
      </c>
      <c r="M92">
        <v>0.56000000000000005</v>
      </c>
      <c r="N92">
        <v>0</v>
      </c>
    </row>
    <row r="93" spans="1:14" x14ac:dyDescent="0.3">
      <c r="A93">
        <v>90</v>
      </c>
      <c r="B93">
        <v>15290</v>
      </c>
      <c r="C93" s="1">
        <v>44026.474537037036</v>
      </c>
      <c r="D93">
        <v>43.428680999999997</v>
      </c>
      <c r="E93" t="s">
        <v>22</v>
      </c>
      <c r="F93">
        <v>-3.6078540000000001</v>
      </c>
      <c r="G93" t="s">
        <v>24</v>
      </c>
      <c r="H93">
        <v>11.8</v>
      </c>
      <c r="I93">
        <v>0</v>
      </c>
      <c r="J93">
        <v>12</v>
      </c>
      <c r="K93">
        <v>0.8</v>
      </c>
      <c r="L93">
        <v>0</v>
      </c>
      <c r="M93">
        <v>0</v>
      </c>
      <c r="N93">
        <v>0</v>
      </c>
    </row>
    <row r="94" spans="1:14" x14ac:dyDescent="0.3">
      <c r="A94">
        <v>91</v>
      </c>
      <c r="B94">
        <v>15291</v>
      </c>
      <c r="C94" s="1">
        <v>44026.474548611113</v>
      </c>
      <c r="D94">
        <v>43.428677999999998</v>
      </c>
      <c r="E94" t="s">
        <v>22</v>
      </c>
      <c r="F94">
        <v>-3.6078519999999998</v>
      </c>
      <c r="G94" t="s">
        <v>24</v>
      </c>
      <c r="H94">
        <v>11.8</v>
      </c>
      <c r="I94">
        <v>0</v>
      </c>
      <c r="J94">
        <v>12</v>
      </c>
      <c r="K94">
        <v>0.9</v>
      </c>
      <c r="L94">
        <v>0</v>
      </c>
      <c r="M94">
        <v>0.56000000000000005</v>
      </c>
      <c r="N94">
        <v>0</v>
      </c>
    </row>
    <row r="95" spans="1:14" x14ac:dyDescent="0.3">
      <c r="A95">
        <v>92</v>
      </c>
      <c r="B95">
        <v>15292</v>
      </c>
      <c r="C95" s="1">
        <v>44026.474560185183</v>
      </c>
      <c r="D95">
        <v>43.428677999999998</v>
      </c>
      <c r="E95" t="s">
        <v>22</v>
      </c>
      <c r="F95">
        <v>-3.60785</v>
      </c>
      <c r="G95" t="s">
        <v>24</v>
      </c>
      <c r="H95">
        <v>11.9</v>
      </c>
      <c r="I95">
        <v>0</v>
      </c>
      <c r="J95">
        <v>11</v>
      </c>
      <c r="K95">
        <v>0.9</v>
      </c>
      <c r="L95">
        <v>0</v>
      </c>
      <c r="M95">
        <v>0</v>
      </c>
      <c r="N95">
        <v>0</v>
      </c>
    </row>
    <row r="96" spans="1:14" x14ac:dyDescent="0.3">
      <c r="A96">
        <v>93</v>
      </c>
      <c r="B96">
        <v>15293</v>
      </c>
      <c r="C96" s="1">
        <v>44026.47457175926</v>
      </c>
      <c r="D96">
        <v>43.428677999999998</v>
      </c>
      <c r="E96" t="s">
        <v>22</v>
      </c>
      <c r="F96">
        <v>-3.6078489999999999</v>
      </c>
      <c r="G96" t="s">
        <v>24</v>
      </c>
      <c r="H96">
        <v>11.7</v>
      </c>
      <c r="I96">
        <v>0</v>
      </c>
      <c r="J96">
        <v>12</v>
      </c>
      <c r="K96">
        <v>0.9</v>
      </c>
      <c r="L96">
        <v>0</v>
      </c>
      <c r="M96">
        <v>0.37</v>
      </c>
      <c r="N96">
        <v>0</v>
      </c>
    </row>
    <row r="97" spans="1:14" x14ac:dyDescent="0.3">
      <c r="A97">
        <v>94</v>
      </c>
      <c r="B97">
        <v>15294</v>
      </c>
      <c r="C97" s="1">
        <v>44026.474583333336</v>
      </c>
      <c r="D97">
        <v>43.428674000000001</v>
      </c>
      <c r="E97" t="s">
        <v>22</v>
      </c>
      <c r="F97">
        <v>-3.6078410000000001</v>
      </c>
      <c r="G97" t="s">
        <v>24</v>
      </c>
      <c r="H97">
        <v>11.7</v>
      </c>
      <c r="I97">
        <v>0</v>
      </c>
      <c r="J97">
        <v>12</v>
      </c>
      <c r="K97">
        <v>0.9</v>
      </c>
      <c r="L97">
        <v>0</v>
      </c>
      <c r="M97">
        <v>0.93</v>
      </c>
      <c r="N97">
        <v>0</v>
      </c>
    </row>
    <row r="98" spans="1:14" x14ac:dyDescent="0.3">
      <c r="A98">
        <v>95</v>
      </c>
      <c r="B98">
        <v>15295</v>
      </c>
      <c r="C98" s="1">
        <v>44026.474594907406</v>
      </c>
      <c r="D98">
        <v>43.428674999999998</v>
      </c>
      <c r="E98" t="s">
        <v>22</v>
      </c>
      <c r="F98">
        <v>-3.6078429999999999</v>
      </c>
      <c r="G98" t="s">
        <v>24</v>
      </c>
      <c r="H98">
        <v>11.9</v>
      </c>
      <c r="I98">
        <v>0</v>
      </c>
      <c r="J98">
        <v>12</v>
      </c>
      <c r="K98">
        <v>0.9</v>
      </c>
      <c r="L98">
        <v>0</v>
      </c>
      <c r="M98">
        <v>0.37</v>
      </c>
      <c r="N98">
        <v>0</v>
      </c>
    </row>
    <row r="99" spans="1:14" x14ac:dyDescent="0.3">
      <c r="A99">
        <v>96</v>
      </c>
      <c r="B99">
        <v>15296</v>
      </c>
      <c r="C99" s="1">
        <v>44026.474606481483</v>
      </c>
      <c r="D99">
        <v>43.428676000000003</v>
      </c>
      <c r="E99" t="s">
        <v>22</v>
      </c>
      <c r="F99">
        <v>-3.6078429999999999</v>
      </c>
      <c r="G99" t="s">
        <v>24</v>
      </c>
      <c r="H99">
        <v>11.7</v>
      </c>
      <c r="I99">
        <v>0</v>
      </c>
      <c r="J99">
        <v>12</v>
      </c>
      <c r="K99">
        <v>0.9</v>
      </c>
      <c r="L99">
        <v>0</v>
      </c>
      <c r="M99">
        <v>0.19</v>
      </c>
      <c r="N99">
        <v>0</v>
      </c>
    </row>
    <row r="100" spans="1:14" x14ac:dyDescent="0.3">
      <c r="A100">
        <v>97</v>
      </c>
      <c r="B100">
        <v>15297</v>
      </c>
      <c r="C100" s="1">
        <v>44026.474618055552</v>
      </c>
      <c r="D100">
        <v>43.428674000000001</v>
      </c>
      <c r="E100" t="s">
        <v>22</v>
      </c>
      <c r="F100">
        <v>-3.6078410000000001</v>
      </c>
      <c r="G100" t="s">
        <v>24</v>
      </c>
      <c r="H100">
        <v>11.9</v>
      </c>
      <c r="I100">
        <v>0</v>
      </c>
      <c r="J100">
        <v>12</v>
      </c>
      <c r="K100">
        <v>0.9</v>
      </c>
      <c r="L100">
        <v>0</v>
      </c>
      <c r="M100">
        <v>0</v>
      </c>
      <c r="N100">
        <v>0</v>
      </c>
    </row>
    <row r="101" spans="1:14" x14ac:dyDescent="0.3">
      <c r="A101">
        <v>98</v>
      </c>
      <c r="B101">
        <v>15298</v>
      </c>
      <c r="C101" s="1">
        <v>44026.474629629629</v>
      </c>
      <c r="D101">
        <v>43.428671999999999</v>
      </c>
      <c r="E101" t="s">
        <v>22</v>
      </c>
      <c r="F101">
        <v>-3.6078389999999998</v>
      </c>
      <c r="G101" t="s">
        <v>24</v>
      </c>
      <c r="H101">
        <v>11.9</v>
      </c>
      <c r="I101">
        <v>0</v>
      </c>
      <c r="J101">
        <v>12</v>
      </c>
      <c r="K101">
        <v>0.9</v>
      </c>
      <c r="L101">
        <v>0</v>
      </c>
      <c r="M101">
        <v>0.56000000000000005</v>
      </c>
      <c r="N101">
        <v>0</v>
      </c>
    </row>
    <row r="102" spans="1:14" x14ac:dyDescent="0.3">
      <c r="A102">
        <v>99</v>
      </c>
      <c r="B102">
        <v>15299</v>
      </c>
      <c r="C102" s="1">
        <v>44026.474641203706</v>
      </c>
      <c r="D102">
        <v>43.428671000000001</v>
      </c>
      <c r="E102" t="s">
        <v>22</v>
      </c>
      <c r="F102">
        <v>-3.6078359999999998</v>
      </c>
      <c r="G102" t="s">
        <v>24</v>
      </c>
      <c r="H102">
        <v>11.9</v>
      </c>
      <c r="I102">
        <v>0</v>
      </c>
      <c r="J102">
        <v>12</v>
      </c>
      <c r="K102">
        <v>0.9</v>
      </c>
      <c r="L102">
        <v>0</v>
      </c>
      <c r="M102">
        <v>0.19</v>
      </c>
      <c r="N102">
        <v>0</v>
      </c>
    </row>
    <row r="103" spans="1:14" x14ac:dyDescent="0.3">
      <c r="A103">
        <v>100</v>
      </c>
      <c r="B103">
        <v>15300</v>
      </c>
      <c r="C103" s="1">
        <v>44026.474652777775</v>
      </c>
      <c r="D103">
        <v>43.428669999999997</v>
      </c>
      <c r="E103" t="s">
        <v>22</v>
      </c>
      <c r="F103">
        <v>-3.6078329999999998</v>
      </c>
      <c r="G103" t="s">
        <v>24</v>
      </c>
      <c r="H103">
        <v>11.9</v>
      </c>
      <c r="I103">
        <v>0</v>
      </c>
      <c r="J103">
        <v>12</v>
      </c>
      <c r="K103">
        <v>0.9</v>
      </c>
      <c r="L103">
        <v>0</v>
      </c>
      <c r="M103">
        <v>0.19</v>
      </c>
      <c r="N103">
        <v>0</v>
      </c>
    </row>
    <row r="104" spans="1:14" x14ac:dyDescent="0.3">
      <c r="A104">
        <v>101</v>
      </c>
      <c r="B104">
        <v>15301</v>
      </c>
      <c r="C104" s="1">
        <v>44026.474664351852</v>
      </c>
      <c r="D104">
        <v>43.428669999999997</v>
      </c>
      <c r="E104" t="s">
        <v>22</v>
      </c>
      <c r="F104">
        <v>-3.607834</v>
      </c>
      <c r="G104" t="s">
        <v>24</v>
      </c>
      <c r="H104">
        <v>11.9</v>
      </c>
      <c r="I104">
        <v>0</v>
      </c>
      <c r="J104">
        <v>12</v>
      </c>
      <c r="K104">
        <v>0.9</v>
      </c>
      <c r="L104">
        <v>0</v>
      </c>
      <c r="M104">
        <v>0.19</v>
      </c>
      <c r="N104">
        <v>0</v>
      </c>
    </row>
    <row r="105" spans="1:14" x14ac:dyDescent="0.3">
      <c r="A105">
        <v>102</v>
      </c>
      <c r="B105">
        <v>15302</v>
      </c>
      <c r="C105" s="1">
        <v>44026.474675925929</v>
      </c>
      <c r="D105">
        <v>43.428671000000001</v>
      </c>
      <c r="E105" t="s">
        <v>22</v>
      </c>
      <c r="F105">
        <v>-3.6078359999999998</v>
      </c>
      <c r="G105" t="s">
        <v>24</v>
      </c>
      <c r="H105">
        <v>11.7</v>
      </c>
      <c r="I105">
        <v>0</v>
      </c>
      <c r="J105">
        <v>12</v>
      </c>
      <c r="K105">
        <v>0.9</v>
      </c>
      <c r="L105">
        <v>0</v>
      </c>
      <c r="M105">
        <v>0.74</v>
      </c>
      <c r="N105">
        <v>0</v>
      </c>
    </row>
    <row r="106" spans="1:14" x14ac:dyDescent="0.3">
      <c r="A106">
        <v>103</v>
      </c>
      <c r="B106">
        <v>15303</v>
      </c>
      <c r="C106" s="1">
        <v>44026.474687499998</v>
      </c>
      <c r="D106">
        <v>43.428671999999999</v>
      </c>
      <c r="E106" t="s">
        <v>22</v>
      </c>
      <c r="F106">
        <v>-3.607837</v>
      </c>
      <c r="G106" t="s">
        <v>24</v>
      </c>
      <c r="H106">
        <v>11.7</v>
      </c>
      <c r="I106">
        <v>0</v>
      </c>
      <c r="J106">
        <v>12</v>
      </c>
      <c r="K106">
        <v>0.9</v>
      </c>
      <c r="L106">
        <v>0</v>
      </c>
      <c r="M106">
        <v>1.1100000000000001</v>
      </c>
      <c r="N106">
        <v>0</v>
      </c>
    </row>
    <row r="107" spans="1:14" x14ac:dyDescent="0.3">
      <c r="A107">
        <v>104</v>
      </c>
      <c r="B107">
        <v>15304</v>
      </c>
      <c r="C107" s="1">
        <v>44026.474699074075</v>
      </c>
      <c r="D107">
        <v>43.428671999999999</v>
      </c>
      <c r="E107" t="s">
        <v>22</v>
      </c>
      <c r="F107">
        <v>-3.6078380000000001</v>
      </c>
      <c r="G107" t="s">
        <v>24</v>
      </c>
      <c r="H107">
        <v>11.6</v>
      </c>
      <c r="I107">
        <v>0</v>
      </c>
      <c r="J107">
        <v>12</v>
      </c>
      <c r="K107">
        <v>0.9</v>
      </c>
      <c r="L107">
        <v>0</v>
      </c>
      <c r="M107">
        <v>0.74</v>
      </c>
      <c r="N107">
        <v>0</v>
      </c>
    </row>
    <row r="108" spans="1:14" x14ac:dyDescent="0.3">
      <c r="A108">
        <v>105</v>
      </c>
      <c r="B108">
        <v>15305</v>
      </c>
      <c r="C108" s="1">
        <v>44026.474710648145</v>
      </c>
      <c r="D108">
        <v>43.428671999999999</v>
      </c>
      <c r="E108" t="s">
        <v>22</v>
      </c>
      <c r="F108">
        <v>-3.6078399999999999</v>
      </c>
      <c r="G108" t="s">
        <v>24</v>
      </c>
      <c r="H108">
        <v>11.6</v>
      </c>
      <c r="I108">
        <v>0</v>
      </c>
      <c r="J108">
        <v>12</v>
      </c>
      <c r="K108">
        <v>0.9</v>
      </c>
      <c r="L108">
        <v>0</v>
      </c>
      <c r="M108">
        <v>0.56000000000000005</v>
      </c>
      <c r="N108">
        <v>0</v>
      </c>
    </row>
    <row r="109" spans="1:14" x14ac:dyDescent="0.3">
      <c r="A109">
        <v>106</v>
      </c>
      <c r="B109">
        <v>15306</v>
      </c>
      <c r="C109" s="1">
        <v>44026.474722222221</v>
      </c>
      <c r="D109">
        <v>43.428674999999998</v>
      </c>
      <c r="E109" t="s">
        <v>22</v>
      </c>
      <c r="F109">
        <v>-3.6078429999999999</v>
      </c>
      <c r="G109" t="s">
        <v>24</v>
      </c>
      <c r="H109">
        <v>11.7</v>
      </c>
      <c r="I109">
        <v>0</v>
      </c>
      <c r="J109">
        <v>12</v>
      </c>
      <c r="K109">
        <v>0.9</v>
      </c>
      <c r="L109">
        <v>0</v>
      </c>
      <c r="M109">
        <v>0.93</v>
      </c>
      <c r="N109">
        <v>0</v>
      </c>
    </row>
    <row r="110" spans="1:14" x14ac:dyDescent="0.3">
      <c r="A110">
        <v>107</v>
      </c>
      <c r="B110">
        <v>15307</v>
      </c>
      <c r="C110" s="1">
        <v>44026.474733796298</v>
      </c>
      <c r="D110">
        <v>43.428676000000003</v>
      </c>
      <c r="E110" t="s">
        <v>22</v>
      </c>
      <c r="F110">
        <v>-3.6078440000000001</v>
      </c>
      <c r="G110" t="s">
        <v>24</v>
      </c>
      <c r="H110">
        <v>11.7</v>
      </c>
      <c r="I110">
        <v>0</v>
      </c>
      <c r="J110">
        <v>11</v>
      </c>
      <c r="K110">
        <v>0.9</v>
      </c>
      <c r="L110">
        <v>0</v>
      </c>
      <c r="M110">
        <v>0.74</v>
      </c>
      <c r="N110">
        <v>0</v>
      </c>
    </row>
    <row r="111" spans="1:14" x14ac:dyDescent="0.3">
      <c r="A111">
        <v>108</v>
      </c>
      <c r="B111">
        <v>15308</v>
      </c>
      <c r="C111" s="1">
        <v>44026.474745370368</v>
      </c>
      <c r="D111">
        <v>43.428677999999998</v>
      </c>
      <c r="E111" t="s">
        <v>22</v>
      </c>
      <c r="F111">
        <v>-3.6078410000000001</v>
      </c>
      <c r="G111" t="s">
        <v>24</v>
      </c>
      <c r="H111">
        <v>11.6</v>
      </c>
      <c r="I111">
        <v>0</v>
      </c>
      <c r="J111">
        <v>11</v>
      </c>
      <c r="K111">
        <v>0.9</v>
      </c>
      <c r="L111">
        <v>0</v>
      </c>
      <c r="M111">
        <v>1.1100000000000001</v>
      </c>
      <c r="N111">
        <v>0</v>
      </c>
    </row>
    <row r="112" spans="1:14" x14ac:dyDescent="0.3">
      <c r="A112">
        <v>109</v>
      </c>
      <c r="B112">
        <v>15309</v>
      </c>
      <c r="C112" s="1">
        <v>44026.474756944444</v>
      </c>
      <c r="D112">
        <v>43.428677</v>
      </c>
      <c r="E112" t="s">
        <v>22</v>
      </c>
      <c r="F112">
        <v>-3.6078410000000001</v>
      </c>
      <c r="G112" t="s">
        <v>24</v>
      </c>
      <c r="H112">
        <v>11.7</v>
      </c>
      <c r="I112">
        <v>0</v>
      </c>
      <c r="J112">
        <v>10</v>
      </c>
      <c r="K112">
        <v>1</v>
      </c>
      <c r="L112">
        <v>0</v>
      </c>
      <c r="M112">
        <v>0.74</v>
      </c>
      <c r="N112">
        <v>0</v>
      </c>
    </row>
    <row r="113" spans="1:14" x14ac:dyDescent="0.3">
      <c r="A113">
        <v>110</v>
      </c>
      <c r="B113">
        <v>15310</v>
      </c>
      <c r="C113" s="1">
        <v>44026.474768518521</v>
      </c>
      <c r="D113">
        <v>43.428677</v>
      </c>
      <c r="E113" t="s">
        <v>22</v>
      </c>
      <c r="F113">
        <v>-3.6078410000000001</v>
      </c>
      <c r="G113" t="s">
        <v>24</v>
      </c>
      <c r="H113">
        <v>11.7</v>
      </c>
      <c r="I113">
        <v>0</v>
      </c>
      <c r="J113">
        <v>10</v>
      </c>
      <c r="K113">
        <v>1</v>
      </c>
      <c r="L113">
        <v>0</v>
      </c>
      <c r="M113">
        <v>0.37</v>
      </c>
      <c r="N113">
        <v>0</v>
      </c>
    </row>
    <row r="114" spans="1:14" x14ac:dyDescent="0.3">
      <c r="A114">
        <v>111</v>
      </c>
      <c r="B114">
        <v>15311</v>
      </c>
      <c r="C114" s="1">
        <v>44026.474780092591</v>
      </c>
      <c r="D114">
        <v>43.428674999999998</v>
      </c>
      <c r="E114" t="s">
        <v>22</v>
      </c>
      <c r="F114">
        <v>-3.6078320000000001</v>
      </c>
      <c r="G114" t="s">
        <v>24</v>
      </c>
      <c r="H114">
        <v>11.8</v>
      </c>
      <c r="I114">
        <v>0</v>
      </c>
      <c r="J114">
        <v>10</v>
      </c>
      <c r="K114">
        <v>1</v>
      </c>
      <c r="L114">
        <v>0</v>
      </c>
      <c r="M114">
        <v>2.04</v>
      </c>
      <c r="N114">
        <v>0</v>
      </c>
    </row>
    <row r="115" spans="1:14" x14ac:dyDescent="0.3">
      <c r="A115">
        <v>112</v>
      </c>
      <c r="B115">
        <v>15312</v>
      </c>
      <c r="C115" s="1">
        <v>44026.474791666667</v>
      </c>
      <c r="D115">
        <v>43.428676000000003</v>
      </c>
      <c r="E115" t="s">
        <v>22</v>
      </c>
      <c r="F115">
        <v>-3.6078290000000002</v>
      </c>
      <c r="G115" t="s">
        <v>24</v>
      </c>
      <c r="H115">
        <v>11.7</v>
      </c>
      <c r="I115">
        <v>0</v>
      </c>
      <c r="J115">
        <v>11</v>
      </c>
      <c r="K115">
        <v>0.9</v>
      </c>
      <c r="L115">
        <v>0</v>
      </c>
      <c r="M115">
        <v>0.56000000000000005</v>
      </c>
      <c r="N115">
        <v>0</v>
      </c>
    </row>
    <row r="116" spans="1:14" x14ac:dyDescent="0.3">
      <c r="A116">
        <v>113</v>
      </c>
      <c r="B116">
        <v>15313</v>
      </c>
      <c r="C116" s="1">
        <v>44026.474803240744</v>
      </c>
      <c r="D116">
        <v>43.428677</v>
      </c>
      <c r="E116" t="s">
        <v>22</v>
      </c>
      <c r="F116">
        <v>-3.6078269999999999</v>
      </c>
      <c r="G116" t="s">
        <v>24</v>
      </c>
      <c r="H116">
        <v>11.7</v>
      </c>
      <c r="I116">
        <v>0</v>
      </c>
      <c r="J116">
        <v>11</v>
      </c>
      <c r="K116">
        <v>0.9</v>
      </c>
      <c r="L116">
        <v>0</v>
      </c>
      <c r="M116">
        <v>0.37</v>
      </c>
      <c r="N116">
        <v>0</v>
      </c>
    </row>
    <row r="117" spans="1:14" x14ac:dyDescent="0.3">
      <c r="A117">
        <v>114</v>
      </c>
      <c r="B117">
        <v>15314</v>
      </c>
      <c r="C117" s="1">
        <v>44026.474814814814</v>
      </c>
      <c r="D117">
        <v>43.428677999999998</v>
      </c>
      <c r="E117" t="s">
        <v>22</v>
      </c>
      <c r="F117">
        <v>-3.6078269999999999</v>
      </c>
      <c r="G117" t="s">
        <v>24</v>
      </c>
      <c r="H117">
        <v>11.6</v>
      </c>
      <c r="I117">
        <v>0</v>
      </c>
      <c r="J117">
        <v>12</v>
      </c>
      <c r="K117">
        <v>0.9</v>
      </c>
      <c r="L117">
        <v>0</v>
      </c>
      <c r="M117">
        <v>0.56000000000000005</v>
      </c>
      <c r="N117">
        <v>0</v>
      </c>
    </row>
    <row r="118" spans="1:14" x14ac:dyDescent="0.3">
      <c r="A118">
        <v>115</v>
      </c>
      <c r="B118">
        <v>15315</v>
      </c>
      <c r="C118" s="1">
        <v>44026.474826388891</v>
      </c>
      <c r="D118">
        <v>43.428680999999997</v>
      </c>
      <c r="E118" t="s">
        <v>22</v>
      </c>
      <c r="F118">
        <v>-3.6078329999999998</v>
      </c>
      <c r="G118" t="s">
        <v>24</v>
      </c>
      <c r="H118">
        <v>11.5</v>
      </c>
      <c r="I118">
        <v>0</v>
      </c>
      <c r="J118">
        <v>12</v>
      </c>
      <c r="K118">
        <v>0.9</v>
      </c>
      <c r="L118">
        <v>0</v>
      </c>
      <c r="M118">
        <v>1.85</v>
      </c>
      <c r="N118">
        <v>0</v>
      </c>
    </row>
    <row r="119" spans="1:14" x14ac:dyDescent="0.3">
      <c r="A119">
        <v>116</v>
      </c>
      <c r="B119">
        <v>15316</v>
      </c>
      <c r="C119" s="1">
        <v>44026.47483796296</v>
      </c>
      <c r="D119">
        <v>43.428680999999997</v>
      </c>
      <c r="E119" t="s">
        <v>22</v>
      </c>
      <c r="F119">
        <v>-3.607834</v>
      </c>
      <c r="G119" t="s">
        <v>24</v>
      </c>
      <c r="H119">
        <v>11.5</v>
      </c>
      <c r="I119">
        <v>0</v>
      </c>
      <c r="J119">
        <v>11</v>
      </c>
      <c r="K119">
        <v>0.9</v>
      </c>
      <c r="L119">
        <v>0</v>
      </c>
      <c r="M119">
        <v>0.74</v>
      </c>
      <c r="N119">
        <v>0</v>
      </c>
    </row>
    <row r="120" spans="1:14" x14ac:dyDescent="0.3">
      <c r="A120">
        <v>117</v>
      </c>
      <c r="B120">
        <v>15317</v>
      </c>
      <c r="C120" s="1">
        <v>44026.474849537037</v>
      </c>
      <c r="D120">
        <v>43.428680999999997</v>
      </c>
      <c r="E120" t="s">
        <v>22</v>
      </c>
      <c r="F120">
        <v>-3.6078329999999998</v>
      </c>
      <c r="G120" t="s">
        <v>24</v>
      </c>
      <c r="H120">
        <v>11.4</v>
      </c>
      <c r="I120">
        <v>0</v>
      </c>
      <c r="J120">
        <v>12</v>
      </c>
      <c r="K120">
        <v>0.9</v>
      </c>
      <c r="L120">
        <v>0</v>
      </c>
      <c r="M120">
        <v>0.19</v>
      </c>
      <c r="N120">
        <v>0</v>
      </c>
    </row>
    <row r="121" spans="1:14" x14ac:dyDescent="0.3">
      <c r="A121">
        <v>118</v>
      </c>
      <c r="B121">
        <v>15318</v>
      </c>
      <c r="C121" s="1">
        <v>44026.474861111114</v>
      </c>
      <c r="D121">
        <v>43.428682000000002</v>
      </c>
      <c r="E121" t="s">
        <v>22</v>
      </c>
      <c r="F121">
        <v>-3.6078350000000001</v>
      </c>
      <c r="G121" t="s">
        <v>24</v>
      </c>
      <c r="H121">
        <v>11.5</v>
      </c>
      <c r="I121">
        <v>0</v>
      </c>
      <c r="J121">
        <v>12</v>
      </c>
      <c r="K121">
        <v>0.9</v>
      </c>
      <c r="L121">
        <v>0</v>
      </c>
      <c r="M121">
        <v>0.74</v>
      </c>
      <c r="N121">
        <v>0</v>
      </c>
    </row>
    <row r="122" spans="1:14" x14ac:dyDescent="0.3">
      <c r="A122">
        <v>119</v>
      </c>
      <c r="B122">
        <v>15319</v>
      </c>
      <c r="C122" s="1">
        <v>44026.474872685183</v>
      </c>
      <c r="D122">
        <v>43.428682000000002</v>
      </c>
      <c r="E122" t="s">
        <v>22</v>
      </c>
      <c r="F122">
        <v>-3.607828</v>
      </c>
      <c r="G122" t="s">
        <v>24</v>
      </c>
      <c r="H122">
        <v>11.6</v>
      </c>
      <c r="I122">
        <v>0</v>
      </c>
      <c r="J122">
        <v>12</v>
      </c>
      <c r="K122">
        <v>0.9</v>
      </c>
      <c r="L122">
        <v>0</v>
      </c>
      <c r="M122">
        <v>1.48</v>
      </c>
      <c r="N122">
        <v>0</v>
      </c>
    </row>
    <row r="123" spans="1:14" x14ac:dyDescent="0.3">
      <c r="A123">
        <v>120</v>
      </c>
      <c r="B123">
        <v>15320</v>
      </c>
      <c r="C123" s="1">
        <v>44026.47488425926</v>
      </c>
      <c r="D123">
        <v>43.428680999999997</v>
      </c>
      <c r="E123" t="s">
        <v>22</v>
      </c>
      <c r="F123">
        <v>-3.6078169999999998</v>
      </c>
      <c r="G123" t="s">
        <v>24</v>
      </c>
      <c r="H123">
        <v>11.6</v>
      </c>
      <c r="I123">
        <v>0</v>
      </c>
      <c r="J123">
        <v>11</v>
      </c>
      <c r="K123">
        <v>0.9</v>
      </c>
      <c r="L123">
        <v>0</v>
      </c>
      <c r="M123">
        <v>2.78</v>
      </c>
      <c r="N123">
        <v>0</v>
      </c>
    </row>
    <row r="124" spans="1:14" x14ac:dyDescent="0.3">
      <c r="A124">
        <v>121</v>
      </c>
      <c r="B124">
        <v>15321</v>
      </c>
      <c r="C124" s="1">
        <v>44026.474895833337</v>
      </c>
      <c r="D124">
        <v>43.428682000000002</v>
      </c>
      <c r="E124" t="s">
        <v>22</v>
      </c>
      <c r="F124">
        <v>-3.6078130000000002</v>
      </c>
      <c r="G124" t="s">
        <v>24</v>
      </c>
      <c r="H124">
        <v>11.7</v>
      </c>
      <c r="I124">
        <v>0</v>
      </c>
      <c r="J124">
        <v>11</v>
      </c>
      <c r="K124">
        <v>0.9</v>
      </c>
      <c r="L124">
        <v>0</v>
      </c>
      <c r="M124">
        <v>1.3</v>
      </c>
      <c r="N124">
        <v>0</v>
      </c>
    </row>
    <row r="125" spans="1:14" x14ac:dyDescent="0.3">
      <c r="A125">
        <v>122</v>
      </c>
      <c r="B125">
        <v>15322</v>
      </c>
      <c r="C125" s="1">
        <v>44026.474907407406</v>
      </c>
      <c r="D125">
        <v>43.428682000000002</v>
      </c>
      <c r="E125" t="s">
        <v>22</v>
      </c>
      <c r="F125">
        <v>-3.6078130000000002</v>
      </c>
      <c r="G125" t="s">
        <v>24</v>
      </c>
      <c r="H125">
        <v>11.7</v>
      </c>
      <c r="I125">
        <v>0</v>
      </c>
      <c r="J125">
        <v>11</v>
      </c>
      <c r="K125">
        <v>0.9</v>
      </c>
      <c r="L125">
        <v>0</v>
      </c>
      <c r="M125">
        <v>0.56000000000000005</v>
      </c>
      <c r="N125">
        <v>0</v>
      </c>
    </row>
    <row r="126" spans="1:14" x14ac:dyDescent="0.3">
      <c r="A126">
        <v>123</v>
      </c>
      <c r="B126">
        <v>15323</v>
      </c>
      <c r="C126" s="1">
        <v>44026.474918981483</v>
      </c>
      <c r="D126">
        <v>43.428683999999997</v>
      </c>
      <c r="E126" t="s">
        <v>22</v>
      </c>
      <c r="F126">
        <v>-3.6078049999999999</v>
      </c>
      <c r="G126" t="s">
        <v>24</v>
      </c>
      <c r="H126">
        <v>11.7</v>
      </c>
      <c r="I126">
        <v>0</v>
      </c>
      <c r="J126">
        <v>12</v>
      </c>
      <c r="K126">
        <v>0.9</v>
      </c>
      <c r="L126">
        <v>0</v>
      </c>
      <c r="M126">
        <v>2.04</v>
      </c>
      <c r="N126">
        <v>0</v>
      </c>
    </row>
    <row r="127" spans="1:14" x14ac:dyDescent="0.3">
      <c r="A127">
        <v>124</v>
      </c>
      <c r="B127">
        <v>15324</v>
      </c>
      <c r="C127" s="1">
        <v>44026.474930555552</v>
      </c>
      <c r="D127">
        <v>43.428683999999997</v>
      </c>
      <c r="E127" t="s">
        <v>22</v>
      </c>
      <c r="F127">
        <v>-3.6077949999999999</v>
      </c>
      <c r="G127" t="s">
        <v>24</v>
      </c>
      <c r="H127">
        <v>11.6</v>
      </c>
      <c r="I127">
        <v>0</v>
      </c>
      <c r="J127">
        <v>12</v>
      </c>
      <c r="K127">
        <v>0.9</v>
      </c>
      <c r="L127">
        <v>0</v>
      </c>
      <c r="M127">
        <v>2.59</v>
      </c>
      <c r="N127">
        <v>0</v>
      </c>
    </row>
    <row r="128" spans="1:14" x14ac:dyDescent="0.3">
      <c r="A128">
        <v>125</v>
      </c>
      <c r="B128">
        <v>15325</v>
      </c>
      <c r="C128" s="1">
        <v>44026.474942129629</v>
      </c>
      <c r="D128">
        <v>43.428683999999997</v>
      </c>
      <c r="E128" t="s">
        <v>22</v>
      </c>
      <c r="F128">
        <v>-3.6077900000000001</v>
      </c>
      <c r="G128" t="s">
        <v>24</v>
      </c>
      <c r="H128">
        <v>11.4</v>
      </c>
      <c r="I128">
        <v>0</v>
      </c>
      <c r="J128">
        <v>11</v>
      </c>
      <c r="K128">
        <v>0.9</v>
      </c>
      <c r="L128">
        <v>0</v>
      </c>
      <c r="M128">
        <v>0.93</v>
      </c>
      <c r="N128">
        <v>0</v>
      </c>
    </row>
    <row r="129" spans="1:14" x14ac:dyDescent="0.3">
      <c r="A129">
        <v>126</v>
      </c>
      <c r="B129">
        <v>15326</v>
      </c>
      <c r="C129" s="1">
        <v>44026.474953703706</v>
      </c>
      <c r="D129">
        <v>43.428683999999997</v>
      </c>
      <c r="E129" t="s">
        <v>22</v>
      </c>
      <c r="F129">
        <v>-3.6077849999999998</v>
      </c>
      <c r="G129" t="s">
        <v>24</v>
      </c>
      <c r="H129">
        <v>11.3</v>
      </c>
      <c r="I129">
        <v>0</v>
      </c>
      <c r="J129">
        <v>12</v>
      </c>
      <c r="K129">
        <v>0.9</v>
      </c>
      <c r="L129">
        <v>0</v>
      </c>
      <c r="M129">
        <v>1.3</v>
      </c>
      <c r="N129">
        <v>0</v>
      </c>
    </row>
    <row r="130" spans="1:14" x14ac:dyDescent="0.3">
      <c r="A130">
        <v>127</v>
      </c>
      <c r="B130">
        <v>15327</v>
      </c>
      <c r="C130" s="1">
        <v>44026.474965277775</v>
      </c>
      <c r="D130">
        <v>43.428682000000002</v>
      </c>
      <c r="E130" t="s">
        <v>22</v>
      </c>
      <c r="F130">
        <v>-3.6077840000000001</v>
      </c>
      <c r="G130" t="s">
        <v>24</v>
      </c>
      <c r="H130">
        <v>11.3</v>
      </c>
      <c r="I130">
        <v>0</v>
      </c>
      <c r="J130">
        <v>12</v>
      </c>
      <c r="K130">
        <v>0.9</v>
      </c>
      <c r="L130">
        <v>0</v>
      </c>
      <c r="M130">
        <v>0.19</v>
      </c>
      <c r="N130">
        <v>0</v>
      </c>
    </row>
    <row r="131" spans="1:14" x14ac:dyDescent="0.3">
      <c r="A131">
        <v>128</v>
      </c>
      <c r="B131">
        <v>15328</v>
      </c>
      <c r="C131" s="1">
        <v>44026.474976851852</v>
      </c>
      <c r="D131">
        <v>43.428680999999997</v>
      </c>
      <c r="E131" t="s">
        <v>22</v>
      </c>
      <c r="F131">
        <v>-3.6077810000000001</v>
      </c>
      <c r="G131" t="s">
        <v>24</v>
      </c>
      <c r="H131">
        <v>11.4</v>
      </c>
      <c r="I131">
        <v>0</v>
      </c>
      <c r="J131">
        <v>11</v>
      </c>
      <c r="K131">
        <v>0.9</v>
      </c>
      <c r="L131">
        <v>0</v>
      </c>
      <c r="M131">
        <v>0.19</v>
      </c>
      <c r="N131">
        <v>0</v>
      </c>
    </row>
    <row r="132" spans="1:14" x14ac:dyDescent="0.3">
      <c r="A132">
        <v>129</v>
      </c>
      <c r="B132">
        <v>15329</v>
      </c>
      <c r="C132" s="1">
        <v>44026.474988425929</v>
      </c>
      <c r="D132">
        <v>43.428679000000002</v>
      </c>
      <c r="E132" t="s">
        <v>22</v>
      </c>
      <c r="F132">
        <v>-3.6077750000000002</v>
      </c>
      <c r="G132" t="s">
        <v>24</v>
      </c>
      <c r="H132">
        <v>11.4</v>
      </c>
      <c r="I132">
        <v>0</v>
      </c>
      <c r="J132">
        <v>11</v>
      </c>
      <c r="K132">
        <v>0.9</v>
      </c>
      <c r="L132">
        <v>0</v>
      </c>
      <c r="M132">
        <v>0.93</v>
      </c>
      <c r="N132">
        <v>0</v>
      </c>
    </row>
    <row r="133" spans="1:14" x14ac:dyDescent="0.3">
      <c r="A133">
        <v>130</v>
      </c>
      <c r="B133">
        <v>15330</v>
      </c>
      <c r="C133" s="1">
        <v>44026.474999999999</v>
      </c>
      <c r="D133">
        <v>43.428679000000002</v>
      </c>
      <c r="E133" t="s">
        <v>22</v>
      </c>
      <c r="F133">
        <v>-3.607777</v>
      </c>
      <c r="G133" t="s">
        <v>24</v>
      </c>
      <c r="H133">
        <v>11.5</v>
      </c>
      <c r="I133">
        <v>0</v>
      </c>
      <c r="J133">
        <v>11</v>
      </c>
      <c r="K133">
        <v>0.9</v>
      </c>
      <c r="L133">
        <v>0</v>
      </c>
      <c r="M133">
        <v>0.19</v>
      </c>
      <c r="N133">
        <v>0</v>
      </c>
    </row>
    <row r="134" spans="1:14" x14ac:dyDescent="0.3">
      <c r="A134">
        <v>131</v>
      </c>
      <c r="B134">
        <v>15331</v>
      </c>
      <c r="C134" s="1">
        <v>44026.475011574075</v>
      </c>
      <c r="D134">
        <v>43.428682000000002</v>
      </c>
      <c r="E134" t="s">
        <v>22</v>
      </c>
      <c r="F134">
        <v>-3.6077849999999998</v>
      </c>
      <c r="G134" t="s">
        <v>24</v>
      </c>
      <c r="H134">
        <v>11.4</v>
      </c>
      <c r="I134">
        <v>0</v>
      </c>
      <c r="J134">
        <v>10</v>
      </c>
      <c r="K134">
        <v>1</v>
      </c>
      <c r="L134">
        <v>0</v>
      </c>
      <c r="M134">
        <v>2.04</v>
      </c>
      <c r="N134">
        <v>0</v>
      </c>
    </row>
    <row r="135" spans="1:14" x14ac:dyDescent="0.3">
      <c r="A135">
        <v>132</v>
      </c>
      <c r="B135">
        <v>15332</v>
      </c>
      <c r="C135" s="1">
        <v>44026.475023148145</v>
      </c>
      <c r="D135">
        <v>43.428686999999996</v>
      </c>
      <c r="E135" t="s">
        <v>22</v>
      </c>
      <c r="F135">
        <v>-3.6077910000000002</v>
      </c>
      <c r="G135" t="s">
        <v>24</v>
      </c>
      <c r="H135">
        <v>11.3</v>
      </c>
      <c r="I135">
        <v>0</v>
      </c>
      <c r="J135">
        <v>10</v>
      </c>
      <c r="K135">
        <v>1</v>
      </c>
      <c r="L135">
        <v>0</v>
      </c>
      <c r="M135">
        <v>1.48</v>
      </c>
      <c r="N135">
        <v>0</v>
      </c>
    </row>
    <row r="136" spans="1:14" x14ac:dyDescent="0.3">
      <c r="A136">
        <v>133</v>
      </c>
      <c r="B136">
        <v>15333</v>
      </c>
      <c r="C136" s="1">
        <v>44026.475034722222</v>
      </c>
      <c r="D136">
        <v>43.428694999999998</v>
      </c>
      <c r="E136" t="s">
        <v>22</v>
      </c>
      <c r="F136">
        <v>-3.6077940000000002</v>
      </c>
      <c r="G136" t="s">
        <v>24</v>
      </c>
      <c r="H136">
        <v>11.3</v>
      </c>
      <c r="I136">
        <v>0</v>
      </c>
      <c r="J136">
        <v>12</v>
      </c>
      <c r="K136">
        <v>0.9</v>
      </c>
      <c r="L136">
        <v>0</v>
      </c>
      <c r="M136">
        <v>1.3</v>
      </c>
      <c r="N136">
        <v>0</v>
      </c>
    </row>
    <row r="137" spans="1:14" x14ac:dyDescent="0.3">
      <c r="A137">
        <v>134</v>
      </c>
      <c r="B137">
        <v>15334</v>
      </c>
      <c r="C137" s="1">
        <v>44026.475046296298</v>
      </c>
      <c r="D137">
        <v>43.428697999999997</v>
      </c>
      <c r="E137" t="s">
        <v>22</v>
      </c>
      <c r="F137">
        <v>-3.6077979999999998</v>
      </c>
      <c r="G137" t="s">
        <v>24</v>
      </c>
      <c r="H137">
        <v>11.4</v>
      </c>
      <c r="I137">
        <v>0</v>
      </c>
      <c r="J137">
        <v>12</v>
      </c>
      <c r="K137">
        <v>0.9</v>
      </c>
      <c r="L137">
        <v>0</v>
      </c>
      <c r="M137">
        <v>1.85</v>
      </c>
      <c r="N137">
        <v>0</v>
      </c>
    </row>
    <row r="138" spans="1:14" x14ac:dyDescent="0.3">
      <c r="A138">
        <v>135</v>
      </c>
      <c r="B138">
        <v>15335</v>
      </c>
      <c r="C138" s="1">
        <v>44026.475057870368</v>
      </c>
      <c r="D138">
        <v>43.428697</v>
      </c>
      <c r="E138" t="s">
        <v>22</v>
      </c>
      <c r="F138">
        <v>-3.6077870000000001</v>
      </c>
      <c r="G138" t="s">
        <v>24</v>
      </c>
      <c r="H138">
        <v>11.5</v>
      </c>
      <c r="I138">
        <v>0</v>
      </c>
      <c r="J138">
        <v>12</v>
      </c>
      <c r="K138">
        <v>0.9</v>
      </c>
      <c r="L138">
        <v>0</v>
      </c>
      <c r="M138">
        <v>2.04</v>
      </c>
      <c r="N138">
        <v>0</v>
      </c>
    </row>
    <row r="139" spans="1:14" x14ac:dyDescent="0.3">
      <c r="A139">
        <v>136</v>
      </c>
      <c r="B139">
        <v>15336</v>
      </c>
      <c r="C139" s="1">
        <v>44026.475069444445</v>
      </c>
      <c r="D139">
        <v>43.428694</v>
      </c>
      <c r="E139" t="s">
        <v>22</v>
      </c>
      <c r="F139">
        <v>-3.6077840000000001</v>
      </c>
      <c r="G139" t="s">
        <v>24</v>
      </c>
      <c r="H139">
        <v>11.3</v>
      </c>
      <c r="I139">
        <v>0</v>
      </c>
      <c r="J139">
        <v>12</v>
      </c>
      <c r="K139">
        <v>0.9</v>
      </c>
      <c r="L139">
        <v>0</v>
      </c>
      <c r="M139">
        <v>0</v>
      </c>
      <c r="N139">
        <v>0</v>
      </c>
    </row>
    <row r="140" spans="1:14" x14ac:dyDescent="0.3">
      <c r="A140">
        <v>137</v>
      </c>
      <c r="B140">
        <v>15337</v>
      </c>
      <c r="C140" s="1">
        <v>44026.475081018521</v>
      </c>
      <c r="D140">
        <v>43.428694</v>
      </c>
      <c r="E140" t="s">
        <v>22</v>
      </c>
      <c r="F140">
        <v>-3.607783</v>
      </c>
      <c r="G140" t="s">
        <v>24</v>
      </c>
      <c r="H140">
        <v>11.2</v>
      </c>
      <c r="I140">
        <v>0</v>
      </c>
      <c r="J140">
        <v>12</v>
      </c>
      <c r="K140">
        <v>0.9</v>
      </c>
      <c r="L140">
        <v>0</v>
      </c>
      <c r="M140">
        <v>0</v>
      </c>
      <c r="N140">
        <v>0</v>
      </c>
    </row>
    <row r="141" spans="1:14" x14ac:dyDescent="0.3">
      <c r="A141">
        <v>138</v>
      </c>
      <c r="B141">
        <v>15338</v>
      </c>
      <c r="C141" s="1">
        <v>44026.475092592591</v>
      </c>
      <c r="D141">
        <v>43.428694</v>
      </c>
      <c r="E141" t="s">
        <v>22</v>
      </c>
      <c r="F141">
        <v>-3.6077789999999998</v>
      </c>
      <c r="G141" t="s">
        <v>24</v>
      </c>
      <c r="H141">
        <v>11.2</v>
      </c>
      <c r="I141">
        <v>0</v>
      </c>
      <c r="J141">
        <v>12</v>
      </c>
      <c r="K141">
        <v>0.9</v>
      </c>
      <c r="L141">
        <v>0</v>
      </c>
      <c r="M141">
        <v>0.56000000000000005</v>
      </c>
      <c r="N141">
        <v>0</v>
      </c>
    </row>
    <row r="142" spans="1:14" x14ac:dyDescent="0.3">
      <c r="A142">
        <v>139</v>
      </c>
      <c r="B142">
        <v>15339</v>
      </c>
      <c r="C142" s="1">
        <v>44026.475104166668</v>
      </c>
      <c r="D142">
        <v>43.428690000000003</v>
      </c>
      <c r="E142" t="s">
        <v>22</v>
      </c>
      <c r="F142">
        <v>-3.6077710000000001</v>
      </c>
      <c r="G142" t="s">
        <v>24</v>
      </c>
      <c r="H142">
        <v>11.3</v>
      </c>
      <c r="I142">
        <v>0</v>
      </c>
      <c r="J142">
        <v>12</v>
      </c>
      <c r="K142">
        <v>0.9</v>
      </c>
      <c r="L142">
        <v>0</v>
      </c>
      <c r="M142">
        <v>1.1100000000000001</v>
      </c>
      <c r="N142">
        <v>0</v>
      </c>
    </row>
    <row r="143" spans="1:14" x14ac:dyDescent="0.3">
      <c r="A143">
        <v>140</v>
      </c>
      <c r="B143">
        <v>15340</v>
      </c>
      <c r="C143" s="1">
        <v>44026.475115740737</v>
      </c>
      <c r="D143">
        <v>43.428685000000002</v>
      </c>
      <c r="E143" t="s">
        <v>22</v>
      </c>
      <c r="F143">
        <v>-3.6077720000000002</v>
      </c>
      <c r="G143" t="s">
        <v>24</v>
      </c>
      <c r="H143">
        <v>11.3</v>
      </c>
      <c r="I143">
        <v>0</v>
      </c>
      <c r="J143">
        <v>12</v>
      </c>
      <c r="K143">
        <v>0.9</v>
      </c>
      <c r="L143">
        <v>0</v>
      </c>
      <c r="M143">
        <v>1.67</v>
      </c>
      <c r="N143">
        <v>0</v>
      </c>
    </row>
    <row r="144" spans="1:14" x14ac:dyDescent="0.3">
      <c r="A144">
        <v>141</v>
      </c>
      <c r="B144">
        <v>15341</v>
      </c>
      <c r="C144" s="1">
        <v>44026.475127314814</v>
      </c>
      <c r="D144">
        <v>43.428688000000001</v>
      </c>
      <c r="E144" t="s">
        <v>22</v>
      </c>
      <c r="F144">
        <v>-3.6077680000000001</v>
      </c>
      <c r="G144" t="s">
        <v>24</v>
      </c>
      <c r="H144">
        <v>11.3</v>
      </c>
      <c r="I144">
        <v>0</v>
      </c>
      <c r="J144">
        <v>12</v>
      </c>
      <c r="K144">
        <v>0.9</v>
      </c>
      <c r="L144">
        <v>0</v>
      </c>
      <c r="M144">
        <v>0.93</v>
      </c>
      <c r="N144">
        <v>0</v>
      </c>
    </row>
    <row r="145" spans="1:14" x14ac:dyDescent="0.3">
      <c r="A145">
        <v>142</v>
      </c>
      <c r="B145">
        <v>15342</v>
      </c>
      <c r="C145" s="1">
        <v>44026.475138888891</v>
      </c>
      <c r="D145">
        <v>43.428688000000001</v>
      </c>
      <c r="E145" t="s">
        <v>22</v>
      </c>
      <c r="F145">
        <v>-3.607774</v>
      </c>
      <c r="G145" t="s">
        <v>24</v>
      </c>
      <c r="H145">
        <v>11.3</v>
      </c>
      <c r="I145">
        <v>0</v>
      </c>
      <c r="J145">
        <v>11</v>
      </c>
      <c r="K145">
        <v>0.9</v>
      </c>
      <c r="L145">
        <v>0</v>
      </c>
      <c r="M145">
        <v>1.85</v>
      </c>
      <c r="N145">
        <v>0</v>
      </c>
    </row>
    <row r="146" spans="1:14" x14ac:dyDescent="0.3">
      <c r="A146">
        <v>143</v>
      </c>
      <c r="B146">
        <v>15343</v>
      </c>
      <c r="C146" s="1">
        <v>44026.47515046296</v>
      </c>
      <c r="D146">
        <v>43.428682999999999</v>
      </c>
      <c r="E146" t="s">
        <v>22</v>
      </c>
      <c r="F146">
        <v>-3.6077669999999999</v>
      </c>
      <c r="G146" t="s">
        <v>24</v>
      </c>
      <c r="H146">
        <v>11.2</v>
      </c>
      <c r="I146">
        <v>0</v>
      </c>
      <c r="J146">
        <v>11</v>
      </c>
      <c r="K146">
        <v>1.2</v>
      </c>
      <c r="L146">
        <v>0</v>
      </c>
      <c r="M146">
        <v>1.1100000000000001</v>
      </c>
      <c r="N146">
        <v>0</v>
      </c>
    </row>
    <row r="147" spans="1:14" x14ac:dyDescent="0.3">
      <c r="A147">
        <v>144</v>
      </c>
      <c r="B147">
        <v>15344</v>
      </c>
      <c r="C147" s="1">
        <v>44026.475162037037</v>
      </c>
      <c r="D147">
        <v>43.428682999999999</v>
      </c>
      <c r="E147" t="s">
        <v>22</v>
      </c>
      <c r="F147">
        <v>-3.6077720000000002</v>
      </c>
      <c r="G147" t="s">
        <v>24</v>
      </c>
      <c r="H147">
        <v>11.2</v>
      </c>
      <c r="I147">
        <v>0</v>
      </c>
      <c r="J147">
        <v>10</v>
      </c>
      <c r="K147">
        <v>1.2</v>
      </c>
      <c r="L147">
        <v>0</v>
      </c>
      <c r="M147">
        <v>1.48</v>
      </c>
      <c r="N147">
        <v>0</v>
      </c>
    </row>
    <row r="148" spans="1:14" x14ac:dyDescent="0.3">
      <c r="A148">
        <v>145</v>
      </c>
      <c r="B148">
        <v>15345</v>
      </c>
      <c r="C148" s="1">
        <v>44026.475173611114</v>
      </c>
      <c r="D148">
        <v>43.428676000000003</v>
      </c>
      <c r="E148" t="s">
        <v>22</v>
      </c>
      <c r="F148">
        <v>-3.6077720000000002</v>
      </c>
      <c r="G148" t="s">
        <v>24</v>
      </c>
      <c r="H148">
        <v>11.2</v>
      </c>
      <c r="I148">
        <v>0</v>
      </c>
      <c r="J148">
        <v>10</v>
      </c>
      <c r="K148">
        <v>0.9</v>
      </c>
      <c r="L148">
        <v>0</v>
      </c>
      <c r="M148">
        <v>0.56000000000000005</v>
      </c>
      <c r="N148">
        <v>0</v>
      </c>
    </row>
    <row r="149" spans="1:14" x14ac:dyDescent="0.3">
      <c r="A149">
        <v>146</v>
      </c>
      <c r="B149">
        <v>15346</v>
      </c>
      <c r="C149" s="1">
        <v>44026.475185185183</v>
      </c>
      <c r="D149">
        <v>43.428677</v>
      </c>
      <c r="E149" t="s">
        <v>22</v>
      </c>
      <c r="F149">
        <v>-3.6077720000000002</v>
      </c>
      <c r="G149" t="s">
        <v>24</v>
      </c>
      <c r="H149">
        <v>11.2</v>
      </c>
      <c r="I149">
        <v>0</v>
      </c>
      <c r="J149">
        <v>9</v>
      </c>
      <c r="K149">
        <v>1.2</v>
      </c>
      <c r="L149">
        <v>0</v>
      </c>
      <c r="M149">
        <v>0.37</v>
      </c>
      <c r="N149">
        <v>0</v>
      </c>
    </row>
    <row r="150" spans="1:14" x14ac:dyDescent="0.3">
      <c r="A150">
        <v>147</v>
      </c>
      <c r="B150">
        <v>15347</v>
      </c>
      <c r="C150" s="1">
        <v>44026.47519675926</v>
      </c>
      <c r="D150">
        <v>43.428676000000003</v>
      </c>
      <c r="E150" t="s">
        <v>22</v>
      </c>
      <c r="F150">
        <v>-3.607774</v>
      </c>
      <c r="G150" t="s">
        <v>24</v>
      </c>
      <c r="H150">
        <v>11</v>
      </c>
      <c r="I150">
        <v>0</v>
      </c>
      <c r="J150">
        <v>9</v>
      </c>
      <c r="K150">
        <v>1.2</v>
      </c>
      <c r="L150">
        <v>0</v>
      </c>
      <c r="M150">
        <v>1.1100000000000001</v>
      </c>
      <c r="N150">
        <v>0</v>
      </c>
    </row>
    <row r="151" spans="1:14" x14ac:dyDescent="0.3">
      <c r="A151">
        <v>148</v>
      </c>
      <c r="B151">
        <v>15348</v>
      </c>
      <c r="C151" s="1">
        <v>44026.475208333337</v>
      </c>
      <c r="D151">
        <v>43.428674000000001</v>
      </c>
      <c r="E151" t="s">
        <v>22</v>
      </c>
      <c r="F151">
        <v>-3.6077620000000001</v>
      </c>
      <c r="G151" t="s">
        <v>24</v>
      </c>
      <c r="H151">
        <v>10.8</v>
      </c>
      <c r="I151">
        <v>0</v>
      </c>
      <c r="J151">
        <v>9</v>
      </c>
      <c r="K151">
        <v>1.2</v>
      </c>
      <c r="L151">
        <v>0</v>
      </c>
      <c r="M151">
        <v>2.2200000000000002</v>
      </c>
      <c r="N151">
        <v>0</v>
      </c>
    </row>
    <row r="152" spans="1:14" x14ac:dyDescent="0.3">
      <c r="A152">
        <v>149</v>
      </c>
      <c r="B152">
        <v>15349</v>
      </c>
      <c r="C152" s="1">
        <v>44026.475219907406</v>
      </c>
      <c r="D152">
        <v>43.428666</v>
      </c>
      <c r="E152" t="s">
        <v>22</v>
      </c>
      <c r="F152">
        <v>-3.6077520000000001</v>
      </c>
      <c r="G152" t="s">
        <v>24</v>
      </c>
      <c r="H152">
        <v>11</v>
      </c>
      <c r="I152">
        <v>0</v>
      </c>
      <c r="J152">
        <v>9</v>
      </c>
      <c r="K152">
        <v>1.2</v>
      </c>
      <c r="L152">
        <v>0</v>
      </c>
      <c r="M152">
        <v>1.67</v>
      </c>
      <c r="N152">
        <v>0</v>
      </c>
    </row>
    <row r="153" spans="1:14" x14ac:dyDescent="0.3">
      <c r="A153">
        <v>150</v>
      </c>
      <c r="B153">
        <v>15350</v>
      </c>
      <c r="C153" s="1">
        <v>44026.475231481483</v>
      </c>
      <c r="D153">
        <v>43.428660999999998</v>
      </c>
      <c r="E153" t="s">
        <v>22</v>
      </c>
      <c r="F153">
        <v>-3.6077349999999999</v>
      </c>
      <c r="G153" t="s">
        <v>24</v>
      </c>
      <c r="H153">
        <v>11.2</v>
      </c>
      <c r="I153">
        <v>0</v>
      </c>
      <c r="J153">
        <v>9</v>
      </c>
      <c r="K153">
        <v>1.2</v>
      </c>
      <c r="L153">
        <v>150</v>
      </c>
      <c r="M153">
        <v>3.89</v>
      </c>
      <c r="N153">
        <v>0</v>
      </c>
    </row>
    <row r="154" spans="1:14" x14ac:dyDescent="0.3">
      <c r="A154">
        <v>151</v>
      </c>
      <c r="B154">
        <v>15351</v>
      </c>
      <c r="C154" s="1">
        <v>44026.475243055553</v>
      </c>
      <c r="D154">
        <v>43.428660000000001</v>
      </c>
      <c r="E154" t="s">
        <v>22</v>
      </c>
      <c r="F154">
        <v>-3.6077409999999999</v>
      </c>
      <c r="G154" t="s">
        <v>24</v>
      </c>
      <c r="H154">
        <v>11.3</v>
      </c>
      <c r="I154">
        <v>0</v>
      </c>
      <c r="J154">
        <v>10</v>
      </c>
      <c r="K154">
        <v>1.1000000000000001</v>
      </c>
      <c r="L154">
        <v>0</v>
      </c>
      <c r="M154">
        <v>0.74</v>
      </c>
      <c r="N154">
        <v>0</v>
      </c>
    </row>
    <row r="155" spans="1:14" x14ac:dyDescent="0.3">
      <c r="A155">
        <v>152</v>
      </c>
      <c r="B155">
        <v>15352</v>
      </c>
      <c r="C155" s="1">
        <v>44026.475254629629</v>
      </c>
      <c r="D155">
        <v>43.428659000000003</v>
      </c>
      <c r="E155" t="s">
        <v>22</v>
      </c>
      <c r="F155">
        <v>-3.6077409999999999</v>
      </c>
      <c r="G155" t="s">
        <v>24</v>
      </c>
      <c r="H155">
        <v>11.3</v>
      </c>
      <c r="I155">
        <v>0</v>
      </c>
      <c r="J155">
        <v>10</v>
      </c>
      <c r="K155">
        <v>1.1000000000000001</v>
      </c>
      <c r="L155">
        <v>0</v>
      </c>
      <c r="M155">
        <v>0.37</v>
      </c>
      <c r="N155">
        <v>0</v>
      </c>
    </row>
    <row r="156" spans="1:14" x14ac:dyDescent="0.3">
      <c r="A156">
        <v>153</v>
      </c>
      <c r="B156">
        <v>15353</v>
      </c>
      <c r="C156" s="1">
        <v>44026.475266203706</v>
      </c>
      <c r="D156">
        <v>43.428657999999999</v>
      </c>
      <c r="E156" t="s">
        <v>22</v>
      </c>
      <c r="F156">
        <v>-3.607739</v>
      </c>
      <c r="G156" t="s">
        <v>24</v>
      </c>
      <c r="H156">
        <v>11.3</v>
      </c>
      <c r="I156">
        <v>0</v>
      </c>
      <c r="J156">
        <v>11</v>
      </c>
      <c r="K156">
        <v>1.1000000000000001</v>
      </c>
      <c r="L156">
        <v>0</v>
      </c>
      <c r="M156">
        <v>0.74</v>
      </c>
      <c r="N156">
        <v>0</v>
      </c>
    </row>
    <row r="157" spans="1:14" x14ac:dyDescent="0.3">
      <c r="A157">
        <v>154</v>
      </c>
      <c r="B157">
        <v>15354</v>
      </c>
      <c r="C157" s="1">
        <v>44026.475277777776</v>
      </c>
      <c r="D157">
        <v>43.428657999999999</v>
      </c>
      <c r="E157" t="s">
        <v>22</v>
      </c>
      <c r="F157">
        <v>-3.607742</v>
      </c>
      <c r="G157" t="s">
        <v>24</v>
      </c>
      <c r="H157">
        <v>11.3</v>
      </c>
      <c r="I157">
        <v>0</v>
      </c>
      <c r="J157">
        <v>11</v>
      </c>
      <c r="K157">
        <v>1.1000000000000001</v>
      </c>
      <c r="L157">
        <v>0</v>
      </c>
      <c r="M157">
        <v>0</v>
      </c>
      <c r="N157">
        <v>0</v>
      </c>
    </row>
    <row r="158" spans="1:14" x14ac:dyDescent="0.3">
      <c r="A158">
        <v>155</v>
      </c>
      <c r="B158">
        <v>15355</v>
      </c>
      <c r="C158" s="1">
        <v>44026.475289351853</v>
      </c>
      <c r="D158">
        <v>43.428652999999997</v>
      </c>
      <c r="E158" t="s">
        <v>22</v>
      </c>
      <c r="F158">
        <v>-3.6077379999999999</v>
      </c>
      <c r="G158" t="s">
        <v>24</v>
      </c>
      <c r="H158">
        <v>11.3</v>
      </c>
      <c r="I158">
        <v>0</v>
      </c>
      <c r="J158">
        <v>11</v>
      </c>
      <c r="K158">
        <v>1</v>
      </c>
      <c r="L158">
        <v>0</v>
      </c>
      <c r="M158">
        <v>1.3</v>
      </c>
      <c r="N158">
        <v>0</v>
      </c>
    </row>
    <row r="159" spans="1:14" x14ac:dyDescent="0.3">
      <c r="A159">
        <v>156</v>
      </c>
      <c r="B159">
        <v>15356</v>
      </c>
      <c r="C159" s="1">
        <v>44026.475300925929</v>
      </c>
      <c r="D159">
        <v>43.428652</v>
      </c>
      <c r="E159" t="s">
        <v>22</v>
      </c>
      <c r="F159">
        <v>-3.6077400000000002</v>
      </c>
      <c r="G159" t="s">
        <v>24</v>
      </c>
      <c r="H159">
        <v>11.2</v>
      </c>
      <c r="I159">
        <v>0</v>
      </c>
      <c r="J159">
        <v>11</v>
      </c>
      <c r="K159">
        <v>1</v>
      </c>
      <c r="L159">
        <v>0</v>
      </c>
      <c r="M159">
        <v>0.37</v>
      </c>
      <c r="N159">
        <v>0</v>
      </c>
    </row>
    <row r="160" spans="1:14" x14ac:dyDescent="0.3">
      <c r="A160">
        <v>157</v>
      </c>
      <c r="B160">
        <v>15357</v>
      </c>
      <c r="C160" s="1">
        <v>44026.475312499999</v>
      </c>
      <c r="D160">
        <v>43.428654999999999</v>
      </c>
      <c r="E160" t="s">
        <v>22</v>
      </c>
      <c r="F160">
        <v>-3.607745</v>
      </c>
      <c r="G160" t="s">
        <v>24</v>
      </c>
      <c r="H160">
        <v>11.2</v>
      </c>
      <c r="I160">
        <v>0</v>
      </c>
      <c r="J160">
        <v>11</v>
      </c>
      <c r="K160">
        <v>1</v>
      </c>
      <c r="L160">
        <v>0</v>
      </c>
      <c r="M160">
        <v>0.37</v>
      </c>
      <c r="N160">
        <v>0</v>
      </c>
    </row>
    <row r="161" spans="1:14" x14ac:dyDescent="0.3">
      <c r="A161">
        <v>158</v>
      </c>
      <c r="B161">
        <v>15358</v>
      </c>
      <c r="C161" s="1">
        <v>44026.475324074076</v>
      </c>
      <c r="D161">
        <v>43.428649999999998</v>
      </c>
      <c r="E161" t="s">
        <v>22</v>
      </c>
      <c r="F161">
        <v>-3.607739</v>
      </c>
      <c r="G161" t="s">
        <v>24</v>
      </c>
      <c r="H161">
        <v>11.1</v>
      </c>
      <c r="I161">
        <v>0</v>
      </c>
      <c r="J161">
        <v>11</v>
      </c>
      <c r="K161">
        <v>1</v>
      </c>
      <c r="L161">
        <v>0</v>
      </c>
      <c r="M161">
        <v>1.48</v>
      </c>
      <c r="N161">
        <v>0</v>
      </c>
    </row>
    <row r="162" spans="1:14" x14ac:dyDescent="0.3">
      <c r="A162">
        <v>159</v>
      </c>
      <c r="B162">
        <v>15359</v>
      </c>
      <c r="C162" s="1">
        <v>44026.475335648145</v>
      </c>
      <c r="D162">
        <v>43.428649999999998</v>
      </c>
      <c r="E162" t="s">
        <v>22</v>
      </c>
      <c r="F162">
        <v>-3.6077400000000002</v>
      </c>
      <c r="G162" t="s">
        <v>24</v>
      </c>
      <c r="H162">
        <v>11</v>
      </c>
      <c r="I162">
        <v>0</v>
      </c>
      <c r="J162">
        <v>11</v>
      </c>
      <c r="K162">
        <v>1</v>
      </c>
      <c r="L162">
        <v>0</v>
      </c>
      <c r="M162">
        <v>0.19</v>
      </c>
      <c r="N162">
        <v>0</v>
      </c>
    </row>
    <row r="163" spans="1:14" x14ac:dyDescent="0.3">
      <c r="A163">
        <v>160</v>
      </c>
      <c r="B163">
        <v>15360</v>
      </c>
      <c r="C163" s="1">
        <v>44026.475347222222</v>
      </c>
      <c r="D163">
        <v>43.428646999999998</v>
      </c>
      <c r="E163" t="s">
        <v>22</v>
      </c>
      <c r="F163">
        <v>-3.6077340000000002</v>
      </c>
      <c r="G163" t="s">
        <v>24</v>
      </c>
      <c r="H163">
        <v>10.8</v>
      </c>
      <c r="I163">
        <v>0</v>
      </c>
      <c r="J163">
        <v>11</v>
      </c>
      <c r="K163">
        <v>1</v>
      </c>
      <c r="L163">
        <v>0</v>
      </c>
      <c r="M163">
        <v>1.3</v>
      </c>
      <c r="N163">
        <v>0</v>
      </c>
    </row>
    <row r="164" spans="1:14" x14ac:dyDescent="0.3">
      <c r="A164">
        <v>161</v>
      </c>
      <c r="B164">
        <v>15361</v>
      </c>
      <c r="C164" s="1">
        <v>44026.475358796299</v>
      </c>
      <c r="D164">
        <v>43.428646999999998</v>
      </c>
      <c r="E164" t="s">
        <v>22</v>
      </c>
      <c r="F164">
        <v>-3.6077340000000002</v>
      </c>
      <c r="G164" t="s">
        <v>24</v>
      </c>
      <c r="H164">
        <v>10.7</v>
      </c>
      <c r="I164">
        <v>0</v>
      </c>
      <c r="J164">
        <v>10</v>
      </c>
      <c r="K164">
        <v>1.3</v>
      </c>
      <c r="L164">
        <v>0</v>
      </c>
      <c r="M164">
        <v>0.56000000000000005</v>
      </c>
      <c r="N164">
        <v>0</v>
      </c>
    </row>
    <row r="165" spans="1:14" x14ac:dyDescent="0.3">
      <c r="A165">
        <v>162</v>
      </c>
      <c r="B165">
        <v>15362</v>
      </c>
      <c r="C165" s="1">
        <v>44026.475370370368</v>
      </c>
      <c r="D165">
        <v>43.428643999999998</v>
      </c>
      <c r="E165" t="s">
        <v>22</v>
      </c>
      <c r="F165">
        <v>-3.6077300000000001</v>
      </c>
      <c r="G165" t="s">
        <v>24</v>
      </c>
      <c r="H165">
        <v>10.7</v>
      </c>
      <c r="I165">
        <v>0</v>
      </c>
      <c r="J165">
        <v>11</v>
      </c>
      <c r="K165">
        <v>1</v>
      </c>
      <c r="L165">
        <v>0</v>
      </c>
      <c r="M165">
        <v>1.48</v>
      </c>
      <c r="N165">
        <v>0</v>
      </c>
    </row>
    <row r="166" spans="1:14" x14ac:dyDescent="0.3">
      <c r="A166">
        <v>163</v>
      </c>
      <c r="B166">
        <v>15363</v>
      </c>
      <c r="C166" s="1">
        <v>44026.475381944445</v>
      </c>
      <c r="D166">
        <v>43.428643999999998</v>
      </c>
      <c r="E166" t="s">
        <v>22</v>
      </c>
      <c r="F166">
        <v>-3.6077319999999999</v>
      </c>
      <c r="G166" t="s">
        <v>24</v>
      </c>
      <c r="H166">
        <v>10.7</v>
      </c>
      <c r="I166">
        <v>0</v>
      </c>
      <c r="J166">
        <v>11</v>
      </c>
      <c r="K166">
        <v>1</v>
      </c>
      <c r="L166">
        <v>0</v>
      </c>
      <c r="M166">
        <v>0.37</v>
      </c>
      <c r="N166">
        <v>0</v>
      </c>
    </row>
    <row r="167" spans="1:14" x14ac:dyDescent="0.3">
      <c r="A167">
        <v>164</v>
      </c>
      <c r="B167">
        <v>15364</v>
      </c>
      <c r="C167" s="1">
        <v>44026.475393518522</v>
      </c>
      <c r="D167">
        <v>43.428642000000004</v>
      </c>
      <c r="E167" t="s">
        <v>22</v>
      </c>
      <c r="F167">
        <v>-3.6077300000000001</v>
      </c>
      <c r="G167" t="s">
        <v>24</v>
      </c>
      <c r="H167">
        <v>10.7</v>
      </c>
      <c r="I167">
        <v>0</v>
      </c>
      <c r="J167">
        <v>11</v>
      </c>
      <c r="K167">
        <v>1.3</v>
      </c>
      <c r="L167">
        <v>0</v>
      </c>
      <c r="M167">
        <v>0.56000000000000005</v>
      </c>
      <c r="N167">
        <v>0</v>
      </c>
    </row>
    <row r="168" spans="1:14" x14ac:dyDescent="0.3">
      <c r="A168">
        <v>165</v>
      </c>
      <c r="B168">
        <v>15365</v>
      </c>
      <c r="C168" s="1">
        <v>44026.475405092591</v>
      </c>
      <c r="D168">
        <v>43.428640999999999</v>
      </c>
      <c r="E168" t="s">
        <v>22</v>
      </c>
      <c r="F168">
        <v>-3.6077270000000001</v>
      </c>
      <c r="G168" t="s">
        <v>24</v>
      </c>
      <c r="H168">
        <v>10.7</v>
      </c>
      <c r="I168">
        <v>0</v>
      </c>
      <c r="J168">
        <v>11</v>
      </c>
      <c r="K168">
        <v>1</v>
      </c>
      <c r="L168">
        <v>0</v>
      </c>
      <c r="M168">
        <v>1.3</v>
      </c>
      <c r="N168">
        <v>0</v>
      </c>
    </row>
    <row r="169" spans="1:14" x14ac:dyDescent="0.3">
      <c r="A169">
        <v>166</v>
      </c>
      <c r="B169">
        <v>15366</v>
      </c>
      <c r="C169" s="1">
        <v>44026.475416666668</v>
      </c>
      <c r="D169">
        <v>43.428654000000002</v>
      </c>
      <c r="E169" t="s">
        <v>22</v>
      </c>
      <c r="F169">
        <v>-3.607755</v>
      </c>
      <c r="G169" t="s">
        <v>24</v>
      </c>
      <c r="H169">
        <v>10.8</v>
      </c>
      <c r="I169">
        <v>0</v>
      </c>
      <c r="J169">
        <v>11</v>
      </c>
      <c r="K169">
        <v>1</v>
      </c>
      <c r="L169">
        <v>245.7</v>
      </c>
      <c r="M169">
        <v>5.19</v>
      </c>
      <c r="N169">
        <v>0</v>
      </c>
    </row>
    <row r="170" spans="1:14" x14ac:dyDescent="0.3">
      <c r="A170">
        <v>167</v>
      </c>
      <c r="B170">
        <v>15367</v>
      </c>
      <c r="C170" s="1">
        <v>44026.475428240738</v>
      </c>
      <c r="D170">
        <v>43.428652</v>
      </c>
      <c r="E170" t="s">
        <v>22</v>
      </c>
      <c r="F170">
        <v>-3.607758</v>
      </c>
      <c r="G170" t="s">
        <v>24</v>
      </c>
      <c r="H170">
        <v>10.8</v>
      </c>
      <c r="I170">
        <v>0</v>
      </c>
      <c r="J170">
        <v>11</v>
      </c>
      <c r="K170">
        <v>1</v>
      </c>
      <c r="L170">
        <v>0</v>
      </c>
      <c r="M170">
        <v>2.41</v>
      </c>
      <c r="N170">
        <v>0</v>
      </c>
    </row>
    <row r="171" spans="1:14" x14ac:dyDescent="0.3">
      <c r="A171">
        <v>168</v>
      </c>
      <c r="B171">
        <v>15368</v>
      </c>
      <c r="C171" s="1">
        <v>44026.475439814814</v>
      </c>
      <c r="D171">
        <v>43.428649999999998</v>
      </c>
      <c r="E171" t="s">
        <v>22</v>
      </c>
      <c r="F171">
        <v>-3.607748</v>
      </c>
      <c r="G171" t="s">
        <v>24</v>
      </c>
      <c r="H171">
        <v>10.8</v>
      </c>
      <c r="I171">
        <v>0</v>
      </c>
      <c r="J171">
        <v>12</v>
      </c>
      <c r="K171">
        <v>0.9</v>
      </c>
      <c r="L171">
        <v>0</v>
      </c>
      <c r="M171">
        <v>2.2200000000000002</v>
      </c>
      <c r="N171">
        <v>0</v>
      </c>
    </row>
    <row r="172" spans="1:14" x14ac:dyDescent="0.3">
      <c r="A172">
        <v>169</v>
      </c>
      <c r="B172">
        <v>15369</v>
      </c>
      <c r="C172" s="1">
        <v>44026.475451388891</v>
      </c>
      <c r="D172">
        <v>43.428643999999998</v>
      </c>
      <c r="E172" t="s">
        <v>22</v>
      </c>
      <c r="F172">
        <v>-3.6077340000000002</v>
      </c>
      <c r="G172" t="s">
        <v>24</v>
      </c>
      <c r="H172">
        <v>10.7</v>
      </c>
      <c r="I172">
        <v>0</v>
      </c>
      <c r="J172">
        <v>12</v>
      </c>
      <c r="K172">
        <v>0.9</v>
      </c>
      <c r="L172">
        <v>202.9</v>
      </c>
      <c r="M172">
        <v>3.15</v>
      </c>
      <c r="N172">
        <v>0</v>
      </c>
    </row>
    <row r="173" spans="1:14" x14ac:dyDescent="0.3">
      <c r="A173">
        <v>170</v>
      </c>
      <c r="B173">
        <v>15370</v>
      </c>
      <c r="C173" s="1">
        <v>44026.475462962961</v>
      </c>
      <c r="D173">
        <v>43.428646000000001</v>
      </c>
      <c r="E173" t="s">
        <v>22</v>
      </c>
      <c r="F173">
        <v>-3.6077409999999999</v>
      </c>
      <c r="G173" t="s">
        <v>24</v>
      </c>
      <c r="H173">
        <v>10.7</v>
      </c>
      <c r="I173">
        <v>0</v>
      </c>
      <c r="J173">
        <v>12</v>
      </c>
      <c r="K173">
        <v>0.9</v>
      </c>
      <c r="L173">
        <v>0</v>
      </c>
      <c r="M173">
        <v>0.93</v>
      </c>
      <c r="N173">
        <v>0</v>
      </c>
    </row>
    <row r="174" spans="1:14" x14ac:dyDescent="0.3">
      <c r="A174">
        <v>171</v>
      </c>
      <c r="B174">
        <v>15371</v>
      </c>
      <c r="C174" s="1">
        <v>44026.475474537037</v>
      </c>
      <c r="D174">
        <v>43.428646999999998</v>
      </c>
      <c r="E174" t="s">
        <v>22</v>
      </c>
      <c r="F174">
        <v>-3.607745</v>
      </c>
      <c r="G174" t="s">
        <v>24</v>
      </c>
      <c r="H174">
        <v>10.7</v>
      </c>
      <c r="I174">
        <v>0</v>
      </c>
      <c r="J174">
        <v>12</v>
      </c>
      <c r="K174">
        <v>0.9</v>
      </c>
      <c r="L174">
        <v>0</v>
      </c>
      <c r="M174">
        <v>0.56000000000000005</v>
      </c>
      <c r="N174">
        <v>0</v>
      </c>
    </row>
    <row r="175" spans="1:14" x14ac:dyDescent="0.3">
      <c r="A175">
        <v>172</v>
      </c>
      <c r="B175">
        <v>15372</v>
      </c>
      <c r="C175" s="1">
        <v>44026.475486111114</v>
      </c>
      <c r="D175">
        <v>43.428651000000002</v>
      </c>
      <c r="E175" t="s">
        <v>22</v>
      </c>
      <c r="F175">
        <v>-3.6077509999999999</v>
      </c>
      <c r="G175" t="s">
        <v>24</v>
      </c>
      <c r="H175">
        <v>10.8</v>
      </c>
      <c r="I175">
        <v>0</v>
      </c>
      <c r="J175">
        <v>12</v>
      </c>
      <c r="K175">
        <v>0.9</v>
      </c>
      <c r="L175">
        <v>0</v>
      </c>
      <c r="M175">
        <v>0.74</v>
      </c>
      <c r="N175">
        <v>0</v>
      </c>
    </row>
    <row r="176" spans="1:14" x14ac:dyDescent="0.3">
      <c r="A176">
        <v>173</v>
      </c>
      <c r="B176">
        <v>15373</v>
      </c>
      <c r="C176" s="1">
        <v>44026.475497685184</v>
      </c>
      <c r="D176">
        <v>43.428652</v>
      </c>
      <c r="E176" t="s">
        <v>22</v>
      </c>
      <c r="F176">
        <v>-3.6077539999999999</v>
      </c>
      <c r="G176" t="s">
        <v>24</v>
      </c>
      <c r="H176">
        <v>10.8</v>
      </c>
      <c r="I176">
        <v>0</v>
      </c>
      <c r="J176">
        <v>11</v>
      </c>
      <c r="K176">
        <v>0.9</v>
      </c>
      <c r="L176">
        <v>0</v>
      </c>
      <c r="M176">
        <v>1.1100000000000001</v>
      </c>
      <c r="N176">
        <v>0</v>
      </c>
    </row>
    <row r="177" spans="1:14" x14ac:dyDescent="0.3">
      <c r="A177">
        <v>174</v>
      </c>
      <c r="B177">
        <v>15374</v>
      </c>
      <c r="C177" s="1">
        <v>44026.47550925926</v>
      </c>
      <c r="D177">
        <v>43.428660000000001</v>
      </c>
      <c r="E177" t="s">
        <v>22</v>
      </c>
      <c r="F177">
        <v>-3.6077650000000001</v>
      </c>
      <c r="G177" t="s">
        <v>24</v>
      </c>
      <c r="H177">
        <v>10.7</v>
      </c>
      <c r="I177">
        <v>0</v>
      </c>
      <c r="J177">
        <v>12</v>
      </c>
      <c r="K177">
        <v>0.9</v>
      </c>
      <c r="L177">
        <v>0</v>
      </c>
      <c r="M177">
        <v>1.85</v>
      </c>
      <c r="N177">
        <v>0</v>
      </c>
    </row>
    <row r="178" spans="1:14" x14ac:dyDescent="0.3">
      <c r="A178">
        <v>175</v>
      </c>
      <c r="B178">
        <v>15375</v>
      </c>
      <c r="C178" s="1">
        <v>44026.47552083333</v>
      </c>
      <c r="D178">
        <v>43.428657000000001</v>
      </c>
      <c r="E178" t="s">
        <v>22</v>
      </c>
      <c r="F178">
        <v>-3.6077569999999999</v>
      </c>
      <c r="G178" t="s">
        <v>24</v>
      </c>
      <c r="H178">
        <v>10.8</v>
      </c>
      <c r="I178">
        <v>0</v>
      </c>
      <c r="J178">
        <v>12</v>
      </c>
      <c r="K178">
        <v>0.9</v>
      </c>
      <c r="L178">
        <v>0</v>
      </c>
      <c r="M178">
        <v>2.04</v>
      </c>
      <c r="N178">
        <v>0</v>
      </c>
    </row>
    <row r="179" spans="1:14" x14ac:dyDescent="0.3">
      <c r="A179">
        <v>176</v>
      </c>
      <c r="B179">
        <v>15376</v>
      </c>
      <c r="C179" s="1">
        <v>44026.475532407407</v>
      </c>
      <c r="D179">
        <v>43.428652999999997</v>
      </c>
      <c r="E179" t="s">
        <v>22</v>
      </c>
      <c r="F179">
        <v>-3.6077530000000002</v>
      </c>
      <c r="G179" t="s">
        <v>24</v>
      </c>
      <c r="H179">
        <v>10.8</v>
      </c>
      <c r="I179">
        <v>0</v>
      </c>
      <c r="J179">
        <v>12</v>
      </c>
      <c r="K179">
        <v>0.9</v>
      </c>
      <c r="L179">
        <v>0</v>
      </c>
      <c r="M179">
        <v>0.93</v>
      </c>
      <c r="N179">
        <v>0</v>
      </c>
    </row>
    <row r="180" spans="1:14" x14ac:dyDescent="0.3">
      <c r="A180">
        <v>177</v>
      </c>
      <c r="B180">
        <v>15377</v>
      </c>
      <c r="C180" s="1">
        <v>44026.475543981483</v>
      </c>
      <c r="D180">
        <v>43.428655999999997</v>
      </c>
      <c r="E180" t="s">
        <v>22</v>
      </c>
      <c r="F180">
        <v>-3.607755</v>
      </c>
      <c r="G180" t="s">
        <v>24</v>
      </c>
      <c r="H180">
        <v>10.7</v>
      </c>
      <c r="I180">
        <v>0</v>
      </c>
      <c r="J180">
        <v>12</v>
      </c>
      <c r="K180">
        <v>0.9</v>
      </c>
      <c r="L180">
        <v>0</v>
      </c>
      <c r="M180">
        <v>0.37</v>
      </c>
      <c r="N180">
        <v>0</v>
      </c>
    </row>
    <row r="181" spans="1:14" x14ac:dyDescent="0.3">
      <c r="A181">
        <v>178</v>
      </c>
      <c r="B181">
        <v>15378</v>
      </c>
      <c r="C181" s="1">
        <v>44026.475555555553</v>
      </c>
      <c r="D181">
        <v>43.428655999999997</v>
      </c>
      <c r="E181" t="s">
        <v>22</v>
      </c>
      <c r="F181">
        <v>-3.6077539999999999</v>
      </c>
      <c r="G181" t="s">
        <v>24</v>
      </c>
      <c r="H181">
        <v>10.8</v>
      </c>
      <c r="I181">
        <v>0</v>
      </c>
      <c r="J181">
        <v>12</v>
      </c>
      <c r="K181">
        <v>0.9</v>
      </c>
      <c r="L181">
        <v>0</v>
      </c>
      <c r="M181">
        <v>1.1100000000000001</v>
      </c>
      <c r="N181">
        <v>0</v>
      </c>
    </row>
    <row r="182" spans="1:14" x14ac:dyDescent="0.3">
      <c r="A182">
        <v>179</v>
      </c>
      <c r="B182">
        <v>15379</v>
      </c>
      <c r="C182" s="1">
        <v>44026.47556712963</v>
      </c>
      <c r="D182">
        <v>43.428655999999997</v>
      </c>
      <c r="E182" t="s">
        <v>22</v>
      </c>
      <c r="F182">
        <v>-3.6077469999999998</v>
      </c>
      <c r="G182" t="s">
        <v>24</v>
      </c>
      <c r="H182">
        <v>10.8</v>
      </c>
      <c r="I182">
        <v>0</v>
      </c>
      <c r="J182">
        <v>12</v>
      </c>
      <c r="K182">
        <v>0.9</v>
      </c>
      <c r="L182">
        <v>152.69999999999999</v>
      </c>
      <c r="M182">
        <v>2.96</v>
      </c>
      <c r="N182">
        <v>0</v>
      </c>
    </row>
    <row r="183" spans="1:14" x14ac:dyDescent="0.3">
      <c r="A183">
        <v>180</v>
      </c>
      <c r="B183">
        <v>15380</v>
      </c>
      <c r="C183" s="1">
        <v>44026.475578703707</v>
      </c>
      <c r="D183">
        <v>43.428654000000002</v>
      </c>
      <c r="E183" t="s">
        <v>22</v>
      </c>
      <c r="F183">
        <v>-3.6077460000000001</v>
      </c>
      <c r="G183" t="s">
        <v>24</v>
      </c>
      <c r="H183">
        <v>10.7</v>
      </c>
      <c r="I183">
        <v>0</v>
      </c>
      <c r="J183">
        <v>12</v>
      </c>
      <c r="K183">
        <v>0.9</v>
      </c>
      <c r="L183">
        <v>0</v>
      </c>
      <c r="M183">
        <v>0.93</v>
      </c>
      <c r="N183">
        <v>0</v>
      </c>
    </row>
    <row r="184" spans="1:14" x14ac:dyDescent="0.3">
      <c r="A184">
        <v>181</v>
      </c>
      <c r="B184">
        <v>15381</v>
      </c>
      <c r="C184" s="1">
        <v>44026.475590277776</v>
      </c>
      <c r="D184">
        <v>43.428657000000001</v>
      </c>
      <c r="E184" t="s">
        <v>22</v>
      </c>
      <c r="F184">
        <v>-3.6077530000000002</v>
      </c>
      <c r="G184" t="s">
        <v>24</v>
      </c>
      <c r="H184">
        <v>10.8</v>
      </c>
      <c r="I184">
        <v>0</v>
      </c>
      <c r="J184">
        <v>12</v>
      </c>
      <c r="K184">
        <v>0.9</v>
      </c>
      <c r="L184">
        <v>0</v>
      </c>
      <c r="M184">
        <v>0.74</v>
      </c>
      <c r="N184">
        <v>0</v>
      </c>
    </row>
    <row r="185" spans="1:14" x14ac:dyDescent="0.3">
      <c r="A185">
        <v>182</v>
      </c>
      <c r="B185">
        <v>15382</v>
      </c>
      <c r="C185" s="1">
        <v>44026.475601851853</v>
      </c>
      <c r="D185">
        <v>43.428657999999999</v>
      </c>
      <c r="E185" t="s">
        <v>22</v>
      </c>
      <c r="F185">
        <v>-3.607761</v>
      </c>
      <c r="G185" t="s">
        <v>24</v>
      </c>
      <c r="H185">
        <v>10.8</v>
      </c>
      <c r="I185">
        <v>0</v>
      </c>
      <c r="J185">
        <v>12</v>
      </c>
      <c r="K185">
        <v>0.9</v>
      </c>
      <c r="L185">
        <v>0</v>
      </c>
      <c r="M185">
        <v>1.85</v>
      </c>
      <c r="N185">
        <v>0</v>
      </c>
    </row>
    <row r="186" spans="1:14" x14ac:dyDescent="0.3">
      <c r="A186">
        <v>183</v>
      </c>
      <c r="B186">
        <v>15383</v>
      </c>
      <c r="C186" s="1">
        <v>44026.475613425922</v>
      </c>
      <c r="D186">
        <v>43.428660999999998</v>
      </c>
      <c r="E186" t="s">
        <v>22</v>
      </c>
      <c r="F186">
        <v>-3.6077669999999999</v>
      </c>
      <c r="G186" t="s">
        <v>24</v>
      </c>
      <c r="H186">
        <v>10.8</v>
      </c>
      <c r="I186">
        <v>0</v>
      </c>
      <c r="J186">
        <v>12</v>
      </c>
      <c r="K186">
        <v>0.9</v>
      </c>
      <c r="L186">
        <v>0</v>
      </c>
      <c r="M186">
        <v>0.93</v>
      </c>
      <c r="N186">
        <v>0</v>
      </c>
    </row>
    <row r="187" spans="1:14" x14ac:dyDescent="0.3">
      <c r="A187">
        <v>184</v>
      </c>
      <c r="B187">
        <v>15384</v>
      </c>
      <c r="C187" s="1">
        <v>44026.475624999999</v>
      </c>
      <c r="D187">
        <v>43.428660999999998</v>
      </c>
      <c r="E187" t="s">
        <v>22</v>
      </c>
      <c r="F187">
        <v>-3.6077680000000001</v>
      </c>
      <c r="G187" t="s">
        <v>24</v>
      </c>
      <c r="H187">
        <v>10.7</v>
      </c>
      <c r="I187">
        <v>0</v>
      </c>
      <c r="J187">
        <v>12</v>
      </c>
      <c r="K187">
        <v>0.9</v>
      </c>
      <c r="L187">
        <v>0</v>
      </c>
      <c r="M187">
        <v>0.37</v>
      </c>
      <c r="N187">
        <v>0</v>
      </c>
    </row>
    <row r="188" spans="1:14" x14ac:dyDescent="0.3">
      <c r="A188">
        <v>185</v>
      </c>
      <c r="B188">
        <v>15385</v>
      </c>
      <c r="C188" s="1">
        <v>44026.475636574076</v>
      </c>
      <c r="D188">
        <v>43.428657000000001</v>
      </c>
      <c r="E188" t="s">
        <v>22</v>
      </c>
      <c r="F188">
        <v>-3.607761</v>
      </c>
      <c r="G188" t="s">
        <v>24</v>
      </c>
      <c r="H188">
        <v>10.7</v>
      </c>
      <c r="I188">
        <v>0</v>
      </c>
      <c r="J188">
        <v>12</v>
      </c>
      <c r="K188">
        <v>0.9</v>
      </c>
      <c r="L188">
        <v>0</v>
      </c>
      <c r="M188">
        <v>2.41</v>
      </c>
      <c r="N188">
        <v>0</v>
      </c>
    </row>
    <row r="189" spans="1:14" x14ac:dyDescent="0.3">
      <c r="A189">
        <v>186</v>
      </c>
      <c r="B189">
        <v>15386</v>
      </c>
      <c r="C189" s="1">
        <v>44026.475648148145</v>
      </c>
      <c r="D189">
        <v>43.428655999999997</v>
      </c>
      <c r="E189" t="s">
        <v>22</v>
      </c>
      <c r="F189">
        <v>-3.6077569999999999</v>
      </c>
      <c r="G189" t="s">
        <v>24</v>
      </c>
      <c r="H189">
        <v>10.7</v>
      </c>
      <c r="I189">
        <v>0</v>
      </c>
      <c r="J189">
        <v>12</v>
      </c>
      <c r="K189">
        <v>0.9</v>
      </c>
      <c r="L189">
        <v>0</v>
      </c>
      <c r="M189">
        <v>1.67</v>
      </c>
      <c r="N189">
        <v>0</v>
      </c>
    </row>
    <row r="190" spans="1:14" x14ac:dyDescent="0.3">
      <c r="A190">
        <v>187</v>
      </c>
      <c r="B190">
        <v>15387</v>
      </c>
      <c r="C190" s="1">
        <v>44026.475659722222</v>
      </c>
      <c r="D190">
        <v>43.428654000000002</v>
      </c>
      <c r="E190" t="s">
        <v>22</v>
      </c>
      <c r="F190">
        <v>-3.607755</v>
      </c>
      <c r="G190" t="s">
        <v>24</v>
      </c>
      <c r="H190">
        <v>10.8</v>
      </c>
      <c r="I190">
        <v>0</v>
      </c>
      <c r="J190">
        <v>12</v>
      </c>
      <c r="K190">
        <v>0.9</v>
      </c>
      <c r="L190">
        <v>0</v>
      </c>
      <c r="M190">
        <v>0.93</v>
      </c>
      <c r="N190">
        <v>0</v>
      </c>
    </row>
    <row r="191" spans="1:14" x14ac:dyDescent="0.3">
      <c r="A191">
        <v>188</v>
      </c>
      <c r="B191">
        <v>15388</v>
      </c>
      <c r="C191" s="1">
        <v>44026.475671296299</v>
      </c>
      <c r="D191">
        <v>43.428654000000002</v>
      </c>
      <c r="E191" t="s">
        <v>22</v>
      </c>
      <c r="F191">
        <v>-3.6077539999999999</v>
      </c>
      <c r="G191" t="s">
        <v>24</v>
      </c>
      <c r="H191">
        <v>10.7</v>
      </c>
      <c r="I191">
        <v>0</v>
      </c>
      <c r="J191">
        <v>12</v>
      </c>
      <c r="K191">
        <v>0.9</v>
      </c>
      <c r="L191">
        <v>0</v>
      </c>
      <c r="M191">
        <v>1.1100000000000001</v>
      </c>
      <c r="N191">
        <v>0</v>
      </c>
    </row>
    <row r="192" spans="1:14" x14ac:dyDescent="0.3">
      <c r="A192">
        <v>189</v>
      </c>
      <c r="B192">
        <v>15389</v>
      </c>
      <c r="C192" s="1">
        <v>44026.475682870368</v>
      </c>
      <c r="D192">
        <v>43.428654000000002</v>
      </c>
      <c r="E192" t="s">
        <v>22</v>
      </c>
      <c r="F192">
        <v>-3.6077520000000001</v>
      </c>
      <c r="G192" t="s">
        <v>24</v>
      </c>
      <c r="H192">
        <v>10.7</v>
      </c>
      <c r="I192">
        <v>0</v>
      </c>
      <c r="J192">
        <v>12</v>
      </c>
      <c r="K192">
        <v>0.9</v>
      </c>
      <c r="L192">
        <v>0</v>
      </c>
      <c r="M192">
        <v>0.74</v>
      </c>
      <c r="N192">
        <v>0</v>
      </c>
    </row>
    <row r="193" spans="1:14" x14ac:dyDescent="0.3">
      <c r="A193">
        <v>190</v>
      </c>
      <c r="B193">
        <v>15390</v>
      </c>
      <c r="C193" s="1">
        <v>44026.475694444445</v>
      </c>
      <c r="D193">
        <v>43.428654999999999</v>
      </c>
      <c r="E193" t="s">
        <v>22</v>
      </c>
      <c r="F193">
        <v>-3.607758</v>
      </c>
      <c r="G193" t="s">
        <v>24</v>
      </c>
      <c r="H193">
        <v>10.8</v>
      </c>
      <c r="I193">
        <v>0</v>
      </c>
      <c r="J193">
        <v>12</v>
      </c>
      <c r="K193">
        <v>0.9</v>
      </c>
      <c r="L193">
        <v>0</v>
      </c>
      <c r="M193">
        <v>1.1100000000000001</v>
      </c>
      <c r="N193">
        <v>0</v>
      </c>
    </row>
    <row r="194" spans="1:14" x14ac:dyDescent="0.3">
      <c r="A194">
        <v>191</v>
      </c>
      <c r="B194">
        <v>15391</v>
      </c>
      <c r="C194" s="1">
        <v>44026.475706018522</v>
      </c>
      <c r="D194">
        <v>43.428652999999997</v>
      </c>
      <c r="E194" t="s">
        <v>22</v>
      </c>
      <c r="F194">
        <v>-3.607755</v>
      </c>
      <c r="G194" t="s">
        <v>24</v>
      </c>
      <c r="H194">
        <v>10.8</v>
      </c>
      <c r="I194">
        <v>0</v>
      </c>
      <c r="J194">
        <v>12</v>
      </c>
      <c r="K194">
        <v>0.9</v>
      </c>
      <c r="L194">
        <v>0</v>
      </c>
      <c r="M194">
        <v>0.74</v>
      </c>
      <c r="N194">
        <v>0</v>
      </c>
    </row>
    <row r="195" spans="1:14" x14ac:dyDescent="0.3">
      <c r="A195">
        <v>192</v>
      </c>
      <c r="B195">
        <v>15392</v>
      </c>
      <c r="C195" s="1">
        <v>44026.475717592592</v>
      </c>
      <c r="D195">
        <v>43.428657000000001</v>
      </c>
      <c r="E195" t="s">
        <v>22</v>
      </c>
      <c r="F195">
        <v>-3.607761</v>
      </c>
      <c r="G195" t="s">
        <v>24</v>
      </c>
      <c r="H195">
        <v>10.8</v>
      </c>
      <c r="I195">
        <v>0</v>
      </c>
      <c r="J195">
        <v>12</v>
      </c>
      <c r="K195">
        <v>0.9</v>
      </c>
      <c r="L195">
        <v>0</v>
      </c>
      <c r="M195">
        <v>1.67</v>
      </c>
      <c r="N195">
        <v>0</v>
      </c>
    </row>
    <row r="196" spans="1:14" x14ac:dyDescent="0.3">
      <c r="A196">
        <v>193</v>
      </c>
      <c r="B196">
        <v>15393</v>
      </c>
      <c r="C196" s="1">
        <v>44026.475729166668</v>
      </c>
      <c r="D196">
        <v>43.428657000000001</v>
      </c>
      <c r="E196" t="s">
        <v>22</v>
      </c>
      <c r="F196">
        <v>-3.607761</v>
      </c>
      <c r="G196" t="s">
        <v>24</v>
      </c>
      <c r="H196">
        <v>10.8</v>
      </c>
      <c r="I196">
        <v>0</v>
      </c>
      <c r="J196">
        <v>12</v>
      </c>
      <c r="K196">
        <v>0.9</v>
      </c>
      <c r="L196">
        <v>0</v>
      </c>
      <c r="M196">
        <v>0.74</v>
      </c>
      <c r="N196">
        <v>0</v>
      </c>
    </row>
    <row r="197" spans="1:14" x14ac:dyDescent="0.3">
      <c r="A197">
        <v>194</v>
      </c>
      <c r="B197">
        <v>15394</v>
      </c>
      <c r="C197" s="1">
        <v>44026.475740740738</v>
      </c>
      <c r="D197">
        <v>43.428657000000001</v>
      </c>
      <c r="E197" t="s">
        <v>22</v>
      </c>
      <c r="F197">
        <v>-3.6077620000000001</v>
      </c>
      <c r="G197" t="s">
        <v>24</v>
      </c>
      <c r="H197">
        <v>10.8</v>
      </c>
      <c r="I197">
        <v>0</v>
      </c>
      <c r="J197">
        <v>12</v>
      </c>
      <c r="K197">
        <v>1</v>
      </c>
      <c r="L197">
        <v>0</v>
      </c>
      <c r="M197">
        <v>0.93</v>
      </c>
      <c r="N197">
        <v>0</v>
      </c>
    </row>
    <row r="198" spans="1:14" x14ac:dyDescent="0.3">
      <c r="A198">
        <v>195</v>
      </c>
      <c r="B198">
        <v>15395</v>
      </c>
      <c r="C198" s="1">
        <v>44026.475752314815</v>
      </c>
      <c r="D198">
        <v>43.428654000000002</v>
      </c>
      <c r="E198" t="s">
        <v>22</v>
      </c>
      <c r="F198">
        <v>-3.607761</v>
      </c>
      <c r="G198" t="s">
        <v>24</v>
      </c>
      <c r="H198">
        <v>10.8</v>
      </c>
      <c r="I198">
        <v>0</v>
      </c>
      <c r="J198">
        <v>12</v>
      </c>
      <c r="K198">
        <v>0.9</v>
      </c>
      <c r="L198">
        <v>0</v>
      </c>
      <c r="M198">
        <v>0.19</v>
      </c>
      <c r="N198">
        <v>0</v>
      </c>
    </row>
    <row r="199" spans="1:14" x14ac:dyDescent="0.3">
      <c r="A199">
        <v>196</v>
      </c>
      <c r="B199">
        <v>15396</v>
      </c>
      <c r="C199" s="1">
        <v>44026.475763888891</v>
      </c>
      <c r="D199">
        <v>43.428657000000001</v>
      </c>
      <c r="E199" t="s">
        <v>22</v>
      </c>
      <c r="F199">
        <v>-3.6077620000000001</v>
      </c>
      <c r="G199" t="s">
        <v>24</v>
      </c>
      <c r="H199">
        <v>10.8</v>
      </c>
      <c r="I199">
        <v>0</v>
      </c>
      <c r="J199">
        <v>12</v>
      </c>
      <c r="K199">
        <v>0.9</v>
      </c>
      <c r="L199">
        <v>0</v>
      </c>
      <c r="M199">
        <v>0.19</v>
      </c>
      <c r="N199">
        <v>0</v>
      </c>
    </row>
    <row r="200" spans="1:14" x14ac:dyDescent="0.3">
      <c r="A200">
        <v>197</v>
      </c>
      <c r="B200">
        <v>15397</v>
      </c>
      <c r="C200" s="1">
        <v>44026.475775462961</v>
      </c>
      <c r="D200">
        <v>43.428660000000001</v>
      </c>
      <c r="E200" t="s">
        <v>22</v>
      </c>
      <c r="F200">
        <v>-3.6077669999999999</v>
      </c>
      <c r="G200" t="s">
        <v>24</v>
      </c>
      <c r="H200">
        <v>10.8</v>
      </c>
      <c r="I200">
        <v>0</v>
      </c>
      <c r="J200">
        <v>12</v>
      </c>
      <c r="K200">
        <v>1</v>
      </c>
      <c r="L200">
        <v>0</v>
      </c>
      <c r="M200">
        <v>1.1100000000000001</v>
      </c>
      <c r="N200">
        <v>0</v>
      </c>
    </row>
    <row r="201" spans="1:14" x14ac:dyDescent="0.3">
      <c r="A201">
        <v>198</v>
      </c>
      <c r="B201">
        <v>15398</v>
      </c>
      <c r="C201" s="1">
        <v>44026.475787037038</v>
      </c>
      <c r="D201">
        <v>43.428659000000003</v>
      </c>
      <c r="E201" t="s">
        <v>22</v>
      </c>
      <c r="F201">
        <v>-3.6077680000000001</v>
      </c>
      <c r="G201" t="s">
        <v>24</v>
      </c>
      <c r="H201">
        <v>10.7</v>
      </c>
      <c r="I201">
        <v>0</v>
      </c>
      <c r="J201">
        <v>12</v>
      </c>
      <c r="K201">
        <v>0.9</v>
      </c>
      <c r="L201">
        <v>0</v>
      </c>
      <c r="M201">
        <v>0.74</v>
      </c>
      <c r="N201">
        <v>0</v>
      </c>
    </row>
    <row r="202" spans="1:14" x14ac:dyDescent="0.3">
      <c r="A202">
        <v>199</v>
      </c>
      <c r="B202">
        <v>15399</v>
      </c>
      <c r="C202" s="1">
        <v>44026.475798611114</v>
      </c>
      <c r="D202">
        <v>43.428662000000003</v>
      </c>
      <c r="E202" t="s">
        <v>22</v>
      </c>
      <c r="F202">
        <v>-3.6077720000000002</v>
      </c>
      <c r="G202" t="s">
        <v>24</v>
      </c>
      <c r="H202">
        <v>10.7</v>
      </c>
      <c r="I202">
        <v>0</v>
      </c>
      <c r="J202">
        <v>12</v>
      </c>
      <c r="K202">
        <v>0.9</v>
      </c>
      <c r="L202">
        <v>0</v>
      </c>
      <c r="M202">
        <v>1.1100000000000001</v>
      </c>
      <c r="N202">
        <v>0</v>
      </c>
    </row>
    <row r="203" spans="1:14" x14ac:dyDescent="0.3">
      <c r="A203">
        <v>200</v>
      </c>
      <c r="B203">
        <v>15400</v>
      </c>
      <c r="C203" s="1">
        <v>44026.475810185184</v>
      </c>
      <c r="D203">
        <v>43.428660000000001</v>
      </c>
      <c r="E203" t="s">
        <v>22</v>
      </c>
      <c r="F203">
        <v>-3.6077780000000002</v>
      </c>
      <c r="G203" t="s">
        <v>24</v>
      </c>
      <c r="H203">
        <v>10.7</v>
      </c>
      <c r="I203">
        <v>0</v>
      </c>
      <c r="J203">
        <v>12</v>
      </c>
      <c r="K203">
        <v>0.9</v>
      </c>
      <c r="L203">
        <v>0</v>
      </c>
      <c r="M203">
        <v>2.04</v>
      </c>
      <c r="N203">
        <v>0</v>
      </c>
    </row>
    <row r="204" spans="1:14" x14ac:dyDescent="0.3">
      <c r="A204">
        <v>201</v>
      </c>
      <c r="B204">
        <v>15401</v>
      </c>
      <c r="C204" s="1">
        <v>44026.475821759261</v>
      </c>
      <c r="D204">
        <v>43.428665000000002</v>
      </c>
      <c r="E204" t="s">
        <v>22</v>
      </c>
      <c r="F204">
        <v>-3.6077840000000001</v>
      </c>
      <c r="G204" t="s">
        <v>24</v>
      </c>
      <c r="H204">
        <v>10.7</v>
      </c>
      <c r="I204">
        <v>0</v>
      </c>
      <c r="J204">
        <v>12</v>
      </c>
      <c r="K204">
        <v>0.9</v>
      </c>
      <c r="L204">
        <v>0</v>
      </c>
      <c r="M204">
        <v>0.93</v>
      </c>
      <c r="N204">
        <v>0</v>
      </c>
    </row>
    <row r="205" spans="1:14" x14ac:dyDescent="0.3">
      <c r="A205">
        <v>202</v>
      </c>
      <c r="B205">
        <v>15402</v>
      </c>
      <c r="C205" s="1">
        <v>44026.47583333333</v>
      </c>
      <c r="D205">
        <v>43.428660999999998</v>
      </c>
      <c r="E205" t="s">
        <v>22</v>
      </c>
      <c r="F205">
        <v>-3.6077810000000001</v>
      </c>
      <c r="G205" t="s">
        <v>24</v>
      </c>
      <c r="H205">
        <v>10.8</v>
      </c>
      <c r="I205">
        <v>0</v>
      </c>
      <c r="J205">
        <v>12</v>
      </c>
      <c r="K205">
        <v>0.9</v>
      </c>
      <c r="L205">
        <v>0</v>
      </c>
      <c r="M205">
        <v>0.37</v>
      </c>
      <c r="N205">
        <v>0</v>
      </c>
    </row>
    <row r="206" spans="1:14" x14ac:dyDescent="0.3">
      <c r="A206">
        <v>203</v>
      </c>
      <c r="B206">
        <v>15403</v>
      </c>
      <c r="C206" s="1">
        <v>44026.475844907407</v>
      </c>
      <c r="D206">
        <v>43.428660999999998</v>
      </c>
      <c r="E206" t="s">
        <v>22</v>
      </c>
      <c r="F206">
        <v>-3.6077780000000002</v>
      </c>
      <c r="G206" t="s">
        <v>24</v>
      </c>
      <c r="H206">
        <v>10.8</v>
      </c>
      <c r="I206">
        <v>0</v>
      </c>
      <c r="J206">
        <v>12</v>
      </c>
      <c r="K206">
        <v>1</v>
      </c>
      <c r="L206">
        <v>0</v>
      </c>
      <c r="M206">
        <v>0.74</v>
      </c>
      <c r="N206">
        <v>0</v>
      </c>
    </row>
    <row r="207" spans="1:14" x14ac:dyDescent="0.3">
      <c r="A207">
        <v>204</v>
      </c>
      <c r="B207">
        <v>15404</v>
      </c>
      <c r="C207" s="1">
        <v>44026.475856481484</v>
      </c>
      <c r="D207">
        <v>43.428660000000001</v>
      </c>
      <c r="E207" t="s">
        <v>22</v>
      </c>
      <c r="F207">
        <v>-3.6077729999999999</v>
      </c>
      <c r="G207" t="s">
        <v>24</v>
      </c>
      <c r="H207">
        <v>10.8</v>
      </c>
      <c r="I207">
        <v>0</v>
      </c>
      <c r="J207">
        <v>12</v>
      </c>
      <c r="K207">
        <v>0.9</v>
      </c>
      <c r="L207">
        <v>0</v>
      </c>
      <c r="M207">
        <v>1.48</v>
      </c>
      <c r="N207">
        <v>0</v>
      </c>
    </row>
    <row r="208" spans="1:14" x14ac:dyDescent="0.3">
      <c r="A208">
        <v>205</v>
      </c>
      <c r="B208">
        <v>15405</v>
      </c>
      <c r="C208" s="1">
        <v>44026.475868055553</v>
      </c>
      <c r="D208">
        <v>43.428657000000001</v>
      </c>
      <c r="E208" t="s">
        <v>22</v>
      </c>
      <c r="F208">
        <v>-3.6077699999999999</v>
      </c>
      <c r="G208" t="s">
        <v>24</v>
      </c>
      <c r="H208">
        <v>10.8</v>
      </c>
      <c r="I208">
        <v>0</v>
      </c>
      <c r="J208">
        <v>12</v>
      </c>
      <c r="K208">
        <v>0.9</v>
      </c>
      <c r="L208">
        <v>0</v>
      </c>
      <c r="M208">
        <v>0.56000000000000005</v>
      </c>
      <c r="N208">
        <v>0</v>
      </c>
    </row>
    <row r="209" spans="1:14" x14ac:dyDescent="0.3">
      <c r="A209">
        <v>206</v>
      </c>
      <c r="B209">
        <v>15406</v>
      </c>
      <c r="C209" s="1">
        <v>44026.47587962963</v>
      </c>
      <c r="D209">
        <v>43.428654000000002</v>
      </c>
      <c r="E209" t="s">
        <v>22</v>
      </c>
      <c r="F209">
        <v>-3.6077669999999999</v>
      </c>
      <c r="G209" t="s">
        <v>24</v>
      </c>
      <c r="H209">
        <v>10.7</v>
      </c>
      <c r="I209">
        <v>0</v>
      </c>
      <c r="J209">
        <v>12</v>
      </c>
      <c r="K209">
        <v>1</v>
      </c>
      <c r="L209">
        <v>0</v>
      </c>
      <c r="M209">
        <v>0.56000000000000005</v>
      </c>
      <c r="N209">
        <v>0</v>
      </c>
    </row>
    <row r="210" spans="1:14" x14ac:dyDescent="0.3">
      <c r="A210">
        <v>207</v>
      </c>
      <c r="B210">
        <v>15407</v>
      </c>
      <c r="C210" s="1">
        <v>44026.475891203707</v>
      </c>
      <c r="D210">
        <v>43.428646000000001</v>
      </c>
      <c r="E210" t="s">
        <v>22</v>
      </c>
      <c r="F210">
        <v>-3.6077530000000002</v>
      </c>
      <c r="G210" t="s">
        <v>24</v>
      </c>
      <c r="H210">
        <v>10.8</v>
      </c>
      <c r="I210">
        <v>0</v>
      </c>
      <c r="J210">
        <v>12</v>
      </c>
      <c r="K210">
        <v>0.9</v>
      </c>
      <c r="L210">
        <v>136.5</v>
      </c>
      <c r="M210">
        <v>2.96</v>
      </c>
      <c r="N210">
        <v>0</v>
      </c>
    </row>
    <row r="211" spans="1:14" x14ac:dyDescent="0.3">
      <c r="A211">
        <v>208</v>
      </c>
      <c r="B211">
        <v>15408</v>
      </c>
      <c r="C211" s="1">
        <v>44026.475902777776</v>
      </c>
      <c r="D211">
        <v>43.428645000000003</v>
      </c>
      <c r="E211" t="s">
        <v>22</v>
      </c>
      <c r="F211">
        <v>-3.6077460000000001</v>
      </c>
      <c r="G211" t="s">
        <v>24</v>
      </c>
      <c r="H211">
        <v>10.7</v>
      </c>
      <c r="I211">
        <v>0</v>
      </c>
      <c r="J211">
        <v>12</v>
      </c>
      <c r="K211">
        <v>0.9</v>
      </c>
      <c r="L211">
        <v>0</v>
      </c>
      <c r="M211">
        <v>2.78</v>
      </c>
      <c r="N211">
        <v>0</v>
      </c>
    </row>
    <row r="212" spans="1:14" x14ac:dyDescent="0.3">
      <c r="A212">
        <v>209</v>
      </c>
      <c r="B212">
        <v>15409</v>
      </c>
      <c r="C212" s="1">
        <v>44026.475914351853</v>
      </c>
      <c r="D212">
        <v>43.428646000000001</v>
      </c>
      <c r="E212" t="s">
        <v>22</v>
      </c>
      <c r="F212">
        <v>-3.607742</v>
      </c>
      <c r="G212" t="s">
        <v>24</v>
      </c>
      <c r="H212">
        <v>10.8</v>
      </c>
      <c r="I212">
        <v>0</v>
      </c>
      <c r="J212">
        <v>11</v>
      </c>
      <c r="K212">
        <v>1.2</v>
      </c>
      <c r="L212">
        <v>0</v>
      </c>
      <c r="M212">
        <v>1.67</v>
      </c>
      <c r="N212">
        <v>0</v>
      </c>
    </row>
    <row r="213" spans="1:14" x14ac:dyDescent="0.3">
      <c r="A213">
        <v>210</v>
      </c>
      <c r="B213">
        <v>15410</v>
      </c>
      <c r="C213" s="1">
        <v>44026.475925925923</v>
      </c>
      <c r="D213">
        <v>43.428643999999998</v>
      </c>
      <c r="E213" t="s">
        <v>22</v>
      </c>
      <c r="F213">
        <v>-3.6077370000000002</v>
      </c>
      <c r="G213" t="s">
        <v>24</v>
      </c>
      <c r="H213">
        <v>10.7</v>
      </c>
      <c r="I213">
        <v>0</v>
      </c>
      <c r="J213">
        <v>11</v>
      </c>
      <c r="K213">
        <v>0.9</v>
      </c>
      <c r="L213">
        <v>0</v>
      </c>
      <c r="M213">
        <v>1.3</v>
      </c>
      <c r="N213">
        <v>0</v>
      </c>
    </row>
    <row r="214" spans="1:14" x14ac:dyDescent="0.3">
      <c r="A214">
        <v>211</v>
      </c>
      <c r="B214">
        <v>15411</v>
      </c>
      <c r="C214" s="1">
        <v>44026.475937499999</v>
      </c>
      <c r="D214">
        <v>43.428649</v>
      </c>
      <c r="E214" t="s">
        <v>22</v>
      </c>
      <c r="F214">
        <v>-3.6077400000000002</v>
      </c>
      <c r="G214" t="s">
        <v>24</v>
      </c>
      <c r="H214">
        <v>10.7</v>
      </c>
      <c r="I214">
        <v>0</v>
      </c>
      <c r="J214">
        <v>12</v>
      </c>
      <c r="K214">
        <v>0.9</v>
      </c>
      <c r="L214">
        <v>0</v>
      </c>
      <c r="M214">
        <v>0.56000000000000005</v>
      </c>
      <c r="N214">
        <v>0</v>
      </c>
    </row>
    <row r="215" spans="1:14" x14ac:dyDescent="0.3">
      <c r="A215">
        <v>212</v>
      </c>
      <c r="B215">
        <v>15412</v>
      </c>
      <c r="C215" s="1">
        <v>44026.475949074076</v>
      </c>
      <c r="D215">
        <v>43.428648000000003</v>
      </c>
      <c r="E215" t="s">
        <v>22</v>
      </c>
      <c r="F215">
        <v>-3.6077349999999999</v>
      </c>
      <c r="G215" t="s">
        <v>24</v>
      </c>
      <c r="H215">
        <v>10.7</v>
      </c>
      <c r="I215">
        <v>0</v>
      </c>
      <c r="J215">
        <v>12</v>
      </c>
      <c r="K215">
        <v>0.9</v>
      </c>
      <c r="L215">
        <v>0</v>
      </c>
      <c r="M215">
        <v>1.3</v>
      </c>
      <c r="N215">
        <v>0</v>
      </c>
    </row>
    <row r="216" spans="1:14" x14ac:dyDescent="0.3">
      <c r="A216">
        <v>213</v>
      </c>
      <c r="B216">
        <v>15413</v>
      </c>
      <c r="C216" s="1">
        <v>44026.475960648146</v>
      </c>
      <c r="D216">
        <v>43.428652999999997</v>
      </c>
      <c r="E216" t="s">
        <v>22</v>
      </c>
      <c r="F216">
        <v>-3.6077409999999999</v>
      </c>
      <c r="G216" t="s">
        <v>24</v>
      </c>
      <c r="H216">
        <v>10.7</v>
      </c>
      <c r="I216">
        <v>0</v>
      </c>
      <c r="J216">
        <v>12</v>
      </c>
      <c r="K216">
        <v>0.9</v>
      </c>
      <c r="L216">
        <v>0</v>
      </c>
      <c r="M216">
        <v>1.1100000000000001</v>
      </c>
      <c r="N216">
        <v>0</v>
      </c>
    </row>
    <row r="217" spans="1:14" x14ac:dyDescent="0.3">
      <c r="A217">
        <v>214</v>
      </c>
      <c r="B217">
        <v>15414</v>
      </c>
      <c r="C217" s="1">
        <v>44026.475972222222</v>
      </c>
      <c r="D217">
        <v>43.428654999999999</v>
      </c>
      <c r="E217" t="s">
        <v>22</v>
      </c>
      <c r="F217">
        <v>-3.6077370000000002</v>
      </c>
      <c r="G217" t="s">
        <v>24</v>
      </c>
      <c r="H217">
        <v>10.7</v>
      </c>
      <c r="I217">
        <v>0</v>
      </c>
      <c r="J217">
        <v>12</v>
      </c>
      <c r="K217">
        <v>0.9</v>
      </c>
      <c r="L217">
        <v>0</v>
      </c>
      <c r="M217">
        <v>1.85</v>
      </c>
      <c r="N217">
        <v>0</v>
      </c>
    </row>
    <row r="218" spans="1:14" x14ac:dyDescent="0.3">
      <c r="A218">
        <v>215</v>
      </c>
      <c r="B218">
        <v>15415</v>
      </c>
      <c r="C218" s="1">
        <v>44026.475983796299</v>
      </c>
      <c r="D218">
        <v>43.428655999999997</v>
      </c>
      <c r="E218" t="s">
        <v>22</v>
      </c>
      <c r="F218">
        <v>-3.6077379999999999</v>
      </c>
      <c r="G218" t="s">
        <v>24</v>
      </c>
      <c r="H218">
        <v>10.7</v>
      </c>
      <c r="I218">
        <v>0</v>
      </c>
      <c r="J218">
        <v>12</v>
      </c>
      <c r="K218">
        <v>0.9</v>
      </c>
      <c r="L218">
        <v>0</v>
      </c>
      <c r="M218">
        <v>0.56000000000000005</v>
      </c>
      <c r="N218">
        <v>0</v>
      </c>
    </row>
    <row r="219" spans="1:14" x14ac:dyDescent="0.3">
      <c r="A219">
        <v>216</v>
      </c>
      <c r="B219">
        <v>15416</v>
      </c>
      <c r="C219" s="1">
        <v>44026.475995370369</v>
      </c>
      <c r="D219">
        <v>43.428654999999999</v>
      </c>
      <c r="E219" t="s">
        <v>22</v>
      </c>
      <c r="F219">
        <v>-3.6077330000000001</v>
      </c>
      <c r="G219" t="s">
        <v>24</v>
      </c>
      <c r="H219">
        <v>10.7</v>
      </c>
      <c r="I219">
        <v>0</v>
      </c>
      <c r="J219">
        <v>12</v>
      </c>
      <c r="K219">
        <v>0.9</v>
      </c>
      <c r="L219">
        <v>0</v>
      </c>
      <c r="M219">
        <v>0.93</v>
      </c>
      <c r="N219">
        <v>0</v>
      </c>
    </row>
    <row r="220" spans="1:14" x14ac:dyDescent="0.3">
      <c r="A220">
        <v>217</v>
      </c>
      <c r="B220">
        <v>15417</v>
      </c>
      <c r="C220" s="1">
        <v>44026.476006944446</v>
      </c>
      <c r="D220">
        <v>43.428657000000001</v>
      </c>
      <c r="E220" t="s">
        <v>22</v>
      </c>
      <c r="F220">
        <v>-3.6077349999999999</v>
      </c>
      <c r="G220" t="s">
        <v>24</v>
      </c>
      <c r="H220">
        <v>10.7</v>
      </c>
      <c r="I220">
        <v>0</v>
      </c>
      <c r="J220">
        <v>12</v>
      </c>
      <c r="K220">
        <v>0.9</v>
      </c>
      <c r="L220">
        <v>0</v>
      </c>
      <c r="M220">
        <v>0.93</v>
      </c>
      <c r="N220">
        <v>0</v>
      </c>
    </row>
    <row r="221" spans="1:14" x14ac:dyDescent="0.3">
      <c r="A221">
        <v>218</v>
      </c>
      <c r="B221">
        <v>15418</v>
      </c>
      <c r="C221" s="1">
        <v>44026.476018518515</v>
      </c>
      <c r="D221">
        <v>43.428660000000001</v>
      </c>
      <c r="E221" t="s">
        <v>22</v>
      </c>
      <c r="F221">
        <v>-3.6077400000000002</v>
      </c>
      <c r="G221" t="s">
        <v>24</v>
      </c>
      <c r="H221">
        <v>10.7</v>
      </c>
      <c r="I221">
        <v>0</v>
      </c>
      <c r="J221">
        <v>11</v>
      </c>
      <c r="K221">
        <v>1.2</v>
      </c>
      <c r="L221">
        <v>0</v>
      </c>
      <c r="M221">
        <v>1.48</v>
      </c>
      <c r="N221">
        <v>0</v>
      </c>
    </row>
    <row r="222" spans="1:14" x14ac:dyDescent="0.3">
      <c r="A222">
        <v>219</v>
      </c>
      <c r="B222">
        <v>15419</v>
      </c>
      <c r="C222" s="1">
        <v>44026.476030092592</v>
      </c>
      <c r="D222">
        <v>43.428659000000003</v>
      </c>
      <c r="E222" t="s">
        <v>22</v>
      </c>
      <c r="F222">
        <v>-3.6077379999999999</v>
      </c>
      <c r="G222" t="s">
        <v>24</v>
      </c>
      <c r="H222">
        <v>10.7</v>
      </c>
      <c r="I222">
        <v>0</v>
      </c>
      <c r="J222">
        <v>11</v>
      </c>
      <c r="K222">
        <v>1</v>
      </c>
      <c r="L222">
        <v>0</v>
      </c>
      <c r="M222">
        <v>0.56000000000000005</v>
      </c>
      <c r="N222">
        <v>0</v>
      </c>
    </row>
    <row r="223" spans="1:14" x14ac:dyDescent="0.3">
      <c r="A223">
        <v>220</v>
      </c>
      <c r="B223">
        <v>15420</v>
      </c>
      <c r="C223" s="1">
        <v>44026.476041666669</v>
      </c>
      <c r="D223">
        <v>43.428657000000001</v>
      </c>
      <c r="E223" t="s">
        <v>22</v>
      </c>
      <c r="F223">
        <v>-3.6077349999999999</v>
      </c>
      <c r="G223" t="s">
        <v>24</v>
      </c>
      <c r="H223">
        <v>10.7</v>
      </c>
      <c r="I223">
        <v>0</v>
      </c>
      <c r="J223">
        <v>12</v>
      </c>
      <c r="K223">
        <v>0.9</v>
      </c>
      <c r="L223">
        <v>0</v>
      </c>
      <c r="M223">
        <v>0.74</v>
      </c>
      <c r="N223">
        <v>0</v>
      </c>
    </row>
    <row r="224" spans="1:14" x14ac:dyDescent="0.3">
      <c r="A224">
        <v>221</v>
      </c>
      <c r="B224">
        <v>15421</v>
      </c>
      <c r="C224" s="1">
        <v>44026.476053240738</v>
      </c>
      <c r="D224">
        <v>43.428660000000001</v>
      </c>
      <c r="E224" t="s">
        <v>22</v>
      </c>
      <c r="F224">
        <v>-3.607739</v>
      </c>
      <c r="G224" t="s">
        <v>24</v>
      </c>
      <c r="H224">
        <v>10.7</v>
      </c>
      <c r="I224">
        <v>0</v>
      </c>
      <c r="J224">
        <v>11</v>
      </c>
      <c r="K224">
        <v>0.9</v>
      </c>
      <c r="L224">
        <v>0</v>
      </c>
      <c r="M224">
        <v>0.56000000000000005</v>
      </c>
      <c r="N224">
        <v>0</v>
      </c>
    </row>
    <row r="225" spans="1:14" x14ac:dyDescent="0.3">
      <c r="A225">
        <v>222</v>
      </c>
      <c r="B225">
        <v>15422</v>
      </c>
      <c r="C225" s="1">
        <v>44026.476064814815</v>
      </c>
      <c r="D225">
        <v>43.428659000000003</v>
      </c>
      <c r="E225" t="s">
        <v>22</v>
      </c>
      <c r="F225">
        <v>-3.6077379999999999</v>
      </c>
      <c r="G225" t="s">
        <v>24</v>
      </c>
      <c r="H225">
        <v>10.7</v>
      </c>
      <c r="I225">
        <v>0</v>
      </c>
      <c r="J225">
        <v>11</v>
      </c>
      <c r="K225">
        <v>0.9</v>
      </c>
      <c r="L225">
        <v>0</v>
      </c>
      <c r="M225">
        <v>1.1100000000000001</v>
      </c>
      <c r="N225">
        <v>0</v>
      </c>
    </row>
    <row r="226" spans="1:14" x14ac:dyDescent="0.3">
      <c r="A226">
        <v>223</v>
      </c>
      <c r="B226">
        <v>15423</v>
      </c>
      <c r="C226" s="1">
        <v>44026.476076388892</v>
      </c>
      <c r="D226">
        <v>43.428655999999997</v>
      </c>
      <c r="E226" t="s">
        <v>22</v>
      </c>
      <c r="F226">
        <v>-3.6077370000000002</v>
      </c>
      <c r="G226" t="s">
        <v>24</v>
      </c>
      <c r="H226">
        <v>10.7</v>
      </c>
      <c r="I226">
        <v>0</v>
      </c>
      <c r="J226">
        <v>11</v>
      </c>
      <c r="K226">
        <v>0.9</v>
      </c>
      <c r="L226">
        <v>0</v>
      </c>
      <c r="M226">
        <v>0.19</v>
      </c>
      <c r="N226">
        <v>0</v>
      </c>
    </row>
    <row r="227" spans="1:14" x14ac:dyDescent="0.3">
      <c r="A227">
        <v>224</v>
      </c>
      <c r="B227">
        <v>15424</v>
      </c>
      <c r="C227" s="1">
        <v>44026.476087962961</v>
      </c>
      <c r="D227">
        <v>43.428660999999998</v>
      </c>
      <c r="E227" t="s">
        <v>22</v>
      </c>
      <c r="F227">
        <v>-3.6077439999999998</v>
      </c>
      <c r="G227" t="s">
        <v>24</v>
      </c>
      <c r="H227">
        <v>10.7</v>
      </c>
      <c r="I227">
        <v>0</v>
      </c>
      <c r="J227">
        <v>11</v>
      </c>
      <c r="K227">
        <v>0.9</v>
      </c>
      <c r="L227">
        <v>0</v>
      </c>
      <c r="M227">
        <v>0.93</v>
      </c>
      <c r="N227">
        <v>0</v>
      </c>
    </row>
    <row r="228" spans="1:14" x14ac:dyDescent="0.3">
      <c r="A228">
        <v>225</v>
      </c>
      <c r="B228">
        <v>15425</v>
      </c>
      <c r="C228" s="1">
        <v>44026.476099537038</v>
      </c>
      <c r="D228">
        <v>43.428662000000003</v>
      </c>
      <c r="E228" t="s">
        <v>22</v>
      </c>
      <c r="F228">
        <v>-3.6077439999999998</v>
      </c>
      <c r="G228" t="s">
        <v>24</v>
      </c>
      <c r="H228">
        <v>10.8</v>
      </c>
      <c r="I228">
        <v>0</v>
      </c>
      <c r="J228">
        <v>11</v>
      </c>
      <c r="K228">
        <v>0.9</v>
      </c>
      <c r="L228">
        <v>0</v>
      </c>
      <c r="M228">
        <v>0.74</v>
      </c>
      <c r="N228">
        <v>0</v>
      </c>
    </row>
    <row r="229" spans="1:14" x14ac:dyDescent="0.3">
      <c r="A229">
        <v>226</v>
      </c>
      <c r="B229">
        <v>15426</v>
      </c>
      <c r="C229" s="1">
        <v>44026.476111111115</v>
      </c>
      <c r="D229">
        <v>43.428663</v>
      </c>
      <c r="E229" t="s">
        <v>22</v>
      </c>
      <c r="F229">
        <v>-3.6077430000000001</v>
      </c>
      <c r="G229" t="s">
        <v>24</v>
      </c>
      <c r="H229">
        <v>10.8</v>
      </c>
      <c r="I229">
        <v>0</v>
      </c>
      <c r="J229">
        <v>11</v>
      </c>
      <c r="K229">
        <v>0.9</v>
      </c>
      <c r="L229">
        <v>0</v>
      </c>
      <c r="M229">
        <v>0.56000000000000005</v>
      </c>
      <c r="N229">
        <v>0</v>
      </c>
    </row>
    <row r="230" spans="1:14" x14ac:dyDescent="0.3">
      <c r="A230">
        <v>227</v>
      </c>
      <c r="B230">
        <v>15427</v>
      </c>
      <c r="C230" s="1">
        <v>44026.476122685184</v>
      </c>
      <c r="D230">
        <v>43.428659000000003</v>
      </c>
      <c r="E230" t="s">
        <v>22</v>
      </c>
      <c r="F230">
        <v>-3.6077349999999999</v>
      </c>
      <c r="G230" t="s">
        <v>24</v>
      </c>
      <c r="H230">
        <v>10.8</v>
      </c>
      <c r="I230">
        <v>0</v>
      </c>
      <c r="J230">
        <v>12</v>
      </c>
      <c r="K230">
        <v>0.9</v>
      </c>
      <c r="L230">
        <v>0</v>
      </c>
      <c r="M230">
        <v>2.2200000000000002</v>
      </c>
      <c r="N230">
        <v>0</v>
      </c>
    </row>
    <row r="231" spans="1:14" x14ac:dyDescent="0.3">
      <c r="A231">
        <v>228</v>
      </c>
      <c r="B231">
        <v>15428</v>
      </c>
      <c r="C231" s="1">
        <v>44026.476134259261</v>
      </c>
      <c r="D231">
        <v>43.428660000000001</v>
      </c>
      <c r="E231" t="s">
        <v>22</v>
      </c>
      <c r="F231">
        <v>-3.607739</v>
      </c>
      <c r="G231" t="s">
        <v>24</v>
      </c>
      <c r="H231">
        <v>10.8</v>
      </c>
      <c r="I231">
        <v>0</v>
      </c>
      <c r="J231">
        <v>12</v>
      </c>
      <c r="K231">
        <v>0.9</v>
      </c>
      <c r="L231">
        <v>0</v>
      </c>
      <c r="M231">
        <v>0.93</v>
      </c>
      <c r="N231">
        <v>0</v>
      </c>
    </row>
    <row r="232" spans="1:14" x14ac:dyDescent="0.3">
      <c r="A232">
        <v>229</v>
      </c>
      <c r="B232">
        <v>15429</v>
      </c>
      <c r="C232" s="1">
        <v>44026.476145833331</v>
      </c>
      <c r="D232">
        <v>43.428660000000001</v>
      </c>
      <c r="E232" t="s">
        <v>22</v>
      </c>
      <c r="F232">
        <v>-3.6077439999999998</v>
      </c>
      <c r="G232" t="s">
        <v>24</v>
      </c>
      <c r="H232">
        <v>10.7</v>
      </c>
      <c r="I232">
        <v>0</v>
      </c>
      <c r="J232">
        <v>12</v>
      </c>
      <c r="K232">
        <v>0.9</v>
      </c>
      <c r="L232">
        <v>0</v>
      </c>
      <c r="M232">
        <v>1.3</v>
      </c>
      <c r="N232">
        <v>0</v>
      </c>
    </row>
    <row r="233" spans="1:14" x14ac:dyDescent="0.3">
      <c r="A233">
        <v>230</v>
      </c>
      <c r="B233">
        <v>15430</v>
      </c>
      <c r="C233" s="1">
        <v>44026.476157407407</v>
      </c>
      <c r="D233">
        <v>43.428659000000003</v>
      </c>
      <c r="E233" t="s">
        <v>22</v>
      </c>
      <c r="F233">
        <v>-3.6077439999999998</v>
      </c>
      <c r="G233" t="s">
        <v>24</v>
      </c>
      <c r="H233">
        <v>10.7</v>
      </c>
      <c r="I233">
        <v>0</v>
      </c>
      <c r="J233">
        <v>11</v>
      </c>
      <c r="K233">
        <v>0.9</v>
      </c>
      <c r="L233">
        <v>0</v>
      </c>
      <c r="M233">
        <v>0.74</v>
      </c>
      <c r="N233">
        <v>0</v>
      </c>
    </row>
    <row r="234" spans="1:14" x14ac:dyDescent="0.3">
      <c r="A234">
        <v>231</v>
      </c>
      <c r="B234">
        <v>15431</v>
      </c>
      <c r="C234" s="1">
        <v>44026.476168981484</v>
      </c>
      <c r="D234">
        <v>43.428649</v>
      </c>
      <c r="E234" t="s">
        <v>22</v>
      </c>
      <c r="F234">
        <v>-3.6077340000000002</v>
      </c>
      <c r="G234" t="s">
        <v>24</v>
      </c>
      <c r="H234">
        <v>10.7</v>
      </c>
      <c r="I234">
        <v>0</v>
      </c>
      <c r="J234">
        <v>11</v>
      </c>
      <c r="K234">
        <v>0.9</v>
      </c>
      <c r="L234">
        <v>0</v>
      </c>
      <c r="M234">
        <v>1.1100000000000001</v>
      </c>
      <c r="N234">
        <v>0</v>
      </c>
    </row>
    <row r="235" spans="1:14" x14ac:dyDescent="0.3">
      <c r="A235">
        <v>232</v>
      </c>
      <c r="B235">
        <v>15432</v>
      </c>
      <c r="C235" s="1">
        <v>44026.476180555554</v>
      </c>
      <c r="D235">
        <v>43.428646999999998</v>
      </c>
      <c r="E235" t="s">
        <v>22</v>
      </c>
      <c r="F235">
        <v>-3.6077309999999998</v>
      </c>
      <c r="G235" t="s">
        <v>24</v>
      </c>
      <c r="H235">
        <v>10.7</v>
      </c>
      <c r="I235">
        <v>0</v>
      </c>
      <c r="J235">
        <v>12</v>
      </c>
      <c r="K235">
        <v>0.9</v>
      </c>
      <c r="L235">
        <v>0</v>
      </c>
      <c r="M235">
        <v>0.56000000000000005</v>
      </c>
      <c r="N235">
        <v>0</v>
      </c>
    </row>
    <row r="236" spans="1:14" x14ac:dyDescent="0.3">
      <c r="A236">
        <v>233</v>
      </c>
      <c r="B236">
        <v>15433</v>
      </c>
      <c r="C236" s="1">
        <v>44026.47619212963</v>
      </c>
      <c r="D236">
        <v>43.428651000000002</v>
      </c>
      <c r="E236" t="s">
        <v>22</v>
      </c>
      <c r="F236">
        <v>-3.6077360000000001</v>
      </c>
      <c r="G236" t="s">
        <v>24</v>
      </c>
      <c r="H236">
        <v>10.7</v>
      </c>
      <c r="I236">
        <v>0</v>
      </c>
      <c r="J236">
        <v>12</v>
      </c>
      <c r="K236">
        <v>0.9</v>
      </c>
      <c r="L236">
        <v>0</v>
      </c>
      <c r="M236">
        <v>0.56000000000000005</v>
      </c>
      <c r="N236">
        <v>0</v>
      </c>
    </row>
    <row r="237" spans="1:14" x14ac:dyDescent="0.3">
      <c r="A237">
        <v>234</v>
      </c>
      <c r="B237">
        <v>15434</v>
      </c>
      <c r="C237" s="1">
        <v>44026.476203703707</v>
      </c>
      <c r="D237">
        <v>43.428652999999997</v>
      </c>
      <c r="E237" t="s">
        <v>22</v>
      </c>
      <c r="F237">
        <v>-3.6077379999999999</v>
      </c>
      <c r="G237" t="s">
        <v>24</v>
      </c>
      <c r="H237">
        <v>10.7</v>
      </c>
      <c r="I237">
        <v>0</v>
      </c>
      <c r="J237">
        <v>11</v>
      </c>
      <c r="K237">
        <v>0.9</v>
      </c>
      <c r="L237">
        <v>0</v>
      </c>
      <c r="M237">
        <v>0.19</v>
      </c>
      <c r="N237">
        <v>0</v>
      </c>
    </row>
    <row r="238" spans="1:14" x14ac:dyDescent="0.3">
      <c r="A238">
        <v>235</v>
      </c>
      <c r="B238">
        <v>15435</v>
      </c>
      <c r="C238" s="1">
        <v>44026.476215277777</v>
      </c>
      <c r="D238">
        <v>43.428652999999997</v>
      </c>
      <c r="E238" t="s">
        <v>22</v>
      </c>
      <c r="F238">
        <v>-3.6077430000000001</v>
      </c>
      <c r="G238" t="s">
        <v>24</v>
      </c>
      <c r="H238">
        <v>10.7</v>
      </c>
      <c r="I238">
        <v>0</v>
      </c>
      <c r="J238">
        <v>12</v>
      </c>
      <c r="K238">
        <v>0.9</v>
      </c>
      <c r="L238">
        <v>0</v>
      </c>
      <c r="M238">
        <v>0.19</v>
      </c>
      <c r="N238">
        <v>0</v>
      </c>
    </row>
    <row r="239" spans="1:14" x14ac:dyDescent="0.3">
      <c r="A239">
        <v>236</v>
      </c>
      <c r="B239">
        <v>15436</v>
      </c>
      <c r="C239" s="1">
        <v>44026.476226851853</v>
      </c>
      <c r="D239">
        <v>43.428651000000002</v>
      </c>
      <c r="E239" t="s">
        <v>22</v>
      </c>
      <c r="F239">
        <v>-3.6077430000000001</v>
      </c>
      <c r="G239" t="s">
        <v>24</v>
      </c>
      <c r="H239">
        <v>10.7</v>
      </c>
      <c r="I239">
        <v>0</v>
      </c>
      <c r="J239">
        <v>12</v>
      </c>
      <c r="K239">
        <v>0.9</v>
      </c>
      <c r="L239">
        <v>0</v>
      </c>
      <c r="M239">
        <v>0</v>
      </c>
      <c r="N239">
        <v>0</v>
      </c>
    </row>
    <row r="240" spans="1:14" x14ac:dyDescent="0.3">
      <c r="A240">
        <v>237</v>
      </c>
      <c r="B240">
        <v>15437</v>
      </c>
      <c r="C240" s="1">
        <v>44026.476238425923</v>
      </c>
      <c r="D240">
        <v>43.428648000000003</v>
      </c>
      <c r="E240" t="s">
        <v>22</v>
      </c>
      <c r="F240">
        <v>-3.6077499999999998</v>
      </c>
      <c r="G240" t="s">
        <v>24</v>
      </c>
      <c r="H240">
        <v>10.7</v>
      </c>
      <c r="I240">
        <v>0</v>
      </c>
      <c r="J240">
        <v>12</v>
      </c>
      <c r="K240">
        <v>0.9</v>
      </c>
      <c r="L240">
        <v>0</v>
      </c>
      <c r="M240">
        <v>0.19</v>
      </c>
      <c r="N240">
        <v>0</v>
      </c>
    </row>
    <row r="241" spans="1:14" x14ac:dyDescent="0.3">
      <c r="A241">
        <v>238</v>
      </c>
      <c r="B241">
        <v>15438</v>
      </c>
      <c r="C241" s="1">
        <v>44026.47625</v>
      </c>
      <c r="D241">
        <v>43.428649</v>
      </c>
      <c r="E241" t="s">
        <v>22</v>
      </c>
      <c r="F241">
        <v>-3.6077590000000002</v>
      </c>
      <c r="G241" t="s">
        <v>24</v>
      </c>
      <c r="H241">
        <v>10.7</v>
      </c>
      <c r="I241">
        <v>0</v>
      </c>
      <c r="J241">
        <v>12</v>
      </c>
      <c r="K241">
        <v>0.9</v>
      </c>
      <c r="L241">
        <v>0</v>
      </c>
      <c r="M241">
        <v>0</v>
      </c>
      <c r="N241">
        <v>0</v>
      </c>
    </row>
    <row r="242" spans="1:14" x14ac:dyDescent="0.3">
      <c r="A242">
        <v>239</v>
      </c>
      <c r="B242">
        <v>15439</v>
      </c>
      <c r="C242" s="1">
        <v>44026.476261574076</v>
      </c>
      <c r="D242">
        <v>43.428649</v>
      </c>
      <c r="E242" t="s">
        <v>22</v>
      </c>
      <c r="F242">
        <v>-3.6077629999999998</v>
      </c>
      <c r="G242" t="s">
        <v>24</v>
      </c>
      <c r="H242">
        <v>10.7</v>
      </c>
      <c r="I242">
        <v>0</v>
      </c>
      <c r="J242">
        <v>12</v>
      </c>
      <c r="K242">
        <v>0.8</v>
      </c>
      <c r="L242">
        <v>0</v>
      </c>
      <c r="M242">
        <v>0.19</v>
      </c>
      <c r="N242">
        <v>0</v>
      </c>
    </row>
    <row r="243" spans="1:14" x14ac:dyDescent="0.3">
      <c r="A243">
        <v>240</v>
      </c>
      <c r="B243">
        <v>15440</v>
      </c>
      <c r="C243" s="1">
        <v>44026.476273148146</v>
      </c>
      <c r="D243">
        <v>43.428652999999997</v>
      </c>
      <c r="E243" t="s">
        <v>22</v>
      </c>
      <c r="F243">
        <v>-3.6077669999999999</v>
      </c>
      <c r="G243" t="s">
        <v>24</v>
      </c>
      <c r="H243">
        <v>10.7</v>
      </c>
      <c r="I243">
        <v>0</v>
      </c>
      <c r="J243">
        <v>12</v>
      </c>
      <c r="K243">
        <v>0.8</v>
      </c>
      <c r="L243">
        <v>0</v>
      </c>
      <c r="M243">
        <v>0.37</v>
      </c>
      <c r="N243">
        <v>0</v>
      </c>
    </row>
    <row r="244" spans="1:14" x14ac:dyDescent="0.3">
      <c r="A244">
        <v>241</v>
      </c>
      <c r="B244">
        <v>15441</v>
      </c>
      <c r="C244" s="1">
        <v>44026.476284722223</v>
      </c>
      <c r="D244">
        <v>43.428654999999999</v>
      </c>
      <c r="E244" t="s">
        <v>22</v>
      </c>
      <c r="F244">
        <v>-3.6077699999999999</v>
      </c>
      <c r="G244" t="s">
        <v>24</v>
      </c>
      <c r="H244">
        <v>10.7</v>
      </c>
      <c r="I244">
        <v>0</v>
      </c>
      <c r="J244">
        <v>12</v>
      </c>
      <c r="K244">
        <v>0.8</v>
      </c>
      <c r="L244">
        <v>0</v>
      </c>
      <c r="M244">
        <v>0.37</v>
      </c>
      <c r="N244">
        <v>0</v>
      </c>
    </row>
    <row r="245" spans="1:14" x14ac:dyDescent="0.3">
      <c r="A245">
        <v>242</v>
      </c>
      <c r="B245">
        <v>15442</v>
      </c>
      <c r="C245" s="1">
        <v>44026.4762962963</v>
      </c>
      <c r="D245">
        <v>43.428652</v>
      </c>
      <c r="E245" t="s">
        <v>22</v>
      </c>
      <c r="F245">
        <v>-3.6077659999999998</v>
      </c>
      <c r="G245" t="s">
        <v>24</v>
      </c>
      <c r="H245">
        <v>10.7</v>
      </c>
      <c r="I245">
        <v>0</v>
      </c>
      <c r="J245">
        <v>12</v>
      </c>
      <c r="K245">
        <v>0.8</v>
      </c>
      <c r="L245">
        <v>0</v>
      </c>
      <c r="M245">
        <v>2.04</v>
      </c>
      <c r="N245">
        <v>0</v>
      </c>
    </row>
    <row r="246" spans="1:14" x14ac:dyDescent="0.3">
      <c r="A246">
        <v>243</v>
      </c>
      <c r="B246">
        <v>15443</v>
      </c>
      <c r="C246" s="1">
        <v>44026.476307870369</v>
      </c>
      <c r="D246">
        <v>43.428654000000002</v>
      </c>
      <c r="E246" t="s">
        <v>22</v>
      </c>
      <c r="F246">
        <v>-3.6077659999999998</v>
      </c>
      <c r="G246" t="s">
        <v>24</v>
      </c>
      <c r="H246">
        <v>10.7</v>
      </c>
      <c r="I246">
        <v>0</v>
      </c>
      <c r="J246">
        <v>12</v>
      </c>
      <c r="K246">
        <v>0.8</v>
      </c>
      <c r="L246">
        <v>0</v>
      </c>
      <c r="M246">
        <v>0.56000000000000005</v>
      </c>
      <c r="N246">
        <v>0</v>
      </c>
    </row>
    <row r="247" spans="1:14" x14ac:dyDescent="0.3">
      <c r="A247">
        <v>244</v>
      </c>
      <c r="B247">
        <v>15444</v>
      </c>
      <c r="C247" s="1">
        <v>44026.476319444446</v>
      </c>
      <c r="D247">
        <v>43.428654999999999</v>
      </c>
      <c r="E247" t="s">
        <v>22</v>
      </c>
      <c r="F247">
        <v>-3.6077629999999998</v>
      </c>
      <c r="G247" t="s">
        <v>24</v>
      </c>
      <c r="H247">
        <v>10.7</v>
      </c>
      <c r="I247">
        <v>0</v>
      </c>
      <c r="J247">
        <v>12</v>
      </c>
      <c r="K247">
        <v>0.8</v>
      </c>
      <c r="L247">
        <v>0</v>
      </c>
      <c r="M247">
        <v>1.1100000000000001</v>
      </c>
      <c r="N247">
        <v>0</v>
      </c>
    </row>
    <row r="248" spans="1:14" x14ac:dyDescent="0.3">
      <c r="A248">
        <v>245</v>
      </c>
      <c r="B248">
        <v>15445</v>
      </c>
      <c r="C248" s="1">
        <v>44026.476331018515</v>
      </c>
      <c r="D248">
        <v>43.428660000000001</v>
      </c>
      <c r="E248" t="s">
        <v>22</v>
      </c>
      <c r="F248">
        <v>-3.607774</v>
      </c>
      <c r="G248" t="s">
        <v>24</v>
      </c>
      <c r="H248">
        <v>10.7</v>
      </c>
      <c r="I248">
        <v>0</v>
      </c>
      <c r="J248">
        <v>12</v>
      </c>
      <c r="K248">
        <v>0.8</v>
      </c>
      <c r="L248">
        <v>0</v>
      </c>
      <c r="M248">
        <v>0.37</v>
      </c>
      <c r="N248">
        <v>0</v>
      </c>
    </row>
    <row r="249" spans="1:14" x14ac:dyDescent="0.3">
      <c r="A249">
        <v>246</v>
      </c>
      <c r="B249">
        <v>15446</v>
      </c>
      <c r="C249" s="1">
        <v>44026.476342592592</v>
      </c>
      <c r="D249">
        <v>43.428673000000003</v>
      </c>
      <c r="E249" t="s">
        <v>22</v>
      </c>
      <c r="F249">
        <v>-3.6077949999999999</v>
      </c>
      <c r="G249" t="s">
        <v>24</v>
      </c>
      <c r="H249">
        <v>10.8</v>
      </c>
      <c r="I249">
        <v>0</v>
      </c>
      <c r="J249">
        <v>12</v>
      </c>
      <c r="K249">
        <v>0.8</v>
      </c>
      <c r="L249">
        <v>0</v>
      </c>
      <c r="M249">
        <v>0.37</v>
      </c>
      <c r="N249">
        <v>0</v>
      </c>
    </row>
    <row r="250" spans="1:14" x14ac:dyDescent="0.3">
      <c r="A250">
        <v>247</v>
      </c>
      <c r="B250">
        <v>15447</v>
      </c>
      <c r="C250" s="1">
        <v>44026.476354166669</v>
      </c>
      <c r="D250">
        <v>43.428671000000001</v>
      </c>
      <c r="E250" t="s">
        <v>22</v>
      </c>
      <c r="F250">
        <v>-3.6078000000000001</v>
      </c>
      <c r="G250" t="s">
        <v>24</v>
      </c>
      <c r="H250">
        <v>10.7</v>
      </c>
      <c r="I250">
        <v>0</v>
      </c>
      <c r="J250">
        <v>12</v>
      </c>
      <c r="K250">
        <v>0.8</v>
      </c>
      <c r="L250">
        <v>0</v>
      </c>
      <c r="M250">
        <v>1.67</v>
      </c>
      <c r="N250">
        <v>0</v>
      </c>
    </row>
    <row r="251" spans="1:14" x14ac:dyDescent="0.3">
      <c r="A251">
        <v>248</v>
      </c>
      <c r="B251">
        <v>15448</v>
      </c>
      <c r="C251" s="1">
        <v>44026.476365740738</v>
      </c>
      <c r="D251">
        <v>43.428671999999999</v>
      </c>
      <c r="E251" t="s">
        <v>22</v>
      </c>
      <c r="F251">
        <v>-3.6078039999999998</v>
      </c>
      <c r="G251" t="s">
        <v>24</v>
      </c>
      <c r="H251">
        <v>10.9</v>
      </c>
      <c r="I251">
        <v>0</v>
      </c>
      <c r="J251">
        <v>12</v>
      </c>
      <c r="K251">
        <v>0.8</v>
      </c>
      <c r="L251">
        <v>0</v>
      </c>
      <c r="M251">
        <v>1.67</v>
      </c>
      <c r="N251">
        <v>0</v>
      </c>
    </row>
    <row r="252" spans="1:14" x14ac:dyDescent="0.3">
      <c r="A252">
        <v>249</v>
      </c>
      <c r="B252">
        <v>15449</v>
      </c>
      <c r="C252" s="1">
        <v>44026.476377314815</v>
      </c>
      <c r="D252">
        <v>43.428671999999999</v>
      </c>
      <c r="E252" t="s">
        <v>22</v>
      </c>
      <c r="F252">
        <v>-3.6078049999999999</v>
      </c>
      <c r="G252" t="s">
        <v>24</v>
      </c>
      <c r="H252">
        <v>12.4</v>
      </c>
      <c r="I252">
        <v>0</v>
      </c>
      <c r="J252">
        <v>12</v>
      </c>
      <c r="K252">
        <v>0.8</v>
      </c>
      <c r="L252">
        <v>0</v>
      </c>
      <c r="M252">
        <v>0</v>
      </c>
      <c r="N252">
        <v>0</v>
      </c>
    </row>
    <row r="253" spans="1:14" x14ac:dyDescent="0.3">
      <c r="A253">
        <v>250</v>
      </c>
      <c r="B253">
        <v>15450</v>
      </c>
      <c r="C253" s="1">
        <v>44026.476388888892</v>
      </c>
      <c r="D253">
        <v>43.428674000000001</v>
      </c>
      <c r="E253" t="s">
        <v>22</v>
      </c>
      <c r="F253">
        <v>-3.6078049999999999</v>
      </c>
      <c r="G253" t="s">
        <v>24</v>
      </c>
      <c r="H253">
        <v>13.6</v>
      </c>
      <c r="I253">
        <v>0</v>
      </c>
      <c r="J253">
        <v>12</v>
      </c>
      <c r="K253">
        <v>0.8</v>
      </c>
      <c r="L253">
        <v>0</v>
      </c>
      <c r="M253">
        <v>0.93</v>
      </c>
      <c r="N253">
        <v>0</v>
      </c>
    </row>
    <row r="254" spans="1:14" x14ac:dyDescent="0.3">
      <c r="A254">
        <v>251</v>
      </c>
      <c r="B254">
        <v>15451</v>
      </c>
      <c r="C254" s="1">
        <v>44026.476400462961</v>
      </c>
      <c r="D254">
        <v>43.428674000000001</v>
      </c>
      <c r="E254" t="s">
        <v>22</v>
      </c>
      <c r="F254">
        <v>-3.6078060000000001</v>
      </c>
      <c r="G254" t="s">
        <v>24</v>
      </c>
      <c r="H254">
        <v>13.3</v>
      </c>
      <c r="I254">
        <v>0</v>
      </c>
      <c r="J254">
        <v>12</v>
      </c>
      <c r="K254">
        <v>0.8</v>
      </c>
      <c r="L254">
        <v>0</v>
      </c>
      <c r="M254">
        <v>0.19</v>
      </c>
      <c r="N254">
        <v>0</v>
      </c>
    </row>
    <row r="255" spans="1:14" x14ac:dyDescent="0.3">
      <c r="A255">
        <v>252</v>
      </c>
      <c r="B255">
        <v>15452</v>
      </c>
      <c r="C255" s="1">
        <v>44026.476412037038</v>
      </c>
      <c r="D255">
        <v>43.428674000000001</v>
      </c>
      <c r="E255" t="s">
        <v>22</v>
      </c>
      <c r="F255">
        <v>-3.6078060000000001</v>
      </c>
      <c r="G255" t="s">
        <v>24</v>
      </c>
      <c r="H255">
        <v>12.7</v>
      </c>
      <c r="I255">
        <v>0</v>
      </c>
      <c r="J255">
        <v>12</v>
      </c>
      <c r="K255">
        <v>0.8</v>
      </c>
      <c r="L255">
        <v>0</v>
      </c>
      <c r="M255">
        <v>0</v>
      </c>
      <c r="N255">
        <v>0</v>
      </c>
    </row>
    <row r="256" spans="1:14" x14ac:dyDescent="0.3">
      <c r="C256" s="1"/>
    </row>
    <row r="257" spans="3:3" x14ac:dyDescent="0.3">
      <c r="C257" s="1"/>
    </row>
    <row r="258" spans="3:3" x14ac:dyDescent="0.3">
      <c r="C258" s="1"/>
    </row>
    <row r="259" spans="3:3" x14ac:dyDescent="0.3">
      <c r="C259" s="1"/>
    </row>
    <row r="260" spans="3:3" x14ac:dyDescent="0.3">
      <c r="C260" s="1"/>
    </row>
    <row r="261" spans="3:3" x14ac:dyDescent="0.3">
      <c r="C261" s="1"/>
    </row>
    <row r="262" spans="3:3" x14ac:dyDescent="0.3">
      <c r="C262" s="1"/>
    </row>
    <row r="263" spans="3:3" x14ac:dyDescent="0.3">
      <c r="C263" s="1"/>
    </row>
    <row r="264" spans="3:3" x14ac:dyDescent="0.3">
      <c r="C264" s="1"/>
    </row>
    <row r="265" spans="3:3" x14ac:dyDescent="0.3">
      <c r="C265" s="1"/>
    </row>
    <row r="266" spans="3:3" x14ac:dyDescent="0.3">
      <c r="C266" s="1"/>
    </row>
    <row r="267" spans="3:3" x14ac:dyDescent="0.3">
      <c r="C267" s="1"/>
    </row>
    <row r="268" spans="3:3" x14ac:dyDescent="0.3">
      <c r="C268" s="1"/>
    </row>
    <row r="269" spans="3:3" x14ac:dyDescent="0.3">
      <c r="C269" s="1"/>
    </row>
    <row r="270" spans="3:3" x14ac:dyDescent="0.3">
      <c r="C270" s="1"/>
    </row>
    <row r="271" spans="3:3" x14ac:dyDescent="0.3">
      <c r="C271" s="1"/>
    </row>
    <row r="272" spans="3:3" x14ac:dyDescent="0.3">
      <c r="C272" s="1"/>
    </row>
    <row r="273" spans="3:3" x14ac:dyDescent="0.3">
      <c r="C273" s="1"/>
    </row>
    <row r="274" spans="3:3" x14ac:dyDescent="0.3">
      <c r="C274" s="1"/>
    </row>
    <row r="275" spans="3:3" x14ac:dyDescent="0.3">
      <c r="C275" s="1"/>
    </row>
    <row r="276" spans="3:3" x14ac:dyDescent="0.3">
      <c r="C276" s="1"/>
    </row>
    <row r="277" spans="3:3" x14ac:dyDescent="0.3">
      <c r="C277" s="1"/>
    </row>
    <row r="278" spans="3:3" x14ac:dyDescent="0.3">
      <c r="C278" s="1"/>
    </row>
    <row r="279" spans="3:3" x14ac:dyDescent="0.3">
      <c r="C279" s="1"/>
    </row>
    <row r="280" spans="3:3" x14ac:dyDescent="0.3">
      <c r="C280" s="1"/>
    </row>
    <row r="281" spans="3:3" x14ac:dyDescent="0.3">
      <c r="C281" s="1"/>
    </row>
    <row r="282" spans="3:3" x14ac:dyDescent="0.3">
      <c r="C282" s="1"/>
    </row>
    <row r="283" spans="3:3" x14ac:dyDescent="0.3">
      <c r="C283" s="1"/>
    </row>
    <row r="284" spans="3:3" x14ac:dyDescent="0.3">
      <c r="C284" s="1"/>
    </row>
    <row r="285" spans="3:3" x14ac:dyDescent="0.3">
      <c r="C285" s="1"/>
    </row>
    <row r="286" spans="3:3" x14ac:dyDescent="0.3">
      <c r="C286" s="1"/>
    </row>
    <row r="287" spans="3:3" x14ac:dyDescent="0.3">
      <c r="C287" s="1"/>
    </row>
    <row r="288" spans="3:3" x14ac:dyDescent="0.3">
      <c r="C288" s="1"/>
    </row>
    <row r="289" spans="3:3" x14ac:dyDescent="0.3">
      <c r="C289" s="1"/>
    </row>
    <row r="290" spans="3:3" x14ac:dyDescent="0.3">
      <c r="C290" s="1"/>
    </row>
    <row r="291" spans="3:3" x14ac:dyDescent="0.3">
      <c r="C291" s="1"/>
    </row>
    <row r="292" spans="3:3" x14ac:dyDescent="0.3">
      <c r="C292" s="1"/>
    </row>
    <row r="293" spans="3:3" x14ac:dyDescent="0.3">
      <c r="C293" s="1"/>
    </row>
    <row r="294" spans="3:3" x14ac:dyDescent="0.3">
      <c r="C294" s="1"/>
    </row>
    <row r="295" spans="3:3" x14ac:dyDescent="0.3">
      <c r="C295" s="1"/>
    </row>
    <row r="296" spans="3:3" x14ac:dyDescent="0.3">
      <c r="C296" s="1"/>
    </row>
    <row r="297" spans="3:3" x14ac:dyDescent="0.3">
      <c r="C297" s="1"/>
    </row>
    <row r="298" spans="3:3" x14ac:dyDescent="0.3">
      <c r="C298" s="1"/>
    </row>
    <row r="299" spans="3:3" x14ac:dyDescent="0.3">
      <c r="C299" s="1"/>
    </row>
    <row r="300" spans="3:3" x14ac:dyDescent="0.3">
      <c r="C300" s="1"/>
    </row>
    <row r="301" spans="3:3" x14ac:dyDescent="0.3">
      <c r="C301" s="1"/>
    </row>
    <row r="302" spans="3:3" x14ac:dyDescent="0.3">
      <c r="C302" s="1"/>
    </row>
    <row r="303" spans="3:3" x14ac:dyDescent="0.3">
      <c r="C303" s="1"/>
    </row>
    <row r="304" spans="3:3" x14ac:dyDescent="0.3">
      <c r="C304" s="1"/>
    </row>
    <row r="305" spans="3:3" x14ac:dyDescent="0.3">
      <c r="C305" s="1"/>
    </row>
    <row r="306" spans="3:3" x14ac:dyDescent="0.3">
      <c r="C306" s="1"/>
    </row>
    <row r="307" spans="3:3" x14ac:dyDescent="0.3">
      <c r="C307" s="1"/>
    </row>
    <row r="308" spans="3:3" x14ac:dyDescent="0.3">
      <c r="C308" s="1"/>
    </row>
    <row r="309" spans="3:3" x14ac:dyDescent="0.3">
      <c r="C309" s="1"/>
    </row>
    <row r="310" spans="3:3" x14ac:dyDescent="0.3">
      <c r="C310" s="1"/>
    </row>
    <row r="311" spans="3:3" x14ac:dyDescent="0.3">
      <c r="C311" s="1"/>
    </row>
    <row r="312" spans="3:3" x14ac:dyDescent="0.3">
      <c r="C312" s="1"/>
    </row>
    <row r="313" spans="3:3" x14ac:dyDescent="0.3">
      <c r="C313" s="1"/>
    </row>
    <row r="314" spans="3:3" x14ac:dyDescent="0.3">
      <c r="C314" s="1"/>
    </row>
    <row r="315" spans="3:3" x14ac:dyDescent="0.3">
      <c r="C315" s="1"/>
    </row>
    <row r="316" spans="3:3" x14ac:dyDescent="0.3">
      <c r="C316" s="1"/>
    </row>
    <row r="317" spans="3:3" x14ac:dyDescent="0.3">
      <c r="C317" s="1"/>
    </row>
    <row r="318" spans="3:3" x14ac:dyDescent="0.3">
      <c r="C318" s="1"/>
    </row>
    <row r="319" spans="3:3" x14ac:dyDescent="0.3">
      <c r="C319" s="1"/>
    </row>
    <row r="320" spans="3:3" x14ac:dyDescent="0.3">
      <c r="C320" s="1"/>
    </row>
    <row r="321" spans="3:3" x14ac:dyDescent="0.3">
      <c r="C321" s="1"/>
    </row>
    <row r="322" spans="3:3" x14ac:dyDescent="0.3">
      <c r="C322" s="1"/>
    </row>
    <row r="323" spans="3:3" x14ac:dyDescent="0.3">
      <c r="C323" s="1"/>
    </row>
    <row r="324" spans="3:3" x14ac:dyDescent="0.3">
      <c r="C324" s="1"/>
    </row>
    <row r="325" spans="3:3" x14ac:dyDescent="0.3">
      <c r="C325" s="1"/>
    </row>
    <row r="326" spans="3:3" x14ac:dyDescent="0.3">
      <c r="C326" s="1"/>
    </row>
    <row r="327" spans="3:3" x14ac:dyDescent="0.3">
      <c r="C327" s="1"/>
    </row>
    <row r="328" spans="3:3" x14ac:dyDescent="0.3">
      <c r="C328" s="1"/>
    </row>
    <row r="329" spans="3:3" x14ac:dyDescent="0.3">
      <c r="C329" s="1"/>
    </row>
    <row r="330" spans="3:3" x14ac:dyDescent="0.3">
      <c r="C330" s="1"/>
    </row>
    <row r="331" spans="3:3" x14ac:dyDescent="0.3">
      <c r="C331" s="1"/>
    </row>
    <row r="332" spans="3:3" x14ac:dyDescent="0.3">
      <c r="C332" s="1"/>
    </row>
    <row r="333" spans="3:3" x14ac:dyDescent="0.3">
      <c r="C333" s="1"/>
    </row>
    <row r="334" spans="3:3" x14ac:dyDescent="0.3">
      <c r="C334" s="1"/>
    </row>
    <row r="335" spans="3:3" x14ac:dyDescent="0.3">
      <c r="C335" s="1"/>
    </row>
    <row r="336" spans="3:3" x14ac:dyDescent="0.3">
      <c r="C336" s="1"/>
    </row>
    <row r="337" spans="3:3" x14ac:dyDescent="0.3">
      <c r="C337" s="1"/>
    </row>
    <row r="338" spans="3:3" x14ac:dyDescent="0.3">
      <c r="C338" s="1"/>
    </row>
    <row r="339" spans="3:3" x14ac:dyDescent="0.3">
      <c r="C339" s="1"/>
    </row>
    <row r="340" spans="3:3" x14ac:dyDescent="0.3">
      <c r="C340" s="1"/>
    </row>
    <row r="341" spans="3:3" x14ac:dyDescent="0.3">
      <c r="C341" s="1"/>
    </row>
    <row r="342" spans="3:3" x14ac:dyDescent="0.3">
      <c r="C342" s="1"/>
    </row>
    <row r="343" spans="3:3" x14ac:dyDescent="0.3">
      <c r="C343" s="1"/>
    </row>
    <row r="344" spans="3:3" x14ac:dyDescent="0.3">
      <c r="C344" s="1"/>
    </row>
    <row r="345" spans="3:3" x14ac:dyDescent="0.3">
      <c r="C345" s="1"/>
    </row>
    <row r="346" spans="3:3" x14ac:dyDescent="0.3">
      <c r="C346" s="1"/>
    </row>
    <row r="347" spans="3:3" x14ac:dyDescent="0.3">
      <c r="C347" s="1"/>
    </row>
    <row r="348" spans="3:3" x14ac:dyDescent="0.3">
      <c r="C348" s="1"/>
    </row>
    <row r="349" spans="3:3" x14ac:dyDescent="0.3">
      <c r="C349" s="1"/>
    </row>
    <row r="350" spans="3:3" x14ac:dyDescent="0.3">
      <c r="C350" s="1"/>
    </row>
    <row r="351" spans="3:3" x14ac:dyDescent="0.3">
      <c r="C351" s="1"/>
    </row>
    <row r="352" spans="3:3" x14ac:dyDescent="0.3">
      <c r="C352" s="1"/>
    </row>
    <row r="353" spans="3:3" x14ac:dyDescent="0.3">
      <c r="C353" s="1"/>
    </row>
    <row r="354" spans="3:3" x14ac:dyDescent="0.3">
      <c r="C354" s="1"/>
    </row>
    <row r="355" spans="3:3" x14ac:dyDescent="0.3">
      <c r="C355" s="1"/>
    </row>
    <row r="356" spans="3:3" x14ac:dyDescent="0.3">
      <c r="C356" s="1"/>
    </row>
    <row r="357" spans="3:3" x14ac:dyDescent="0.3">
      <c r="C357" s="1"/>
    </row>
    <row r="358" spans="3:3" x14ac:dyDescent="0.3">
      <c r="C358" s="1"/>
    </row>
    <row r="359" spans="3:3" x14ac:dyDescent="0.3">
      <c r="C359" s="1"/>
    </row>
    <row r="360" spans="3:3" x14ac:dyDescent="0.3">
      <c r="C360" s="1"/>
    </row>
    <row r="361" spans="3:3" x14ac:dyDescent="0.3">
      <c r="C361" s="1"/>
    </row>
    <row r="362" spans="3:3" x14ac:dyDescent="0.3">
      <c r="C362" s="1"/>
    </row>
    <row r="363" spans="3:3" x14ac:dyDescent="0.3">
      <c r="C363" s="1"/>
    </row>
    <row r="364" spans="3:3" x14ac:dyDescent="0.3">
      <c r="C364" s="1"/>
    </row>
    <row r="365" spans="3:3" x14ac:dyDescent="0.3">
      <c r="C365" s="1"/>
    </row>
    <row r="366" spans="3:3" x14ac:dyDescent="0.3">
      <c r="C366" s="1"/>
    </row>
    <row r="367" spans="3:3" x14ac:dyDescent="0.3">
      <c r="C367" s="1"/>
    </row>
    <row r="368" spans="3:3" x14ac:dyDescent="0.3">
      <c r="C368" s="1"/>
    </row>
    <row r="369" spans="3:3" x14ac:dyDescent="0.3">
      <c r="C369" s="1"/>
    </row>
    <row r="370" spans="3:3" x14ac:dyDescent="0.3">
      <c r="C370" s="1"/>
    </row>
    <row r="371" spans="3:3" x14ac:dyDescent="0.3">
      <c r="C371" s="1"/>
    </row>
    <row r="372" spans="3:3" x14ac:dyDescent="0.3">
      <c r="C372" s="1"/>
    </row>
    <row r="373" spans="3:3" x14ac:dyDescent="0.3">
      <c r="C373" s="1"/>
    </row>
    <row r="374" spans="3:3" x14ac:dyDescent="0.3">
      <c r="C374" s="1"/>
    </row>
    <row r="375" spans="3:3" x14ac:dyDescent="0.3">
      <c r="C375" s="1"/>
    </row>
    <row r="376" spans="3:3" x14ac:dyDescent="0.3">
      <c r="C376" s="1"/>
    </row>
    <row r="377" spans="3:3" x14ac:dyDescent="0.3">
      <c r="C377" s="1"/>
    </row>
    <row r="378" spans="3:3" x14ac:dyDescent="0.3">
      <c r="C378" s="1"/>
    </row>
    <row r="379" spans="3:3" x14ac:dyDescent="0.3">
      <c r="C379" s="1"/>
    </row>
    <row r="380" spans="3:3" x14ac:dyDescent="0.3">
      <c r="C380" s="1"/>
    </row>
    <row r="381" spans="3:3" x14ac:dyDescent="0.3">
      <c r="C381" s="1"/>
    </row>
    <row r="382" spans="3:3" x14ac:dyDescent="0.3">
      <c r="C382" s="1"/>
    </row>
    <row r="383" spans="3:3" x14ac:dyDescent="0.3">
      <c r="C383" s="1"/>
    </row>
    <row r="384" spans="3:3" x14ac:dyDescent="0.3">
      <c r="C384" s="1"/>
    </row>
    <row r="385" spans="3:3" x14ac:dyDescent="0.3">
      <c r="C385" s="1"/>
    </row>
    <row r="386" spans="3:3" x14ac:dyDescent="0.3">
      <c r="C386" s="1"/>
    </row>
    <row r="387" spans="3:3" x14ac:dyDescent="0.3">
      <c r="C387" s="1"/>
    </row>
    <row r="388" spans="3:3" x14ac:dyDescent="0.3">
      <c r="C388" s="1"/>
    </row>
    <row r="389" spans="3:3" x14ac:dyDescent="0.3">
      <c r="C389" s="1"/>
    </row>
    <row r="390" spans="3:3" x14ac:dyDescent="0.3">
      <c r="C390" s="1"/>
    </row>
    <row r="391" spans="3:3" x14ac:dyDescent="0.3">
      <c r="C391" s="1"/>
    </row>
    <row r="392" spans="3:3" x14ac:dyDescent="0.3">
      <c r="C392" s="1"/>
    </row>
    <row r="393" spans="3:3" x14ac:dyDescent="0.3">
      <c r="C393" s="1"/>
    </row>
    <row r="394" spans="3:3" x14ac:dyDescent="0.3">
      <c r="C394" s="1"/>
    </row>
    <row r="395" spans="3:3" x14ac:dyDescent="0.3">
      <c r="C395" s="1"/>
    </row>
    <row r="396" spans="3:3" x14ac:dyDescent="0.3">
      <c r="C396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79998168889431442"/>
  </sheetPr>
  <dimension ref="A1:F438"/>
  <sheetViews>
    <sheetView workbookViewId="0">
      <selection activeCell="G3" sqref="G3"/>
    </sheetView>
  </sheetViews>
  <sheetFormatPr baseColWidth="10" defaultRowHeight="14.4" x14ac:dyDescent="0.3"/>
  <cols>
    <col min="1" max="1" width="15.6640625" bestFit="1" customWidth="1"/>
    <col min="2" max="2" width="15.6640625" style="43" customWidth="1"/>
    <col min="3" max="3" width="15.6640625" style="2" customWidth="1"/>
  </cols>
  <sheetData>
    <row r="1" spans="1:6" x14ac:dyDescent="0.3">
      <c r="A1" t="s">
        <v>10</v>
      </c>
      <c r="B1" s="42" t="s">
        <v>94</v>
      </c>
      <c r="C1" s="41" t="s">
        <v>93</v>
      </c>
      <c r="D1" t="s">
        <v>15</v>
      </c>
    </row>
    <row r="2" spans="1:6" x14ac:dyDescent="0.3">
      <c r="A2" s="1">
        <f>'Punto C1'!C4</f>
        <v>44026.473506944443</v>
      </c>
      <c r="B2" s="43">
        <f t="shared" ref="B2:B5" si="0">C2/60</f>
        <v>1.6666666666666666E-2</v>
      </c>
      <c r="C2" s="2">
        <v>1</v>
      </c>
      <c r="D2">
        <f>'Punto C1'!H4</f>
        <v>6.4</v>
      </c>
    </row>
    <row r="3" spans="1:6" x14ac:dyDescent="0.3">
      <c r="A3" s="1">
        <f>'Punto C1'!C5</f>
        <v>44026.47351851852</v>
      </c>
      <c r="B3" s="43">
        <f t="shared" si="0"/>
        <v>3.3333333333333333E-2</v>
      </c>
      <c r="C3" s="2">
        <v>2</v>
      </c>
      <c r="D3">
        <f>'Punto C1'!H5</f>
        <v>6.9</v>
      </c>
    </row>
    <row r="4" spans="1:6" x14ac:dyDescent="0.3">
      <c r="A4" s="1">
        <f>'Punto C1'!C6</f>
        <v>44026.473530092589</v>
      </c>
      <c r="B4" s="43">
        <f t="shared" si="0"/>
        <v>0.05</v>
      </c>
      <c r="C4" s="2">
        <v>3</v>
      </c>
      <c r="D4">
        <f>'Punto C1'!H6</f>
        <v>11.6</v>
      </c>
    </row>
    <row r="5" spans="1:6" x14ac:dyDescent="0.3">
      <c r="A5" s="1">
        <f>'Punto C1'!C7</f>
        <v>44026.473541666666</v>
      </c>
      <c r="B5" s="43">
        <f t="shared" si="0"/>
        <v>6.6666666666666666E-2</v>
      </c>
      <c r="C5" s="2">
        <v>4</v>
      </c>
      <c r="D5">
        <f>'Punto C1'!H7</f>
        <v>13.8</v>
      </c>
    </row>
    <row r="6" spans="1:6" x14ac:dyDescent="0.3">
      <c r="A6" s="1">
        <f>'Punto C1'!C8</f>
        <v>44026.473553240743</v>
      </c>
      <c r="B6" s="43">
        <f t="shared" ref="B6" si="1">C6/60</f>
        <v>8.3333333333333329E-2</v>
      </c>
      <c r="C6" s="2">
        <v>5</v>
      </c>
      <c r="D6">
        <f>'Punto C1'!H8</f>
        <v>13.8</v>
      </c>
    </row>
    <row r="7" spans="1:6" x14ac:dyDescent="0.3">
      <c r="A7" s="1">
        <f>'Punto C1'!C9</f>
        <v>44026.473564814813</v>
      </c>
      <c r="B7" s="43">
        <f t="shared" ref="B7:B38" si="2">C7/60</f>
        <v>0.1</v>
      </c>
      <c r="C7" s="2">
        <v>6</v>
      </c>
      <c r="D7">
        <f>'Punto C1'!H9</f>
        <v>13.7</v>
      </c>
      <c r="E7" s="38" t="s">
        <v>92</v>
      </c>
      <c r="F7" s="84">
        <f>MAX(D7:D438)</f>
        <v>13.7</v>
      </c>
    </row>
    <row r="8" spans="1:6" x14ac:dyDescent="0.3">
      <c r="A8" s="1">
        <f>'Punto C1'!C10</f>
        <v>44026.473576388889</v>
      </c>
      <c r="B8" s="43">
        <f t="shared" si="2"/>
        <v>0.11666666666666667</v>
      </c>
      <c r="C8" s="2">
        <v>7</v>
      </c>
      <c r="D8">
        <f>'Punto C1'!H10</f>
        <v>13.5</v>
      </c>
    </row>
    <row r="9" spans="1:6" x14ac:dyDescent="0.3">
      <c r="A9" s="1">
        <f>'Punto C1'!C11</f>
        <v>44026.473587962966</v>
      </c>
      <c r="B9" s="43">
        <f t="shared" si="2"/>
        <v>0.13333333333333333</v>
      </c>
      <c r="C9" s="2">
        <v>8</v>
      </c>
      <c r="D9">
        <f>'Punto C1'!H11</f>
        <v>13.5</v>
      </c>
    </row>
    <row r="10" spans="1:6" x14ac:dyDescent="0.3">
      <c r="A10" s="1">
        <f>'Punto C1'!C12</f>
        <v>44026.473599537036</v>
      </c>
      <c r="B10" s="43">
        <f t="shared" si="2"/>
        <v>0.15</v>
      </c>
      <c r="C10" s="2">
        <v>9</v>
      </c>
      <c r="D10">
        <f>'Punto C1'!H12</f>
        <v>13.5</v>
      </c>
    </row>
    <row r="11" spans="1:6" x14ac:dyDescent="0.3">
      <c r="A11" s="1">
        <f>'Punto C1'!C13</f>
        <v>44026.473611111112</v>
      </c>
      <c r="B11" s="43">
        <f t="shared" si="2"/>
        <v>0.16666666666666666</v>
      </c>
      <c r="C11" s="2">
        <v>10</v>
      </c>
      <c r="D11">
        <f>'Punto C1'!H13</f>
        <v>13.2</v>
      </c>
    </row>
    <row r="12" spans="1:6" x14ac:dyDescent="0.3">
      <c r="A12" s="1">
        <f>'Punto C1'!C14</f>
        <v>44026.473622685182</v>
      </c>
      <c r="B12" s="43">
        <f t="shared" si="2"/>
        <v>0.18333333333333332</v>
      </c>
      <c r="C12" s="2">
        <v>11</v>
      </c>
      <c r="D12">
        <f>'Punto C1'!H14</f>
        <v>12.8</v>
      </c>
    </row>
    <row r="13" spans="1:6" x14ac:dyDescent="0.3">
      <c r="A13" s="1">
        <f>'Punto C1'!C15</f>
        <v>44026.473634259259</v>
      </c>
      <c r="B13" s="43">
        <f t="shared" si="2"/>
        <v>0.2</v>
      </c>
      <c r="C13" s="2">
        <v>12</v>
      </c>
      <c r="D13">
        <f>'Punto C1'!H15</f>
        <v>12.7</v>
      </c>
    </row>
    <row r="14" spans="1:6" x14ac:dyDescent="0.3">
      <c r="A14" s="1">
        <f>'Punto C1'!C16</f>
        <v>44026.473645833335</v>
      </c>
      <c r="B14" s="43">
        <f t="shared" si="2"/>
        <v>0.21666666666666667</v>
      </c>
      <c r="C14" s="2">
        <v>13</v>
      </c>
      <c r="D14">
        <f>'Punto C1'!H16</f>
        <v>12.9</v>
      </c>
    </row>
    <row r="15" spans="1:6" x14ac:dyDescent="0.3">
      <c r="A15" s="1">
        <f>'Punto C1'!C17</f>
        <v>44026.473657407405</v>
      </c>
      <c r="B15" s="43">
        <f t="shared" si="2"/>
        <v>0.23333333333333334</v>
      </c>
      <c r="C15" s="2">
        <v>14</v>
      </c>
      <c r="D15">
        <f>'Punto C1'!H17</f>
        <v>12.9</v>
      </c>
    </row>
    <row r="16" spans="1:6" x14ac:dyDescent="0.3">
      <c r="A16" s="1">
        <f>'Punto C1'!C18</f>
        <v>44026.473668981482</v>
      </c>
      <c r="B16" s="43">
        <f t="shared" si="2"/>
        <v>0.25</v>
      </c>
      <c r="C16" s="2">
        <v>15</v>
      </c>
      <c r="D16">
        <f>'Punto C1'!H18</f>
        <v>12.9</v>
      </c>
    </row>
    <row r="17" spans="1:4" x14ac:dyDescent="0.3">
      <c r="A17" s="1">
        <f>'Punto C1'!C19</f>
        <v>44026.473680555559</v>
      </c>
      <c r="B17" s="43">
        <f t="shared" si="2"/>
        <v>0.26666666666666666</v>
      </c>
      <c r="C17" s="2">
        <v>16</v>
      </c>
      <c r="D17">
        <f>'Punto C1'!H19</f>
        <v>12.9</v>
      </c>
    </row>
    <row r="18" spans="1:4" x14ac:dyDescent="0.3">
      <c r="A18" s="1">
        <f>'Punto C1'!C20</f>
        <v>44026.473692129628</v>
      </c>
      <c r="B18" s="43">
        <f t="shared" si="2"/>
        <v>0.28333333333333333</v>
      </c>
      <c r="C18" s="2">
        <v>17</v>
      </c>
      <c r="D18">
        <f>'Punto C1'!H20</f>
        <v>12.6</v>
      </c>
    </row>
    <row r="19" spans="1:4" x14ac:dyDescent="0.3">
      <c r="A19" s="1">
        <f>'Punto C1'!C21</f>
        <v>44026.473703703705</v>
      </c>
      <c r="B19" s="43">
        <f t="shared" si="2"/>
        <v>0.3</v>
      </c>
      <c r="C19" s="2">
        <v>18</v>
      </c>
      <c r="D19">
        <f>'Punto C1'!H21</f>
        <v>12.6</v>
      </c>
    </row>
    <row r="20" spans="1:4" x14ac:dyDescent="0.3">
      <c r="A20" s="1">
        <f>'Punto C1'!C22</f>
        <v>44026.473715277774</v>
      </c>
      <c r="B20" s="43">
        <f t="shared" si="2"/>
        <v>0.31666666666666665</v>
      </c>
      <c r="C20" s="2">
        <v>19</v>
      </c>
      <c r="D20">
        <f>'Punto C1'!H22</f>
        <v>12.6</v>
      </c>
    </row>
    <row r="21" spans="1:4" x14ac:dyDescent="0.3">
      <c r="A21" s="1">
        <f>'Punto C1'!C23</f>
        <v>44026.473726851851</v>
      </c>
      <c r="B21" s="43">
        <f t="shared" si="2"/>
        <v>0.33333333333333331</v>
      </c>
      <c r="C21" s="2">
        <v>20</v>
      </c>
      <c r="D21">
        <f>'Punto C1'!H23</f>
        <v>12.6</v>
      </c>
    </row>
    <row r="22" spans="1:4" x14ac:dyDescent="0.3">
      <c r="A22" s="1">
        <f>'Punto C1'!C24</f>
        <v>44026.473738425928</v>
      </c>
      <c r="B22" s="43">
        <f t="shared" si="2"/>
        <v>0.35</v>
      </c>
      <c r="C22" s="2">
        <v>21</v>
      </c>
      <c r="D22">
        <f>'Punto C1'!H24</f>
        <v>12.9</v>
      </c>
    </row>
    <row r="23" spans="1:4" x14ac:dyDescent="0.3">
      <c r="A23" s="1">
        <f>'Punto C1'!C25</f>
        <v>44026.473749999997</v>
      </c>
      <c r="B23" s="43">
        <f t="shared" si="2"/>
        <v>0.36666666666666664</v>
      </c>
      <c r="C23" s="2">
        <v>22</v>
      </c>
      <c r="D23">
        <f>'Punto C1'!H25</f>
        <v>12.9</v>
      </c>
    </row>
    <row r="24" spans="1:4" x14ac:dyDescent="0.3">
      <c r="A24" s="1">
        <f>'Punto C1'!C26</f>
        <v>44026.473761574074</v>
      </c>
      <c r="B24" s="43">
        <f t="shared" si="2"/>
        <v>0.38333333333333336</v>
      </c>
      <c r="C24" s="2">
        <v>23</v>
      </c>
      <c r="D24">
        <f>'Punto C1'!H26</f>
        <v>12.6</v>
      </c>
    </row>
    <row r="25" spans="1:4" x14ac:dyDescent="0.3">
      <c r="A25" s="1">
        <f>'Punto C1'!C27</f>
        <v>44026.473773148151</v>
      </c>
      <c r="B25" s="43">
        <f t="shared" si="2"/>
        <v>0.4</v>
      </c>
      <c r="C25" s="2">
        <v>24</v>
      </c>
      <c r="D25">
        <f>'Punto C1'!H27</f>
        <v>12.3</v>
      </c>
    </row>
    <row r="26" spans="1:4" x14ac:dyDescent="0.3">
      <c r="A26" s="1">
        <f>'Punto C1'!C28</f>
        <v>44026.47378472222</v>
      </c>
      <c r="B26" s="43">
        <f t="shared" si="2"/>
        <v>0.41666666666666669</v>
      </c>
      <c r="C26" s="2">
        <v>25</v>
      </c>
      <c r="D26">
        <f>'Punto C1'!H28</f>
        <v>12.4</v>
      </c>
    </row>
    <row r="27" spans="1:4" x14ac:dyDescent="0.3">
      <c r="A27" s="1">
        <f>'Punto C1'!C29</f>
        <v>44026.473796296297</v>
      </c>
      <c r="B27" s="43">
        <f t="shared" si="2"/>
        <v>0.43333333333333335</v>
      </c>
      <c r="C27" s="2">
        <v>26</v>
      </c>
      <c r="D27">
        <f>'Punto C1'!H29</f>
        <v>12.4</v>
      </c>
    </row>
    <row r="28" spans="1:4" x14ac:dyDescent="0.3">
      <c r="A28" s="1">
        <f>'Punto C1'!C30</f>
        <v>44026.473807870374</v>
      </c>
      <c r="B28" s="43">
        <f t="shared" si="2"/>
        <v>0.45</v>
      </c>
      <c r="C28" s="2">
        <v>27</v>
      </c>
      <c r="D28">
        <f>'Punto C1'!H30</f>
        <v>12.2</v>
      </c>
    </row>
    <row r="29" spans="1:4" x14ac:dyDescent="0.3">
      <c r="A29" s="1">
        <f>'Punto C1'!C31</f>
        <v>44026.473819444444</v>
      </c>
      <c r="B29" s="43">
        <f t="shared" si="2"/>
        <v>0.46666666666666667</v>
      </c>
      <c r="C29" s="2">
        <v>28</v>
      </c>
      <c r="D29">
        <f>'Punto C1'!H31</f>
        <v>12.2</v>
      </c>
    </row>
    <row r="30" spans="1:4" x14ac:dyDescent="0.3">
      <c r="A30" s="1">
        <f>'Punto C1'!C32</f>
        <v>44026.47383101852</v>
      </c>
      <c r="B30" s="43">
        <f t="shared" si="2"/>
        <v>0.48333333333333334</v>
      </c>
      <c r="C30" s="2">
        <v>29</v>
      </c>
      <c r="D30">
        <f>'Punto C1'!H32</f>
        <v>12.1</v>
      </c>
    </row>
    <row r="31" spans="1:4" x14ac:dyDescent="0.3">
      <c r="A31" s="1">
        <f>'Punto C1'!C33</f>
        <v>44026.47384259259</v>
      </c>
      <c r="B31" s="43">
        <f t="shared" si="2"/>
        <v>0.5</v>
      </c>
      <c r="C31" s="2">
        <v>30</v>
      </c>
      <c r="D31">
        <f>'Punto C1'!H33</f>
        <v>12.2</v>
      </c>
    </row>
    <row r="32" spans="1:4" x14ac:dyDescent="0.3">
      <c r="A32" s="1">
        <f>'Punto C1'!C34</f>
        <v>44026.473854166667</v>
      </c>
      <c r="B32" s="43">
        <f t="shared" si="2"/>
        <v>0.51666666666666672</v>
      </c>
      <c r="C32" s="2">
        <v>31</v>
      </c>
      <c r="D32">
        <f>'Punto C1'!H34</f>
        <v>12.1</v>
      </c>
    </row>
    <row r="33" spans="1:4" x14ac:dyDescent="0.3">
      <c r="A33" s="1">
        <f>'Punto C1'!C35</f>
        <v>44026.473865740743</v>
      </c>
      <c r="B33" s="43">
        <f t="shared" si="2"/>
        <v>0.53333333333333333</v>
      </c>
      <c r="C33" s="2">
        <v>32</v>
      </c>
      <c r="D33">
        <f>'Punto C1'!H35</f>
        <v>12.1</v>
      </c>
    </row>
    <row r="34" spans="1:4" x14ac:dyDescent="0.3">
      <c r="A34" s="1">
        <f>'Punto C1'!C36</f>
        <v>44026.473877314813</v>
      </c>
      <c r="B34" s="43">
        <f t="shared" si="2"/>
        <v>0.55000000000000004</v>
      </c>
      <c r="C34" s="2">
        <v>33</v>
      </c>
      <c r="D34">
        <f>'Punto C1'!H36</f>
        <v>12.1</v>
      </c>
    </row>
    <row r="35" spans="1:4" x14ac:dyDescent="0.3">
      <c r="A35" s="1">
        <f>'Punto C1'!C37</f>
        <v>44026.47388888889</v>
      </c>
      <c r="B35" s="43">
        <f t="shared" si="2"/>
        <v>0.56666666666666665</v>
      </c>
      <c r="C35" s="2">
        <v>34</v>
      </c>
      <c r="D35">
        <f>'Punto C1'!H37</f>
        <v>11.9</v>
      </c>
    </row>
    <row r="36" spans="1:4" x14ac:dyDescent="0.3">
      <c r="A36" s="1">
        <f>'Punto C1'!C38</f>
        <v>44026.473900462966</v>
      </c>
      <c r="B36" s="43">
        <f t="shared" si="2"/>
        <v>0.58333333333333337</v>
      </c>
      <c r="C36" s="2">
        <v>35</v>
      </c>
      <c r="D36">
        <f>'Punto C1'!H38</f>
        <v>12.1</v>
      </c>
    </row>
    <row r="37" spans="1:4" x14ac:dyDescent="0.3">
      <c r="A37" s="1">
        <f>'Punto C1'!C39</f>
        <v>44026.473912037036</v>
      </c>
      <c r="B37" s="43">
        <f t="shared" si="2"/>
        <v>0.6</v>
      </c>
      <c r="C37" s="2">
        <v>36</v>
      </c>
      <c r="D37">
        <f>'Punto C1'!H39</f>
        <v>12.1</v>
      </c>
    </row>
    <row r="38" spans="1:4" x14ac:dyDescent="0.3">
      <c r="A38" s="1">
        <f>'Punto C1'!C40</f>
        <v>44026.473923611113</v>
      </c>
      <c r="B38" s="43">
        <f t="shared" si="2"/>
        <v>0.6166666666666667</v>
      </c>
      <c r="C38" s="2">
        <v>37</v>
      </c>
      <c r="D38">
        <f>'Punto C1'!H40</f>
        <v>12</v>
      </c>
    </row>
    <row r="39" spans="1:4" x14ac:dyDescent="0.3">
      <c r="A39" s="1">
        <f>'Punto C1'!C41</f>
        <v>44026.473935185182</v>
      </c>
      <c r="B39" s="43">
        <f t="shared" ref="B39:B66" si="3">C39/60</f>
        <v>0.6333333333333333</v>
      </c>
      <c r="C39" s="2">
        <v>38</v>
      </c>
      <c r="D39">
        <f>'Punto C1'!H41</f>
        <v>12</v>
      </c>
    </row>
    <row r="40" spans="1:4" x14ac:dyDescent="0.3">
      <c r="A40" s="1">
        <f>'Punto C1'!C42</f>
        <v>44026.473946759259</v>
      </c>
      <c r="B40" s="43">
        <f t="shared" si="3"/>
        <v>0.65</v>
      </c>
      <c r="C40" s="2">
        <v>39</v>
      </c>
      <c r="D40">
        <f>'Punto C1'!H42</f>
        <v>12</v>
      </c>
    </row>
    <row r="41" spans="1:4" x14ac:dyDescent="0.3">
      <c r="A41" s="1">
        <f>'Punto C1'!C43</f>
        <v>44026.473958333336</v>
      </c>
      <c r="B41" s="43">
        <f t="shared" si="3"/>
        <v>0.66666666666666663</v>
      </c>
      <c r="C41" s="2">
        <v>40</v>
      </c>
      <c r="D41">
        <f>'Punto C1'!H43</f>
        <v>12.1</v>
      </c>
    </row>
    <row r="42" spans="1:4" x14ac:dyDescent="0.3">
      <c r="A42" s="1">
        <f>'Punto C1'!C44</f>
        <v>44026.473969907405</v>
      </c>
      <c r="B42" s="43">
        <f t="shared" si="3"/>
        <v>0.68333333333333335</v>
      </c>
      <c r="C42" s="2">
        <v>41</v>
      </c>
      <c r="D42">
        <f>'Punto C1'!H44</f>
        <v>12</v>
      </c>
    </row>
    <row r="43" spans="1:4" x14ac:dyDescent="0.3">
      <c r="A43" s="1">
        <f>'Punto C1'!C45</f>
        <v>44026.473981481482</v>
      </c>
      <c r="B43" s="43">
        <f t="shared" si="3"/>
        <v>0.7</v>
      </c>
      <c r="C43" s="2">
        <v>42</v>
      </c>
      <c r="D43">
        <f>'Punto C1'!H45</f>
        <v>12</v>
      </c>
    </row>
    <row r="44" spans="1:4" x14ac:dyDescent="0.3">
      <c r="A44" s="1">
        <f>'Punto C1'!C46</f>
        <v>44026.473993055559</v>
      </c>
      <c r="B44" s="43">
        <f t="shared" si="3"/>
        <v>0.71666666666666667</v>
      </c>
      <c r="C44" s="2">
        <v>43</v>
      </c>
      <c r="D44">
        <f>'Punto C1'!H46</f>
        <v>12</v>
      </c>
    </row>
    <row r="45" spans="1:4" x14ac:dyDescent="0.3">
      <c r="A45" s="1">
        <f>'Punto C1'!C47</f>
        <v>44026.474004629628</v>
      </c>
      <c r="B45" s="43">
        <f t="shared" si="3"/>
        <v>0.73333333333333328</v>
      </c>
      <c r="C45" s="2">
        <v>44</v>
      </c>
      <c r="D45">
        <f>'Punto C1'!H47</f>
        <v>12</v>
      </c>
    </row>
    <row r="46" spans="1:4" x14ac:dyDescent="0.3">
      <c r="A46" s="1">
        <f>'Punto C1'!C48</f>
        <v>44026.474016203705</v>
      </c>
      <c r="B46" s="43">
        <f t="shared" si="3"/>
        <v>0.75</v>
      </c>
      <c r="C46" s="2">
        <v>45</v>
      </c>
      <c r="D46">
        <f>'Punto C1'!H48</f>
        <v>12.1</v>
      </c>
    </row>
    <row r="47" spans="1:4" x14ac:dyDescent="0.3">
      <c r="A47" s="1">
        <f>'Punto C1'!C49</f>
        <v>44026.474027777775</v>
      </c>
      <c r="B47" s="43">
        <f t="shared" si="3"/>
        <v>0.76666666666666672</v>
      </c>
      <c r="C47" s="2">
        <v>46</v>
      </c>
      <c r="D47">
        <f>'Punto C1'!H49</f>
        <v>12.1</v>
      </c>
    </row>
    <row r="48" spans="1:4" x14ac:dyDescent="0.3">
      <c r="A48" s="1">
        <f>'Punto C1'!C50</f>
        <v>44026.474039351851</v>
      </c>
      <c r="B48" s="43">
        <f t="shared" si="3"/>
        <v>0.78333333333333333</v>
      </c>
      <c r="C48" s="2">
        <v>47</v>
      </c>
      <c r="D48">
        <f>'Punto C1'!H50</f>
        <v>12</v>
      </c>
    </row>
    <row r="49" spans="1:4" x14ac:dyDescent="0.3">
      <c r="A49" s="1">
        <f>'Punto C1'!C51</f>
        <v>44026.474050925928</v>
      </c>
      <c r="B49" s="43">
        <f t="shared" si="3"/>
        <v>0.8</v>
      </c>
      <c r="C49" s="2">
        <v>48</v>
      </c>
      <c r="D49">
        <f>'Punto C1'!H51</f>
        <v>12</v>
      </c>
    </row>
    <row r="50" spans="1:4" x14ac:dyDescent="0.3">
      <c r="A50" s="1">
        <f>'Punto C1'!C52</f>
        <v>44026.474062499998</v>
      </c>
      <c r="B50" s="43">
        <f t="shared" si="3"/>
        <v>0.81666666666666665</v>
      </c>
      <c r="C50" s="2">
        <v>49</v>
      </c>
      <c r="D50">
        <f>'Punto C1'!H52</f>
        <v>12</v>
      </c>
    </row>
    <row r="51" spans="1:4" x14ac:dyDescent="0.3">
      <c r="A51" s="1">
        <f>'Punto C1'!C53</f>
        <v>44026.474074074074</v>
      </c>
      <c r="B51" s="43">
        <f t="shared" si="3"/>
        <v>0.83333333333333337</v>
      </c>
      <c r="C51" s="2">
        <v>50</v>
      </c>
      <c r="D51">
        <f>'Punto C1'!H53</f>
        <v>12</v>
      </c>
    </row>
    <row r="52" spans="1:4" x14ac:dyDescent="0.3">
      <c r="A52" s="1">
        <f>'Punto C1'!C54</f>
        <v>44026.474085648151</v>
      </c>
      <c r="B52" s="43">
        <f t="shared" si="3"/>
        <v>0.85</v>
      </c>
      <c r="C52" s="2">
        <v>51</v>
      </c>
      <c r="D52">
        <f>'Punto C1'!H54</f>
        <v>11.9</v>
      </c>
    </row>
    <row r="53" spans="1:4" x14ac:dyDescent="0.3">
      <c r="A53" s="1">
        <f>'Punto C1'!C55</f>
        <v>44026.474097222221</v>
      </c>
      <c r="B53" s="43">
        <f t="shared" si="3"/>
        <v>0.8666666666666667</v>
      </c>
      <c r="C53" s="2">
        <v>52</v>
      </c>
      <c r="D53">
        <f>'Punto C1'!H55</f>
        <v>11.8</v>
      </c>
    </row>
    <row r="54" spans="1:4" x14ac:dyDescent="0.3">
      <c r="A54" s="1">
        <f>'Punto C1'!C56</f>
        <v>44026.474108796298</v>
      </c>
      <c r="B54" s="43">
        <f t="shared" si="3"/>
        <v>0.8833333333333333</v>
      </c>
      <c r="C54" s="2">
        <v>53</v>
      </c>
      <c r="D54">
        <f>'Punto C1'!H56</f>
        <v>11.9</v>
      </c>
    </row>
    <row r="55" spans="1:4" x14ac:dyDescent="0.3">
      <c r="A55" s="1">
        <f>'Punto C1'!C57</f>
        <v>44026.474120370367</v>
      </c>
      <c r="B55" s="43">
        <f t="shared" si="3"/>
        <v>0.9</v>
      </c>
      <c r="C55" s="2">
        <v>54</v>
      </c>
      <c r="D55">
        <f>'Punto C1'!H57</f>
        <v>11.9</v>
      </c>
    </row>
    <row r="56" spans="1:4" x14ac:dyDescent="0.3">
      <c r="A56" s="1">
        <f>'Punto C1'!C58</f>
        <v>44026.474131944444</v>
      </c>
      <c r="B56" s="43">
        <f t="shared" si="3"/>
        <v>0.91666666666666663</v>
      </c>
      <c r="C56" s="2">
        <v>55</v>
      </c>
      <c r="D56">
        <f>'Punto C1'!H58</f>
        <v>11.9</v>
      </c>
    </row>
    <row r="57" spans="1:4" x14ac:dyDescent="0.3">
      <c r="A57" s="1">
        <f>'Punto C1'!C59</f>
        <v>44026.474143518521</v>
      </c>
      <c r="B57" s="43">
        <f t="shared" si="3"/>
        <v>0.93333333333333335</v>
      </c>
      <c r="C57" s="2">
        <v>56</v>
      </c>
      <c r="D57">
        <f>'Punto C1'!H59</f>
        <v>11.9</v>
      </c>
    </row>
    <row r="58" spans="1:4" x14ac:dyDescent="0.3">
      <c r="A58" s="1">
        <f>'Punto C1'!C60</f>
        <v>44026.47415509259</v>
      </c>
      <c r="B58" s="43">
        <f t="shared" si="3"/>
        <v>0.95</v>
      </c>
      <c r="C58" s="2">
        <v>57</v>
      </c>
      <c r="D58">
        <f>'Punto C1'!H60</f>
        <v>11.9</v>
      </c>
    </row>
    <row r="59" spans="1:4" x14ac:dyDescent="0.3">
      <c r="A59" s="1">
        <f>'Punto C1'!C61</f>
        <v>44026.474166666667</v>
      </c>
      <c r="B59" s="43">
        <f t="shared" si="3"/>
        <v>0.96666666666666667</v>
      </c>
      <c r="C59" s="2">
        <v>58</v>
      </c>
      <c r="D59">
        <f>'Punto C1'!H61</f>
        <v>11.8</v>
      </c>
    </row>
    <row r="60" spans="1:4" x14ac:dyDescent="0.3">
      <c r="A60" s="1">
        <f>'Punto C1'!C62</f>
        <v>44026.474178240744</v>
      </c>
      <c r="B60" s="43">
        <f t="shared" si="3"/>
        <v>0.98333333333333328</v>
      </c>
      <c r="C60" s="2">
        <v>59</v>
      </c>
      <c r="D60">
        <f>'Punto C1'!H62</f>
        <v>11.7</v>
      </c>
    </row>
    <row r="61" spans="1:4" x14ac:dyDescent="0.3">
      <c r="A61" s="1">
        <f>'Punto C1'!C63</f>
        <v>44026.474189814813</v>
      </c>
      <c r="B61" s="43">
        <f t="shared" si="3"/>
        <v>1</v>
      </c>
      <c r="C61" s="2">
        <v>60</v>
      </c>
      <c r="D61">
        <f>'Punto C1'!H63</f>
        <v>11.7</v>
      </c>
    </row>
    <row r="62" spans="1:4" x14ac:dyDescent="0.3">
      <c r="A62" s="1">
        <f>'Punto C1'!C64</f>
        <v>44026.47420138889</v>
      </c>
      <c r="B62" s="43">
        <f t="shared" si="3"/>
        <v>1.0166666666666666</v>
      </c>
      <c r="C62" s="2">
        <v>61</v>
      </c>
      <c r="D62">
        <f>'Punto C1'!H64</f>
        <v>11.6</v>
      </c>
    </row>
    <row r="63" spans="1:4" x14ac:dyDescent="0.3">
      <c r="A63" s="1">
        <f>'Punto C1'!C65</f>
        <v>44026.474212962959</v>
      </c>
      <c r="B63" s="43">
        <f t="shared" si="3"/>
        <v>1.0333333333333334</v>
      </c>
      <c r="C63" s="2">
        <v>62</v>
      </c>
      <c r="D63">
        <f>'Punto C1'!H65</f>
        <v>11.5</v>
      </c>
    </row>
    <row r="64" spans="1:4" x14ac:dyDescent="0.3">
      <c r="A64" s="1">
        <f>'Punto C1'!C66</f>
        <v>44026.474224537036</v>
      </c>
      <c r="B64" s="43">
        <f t="shared" si="3"/>
        <v>1.05</v>
      </c>
      <c r="C64" s="2">
        <v>63</v>
      </c>
      <c r="D64">
        <f>'Punto C1'!H66</f>
        <v>11.7</v>
      </c>
    </row>
    <row r="65" spans="1:4" x14ac:dyDescent="0.3">
      <c r="A65" s="1">
        <f>'Punto C1'!C67</f>
        <v>44026.474236111113</v>
      </c>
      <c r="B65" s="43">
        <f t="shared" si="3"/>
        <v>1.0666666666666667</v>
      </c>
      <c r="C65" s="2">
        <v>64</v>
      </c>
      <c r="D65">
        <f>'Punto C1'!H67</f>
        <v>11.5</v>
      </c>
    </row>
    <row r="66" spans="1:4" x14ac:dyDescent="0.3">
      <c r="A66" s="1">
        <f>'Punto C1'!C68</f>
        <v>44026.474247685182</v>
      </c>
      <c r="B66" s="43">
        <f t="shared" si="3"/>
        <v>1.0833333333333333</v>
      </c>
      <c r="C66" s="2">
        <v>65</v>
      </c>
      <c r="D66">
        <f>'Punto C1'!H68</f>
        <v>11.5</v>
      </c>
    </row>
    <row r="67" spans="1:4" x14ac:dyDescent="0.3">
      <c r="A67" s="1">
        <f>'Punto C1'!C69</f>
        <v>44026.474259259259</v>
      </c>
      <c r="B67" s="43">
        <f t="shared" ref="B67:B125" si="4">C67/60</f>
        <v>1.1000000000000001</v>
      </c>
      <c r="C67" s="2">
        <v>66</v>
      </c>
      <c r="D67">
        <f>'Punto C1'!H69</f>
        <v>11.6</v>
      </c>
    </row>
    <row r="68" spans="1:4" x14ac:dyDescent="0.3">
      <c r="A68" s="1">
        <f>'Punto C1'!C70</f>
        <v>44026.474270833336</v>
      </c>
      <c r="B68" s="43">
        <f t="shared" si="4"/>
        <v>1.1166666666666667</v>
      </c>
      <c r="C68" s="2">
        <v>67</v>
      </c>
      <c r="D68">
        <f>'Punto C1'!H70</f>
        <v>11.7</v>
      </c>
    </row>
    <row r="69" spans="1:4" x14ac:dyDescent="0.3">
      <c r="A69" s="1">
        <f>'Punto C1'!C71</f>
        <v>44026.474282407406</v>
      </c>
      <c r="B69" s="43">
        <f t="shared" si="4"/>
        <v>1.1333333333333333</v>
      </c>
      <c r="C69" s="2">
        <v>68</v>
      </c>
      <c r="D69">
        <f>'Punto C1'!H71</f>
        <v>11.6</v>
      </c>
    </row>
    <row r="70" spans="1:4" x14ac:dyDescent="0.3">
      <c r="A70" s="1">
        <f>'Punto C1'!C72</f>
        <v>44026.474293981482</v>
      </c>
      <c r="B70" s="43">
        <f t="shared" si="4"/>
        <v>1.1499999999999999</v>
      </c>
      <c r="C70" s="2">
        <v>69</v>
      </c>
      <c r="D70">
        <f>'Punto C1'!H72</f>
        <v>11.6</v>
      </c>
    </row>
    <row r="71" spans="1:4" x14ac:dyDescent="0.3">
      <c r="A71" s="1">
        <f>'Punto C1'!C73</f>
        <v>44026.474305555559</v>
      </c>
      <c r="B71" s="43">
        <f t="shared" si="4"/>
        <v>1.1666666666666667</v>
      </c>
      <c r="C71" s="2">
        <v>70</v>
      </c>
      <c r="D71">
        <f>'Punto C1'!H73</f>
        <v>11.8</v>
      </c>
    </row>
    <row r="72" spans="1:4" x14ac:dyDescent="0.3">
      <c r="A72" s="1">
        <f>'Punto C1'!C74</f>
        <v>44026.474317129629</v>
      </c>
      <c r="B72" s="43">
        <f t="shared" si="4"/>
        <v>1.1833333333333333</v>
      </c>
      <c r="C72" s="2">
        <v>71</v>
      </c>
      <c r="D72">
        <f>'Punto C1'!H74</f>
        <v>11.6</v>
      </c>
    </row>
    <row r="73" spans="1:4" x14ac:dyDescent="0.3">
      <c r="A73" s="1">
        <f>'Punto C1'!C75</f>
        <v>44026.474328703705</v>
      </c>
      <c r="B73" s="43">
        <f t="shared" si="4"/>
        <v>1.2</v>
      </c>
      <c r="C73" s="2">
        <v>72</v>
      </c>
      <c r="D73">
        <f>'Punto C1'!H75</f>
        <v>11.6</v>
      </c>
    </row>
    <row r="74" spans="1:4" x14ac:dyDescent="0.3">
      <c r="A74" s="1">
        <f>'Punto C1'!C76</f>
        <v>44026.474340277775</v>
      </c>
      <c r="B74" s="43">
        <f t="shared" si="4"/>
        <v>1.2166666666666666</v>
      </c>
      <c r="C74" s="2">
        <v>73</v>
      </c>
      <c r="D74">
        <f>'Punto C1'!H76</f>
        <v>11.8</v>
      </c>
    </row>
    <row r="75" spans="1:4" x14ac:dyDescent="0.3">
      <c r="A75" s="1">
        <f>'Punto C1'!C77</f>
        <v>44026.474351851852</v>
      </c>
      <c r="B75" s="43">
        <f t="shared" si="4"/>
        <v>1.2333333333333334</v>
      </c>
      <c r="C75" s="2">
        <v>74</v>
      </c>
      <c r="D75">
        <f>'Punto C1'!H77</f>
        <v>11.7</v>
      </c>
    </row>
    <row r="76" spans="1:4" x14ac:dyDescent="0.3">
      <c r="A76" s="1">
        <f>'Punto C1'!C78</f>
        <v>44026.474363425928</v>
      </c>
      <c r="B76" s="43">
        <f t="shared" si="4"/>
        <v>1.25</v>
      </c>
      <c r="C76" s="2">
        <v>75</v>
      </c>
      <c r="D76">
        <f>'Punto C1'!H78</f>
        <v>11.6</v>
      </c>
    </row>
    <row r="77" spans="1:4" x14ac:dyDescent="0.3">
      <c r="A77" s="1">
        <f>'Punto C1'!C79</f>
        <v>44026.474374999998</v>
      </c>
      <c r="B77" s="43">
        <f t="shared" si="4"/>
        <v>1.2666666666666666</v>
      </c>
      <c r="C77" s="2">
        <v>76</v>
      </c>
      <c r="D77">
        <f>'Punto C1'!H79</f>
        <v>11.5</v>
      </c>
    </row>
    <row r="78" spans="1:4" x14ac:dyDescent="0.3">
      <c r="A78" s="1">
        <f>'Punto C1'!C80</f>
        <v>44026.474386574075</v>
      </c>
      <c r="B78" s="43">
        <f t="shared" si="4"/>
        <v>1.2833333333333334</v>
      </c>
      <c r="C78" s="2">
        <v>77</v>
      </c>
      <c r="D78">
        <f>'Punto C1'!H80</f>
        <v>11.6</v>
      </c>
    </row>
    <row r="79" spans="1:4" x14ac:dyDescent="0.3">
      <c r="A79" s="1">
        <f>'Punto C1'!C81</f>
        <v>44026.474398148152</v>
      </c>
      <c r="B79" s="43">
        <f t="shared" si="4"/>
        <v>1.3</v>
      </c>
      <c r="C79" s="2">
        <v>78</v>
      </c>
      <c r="D79">
        <f>'Punto C1'!H81</f>
        <v>11.7</v>
      </c>
    </row>
    <row r="80" spans="1:4" x14ac:dyDescent="0.3">
      <c r="A80" s="1">
        <f>'Punto C1'!C82</f>
        <v>44026.474409722221</v>
      </c>
      <c r="B80" s="43">
        <f t="shared" si="4"/>
        <v>1.3166666666666667</v>
      </c>
      <c r="C80" s="2">
        <v>79</v>
      </c>
      <c r="D80">
        <f>'Punto C1'!H82</f>
        <v>11.5</v>
      </c>
    </row>
    <row r="81" spans="1:4" x14ac:dyDescent="0.3">
      <c r="A81" s="1">
        <f>'Punto C1'!C83</f>
        <v>44026.474421296298</v>
      </c>
      <c r="B81" s="43">
        <f t="shared" si="4"/>
        <v>1.3333333333333333</v>
      </c>
      <c r="C81" s="2">
        <v>80</v>
      </c>
      <c r="D81">
        <f>'Punto C1'!H83</f>
        <v>11.6</v>
      </c>
    </row>
    <row r="82" spans="1:4" x14ac:dyDescent="0.3">
      <c r="A82" s="1">
        <f>'Punto C1'!C84</f>
        <v>44026.474432870367</v>
      </c>
      <c r="B82" s="43">
        <f t="shared" si="4"/>
        <v>1.35</v>
      </c>
      <c r="C82" s="2">
        <v>81</v>
      </c>
      <c r="D82">
        <f>'Punto C1'!H84</f>
        <v>11.6</v>
      </c>
    </row>
    <row r="83" spans="1:4" x14ac:dyDescent="0.3">
      <c r="A83" s="1">
        <f>'Punto C1'!C85</f>
        <v>44026.474444444444</v>
      </c>
      <c r="B83" s="43">
        <f t="shared" si="4"/>
        <v>1.3666666666666667</v>
      </c>
      <c r="C83" s="2">
        <v>82</v>
      </c>
      <c r="D83">
        <f>'Punto C1'!H85</f>
        <v>11.7</v>
      </c>
    </row>
    <row r="84" spans="1:4" x14ac:dyDescent="0.3">
      <c r="A84" s="1">
        <f>'Punto C1'!C86</f>
        <v>44026.474456018521</v>
      </c>
      <c r="B84" s="43">
        <f t="shared" si="4"/>
        <v>1.3833333333333333</v>
      </c>
      <c r="C84" s="2">
        <v>83</v>
      </c>
      <c r="D84">
        <f>'Punto C1'!H86</f>
        <v>11.5</v>
      </c>
    </row>
    <row r="85" spans="1:4" x14ac:dyDescent="0.3">
      <c r="A85" s="1">
        <f>'Punto C1'!C87</f>
        <v>44026.47446759259</v>
      </c>
      <c r="B85" s="43">
        <f t="shared" si="4"/>
        <v>1.4</v>
      </c>
      <c r="C85" s="2">
        <v>84</v>
      </c>
      <c r="D85">
        <f>'Punto C1'!H87</f>
        <v>11.7</v>
      </c>
    </row>
    <row r="86" spans="1:4" x14ac:dyDescent="0.3">
      <c r="A86" s="1">
        <f>'Punto C1'!C88</f>
        <v>44026.474479166667</v>
      </c>
      <c r="B86" s="43">
        <f t="shared" si="4"/>
        <v>1.4166666666666667</v>
      </c>
      <c r="C86" s="2">
        <v>85</v>
      </c>
      <c r="D86">
        <f>'Punto C1'!H88</f>
        <v>11.5</v>
      </c>
    </row>
    <row r="87" spans="1:4" x14ac:dyDescent="0.3">
      <c r="A87" s="1">
        <f>'Punto C1'!C89</f>
        <v>44026.474490740744</v>
      </c>
      <c r="B87" s="43">
        <f t="shared" si="4"/>
        <v>1.4333333333333333</v>
      </c>
      <c r="C87" s="2">
        <v>86</v>
      </c>
      <c r="D87">
        <f>'Punto C1'!H89</f>
        <v>11.8</v>
      </c>
    </row>
    <row r="88" spans="1:4" x14ac:dyDescent="0.3">
      <c r="A88" s="1">
        <f>'Punto C1'!C90</f>
        <v>44026.474502314813</v>
      </c>
      <c r="B88" s="43">
        <f t="shared" si="4"/>
        <v>1.45</v>
      </c>
      <c r="C88" s="2">
        <v>87</v>
      </c>
      <c r="D88">
        <f>'Punto C1'!H90</f>
        <v>11.8</v>
      </c>
    </row>
    <row r="89" spans="1:4" x14ac:dyDescent="0.3">
      <c r="A89" s="1">
        <f>'Punto C1'!C91</f>
        <v>44026.47451388889</v>
      </c>
      <c r="B89" s="43">
        <f t="shared" si="4"/>
        <v>1.4666666666666666</v>
      </c>
      <c r="C89" s="2">
        <v>88</v>
      </c>
      <c r="D89">
        <f>'Punto C1'!H91</f>
        <v>11.8</v>
      </c>
    </row>
    <row r="90" spans="1:4" x14ac:dyDescent="0.3">
      <c r="A90" s="1">
        <f>'Punto C1'!C92</f>
        <v>44026.47452546296</v>
      </c>
      <c r="B90" s="43">
        <f t="shared" si="4"/>
        <v>1.4833333333333334</v>
      </c>
      <c r="C90" s="2">
        <v>89</v>
      </c>
      <c r="D90">
        <f>'Punto C1'!H92</f>
        <v>11.6</v>
      </c>
    </row>
    <row r="91" spans="1:4" x14ac:dyDescent="0.3">
      <c r="A91" s="1">
        <f>'Punto C1'!C93</f>
        <v>44026.474537037036</v>
      </c>
      <c r="B91" s="43">
        <f t="shared" si="4"/>
        <v>1.5</v>
      </c>
      <c r="C91" s="2">
        <v>90</v>
      </c>
      <c r="D91">
        <f>'Punto C1'!H93</f>
        <v>11.8</v>
      </c>
    </row>
    <row r="92" spans="1:4" x14ac:dyDescent="0.3">
      <c r="A92" s="1">
        <f>'Punto C1'!C94</f>
        <v>44026.474548611113</v>
      </c>
      <c r="B92" s="43">
        <f t="shared" si="4"/>
        <v>1.5166666666666666</v>
      </c>
      <c r="C92" s="2">
        <v>91</v>
      </c>
      <c r="D92">
        <f>'Punto C1'!H94</f>
        <v>11.8</v>
      </c>
    </row>
    <row r="93" spans="1:4" x14ac:dyDescent="0.3">
      <c r="A93" s="1">
        <f>'Punto C1'!C95</f>
        <v>44026.474560185183</v>
      </c>
      <c r="B93" s="43">
        <f t="shared" si="4"/>
        <v>1.5333333333333334</v>
      </c>
      <c r="C93" s="2">
        <v>92</v>
      </c>
      <c r="D93">
        <f>'Punto C1'!H95</f>
        <v>11.9</v>
      </c>
    </row>
    <row r="94" spans="1:4" x14ac:dyDescent="0.3">
      <c r="A94" s="1">
        <f>'Punto C1'!C96</f>
        <v>44026.47457175926</v>
      </c>
      <c r="B94" s="43">
        <f t="shared" si="4"/>
        <v>1.55</v>
      </c>
      <c r="C94" s="2">
        <v>93</v>
      </c>
      <c r="D94">
        <f>'Punto C1'!H96</f>
        <v>11.7</v>
      </c>
    </row>
    <row r="95" spans="1:4" x14ac:dyDescent="0.3">
      <c r="A95" s="1">
        <f>'Punto C1'!C97</f>
        <v>44026.474583333336</v>
      </c>
      <c r="B95" s="43">
        <f t="shared" si="4"/>
        <v>1.5666666666666667</v>
      </c>
      <c r="C95" s="2">
        <v>94</v>
      </c>
      <c r="D95">
        <f>'Punto C1'!H97</f>
        <v>11.7</v>
      </c>
    </row>
    <row r="96" spans="1:4" x14ac:dyDescent="0.3">
      <c r="A96" s="1">
        <f>'Punto C1'!C98</f>
        <v>44026.474594907406</v>
      </c>
      <c r="B96" s="43">
        <f t="shared" si="4"/>
        <v>1.5833333333333333</v>
      </c>
      <c r="C96" s="2">
        <v>95</v>
      </c>
      <c r="D96">
        <f>'Punto C1'!H98</f>
        <v>11.9</v>
      </c>
    </row>
    <row r="97" spans="1:4" x14ac:dyDescent="0.3">
      <c r="A97" s="1">
        <f>'Punto C1'!C99</f>
        <v>44026.474606481483</v>
      </c>
      <c r="B97" s="43">
        <f t="shared" si="4"/>
        <v>1.6</v>
      </c>
      <c r="C97" s="2">
        <v>96</v>
      </c>
      <c r="D97">
        <f>'Punto C1'!H99</f>
        <v>11.7</v>
      </c>
    </row>
    <row r="98" spans="1:4" x14ac:dyDescent="0.3">
      <c r="A98" s="1">
        <f>'Punto C1'!C100</f>
        <v>44026.474618055552</v>
      </c>
      <c r="B98" s="43">
        <f t="shared" si="4"/>
        <v>1.6166666666666667</v>
      </c>
      <c r="C98" s="2">
        <v>97</v>
      </c>
      <c r="D98">
        <f>'Punto C1'!H100</f>
        <v>11.9</v>
      </c>
    </row>
    <row r="99" spans="1:4" x14ac:dyDescent="0.3">
      <c r="A99" s="1">
        <f>'Punto C1'!C101</f>
        <v>44026.474629629629</v>
      </c>
      <c r="B99" s="43">
        <f t="shared" si="4"/>
        <v>1.6333333333333333</v>
      </c>
      <c r="C99" s="2">
        <v>98</v>
      </c>
      <c r="D99">
        <f>'Punto C1'!H101</f>
        <v>11.9</v>
      </c>
    </row>
    <row r="100" spans="1:4" x14ac:dyDescent="0.3">
      <c r="A100" s="1">
        <f>'Punto C1'!C102</f>
        <v>44026.474641203706</v>
      </c>
      <c r="B100" s="43">
        <f t="shared" si="4"/>
        <v>1.65</v>
      </c>
      <c r="C100" s="2">
        <v>99</v>
      </c>
      <c r="D100">
        <f>'Punto C1'!H102</f>
        <v>11.9</v>
      </c>
    </row>
    <row r="101" spans="1:4" x14ac:dyDescent="0.3">
      <c r="A101" s="1">
        <f>'Punto C1'!C103</f>
        <v>44026.474652777775</v>
      </c>
      <c r="B101" s="43">
        <f t="shared" si="4"/>
        <v>1.6666666666666667</v>
      </c>
      <c r="C101" s="2">
        <v>100</v>
      </c>
      <c r="D101">
        <f>'Punto C1'!H103</f>
        <v>11.9</v>
      </c>
    </row>
    <row r="102" spans="1:4" x14ac:dyDescent="0.3">
      <c r="A102" s="1">
        <f>'Punto C1'!C104</f>
        <v>44026.474664351852</v>
      </c>
      <c r="B102" s="43">
        <f t="shared" si="4"/>
        <v>1.6833333333333333</v>
      </c>
      <c r="C102" s="2">
        <v>101</v>
      </c>
      <c r="D102">
        <f>'Punto C1'!H104</f>
        <v>11.9</v>
      </c>
    </row>
    <row r="103" spans="1:4" x14ac:dyDescent="0.3">
      <c r="A103" s="1">
        <f>'Punto C1'!C105</f>
        <v>44026.474675925929</v>
      </c>
      <c r="B103" s="43">
        <f t="shared" si="4"/>
        <v>1.7</v>
      </c>
      <c r="C103" s="2">
        <v>102</v>
      </c>
      <c r="D103">
        <f>'Punto C1'!H105</f>
        <v>11.7</v>
      </c>
    </row>
    <row r="104" spans="1:4" x14ac:dyDescent="0.3">
      <c r="A104" s="1">
        <f>'Punto C1'!C106</f>
        <v>44026.474687499998</v>
      </c>
      <c r="B104" s="43">
        <f t="shared" si="4"/>
        <v>1.7166666666666666</v>
      </c>
      <c r="C104" s="2">
        <v>103</v>
      </c>
      <c r="D104">
        <f>'Punto C1'!H106</f>
        <v>11.7</v>
      </c>
    </row>
    <row r="105" spans="1:4" x14ac:dyDescent="0.3">
      <c r="A105" s="1">
        <f>'Punto C1'!C107</f>
        <v>44026.474699074075</v>
      </c>
      <c r="B105" s="43">
        <f t="shared" si="4"/>
        <v>1.7333333333333334</v>
      </c>
      <c r="C105" s="2">
        <v>104</v>
      </c>
      <c r="D105">
        <f>'Punto C1'!H107</f>
        <v>11.6</v>
      </c>
    </row>
    <row r="106" spans="1:4" x14ac:dyDescent="0.3">
      <c r="A106" s="1">
        <f>'Punto C1'!C108</f>
        <v>44026.474710648145</v>
      </c>
      <c r="B106" s="43">
        <f t="shared" si="4"/>
        <v>1.75</v>
      </c>
      <c r="C106" s="2">
        <v>105</v>
      </c>
      <c r="D106">
        <f>'Punto C1'!H108</f>
        <v>11.6</v>
      </c>
    </row>
    <row r="107" spans="1:4" x14ac:dyDescent="0.3">
      <c r="A107" s="1">
        <f>'Punto C1'!C109</f>
        <v>44026.474722222221</v>
      </c>
      <c r="B107" s="43">
        <f t="shared" si="4"/>
        <v>1.7666666666666666</v>
      </c>
      <c r="C107" s="2">
        <v>106</v>
      </c>
      <c r="D107">
        <f>'Punto C1'!H109</f>
        <v>11.7</v>
      </c>
    </row>
    <row r="108" spans="1:4" x14ac:dyDescent="0.3">
      <c r="A108" s="1">
        <f>'Punto C1'!C110</f>
        <v>44026.474733796298</v>
      </c>
      <c r="B108" s="43">
        <f t="shared" si="4"/>
        <v>1.7833333333333334</v>
      </c>
      <c r="C108" s="2">
        <v>107</v>
      </c>
      <c r="D108">
        <f>'Punto C1'!H110</f>
        <v>11.7</v>
      </c>
    </row>
    <row r="109" spans="1:4" x14ac:dyDescent="0.3">
      <c r="A109" s="1">
        <f>'Punto C1'!C111</f>
        <v>44026.474745370368</v>
      </c>
      <c r="B109" s="43">
        <f t="shared" si="4"/>
        <v>1.8</v>
      </c>
      <c r="C109" s="2">
        <v>108</v>
      </c>
      <c r="D109">
        <f>'Punto C1'!H111</f>
        <v>11.6</v>
      </c>
    </row>
    <row r="110" spans="1:4" x14ac:dyDescent="0.3">
      <c r="A110" s="1">
        <f>'Punto C1'!C112</f>
        <v>44026.474756944444</v>
      </c>
      <c r="B110" s="43">
        <f t="shared" si="4"/>
        <v>1.8166666666666667</v>
      </c>
      <c r="C110" s="2">
        <v>109</v>
      </c>
      <c r="D110">
        <f>'Punto C1'!H112</f>
        <v>11.7</v>
      </c>
    </row>
    <row r="111" spans="1:4" x14ac:dyDescent="0.3">
      <c r="A111" s="1">
        <f>'Punto C1'!C113</f>
        <v>44026.474768518521</v>
      </c>
      <c r="B111" s="43">
        <f t="shared" si="4"/>
        <v>1.8333333333333333</v>
      </c>
      <c r="C111" s="2">
        <v>110</v>
      </c>
      <c r="D111">
        <f>'Punto C1'!H113</f>
        <v>11.7</v>
      </c>
    </row>
    <row r="112" spans="1:4" x14ac:dyDescent="0.3">
      <c r="A112" s="1">
        <f>'Punto C1'!C114</f>
        <v>44026.474780092591</v>
      </c>
      <c r="B112" s="43">
        <f t="shared" si="4"/>
        <v>1.85</v>
      </c>
      <c r="C112" s="2">
        <v>111</v>
      </c>
      <c r="D112">
        <f>'Punto C1'!H114</f>
        <v>11.8</v>
      </c>
    </row>
    <row r="113" spans="1:4" x14ac:dyDescent="0.3">
      <c r="A113" s="1">
        <f>'Punto C1'!C115</f>
        <v>44026.474791666667</v>
      </c>
      <c r="B113" s="43">
        <f t="shared" si="4"/>
        <v>1.8666666666666667</v>
      </c>
      <c r="C113" s="2">
        <v>112</v>
      </c>
      <c r="D113">
        <f>'Punto C1'!H115</f>
        <v>11.7</v>
      </c>
    </row>
    <row r="114" spans="1:4" x14ac:dyDescent="0.3">
      <c r="A114" s="1">
        <f>'Punto C1'!C116</f>
        <v>44026.474803240744</v>
      </c>
      <c r="B114" s="43">
        <f t="shared" si="4"/>
        <v>1.8833333333333333</v>
      </c>
      <c r="C114" s="2">
        <v>113</v>
      </c>
      <c r="D114">
        <f>'Punto C1'!H116</f>
        <v>11.7</v>
      </c>
    </row>
    <row r="115" spans="1:4" x14ac:dyDescent="0.3">
      <c r="A115" s="1">
        <f>'Punto C1'!C117</f>
        <v>44026.474814814814</v>
      </c>
      <c r="B115" s="43">
        <f t="shared" si="4"/>
        <v>1.9</v>
      </c>
      <c r="C115" s="2">
        <v>114</v>
      </c>
      <c r="D115">
        <f>'Punto C1'!H117</f>
        <v>11.6</v>
      </c>
    </row>
    <row r="116" spans="1:4" x14ac:dyDescent="0.3">
      <c r="A116" s="1">
        <f>'Punto C1'!C118</f>
        <v>44026.474826388891</v>
      </c>
      <c r="B116" s="43">
        <f t="shared" si="4"/>
        <v>1.9166666666666667</v>
      </c>
      <c r="C116" s="2">
        <v>115</v>
      </c>
      <c r="D116">
        <f>'Punto C1'!H118</f>
        <v>11.5</v>
      </c>
    </row>
    <row r="117" spans="1:4" x14ac:dyDescent="0.3">
      <c r="A117" s="1">
        <f>'Punto C1'!C119</f>
        <v>44026.47483796296</v>
      </c>
      <c r="B117" s="43">
        <f t="shared" si="4"/>
        <v>1.9333333333333333</v>
      </c>
      <c r="C117" s="2">
        <v>116</v>
      </c>
      <c r="D117">
        <f>'Punto C1'!H119</f>
        <v>11.5</v>
      </c>
    </row>
    <row r="118" spans="1:4" x14ac:dyDescent="0.3">
      <c r="A118" s="1">
        <f>'Punto C1'!C120</f>
        <v>44026.474849537037</v>
      </c>
      <c r="B118" s="43">
        <f t="shared" si="4"/>
        <v>1.95</v>
      </c>
      <c r="C118" s="2">
        <v>117</v>
      </c>
      <c r="D118">
        <f>'Punto C1'!H120</f>
        <v>11.4</v>
      </c>
    </row>
    <row r="119" spans="1:4" x14ac:dyDescent="0.3">
      <c r="A119" s="1">
        <f>'Punto C1'!C121</f>
        <v>44026.474861111114</v>
      </c>
      <c r="B119" s="43">
        <f t="shared" si="4"/>
        <v>1.9666666666666666</v>
      </c>
      <c r="C119" s="2">
        <v>118</v>
      </c>
      <c r="D119">
        <f>'Punto C1'!H121</f>
        <v>11.5</v>
      </c>
    </row>
    <row r="120" spans="1:4" x14ac:dyDescent="0.3">
      <c r="A120" s="1">
        <f>'Punto C1'!C122</f>
        <v>44026.474872685183</v>
      </c>
      <c r="B120" s="43">
        <f t="shared" si="4"/>
        <v>1.9833333333333334</v>
      </c>
      <c r="C120" s="2">
        <v>119</v>
      </c>
      <c r="D120">
        <f>'Punto C1'!H122</f>
        <v>11.6</v>
      </c>
    </row>
    <row r="121" spans="1:4" x14ac:dyDescent="0.3">
      <c r="A121" s="1">
        <f>'Punto C1'!C123</f>
        <v>44026.47488425926</v>
      </c>
      <c r="B121" s="43">
        <f t="shared" si="4"/>
        <v>2</v>
      </c>
      <c r="C121" s="2">
        <v>120</v>
      </c>
      <c r="D121">
        <f>'Punto C1'!H123</f>
        <v>11.6</v>
      </c>
    </row>
    <row r="122" spans="1:4" x14ac:dyDescent="0.3">
      <c r="A122" s="1">
        <f>'Punto C1'!C124</f>
        <v>44026.474895833337</v>
      </c>
      <c r="B122" s="43">
        <f t="shared" si="4"/>
        <v>2.0166666666666666</v>
      </c>
      <c r="C122" s="2">
        <v>121</v>
      </c>
      <c r="D122">
        <f>'Punto C1'!H124</f>
        <v>11.7</v>
      </c>
    </row>
    <row r="123" spans="1:4" x14ac:dyDescent="0.3">
      <c r="A123" s="1">
        <f>'Punto C1'!C125</f>
        <v>44026.474907407406</v>
      </c>
      <c r="B123" s="43">
        <f t="shared" si="4"/>
        <v>2.0333333333333332</v>
      </c>
      <c r="C123" s="2">
        <v>122</v>
      </c>
      <c r="D123">
        <f>'Punto C1'!H125</f>
        <v>11.7</v>
      </c>
    </row>
    <row r="124" spans="1:4" x14ac:dyDescent="0.3">
      <c r="A124" s="1">
        <f>'Punto C1'!C126</f>
        <v>44026.474918981483</v>
      </c>
      <c r="B124" s="43">
        <f t="shared" si="4"/>
        <v>2.0499999999999998</v>
      </c>
      <c r="C124" s="2">
        <v>123</v>
      </c>
      <c r="D124">
        <f>'Punto C1'!H126</f>
        <v>11.7</v>
      </c>
    </row>
    <row r="125" spans="1:4" x14ac:dyDescent="0.3">
      <c r="A125" s="1">
        <f>'Punto C1'!C127</f>
        <v>44026.474930555552</v>
      </c>
      <c r="B125" s="43">
        <f t="shared" si="4"/>
        <v>2.0666666666666669</v>
      </c>
      <c r="C125" s="2">
        <v>124</v>
      </c>
      <c r="D125">
        <f>'Punto C1'!H127</f>
        <v>11.6</v>
      </c>
    </row>
    <row r="126" spans="1:4" x14ac:dyDescent="0.3">
      <c r="A126" s="1">
        <f>'Punto C1'!C128</f>
        <v>44026.474942129629</v>
      </c>
      <c r="B126" s="43">
        <f t="shared" ref="B126:B189" si="5">C126/60</f>
        <v>2.0833333333333335</v>
      </c>
      <c r="C126" s="2">
        <v>125</v>
      </c>
      <c r="D126">
        <f>'Punto C1'!H128</f>
        <v>11.4</v>
      </c>
    </row>
    <row r="127" spans="1:4" x14ac:dyDescent="0.3">
      <c r="A127" s="1">
        <f>'Punto C1'!C129</f>
        <v>44026.474953703706</v>
      </c>
      <c r="B127" s="43">
        <f t="shared" si="5"/>
        <v>2.1</v>
      </c>
      <c r="C127" s="2">
        <v>126</v>
      </c>
      <c r="D127">
        <f>'Punto C1'!H129</f>
        <v>11.3</v>
      </c>
    </row>
    <row r="128" spans="1:4" x14ac:dyDescent="0.3">
      <c r="A128" s="1">
        <f>'Punto C1'!C130</f>
        <v>44026.474965277775</v>
      </c>
      <c r="B128" s="43">
        <f t="shared" si="5"/>
        <v>2.1166666666666667</v>
      </c>
      <c r="C128" s="2">
        <v>127</v>
      </c>
      <c r="D128">
        <f>'Punto C1'!H130</f>
        <v>11.3</v>
      </c>
    </row>
    <row r="129" spans="1:4" x14ac:dyDescent="0.3">
      <c r="A129" s="1">
        <f>'Punto C1'!C131</f>
        <v>44026.474976851852</v>
      </c>
      <c r="B129" s="43">
        <f t="shared" si="5"/>
        <v>2.1333333333333333</v>
      </c>
      <c r="C129" s="2">
        <v>128</v>
      </c>
      <c r="D129">
        <f>'Punto C1'!H131</f>
        <v>11.4</v>
      </c>
    </row>
    <row r="130" spans="1:4" x14ac:dyDescent="0.3">
      <c r="A130" s="1">
        <f>'Punto C1'!C132</f>
        <v>44026.474988425929</v>
      </c>
      <c r="B130" s="43">
        <f t="shared" si="5"/>
        <v>2.15</v>
      </c>
      <c r="C130" s="2">
        <v>129</v>
      </c>
      <c r="D130">
        <f>'Punto C1'!H132</f>
        <v>11.4</v>
      </c>
    </row>
    <row r="131" spans="1:4" x14ac:dyDescent="0.3">
      <c r="A131" s="1">
        <f>'Punto C1'!C133</f>
        <v>44026.474999999999</v>
      </c>
      <c r="B131" s="43">
        <f t="shared" si="5"/>
        <v>2.1666666666666665</v>
      </c>
      <c r="C131" s="2">
        <v>130</v>
      </c>
      <c r="D131">
        <f>'Punto C1'!H133</f>
        <v>11.5</v>
      </c>
    </row>
    <row r="132" spans="1:4" x14ac:dyDescent="0.3">
      <c r="A132" s="1">
        <f>'Punto C1'!C134</f>
        <v>44026.475011574075</v>
      </c>
      <c r="B132" s="43">
        <f t="shared" si="5"/>
        <v>2.1833333333333331</v>
      </c>
      <c r="C132" s="2">
        <v>131</v>
      </c>
      <c r="D132">
        <f>'Punto C1'!H134</f>
        <v>11.4</v>
      </c>
    </row>
    <row r="133" spans="1:4" x14ac:dyDescent="0.3">
      <c r="A133" s="1">
        <f>'Punto C1'!C135</f>
        <v>44026.475023148145</v>
      </c>
      <c r="B133" s="43">
        <f t="shared" si="5"/>
        <v>2.2000000000000002</v>
      </c>
      <c r="C133" s="2">
        <v>132</v>
      </c>
      <c r="D133">
        <f>'Punto C1'!H135</f>
        <v>11.3</v>
      </c>
    </row>
    <row r="134" spans="1:4" x14ac:dyDescent="0.3">
      <c r="A134" s="1">
        <f>'Punto C1'!C136</f>
        <v>44026.475034722222</v>
      </c>
      <c r="B134" s="43">
        <f t="shared" si="5"/>
        <v>2.2166666666666668</v>
      </c>
      <c r="C134" s="2">
        <v>133</v>
      </c>
      <c r="D134">
        <f>'Punto C1'!H136</f>
        <v>11.3</v>
      </c>
    </row>
    <row r="135" spans="1:4" x14ac:dyDescent="0.3">
      <c r="A135" s="1">
        <f>'Punto C1'!C137</f>
        <v>44026.475046296298</v>
      </c>
      <c r="B135" s="43">
        <f t="shared" si="5"/>
        <v>2.2333333333333334</v>
      </c>
      <c r="C135" s="2">
        <v>134</v>
      </c>
      <c r="D135">
        <f>'Punto C1'!H137</f>
        <v>11.4</v>
      </c>
    </row>
    <row r="136" spans="1:4" x14ac:dyDescent="0.3">
      <c r="A136" s="1">
        <f>'Punto C1'!C138</f>
        <v>44026.475057870368</v>
      </c>
      <c r="B136" s="43">
        <f t="shared" si="5"/>
        <v>2.25</v>
      </c>
      <c r="C136" s="2">
        <v>135</v>
      </c>
      <c r="D136">
        <f>'Punto C1'!H138</f>
        <v>11.5</v>
      </c>
    </row>
    <row r="137" spans="1:4" x14ac:dyDescent="0.3">
      <c r="A137" s="1">
        <f>'Punto C1'!C139</f>
        <v>44026.475069444445</v>
      </c>
      <c r="B137" s="43">
        <f t="shared" si="5"/>
        <v>2.2666666666666666</v>
      </c>
      <c r="C137" s="2">
        <v>136</v>
      </c>
      <c r="D137">
        <f>'Punto C1'!H139</f>
        <v>11.3</v>
      </c>
    </row>
    <row r="138" spans="1:4" x14ac:dyDescent="0.3">
      <c r="A138" s="1">
        <f>'Punto C1'!C140</f>
        <v>44026.475081018521</v>
      </c>
      <c r="B138" s="43">
        <f t="shared" si="5"/>
        <v>2.2833333333333332</v>
      </c>
      <c r="C138" s="2">
        <v>137</v>
      </c>
      <c r="D138">
        <f>'Punto C1'!H140</f>
        <v>11.2</v>
      </c>
    </row>
    <row r="139" spans="1:4" x14ac:dyDescent="0.3">
      <c r="A139" s="1">
        <f>'Punto C1'!C141</f>
        <v>44026.475092592591</v>
      </c>
      <c r="B139" s="43">
        <f t="shared" si="5"/>
        <v>2.2999999999999998</v>
      </c>
      <c r="C139" s="2">
        <v>138</v>
      </c>
      <c r="D139">
        <f>'Punto C1'!H141</f>
        <v>11.2</v>
      </c>
    </row>
    <row r="140" spans="1:4" x14ac:dyDescent="0.3">
      <c r="A140" s="1">
        <f>'Punto C1'!C142</f>
        <v>44026.475104166668</v>
      </c>
      <c r="B140" s="43">
        <f t="shared" si="5"/>
        <v>2.3166666666666669</v>
      </c>
      <c r="C140" s="2">
        <v>139</v>
      </c>
      <c r="D140">
        <f>'Punto C1'!H142</f>
        <v>11.3</v>
      </c>
    </row>
    <row r="141" spans="1:4" x14ac:dyDescent="0.3">
      <c r="A141" s="1">
        <f>'Punto C1'!C143</f>
        <v>44026.475115740737</v>
      </c>
      <c r="B141" s="43">
        <f t="shared" si="5"/>
        <v>2.3333333333333335</v>
      </c>
      <c r="C141" s="2">
        <v>140</v>
      </c>
      <c r="D141">
        <f>'Punto C1'!H143</f>
        <v>11.3</v>
      </c>
    </row>
    <row r="142" spans="1:4" x14ac:dyDescent="0.3">
      <c r="A142" s="1">
        <f>'Punto C1'!C144</f>
        <v>44026.475127314814</v>
      </c>
      <c r="B142" s="43">
        <f t="shared" si="5"/>
        <v>2.35</v>
      </c>
      <c r="C142" s="2">
        <v>141</v>
      </c>
      <c r="D142">
        <f>'Punto C1'!H144</f>
        <v>11.3</v>
      </c>
    </row>
    <row r="143" spans="1:4" x14ac:dyDescent="0.3">
      <c r="A143" s="1">
        <f>'Punto C1'!C145</f>
        <v>44026.475138888891</v>
      </c>
      <c r="B143" s="43">
        <f t="shared" si="5"/>
        <v>2.3666666666666667</v>
      </c>
      <c r="C143" s="2">
        <v>142</v>
      </c>
      <c r="D143">
        <f>'Punto C1'!H145</f>
        <v>11.3</v>
      </c>
    </row>
    <row r="144" spans="1:4" x14ac:dyDescent="0.3">
      <c r="A144" s="1">
        <f>'Punto C1'!C146</f>
        <v>44026.47515046296</v>
      </c>
      <c r="B144" s="43">
        <f t="shared" si="5"/>
        <v>2.3833333333333333</v>
      </c>
      <c r="C144" s="2">
        <v>143</v>
      </c>
      <c r="D144">
        <f>'Punto C1'!H146</f>
        <v>11.2</v>
      </c>
    </row>
    <row r="145" spans="1:4" x14ac:dyDescent="0.3">
      <c r="A145" s="1">
        <f>'Punto C1'!C147</f>
        <v>44026.475162037037</v>
      </c>
      <c r="B145" s="43">
        <f t="shared" si="5"/>
        <v>2.4</v>
      </c>
      <c r="C145" s="2">
        <v>144</v>
      </c>
      <c r="D145">
        <f>'Punto C1'!H147</f>
        <v>11.2</v>
      </c>
    </row>
    <row r="146" spans="1:4" x14ac:dyDescent="0.3">
      <c r="A146" s="1">
        <f>'Punto C1'!C148</f>
        <v>44026.475173611114</v>
      </c>
      <c r="B146" s="43">
        <f t="shared" si="5"/>
        <v>2.4166666666666665</v>
      </c>
      <c r="C146" s="2">
        <v>145</v>
      </c>
      <c r="D146">
        <f>'Punto C1'!H148</f>
        <v>11.2</v>
      </c>
    </row>
    <row r="147" spans="1:4" x14ac:dyDescent="0.3">
      <c r="A147" s="1">
        <f>'Punto C1'!C149</f>
        <v>44026.475185185183</v>
      </c>
      <c r="B147" s="43">
        <f t="shared" si="5"/>
        <v>2.4333333333333331</v>
      </c>
      <c r="C147" s="2">
        <v>146</v>
      </c>
      <c r="D147">
        <f>'Punto C1'!H149</f>
        <v>11.2</v>
      </c>
    </row>
    <row r="148" spans="1:4" x14ac:dyDescent="0.3">
      <c r="A148" s="1">
        <f>'Punto C1'!C150</f>
        <v>44026.47519675926</v>
      </c>
      <c r="B148" s="43">
        <f t="shared" si="5"/>
        <v>2.4500000000000002</v>
      </c>
      <c r="C148" s="2">
        <v>147</v>
      </c>
      <c r="D148">
        <f>'Punto C1'!H150</f>
        <v>11</v>
      </c>
    </row>
    <row r="149" spans="1:4" x14ac:dyDescent="0.3">
      <c r="A149" s="1">
        <f>'Punto C1'!C151</f>
        <v>44026.475208333337</v>
      </c>
      <c r="B149" s="43">
        <f t="shared" si="5"/>
        <v>2.4666666666666668</v>
      </c>
      <c r="C149" s="2">
        <v>148</v>
      </c>
      <c r="D149">
        <f>'Punto C1'!H151</f>
        <v>10.8</v>
      </c>
    </row>
    <row r="150" spans="1:4" x14ac:dyDescent="0.3">
      <c r="A150" s="1">
        <f>'Punto C1'!C152</f>
        <v>44026.475219907406</v>
      </c>
      <c r="B150" s="43">
        <f t="shared" si="5"/>
        <v>2.4833333333333334</v>
      </c>
      <c r="C150" s="2">
        <v>149</v>
      </c>
      <c r="D150">
        <f>'Punto C1'!H152</f>
        <v>11</v>
      </c>
    </row>
    <row r="151" spans="1:4" x14ac:dyDescent="0.3">
      <c r="A151" s="1">
        <f>'Punto C1'!C153</f>
        <v>44026.475231481483</v>
      </c>
      <c r="B151" s="43">
        <f t="shared" si="5"/>
        <v>2.5</v>
      </c>
      <c r="C151" s="2">
        <v>150</v>
      </c>
      <c r="D151">
        <f>'Punto C1'!H153</f>
        <v>11.2</v>
      </c>
    </row>
    <row r="152" spans="1:4" x14ac:dyDescent="0.3">
      <c r="A152" s="1">
        <f>'Punto C1'!C154</f>
        <v>44026.475243055553</v>
      </c>
      <c r="B152" s="43">
        <f t="shared" si="5"/>
        <v>2.5166666666666666</v>
      </c>
      <c r="C152" s="2">
        <v>151</v>
      </c>
      <c r="D152">
        <f>'Punto C1'!H154</f>
        <v>11.3</v>
      </c>
    </row>
    <row r="153" spans="1:4" x14ac:dyDescent="0.3">
      <c r="A153" s="1">
        <f>'Punto C1'!C155</f>
        <v>44026.475254629629</v>
      </c>
      <c r="B153" s="43">
        <f t="shared" si="5"/>
        <v>2.5333333333333332</v>
      </c>
      <c r="C153" s="2">
        <v>152</v>
      </c>
      <c r="D153">
        <f>'Punto C1'!H155</f>
        <v>11.3</v>
      </c>
    </row>
    <row r="154" spans="1:4" x14ac:dyDescent="0.3">
      <c r="A154" s="1">
        <f>'Punto C1'!C156</f>
        <v>44026.475266203706</v>
      </c>
      <c r="B154" s="43">
        <f t="shared" si="5"/>
        <v>2.5499999999999998</v>
      </c>
      <c r="C154" s="2">
        <v>153</v>
      </c>
      <c r="D154">
        <f>'Punto C1'!H156</f>
        <v>11.3</v>
      </c>
    </row>
    <row r="155" spans="1:4" x14ac:dyDescent="0.3">
      <c r="A155" s="1">
        <f>'Punto C1'!C157</f>
        <v>44026.475277777776</v>
      </c>
      <c r="B155" s="43">
        <f t="shared" si="5"/>
        <v>2.5666666666666669</v>
      </c>
      <c r="C155" s="2">
        <v>154</v>
      </c>
      <c r="D155">
        <f>'Punto C1'!H157</f>
        <v>11.3</v>
      </c>
    </row>
    <row r="156" spans="1:4" x14ac:dyDescent="0.3">
      <c r="A156" s="1">
        <f>'Punto C1'!C158</f>
        <v>44026.475289351853</v>
      </c>
      <c r="B156" s="43">
        <f t="shared" si="5"/>
        <v>2.5833333333333335</v>
      </c>
      <c r="C156" s="2">
        <v>155</v>
      </c>
      <c r="D156">
        <f>'Punto C1'!H158</f>
        <v>11.3</v>
      </c>
    </row>
    <row r="157" spans="1:4" x14ac:dyDescent="0.3">
      <c r="A157" s="1">
        <f>'Punto C1'!C159</f>
        <v>44026.475300925929</v>
      </c>
      <c r="B157" s="43">
        <f t="shared" si="5"/>
        <v>2.6</v>
      </c>
      <c r="C157" s="2">
        <v>156</v>
      </c>
      <c r="D157">
        <f>'Punto C1'!H159</f>
        <v>11.2</v>
      </c>
    </row>
    <row r="158" spans="1:4" x14ac:dyDescent="0.3">
      <c r="A158" s="1">
        <f>'Punto C1'!C160</f>
        <v>44026.475312499999</v>
      </c>
      <c r="B158" s="43">
        <f t="shared" si="5"/>
        <v>2.6166666666666667</v>
      </c>
      <c r="C158" s="2">
        <v>157</v>
      </c>
      <c r="D158">
        <f>'Punto C1'!H160</f>
        <v>11.2</v>
      </c>
    </row>
    <row r="159" spans="1:4" x14ac:dyDescent="0.3">
      <c r="A159" s="1">
        <f>'Punto C1'!C161</f>
        <v>44026.475324074076</v>
      </c>
      <c r="B159" s="43">
        <f t="shared" si="5"/>
        <v>2.6333333333333333</v>
      </c>
      <c r="C159" s="2">
        <v>158</v>
      </c>
      <c r="D159">
        <f>'Punto C1'!H161</f>
        <v>11.1</v>
      </c>
    </row>
    <row r="160" spans="1:4" x14ac:dyDescent="0.3">
      <c r="A160" s="1">
        <f>'Punto C1'!C162</f>
        <v>44026.475335648145</v>
      </c>
      <c r="B160" s="43">
        <f t="shared" si="5"/>
        <v>2.65</v>
      </c>
      <c r="C160" s="2">
        <v>159</v>
      </c>
      <c r="D160">
        <f>'Punto C1'!H162</f>
        <v>11</v>
      </c>
    </row>
    <row r="161" spans="1:4" x14ac:dyDescent="0.3">
      <c r="A161" s="1">
        <f>'Punto C1'!C163</f>
        <v>44026.475347222222</v>
      </c>
      <c r="B161" s="43">
        <f t="shared" si="5"/>
        <v>2.6666666666666665</v>
      </c>
      <c r="C161" s="2">
        <v>160</v>
      </c>
      <c r="D161">
        <f>'Punto C1'!H163</f>
        <v>10.8</v>
      </c>
    </row>
    <row r="162" spans="1:4" x14ac:dyDescent="0.3">
      <c r="A162" s="1">
        <f>'Punto C1'!C164</f>
        <v>44026.475358796299</v>
      </c>
      <c r="B162" s="43">
        <f t="shared" si="5"/>
        <v>2.6833333333333331</v>
      </c>
      <c r="C162" s="2">
        <v>161</v>
      </c>
      <c r="D162">
        <f>'Punto C1'!H164</f>
        <v>10.7</v>
      </c>
    </row>
    <row r="163" spans="1:4" x14ac:dyDescent="0.3">
      <c r="A163" s="1">
        <f>'Punto C1'!C165</f>
        <v>44026.475370370368</v>
      </c>
      <c r="B163" s="43">
        <f t="shared" si="5"/>
        <v>2.7</v>
      </c>
      <c r="C163" s="2">
        <v>162</v>
      </c>
      <c r="D163">
        <f>'Punto C1'!H165</f>
        <v>10.7</v>
      </c>
    </row>
    <row r="164" spans="1:4" x14ac:dyDescent="0.3">
      <c r="A164" s="1">
        <f>'Punto C1'!C166</f>
        <v>44026.475381944445</v>
      </c>
      <c r="B164" s="43">
        <f t="shared" si="5"/>
        <v>2.7166666666666668</v>
      </c>
      <c r="C164" s="2">
        <v>163</v>
      </c>
      <c r="D164">
        <f>'Punto C1'!H166</f>
        <v>10.7</v>
      </c>
    </row>
    <row r="165" spans="1:4" x14ac:dyDescent="0.3">
      <c r="A165" s="1">
        <f>'Punto C1'!C167</f>
        <v>44026.475393518522</v>
      </c>
      <c r="B165" s="43">
        <f t="shared" si="5"/>
        <v>2.7333333333333334</v>
      </c>
      <c r="C165" s="2">
        <v>164</v>
      </c>
      <c r="D165">
        <f>'Punto C1'!H167</f>
        <v>10.7</v>
      </c>
    </row>
    <row r="166" spans="1:4" x14ac:dyDescent="0.3">
      <c r="A166" s="1">
        <f>'Punto C1'!C168</f>
        <v>44026.475405092591</v>
      </c>
      <c r="B166" s="43">
        <f t="shared" si="5"/>
        <v>2.75</v>
      </c>
      <c r="C166" s="2">
        <v>165</v>
      </c>
      <c r="D166">
        <f>'Punto C1'!H168</f>
        <v>10.7</v>
      </c>
    </row>
    <row r="167" spans="1:4" x14ac:dyDescent="0.3">
      <c r="A167" s="1">
        <f>'Punto C1'!C169</f>
        <v>44026.475416666668</v>
      </c>
      <c r="B167" s="43">
        <f t="shared" si="5"/>
        <v>2.7666666666666666</v>
      </c>
      <c r="C167" s="2">
        <v>166</v>
      </c>
      <c r="D167">
        <f>'Punto C1'!H169</f>
        <v>10.8</v>
      </c>
    </row>
    <row r="168" spans="1:4" x14ac:dyDescent="0.3">
      <c r="A168" s="1">
        <f>'Punto C1'!C170</f>
        <v>44026.475428240738</v>
      </c>
      <c r="B168" s="43">
        <f t="shared" si="5"/>
        <v>2.7833333333333332</v>
      </c>
      <c r="C168" s="2">
        <v>167</v>
      </c>
      <c r="D168">
        <f>'Punto C1'!H170</f>
        <v>10.8</v>
      </c>
    </row>
    <row r="169" spans="1:4" x14ac:dyDescent="0.3">
      <c r="A169" s="1">
        <f>'Punto C1'!C171</f>
        <v>44026.475439814814</v>
      </c>
      <c r="B169" s="43">
        <f t="shared" si="5"/>
        <v>2.8</v>
      </c>
      <c r="C169" s="2">
        <v>168</v>
      </c>
      <c r="D169">
        <f>'Punto C1'!H171</f>
        <v>10.8</v>
      </c>
    </row>
    <row r="170" spans="1:4" x14ac:dyDescent="0.3">
      <c r="A170" s="1">
        <f>'Punto C1'!C172</f>
        <v>44026.475451388891</v>
      </c>
      <c r="B170" s="43">
        <f t="shared" si="5"/>
        <v>2.8166666666666669</v>
      </c>
      <c r="C170" s="2">
        <v>169</v>
      </c>
      <c r="D170">
        <f>'Punto C1'!H172</f>
        <v>10.7</v>
      </c>
    </row>
    <row r="171" spans="1:4" x14ac:dyDescent="0.3">
      <c r="A171" s="1">
        <f>'Punto C1'!C173</f>
        <v>44026.475462962961</v>
      </c>
      <c r="B171" s="43">
        <f t="shared" si="5"/>
        <v>2.8333333333333335</v>
      </c>
      <c r="C171" s="2">
        <v>170</v>
      </c>
      <c r="D171">
        <f>'Punto C1'!H173</f>
        <v>10.7</v>
      </c>
    </row>
    <row r="172" spans="1:4" x14ac:dyDescent="0.3">
      <c r="A172" s="1">
        <f>'Punto C1'!C174</f>
        <v>44026.475474537037</v>
      </c>
      <c r="B172" s="43">
        <f t="shared" si="5"/>
        <v>2.85</v>
      </c>
      <c r="C172" s="2">
        <v>171</v>
      </c>
      <c r="D172">
        <f>'Punto C1'!H174</f>
        <v>10.7</v>
      </c>
    </row>
    <row r="173" spans="1:4" x14ac:dyDescent="0.3">
      <c r="A173" s="1">
        <f>'Punto C1'!C175</f>
        <v>44026.475486111114</v>
      </c>
      <c r="B173" s="43">
        <f t="shared" si="5"/>
        <v>2.8666666666666667</v>
      </c>
      <c r="C173" s="2">
        <v>172</v>
      </c>
      <c r="D173">
        <f>'Punto C1'!H175</f>
        <v>10.8</v>
      </c>
    </row>
    <row r="174" spans="1:4" x14ac:dyDescent="0.3">
      <c r="A174" s="1">
        <f>'Punto C1'!C176</f>
        <v>44026.475497685184</v>
      </c>
      <c r="B174" s="43">
        <f t="shared" si="5"/>
        <v>2.8833333333333333</v>
      </c>
      <c r="C174" s="2">
        <v>173</v>
      </c>
      <c r="D174">
        <f>'Punto C1'!H176</f>
        <v>10.8</v>
      </c>
    </row>
    <row r="175" spans="1:4" x14ac:dyDescent="0.3">
      <c r="A175" s="1">
        <f>'Punto C1'!C177</f>
        <v>44026.47550925926</v>
      </c>
      <c r="B175" s="43">
        <f t="shared" si="5"/>
        <v>2.9</v>
      </c>
      <c r="C175" s="2">
        <v>174</v>
      </c>
      <c r="D175">
        <f>'Punto C1'!H177</f>
        <v>10.7</v>
      </c>
    </row>
    <row r="176" spans="1:4" x14ac:dyDescent="0.3">
      <c r="A176" s="1">
        <f>'Punto C1'!C178</f>
        <v>44026.47552083333</v>
      </c>
      <c r="B176" s="43">
        <f t="shared" si="5"/>
        <v>2.9166666666666665</v>
      </c>
      <c r="C176" s="2">
        <v>175</v>
      </c>
      <c r="D176">
        <f>'Punto C1'!H178</f>
        <v>10.8</v>
      </c>
    </row>
    <row r="177" spans="1:4" x14ac:dyDescent="0.3">
      <c r="A177" s="1">
        <f>'Punto C1'!C179</f>
        <v>44026.475532407407</v>
      </c>
      <c r="B177" s="43">
        <f t="shared" si="5"/>
        <v>2.9333333333333331</v>
      </c>
      <c r="C177" s="2">
        <v>176</v>
      </c>
      <c r="D177">
        <f>'Punto C1'!H179</f>
        <v>10.8</v>
      </c>
    </row>
    <row r="178" spans="1:4" x14ac:dyDescent="0.3">
      <c r="A178" s="1">
        <f>'Punto C1'!C180</f>
        <v>44026.475543981483</v>
      </c>
      <c r="B178" s="43">
        <f t="shared" si="5"/>
        <v>2.95</v>
      </c>
      <c r="C178" s="2">
        <v>177</v>
      </c>
      <c r="D178">
        <f>'Punto C1'!H180</f>
        <v>10.7</v>
      </c>
    </row>
    <row r="179" spans="1:4" x14ac:dyDescent="0.3">
      <c r="A179" s="1">
        <f>'Punto C1'!C181</f>
        <v>44026.475555555553</v>
      </c>
      <c r="B179" s="43">
        <f t="shared" si="5"/>
        <v>2.9666666666666668</v>
      </c>
      <c r="C179" s="2">
        <v>178</v>
      </c>
      <c r="D179">
        <f>'Punto C1'!H181</f>
        <v>10.8</v>
      </c>
    </row>
    <row r="180" spans="1:4" x14ac:dyDescent="0.3">
      <c r="A180" s="1">
        <f>'Punto C1'!C182</f>
        <v>44026.47556712963</v>
      </c>
      <c r="B180" s="43">
        <f t="shared" si="5"/>
        <v>2.9833333333333334</v>
      </c>
      <c r="C180" s="2">
        <v>179</v>
      </c>
      <c r="D180">
        <f>'Punto C1'!H182</f>
        <v>10.8</v>
      </c>
    </row>
    <row r="181" spans="1:4" x14ac:dyDescent="0.3">
      <c r="A181" s="1">
        <f>'Punto C1'!C183</f>
        <v>44026.475578703707</v>
      </c>
      <c r="B181" s="43">
        <f t="shared" si="5"/>
        <v>3</v>
      </c>
      <c r="C181" s="2">
        <v>180</v>
      </c>
      <c r="D181">
        <f>'Punto C1'!H183</f>
        <v>10.7</v>
      </c>
    </row>
    <row r="182" spans="1:4" x14ac:dyDescent="0.3">
      <c r="A182" s="1">
        <f>'Punto C1'!C184</f>
        <v>44026.475590277776</v>
      </c>
      <c r="B182" s="43">
        <f t="shared" si="5"/>
        <v>3.0166666666666666</v>
      </c>
      <c r="C182" s="2">
        <v>181</v>
      </c>
      <c r="D182">
        <f>'Punto C1'!H184</f>
        <v>10.8</v>
      </c>
    </row>
    <row r="183" spans="1:4" x14ac:dyDescent="0.3">
      <c r="A183" s="1">
        <f>'Punto C1'!C185</f>
        <v>44026.475601851853</v>
      </c>
      <c r="B183" s="43">
        <f t="shared" si="5"/>
        <v>3.0333333333333332</v>
      </c>
      <c r="C183" s="2">
        <v>182</v>
      </c>
      <c r="D183">
        <f>'Punto C1'!H185</f>
        <v>10.8</v>
      </c>
    </row>
    <row r="184" spans="1:4" x14ac:dyDescent="0.3">
      <c r="A184" s="1">
        <f>'Punto C1'!C186</f>
        <v>44026.475613425922</v>
      </c>
      <c r="B184" s="43">
        <f t="shared" si="5"/>
        <v>3.05</v>
      </c>
      <c r="C184" s="2">
        <v>183</v>
      </c>
      <c r="D184">
        <f>'Punto C1'!H186</f>
        <v>10.8</v>
      </c>
    </row>
    <row r="185" spans="1:4" x14ac:dyDescent="0.3">
      <c r="A185" s="1">
        <f>'Punto C1'!C187</f>
        <v>44026.475624999999</v>
      </c>
      <c r="B185" s="43">
        <f t="shared" si="5"/>
        <v>3.0666666666666669</v>
      </c>
      <c r="C185" s="2">
        <v>184</v>
      </c>
      <c r="D185">
        <f>'Punto C1'!H187</f>
        <v>10.7</v>
      </c>
    </row>
    <row r="186" spans="1:4" x14ac:dyDescent="0.3">
      <c r="A186" s="1">
        <f>'Punto C1'!C188</f>
        <v>44026.475636574076</v>
      </c>
      <c r="B186" s="43">
        <f t="shared" si="5"/>
        <v>3.0833333333333335</v>
      </c>
      <c r="C186" s="2">
        <v>185</v>
      </c>
      <c r="D186">
        <f>'Punto C1'!H188</f>
        <v>10.7</v>
      </c>
    </row>
    <row r="187" spans="1:4" x14ac:dyDescent="0.3">
      <c r="A187" s="1">
        <f>'Punto C1'!C189</f>
        <v>44026.475648148145</v>
      </c>
      <c r="B187" s="43">
        <f t="shared" si="5"/>
        <v>3.1</v>
      </c>
      <c r="C187" s="2">
        <v>186</v>
      </c>
      <c r="D187">
        <f>'Punto C1'!H189</f>
        <v>10.7</v>
      </c>
    </row>
    <row r="188" spans="1:4" x14ac:dyDescent="0.3">
      <c r="A188" s="1">
        <f>'Punto C1'!C190</f>
        <v>44026.475659722222</v>
      </c>
      <c r="B188" s="43">
        <f t="shared" si="5"/>
        <v>3.1166666666666667</v>
      </c>
      <c r="C188" s="2">
        <v>187</v>
      </c>
      <c r="D188">
        <f>'Punto C1'!H190</f>
        <v>10.8</v>
      </c>
    </row>
    <row r="189" spans="1:4" x14ac:dyDescent="0.3">
      <c r="A189" s="1">
        <f>'Punto C1'!C191</f>
        <v>44026.475671296299</v>
      </c>
      <c r="B189" s="43">
        <f t="shared" si="5"/>
        <v>3.1333333333333333</v>
      </c>
      <c r="C189" s="2">
        <v>188</v>
      </c>
      <c r="D189">
        <f>'Punto C1'!H191</f>
        <v>10.7</v>
      </c>
    </row>
    <row r="190" spans="1:4" x14ac:dyDescent="0.3">
      <c r="A190" s="1">
        <f>'Punto C1'!C192</f>
        <v>44026.475682870368</v>
      </c>
      <c r="B190" s="43">
        <f t="shared" ref="B190:B253" si="6">C190/60</f>
        <v>3.15</v>
      </c>
      <c r="C190" s="2">
        <v>189</v>
      </c>
      <c r="D190">
        <f>'Punto C1'!H192</f>
        <v>10.7</v>
      </c>
    </row>
    <row r="191" spans="1:4" x14ac:dyDescent="0.3">
      <c r="A191" s="1">
        <f>'Punto C1'!C193</f>
        <v>44026.475694444445</v>
      </c>
      <c r="B191" s="43">
        <f t="shared" si="6"/>
        <v>3.1666666666666665</v>
      </c>
      <c r="C191" s="2">
        <v>190</v>
      </c>
      <c r="D191">
        <f>'Punto C1'!H193</f>
        <v>10.8</v>
      </c>
    </row>
    <row r="192" spans="1:4" x14ac:dyDescent="0.3">
      <c r="A192" s="1">
        <f>'Punto C1'!C194</f>
        <v>44026.475706018522</v>
      </c>
      <c r="B192" s="43">
        <f t="shared" si="6"/>
        <v>3.1833333333333331</v>
      </c>
      <c r="C192" s="2">
        <v>191</v>
      </c>
      <c r="D192">
        <f>'Punto C1'!H194</f>
        <v>10.8</v>
      </c>
    </row>
    <row r="193" spans="1:4" x14ac:dyDescent="0.3">
      <c r="A193" s="1">
        <f>'Punto C1'!C195</f>
        <v>44026.475717592592</v>
      </c>
      <c r="B193" s="43">
        <f t="shared" si="6"/>
        <v>3.2</v>
      </c>
      <c r="C193" s="2">
        <v>192</v>
      </c>
      <c r="D193">
        <f>'Punto C1'!H195</f>
        <v>10.8</v>
      </c>
    </row>
    <row r="194" spans="1:4" x14ac:dyDescent="0.3">
      <c r="A194" s="1">
        <f>'Punto C1'!C196</f>
        <v>44026.475729166668</v>
      </c>
      <c r="B194" s="43">
        <f t="shared" si="6"/>
        <v>3.2166666666666668</v>
      </c>
      <c r="C194" s="2">
        <v>193</v>
      </c>
      <c r="D194">
        <f>'Punto C1'!H196</f>
        <v>10.8</v>
      </c>
    </row>
    <row r="195" spans="1:4" x14ac:dyDescent="0.3">
      <c r="A195" s="1">
        <f>'Punto C1'!C197</f>
        <v>44026.475740740738</v>
      </c>
      <c r="B195" s="43">
        <f t="shared" si="6"/>
        <v>3.2333333333333334</v>
      </c>
      <c r="C195" s="2">
        <v>194</v>
      </c>
      <c r="D195">
        <f>'Punto C1'!H197</f>
        <v>10.8</v>
      </c>
    </row>
    <row r="196" spans="1:4" x14ac:dyDescent="0.3">
      <c r="A196" s="1">
        <f>'Punto C1'!C198</f>
        <v>44026.475752314815</v>
      </c>
      <c r="B196" s="43">
        <f t="shared" si="6"/>
        <v>3.25</v>
      </c>
      <c r="C196" s="2">
        <v>195</v>
      </c>
      <c r="D196">
        <f>'Punto C1'!H198</f>
        <v>10.8</v>
      </c>
    </row>
    <row r="197" spans="1:4" x14ac:dyDescent="0.3">
      <c r="A197" s="1">
        <f>'Punto C1'!C199</f>
        <v>44026.475763888891</v>
      </c>
      <c r="B197" s="43">
        <f t="shared" si="6"/>
        <v>3.2666666666666666</v>
      </c>
      <c r="C197" s="2">
        <v>196</v>
      </c>
      <c r="D197">
        <f>'Punto C1'!H199</f>
        <v>10.8</v>
      </c>
    </row>
    <row r="198" spans="1:4" x14ac:dyDescent="0.3">
      <c r="A198" s="1">
        <f>'Punto C1'!C200</f>
        <v>44026.475775462961</v>
      </c>
      <c r="B198" s="43">
        <f t="shared" si="6"/>
        <v>3.2833333333333332</v>
      </c>
      <c r="C198" s="2">
        <v>197</v>
      </c>
      <c r="D198">
        <f>'Punto C1'!H200</f>
        <v>10.8</v>
      </c>
    </row>
    <row r="199" spans="1:4" x14ac:dyDescent="0.3">
      <c r="A199" s="1">
        <f>'Punto C1'!C201</f>
        <v>44026.475787037038</v>
      </c>
      <c r="B199" s="43">
        <f t="shared" si="6"/>
        <v>3.3</v>
      </c>
      <c r="C199" s="2">
        <v>198</v>
      </c>
      <c r="D199">
        <f>'Punto C1'!H201</f>
        <v>10.7</v>
      </c>
    </row>
    <row r="200" spans="1:4" x14ac:dyDescent="0.3">
      <c r="A200" s="1">
        <f>'Punto C1'!C202</f>
        <v>44026.475798611114</v>
      </c>
      <c r="B200" s="43">
        <f t="shared" si="6"/>
        <v>3.3166666666666669</v>
      </c>
      <c r="C200" s="2">
        <v>199</v>
      </c>
      <c r="D200">
        <f>'Punto C1'!H202</f>
        <v>10.7</v>
      </c>
    </row>
    <row r="201" spans="1:4" x14ac:dyDescent="0.3">
      <c r="A201" s="1">
        <f>'Punto C1'!C203</f>
        <v>44026.475810185184</v>
      </c>
      <c r="B201" s="43">
        <f t="shared" si="6"/>
        <v>3.3333333333333335</v>
      </c>
      <c r="C201" s="2">
        <v>200</v>
      </c>
      <c r="D201">
        <f>'Punto C1'!H203</f>
        <v>10.7</v>
      </c>
    </row>
    <row r="202" spans="1:4" x14ac:dyDescent="0.3">
      <c r="A202" s="1">
        <f>'Punto C1'!C204</f>
        <v>44026.475821759261</v>
      </c>
      <c r="B202" s="43">
        <f t="shared" si="6"/>
        <v>3.35</v>
      </c>
      <c r="C202" s="2">
        <v>201</v>
      </c>
      <c r="D202">
        <f>'Punto C1'!H204</f>
        <v>10.7</v>
      </c>
    </row>
    <row r="203" spans="1:4" x14ac:dyDescent="0.3">
      <c r="A203" s="1">
        <f>'Punto C1'!C205</f>
        <v>44026.47583333333</v>
      </c>
      <c r="B203" s="43">
        <f t="shared" si="6"/>
        <v>3.3666666666666667</v>
      </c>
      <c r="C203" s="2">
        <v>202</v>
      </c>
      <c r="D203">
        <f>'Punto C1'!H205</f>
        <v>10.8</v>
      </c>
    </row>
    <row r="204" spans="1:4" x14ac:dyDescent="0.3">
      <c r="A204" s="1">
        <f>'Punto C1'!C206</f>
        <v>44026.475844907407</v>
      </c>
      <c r="B204" s="43">
        <f t="shared" si="6"/>
        <v>3.3833333333333333</v>
      </c>
      <c r="C204" s="2">
        <v>203</v>
      </c>
      <c r="D204">
        <f>'Punto C1'!H206</f>
        <v>10.8</v>
      </c>
    </row>
    <row r="205" spans="1:4" x14ac:dyDescent="0.3">
      <c r="A205" s="1">
        <f>'Punto C1'!C207</f>
        <v>44026.475856481484</v>
      </c>
      <c r="B205" s="43">
        <f t="shared" si="6"/>
        <v>3.4</v>
      </c>
      <c r="C205" s="2">
        <v>204</v>
      </c>
      <c r="D205">
        <f>'Punto C1'!H207</f>
        <v>10.8</v>
      </c>
    </row>
    <row r="206" spans="1:4" x14ac:dyDescent="0.3">
      <c r="A206" s="1">
        <f>'Punto C1'!C208</f>
        <v>44026.475868055553</v>
      </c>
      <c r="B206" s="43">
        <f t="shared" si="6"/>
        <v>3.4166666666666665</v>
      </c>
      <c r="C206" s="2">
        <v>205</v>
      </c>
      <c r="D206">
        <f>'Punto C1'!H208</f>
        <v>10.8</v>
      </c>
    </row>
    <row r="207" spans="1:4" x14ac:dyDescent="0.3">
      <c r="A207" s="1">
        <f>'Punto C1'!C209</f>
        <v>44026.47587962963</v>
      </c>
      <c r="B207" s="43">
        <f t="shared" si="6"/>
        <v>3.4333333333333331</v>
      </c>
      <c r="C207" s="2">
        <v>206</v>
      </c>
      <c r="D207">
        <f>'Punto C1'!H209</f>
        <v>10.7</v>
      </c>
    </row>
    <row r="208" spans="1:4" x14ac:dyDescent="0.3">
      <c r="A208" s="1">
        <f>'Punto C1'!C210</f>
        <v>44026.475891203707</v>
      </c>
      <c r="B208" s="43">
        <f t="shared" si="6"/>
        <v>3.45</v>
      </c>
      <c r="C208" s="2">
        <v>207</v>
      </c>
      <c r="D208">
        <f>'Punto C1'!H210</f>
        <v>10.8</v>
      </c>
    </row>
    <row r="209" spans="1:4" x14ac:dyDescent="0.3">
      <c r="A209" s="1">
        <f>'Punto C1'!C211</f>
        <v>44026.475902777776</v>
      </c>
      <c r="B209" s="43">
        <f t="shared" si="6"/>
        <v>3.4666666666666668</v>
      </c>
      <c r="C209" s="2">
        <v>208</v>
      </c>
      <c r="D209">
        <f>'Punto C1'!H211</f>
        <v>10.7</v>
      </c>
    </row>
    <row r="210" spans="1:4" x14ac:dyDescent="0.3">
      <c r="A210" s="1">
        <f>'Punto C1'!C212</f>
        <v>44026.475914351853</v>
      </c>
      <c r="B210" s="43">
        <f t="shared" si="6"/>
        <v>3.4833333333333334</v>
      </c>
      <c r="C210" s="2">
        <v>209</v>
      </c>
      <c r="D210">
        <f>'Punto C1'!H212</f>
        <v>10.8</v>
      </c>
    </row>
    <row r="211" spans="1:4" x14ac:dyDescent="0.3">
      <c r="A211" s="1">
        <f>'Punto C1'!C213</f>
        <v>44026.475925925923</v>
      </c>
      <c r="B211" s="43">
        <f t="shared" si="6"/>
        <v>3.5</v>
      </c>
      <c r="C211" s="2">
        <v>210</v>
      </c>
      <c r="D211">
        <f>'Punto C1'!H213</f>
        <v>10.7</v>
      </c>
    </row>
    <row r="212" spans="1:4" x14ac:dyDescent="0.3">
      <c r="A212" s="1">
        <f>'Punto C1'!C214</f>
        <v>44026.475937499999</v>
      </c>
      <c r="B212" s="43">
        <f t="shared" si="6"/>
        <v>3.5166666666666666</v>
      </c>
      <c r="C212" s="2">
        <v>211</v>
      </c>
      <c r="D212">
        <f>'Punto C1'!H214</f>
        <v>10.7</v>
      </c>
    </row>
    <row r="213" spans="1:4" x14ac:dyDescent="0.3">
      <c r="A213" s="1">
        <f>'Punto C1'!C215</f>
        <v>44026.475949074076</v>
      </c>
      <c r="B213" s="43">
        <f t="shared" si="6"/>
        <v>3.5333333333333332</v>
      </c>
      <c r="C213" s="2">
        <v>212</v>
      </c>
      <c r="D213">
        <f>'Punto C1'!H215</f>
        <v>10.7</v>
      </c>
    </row>
    <row r="214" spans="1:4" x14ac:dyDescent="0.3">
      <c r="A214" s="1">
        <f>'Punto C1'!C216</f>
        <v>44026.475960648146</v>
      </c>
      <c r="B214" s="43">
        <f t="shared" si="6"/>
        <v>3.55</v>
      </c>
      <c r="C214" s="2">
        <v>213</v>
      </c>
      <c r="D214">
        <f>'Punto C1'!H216</f>
        <v>10.7</v>
      </c>
    </row>
    <row r="215" spans="1:4" x14ac:dyDescent="0.3">
      <c r="A215" s="1">
        <f>'Punto C1'!C217</f>
        <v>44026.475972222222</v>
      </c>
      <c r="B215" s="43">
        <f t="shared" si="6"/>
        <v>3.5666666666666669</v>
      </c>
      <c r="C215" s="2">
        <v>214</v>
      </c>
      <c r="D215">
        <f>'Punto C1'!H217</f>
        <v>10.7</v>
      </c>
    </row>
    <row r="216" spans="1:4" x14ac:dyDescent="0.3">
      <c r="A216" s="1">
        <f>'Punto C1'!C218</f>
        <v>44026.475983796299</v>
      </c>
      <c r="B216" s="43">
        <f t="shared" si="6"/>
        <v>3.5833333333333335</v>
      </c>
      <c r="C216" s="2">
        <v>215</v>
      </c>
      <c r="D216">
        <f>'Punto C1'!H218</f>
        <v>10.7</v>
      </c>
    </row>
    <row r="217" spans="1:4" x14ac:dyDescent="0.3">
      <c r="A217" s="1">
        <f>'Punto C1'!C219</f>
        <v>44026.475995370369</v>
      </c>
      <c r="B217" s="43">
        <f t="shared" si="6"/>
        <v>3.6</v>
      </c>
      <c r="C217" s="2">
        <v>216</v>
      </c>
      <c r="D217">
        <f>'Punto C1'!H219</f>
        <v>10.7</v>
      </c>
    </row>
    <row r="218" spans="1:4" x14ac:dyDescent="0.3">
      <c r="A218" s="1">
        <f>'Punto C1'!C220</f>
        <v>44026.476006944446</v>
      </c>
      <c r="B218" s="43">
        <f t="shared" si="6"/>
        <v>3.6166666666666667</v>
      </c>
      <c r="C218" s="2">
        <v>217</v>
      </c>
      <c r="D218">
        <f>'Punto C1'!H220</f>
        <v>10.7</v>
      </c>
    </row>
    <row r="219" spans="1:4" x14ac:dyDescent="0.3">
      <c r="A219" s="1">
        <f>'Punto C1'!C221</f>
        <v>44026.476018518515</v>
      </c>
      <c r="B219" s="43">
        <f t="shared" si="6"/>
        <v>3.6333333333333333</v>
      </c>
      <c r="C219" s="2">
        <v>218</v>
      </c>
      <c r="D219">
        <f>'Punto C1'!H221</f>
        <v>10.7</v>
      </c>
    </row>
    <row r="220" spans="1:4" x14ac:dyDescent="0.3">
      <c r="A220" s="1">
        <f>'Punto C1'!C222</f>
        <v>44026.476030092592</v>
      </c>
      <c r="B220" s="43">
        <f t="shared" si="6"/>
        <v>3.65</v>
      </c>
      <c r="C220" s="2">
        <v>219</v>
      </c>
      <c r="D220">
        <f>'Punto C1'!H222</f>
        <v>10.7</v>
      </c>
    </row>
    <row r="221" spans="1:4" x14ac:dyDescent="0.3">
      <c r="A221" s="1">
        <f>'Punto C1'!C223</f>
        <v>44026.476041666669</v>
      </c>
      <c r="B221" s="43">
        <f t="shared" si="6"/>
        <v>3.6666666666666665</v>
      </c>
      <c r="C221" s="2">
        <v>220</v>
      </c>
      <c r="D221">
        <f>'Punto C1'!H223</f>
        <v>10.7</v>
      </c>
    </row>
    <row r="222" spans="1:4" x14ac:dyDescent="0.3">
      <c r="A222" s="1">
        <f>'Punto C1'!C224</f>
        <v>44026.476053240738</v>
      </c>
      <c r="B222" s="43">
        <f t="shared" si="6"/>
        <v>3.6833333333333331</v>
      </c>
      <c r="C222" s="2">
        <v>221</v>
      </c>
      <c r="D222">
        <f>'Punto C1'!H224</f>
        <v>10.7</v>
      </c>
    </row>
    <row r="223" spans="1:4" x14ac:dyDescent="0.3">
      <c r="A223" s="1">
        <f>'Punto C1'!C225</f>
        <v>44026.476064814815</v>
      </c>
      <c r="B223" s="43">
        <f t="shared" si="6"/>
        <v>3.7</v>
      </c>
      <c r="C223" s="2">
        <v>222</v>
      </c>
      <c r="D223">
        <f>'Punto C1'!H225</f>
        <v>10.7</v>
      </c>
    </row>
    <row r="224" spans="1:4" x14ac:dyDescent="0.3">
      <c r="A224" s="1">
        <f>'Punto C1'!C226</f>
        <v>44026.476076388892</v>
      </c>
      <c r="B224" s="43">
        <f t="shared" si="6"/>
        <v>3.7166666666666668</v>
      </c>
      <c r="C224" s="2">
        <v>223</v>
      </c>
      <c r="D224">
        <f>'Punto C1'!H226</f>
        <v>10.7</v>
      </c>
    </row>
    <row r="225" spans="1:4" x14ac:dyDescent="0.3">
      <c r="A225" s="1">
        <f>'Punto C1'!C227</f>
        <v>44026.476087962961</v>
      </c>
      <c r="B225" s="43">
        <f t="shared" si="6"/>
        <v>3.7333333333333334</v>
      </c>
      <c r="C225" s="2">
        <v>224</v>
      </c>
      <c r="D225">
        <f>'Punto C1'!H227</f>
        <v>10.7</v>
      </c>
    </row>
    <row r="226" spans="1:4" x14ac:dyDescent="0.3">
      <c r="A226" s="1">
        <f>'Punto C1'!C228</f>
        <v>44026.476099537038</v>
      </c>
      <c r="B226" s="43">
        <f t="shared" si="6"/>
        <v>3.75</v>
      </c>
      <c r="C226" s="2">
        <v>225</v>
      </c>
      <c r="D226">
        <f>'Punto C1'!H228</f>
        <v>10.8</v>
      </c>
    </row>
    <row r="227" spans="1:4" x14ac:dyDescent="0.3">
      <c r="A227" s="1">
        <f>'Punto C1'!C229</f>
        <v>44026.476111111115</v>
      </c>
      <c r="B227" s="43">
        <f t="shared" si="6"/>
        <v>3.7666666666666666</v>
      </c>
      <c r="C227" s="2">
        <v>226</v>
      </c>
      <c r="D227">
        <f>'Punto C1'!H229</f>
        <v>10.8</v>
      </c>
    </row>
    <row r="228" spans="1:4" x14ac:dyDescent="0.3">
      <c r="A228" s="1">
        <f>'Punto C1'!C230</f>
        <v>44026.476122685184</v>
      </c>
      <c r="B228" s="43">
        <f t="shared" si="6"/>
        <v>3.7833333333333332</v>
      </c>
      <c r="C228" s="2">
        <v>227</v>
      </c>
      <c r="D228">
        <f>'Punto C1'!H230</f>
        <v>10.8</v>
      </c>
    </row>
    <row r="229" spans="1:4" x14ac:dyDescent="0.3">
      <c r="A229" s="1">
        <f>'Punto C1'!C231</f>
        <v>44026.476134259261</v>
      </c>
      <c r="B229" s="43">
        <f t="shared" si="6"/>
        <v>3.8</v>
      </c>
      <c r="C229" s="2">
        <v>228</v>
      </c>
      <c r="D229">
        <f>'Punto C1'!H231</f>
        <v>10.8</v>
      </c>
    </row>
    <row r="230" spans="1:4" x14ac:dyDescent="0.3">
      <c r="A230" s="1">
        <f>'Punto C1'!C232</f>
        <v>44026.476145833331</v>
      </c>
      <c r="B230" s="43">
        <f t="shared" si="6"/>
        <v>3.8166666666666669</v>
      </c>
      <c r="C230" s="2">
        <v>229</v>
      </c>
      <c r="D230">
        <f>'Punto C1'!H232</f>
        <v>10.7</v>
      </c>
    </row>
    <row r="231" spans="1:4" x14ac:dyDescent="0.3">
      <c r="A231" s="1">
        <f>'Punto C1'!C233</f>
        <v>44026.476157407407</v>
      </c>
      <c r="B231" s="43">
        <f t="shared" si="6"/>
        <v>3.8333333333333335</v>
      </c>
      <c r="C231" s="2">
        <v>230</v>
      </c>
      <c r="D231">
        <f>'Punto C1'!H233</f>
        <v>10.7</v>
      </c>
    </row>
    <row r="232" spans="1:4" x14ac:dyDescent="0.3">
      <c r="A232" s="1">
        <f>'Punto C1'!C234</f>
        <v>44026.476168981484</v>
      </c>
      <c r="B232" s="43">
        <f t="shared" si="6"/>
        <v>3.85</v>
      </c>
      <c r="C232" s="2">
        <v>231</v>
      </c>
      <c r="D232">
        <f>'Punto C1'!H234</f>
        <v>10.7</v>
      </c>
    </row>
    <row r="233" spans="1:4" x14ac:dyDescent="0.3">
      <c r="A233" s="1">
        <f>'Punto C1'!C235</f>
        <v>44026.476180555554</v>
      </c>
      <c r="B233" s="43">
        <f t="shared" si="6"/>
        <v>3.8666666666666667</v>
      </c>
      <c r="C233" s="2">
        <v>232</v>
      </c>
      <c r="D233">
        <f>'Punto C1'!H235</f>
        <v>10.7</v>
      </c>
    </row>
    <row r="234" spans="1:4" x14ac:dyDescent="0.3">
      <c r="A234" s="1">
        <f>'Punto C1'!C236</f>
        <v>44026.47619212963</v>
      </c>
      <c r="B234" s="43">
        <f t="shared" si="6"/>
        <v>3.8833333333333333</v>
      </c>
      <c r="C234" s="2">
        <v>233</v>
      </c>
      <c r="D234">
        <f>'Punto C1'!H236</f>
        <v>10.7</v>
      </c>
    </row>
    <row r="235" spans="1:4" x14ac:dyDescent="0.3">
      <c r="A235" s="1">
        <f>'Punto C1'!C237</f>
        <v>44026.476203703707</v>
      </c>
      <c r="B235" s="43">
        <f t="shared" si="6"/>
        <v>3.9</v>
      </c>
      <c r="C235" s="2">
        <v>234</v>
      </c>
      <c r="D235">
        <f>'Punto C1'!H237</f>
        <v>10.7</v>
      </c>
    </row>
    <row r="236" spans="1:4" x14ac:dyDescent="0.3">
      <c r="A236" s="1">
        <f>'Punto C1'!C238</f>
        <v>44026.476215277777</v>
      </c>
      <c r="B236" s="43">
        <f t="shared" si="6"/>
        <v>3.9166666666666665</v>
      </c>
      <c r="C236" s="2">
        <v>235</v>
      </c>
      <c r="D236">
        <f>'Punto C1'!H238</f>
        <v>10.7</v>
      </c>
    </row>
    <row r="237" spans="1:4" x14ac:dyDescent="0.3">
      <c r="A237" s="1">
        <f>'Punto C1'!C239</f>
        <v>44026.476226851853</v>
      </c>
      <c r="B237" s="43">
        <f t="shared" si="6"/>
        <v>3.9333333333333331</v>
      </c>
      <c r="C237" s="2">
        <v>236</v>
      </c>
      <c r="D237">
        <f>'Punto C1'!H239</f>
        <v>10.7</v>
      </c>
    </row>
    <row r="238" spans="1:4" x14ac:dyDescent="0.3">
      <c r="A238" s="1">
        <f>'Punto C1'!C240</f>
        <v>44026.476238425923</v>
      </c>
      <c r="B238" s="43">
        <f t="shared" si="6"/>
        <v>3.95</v>
      </c>
      <c r="C238" s="2">
        <v>237</v>
      </c>
      <c r="D238">
        <f>'Punto C1'!H240</f>
        <v>10.7</v>
      </c>
    </row>
    <row r="239" spans="1:4" x14ac:dyDescent="0.3">
      <c r="A239" s="1">
        <f>'Punto C1'!C241</f>
        <v>44026.47625</v>
      </c>
      <c r="B239" s="43">
        <f t="shared" si="6"/>
        <v>3.9666666666666668</v>
      </c>
      <c r="C239" s="2">
        <v>238</v>
      </c>
      <c r="D239">
        <f>'Punto C1'!H241</f>
        <v>10.7</v>
      </c>
    </row>
    <row r="240" spans="1:4" x14ac:dyDescent="0.3">
      <c r="A240" s="1">
        <f>'Punto C1'!C242</f>
        <v>44026.476261574076</v>
      </c>
      <c r="B240" s="43">
        <f t="shared" si="6"/>
        <v>3.9833333333333334</v>
      </c>
      <c r="C240" s="2">
        <v>239</v>
      </c>
      <c r="D240">
        <f>'Punto C1'!H242</f>
        <v>10.7</v>
      </c>
    </row>
    <row r="241" spans="1:4" x14ac:dyDescent="0.3">
      <c r="A241" s="1">
        <f>'Punto C1'!C243</f>
        <v>44026.476273148146</v>
      </c>
      <c r="B241" s="43">
        <f t="shared" si="6"/>
        <v>4</v>
      </c>
      <c r="C241" s="2">
        <v>240</v>
      </c>
      <c r="D241">
        <f>'Punto C1'!H243</f>
        <v>10.7</v>
      </c>
    </row>
    <row r="242" spans="1:4" x14ac:dyDescent="0.3">
      <c r="A242" s="1">
        <f>'Punto C1'!C244</f>
        <v>44026.476284722223</v>
      </c>
      <c r="B242" s="43">
        <f t="shared" si="6"/>
        <v>4.0166666666666666</v>
      </c>
      <c r="C242" s="2">
        <v>241</v>
      </c>
      <c r="D242">
        <f>'Punto C1'!H244</f>
        <v>10.7</v>
      </c>
    </row>
    <row r="243" spans="1:4" x14ac:dyDescent="0.3">
      <c r="A243" s="1">
        <f>'Punto C1'!C245</f>
        <v>44026.4762962963</v>
      </c>
      <c r="B243" s="43">
        <f t="shared" si="6"/>
        <v>4.0333333333333332</v>
      </c>
      <c r="C243" s="2">
        <v>242</v>
      </c>
      <c r="D243">
        <f>'Punto C1'!H245</f>
        <v>10.7</v>
      </c>
    </row>
    <row r="244" spans="1:4" x14ac:dyDescent="0.3">
      <c r="A244" s="1">
        <f>'Punto C1'!C246</f>
        <v>44026.476307870369</v>
      </c>
      <c r="B244" s="43">
        <f t="shared" si="6"/>
        <v>4.05</v>
      </c>
      <c r="C244" s="2">
        <v>243</v>
      </c>
      <c r="D244">
        <f>'Punto C1'!H246</f>
        <v>10.7</v>
      </c>
    </row>
    <row r="245" spans="1:4" x14ac:dyDescent="0.3">
      <c r="A245" s="1">
        <f>'Punto C1'!C247</f>
        <v>44026.476319444446</v>
      </c>
      <c r="B245" s="43">
        <f t="shared" si="6"/>
        <v>4.0666666666666664</v>
      </c>
      <c r="C245" s="2">
        <v>244</v>
      </c>
      <c r="D245">
        <f>'Punto C1'!H247</f>
        <v>10.7</v>
      </c>
    </row>
    <row r="246" spans="1:4" x14ac:dyDescent="0.3">
      <c r="A246" s="1">
        <f>'Punto C1'!C248</f>
        <v>44026.476331018515</v>
      </c>
      <c r="B246" s="43">
        <f t="shared" si="6"/>
        <v>4.083333333333333</v>
      </c>
      <c r="C246" s="2">
        <v>245</v>
      </c>
      <c r="D246">
        <f>'Punto C1'!H248</f>
        <v>10.7</v>
      </c>
    </row>
    <row r="247" spans="1:4" x14ac:dyDescent="0.3">
      <c r="A247" s="1">
        <f>'Punto C1'!C249</f>
        <v>44026.476342592592</v>
      </c>
      <c r="B247" s="43">
        <f t="shared" si="6"/>
        <v>4.0999999999999996</v>
      </c>
      <c r="C247" s="2">
        <v>246</v>
      </c>
      <c r="D247">
        <f>'Punto C1'!H249</f>
        <v>10.8</v>
      </c>
    </row>
    <row r="248" spans="1:4" x14ac:dyDescent="0.3">
      <c r="A248" s="1">
        <f>'Punto C1'!C250</f>
        <v>44026.476354166669</v>
      </c>
      <c r="B248" s="43">
        <f t="shared" si="6"/>
        <v>4.1166666666666663</v>
      </c>
      <c r="C248" s="2">
        <v>247</v>
      </c>
      <c r="D248">
        <f>'Punto C1'!H250</f>
        <v>10.7</v>
      </c>
    </row>
    <row r="249" spans="1:4" x14ac:dyDescent="0.3">
      <c r="A249" s="1">
        <f>'Punto C1'!C251</f>
        <v>44026.476365740738</v>
      </c>
      <c r="B249" s="43">
        <f t="shared" si="6"/>
        <v>4.1333333333333337</v>
      </c>
      <c r="C249" s="2">
        <v>248</v>
      </c>
      <c r="D249">
        <f>'Punto C1'!H251</f>
        <v>10.9</v>
      </c>
    </row>
    <row r="250" spans="1:4" x14ac:dyDescent="0.3">
      <c r="A250" s="1">
        <f>'Punto C1'!C252</f>
        <v>44026.476377314815</v>
      </c>
      <c r="B250" s="43">
        <f t="shared" si="6"/>
        <v>4.1500000000000004</v>
      </c>
      <c r="C250" s="2">
        <v>249</v>
      </c>
      <c r="D250">
        <f>'Punto C1'!H252</f>
        <v>12.4</v>
      </c>
    </row>
    <row r="251" spans="1:4" x14ac:dyDescent="0.3">
      <c r="A251" s="1">
        <f>'Punto C1'!C253</f>
        <v>44026.476388888892</v>
      </c>
      <c r="B251" s="43">
        <f t="shared" si="6"/>
        <v>4.166666666666667</v>
      </c>
      <c r="C251" s="2">
        <v>250</v>
      </c>
      <c r="D251">
        <f>'Punto C1'!H253</f>
        <v>13.6</v>
      </c>
    </row>
    <row r="252" spans="1:4" x14ac:dyDescent="0.3">
      <c r="A252" s="1">
        <f>'Punto C1'!C254</f>
        <v>44026.476400462961</v>
      </c>
      <c r="B252" s="43">
        <f t="shared" si="6"/>
        <v>4.1833333333333336</v>
      </c>
      <c r="C252" s="2">
        <v>251</v>
      </c>
      <c r="D252">
        <f>'Punto C1'!H254</f>
        <v>13.3</v>
      </c>
    </row>
    <row r="253" spans="1:4" x14ac:dyDescent="0.3">
      <c r="A253" s="1">
        <f>'Punto C1'!C255</f>
        <v>44026.476412037038</v>
      </c>
      <c r="B253" s="43">
        <f t="shared" si="6"/>
        <v>4.2</v>
      </c>
      <c r="C253" s="2">
        <v>252</v>
      </c>
      <c r="D253">
        <f>'Punto C1'!H255</f>
        <v>12.7</v>
      </c>
    </row>
    <row r="254" spans="1:4" x14ac:dyDescent="0.3">
      <c r="A254" s="1"/>
    </row>
    <row r="255" spans="1:4" x14ac:dyDescent="0.3">
      <c r="A255" s="1"/>
    </row>
    <row r="256" spans="1:4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N421"/>
  <sheetViews>
    <sheetView workbookViewId="0">
      <selection activeCell="B2" sqref="B2:B125"/>
    </sheetView>
  </sheetViews>
  <sheetFormatPr baseColWidth="10" defaultRowHeight="14.4" x14ac:dyDescent="0.3"/>
  <cols>
    <col min="1" max="1" width="15.6640625" bestFit="1" customWidth="1"/>
    <col min="2" max="2" width="15.6640625" style="41" customWidth="1"/>
    <col min="3" max="4" width="11.44140625" style="36"/>
  </cols>
  <sheetData>
    <row r="1" spans="1:6" ht="16.2" x14ac:dyDescent="0.3">
      <c r="A1" t="s">
        <v>10</v>
      </c>
      <c r="C1" s="36" t="s">
        <v>33</v>
      </c>
      <c r="D1" s="36" t="s">
        <v>96</v>
      </c>
    </row>
    <row r="2" spans="1:6" x14ac:dyDescent="0.3">
      <c r="A2" s="1">
        <f>'Datos Punto C1'!A2</f>
        <v>44026.473506944443</v>
      </c>
      <c r="B2" s="41">
        <v>1</v>
      </c>
      <c r="C2" s="36">
        <f>'Datos Punto C1'!D2</f>
        <v>6.4</v>
      </c>
      <c r="D2" s="48">
        <f t="shared" ref="D2:D5" si="0">C2*$H$31/$H$30</f>
        <v>4.5714285714285721</v>
      </c>
    </row>
    <row r="3" spans="1:6" ht="16.2" x14ac:dyDescent="0.3">
      <c r="A3" s="1">
        <f>'Datos Punto C1'!A3</f>
        <v>44026.47351851852</v>
      </c>
      <c r="B3" s="41">
        <v>2</v>
      </c>
      <c r="C3" s="36">
        <f>'Datos Punto C1'!D3</f>
        <v>6.9</v>
      </c>
      <c r="D3" s="48">
        <f t="shared" si="0"/>
        <v>4.9285714285714288</v>
      </c>
    </row>
    <row r="4" spans="1:6" ht="16.2" x14ac:dyDescent="0.3">
      <c r="A4" s="1">
        <f>'Datos Punto C1'!A4</f>
        <v>44026.473530092589</v>
      </c>
      <c r="B4" s="41">
        <v>3</v>
      </c>
      <c r="C4" s="36">
        <f>'Datos Punto C1'!D4</f>
        <v>11.6</v>
      </c>
      <c r="D4" s="48">
        <f t="shared" si="0"/>
        <v>8.2857142857142865</v>
      </c>
    </row>
    <row r="5" spans="1:6" ht="16.2" x14ac:dyDescent="0.3">
      <c r="A5" s="1">
        <f>'Datos Punto C1'!A5</f>
        <v>44026.473541666666</v>
      </c>
      <c r="B5" s="41">
        <v>4</v>
      </c>
      <c r="C5" s="36">
        <f>'Datos Punto C1'!D5</f>
        <v>13.8</v>
      </c>
      <c r="D5" s="48">
        <f t="shared" si="0"/>
        <v>9.8571428571428577</v>
      </c>
    </row>
    <row r="6" spans="1:6" x14ac:dyDescent="0.3">
      <c r="A6" s="1">
        <f>'Datos Punto C1'!A6</f>
        <v>44026.473553240743</v>
      </c>
      <c r="B6" s="41">
        <v>5</v>
      </c>
      <c r="C6" s="36">
        <f>'Datos Punto C1'!D6</f>
        <v>13.8</v>
      </c>
      <c r="D6" s="48">
        <f>C6*$H$31/$H$30</f>
        <v>9.8571428571428577</v>
      </c>
      <c r="E6" s="38" t="s">
        <v>92</v>
      </c>
      <c r="F6" s="44">
        <f>MAX(D7:D421)</f>
        <v>9.7857142857142865</v>
      </c>
    </row>
    <row r="7" spans="1:6" x14ac:dyDescent="0.3">
      <c r="A7" s="1">
        <f>'Datos Punto C1'!A7</f>
        <v>44026.473564814813</v>
      </c>
      <c r="B7" s="41">
        <v>6</v>
      </c>
      <c r="C7" s="36">
        <f>'Datos Punto C1'!D7</f>
        <v>13.7</v>
      </c>
      <c r="D7" s="48">
        <f t="shared" ref="D7:D70" si="1">C7*$H$31/$H$30</f>
        <v>9.7857142857142865</v>
      </c>
    </row>
    <row r="8" spans="1:6" x14ac:dyDescent="0.3">
      <c r="A8" s="1">
        <f>'Datos Punto C1'!A8</f>
        <v>44026.473576388889</v>
      </c>
      <c r="B8" s="41">
        <v>7</v>
      </c>
      <c r="C8" s="36">
        <f>'Datos Punto C1'!D8</f>
        <v>13.5</v>
      </c>
      <c r="D8" s="48">
        <f t="shared" si="1"/>
        <v>9.6428571428571441</v>
      </c>
    </row>
    <row r="9" spans="1:6" x14ac:dyDescent="0.3">
      <c r="A9" s="1">
        <f>'Datos Punto C1'!A9</f>
        <v>44026.473587962966</v>
      </c>
      <c r="B9" s="41">
        <v>8</v>
      </c>
      <c r="C9" s="36">
        <f>'Datos Punto C1'!D9</f>
        <v>13.5</v>
      </c>
      <c r="D9" s="48">
        <f t="shared" si="1"/>
        <v>9.6428571428571441</v>
      </c>
    </row>
    <row r="10" spans="1:6" x14ac:dyDescent="0.3">
      <c r="A10" s="1">
        <f>'Datos Punto C1'!A10</f>
        <v>44026.473599537036</v>
      </c>
      <c r="B10" s="41">
        <v>9</v>
      </c>
      <c r="C10" s="36">
        <f>'Datos Punto C1'!D10</f>
        <v>13.5</v>
      </c>
      <c r="D10" s="48">
        <f t="shared" si="1"/>
        <v>9.6428571428571441</v>
      </c>
    </row>
    <row r="11" spans="1:6" x14ac:dyDescent="0.3">
      <c r="A11" s="1">
        <f>'Datos Punto C1'!A11</f>
        <v>44026.473611111112</v>
      </c>
      <c r="B11" s="41">
        <v>10</v>
      </c>
      <c r="C11" s="36">
        <f>'Datos Punto C1'!D11</f>
        <v>13.2</v>
      </c>
      <c r="D11" s="48">
        <f t="shared" si="1"/>
        <v>9.4285714285714288</v>
      </c>
    </row>
    <row r="12" spans="1:6" x14ac:dyDescent="0.3">
      <c r="A12" s="1">
        <f>'Datos Punto C1'!A12</f>
        <v>44026.473622685182</v>
      </c>
      <c r="B12" s="41">
        <v>11</v>
      </c>
      <c r="C12" s="36">
        <f>'Datos Punto C1'!D12</f>
        <v>12.8</v>
      </c>
      <c r="D12" s="48">
        <f t="shared" si="1"/>
        <v>9.1428571428571441</v>
      </c>
    </row>
    <row r="13" spans="1:6" x14ac:dyDescent="0.3">
      <c r="A13" s="1">
        <f>'Datos Punto C1'!A13</f>
        <v>44026.473634259259</v>
      </c>
      <c r="B13" s="41">
        <v>12</v>
      </c>
      <c r="C13" s="36">
        <f>'Datos Punto C1'!D13</f>
        <v>12.7</v>
      </c>
      <c r="D13" s="48">
        <f t="shared" si="1"/>
        <v>9.0714285714285712</v>
      </c>
    </row>
    <row r="14" spans="1:6" x14ac:dyDescent="0.3">
      <c r="A14" s="1">
        <f>'Datos Punto C1'!A14</f>
        <v>44026.473645833335</v>
      </c>
      <c r="B14" s="41">
        <v>13</v>
      </c>
      <c r="C14" s="36">
        <f>'Datos Punto C1'!D14</f>
        <v>12.9</v>
      </c>
      <c r="D14" s="48">
        <f t="shared" si="1"/>
        <v>9.2142857142857153</v>
      </c>
    </row>
    <row r="15" spans="1:6" x14ac:dyDescent="0.3">
      <c r="A15" s="1">
        <f>'Datos Punto C1'!A15</f>
        <v>44026.473657407405</v>
      </c>
      <c r="B15" s="41">
        <v>14</v>
      </c>
      <c r="C15" s="36">
        <f>'Datos Punto C1'!D15</f>
        <v>12.9</v>
      </c>
      <c r="D15" s="48">
        <f t="shared" si="1"/>
        <v>9.2142857142857153</v>
      </c>
    </row>
    <row r="16" spans="1:6" x14ac:dyDescent="0.3">
      <c r="A16" s="1">
        <f>'Datos Punto C1'!A16</f>
        <v>44026.473668981482</v>
      </c>
      <c r="B16" s="41">
        <v>15</v>
      </c>
      <c r="C16" s="36">
        <f>'Datos Punto C1'!D16</f>
        <v>12.9</v>
      </c>
      <c r="D16" s="48">
        <f t="shared" si="1"/>
        <v>9.2142857142857153</v>
      </c>
    </row>
    <row r="17" spans="1:9" x14ac:dyDescent="0.3">
      <c r="A17" s="1">
        <f>'Datos Punto C1'!A17</f>
        <v>44026.473680555559</v>
      </c>
      <c r="B17" s="41">
        <v>16</v>
      </c>
      <c r="C17" s="36">
        <f>'Datos Punto C1'!D17</f>
        <v>12.9</v>
      </c>
      <c r="D17" s="48">
        <f t="shared" si="1"/>
        <v>9.2142857142857153</v>
      </c>
    </row>
    <row r="18" spans="1:9" x14ac:dyDescent="0.3">
      <c r="A18" s="1">
        <f>'Datos Punto C1'!A18</f>
        <v>44026.473692129628</v>
      </c>
      <c r="B18" s="41">
        <v>17</v>
      </c>
      <c r="C18" s="36">
        <f>'Datos Punto C1'!D18</f>
        <v>12.6</v>
      </c>
      <c r="D18" s="48">
        <f t="shared" si="1"/>
        <v>9</v>
      </c>
    </row>
    <row r="19" spans="1:9" x14ac:dyDescent="0.3">
      <c r="A19" s="1">
        <f>'Datos Punto C1'!A19</f>
        <v>44026.473703703705</v>
      </c>
      <c r="B19" s="41">
        <v>18</v>
      </c>
      <c r="C19" s="36">
        <f>'Datos Punto C1'!D19</f>
        <v>12.6</v>
      </c>
      <c r="D19" s="48">
        <f t="shared" si="1"/>
        <v>9</v>
      </c>
    </row>
    <row r="20" spans="1:9" x14ac:dyDescent="0.3">
      <c r="A20" s="1">
        <f>'Datos Punto C1'!A20</f>
        <v>44026.473715277774</v>
      </c>
      <c r="B20" s="41">
        <v>19</v>
      </c>
      <c r="C20" s="36">
        <f>'Datos Punto C1'!D20</f>
        <v>12.6</v>
      </c>
      <c r="D20" s="48">
        <f t="shared" si="1"/>
        <v>9</v>
      </c>
    </row>
    <row r="21" spans="1:9" x14ac:dyDescent="0.3">
      <c r="A21" s="1">
        <f>'Datos Punto C1'!A21</f>
        <v>44026.473726851851</v>
      </c>
      <c r="B21" s="41">
        <v>20</v>
      </c>
      <c r="C21" s="36">
        <f>'Datos Punto C1'!D21</f>
        <v>12.6</v>
      </c>
      <c r="D21" s="48">
        <f t="shared" si="1"/>
        <v>9</v>
      </c>
    </row>
    <row r="22" spans="1:9" x14ac:dyDescent="0.3">
      <c r="A22" s="1">
        <f>'Datos Punto C1'!A22</f>
        <v>44026.473738425928</v>
      </c>
      <c r="B22" s="41">
        <v>21</v>
      </c>
      <c r="C22" s="36">
        <f>'Datos Punto C1'!D22</f>
        <v>12.9</v>
      </c>
      <c r="D22" s="48">
        <f t="shared" si="1"/>
        <v>9.2142857142857153</v>
      </c>
    </row>
    <row r="23" spans="1:9" x14ac:dyDescent="0.3">
      <c r="A23" s="1">
        <f>'Datos Punto C1'!A23</f>
        <v>44026.473749999997</v>
      </c>
      <c r="B23" s="41">
        <v>22</v>
      </c>
      <c r="C23" s="36">
        <f>'Datos Punto C1'!D23</f>
        <v>12.9</v>
      </c>
      <c r="D23" s="48">
        <f t="shared" si="1"/>
        <v>9.2142857142857153</v>
      </c>
    </row>
    <row r="24" spans="1:9" x14ac:dyDescent="0.3">
      <c r="A24" s="1">
        <f>'Datos Punto C1'!A24</f>
        <v>44026.473761574074</v>
      </c>
      <c r="B24" s="41">
        <v>23</v>
      </c>
      <c r="C24" s="36">
        <f>'Datos Punto C1'!D24</f>
        <v>12.6</v>
      </c>
      <c r="D24" s="48">
        <f t="shared" si="1"/>
        <v>9</v>
      </c>
    </row>
    <row r="25" spans="1:9" x14ac:dyDescent="0.3">
      <c r="A25" s="1">
        <f>'Datos Punto C1'!A25</f>
        <v>44026.473773148151</v>
      </c>
      <c r="B25" s="41">
        <v>24</v>
      </c>
      <c r="C25" s="36">
        <f>'Datos Punto C1'!D25</f>
        <v>12.3</v>
      </c>
      <c r="D25" s="48">
        <f t="shared" si="1"/>
        <v>8.7857142857142865</v>
      </c>
    </row>
    <row r="26" spans="1:9" x14ac:dyDescent="0.3">
      <c r="A26" s="1">
        <f>'Datos Punto C1'!A26</f>
        <v>44026.47378472222</v>
      </c>
      <c r="B26" s="41">
        <v>25</v>
      </c>
      <c r="C26" s="36">
        <f>'Datos Punto C1'!D26</f>
        <v>12.4</v>
      </c>
      <c r="D26" s="48">
        <f t="shared" si="1"/>
        <v>8.8571428571428577</v>
      </c>
    </row>
    <row r="27" spans="1:9" x14ac:dyDescent="0.3">
      <c r="A27" s="1">
        <f>'Datos Punto C1'!A27</f>
        <v>44026.473796296297</v>
      </c>
      <c r="B27" s="41">
        <v>26</v>
      </c>
      <c r="C27" s="36">
        <f>'Datos Punto C1'!D27</f>
        <v>12.4</v>
      </c>
      <c r="D27" s="48">
        <f t="shared" si="1"/>
        <v>8.8571428571428577</v>
      </c>
    </row>
    <row r="28" spans="1:9" x14ac:dyDescent="0.3">
      <c r="A28" s="1">
        <f>'Datos Punto C1'!A28</f>
        <v>44026.473807870374</v>
      </c>
      <c r="B28" s="41">
        <v>27</v>
      </c>
      <c r="C28" s="36">
        <f>'Datos Punto C1'!D28</f>
        <v>12.2</v>
      </c>
      <c r="D28" s="48">
        <f t="shared" si="1"/>
        <v>8.7142857142857135</v>
      </c>
    </row>
    <row r="29" spans="1:9" x14ac:dyDescent="0.3">
      <c r="A29" s="1">
        <f>'Datos Punto C1'!A29</f>
        <v>44026.473819444444</v>
      </c>
      <c r="B29" s="41">
        <v>28</v>
      </c>
      <c r="C29" s="36">
        <f>'Datos Punto C1'!D29</f>
        <v>12.2</v>
      </c>
      <c r="D29" s="48">
        <f t="shared" si="1"/>
        <v>8.7142857142857135</v>
      </c>
    </row>
    <row r="30" spans="1:9" x14ac:dyDescent="0.3">
      <c r="A30" s="1">
        <f>'Datos Punto C1'!A30</f>
        <v>44026.47383101852</v>
      </c>
      <c r="B30" s="41">
        <v>29</v>
      </c>
      <c r="C30" s="36">
        <f>'Datos Punto C1'!D30</f>
        <v>12.1</v>
      </c>
      <c r="D30" s="48">
        <f t="shared" si="1"/>
        <v>8.6428571428571423</v>
      </c>
      <c r="F30" s="126" t="s">
        <v>25</v>
      </c>
      <c r="G30" s="126"/>
      <c r="H30" s="3">
        <v>22.4</v>
      </c>
      <c r="I30" s="3" t="s">
        <v>26</v>
      </c>
    </row>
    <row r="31" spans="1:9" x14ac:dyDescent="0.3">
      <c r="A31" s="1">
        <f>'Datos Punto C1'!A31</f>
        <v>44026.47384259259</v>
      </c>
      <c r="B31" s="41">
        <v>30</v>
      </c>
      <c r="C31" s="36">
        <f>'Datos Punto C1'!D31</f>
        <v>12.2</v>
      </c>
      <c r="D31" s="48">
        <f t="shared" si="1"/>
        <v>8.7142857142857135</v>
      </c>
      <c r="F31" s="126" t="s">
        <v>27</v>
      </c>
      <c r="G31" s="126"/>
      <c r="H31" s="3">
        <f>12+(1*4)</f>
        <v>16</v>
      </c>
      <c r="I31" s="3" t="s">
        <v>28</v>
      </c>
    </row>
    <row r="32" spans="1:9" ht="16.2" x14ac:dyDescent="0.3">
      <c r="A32" s="1">
        <f>'Datos Punto C1'!A32</f>
        <v>44026.473854166667</v>
      </c>
      <c r="B32" s="41">
        <v>31</v>
      </c>
      <c r="C32" s="36">
        <f>'Datos Punto C1'!D32</f>
        <v>12.1</v>
      </c>
      <c r="D32" s="48">
        <f t="shared" si="1"/>
        <v>8.6428571428571423</v>
      </c>
      <c r="F32" s="126" t="s">
        <v>29</v>
      </c>
      <c r="G32" s="126"/>
      <c r="H32" s="80">
        <f>0.5*0.5*H34</f>
        <v>0.03</v>
      </c>
      <c r="I32" s="3" t="s">
        <v>30</v>
      </c>
    </row>
    <row r="33" spans="1:14" ht="16.2" x14ac:dyDescent="0.3">
      <c r="A33" s="1">
        <f>'Datos Punto C1'!A33</f>
        <v>44026.473865740743</v>
      </c>
      <c r="B33" s="41">
        <v>32</v>
      </c>
      <c r="C33" s="36">
        <f>'Datos Punto C1'!D33</f>
        <v>12.1</v>
      </c>
      <c r="D33" s="48">
        <f t="shared" si="1"/>
        <v>8.6428571428571423</v>
      </c>
      <c r="F33" s="126" t="s">
        <v>31</v>
      </c>
      <c r="G33" s="126"/>
      <c r="H33" s="3">
        <v>0.25</v>
      </c>
      <c r="I33" s="3" t="s">
        <v>32</v>
      </c>
    </row>
    <row r="34" spans="1:14" x14ac:dyDescent="0.3">
      <c r="A34" s="1">
        <f>'Datos Punto C1'!A34</f>
        <v>44026.473877314813</v>
      </c>
      <c r="B34" s="41">
        <v>33</v>
      </c>
      <c r="C34" s="36">
        <f>'Datos Punto C1'!D34</f>
        <v>12.1</v>
      </c>
      <c r="D34" s="48">
        <f t="shared" si="1"/>
        <v>8.6428571428571423</v>
      </c>
      <c r="F34" s="126" t="s">
        <v>95</v>
      </c>
      <c r="G34" s="126"/>
      <c r="H34" s="81">
        <v>0.12</v>
      </c>
      <c r="I34" s="3" t="s">
        <v>99</v>
      </c>
    </row>
    <row r="35" spans="1:14" ht="16.2" x14ac:dyDescent="0.3">
      <c r="A35" s="1">
        <f>'Datos Punto C1'!A35</f>
        <v>44026.47388888889</v>
      </c>
      <c r="B35" s="41">
        <v>34</v>
      </c>
      <c r="C35" s="36">
        <f>'Datos Punto C1'!D35</f>
        <v>11.9</v>
      </c>
      <c r="D35" s="48">
        <f t="shared" si="1"/>
        <v>8.5</v>
      </c>
      <c r="F35" s="126" t="s">
        <v>100</v>
      </c>
      <c r="G35" s="126"/>
      <c r="H35" s="3">
        <f>SLOPE(D6:D228,B6:B228)</f>
        <v>-8.184844185608128E-3</v>
      </c>
      <c r="I35" s="3" t="s">
        <v>102</v>
      </c>
    </row>
    <row r="36" spans="1:14" ht="16.2" x14ac:dyDescent="0.3">
      <c r="A36" s="1">
        <f>'Datos Punto C1'!A36</f>
        <v>44026.473900462966</v>
      </c>
      <c r="B36" s="41">
        <v>35</v>
      </c>
      <c r="C36" s="36">
        <f>'Datos Punto C1'!D36</f>
        <v>12.1</v>
      </c>
      <c r="D36" s="48">
        <f t="shared" si="1"/>
        <v>8.6428571428571423</v>
      </c>
      <c r="F36" s="119" t="s">
        <v>101</v>
      </c>
      <c r="G36" s="119"/>
      <c r="H36" s="116">
        <v>5.0000000000000002E-5</v>
      </c>
      <c r="I36" s="116" t="s">
        <v>103</v>
      </c>
      <c r="J36" t="s">
        <v>124</v>
      </c>
    </row>
    <row r="37" spans="1:14" x14ac:dyDescent="0.3">
      <c r="A37" s="1">
        <f>'Datos Punto C1'!A37</f>
        <v>44026.473912037036</v>
      </c>
      <c r="B37" s="41">
        <v>36</v>
      </c>
      <c r="C37" s="36">
        <f>'Datos Punto C1'!D37</f>
        <v>12.1</v>
      </c>
      <c r="D37" s="48">
        <f t="shared" si="1"/>
        <v>8.6428571428571423</v>
      </c>
    </row>
    <row r="38" spans="1:14" x14ac:dyDescent="0.3">
      <c r="A38" s="1">
        <f>'Datos Punto C1'!A38</f>
        <v>44026.473923611113</v>
      </c>
      <c r="B38" s="41">
        <v>37</v>
      </c>
      <c r="C38" s="36">
        <f>'Datos Punto C1'!D38</f>
        <v>12</v>
      </c>
      <c r="D38" s="48">
        <f t="shared" si="1"/>
        <v>8.5714285714285712</v>
      </c>
      <c r="F38" s="45" t="s">
        <v>34</v>
      </c>
      <c r="G38" s="46"/>
      <c r="H38" s="46"/>
      <c r="I38" s="46"/>
      <c r="J38" s="46"/>
      <c r="K38" s="46"/>
      <c r="L38" s="47"/>
      <c r="N38" s="5"/>
    </row>
    <row r="39" spans="1:14" ht="15" customHeight="1" x14ac:dyDescent="0.3">
      <c r="A39" s="1">
        <f>'Datos Punto C1'!A39</f>
        <v>44026.473935185182</v>
      </c>
      <c r="B39" s="41">
        <v>38</v>
      </c>
      <c r="C39" s="36">
        <f>'Datos Punto C1'!D39</f>
        <v>12</v>
      </c>
      <c r="D39" s="48">
        <f t="shared" si="1"/>
        <v>8.5714285714285712</v>
      </c>
      <c r="F39" s="120" t="s">
        <v>125</v>
      </c>
      <c r="G39" s="121"/>
      <c r="H39" s="121"/>
      <c r="I39" s="121"/>
      <c r="J39" s="121"/>
      <c r="K39" s="121"/>
      <c r="L39" s="122"/>
      <c r="N39" s="5"/>
    </row>
    <row r="40" spans="1:14" x14ac:dyDescent="0.3">
      <c r="A40" s="1">
        <f>'Datos Punto C1'!A40</f>
        <v>44026.473946759259</v>
      </c>
      <c r="B40" s="41">
        <v>39</v>
      </c>
      <c r="C40" s="36">
        <f>'Datos Punto C1'!D40</f>
        <v>12</v>
      </c>
      <c r="D40" s="48">
        <f t="shared" si="1"/>
        <v>8.5714285714285712</v>
      </c>
      <c r="F40" s="123"/>
      <c r="G40" s="124"/>
      <c r="H40" s="124"/>
      <c r="I40" s="124"/>
      <c r="J40" s="124"/>
      <c r="K40" s="124"/>
      <c r="L40" s="125"/>
      <c r="N40" s="5"/>
    </row>
    <row r="41" spans="1:14" x14ac:dyDescent="0.3">
      <c r="A41" s="1">
        <f>'Datos Punto C1'!A41</f>
        <v>44026.473958333336</v>
      </c>
      <c r="B41" s="41">
        <v>40</v>
      </c>
      <c r="C41" s="36">
        <f>'Datos Punto C1'!D41</f>
        <v>12.1</v>
      </c>
      <c r="D41" s="48">
        <f t="shared" si="1"/>
        <v>8.6428571428571423</v>
      </c>
      <c r="G41" s="5"/>
      <c r="H41" s="5"/>
      <c r="I41" s="5"/>
      <c r="J41" s="5"/>
      <c r="K41" s="5"/>
      <c r="L41" s="5"/>
      <c r="M41" s="5"/>
      <c r="N41" s="5"/>
    </row>
    <row r="42" spans="1:14" x14ac:dyDescent="0.3">
      <c r="A42" s="1">
        <f>'Datos Punto C1'!A42</f>
        <v>44026.473969907405</v>
      </c>
      <c r="B42" s="41">
        <v>41</v>
      </c>
      <c r="C42" s="36">
        <f>'Datos Punto C1'!D42</f>
        <v>12</v>
      </c>
      <c r="D42" s="48">
        <f t="shared" si="1"/>
        <v>8.5714285714285712</v>
      </c>
      <c r="G42" s="5"/>
      <c r="H42" s="5"/>
      <c r="I42" s="5"/>
      <c r="J42" s="5"/>
      <c r="K42" s="5"/>
      <c r="L42" s="5"/>
      <c r="M42" s="5"/>
      <c r="N42" s="5"/>
    </row>
    <row r="43" spans="1:14" x14ac:dyDescent="0.3">
      <c r="A43" s="1">
        <f>'Datos Punto C1'!A43</f>
        <v>44026.473981481482</v>
      </c>
      <c r="B43" s="41">
        <v>42</v>
      </c>
      <c r="C43" s="36">
        <f>'Datos Punto C1'!D43</f>
        <v>12</v>
      </c>
      <c r="D43" s="48">
        <f t="shared" si="1"/>
        <v>8.5714285714285712</v>
      </c>
      <c r="N43" s="5"/>
    </row>
    <row r="44" spans="1:14" x14ac:dyDescent="0.3">
      <c r="A44" s="1">
        <f>'Datos Punto C1'!A44</f>
        <v>44026.473993055559</v>
      </c>
      <c r="B44" s="41">
        <v>43</v>
      </c>
      <c r="C44" s="36">
        <f>'Datos Punto C1'!D44</f>
        <v>12</v>
      </c>
      <c r="D44" s="48">
        <f t="shared" si="1"/>
        <v>8.5714285714285712</v>
      </c>
      <c r="N44" s="5"/>
    </row>
    <row r="45" spans="1:14" x14ac:dyDescent="0.3">
      <c r="A45" s="1">
        <f>'Datos Punto C1'!A45</f>
        <v>44026.474004629628</v>
      </c>
      <c r="B45" s="41">
        <v>44</v>
      </c>
      <c r="C45" s="36">
        <f>'Datos Punto C1'!D45</f>
        <v>12</v>
      </c>
      <c r="D45" s="48">
        <f t="shared" si="1"/>
        <v>8.5714285714285712</v>
      </c>
      <c r="N45" s="5"/>
    </row>
    <row r="46" spans="1:14" x14ac:dyDescent="0.3">
      <c r="A46" s="1">
        <f>'Datos Punto C1'!A46</f>
        <v>44026.474016203705</v>
      </c>
      <c r="B46" s="41">
        <v>45</v>
      </c>
      <c r="C46" s="36">
        <f>'Datos Punto C1'!D46</f>
        <v>12.1</v>
      </c>
      <c r="D46" s="48">
        <f t="shared" si="1"/>
        <v>8.6428571428571423</v>
      </c>
    </row>
    <row r="47" spans="1:14" x14ac:dyDescent="0.3">
      <c r="A47" s="1">
        <f>'Datos Punto C1'!A47</f>
        <v>44026.474027777775</v>
      </c>
      <c r="B47" s="41">
        <v>46</v>
      </c>
      <c r="C47" s="36">
        <f>'Datos Punto C1'!D47</f>
        <v>12.1</v>
      </c>
      <c r="D47" s="48">
        <f t="shared" si="1"/>
        <v>8.6428571428571423</v>
      </c>
    </row>
    <row r="48" spans="1:14" x14ac:dyDescent="0.3">
      <c r="A48" s="1">
        <f>'Datos Punto C1'!A48</f>
        <v>44026.474039351851</v>
      </c>
      <c r="B48" s="41">
        <v>47</v>
      </c>
      <c r="C48" s="36">
        <f>'Datos Punto C1'!D48</f>
        <v>12</v>
      </c>
      <c r="D48" s="48">
        <f t="shared" si="1"/>
        <v>8.5714285714285712</v>
      </c>
    </row>
    <row r="49" spans="1:4" x14ac:dyDescent="0.3">
      <c r="A49" s="1">
        <f>'Datos Punto C1'!A49</f>
        <v>44026.474050925928</v>
      </c>
      <c r="B49" s="41">
        <v>48</v>
      </c>
      <c r="C49" s="36">
        <f>'Datos Punto C1'!D49</f>
        <v>12</v>
      </c>
      <c r="D49" s="48">
        <f t="shared" si="1"/>
        <v>8.5714285714285712</v>
      </c>
    </row>
    <row r="50" spans="1:4" x14ac:dyDescent="0.3">
      <c r="A50" s="1">
        <f>'Datos Punto C1'!A50</f>
        <v>44026.474062499998</v>
      </c>
      <c r="B50" s="41">
        <v>49</v>
      </c>
      <c r="C50" s="36">
        <f>'Datos Punto C1'!D50</f>
        <v>12</v>
      </c>
      <c r="D50" s="48">
        <f t="shared" si="1"/>
        <v>8.5714285714285712</v>
      </c>
    </row>
    <row r="51" spans="1:4" x14ac:dyDescent="0.3">
      <c r="A51" s="1">
        <f>'Datos Punto C1'!A51</f>
        <v>44026.474074074074</v>
      </c>
      <c r="B51" s="41">
        <v>50</v>
      </c>
      <c r="C51" s="36">
        <f>'Datos Punto C1'!D51</f>
        <v>12</v>
      </c>
      <c r="D51" s="48">
        <f t="shared" si="1"/>
        <v>8.5714285714285712</v>
      </c>
    </row>
    <row r="52" spans="1:4" x14ac:dyDescent="0.3">
      <c r="A52" s="1">
        <f>'Datos Punto C1'!A52</f>
        <v>44026.474085648151</v>
      </c>
      <c r="B52" s="41">
        <v>51</v>
      </c>
      <c r="C52" s="36">
        <f>'Datos Punto C1'!D52</f>
        <v>11.9</v>
      </c>
      <c r="D52" s="48">
        <f t="shared" si="1"/>
        <v>8.5</v>
      </c>
    </row>
    <row r="53" spans="1:4" x14ac:dyDescent="0.3">
      <c r="A53" s="1">
        <f>'Datos Punto C1'!A53</f>
        <v>44026.474097222221</v>
      </c>
      <c r="B53" s="41">
        <v>52</v>
      </c>
      <c r="C53" s="36">
        <f>'Datos Punto C1'!D53</f>
        <v>11.8</v>
      </c>
      <c r="D53" s="48">
        <f t="shared" si="1"/>
        <v>8.4285714285714288</v>
      </c>
    </row>
    <row r="54" spans="1:4" x14ac:dyDescent="0.3">
      <c r="A54" s="1">
        <f>'Datos Punto C1'!A54</f>
        <v>44026.474108796298</v>
      </c>
      <c r="B54" s="41">
        <v>53</v>
      </c>
      <c r="C54" s="36">
        <f>'Datos Punto C1'!D54</f>
        <v>11.9</v>
      </c>
      <c r="D54" s="48">
        <f t="shared" si="1"/>
        <v>8.5</v>
      </c>
    </row>
    <row r="55" spans="1:4" x14ac:dyDescent="0.3">
      <c r="A55" s="1">
        <f>'Datos Punto C1'!A55</f>
        <v>44026.474120370367</v>
      </c>
      <c r="B55" s="41">
        <v>54</v>
      </c>
      <c r="C55" s="36">
        <f>'Datos Punto C1'!D55</f>
        <v>11.9</v>
      </c>
      <c r="D55" s="48">
        <f t="shared" si="1"/>
        <v>8.5</v>
      </c>
    </row>
    <row r="56" spans="1:4" x14ac:dyDescent="0.3">
      <c r="A56" s="1">
        <f>'Datos Punto C1'!A56</f>
        <v>44026.474131944444</v>
      </c>
      <c r="B56" s="41">
        <v>55</v>
      </c>
      <c r="C56" s="36">
        <f>'Datos Punto C1'!D56</f>
        <v>11.9</v>
      </c>
      <c r="D56" s="48">
        <f t="shared" si="1"/>
        <v>8.5</v>
      </c>
    </row>
    <row r="57" spans="1:4" x14ac:dyDescent="0.3">
      <c r="A57" s="1">
        <f>'Datos Punto C1'!A57</f>
        <v>44026.474143518521</v>
      </c>
      <c r="B57" s="41">
        <v>56</v>
      </c>
      <c r="C57" s="36">
        <f>'Datos Punto C1'!D57</f>
        <v>11.9</v>
      </c>
      <c r="D57" s="48">
        <f t="shared" si="1"/>
        <v>8.5</v>
      </c>
    </row>
    <row r="58" spans="1:4" x14ac:dyDescent="0.3">
      <c r="A58" s="1">
        <f>'Datos Punto C1'!A58</f>
        <v>44026.47415509259</v>
      </c>
      <c r="B58" s="41">
        <v>57</v>
      </c>
      <c r="C58" s="36">
        <f>'Datos Punto C1'!D58</f>
        <v>11.9</v>
      </c>
      <c r="D58" s="48">
        <f t="shared" si="1"/>
        <v>8.5</v>
      </c>
    </row>
    <row r="59" spans="1:4" x14ac:dyDescent="0.3">
      <c r="A59" s="1">
        <f>'Datos Punto C1'!A59</f>
        <v>44026.474166666667</v>
      </c>
      <c r="B59" s="41">
        <v>58</v>
      </c>
      <c r="C59" s="36">
        <f>'Datos Punto C1'!D59</f>
        <v>11.8</v>
      </c>
      <c r="D59" s="48">
        <f t="shared" si="1"/>
        <v>8.4285714285714288</v>
      </c>
    </row>
    <row r="60" spans="1:4" x14ac:dyDescent="0.3">
      <c r="A60" s="1">
        <f>'Datos Punto C1'!A60</f>
        <v>44026.474178240744</v>
      </c>
      <c r="B60" s="41">
        <v>59</v>
      </c>
      <c r="C60" s="36">
        <f>'Datos Punto C1'!D60</f>
        <v>11.7</v>
      </c>
      <c r="D60" s="48">
        <f t="shared" ref="D60:D62" si="2">C60*$H$31/$H$30</f>
        <v>8.3571428571428577</v>
      </c>
    </row>
    <row r="61" spans="1:4" x14ac:dyDescent="0.3">
      <c r="A61" s="1">
        <f>'Datos Punto C1'!A61</f>
        <v>44026.474189814813</v>
      </c>
      <c r="B61" s="41">
        <v>60</v>
      </c>
      <c r="C61" s="36">
        <f>'Datos Punto C1'!D61</f>
        <v>11.7</v>
      </c>
      <c r="D61" s="48">
        <f t="shared" si="2"/>
        <v>8.3571428571428577</v>
      </c>
    </row>
    <row r="62" spans="1:4" x14ac:dyDescent="0.3">
      <c r="A62" s="1">
        <f>'Datos Punto C1'!A62</f>
        <v>44026.47420138889</v>
      </c>
      <c r="B62" s="41">
        <v>61</v>
      </c>
      <c r="C62" s="36">
        <f>'Datos Punto C1'!D62</f>
        <v>11.6</v>
      </c>
      <c r="D62" s="48">
        <f t="shared" si="2"/>
        <v>8.2857142857142865</v>
      </c>
    </row>
    <row r="63" spans="1:4" x14ac:dyDescent="0.3">
      <c r="A63" s="1">
        <f>'Datos Punto C1'!A63</f>
        <v>44026.474212962959</v>
      </c>
      <c r="B63" s="41">
        <v>62</v>
      </c>
      <c r="C63" s="36">
        <f>'Datos Punto C1'!D63</f>
        <v>11.5</v>
      </c>
      <c r="D63" s="48">
        <f t="shared" si="1"/>
        <v>8.2142857142857153</v>
      </c>
    </row>
    <row r="64" spans="1:4" x14ac:dyDescent="0.3">
      <c r="A64" s="1">
        <f>'Datos Punto C1'!A64</f>
        <v>44026.474224537036</v>
      </c>
      <c r="B64" s="41">
        <v>63</v>
      </c>
      <c r="C64" s="36">
        <f>'Datos Punto C1'!D64</f>
        <v>11.7</v>
      </c>
      <c r="D64" s="48">
        <f t="shared" si="1"/>
        <v>8.3571428571428577</v>
      </c>
    </row>
    <row r="65" spans="1:4" x14ac:dyDescent="0.3">
      <c r="A65" s="1">
        <f>'Datos Punto C1'!A65</f>
        <v>44026.474236111113</v>
      </c>
      <c r="B65" s="41">
        <v>64</v>
      </c>
      <c r="C65" s="36">
        <f>'Datos Punto C1'!D65</f>
        <v>11.5</v>
      </c>
      <c r="D65" s="48">
        <f t="shared" ref="D65:D66" si="3">C65*$H$31/$H$30</f>
        <v>8.2142857142857153</v>
      </c>
    </row>
    <row r="66" spans="1:4" x14ac:dyDescent="0.3">
      <c r="A66" s="1">
        <f>'Datos Punto C1'!A66</f>
        <v>44026.474247685182</v>
      </c>
      <c r="B66" s="41">
        <v>65</v>
      </c>
      <c r="C66" s="36">
        <f>'Datos Punto C1'!D66</f>
        <v>11.5</v>
      </c>
      <c r="D66" s="48">
        <f t="shared" si="3"/>
        <v>8.2142857142857153</v>
      </c>
    </row>
    <row r="67" spans="1:4" x14ac:dyDescent="0.3">
      <c r="A67" s="1">
        <f>'Datos Punto C1'!A67</f>
        <v>44026.474259259259</v>
      </c>
      <c r="B67" s="41">
        <v>66</v>
      </c>
      <c r="C67" s="36">
        <f>'Datos Punto C1'!D67</f>
        <v>11.6</v>
      </c>
      <c r="D67" s="48">
        <f t="shared" si="1"/>
        <v>8.2857142857142865</v>
      </c>
    </row>
    <row r="68" spans="1:4" x14ac:dyDescent="0.3">
      <c r="A68" s="1">
        <f>'Datos Punto C1'!A68</f>
        <v>44026.474270833336</v>
      </c>
      <c r="B68" s="41">
        <v>67</v>
      </c>
      <c r="C68" s="36">
        <f>'Datos Punto C1'!D68</f>
        <v>11.7</v>
      </c>
      <c r="D68" s="48">
        <f t="shared" si="1"/>
        <v>8.3571428571428577</v>
      </c>
    </row>
    <row r="69" spans="1:4" x14ac:dyDescent="0.3">
      <c r="A69" s="1">
        <f>'Datos Punto C1'!A69</f>
        <v>44026.474282407406</v>
      </c>
      <c r="B69" s="41">
        <v>68</v>
      </c>
      <c r="C69" s="36">
        <f>'Datos Punto C1'!D69</f>
        <v>11.6</v>
      </c>
      <c r="D69" s="48">
        <f t="shared" si="1"/>
        <v>8.2857142857142865</v>
      </c>
    </row>
    <row r="70" spans="1:4" x14ac:dyDescent="0.3">
      <c r="A70" s="1">
        <f>'Datos Punto C1'!A70</f>
        <v>44026.474293981482</v>
      </c>
      <c r="B70" s="41">
        <v>69</v>
      </c>
      <c r="C70" s="36">
        <f>'Datos Punto C1'!D70</f>
        <v>11.6</v>
      </c>
      <c r="D70" s="48">
        <f t="shared" si="1"/>
        <v>8.2857142857142865</v>
      </c>
    </row>
    <row r="71" spans="1:4" x14ac:dyDescent="0.3">
      <c r="A71" s="1">
        <f>'Datos Punto C1'!A71</f>
        <v>44026.474305555559</v>
      </c>
      <c r="B71" s="41">
        <v>70</v>
      </c>
      <c r="C71" s="36">
        <f>'Datos Punto C1'!D71</f>
        <v>11.8</v>
      </c>
      <c r="D71" s="48">
        <f t="shared" ref="D71:D123" si="4">C71*$H$31/$H$30</f>
        <v>8.4285714285714288</v>
      </c>
    </row>
    <row r="72" spans="1:4" x14ac:dyDescent="0.3">
      <c r="A72" s="1">
        <f>'Datos Punto C1'!A72</f>
        <v>44026.474317129629</v>
      </c>
      <c r="B72" s="41">
        <v>71</v>
      </c>
      <c r="C72" s="36">
        <f>'Datos Punto C1'!D72</f>
        <v>11.6</v>
      </c>
      <c r="D72" s="48">
        <f t="shared" si="4"/>
        <v>8.2857142857142865</v>
      </c>
    </row>
    <row r="73" spans="1:4" x14ac:dyDescent="0.3">
      <c r="A73" s="1">
        <f>'Datos Punto C1'!A73</f>
        <v>44026.474328703705</v>
      </c>
      <c r="B73" s="41">
        <v>72</v>
      </c>
      <c r="C73" s="36">
        <f>'Datos Punto C1'!D73</f>
        <v>11.6</v>
      </c>
      <c r="D73" s="48">
        <f t="shared" si="4"/>
        <v>8.2857142857142865</v>
      </c>
    </row>
    <row r="74" spans="1:4" x14ac:dyDescent="0.3">
      <c r="A74" s="1">
        <f>'Datos Punto C1'!A74</f>
        <v>44026.474340277775</v>
      </c>
      <c r="B74" s="41">
        <v>73</v>
      </c>
      <c r="C74" s="36">
        <f>'Datos Punto C1'!D74</f>
        <v>11.8</v>
      </c>
      <c r="D74" s="48">
        <f t="shared" si="4"/>
        <v>8.4285714285714288</v>
      </c>
    </row>
    <row r="75" spans="1:4" x14ac:dyDescent="0.3">
      <c r="A75" s="1">
        <f>'Datos Punto C1'!A75</f>
        <v>44026.474351851852</v>
      </c>
      <c r="B75" s="41">
        <v>74</v>
      </c>
      <c r="C75" s="36">
        <f>'Datos Punto C1'!D75</f>
        <v>11.7</v>
      </c>
      <c r="D75" s="48">
        <f t="shared" si="4"/>
        <v>8.3571428571428577</v>
      </c>
    </row>
    <row r="76" spans="1:4" x14ac:dyDescent="0.3">
      <c r="A76" s="1">
        <f>'Datos Punto C1'!A76</f>
        <v>44026.474363425928</v>
      </c>
      <c r="B76" s="41">
        <v>75</v>
      </c>
      <c r="C76" s="36">
        <f>'Datos Punto C1'!D76</f>
        <v>11.6</v>
      </c>
      <c r="D76" s="48">
        <f t="shared" si="4"/>
        <v>8.2857142857142865</v>
      </c>
    </row>
    <row r="77" spans="1:4" x14ac:dyDescent="0.3">
      <c r="A77" s="1">
        <f>'Datos Punto C1'!A77</f>
        <v>44026.474374999998</v>
      </c>
      <c r="B77" s="41">
        <v>76</v>
      </c>
      <c r="C77" s="36">
        <f>'Datos Punto C1'!D77</f>
        <v>11.5</v>
      </c>
      <c r="D77" s="48">
        <f t="shared" si="4"/>
        <v>8.2142857142857153</v>
      </c>
    </row>
    <row r="78" spans="1:4" x14ac:dyDescent="0.3">
      <c r="A78" s="1">
        <f>'Datos Punto C1'!A78</f>
        <v>44026.474386574075</v>
      </c>
      <c r="B78" s="41">
        <v>77</v>
      </c>
      <c r="C78" s="36">
        <f>'Datos Punto C1'!D78</f>
        <v>11.6</v>
      </c>
      <c r="D78" s="48">
        <f t="shared" si="4"/>
        <v>8.2857142857142865</v>
      </c>
    </row>
    <row r="79" spans="1:4" x14ac:dyDescent="0.3">
      <c r="A79" s="1">
        <f>'Datos Punto C1'!A79</f>
        <v>44026.474398148152</v>
      </c>
      <c r="B79" s="41">
        <v>78</v>
      </c>
      <c r="C79" s="36">
        <f>'Datos Punto C1'!D79</f>
        <v>11.7</v>
      </c>
      <c r="D79" s="48">
        <f t="shared" si="4"/>
        <v>8.3571428571428577</v>
      </c>
    </row>
    <row r="80" spans="1:4" x14ac:dyDescent="0.3">
      <c r="A80" s="1">
        <f>'Datos Punto C1'!A80</f>
        <v>44026.474409722221</v>
      </c>
      <c r="B80" s="41">
        <v>79</v>
      </c>
      <c r="C80" s="36">
        <f>'Datos Punto C1'!D80</f>
        <v>11.5</v>
      </c>
      <c r="D80" s="48">
        <f t="shared" si="4"/>
        <v>8.2142857142857153</v>
      </c>
    </row>
    <row r="81" spans="1:4" x14ac:dyDescent="0.3">
      <c r="A81" s="1">
        <f>'Datos Punto C1'!A81</f>
        <v>44026.474421296298</v>
      </c>
      <c r="B81" s="41">
        <v>80</v>
      </c>
      <c r="C81" s="36">
        <f>'Datos Punto C1'!D81</f>
        <v>11.6</v>
      </c>
      <c r="D81" s="48">
        <f t="shared" si="4"/>
        <v>8.2857142857142865</v>
      </c>
    </row>
    <row r="82" spans="1:4" x14ac:dyDescent="0.3">
      <c r="A82" s="1">
        <f>'Datos Punto C1'!A82</f>
        <v>44026.474432870367</v>
      </c>
      <c r="B82" s="41">
        <v>81</v>
      </c>
      <c r="C82" s="36">
        <f>'Datos Punto C1'!D82</f>
        <v>11.6</v>
      </c>
      <c r="D82" s="48">
        <f t="shared" si="4"/>
        <v>8.2857142857142865</v>
      </c>
    </row>
    <row r="83" spans="1:4" x14ac:dyDescent="0.3">
      <c r="A83" s="1">
        <f>'Datos Punto C1'!A83</f>
        <v>44026.474444444444</v>
      </c>
      <c r="B83" s="41">
        <v>82</v>
      </c>
      <c r="C83" s="36">
        <f>'Datos Punto C1'!D83</f>
        <v>11.7</v>
      </c>
      <c r="D83" s="48">
        <f t="shared" si="4"/>
        <v>8.3571428571428577</v>
      </c>
    </row>
    <row r="84" spans="1:4" x14ac:dyDescent="0.3">
      <c r="A84" s="1">
        <f>'Datos Punto C1'!A84</f>
        <v>44026.474456018521</v>
      </c>
      <c r="B84" s="41">
        <v>83</v>
      </c>
      <c r="C84" s="36">
        <f>'Datos Punto C1'!D84</f>
        <v>11.5</v>
      </c>
      <c r="D84" s="48">
        <f t="shared" si="4"/>
        <v>8.2142857142857153</v>
      </c>
    </row>
    <row r="85" spans="1:4" x14ac:dyDescent="0.3">
      <c r="A85" s="1">
        <f>'Datos Punto C1'!A85</f>
        <v>44026.47446759259</v>
      </c>
      <c r="B85" s="41">
        <v>84</v>
      </c>
      <c r="C85" s="36">
        <f>'Datos Punto C1'!D85</f>
        <v>11.7</v>
      </c>
      <c r="D85" s="48">
        <f t="shared" ref="D85:D89" si="5">C85*$H$31/$H$30</f>
        <v>8.3571428571428577</v>
      </c>
    </row>
    <row r="86" spans="1:4" x14ac:dyDescent="0.3">
      <c r="A86" s="1">
        <f>'Datos Punto C1'!A86</f>
        <v>44026.474479166667</v>
      </c>
      <c r="B86" s="41">
        <v>85</v>
      </c>
      <c r="C86" s="36">
        <f>'Datos Punto C1'!D86</f>
        <v>11.5</v>
      </c>
      <c r="D86" s="48">
        <f t="shared" si="5"/>
        <v>8.2142857142857153</v>
      </c>
    </row>
    <row r="87" spans="1:4" x14ac:dyDescent="0.3">
      <c r="A87" s="1">
        <f>'Datos Punto C1'!A87</f>
        <v>44026.474490740744</v>
      </c>
      <c r="B87" s="41">
        <v>86</v>
      </c>
      <c r="C87" s="36">
        <f>'Datos Punto C1'!D87</f>
        <v>11.8</v>
      </c>
      <c r="D87" s="48">
        <f t="shared" si="5"/>
        <v>8.4285714285714288</v>
      </c>
    </row>
    <row r="88" spans="1:4" x14ac:dyDescent="0.3">
      <c r="A88" s="1">
        <f>'Datos Punto C1'!A88</f>
        <v>44026.474502314813</v>
      </c>
      <c r="B88" s="41">
        <v>87</v>
      </c>
      <c r="C88" s="36">
        <f>'Datos Punto C1'!D88</f>
        <v>11.8</v>
      </c>
      <c r="D88" s="48">
        <f t="shared" si="5"/>
        <v>8.4285714285714288</v>
      </c>
    </row>
    <row r="89" spans="1:4" x14ac:dyDescent="0.3">
      <c r="A89" s="1">
        <f>'Datos Punto C1'!A89</f>
        <v>44026.47451388889</v>
      </c>
      <c r="B89" s="41">
        <v>88</v>
      </c>
      <c r="C89" s="36">
        <f>'Datos Punto C1'!D89</f>
        <v>11.8</v>
      </c>
      <c r="D89" s="48">
        <f t="shared" si="5"/>
        <v>8.4285714285714288</v>
      </c>
    </row>
    <row r="90" spans="1:4" x14ac:dyDescent="0.3">
      <c r="A90" s="1">
        <f>'Datos Punto C1'!A90</f>
        <v>44026.47452546296</v>
      </c>
      <c r="B90" s="41">
        <v>89</v>
      </c>
      <c r="C90" s="36">
        <f>'Datos Punto C1'!D90</f>
        <v>11.6</v>
      </c>
      <c r="D90" s="48">
        <f t="shared" si="4"/>
        <v>8.2857142857142865</v>
      </c>
    </row>
    <row r="91" spans="1:4" x14ac:dyDescent="0.3">
      <c r="A91" s="1">
        <f>'Datos Punto C1'!A91</f>
        <v>44026.474537037036</v>
      </c>
      <c r="B91" s="41">
        <v>90</v>
      </c>
      <c r="C91" s="36">
        <f>'Datos Punto C1'!D91</f>
        <v>11.8</v>
      </c>
      <c r="D91" s="48">
        <f t="shared" si="4"/>
        <v>8.4285714285714288</v>
      </c>
    </row>
    <row r="92" spans="1:4" x14ac:dyDescent="0.3">
      <c r="A92" s="1">
        <f>'Datos Punto C1'!A92</f>
        <v>44026.474548611113</v>
      </c>
      <c r="B92" s="41">
        <v>91</v>
      </c>
      <c r="C92" s="36">
        <f>'Datos Punto C1'!D92</f>
        <v>11.8</v>
      </c>
      <c r="D92" s="48">
        <f t="shared" si="4"/>
        <v>8.4285714285714288</v>
      </c>
    </row>
    <row r="93" spans="1:4" x14ac:dyDescent="0.3">
      <c r="A93" s="1">
        <f>'Datos Punto C1'!A93</f>
        <v>44026.474560185183</v>
      </c>
      <c r="B93" s="41">
        <v>92</v>
      </c>
      <c r="C93" s="36">
        <f>'Datos Punto C1'!D93</f>
        <v>11.9</v>
      </c>
      <c r="D93" s="48">
        <f t="shared" si="4"/>
        <v>8.5</v>
      </c>
    </row>
    <row r="94" spans="1:4" x14ac:dyDescent="0.3">
      <c r="A94" s="1">
        <f>'Datos Punto C1'!A94</f>
        <v>44026.47457175926</v>
      </c>
      <c r="B94" s="41">
        <v>93</v>
      </c>
      <c r="C94" s="36">
        <f>'Datos Punto C1'!D94</f>
        <v>11.7</v>
      </c>
      <c r="D94" s="48">
        <f t="shared" si="4"/>
        <v>8.3571428571428577</v>
      </c>
    </row>
    <row r="95" spans="1:4" x14ac:dyDescent="0.3">
      <c r="A95" s="1">
        <f>'Datos Punto C1'!A95</f>
        <v>44026.474583333336</v>
      </c>
      <c r="B95" s="41">
        <v>94</v>
      </c>
      <c r="C95" s="36">
        <f>'Datos Punto C1'!D95</f>
        <v>11.7</v>
      </c>
      <c r="D95" s="48">
        <f t="shared" si="4"/>
        <v>8.3571428571428577</v>
      </c>
    </row>
    <row r="96" spans="1:4" x14ac:dyDescent="0.3">
      <c r="A96" s="1">
        <f>'Datos Punto C1'!A96</f>
        <v>44026.474594907406</v>
      </c>
      <c r="B96" s="41">
        <v>95</v>
      </c>
      <c r="C96" s="36">
        <f>'Datos Punto C1'!D96</f>
        <v>11.9</v>
      </c>
      <c r="D96" s="48">
        <f t="shared" si="4"/>
        <v>8.5</v>
      </c>
    </row>
    <row r="97" spans="1:4" x14ac:dyDescent="0.3">
      <c r="A97" s="1">
        <f>'Datos Punto C1'!A97</f>
        <v>44026.474606481483</v>
      </c>
      <c r="B97" s="41">
        <v>96</v>
      </c>
      <c r="C97" s="36">
        <f>'Datos Punto C1'!D97</f>
        <v>11.7</v>
      </c>
      <c r="D97" s="48">
        <f t="shared" si="4"/>
        <v>8.3571428571428577</v>
      </c>
    </row>
    <row r="98" spans="1:4" x14ac:dyDescent="0.3">
      <c r="A98" s="1">
        <f>'Datos Punto C1'!A98</f>
        <v>44026.474618055552</v>
      </c>
      <c r="B98" s="41">
        <v>97</v>
      </c>
      <c r="C98" s="36">
        <f>'Datos Punto C1'!D98</f>
        <v>11.9</v>
      </c>
      <c r="D98" s="48">
        <f t="shared" si="4"/>
        <v>8.5</v>
      </c>
    </row>
    <row r="99" spans="1:4" x14ac:dyDescent="0.3">
      <c r="A99" s="1">
        <f>'Datos Punto C1'!A99</f>
        <v>44026.474629629629</v>
      </c>
      <c r="B99" s="41">
        <v>98</v>
      </c>
      <c r="C99" s="36">
        <f>'Datos Punto C1'!D99</f>
        <v>11.9</v>
      </c>
      <c r="D99" s="48">
        <f t="shared" si="4"/>
        <v>8.5</v>
      </c>
    </row>
    <row r="100" spans="1:4" x14ac:dyDescent="0.3">
      <c r="A100" s="1">
        <f>'Datos Punto C1'!A100</f>
        <v>44026.474641203706</v>
      </c>
      <c r="B100" s="41">
        <v>99</v>
      </c>
      <c r="C100" s="36">
        <f>'Datos Punto C1'!D100</f>
        <v>11.9</v>
      </c>
      <c r="D100" s="48">
        <f t="shared" si="4"/>
        <v>8.5</v>
      </c>
    </row>
    <row r="101" spans="1:4" x14ac:dyDescent="0.3">
      <c r="A101" s="1">
        <f>'Datos Punto C1'!A101</f>
        <v>44026.474652777775</v>
      </c>
      <c r="B101" s="41">
        <v>100</v>
      </c>
      <c r="C101" s="36">
        <f>'Datos Punto C1'!D101</f>
        <v>11.9</v>
      </c>
      <c r="D101" s="48">
        <f t="shared" ref="D101:D107" si="6">C101*$H$31/$H$30</f>
        <v>8.5</v>
      </c>
    </row>
    <row r="102" spans="1:4" x14ac:dyDescent="0.3">
      <c r="A102" s="1">
        <f>'Datos Punto C1'!A102</f>
        <v>44026.474664351852</v>
      </c>
      <c r="B102" s="41">
        <v>101</v>
      </c>
      <c r="C102" s="36">
        <f>'Datos Punto C1'!D102</f>
        <v>11.9</v>
      </c>
      <c r="D102" s="48">
        <f t="shared" si="6"/>
        <v>8.5</v>
      </c>
    </row>
    <row r="103" spans="1:4" x14ac:dyDescent="0.3">
      <c r="A103" s="1">
        <f>'Datos Punto C1'!A103</f>
        <v>44026.474675925929</v>
      </c>
      <c r="B103" s="41">
        <v>102</v>
      </c>
      <c r="C103" s="36">
        <f>'Datos Punto C1'!D103</f>
        <v>11.7</v>
      </c>
      <c r="D103" s="48">
        <f t="shared" si="6"/>
        <v>8.3571428571428577</v>
      </c>
    </row>
    <row r="104" spans="1:4" x14ac:dyDescent="0.3">
      <c r="A104" s="1">
        <f>'Datos Punto C1'!A104</f>
        <v>44026.474687499998</v>
      </c>
      <c r="B104" s="41">
        <v>103</v>
      </c>
      <c r="C104" s="36">
        <f>'Datos Punto C1'!D104</f>
        <v>11.7</v>
      </c>
      <c r="D104" s="48">
        <f t="shared" si="6"/>
        <v>8.3571428571428577</v>
      </c>
    </row>
    <row r="105" spans="1:4" x14ac:dyDescent="0.3">
      <c r="A105" s="1">
        <f>'Datos Punto C1'!A105</f>
        <v>44026.474699074075</v>
      </c>
      <c r="B105" s="41">
        <v>104</v>
      </c>
      <c r="C105" s="36">
        <f>'Datos Punto C1'!D105</f>
        <v>11.6</v>
      </c>
      <c r="D105" s="48">
        <f t="shared" si="6"/>
        <v>8.2857142857142865</v>
      </c>
    </row>
    <row r="106" spans="1:4" x14ac:dyDescent="0.3">
      <c r="A106" s="1">
        <f>'Datos Punto C1'!A106</f>
        <v>44026.474710648145</v>
      </c>
      <c r="B106" s="41">
        <v>105</v>
      </c>
      <c r="C106" s="36">
        <f>'Datos Punto C1'!D106</f>
        <v>11.6</v>
      </c>
      <c r="D106" s="48">
        <f t="shared" si="6"/>
        <v>8.2857142857142865</v>
      </c>
    </row>
    <row r="107" spans="1:4" x14ac:dyDescent="0.3">
      <c r="A107" s="1">
        <f>'Datos Punto C1'!A107</f>
        <v>44026.474722222221</v>
      </c>
      <c r="B107" s="41">
        <v>106</v>
      </c>
      <c r="C107" s="36">
        <f>'Datos Punto C1'!D107</f>
        <v>11.7</v>
      </c>
      <c r="D107" s="48">
        <f t="shared" si="6"/>
        <v>8.3571428571428577</v>
      </c>
    </row>
    <row r="108" spans="1:4" x14ac:dyDescent="0.3">
      <c r="A108" s="1">
        <f>'Datos Punto C1'!A108</f>
        <v>44026.474733796298</v>
      </c>
      <c r="B108" s="41">
        <v>107</v>
      </c>
      <c r="C108" s="36">
        <f>'Datos Punto C1'!D108</f>
        <v>11.7</v>
      </c>
      <c r="D108" s="48">
        <f t="shared" si="4"/>
        <v>8.3571428571428577</v>
      </c>
    </row>
    <row r="109" spans="1:4" x14ac:dyDescent="0.3">
      <c r="A109" s="1">
        <f>'Datos Punto C1'!A109</f>
        <v>44026.474745370368</v>
      </c>
      <c r="B109" s="41">
        <v>108</v>
      </c>
      <c r="C109" s="36">
        <f>'Datos Punto C1'!D109</f>
        <v>11.6</v>
      </c>
      <c r="D109" s="48">
        <f t="shared" si="4"/>
        <v>8.2857142857142865</v>
      </c>
    </row>
    <row r="110" spans="1:4" x14ac:dyDescent="0.3">
      <c r="A110" s="1">
        <f>'Datos Punto C1'!A110</f>
        <v>44026.474756944444</v>
      </c>
      <c r="B110" s="41">
        <v>109</v>
      </c>
      <c r="C110" s="36">
        <f>'Datos Punto C1'!D110</f>
        <v>11.7</v>
      </c>
      <c r="D110" s="48">
        <f t="shared" si="4"/>
        <v>8.3571428571428577</v>
      </c>
    </row>
    <row r="111" spans="1:4" x14ac:dyDescent="0.3">
      <c r="A111" s="1">
        <f>'Datos Punto C1'!A111</f>
        <v>44026.474768518521</v>
      </c>
      <c r="B111" s="41">
        <v>110</v>
      </c>
      <c r="C111" s="36">
        <f>'Datos Punto C1'!D111</f>
        <v>11.7</v>
      </c>
      <c r="D111" s="48">
        <f t="shared" si="4"/>
        <v>8.3571428571428577</v>
      </c>
    </row>
    <row r="112" spans="1:4" x14ac:dyDescent="0.3">
      <c r="A112" s="1">
        <f>'Datos Punto C1'!A112</f>
        <v>44026.474780092591</v>
      </c>
      <c r="B112" s="41">
        <v>111</v>
      </c>
      <c r="C112" s="36">
        <f>'Datos Punto C1'!D112</f>
        <v>11.8</v>
      </c>
      <c r="D112" s="48">
        <f t="shared" si="4"/>
        <v>8.4285714285714288</v>
      </c>
    </row>
    <row r="113" spans="1:4" x14ac:dyDescent="0.3">
      <c r="A113" s="1">
        <f>'Datos Punto C1'!A113</f>
        <v>44026.474791666667</v>
      </c>
      <c r="B113" s="41">
        <v>112</v>
      </c>
      <c r="C113" s="36">
        <f>'Datos Punto C1'!D113</f>
        <v>11.7</v>
      </c>
      <c r="D113" s="48">
        <f t="shared" si="4"/>
        <v>8.3571428571428577</v>
      </c>
    </row>
    <row r="114" spans="1:4" x14ac:dyDescent="0.3">
      <c r="A114" s="1">
        <f>'Datos Punto C1'!A114</f>
        <v>44026.474803240744</v>
      </c>
      <c r="B114" s="41">
        <v>113</v>
      </c>
      <c r="C114" s="36">
        <f>'Datos Punto C1'!D114</f>
        <v>11.7</v>
      </c>
      <c r="D114" s="48">
        <f t="shared" si="4"/>
        <v>8.3571428571428577</v>
      </c>
    </row>
    <row r="115" spans="1:4" x14ac:dyDescent="0.3">
      <c r="A115" s="1">
        <f>'Datos Punto C1'!A115</f>
        <v>44026.474814814814</v>
      </c>
      <c r="B115" s="41">
        <v>114</v>
      </c>
      <c r="C115" s="36">
        <f>'Datos Punto C1'!D115</f>
        <v>11.6</v>
      </c>
      <c r="D115" s="48">
        <f t="shared" si="4"/>
        <v>8.2857142857142865</v>
      </c>
    </row>
    <row r="116" spans="1:4" x14ac:dyDescent="0.3">
      <c r="A116" s="1">
        <f>'Datos Punto C1'!A116</f>
        <v>44026.474826388891</v>
      </c>
      <c r="B116" s="41">
        <v>115</v>
      </c>
      <c r="C116" s="36">
        <f>'Datos Punto C1'!D116</f>
        <v>11.5</v>
      </c>
      <c r="D116" s="48">
        <f t="shared" si="4"/>
        <v>8.2142857142857153</v>
      </c>
    </row>
    <row r="117" spans="1:4" x14ac:dyDescent="0.3">
      <c r="A117" s="1">
        <f>'Datos Punto C1'!A117</f>
        <v>44026.47483796296</v>
      </c>
      <c r="B117" s="41">
        <v>116</v>
      </c>
      <c r="C117" s="36">
        <f>'Datos Punto C1'!D117</f>
        <v>11.5</v>
      </c>
      <c r="D117" s="48">
        <f t="shared" si="4"/>
        <v>8.2142857142857153</v>
      </c>
    </row>
    <row r="118" spans="1:4" x14ac:dyDescent="0.3">
      <c r="A118" s="1">
        <f>'Datos Punto C1'!A118</f>
        <v>44026.474849537037</v>
      </c>
      <c r="B118" s="41">
        <v>117</v>
      </c>
      <c r="C118" s="36">
        <f>'Datos Punto C1'!D118</f>
        <v>11.4</v>
      </c>
      <c r="D118" s="48">
        <f t="shared" si="4"/>
        <v>8.1428571428571441</v>
      </c>
    </row>
    <row r="119" spans="1:4" x14ac:dyDescent="0.3">
      <c r="A119" s="1">
        <f>'Datos Punto C1'!A119</f>
        <v>44026.474861111114</v>
      </c>
      <c r="B119" s="41">
        <v>118</v>
      </c>
      <c r="C119" s="36">
        <f>'Datos Punto C1'!D119</f>
        <v>11.5</v>
      </c>
      <c r="D119" s="48">
        <f t="shared" si="4"/>
        <v>8.2142857142857153</v>
      </c>
    </row>
    <row r="120" spans="1:4" x14ac:dyDescent="0.3">
      <c r="A120" s="1">
        <f>'Datos Punto C1'!A120</f>
        <v>44026.474872685183</v>
      </c>
      <c r="B120" s="41">
        <v>119</v>
      </c>
      <c r="C120" s="36">
        <f>'Datos Punto C1'!D120</f>
        <v>11.6</v>
      </c>
      <c r="D120" s="48">
        <f t="shared" si="4"/>
        <v>8.2857142857142865</v>
      </c>
    </row>
    <row r="121" spans="1:4" x14ac:dyDescent="0.3">
      <c r="A121" s="1">
        <f>'Datos Punto C1'!A121</f>
        <v>44026.47488425926</v>
      </c>
      <c r="B121" s="41">
        <v>120</v>
      </c>
      <c r="C121" s="36">
        <f>'Datos Punto C1'!D121</f>
        <v>11.6</v>
      </c>
      <c r="D121" s="48">
        <f t="shared" si="4"/>
        <v>8.2857142857142865</v>
      </c>
    </row>
    <row r="122" spans="1:4" x14ac:dyDescent="0.3">
      <c r="A122" s="1">
        <f>'Datos Punto C1'!A122</f>
        <v>44026.474895833337</v>
      </c>
      <c r="B122" s="41">
        <v>121</v>
      </c>
      <c r="C122" s="36">
        <f>'Datos Punto C1'!D122</f>
        <v>11.7</v>
      </c>
      <c r="D122" s="48">
        <f t="shared" si="4"/>
        <v>8.3571428571428577</v>
      </c>
    </row>
    <row r="123" spans="1:4" x14ac:dyDescent="0.3">
      <c r="A123" s="1">
        <f>'Datos Punto C1'!A123</f>
        <v>44026.474907407406</v>
      </c>
      <c r="B123" s="41">
        <v>122</v>
      </c>
      <c r="C123" s="36">
        <f>'Datos Punto C1'!D123</f>
        <v>11.7</v>
      </c>
      <c r="D123" s="48">
        <f t="shared" si="4"/>
        <v>8.3571428571428577</v>
      </c>
    </row>
    <row r="124" spans="1:4" x14ac:dyDescent="0.3">
      <c r="A124" s="1">
        <f>'Datos Punto C1'!A124</f>
        <v>44026.474918981483</v>
      </c>
      <c r="B124" s="41">
        <v>123</v>
      </c>
      <c r="C124" s="36">
        <f>'Datos Punto C1'!D124</f>
        <v>11.7</v>
      </c>
      <c r="D124" s="48">
        <f t="shared" ref="D124:D125" si="7">C124*$H$31/$H$30</f>
        <v>8.3571428571428577</v>
      </c>
    </row>
    <row r="125" spans="1:4" x14ac:dyDescent="0.3">
      <c r="A125" s="1">
        <f>'Datos Punto C1'!A125</f>
        <v>44026.474930555552</v>
      </c>
      <c r="B125" s="41">
        <v>124</v>
      </c>
      <c r="C125" s="36">
        <f>'Datos Punto C1'!D125</f>
        <v>11.6</v>
      </c>
      <c r="D125" s="48">
        <f t="shared" si="7"/>
        <v>8.2857142857142865</v>
      </c>
    </row>
    <row r="126" spans="1:4" x14ac:dyDescent="0.3">
      <c r="A126" s="1"/>
      <c r="D126" s="48"/>
    </row>
    <row r="127" spans="1:4" x14ac:dyDescent="0.3">
      <c r="A127" s="1"/>
      <c r="D127" s="48"/>
    </row>
    <row r="128" spans="1:4" x14ac:dyDescent="0.3">
      <c r="A128" s="1"/>
      <c r="D128" s="48"/>
    </row>
    <row r="129" spans="1:4" x14ac:dyDescent="0.3">
      <c r="A129" s="1"/>
      <c r="D129" s="48"/>
    </row>
    <row r="130" spans="1:4" x14ac:dyDescent="0.3">
      <c r="A130" s="1"/>
      <c r="D130" s="48"/>
    </row>
    <row r="131" spans="1:4" x14ac:dyDescent="0.3">
      <c r="A131" s="1"/>
      <c r="D131" s="48"/>
    </row>
    <row r="132" spans="1:4" x14ac:dyDescent="0.3">
      <c r="A132" s="1"/>
      <c r="D132" s="48"/>
    </row>
    <row r="133" spans="1:4" x14ac:dyDescent="0.3">
      <c r="A133" s="1"/>
      <c r="D133" s="48"/>
    </row>
    <row r="134" spans="1:4" x14ac:dyDescent="0.3">
      <c r="A134" s="1"/>
      <c r="D134" s="48"/>
    </row>
    <row r="135" spans="1:4" x14ac:dyDescent="0.3">
      <c r="A135" s="1"/>
      <c r="D135" s="48"/>
    </row>
    <row r="136" spans="1:4" x14ac:dyDescent="0.3">
      <c r="A136" s="1"/>
      <c r="D136" s="48"/>
    </row>
    <row r="137" spans="1:4" x14ac:dyDescent="0.3">
      <c r="A137" s="1"/>
      <c r="D137" s="48"/>
    </row>
    <row r="138" spans="1:4" x14ac:dyDescent="0.3">
      <c r="A138" s="1"/>
      <c r="D138" s="48"/>
    </row>
    <row r="139" spans="1:4" x14ac:dyDescent="0.3">
      <c r="A139" s="1"/>
      <c r="D139" s="48"/>
    </row>
    <row r="140" spans="1:4" x14ac:dyDescent="0.3">
      <c r="A140" s="1"/>
      <c r="D140" s="48"/>
    </row>
    <row r="141" spans="1:4" x14ac:dyDescent="0.3">
      <c r="A141" s="1"/>
      <c r="D141" s="48"/>
    </row>
    <row r="142" spans="1:4" x14ac:dyDescent="0.3">
      <c r="A142" s="1"/>
      <c r="D142" s="48"/>
    </row>
    <row r="143" spans="1:4" x14ac:dyDescent="0.3">
      <c r="A143" s="1"/>
      <c r="D143" s="48"/>
    </row>
    <row r="144" spans="1:4" x14ac:dyDescent="0.3">
      <c r="A144" s="1"/>
      <c r="D144" s="48"/>
    </row>
    <row r="145" spans="1:4" x14ac:dyDescent="0.3">
      <c r="A145" s="1"/>
      <c r="D145" s="48"/>
    </row>
    <row r="146" spans="1:4" x14ac:dyDescent="0.3">
      <c r="A146" s="1"/>
      <c r="D146" s="48"/>
    </row>
    <row r="147" spans="1:4" x14ac:dyDescent="0.3">
      <c r="A147" s="1"/>
      <c r="D147" s="48"/>
    </row>
    <row r="148" spans="1:4" x14ac:dyDescent="0.3">
      <c r="A148" s="1"/>
      <c r="D148" s="48"/>
    </row>
    <row r="149" spans="1:4" x14ac:dyDescent="0.3">
      <c r="A149" s="1"/>
      <c r="D149" s="48"/>
    </row>
    <row r="150" spans="1:4" x14ac:dyDescent="0.3">
      <c r="A150" s="1"/>
      <c r="D150" s="48"/>
    </row>
    <row r="151" spans="1:4" x14ac:dyDescent="0.3">
      <c r="A151" s="1"/>
      <c r="D151" s="48"/>
    </row>
    <row r="152" spans="1:4" x14ac:dyDescent="0.3">
      <c r="A152" s="1"/>
      <c r="D152" s="48"/>
    </row>
    <row r="153" spans="1:4" x14ac:dyDescent="0.3">
      <c r="A153" s="1"/>
      <c r="D153" s="48"/>
    </row>
    <row r="154" spans="1:4" x14ac:dyDescent="0.3">
      <c r="A154" s="1"/>
      <c r="D154" s="48"/>
    </row>
    <row r="155" spans="1:4" x14ac:dyDescent="0.3">
      <c r="A155" s="1"/>
      <c r="D155" s="48"/>
    </row>
    <row r="156" spans="1:4" x14ac:dyDescent="0.3">
      <c r="A156" s="1"/>
      <c r="D156" s="48"/>
    </row>
    <row r="157" spans="1:4" x14ac:dyDescent="0.3">
      <c r="A157" s="1"/>
      <c r="D157" s="48"/>
    </row>
    <row r="158" spans="1:4" x14ac:dyDescent="0.3">
      <c r="A158" s="1"/>
      <c r="D158" s="48"/>
    </row>
    <row r="159" spans="1:4" x14ac:dyDescent="0.3">
      <c r="A159" s="1"/>
      <c r="D159" s="48"/>
    </row>
    <row r="160" spans="1:4" x14ac:dyDescent="0.3">
      <c r="A160" s="1"/>
      <c r="D160" s="48"/>
    </row>
    <row r="161" spans="1:4" x14ac:dyDescent="0.3">
      <c r="A161" s="1"/>
      <c r="D161" s="48"/>
    </row>
    <row r="162" spans="1:4" x14ac:dyDescent="0.3">
      <c r="A162" s="1"/>
      <c r="D162" s="48"/>
    </row>
    <row r="163" spans="1:4" x14ac:dyDescent="0.3">
      <c r="A163" s="1"/>
      <c r="D163" s="48"/>
    </row>
    <row r="164" spans="1:4" x14ac:dyDescent="0.3">
      <c r="A164" s="1"/>
      <c r="D164" s="48"/>
    </row>
    <row r="165" spans="1:4" x14ac:dyDescent="0.3">
      <c r="A165" s="1"/>
      <c r="D165" s="48"/>
    </row>
    <row r="166" spans="1:4" x14ac:dyDescent="0.3">
      <c r="A166" s="1"/>
      <c r="D166" s="48"/>
    </row>
    <row r="167" spans="1:4" x14ac:dyDescent="0.3">
      <c r="A167" s="1"/>
      <c r="D167" s="48"/>
    </row>
    <row r="168" spans="1:4" x14ac:dyDescent="0.3">
      <c r="A168" s="1"/>
      <c r="D168" s="48"/>
    </row>
    <row r="169" spans="1:4" x14ac:dyDescent="0.3">
      <c r="A169" s="1"/>
      <c r="D169" s="48"/>
    </row>
    <row r="170" spans="1:4" x14ac:dyDescent="0.3">
      <c r="A170" s="1"/>
      <c r="D170" s="48"/>
    </row>
    <row r="171" spans="1:4" x14ac:dyDescent="0.3">
      <c r="A171" s="1"/>
      <c r="D171" s="48"/>
    </row>
    <row r="172" spans="1:4" x14ac:dyDescent="0.3">
      <c r="A172" s="1"/>
      <c r="D172" s="48"/>
    </row>
    <row r="173" spans="1:4" x14ac:dyDescent="0.3">
      <c r="A173" s="1"/>
      <c r="D173" s="48"/>
    </row>
    <row r="174" spans="1:4" x14ac:dyDescent="0.3">
      <c r="A174" s="1"/>
      <c r="D174" s="48"/>
    </row>
    <row r="175" spans="1:4" x14ac:dyDescent="0.3">
      <c r="A175" s="1"/>
      <c r="D175" s="48"/>
    </row>
    <row r="176" spans="1:4" x14ac:dyDescent="0.3">
      <c r="A176" s="1"/>
      <c r="D176" s="48"/>
    </row>
    <row r="177" spans="1:4" x14ac:dyDescent="0.3">
      <c r="A177" s="1"/>
      <c r="D177" s="48"/>
    </row>
    <row r="178" spans="1:4" x14ac:dyDescent="0.3">
      <c r="A178" s="1"/>
      <c r="D178" s="48"/>
    </row>
    <row r="179" spans="1:4" x14ac:dyDescent="0.3">
      <c r="A179" s="1"/>
      <c r="D179" s="48"/>
    </row>
    <row r="180" spans="1:4" x14ac:dyDescent="0.3">
      <c r="A180" s="1"/>
      <c r="D180" s="48"/>
    </row>
    <row r="181" spans="1:4" x14ac:dyDescent="0.3">
      <c r="A181" s="1"/>
      <c r="D181" s="48"/>
    </row>
    <row r="182" spans="1:4" x14ac:dyDescent="0.3">
      <c r="A182" s="1"/>
      <c r="D182" s="48"/>
    </row>
    <row r="183" spans="1:4" x14ac:dyDescent="0.3">
      <c r="A183" s="1"/>
      <c r="D183" s="48"/>
    </row>
    <row r="184" spans="1:4" x14ac:dyDescent="0.3">
      <c r="A184" s="1"/>
      <c r="D184" s="48"/>
    </row>
    <row r="185" spans="1:4" x14ac:dyDescent="0.3">
      <c r="A185" s="1"/>
      <c r="D185" s="48"/>
    </row>
    <row r="186" spans="1:4" x14ac:dyDescent="0.3">
      <c r="A186" s="1"/>
      <c r="D186" s="48"/>
    </row>
    <row r="187" spans="1:4" x14ac:dyDescent="0.3">
      <c r="A187" s="1"/>
      <c r="D187" s="48"/>
    </row>
    <row r="188" spans="1:4" x14ac:dyDescent="0.3">
      <c r="A188" s="1"/>
      <c r="D188" s="48"/>
    </row>
    <row r="189" spans="1:4" x14ac:dyDescent="0.3">
      <c r="A189" s="1"/>
      <c r="D189" s="48"/>
    </row>
    <row r="190" spans="1:4" x14ac:dyDescent="0.3">
      <c r="A190" s="1"/>
      <c r="D190" s="48"/>
    </row>
    <row r="191" spans="1:4" x14ac:dyDescent="0.3">
      <c r="A191" s="1"/>
      <c r="D191" s="48"/>
    </row>
    <row r="192" spans="1:4" x14ac:dyDescent="0.3">
      <c r="A192" s="1"/>
      <c r="D192" s="48"/>
    </row>
    <row r="193" spans="1:4" x14ac:dyDescent="0.3">
      <c r="A193" s="1"/>
      <c r="D193" s="48"/>
    </row>
    <row r="194" spans="1:4" x14ac:dyDescent="0.3">
      <c r="A194" s="1"/>
      <c r="D194" s="48"/>
    </row>
    <row r="195" spans="1:4" x14ac:dyDescent="0.3">
      <c r="A195" s="1"/>
      <c r="D195" s="48"/>
    </row>
    <row r="196" spans="1:4" x14ac:dyDescent="0.3">
      <c r="A196" s="1"/>
      <c r="D196" s="48"/>
    </row>
    <row r="197" spans="1:4" x14ac:dyDescent="0.3">
      <c r="A197" s="1"/>
      <c r="D197" s="48"/>
    </row>
    <row r="198" spans="1:4" x14ac:dyDescent="0.3">
      <c r="A198" s="1"/>
      <c r="D198" s="48"/>
    </row>
    <row r="199" spans="1:4" x14ac:dyDescent="0.3">
      <c r="A199" s="1"/>
      <c r="D199" s="48"/>
    </row>
    <row r="200" spans="1:4" x14ac:dyDescent="0.3">
      <c r="A200" s="1"/>
      <c r="D200" s="48"/>
    </row>
    <row r="201" spans="1:4" x14ac:dyDescent="0.3">
      <c r="A201" s="1"/>
      <c r="D201" s="48"/>
    </row>
    <row r="202" spans="1:4" x14ac:dyDescent="0.3">
      <c r="A202" s="1"/>
      <c r="D202" s="48"/>
    </row>
    <row r="203" spans="1:4" x14ac:dyDescent="0.3">
      <c r="A203" s="1"/>
      <c r="D203" s="48"/>
    </row>
    <row r="204" spans="1:4" x14ac:dyDescent="0.3">
      <c r="A204" s="1"/>
      <c r="D204" s="48"/>
    </row>
    <row r="205" spans="1:4" x14ac:dyDescent="0.3">
      <c r="A205" s="1"/>
      <c r="D205" s="48"/>
    </row>
    <row r="206" spans="1:4" x14ac:dyDescent="0.3">
      <c r="A206" s="1"/>
      <c r="D206" s="48"/>
    </row>
    <row r="207" spans="1:4" x14ac:dyDescent="0.3">
      <c r="A207" s="1"/>
      <c r="D207" s="48"/>
    </row>
    <row r="208" spans="1:4" x14ac:dyDescent="0.3">
      <c r="A208" s="1"/>
      <c r="D208" s="48"/>
    </row>
    <row r="209" spans="1:4" x14ac:dyDescent="0.3">
      <c r="A209" s="1"/>
      <c r="D209" s="48"/>
    </row>
    <row r="210" spans="1:4" x14ac:dyDescent="0.3">
      <c r="A210" s="1"/>
      <c r="D210" s="48"/>
    </row>
    <row r="211" spans="1:4" x14ac:dyDescent="0.3">
      <c r="A211" s="1"/>
      <c r="D211" s="48"/>
    </row>
    <row r="212" spans="1:4" x14ac:dyDescent="0.3">
      <c r="A212" s="1"/>
      <c r="D212" s="48"/>
    </row>
    <row r="213" spans="1:4" x14ac:dyDescent="0.3">
      <c r="A213" s="1"/>
      <c r="D213" s="48"/>
    </row>
    <row r="214" spans="1:4" x14ac:dyDescent="0.3">
      <c r="A214" s="1"/>
      <c r="D214" s="48"/>
    </row>
    <row r="215" spans="1:4" x14ac:dyDescent="0.3">
      <c r="A215" s="1"/>
      <c r="D215" s="48"/>
    </row>
    <row r="216" spans="1:4" x14ac:dyDescent="0.3">
      <c r="A216" s="1"/>
      <c r="D216" s="48"/>
    </row>
    <row r="217" spans="1:4" x14ac:dyDescent="0.3">
      <c r="A217" s="1"/>
      <c r="D217" s="48"/>
    </row>
    <row r="218" spans="1:4" x14ac:dyDescent="0.3">
      <c r="A218" s="1"/>
      <c r="D218" s="48"/>
    </row>
    <row r="219" spans="1:4" x14ac:dyDescent="0.3">
      <c r="A219" s="1"/>
      <c r="D219" s="48"/>
    </row>
    <row r="220" spans="1:4" x14ac:dyDescent="0.3">
      <c r="A220" s="1"/>
      <c r="D220" s="48"/>
    </row>
    <row r="221" spans="1:4" x14ac:dyDescent="0.3">
      <c r="A221" s="1"/>
      <c r="D221" s="48"/>
    </row>
    <row r="222" spans="1:4" x14ac:dyDescent="0.3">
      <c r="A222" s="1"/>
      <c r="D222" s="48"/>
    </row>
    <row r="223" spans="1:4" x14ac:dyDescent="0.3">
      <c r="A223" s="1"/>
      <c r="D223" s="48"/>
    </row>
    <row r="224" spans="1:4" x14ac:dyDescent="0.3">
      <c r="A224" s="1"/>
      <c r="D224" s="48"/>
    </row>
    <row r="225" spans="1:4" x14ac:dyDescent="0.3">
      <c r="A225" s="1"/>
      <c r="D225" s="48"/>
    </row>
    <row r="226" spans="1:4" x14ac:dyDescent="0.3">
      <c r="A226" s="1"/>
      <c r="D226" s="48"/>
    </row>
    <row r="227" spans="1:4" x14ac:dyDescent="0.3">
      <c r="A227" s="1"/>
      <c r="D227" s="48"/>
    </row>
    <row r="228" spans="1:4" x14ac:dyDescent="0.3">
      <c r="A228" s="1"/>
      <c r="D228" s="48"/>
    </row>
    <row r="229" spans="1:4" x14ac:dyDescent="0.3">
      <c r="A229" s="1"/>
      <c r="D229" s="48"/>
    </row>
    <row r="230" spans="1:4" x14ac:dyDescent="0.3">
      <c r="A230" s="1"/>
      <c r="D230" s="48"/>
    </row>
    <row r="231" spans="1:4" x14ac:dyDescent="0.3">
      <c r="A231" s="1"/>
      <c r="D231" s="48"/>
    </row>
    <row r="232" spans="1:4" x14ac:dyDescent="0.3">
      <c r="A232" s="1"/>
      <c r="D232" s="48"/>
    </row>
    <row r="233" spans="1:4" x14ac:dyDescent="0.3">
      <c r="A233" s="1"/>
      <c r="D233" s="48"/>
    </row>
    <row r="234" spans="1:4" x14ac:dyDescent="0.3">
      <c r="A234" s="1"/>
      <c r="D234" s="48"/>
    </row>
    <row r="235" spans="1:4" x14ac:dyDescent="0.3">
      <c r="A235" s="1"/>
      <c r="D235" s="48"/>
    </row>
    <row r="236" spans="1:4" x14ac:dyDescent="0.3">
      <c r="A236" s="1"/>
      <c r="D236" s="48"/>
    </row>
    <row r="237" spans="1:4" x14ac:dyDescent="0.3">
      <c r="A237" s="1"/>
      <c r="D237" s="48"/>
    </row>
    <row r="238" spans="1:4" x14ac:dyDescent="0.3">
      <c r="A238" s="1"/>
      <c r="D238" s="48"/>
    </row>
    <row r="239" spans="1:4" x14ac:dyDescent="0.3">
      <c r="A239" s="1"/>
      <c r="D239" s="48"/>
    </row>
    <row r="240" spans="1:4" x14ac:dyDescent="0.3">
      <c r="A240" s="1"/>
      <c r="D240" s="48"/>
    </row>
    <row r="241" spans="1:4" x14ac:dyDescent="0.3">
      <c r="A241" s="1"/>
      <c r="D241" s="48"/>
    </row>
    <row r="242" spans="1:4" x14ac:dyDescent="0.3">
      <c r="A242" s="1"/>
      <c r="D242" s="48"/>
    </row>
    <row r="243" spans="1:4" x14ac:dyDescent="0.3">
      <c r="A243" s="1"/>
      <c r="D243" s="48"/>
    </row>
    <row r="244" spans="1:4" x14ac:dyDescent="0.3">
      <c r="A244" s="1"/>
      <c r="D244" s="48"/>
    </row>
    <row r="245" spans="1:4" x14ac:dyDescent="0.3">
      <c r="A245" s="1"/>
      <c r="D245" s="48"/>
    </row>
    <row r="246" spans="1:4" x14ac:dyDescent="0.3">
      <c r="A246" s="1"/>
      <c r="D246" s="48"/>
    </row>
    <row r="247" spans="1:4" x14ac:dyDescent="0.3">
      <c r="A247" s="1"/>
      <c r="D247" s="48"/>
    </row>
    <row r="248" spans="1:4" x14ac:dyDescent="0.3">
      <c r="A248" s="1"/>
      <c r="D248" s="48"/>
    </row>
    <row r="249" spans="1:4" x14ac:dyDescent="0.3">
      <c r="A249" s="1"/>
      <c r="D249" s="48"/>
    </row>
    <row r="250" spans="1:4" x14ac:dyDescent="0.3">
      <c r="A250" s="1"/>
      <c r="D250" s="48"/>
    </row>
    <row r="251" spans="1:4" x14ac:dyDescent="0.3">
      <c r="A251" s="1"/>
      <c r="D251" s="48"/>
    </row>
    <row r="252" spans="1:4" x14ac:dyDescent="0.3">
      <c r="A252" s="1"/>
      <c r="D252" s="48"/>
    </row>
    <row r="253" spans="1:4" x14ac:dyDescent="0.3">
      <c r="A253" s="1"/>
      <c r="D253" s="48"/>
    </row>
    <row r="254" spans="1:4" x14ac:dyDescent="0.3">
      <c r="A254" s="1"/>
      <c r="D254" s="48"/>
    </row>
    <row r="255" spans="1:4" x14ac:dyDescent="0.3">
      <c r="A255" s="1"/>
      <c r="D255" s="48"/>
    </row>
    <row r="256" spans="1:4" x14ac:dyDescent="0.3">
      <c r="A256" s="1"/>
      <c r="D256" s="48"/>
    </row>
    <row r="257" spans="1:4" x14ac:dyDescent="0.3">
      <c r="A257" s="1"/>
      <c r="D257" s="48"/>
    </row>
    <row r="258" spans="1:4" x14ac:dyDescent="0.3">
      <c r="A258" s="1"/>
      <c r="D258" s="48"/>
    </row>
    <row r="259" spans="1:4" x14ac:dyDescent="0.3">
      <c r="A259" s="1"/>
      <c r="D259" s="48"/>
    </row>
    <row r="260" spans="1:4" x14ac:dyDescent="0.3">
      <c r="A260" s="1"/>
      <c r="D260" s="48"/>
    </row>
    <row r="261" spans="1:4" x14ac:dyDescent="0.3">
      <c r="A261" s="1"/>
      <c r="D261" s="48"/>
    </row>
    <row r="262" spans="1:4" x14ac:dyDescent="0.3">
      <c r="A262" s="1"/>
      <c r="D262" s="48"/>
    </row>
    <row r="263" spans="1:4" x14ac:dyDescent="0.3">
      <c r="A263" s="1"/>
      <c r="D263" s="48"/>
    </row>
    <row r="264" spans="1:4" x14ac:dyDescent="0.3">
      <c r="A264" s="1"/>
      <c r="D264" s="48"/>
    </row>
    <row r="265" spans="1:4" x14ac:dyDescent="0.3">
      <c r="A265" s="1"/>
      <c r="D265" s="48"/>
    </row>
    <row r="266" spans="1:4" x14ac:dyDescent="0.3">
      <c r="A266" s="1"/>
      <c r="D266" s="48"/>
    </row>
    <row r="267" spans="1:4" x14ac:dyDescent="0.3">
      <c r="A267" s="1"/>
      <c r="D267" s="48"/>
    </row>
    <row r="268" spans="1:4" x14ac:dyDescent="0.3">
      <c r="A268" s="1"/>
      <c r="D268" s="48"/>
    </row>
    <row r="269" spans="1:4" x14ac:dyDescent="0.3">
      <c r="A269" s="1"/>
      <c r="D269" s="48"/>
    </row>
    <row r="270" spans="1:4" x14ac:dyDescent="0.3">
      <c r="A270" s="1"/>
      <c r="D270" s="48"/>
    </row>
    <row r="271" spans="1:4" x14ac:dyDescent="0.3">
      <c r="A271" s="1"/>
      <c r="D271" s="48"/>
    </row>
    <row r="272" spans="1:4" x14ac:dyDescent="0.3">
      <c r="A272" s="1"/>
      <c r="D272" s="48"/>
    </row>
    <row r="273" spans="1:4" x14ac:dyDescent="0.3">
      <c r="A273" s="1"/>
      <c r="D273" s="48"/>
    </row>
    <row r="274" spans="1:4" x14ac:dyDescent="0.3">
      <c r="A274" s="1"/>
      <c r="D274" s="48"/>
    </row>
    <row r="275" spans="1:4" x14ac:dyDescent="0.3">
      <c r="A275" s="1"/>
      <c r="D275" s="48"/>
    </row>
    <row r="276" spans="1:4" x14ac:dyDescent="0.3">
      <c r="A276" s="1"/>
      <c r="D276" s="48"/>
    </row>
    <row r="277" spans="1:4" x14ac:dyDescent="0.3">
      <c r="A277" s="1"/>
      <c r="D277" s="48"/>
    </row>
    <row r="278" spans="1:4" x14ac:dyDescent="0.3">
      <c r="A278" s="1"/>
      <c r="D278" s="48"/>
    </row>
    <row r="279" spans="1:4" x14ac:dyDescent="0.3">
      <c r="A279" s="1"/>
      <c r="D279" s="48"/>
    </row>
    <row r="280" spans="1:4" x14ac:dyDescent="0.3">
      <c r="A280" s="1"/>
      <c r="D280" s="48"/>
    </row>
    <row r="281" spans="1:4" x14ac:dyDescent="0.3">
      <c r="A281" s="1"/>
      <c r="D281" s="48"/>
    </row>
    <row r="282" spans="1:4" x14ac:dyDescent="0.3">
      <c r="A282" s="1"/>
      <c r="D282" s="48"/>
    </row>
    <row r="283" spans="1:4" x14ac:dyDescent="0.3">
      <c r="A283" s="1"/>
      <c r="D283" s="48"/>
    </row>
    <row r="284" spans="1:4" x14ac:dyDescent="0.3">
      <c r="A284" s="1"/>
      <c r="D284" s="48"/>
    </row>
    <row r="285" spans="1:4" x14ac:dyDescent="0.3">
      <c r="A285" s="1"/>
      <c r="D285" s="48"/>
    </row>
    <row r="286" spans="1:4" x14ac:dyDescent="0.3">
      <c r="A286" s="1"/>
      <c r="D286" s="48"/>
    </row>
    <row r="287" spans="1:4" x14ac:dyDescent="0.3">
      <c r="A287" s="1"/>
      <c r="D287" s="48"/>
    </row>
    <row r="288" spans="1:4" x14ac:dyDescent="0.3">
      <c r="A288" s="1"/>
      <c r="D288" s="48"/>
    </row>
    <row r="289" spans="1:4" x14ac:dyDescent="0.3">
      <c r="A289" s="1"/>
      <c r="D289" s="48"/>
    </row>
    <row r="290" spans="1:4" x14ac:dyDescent="0.3">
      <c r="A290" s="1"/>
      <c r="D290" s="48"/>
    </row>
    <row r="291" spans="1:4" x14ac:dyDescent="0.3">
      <c r="A291" s="1"/>
      <c r="D291" s="48"/>
    </row>
    <row r="292" spans="1:4" x14ac:dyDescent="0.3">
      <c r="A292" s="1"/>
      <c r="D292" s="48"/>
    </row>
    <row r="293" spans="1:4" x14ac:dyDescent="0.3">
      <c r="A293" s="1"/>
      <c r="D293" s="48"/>
    </row>
    <row r="294" spans="1:4" x14ac:dyDescent="0.3">
      <c r="A294" s="1"/>
      <c r="D294" s="48"/>
    </row>
    <row r="295" spans="1:4" x14ac:dyDescent="0.3">
      <c r="A295" s="1"/>
      <c r="D295" s="48"/>
    </row>
    <row r="296" spans="1:4" x14ac:dyDescent="0.3">
      <c r="A296" s="1"/>
      <c r="D296" s="48"/>
    </row>
    <row r="297" spans="1:4" x14ac:dyDescent="0.3">
      <c r="A297" s="1"/>
      <c r="D297" s="48"/>
    </row>
    <row r="298" spans="1:4" x14ac:dyDescent="0.3">
      <c r="A298" s="1"/>
      <c r="D298" s="48"/>
    </row>
    <row r="299" spans="1:4" x14ac:dyDescent="0.3">
      <c r="A299" s="1"/>
      <c r="D299" s="48"/>
    </row>
    <row r="300" spans="1:4" x14ac:dyDescent="0.3">
      <c r="A300" s="1"/>
      <c r="D300" s="48"/>
    </row>
    <row r="301" spans="1:4" x14ac:dyDescent="0.3">
      <c r="A301" s="1"/>
      <c r="D301" s="48"/>
    </row>
    <row r="302" spans="1:4" x14ac:dyDescent="0.3">
      <c r="A302" s="1"/>
      <c r="D302" s="48"/>
    </row>
    <row r="303" spans="1:4" x14ac:dyDescent="0.3">
      <c r="A303" s="1"/>
      <c r="D303" s="48"/>
    </row>
    <row r="304" spans="1:4" x14ac:dyDescent="0.3">
      <c r="A304" s="1"/>
      <c r="D304" s="48"/>
    </row>
    <row r="305" spans="1:4" x14ac:dyDescent="0.3">
      <c r="A305" s="1"/>
      <c r="D305" s="48"/>
    </row>
    <row r="306" spans="1:4" x14ac:dyDescent="0.3">
      <c r="A306" s="1"/>
      <c r="D306" s="48"/>
    </row>
    <row r="307" spans="1:4" x14ac:dyDescent="0.3">
      <c r="A307" s="1"/>
      <c r="D307" s="48"/>
    </row>
    <row r="308" spans="1:4" x14ac:dyDescent="0.3">
      <c r="A308" s="1"/>
      <c r="D308" s="48"/>
    </row>
    <row r="309" spans="1:4" x14ac:dyDescent="0.3">
      <c r="A309" s="1"/>
      <c r="D309" s="48"/>
    </row>
    <row r="310" spans="1:4" x14ac:dyDescent="0.3">
      <c r="A310" s="1"/>
      <c r="D310" s="48"/>
    </row>
    <row r="311" spans="1:4" x14ac:dyDescent="0.3">
      <c r="A311" s="1"/>
      <c r="D311" s="48"/>
    </row>
    <row r="312" spans="1:4" x14ac:dyDescent="0.3">
      <c r="A312" s="1"/>
      <c r="D312" s="48"/>
    </row>
    <row r="313" spans="1:4" x14ac:dyDescent="0.3">
      <c r="A313" s="1"/>
      <c r="D313" s="48"/>
    </row>
    <row r="314" spans="1:4" x14ac:dyDescent="0.3">
      <c r="A314" s="1"/>
      <c r="D314" s="48"/>
    </row>
    <row r="315" spans="1:4" x14ac:dyDescent="0.3">
      <c r="A315" s="1"/>
      <c r="D315" s="48"/>
    </row>
    <row r="316" spans="1:4" x14ac:dyDescent="0.3">
      <c r="A316" s="1"/>
      <c r="D316" s="48"/>
    </row>
    <row r="317" spans="1:4" x14ac:dyDescent="0.3">
      <c r="A317" s="1"/>
      <c r="D317" s="48"/>
    </row>
    <row r="318" spans="1:4" x14ac:dyDescent="0.3">
      <c r="A318" s="1"/>
      <c r="D318" s="48"/>
    </row>
    <row r="319" spans="1:4" x14ac:dyDescent="0.3">
      <c r="A319" s="1"/>
      <c r="D319" s="48"/>
    </row>
    <row r="320" spans="1:4" x14ac:dyDescent="0.3">
      <c r="A320" s="1"/>
      <c r="D320" s="48"/>
    </row>
    <row r="321" spans="1:4" x14ac:dyDescent="0.3">
      <c r="A321" s="1"/>
      <c r="D321" s="48"/>
    </row>
    <row r="322" spans="1:4" x14ac:dyDescent="0.3">
      <c r="A322" s="1"/>
      <c r="D322" s="48"/>
    </row>
    <row r="323" spans="1:4" x14ac:dyDescent="0.3">
      <c r="A323" s="1"/>
      <c r="D323" s="48"/>
    </row>
    <row r="324" spans="1:4" x14ac:dyDescent="0.3">
      <c r="A324" s="1"/>
      <c r="D324" s="48"/>
    </row>
    <row r="325" spans="1:4" x14ac:dyDescent="0.3">
      <c r="A325" s="1"/>
      <c r="D325" s="48"/>
    </row>
    <row r="326" spans="1:4" x14ac:dyDescent="0.3">
      <c r="A326" s="1"/>
      <c r="D326" s="48"/>
    </row>
    <row r="327" spans="1:4" x14ac:dyDescent="0.3">
      <c r="A327" s="1"/>
      <c r="D327" s="48"/>
    </row>
    <row r="328" spans="1:4" x14ac:dyDescent="0.3">
      <c r="A328" s="1"/>
      <c r="D328" s="48"/>
    </row>
    <row r="329" spans="1:4" x14ac:dyDescent="0.3">
      <c r="A329" s="1"/>
      <c r="D329" s="48"/>
    </row>
    <row r="330" spans="1:4" x14ac:dyDescent="0.3">
      <c r="A330" s="1"/>
      <c r="D330" s="48"/>
    </row>
    <row r="331" spans="1:4" x14ac:dyDescent="0.3">
      <c r="A331" s="1"/>
      <c r="D331" s="48"/>
    </row>
    <row r="332" spans="1:4" x14ac:dyDescent="0.3">
      <c r="A332" s="1"/>
      <c r="D332" s="48"/>
    </row>
    <row r="333" spans="1:4" x14ac:dyDescent="0.3">
      <c r="A333" s="1"/>
      <c r="D333" s="48"/>
    </row>
    <row r="334" spans="1:4" x14ac:dyDescent="0.3">
      <c r="A334" s="1"/>
      <c r="D334" s="48"/>
    </row>
    <row r="335" spans="1:4" x14ac:dyDescent="0.3">
      <c r="A335" s="1"/>
      <c r="D335" s="48"/>
    </row>
    <row r="336" spans="1:4" x14ac:dyDescent="0.3">
      <c r="A336" s="1"/>
      <c r="D336" s="48"/>
    </row>
    <row r="337" spans="1:4" x14ac:dyDescent="0.3">
      <c r="A337" s="1"/>
      <c r="D337" s="48"/>
    </row>
    <row r="338" spans="1:4" x14ac:dyDescent="0.3">
      <c r="A338" s="1"/>
      <c r="D338" s="48"/>
    </row>
    <row r="339" spans="1:4" x14ac:dyDescent="0.3">
      <c r="A339" s="1"/>
      <c r="D339" s="48"/>
    </row>
    <row r="340" spans="1:4" x14ac:dyDescent="0.3">
      <c r="A340" s="1"/>
      <c r="D340" s="48"/>
    </row>
    <row r="341" spans="1:4" x14ac:dyDescent="0.3">
      <c r="A341" s="1"/>
      <c r="D341" s="48"/>
    </row>
    <row r="342" spans="1:4" x14ac:dyDescent="0.3">
      <c r="A342" s="1"/>
      <c r="D342" s="48"/>
    </row>
    <row r="343" spans="1:4" x14ac:dyDescent="0.3">
      <c r="A343" s="1"/>
      <c r="D343" s="48"/>
    </row>
    <row r="344" spans="1:4" x14ac:dyDescent="0.3">
      <c r="A344" s="1"/>
      <c r="D344" s="48"/>
    </row>
    <row r="345" spans="1:4" x14ac:dyDescent="0.3">
      <c r="A345" s="1"/>
      <c r="D345" s="48"/>
    </row>
    <row r="346" spans="1:4" x14ac:dyDescent="0.3">
      <c r="A346" s="1"/>
      <c r="D346" s="48"/>
    </row>
    <row r="347" spans="1:4" x14ac:dyDescent="0.3">
      <c r="A347" s="1"/>
      <c r="D347" s="48"/>
    </row>
    <row r="348" spans="1:4" x14ac:dyDescent="0.3">
      <c r="A348" s="1"/>
      <c r="D348" s="48"/>
    </row>
    <row r="349" spans="1:4" x14ac:dyDescent="0.3">
      <c r="A349" s="1"/>
      <c r="D349" s="48"/>
    </row>
    <row r="350" spans="1:4" x14ac:dyDescent="0.3">
      <c r="A350" s="1"/>
      <c r="D350" s="48"/>
    </row>
    <row r="351" spans="1:4" x14ac:dyDescent="0.3">
      <c r="A351" s="1"/>
      <c r="D351" s="48"/>
    </row>
    <row r="352" spans="1:4" x14ac:dyDescent="0.3">
      <c r="A352" s="1"/>
      <c r="D352" s="48"/>
    </row>
    <row r="353" spans="1:4" x14ac:dyDescent="0.3">
      <c r="A353" s="1"/>
      <c r="D353" s="48"/>
    </row>
    <row r="354" spans="1:4" x14ac:dyDescent="0.3">
      <c r="A354" s="1"/>
      <c r="D354" s="48"/>
    </row>
    <row r="355" spans="1:4" x14ac:dyDescent="0.3">
      <c r="A355" s="1"/>
      <c r="D355" s="48"/>
    </row>
    <row r="356" spans="1:4" x14ac:dyDescent="0.3">
      <c r="A356" s="1"/>
      <c r="D356" s="48"/>
    </row>
    <row r="357" spans="1:4" x14ac:dyDescent="0.3">
      <c r="A357" s="1"/>
      <c r="D357" s="48"/>
    </row>
    <row r="358" spans="1:4" x14ac:dyDescent="0.3">
      <c r="A358" s="1"/>
      <c r="D358" s="48"/>
    </row>
    <row r="359" spans="1:4" x14ac:dyDescent="0.3">
      <c r="A359" s="1"/>
      <c r="D359" s="48"/>
    </row>
    <row r="360" spans="1:4" x14ac:dyDescent="0.3">
      <c r="A360" s="1"/>
      <c r="D360" s="48"/>
    </row>
    <row r="361" spans="1:4" x14ac:dyDescent="0.3">
      <c r="A361" s="1"/>
      <c r="D361" s="48"/>
    </row>
    <row r="362" spans="1:4" x14ac:dyDescent="0.3">
      <c r="A362" s="1"/>
      <c r="D362" s="48"/>
    </row>
    <row r="363" spans="1:4" x14ac:dyDescent="0.3">
      <c r="A363" s="1"/>
      <c r="D363" s="48"/>
    </row>
    <row r="364" spans="1:4" x14ac:dyDescent="0.3">
      <c r="A364" s="1"/>
      <c r="D364" s="48"/>
    </row>
    <row r="365" spans="1:4" x14ac:dyDescent="0.3">
      <c r="A365" s="1"/>
      <c r="D365" s="48"/>
    </row>
    <row r="366" spans="1:4" x14ac:dyDescent="0.3">
      <c r="A366" s="1"/>
      <c r="D366" s="48"/>
    </row>
    <row r="367" spans="1:4" x14ac:dyDescent="0.3">
      <c r="A367" s="1"/>
      <c r="D367" s="48"/>
    </row>
    <row r="368" spans="1:4" x14ac:dyDescent="0.3">
      <c r="A368" s="1"/>
      <c r="D368" s="48"/>
    </row>
    <row r="369" spans="1:4" x14ac:dyDescent="0.3">
      <c r="A369" s="1"/>
      <c r="D369" s="48"/>
    </row>
    <row r="370" spans="1:4" x14ac:dyDescent="0.3">
      <c r="A370" s="1"/>
      <c r="D370" s="48"/>
    </row>
    <row r="371" spans="1:4" x14ac:dyDescent="0.3">
      <c r="A371" s="1"/>
      <c r="D371" s="48"/>
    </row>
    <row r="372" spans="1:4" x14ac:dyDescent="0.3">
      <c r="A372" s="1"/>
      <c r="D372" s="48"/>
    </row>
    <row r="373" spans="1:4" x14ac:dyDescent="0.3">
      <c r="A373" s="1"/>
      <c r="D373" s="48"/>
    </row>
    <row r="374" spans="1:4" x14ac:dyDescent="0.3">
      <c r="A374" s="1"/>
      <c r="D374" s="48"/>
    </row>
    <row r="375" spans="1:4" x14ac:dyDescent="0.3">
      <c r="A375" s="1"/>
      <c r="D375" s="48"/>
    </row>
    <row r="376" spans="1:4" x14ac:dyDescent="0.3">
      <c r="A376" s="1"/>
      <c r="D376" s="48"/>
    </row>
    <row r="377" spans="1:4" x14ac:dyDescent="0.3">
      <c r="A377" s="1"/>
      <c r="D377" s="48"/>
    </row>
    <row r="378" spans="1:4" x14ac:dyDescent="0.3">
      <c r="A378" s="1"/>
      <c r="D378" s="48"/>
    </row>
    <row r="379" spans="1:4" x14ac:dyDescent="0.3">
      <c r="A379" s="1"/>
      <c r="D379" s="48"/>
    </row>
    <row r="380" spans="1:4" x14ac:dyDescent="0.3">
      <c r="A380" s="1"/>
      <c r="D380" s="48"/>
    </row>
    <row r="381" spans="1:4" x14ac:dyDescent="0.3">
      <c r="A381" s="1"/>
      <c r="D381" s="48"/>
    </row>
    <row r="382" spans="1:4" x14ac:dyDescent="0.3">
      <c r="A382" s="1"/>
      <c r="D382" s="48"/>
    </row>
    <row r="383" spans="1:4" x14ac:dyDescent="0.3">
      <c r="A383" s="1"/>
      <c r="D383" s="48"/>
    </row>
    <row r="384" spans="1:4" x14ac:dyDescent="0.3">
      <c r="A384" s="1"/>
      <c r="D384" s="48"/>
    </row>
    <row r="385" spans="1:4" x14ac:dyDescent="0.3">
      <c r="A385" s="1"/>
      <c r="D385" s="48"/>
    </row>
    <row r="386" spans="1:4" x14ac:dyDescent="0.3">
      <c r="A386" s="1"/>
      <c r="D386" s="48"/>
    </row>
    <row r="387" spans="1:4" x14ac:dyDescent="0.3">
      <c r="A387" s="1"/>
      <c r="D387" s="48"/>
    </row>
    <row r="388" spans="1:4" x14ac:dyDescent="0.3">
      <c r="A388" s="1"/>
      <c r="D388" s="48"/>
    </row>
    <row r="389" spans="1:4" x14ac:dyDescent="0.3">
      <c r="A389" s="1"/>
      <c r="D389" s="48"/>
    </row>
    <row r="390" spans="1:4" x14ac:dyDescent="0.3">
      <c r="A390" s="1"/>
      <c r="D390" s="48"/>
    </row>
    <row r="391" spans="1:4" x14ac:dyDescent="0.3">
      <c r="A391" s="1"/>
      <c r="D391" s="48"/>
    </row>
    <row r="392" spans="1:4" x14ac:dyDescent="0.3">
      <c r="A392" s="1"/>
      <c r="D392" s="48"/>
    </row>
    <row r="393" spans="1:4" x14ac:dyDescent="0.3">
      <c r="A393" s="1"/>
      <c r="D393" s="48"/>
    </row>
    <row r="394" spans="1:4" x14ac:dyDescent="0.3">
      <c r="A394" s="1"/>
      <c r="D394" s="48"/>
    </row>
    <row r="395" spans="1:4" x14ac:dyDescent="0.3">
      <c r="A395" s="1"/>
      <c r="D395" s="48"/>
    </row>
    <row r="396" spans="1:4" x14ac:dyDescent="0.3">
      <c r="A396" s="1"/>
      <c r="D396" s="48"/>
    </row>
    <row r="397" spans="1:4" x14ac:dyDescent="0.3">
      <c r="A397" s="1"/>
      <c r="D397" s="48"/>
    </row>
    <row r="398" spans="1:4" x14ac:dyDescent="0.3">
      <c r="A398" s="1"/>
      <c r="D398" s="48"/>
    </row>
    <row r="399" spans="1:4" x14ac:dyDescent="0.3">
      <c r="A399" s="1"/>
      <c r="D399" s="48"/>
    </row>
    <row r="400" spans="1:4" x14ac:dyDescent="0.3">
      <c r="A400" s="1"/>
      <c r="D400" s="48"/>
    </row>
    <row r="401" spans="1:4" x14ac:dyDescent="0.3">
      <c r="A401" s="1"/>
      <c r="D401" s="48"/>
    </row>
    <row r="402" spans="1:4" x14ac:dyDescent="0.3">
      <c r="A402" s="1"/>
      <c r="D402" s="48"/>
    </row>
    <row r="403" spans="1:4" x14ac:dyDescent="0.3">
      <c r="A403" s="1"/>
      <c r="D403" s="48"/>
    </row>
    <row r="404" spans="1:4" x14ac:dyDescent="0.3">
      <c r="A404" s="1"/>
      <c r="D404" s="48"/>
    </row>
    <row r="405" spans="1:4" x14ac:dyDescent="0.3">
      <c r="A405" s="1"/>
      <c r="D405" s="48"/>
    </row>
    <row r="406" spans="1:4" x14ac:dyDescent="0.3">
      <c r="A406" s="1"/>
      <c r="D406" s="48"/>
    </row>
    <row r="407" spans="1:4" x14ac:dyDescent="0.3">
      <c r="A407" s="1"/>
      <c r="D407" s="48"/>
    </row>
    <row r="408" spans="1:4" x14ac:dyDescent="0.3">
      <c r="A408" s="1"/>
      <c r="D408" s="48"/>
    </row>
    <row r="409" spans="1:4" x14ac:dyDescent="0.3">
      <c r="A409" s="1"/>
      <c r="D409" s="48"/>
    </row>
    <row r="410" spans="1:4" x14ac:dyDescent="0.3">
      <c r="A410" s="1"/>
      <c r="D410" s="48"/>
    </row>
    <row r="411" spans="1:4" x14ac:dyDescent="0.3">
      <c r="A411" s="1"/>
      <c r="D411" s="48"/>
    </row>
    <row r="412" spans="1:4" x14ac:dyDescent="0.3">
      <c r="A412" s="1"/>
      <c r="D412" s="48"/>
    </row>
    <row r="413" spans="1:4" x14ac:dyDescent="0.3">
      <c r="A413" s="1"/>
      <c r="D413" s="48"/>
    </row>
    <row r="414" spans="1:4" x14ac:dyDescent="0.3">
      <c r="A414" s="1"/>
      <c r="D414" s="48"/>
    </row>
    <row r="415" spans="1:4" x14ac:dyDescent="0.3">
      <c r="A415" s="1"/>
      <c r="D415" s="48"/>
    </row>
    <row r="416" spans="1:4" x14ac:dyDescent="0.3">
      <c r="A416" s="1"/>
      <c r="D416" s="48"/>
    </row>
    <row r="417" spans="1:4" x14ac:dyDescent="0.3">
      <c r="A417" s="1"/>
      <c r="D417" s="48"/>
    </row>
    <row r="418" spans="1:4" x14ac:dyDescent="0.3">
      <c r="A418" s="1"/>
      <c r="D418" s="48"/>
    </row>
    <row r="419" spans="1:4" x14ac:dyDescent="0.3">
      <c r="A419" s="1"/>
      <c r="D419" s="48"/>
    </row>
    <row r="420" spans="1:4" x14ac:dyDescent="0.3">
      <c r="A420" s="1"/>
      <c r="D420" s="48"/>
    </row>
    <row r="421" spans="1:4" x14ac:dyDescent="0.3">
      <c r="A421" s="1"/>
      <c r="D421" s="48"/>
    </row>
  </sheetData>
  <mergeCells count="8">
    <mergeCell ref="F36:G36"/>
    <mergeCell ref="F39:L40"/>
    <mergeCell ref="F30:G30"/>
    <mergeCell ref="F31:G31"/>
    <mergeCell ref="F32:G32"/>
    <mergeCell ref="F33:G33"/>
    <mergeCell ref="F34:G34"/>
    <mergeCell ref="F35:G3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79998168889431442"/>
  </sheetPr>
  <dimension ref="A1:N371"/>
  <sheetViews>
    <sheetView topLeftCell="L1" workbookViewId="0">
      <selection activeCell="A166" sqref="A166:XFD212"/>
    </sheetView>
  </sheetViews>
  <sheetFormatPr baseColWidth="10" defaultColWidth="11.44140625" defaultRowHeight="14.4" x14ac:dyDescent="0.3"/>
  <cols>
    <col min="1" max="2" width="11.44140625" style="36"/>
    <col min="3" max="3" width="15.6640625" style="36" bestFit="1" customWidth="1"/>
    <col min="4" max="4" width="10" style="36" bestFit="1" customWidth="1"/>
    <col min="5" max="5" width="17.88671875" style="36" bestFit="1" customWidth="1"/>
    <col min="6" max="6" width="17.44140625" style="36" bestFit="1" customWidth="1"/>
    <col min="7" max="7" width="15.6640625" style="36" bestFit="1" customWidth="1"/>
    <col min="8" max="16384" width="11.44140625" style="36"/>
  </cols>
  <sheetData>
    <row r="1" spans="1:14" x14ac:dyDescent="0.3">
      <c r="B1" s="36" t="s">
        <v>0</v>
      </c>
      <c r="C1" s="36" t="s">
        <v>1</v>
      </c>
      <c r="D1" s="36" t="s">
        <v>2</v>
      </c>
      <c r="E1" s="36" t="s">
        <v>3</v>
      </c>
      <c r="F1" s="36" t="s">
        <v>4</v>
      </c>
      <c r="G1" s="36" t="s">
        <v>5</v>
      </c>
    </row>
    <row r="2" spans="1:14" x14ac:dyDescent="0.3">
      <c r="B2" s="36" t="s">
        <v>6</v>
      </c>
      <c r="C2" s="36" t="s">
        <v>98</v>
      </c>
      <c r="D2" s="36" t="s">
        <v>8</v>
      </c>
      <c r="E2" s="37">
        <v>43550.587314814817</v>
      </c>
      <c r="F2" s="37">
        <v>43550.587314814817</v>
      </c>
      <c r="G2" s="37">
        <v>43551.644236111111</v>
      </c>
    </row>
    <row r="3" spans="1:14" x14ac:dyDescent="0.3">
      <c r="B3" s="36" t="s">
        <v>9</v>
      </c>
      <c r="C3" s="36" t="s">
        <v>10</v>
      </c>
      <c r="D3" s="36" t="s">
        <v>11</v>
      </c>
      <c r="E3" s="36" t="s">
        <v>12</v>
      </c>
      <c r="F3" s="36" t="s">
        <v>13</v>
      </c>
      <c r="G3" s="36" t="s">
        <v>14</v>
      </c>
      <c r="H3" s="36" t="s">
        <v>15</v>
      </c>
      <c r="I3" s="36" t="s">
        <v>16</v>
      </c>
      <c r="J3" s="36" t="s">
        <v>17</v>
      </c>
      <c r="K3" s="36" t="s">
        <v>18</v>
      </c>
      <c r="L3" s="36" t="s">
        <v>19</v>
      </c>
      <c r="M3" s="36" t="s">
        <v>20</v>
      </c>
      <c r="N3" s="36" t="s">
        <v>21</v>
      </c>
    </row>
    <row r="4" spans="1:14" x14ac:dyDescent="0.3">
      <c r="A4" s="36">
        <v>1</v>
      </c>
      <c r="B4">
        <v>15453</v>
      </c>
      <c r="C4" s="1">
        <v>44026.477685185186</v>
      </c>
      <c r="D4">
        <v>43.427995000000003</v>
      </c>
      <c r="E4" t="s">
        <v>22</v>
      </c>
      <c r="F4">
        <v>-3.6077979999999998</v>
      </c>
      <c r="G4" t="s">
        <v>24</v>
      </c>
      <c r="H4">
        <v>12.3</v>
      </c>
      <c r="I4">
        <v>0</v>
      </c>
      <c r="J4">
        <v>11</v>
      </c>
      <c r="K4">
        <v>0.9</v>
      </c>
      <c r="L4">
        <v>0</v>
      </c>
      <c r="M4">
        <v>1.1100000000000001</v>
      </c>
      <c r="N4">
        <v>49</v>
      </c>
    </row>
    <row r="5" spans="1:14" x14ac:dyDescent="0.3">
      <c r="A5" s="36">
        <v>2</v>
      </c>
      <c r="B5">
        <v>15454</v>
      </c>
      <c r="C5" s="1">
        <v>44026.477696759262</v>
      </c>
      <c r="D5">
        <v>43.427993999999998</v>
      </c>
      <c r="E5" t="s">
        <v>22</v>
      </c>
      <c r="F5">
        <v>-3.6077949999999999</v>
      </c>
      <c r="G5" t="s">
        <v>24</v>
      </c>
      <c r="H5">
        <v>12.6</v>
      </c>
      <c r="I5">
        <v>0</v>
      </c>
      <c r="J5">
        <v>12</v>
      </c>
      <c r="K5">
        <v>0.9</v>
      </c>
      <c r="L5">
        <v>0</v>
      </c>
      <c r="M5">
        <v>0.93</v>
      </c>
      <c r="N5">
        <v>0</v>
      </c>
    </row>
    <row r="6" spans="1:14" x14ac:dyDescent="0.3">
      <c r="A6" s="36">
        <v>3</v>
      </c>
      <c r="B6">
        <v>15455</v>
      </c>
      <c r="C6" s="1">
        <v>44026.477708333332</v>
      </c>
      <c r="D6">
        <v>43.427995000000003</v>
      </c>
      <c r="E6" t="s">
        <v>22</v>
      </c>
      <c r="F6">
        <v>-3.6077979999999998</v>
      </c>
      <c r="G6" t="s">
        <v>24</v>
      </c>
      <c r="H6">
        <v>11.5</v>
      </c>
      <c r="I6">
        <v>0</v>
      </c>
      <c r="J6">
        <v>12</v>
      </c>
      <c r="K6">
        <v>0.8</v>
      </c>
      <c r="L6">
        <v>0</v>
      </c>
      <c r="M6">
        <v>1.67</v>
      </c>
      <c r="N6">
        <v>0</v>
      </c>
    </row>
    <row r="7" spans="1:14" x14ac:dyDescent="0.3">
      <c r="A7" s="36">
        <v>4</v>
      </c>
      <c r="B7">
        <v>15456</v>
      </c>
      <c r="C7" s="1">
        <v>44026.477719907409</v>
      </c>
      <c r="D7">
        <v>43.427993000000001</v>
      </c>
      <c r="E7" t="s">
        <v>22</v>
      </c>
      <c r="F7">
        <v>-3.6078000000000001</v>
      </c>
      <c r="G7" t="s">
        <v>24</v>
      </c>
      <c r="H7">
        <v>10.1</v>
      </c>
      <c r="I7">
        <v>0</v>
      </c>
      <c r="J7">
        <v>12</v>
      </c>
      <c r="K7">
        <v>0.8</v>
      </c>
      <c r="L7">
        <v>0</v>
      </c>
      <c r="M7">
        <v>1.1100000000000001</v>
      </c>
      <c r="N7">
        <v>0</v>
      </c>
    </row>
    <row r="8" spans="1:14" x14ac:dyDescent="0.3">
      <c r="A8" s="36">
        <v>5</v>
      </c>
      <c r="B8">
        <v>15457</v>
      </c>
      <c r="C8" s="1">
        <v>44026.477731481478</v>
      </c>
      <c r="D8">
        <v>43.427990999999999</v>
      </c>
      <c r="E8" t="s">
        <v>22</v>
      </c>
      <c r="F8">
        <v>-3.607799</v>
      </c>
      <c r="G8" t="s">
        <v>24</v>
      </c>
      <c r="H8">
        <v>9.8000000000000007</v>
      </c>
      <c r="I8">
        <v>0</v>
      </c>
      <c r="J8">
        <v>12</v>
      </c>
      <c r="K8">
        <v>0.8</v>
      </c>
      <c r="L8">
        <v>0</v>
      </c>
      <c r="M8">
        <v>0</v>
      </c>
      <c r="N8">
        <v>0</v>
      </c>
    </row>
    <row r="9" spans="1:14" x14ac:dyDescent="0.3">
      <c r="A9" s="36">
        <v>6</v>
      </c>
      <c r="B9">
        <v>15458</v>
      </c>
      <c r="C9" s="1">
        <v>44026.477743055555</v>
      </c>
      <c r="D9">
        <v>43.427988999999997</v>
      </c>
      <c r="E9" t="s">
        <v>22</v>
      </c>
      <c r="F9">
        <v>-3.6077979999999998</v>
      </c>
      <c r="G9" t="s">
        <v>24</v>
      </c>
      <c r="H9">
        <v>9.9</v>
      </c>
      <c r="I9">
        <v>0</v>
      </c>
      <c r="J9">
        <v>12</v>
      </c>
      <c r="K9">
        <v>0.8</v>
      </c>
      <c r="L9">
        <v>0</v>
      </c>
      <c r="M9">
        <v>0.19</v>
      </c>
      <c r="N9">
        <v>0</v>
      </c>
    </row>
    <row r="10" spans="1:14" x14ac:dyDescent="0.3">
      <c r="A10" s="36">
        <v>7</v>
      </c>
      <c r="B10">
        <v>15459</v>
      </c>
      <c r="C10" s="1">
        <v>44026.477754629632</v>
      </c>
      <c r="D10">
        <v>43.427987999999999</v>
      </c>
      <c r="E10" t="s">
        <v>22</v>
      </c>
      <c r="F10">
        <v>-3.6077979999999998</v>
      </c>
      <c r="G10" t="s">
        <v>24</v>
      </c>
      <c r="H10">
        <v>9.9</v>
      </c>
      <c r="I10">
        <v>0</v>
      </c>
      <c r="J10">
        <v>12</v>
      </c>
      <c r="K10">
        <v>0.8</v>
      </c>
      <c r="L10">
        <v>0</v>
      </c>
      <c r="M10">
        <v>0</v>
      </c>
      <c r="N10">
        <v>0</v>
      </c>
    </row>
    <row r="11" spans="1:14" x14ac:dyDescent="0.3">
      <c r="A11" s="36">
        <v>8</v>
      </c>
      <c r="B11">
        <v>15460</v>
      </c>
      <c r="C11" s="1">
        <v>44026.477766203701</v>
      </c>
      <c r="D11">
        <v>43.427987000000002</v>
      </c>
      <c r="E11" t="s">
        <v>22</v>
      </c>
      <c r="F11">
        <v>-3.6078000000000001</v>
      </c>
      <c r="G11" t="s">
        <v>24</v>
      </c>
      <c r="H11">
        <v>9.9</v>
      </c>
      <c r="I11">
        <v>0</v>
      </c>
      <c r="J11">
        <v>12</v>
      </c>
      <c r="K11">
        <v>0.8</v>
      </c>
      <c r="L11">
        <v>0</v>
      </c>
      <c r="M11">
        <v>0.37</v>
      </c>
      <c r="N11">
        <v>0</v>
      </c>
    </row>
    <row r="12" spans="1:14" x14ac:dyDescent="0.3">
      <c r="A12" s="36">
        <v>9</v>
      </c>
      <c r="B12">
        <v>15461</v>
      </c>
      <c r="C12" s="1">
        <v>44026.477777777778</v>
      </c>
      <c r="D12">
        <v>43.427984000000002</v>
      </c>
      <c r="E12" t="s">
        <v>22</v>
      </c>
      <c r="F12">
        <v>-3.6078039999999998</v>
      </c>
      <c r="G12" t="s">
        <v>24</v>
      </c>
      <c r="H12">
        <v>9.9</v>
      </c>
      <c r="I12">
        <v>0</v>
      </c>
      <c r="J12">
        <v>12</v>
      </c>
      <c r="K12">
        <v>0.8</v>
      </c>
      <c r="L12">
        <v>0</v>
      </c>
      <c r="M12">
        <v>1.85</v>
      </c>
      <c r="N12">
        <v>0</v>
      </c>
    </row>
    <row r="13" spans="1:14" x14ac:dyDescent="0.3">
      <c r="A13" s="36">
        <v>10</v>
      </c>
      <c r="B13">
        <v>15462</v>
      </c>
      <c r="C13" s="1">
        <v>44026.477789351855</v>
      </c>
      <c r="D13">
        <v>43.427981000000003</v>
      </c>
      <c r="E13" t="s">
        <v>22</v>
      </c>
      <c r="F13">
        <v>-3.6078079999999999</v>
      </c>
      <c r="G13" t="s">
        <v>24</v>
      </c>
      <c r="H13">
        <v>9.8000000000000007</v>
      </c>
      <c r="I13">
        <v>0</v>
      </c>
      <c r="J13">
        <v>12</v>
      </c>
      <c r="K13">
        <v>0.8</v>
      </c>
      <c r="L13">
        <v>0</v>
      </c>
      <c r="M13">
        <v>1.48</v>
      </c>
      <c r="N13">
        <v>0</v>
      </c>
    </row>
    <row r="14" spans="1:14" x14ac:dyDescent="0.3">
      <c r="A14" s="36">
        <v>11</v>
      </c>
      <c r="B14">
        <v>15463</v>
      </c>
      <c r="C14" s="1">
        <v>44026.477800925924</v>
      </c>
      <c r="D14">
        <v>43.427979999999998</v>
      </c>
      <c r="E14" t="s">
        <v>22</v>
      </c>
      <c r="F14">
        <v>-3.6078130000000002</v>
      </c>
      <c r="G14" t="s">
        <v>24</v>
      </c>
      <c r="H14">
        <v>9.9</v>
      </c>
      <c r="I14">
        <v>0</v>
      </c>
      <c r="J14">
        <v>12</v>
      </c>
      <c r="K14">
        <v>0.8</v>
      </c>
      <c r="L14">
        <v>0</v>
      </c>
      <c r="M14">
        <v>1.3</v>
      </c>
      <c r="N14">
        <v>0</v>
      </c>
    </row>
    <row r="15" spans="1:14" x14ac:dyDescent="0.3">
      <c r="A15" s="36">
        <v>12</v>
      </c>
      <c r="B15">
        <v>15464</v>
      </c>
      <c r="C15" s="1">
        <v>44026.477812500001</v>
      </c>
      <c r="D15">
        <v>43.427979999999998</v>
      </c>
      <c r="E15" t="s">
        <v>22</v>
      </c>
      <c r="F15">
        <v>-3.6078130000000002</v>
      </c>
      <c r="G15" t="s">
        <v>24</v>
      </c>
      <c r="H15">
        <v>10</v>
      </c>
      <c r="I15">
        <v>0</v>
      </c>
      <c r="J15">
        <v>12</v>
      </c>
      <c r="K15">
        <v>0.8</v>
      </c>
      <c r="L15">
        <v>0</v>
      </c>
      <c r="M15">
        <v>0.56000000000000005</v>
      </c>
      <c r="N15">
        <v>0</v>
      </c>
    </row>
    <row r="16" spans="1:14" x14ac:dyDescent="0.3">
      <c r="A16" s="36">
        <v>13</v>
      </c>
      <c r="B16">
        <v>15465</v>
      </c>
      <c r="C16" s="1">
        <v>44026.477824074071</v>
      </c>
      <c r="D16">
        <v>43.427979999999998</v>
      </c>
      <c r="E16" t="s">
        <v>22</v>
      </c>
      <c r="F16">
        <v>-3.6078130000000002</v>
      </c>
      <c r="G16" t="s">
        <v>24</v>
      </c>
      <c r="H16">
        <v>10</v>
      </c>
      <c r="I16">
        <v>0</v>
      </c>
      <c r="J16">
        <v>12</v>
      </c>
      <c r="K16">
        <v>0.8</v>
      </c>
      <c r="L16">
        <v>0</v>
      </c>
      <c r="M16">
        <v>0.37</v>
      </c>
      <c r="N16">
        <v>0</v>
      </c>
    </row>
    <row r="17" spans="1:14" x14ac:dyDescent="0.3">
      <c r="A17" s="36">
        <v>14</v>
      </c>
      <c r="B17">
        <v>15466</v>
      </c>
      <c r="C17" s="1">
        <v>44026.477835648147</v>
      </c>
      <c r="D17">
        <v>43.427979999999998</v>
      </c>
      <c r="E17" t="s">
        <v>22</v>
      </c>
      <c r="F17">
        <v>-3.6078130000000002</v>
      </c>
      <c r="G17" t="s">
        <v>24</v>
      </c>
      <c r="H17">
        <v>10.1</v>
      </c>
      <c r="I17">
        <v>0</v>
      </c>
      <c r="J17">
        <v>12</v>
      </c>
      <c r="K17">
        <v>0.8</v>
      </c>
      <c r="L17">
        <v>0</v>
      </c>
      <c r="M17">
        <v>0.74</v>
      </c>
      <c r="N17">
        <v>0</v>
      </c>
    </row>
    <row r="18" spans="1:14" x14ac:dyDescent="0.3">
      <c r="A18" s="36">
        <v>15</v>
      </c>
      <c r="B18">
        <v>15467</v>
      </c>
      <c r="C18" s="1">
        <v>44026.477847222224</v>
      </c>
      <c r="D18">
        <v>43.427979999999998</v>
      </c>
      <c r="E18" t="s">
        <v>22</v>
      </c>
      <c r="F18">
        <v>-3.6078169999999998</v>
      </c>
      <c r="G18" t="s">
        <v>24</v>
      </c>
      <c r="H18">
        <v>10.199999999999999</v>
      </c>
      <c r="I18">
        <v>0</v>
      </c>
      <c r="J18">
        <v>12</v>
      </c>
      <c r="K18">
        <v>0.8</v>
      </c>
      <c r="L18">
        <v>0</v>
      </c>
      <c r="M18">
        <v>0.74</v>
      </c>
      <c r="N18">
        <v>0</v>
      </c>
    </row>
    <row r="19" spans="1:14" x14ac:dyDescent="0.3">
      <c r="A19" s="36">
        <v>16</v>
      </c>
      <c r="B19">
        <v>15468</v>
      </c>
      <c r="C19" s="1">
        <v>44026.477858796294</v>
      </c>
      <c r="D19">
        <v>43.427979999999998</v>
      </c>
      <c r="E19" t="s">
        <v>22</v>
      </c>
      <c r="F19">
        <v>-3.607818</v>
      </c>
      <c r="G19" t="s">
        <v>24</v>
      </c>
      <c r="H19">
        <v>10.199999999999999</v>
      </c>
      <c r="I19">
        <v>0</v>
      </c>
      <c r="J19">
        <v>12</v>
      </c>
      <c r="K19">
        <v>0.8</v>
      </c>
      <c r="L19">
        <v>0</v>
      </c>
      <c r="M19">
        <v>0.93</v>
      </c>
      <c r="N19">
        <v>0</v>
      </c>
    </row>
    <row r="20" spans="1:14" x14ac:dyDescent="0.3">
      <c r="A20" s="36">
        <v>17</v>
      </c>
      <c r="B20">
        <v>15469</v>
      </c>
      <c r="C20" s="1">
        <v>44026.477870370371</v>
      </c>
      <c r="D20">
        <v>43.427979999999998</v>
      </c>
      <c r="E20" t="s">
        <v>22</v>
      </c>
      <c r="F20">
        <v>-3.6078169999999998</v>
      </c>
      <c r="G20" t="s">
        <v>24</v>
      </c>
      <c r="H20">
        <v>10.1</v>
      </c>
      <c r="I20">
        <v>0</v>
      </c>
      <c r="J20">
        <v>11</v>
      </c>
      <c r="K20">
        <v>0.9</v>
      </c>
      <c r="L20">
        <v>0</v>
      </c>
      <c r="M20">
        <v>0.37</v>
      </c>
      <c r="N20">
        <v>0</v>
      </c>
    </row>
    <row r="21" spans="1:14" x14ac:dyDescent="0.3">
      <c r="A21" s="36">
        <v>18</v>
      </c>
      <c r="B21">
        <v>15470</v>
      </c>
      <c r="C21" s="1">
        <v>44026.477881944447</v>
      </c>
      <c r="D21">
        <v>43.427981000000003</v>
      </c>
      <c r="E21" t="s">
        <v>22</v>
      </c>
      <c r="F21">
        <v>-3.6078139999999999</v>
      </c>
      <c r="G21" t="s">
        <v>24</v>
      </c>
      <c r="H21">
        <v>10.1</v>
      </c>
      <c r="I21">
        <v>0</v>
      </c>
      <c r="J21">
        <v>12</v>
      </c>
      <c r="K21">
        <v>0.8</v>
      </c>
      <c r="L21">
        <v>0</v>
      </c>
      <c r="M21">
        <v>0</v>
      </c>
      <c r="N21">
        <v>0</v>
      </c>
    </row>
    <row r="22" spans="1:14" x14ac:dyDescent="0.3">
      <c r="A22" s="36">
        <v>19</v>
      </c>
      <c r="B22">
        <v>15471</v>
      </c>
      <c r="C22" s="1">
        <v>44026.477893518517</v>
      </c>
      <c r="D22">
        <v>43.427982</v>
      </c>
      <c r="E22" t="s">
        <v>22</v>
      </c>
      <c r="F22">
        <v>-3.6078109999999999</v>
      </c>
      <c r="G22" t="s">
        <v>24</v>
      </c>
      <c r="H22">
        <v>10.1</v>
      </c>
      <c r="I22">
        <v>0</v>
      </c>
      <c r="J22">
        <v>12</v>
      </c>
      <c r="K22">
        <v>0.8</v>
      </c>
      <c r="L22">
        <v>0</v>
      </c>
      <c r="M22">
        <v>0.93</v>
      </c>
      <c r="N22">
        <v>0</v>
      </c>
    </row>
    <row r="23" spans="1:14" x14ac:dyDescent="0.3">
      <c r="A23" s="36">
        <v>20</v>
      </c>
      <c r="B23">
        <v>15472</v>
      </c>
      <c r="C23" s="1">
        <v>44026.477905092594</v>
      </c>
      <c r="D23">
        <v>43.427982999999998</v>
      </c>
      <c r="E23" t="s">
        <v>22</v>
      </c>
      <c r="F23">
        <v>-3.607809</v>
      </c>
      <c r="G23" t="s">
        <v>24</v>
      </c>
      <c r="H23">
        <v>10.1</v>
      </c>
      <c r="I23">
        <v>0</v>
      </c>
      <c r="J23">
        <v>12</v>
      </c>
      <c r="K23">
        <v>0.9</v>
      </c>
      <c r="L23">
        <v>0</v>
      </c>
      <c r="M23">
        <v>0.19</v>
      </c>
      <c r="N23">
        <v>0</v>
      </c>
    </row>
    <row r="24" spans="1:14" x14ac:dyDescent="0.3">
      <c r="A24" s="36">
        <v>21</v>
      </c>
      <c r="B24">
        <v>15473</v>
      </c>
      <c r="C24" s="1">
        <v>44026.477916666663</v>
      </c>
      <c r="D24">
        <v>43.427982</v>
      </c>
      <c r="E24" t="s">
        <v>22</v>
      </c>
      <c r="F24">
        <v>-3.6078060000000001</v>
      </c>
      <c r="G24" t="s">
        <v>24</v>
      </c>
      <c r="H24">
        <v>10.1</v>
      </c>
      <c r="I24">
        <v>0</v>
      </c>
      <c r="J24">
        <v>12</v>
      </c>
      <c r="K24">
        <v>0.8</v>
      </c>
      <c r="L24">
        <v>0</v>
      </c>
      <c r="M24">
        <v>0.37</v>
      </c>
      <c r="N24">
        <v>0</v>
      </c>
    </row>
    <row r="25" spans="1:14" x14ac:dyDescent="0.3">
      <c r="A25" s="36">
        <v>22</v>
      </c>
      <c r="B25">
        <v>15474</v>
      </c>
      <c r="C25" s="1">
        <v>44026.47792824074</v>
      </c>
      <c r="D25">
        <v>43.427984000000002</v>
      </c>
      <c r="E25" t="s">
        <v>22</v>
      </c>
      <c r="F25">
        <v>-3.6078070000000002</v>
      </c>
      <c r="G25" t="s">
        <v>24</v>
      </c>
      <c r="H25">
        <v>10.1</v>
      </c>
      <c r="I25">
        <v>0</v>
      </c>
      <c r="J25">
        <v>12</v>
      </c>
      <c r="K25">
        <v>0.8</v>
      </c>
      <c r="L25">
        <v>0</v>
      </c>
      <c r="M25">
        <v>0.56000000000000005</v>
      </c>
      <c r="N25">
        <v>0</v>
      </c>
    </row>
    <row r="26" spans="1:14" x14ac:dyDescent="0.3">
      <c r="A26" s="36">
        <v>23</v>
      </c>
      <c r="B26">
        <v>15475</v>
      </c>
      <c r="C26" s="1">
        <v>44026.477939814817</v>
      </c>
      <c r="D26">
        <v>43.427982999999998</v>
      </c>
      <c r="E26" t="s">
        <v>22</v>
      </c>
      <c r="F26">
        <v>-3.6078060000000001</v>
      </c>
      <c r="G26" t="s">
        <v>24</v>
      </c>
      <c r="H26">
        <v>10.1</v>
      </c>
      <c r="I26">
        <v>0</v>
      </c>
      <c r="J26">
        <v>12</v>
      </c>
      <c r="K26">
        <v>1</v>
      </c>
      <c r="L26">
        <v>0</v>
      </c>
      <c r="M26">
        <v>0.19</v>
      </c>
      <c r="N26">
        <v>0</v>
      </c>
    </row>
    <row r="27" spans="1:14" x14ac:dyDescent="0.3">
      <c r="A27" s="36">
        <v>24</v>
      </c>
      <c r="B27">
        <v>15476</v>
      </c>
      <c r="C27" s="1">
        <v>44026.477951388886</v>
      </c>
      <c r="D27">
        <v>43.427984000000002</v>
      </c>
      <c r="E27" t="s">
        <v>22</v>
      </c>
      <c r="F27">
        <v>-3.6078079999999999</v>
      </c>
      <c r="G27" t="s">
        <v>24</v>
      </c>
      <c r="H27">
        <v>10.1</v>
      </c>
      <c r="I27">
        <v>0</v>
      </c>
      <c r="J27">
        <v>12</v>
      </c>
      <c r="K27">
        <v>0.8</v>
      </c>
      <c r="L27">
        <v>0</v>
      </c>
      <c r="M27">
        <v>0.19</v>
      </c>
      <c r="N27">
        <v>0</v>
      </c>
    </row>
    <row r="28" spans="1:14" x14ac:dyDescent="0.3">
      <c r="A28" s="36">
        <v>25</v>
      </c>
      <c r="B28">
        <v>15477</v>
      </c>
      <c r="C28" s="1">
        <v>44026.477962962963</v>
      </c>
      <c r="D28">
        <v>43.427984000000002</v>
      </c>
      <c r="E28" t="s">
        <v>22</v>
      </c>
      <c r="F28">
        <v>-3.6078079999999999</v>
      </c>
      <c r="G28" t="s">
        <v>24</v>
      </c>
      <c r="H28">
        <v>10.1</v>
      </c>
      <c r="I28">
        <v>0</v>
      </c>
      <c r="J28">
        <v>12</v>
      </c>
      <c r="K28">
        <v>0.8</v>
      </c>
      <c r="L28">
        <v>0</v>
      </c>
      <c r="M28">
        <v>0.19</v>
      </c>
      <c r="N28">
        <v>0</v>
      </c>
    </row>
    <row r="29" spans="1:14" x14ac:dyDescent="0.3">
      <c r="A29" s="36">
        <v>26</v>
      </c>
      <c r="B29">
        <v>15478</v>
      </c>
      <c r="C29" s="1">
        <v>44026.47797453704</v>
      </c>
      <c r="D29">
        <v>43.427984000000002</v>
      </c>
      <c r="E29" t="s">
        <v>22</v>
      </c>
      <c r="F29">
        <v>-3.6078100000000002</v>
      </c>
      <c r="G29" t="s">
        <v>24</v>
      </c>
      <c r="H29">
        <v>10.1</v>
      </c>
      <c r="I29">
        <v>0</v>
      </c>
      <c r="J29">
        <v>12</v>
      </c>
      <c r="K29">
        <v>0.8</v>
      </c>
      <c r="L29">
        <v>0</v>
      </c>
      <c r="M29">
        <v>0.56000000000000005</v>
      </c>
      <c r="N29">
        <v>0</v>
      </c>
    </row>
    <row r="30" spans="1:14" x14ac:dyDescent="0.3">
      <c r="A30" s="36">
        <v>27</v>
      </c>
      <c r="B30">
        <v>15479</v>
      </c>
      <c r="C30" s="1">
        <v>44026.477986111109</v>
      </c>
      <c r="D30">
        <v>43.427982999999998</v>
      </c>
      <c r="E30" t="s">
        <v>22</v>
      </c>
      <c r="F30">
        <v>-3.607809</v>
      </c>
      <c r="G30" t="s">
        <v>24</v>
      </c>
      <c r="H30">
        <v>10.1</v>
      </c>
      <c r="I30">
        <v>0</v>
      </c>
      <c r="J30">
        <v>12</v>
      </c>
      <c r="K30">
        <v>0.8</v>
      </c>
      <c r="L30">
        <v>0</v>
      </c>
      <c r="M30">
        <v>0</v>
      </c>
      <c r="N30">
        <v>0</v>
      </c>
    </row>
    <row r="31" spans="1:14" x14ac:dyDescent="0.3">
      <c r="A31" s="36">
        <v>28</v>
      </c>
      <c r="B31">
        <v>15480</v>
      </c>
      <c r="C31" s="1">
        <v>44026.477997685186</v>
      </c>
      <c r="D31">
        <v>43.427982999999998</v>
      </c>
      <c r="E31" t="s">
        <v>22</v>
      </c>
      <c r="F31">
        <v>-3.6078079999999999</v>
      </c>
      <c r="G31" t="s">
        <v>24</v>
      </c>
      <c r="H31">
        <v>10.1</v>
      </c>
      <c r="I31">
        <v>0</v>
      </c>
      <c r="J31">
        <v>12</v>
      </c>
      <c r="K31">
        <v>0.8</v>
      </c>
      <c r="L31">
        <v>0</v>
      </c>
      <c r="M31">
        <v>0</v>
      </c>
      <c r="N31">
        <v>0</v>
      </c>
    </row>
    <row r="32" spans="1:14" x14ac:dyDescent="0.3">
      <c r="A32" s="36">
        <v>29</v>
      </c>
      <c r="B32">
        <v>15481</v>
      </c>
      <c r="C32" s="1">
        <v>44026.478009259263</v>
      </c>
      <c r="D32">
        <v>43.427982999999998</v>
      </c>
      <c r="E32" t="s">
        <v>22</v>
      </c>
      <c r="F32">
        <v>-3.607809</v>
      </c>
      <c r="G32" t="s">
        <v>24</v>
      </c>
      <c r="H32">
        <v>10.1</v>
      </c>
      <c r="I32">
        <v>0</v>
      </c>
      <c r="J32">
        <v>12</v>
      </c>
      <c r="K32">
        <v>0.8</v>
      </c>
      <c r="L32">
        <v>0</v>
      </c>
      <c r="M32">
        <v>0</v>
      </c>
      <c r="N32">
        <v>0</v>
      </c>
    </row>
    <row r="33" spans="1:14" x14ac:dyDescent="0.3">
      <c r="A33" s="36">
        <v>30</v>
      </c>
      <c r="B33">
        <v>15482</v>
      </c>
      <c r="C33" s="1">
        <v>44026.478020833332</v>
      </c>
      <c r="D33">
        <v>43.427982</v>
      </c>
      <c r="E33" t="s">
        <v>22</v>
      </c>
      <c r="F33">
        <v>-3.6078079999999999</v>
      </c>
      <c r="G33" t="s">
        <v>24</v>
      </c>
      <c r="H33">
        <v>10.1</v>
      </c>
      <c r="I33">
        <v>0</v>
      </c>
      <c r="J33">
        <v>12</v>
      </c>
      <c r="K33">
        <v>0.8</v>
      </c>
      <c r="L33">
        <v>0</v>
      </c>
      <c r="M33">
        <v>0.37</v>
      </c>
      <c r="N33">
        <v>0</v>
      </c>
    </row>
    <row r="34" spans="1:14" x14ac:dyDescent="0.3">
      <c r="A34" s="36">
        <v>31</v>
      </c>
      <c r="B34">
        <v>15483</v>
      </c>
      <c r="C34" s="1">
        <v>44026.478032407409</v>
      </c>
      <c r="D34">
        <v>43.427981000000003</v>
      </c>
      <c r="E34" t="s">
        <v>22</v>
      </c>
      <c r="F34">
        <v>-3.6078070000000002</v>
      </c>
      <c r="G34" t="s">
        <v>24</v>
      </c>
      <c r="H34">
        <v>10.199999999999999</v>
      </c>
      <c r="I34">
        <v>0</v>
      </c>
      <c r="J34">
        <v>12</v>
      </c>
      <c r="K34">
        <v>0.8</v>
      </c>
      <c r="L34">
        <v>0</v>
      </c>
      <c r="M34">
        <v>0.19</v>
      </c>
      <c r="N34">
        <v>0</v>
      </c>
    </row>
    <row r="35" spans="1:14" x14ac:dyDescent="0.3">
      <c r="A35" s="36">
        <v>32</v>
      </c>
      <c r="B35">
        <v>15484</v>
      </c>
      <c r="C35" s="1">
        <v>44026.478043981479</v>
      </c>
      <c r="D35">
        <v>43.427981000000003</v>
      </c>
      <c r="E35" t="s">
        <v>22</v>
      </c>
      <c r="F35">
        <v>-3.6078060000000001</v>
      </c>
      <c r="G35" t="s">
        <v>24</v>
      </c>
      <c r="H35">
        <v>10.199999999999999</v>
      </c>
      <c r="I35">
        <v>0</v>
      </c>
      <c r="J35">
        <v>12</v>
      </c>
      <c r="K35">
        <v>0.8</v>
      </c>
      <c r="L35">
        <v>0</v>
      </c>
      <c r="M35">
        <v>0.37</v>
      </c>
      <c r="N35">
        <v>0</v>
      </c>
    </row>
    <row r="36" spans="1:14" x14ac:dyDescent="0.3">
      <c r="A36" s="36">
        <v>33</v>
      </c>
      <c r="B36">
        <v>15485</v>
      </c>
      <c r="C36" s="1">
        <v>44026.478055555555</v>
      </c>
      <c r="D36">
        <v>43.427981000000003</v>
      </c>
      <c r="E36" t="s">
        <v>22</v>
      </c>
      <c r="F36">
        <v>-3.607802</v>
      </c>
      <c r="G36" t="s">
        <v>24</v>
      </c>
      <c r="H36">
        <v>10.199999999999999</v>
      </c>
      <c r="I36">
        <v>0</v>
      </c>
      <c r="J36">
        <v>12</v>
      </c>
      <c r="K36">
        <v>0.8</v>
      </c>
      <c r="L36">
        <v>0</v>
      </c>
      <c r="M36">
        <v>0.37</v>
      </c>
      <c r="N36">
        <v>0</v>
      </c>
    </row>
    <row r="37" spans="1:14" x14ac:dyDescent="0.3">
      <c r="A37" s="36">
        <v>34</v>
      </c>
      <c r="B37">
        <v>15486</v>
      </c>
      <c r="C37" s="1">
        <v>44026.478067129632</v>
      </c>
      <c r="D37">
        <v>43.427982</v>
      </c>
      <c r="E37" t="s">
        <v>22</v>
      </c>
      <c r="F37">
        <v>-3.6078000000000001</v>
      </c>
      <c r="G37" t="s">
        <v>24</v>
      </c>
      <c r="H37">
        <v>10.199999999999999</v>
      </c>
      <c r="I37">
        <v>0</v>
      </c>
      <c r="J37">
        <v>12</v>
      </c>
      <c r="K37">
        <v>0.8</v>
      </c>
      <c r="L37">
        <v>0</v>
      </c>
      <c r="M37">
        <v>0.37</v>
      </c>
      <c r="N37">
        <v>0</v>
      </c>
    </row>
    <row r="38" spans="1:14" x14ac:dyDescent="0.3">
      <c r="A38" s="36">
        <v>35</v>
      </c>
      <c r="B38">
        <v>15487</v>
      </c>
      <c r="C38" s="1">
        <v>44026.478078703702</v>
      </c>
      <c r="D38">
        <v>43.427982999999998</v>
      </c>
      <c r="E38" t="s">
        <v>22</v>
      </c>
      <c r="F38">
        <v>-3.607799</v>
      </c>
      <c r="G38" t="s">
        <v>24</v>
      </c>
      <c r="H38">
        <v>10.199999999999999</v>
      </c>
      <c r="I38">
        <v>0</v>
      </c>
      <c r="J38">
        <v>11</v>
      </c>
      <c r="K38">
        <v>1.2</v>
      </c>
      <c r="L38">
        <v>0</v>
      </c>
      <c r="M38">
        <v>0</v>
      </c>
      <c r="N38">
        <v>0</v>
      </c>
    </row>
    <row r="39" spans="1:14" x14ac:dyDescent="0.3">
      <c r="A39" s="36">
        <v>36</v>
      </c>
      <c r="B39">
        <v>15488</v>
      </c>
      <c r="C39" s="1">
        <v>44026.478090277778</v>
      </c>
      <c r="D39">
        <v>43.427982</v>
      </c>
      <c r="E39" t="s">
        <v>22</v>
      </c>
      <c r="F39">
        <v>-3.6077979999999998</v>
      </c>
      <c r="G39" t="s">
        <v>24</v>
      </c>
      <c r="H39">
        <v>10.1</v>
      </c>
      <c r="I39">
        <v>0</v>
      </c>
      <c r="J39">
        <v>12</v>
      </c>
      <c r="K39">
        <v>0.8</v>
      </c>
      <c r="L39">
        <v>0</v>
      </c>
      <c r="M39">
        <v>0.19</v>
      </c>
      <c r="N39">
        <v>0</v>
      </c>
    </row>
    <row r="40" spans="1:14" x14ac:dyDescent="0.3">
      <c r="A40" s="36">
        <v>37</v>
      </c>
      <c r="B40">
        <v>15489</v>
      </c>
      <c r="C40" s="1">
        <v>44026.478101851855</v>
      </c>
      <c r="D40">
        <v>43.427984000000002</v>
      </c>
      <c r="E40" t="s">
        <v>22</v>
      </c>
      <c r="F40">
        <v>-3.607802</v>
      </c>
      <c r="G40" t="s">
        <v>24</v>
      </c>
      <c r="H40">
        <v>10.1</v>
      </c>
      <c r="I40">
        <v>0</v>
      </c>
      <c r="J40">
        <v>12</v>
      </c>
      <c r="K40">
        <v>0.8</v>
      </c>
      <c r="L40">
        <v>0</v>
      </c>
      <c r="M40">
        <v>0.19</v>
      </c>
      <c r="N40">
        <v>0</v>
      </c>
    </row>
    <row r="41" spans="1:14" x14ac:dyDescent="0.3">
      <c r="A41" s="36">
        <v>38</v>
      </c>
      <c r="B41">
        <v>15490</v>
      </c>
      <c r="C41" s="1">
        <v>44026.478113425925</v>
      </c>
      <c r="D41">
        <v>43.427984000000002</v>
      </c>
      <c r="E41" t="s">
        <v>22</v>
      </c>
      <c r="F41">
        <v>-3.607802</v>
      </c>
      <c r="G41" t="s">
        <v>24</v>
      </c>
      <c r="H41">
        <v>10.199999999999999</v>
      </c>
      <c r="I41">
        <v>0</v>
      </c>
      <c r="J41">
        <v>12</v>
      </c>
      <c r="K41">
        <v>0.8</v>
      </c>
      <c r="L41">
        <v>0</v>
      </c>
      <c r="M41">
        <v>0.37</v>
      </c>
      <c r="N41">
        <v>0</v>
      </c>
    </row>
    <row r="42" spans="1:14" x14ac:dyDescent="0.3">
      <c r="A42" s="36">
        <v>39</v>
      </c>
      <c r="B42">
        <v>15491</v>
      </c>
      <c r="C42" s="1">
        <v>44026.478125000001</v>
      </c>
      <c r="D42">
        <v>43.427982999999998</v>
      </c>
      <c r="E42" t="s">
        <v>22</v>
      </c>
      <c r="F42">
        <v>-3.6078009999999998</v>
      </c>
      <c r="G42" t="s">
        <v>24</v>
      </c>
      <c r="H42">
        <v>10.199999999999999</v>
      </c>
      <c r="I42">
        <v>0</v>
      </c>
      <c r="J42">
        <v>12</v>
      </c>
      <c r="K42">
        <v>0.8</v>
      </c>
      <c r="L42">
        <v>0</v>
      </c>
      <c r="M42">
        <v>0.19</v>
      </c>
      <c r="N42">
        <v>0</v>
      </c>
    </row>
    <row r="43" spans="1:14" x14ac:dyDescent="0.3">
      <c r="A43" s="36">
        <v>40</v>
      </c>
      <c r="B43">
        <v>15492</v>
      </c>
      <c r="C43" s="1">
        <v>44026.478136574071</v>
      </c>
      <c r="D43">
        <v>43.427982</v>
      </c>
      <c r="E43" t="s">
        <v>22</v>
      </c>
      <c r="F43">
        <v>-3.6078000000000001</v>
      </c>
      <c r="G43" t="s">
        <v>24</v>
      </c>
      <c r="H43">
        <v>10.1</v>
      </c>
      <c r="I43">
        <v>0</v>
      </c>
      <c r="J43">
        <v>12</v>
      </c>
      <c r="K43">
        <v>0.8</v>
      </c>
      <c r="L43">
        <v>0</v>
      </c>
      <c r="M43">
        <v>0</v>
      </c>
      <c r="N43">
        <v>0</v>
      </c>
    </row>
    <row r="44" spans="1:14" x14ac:dyDescent="0.3">
      <c r="A44" s="36">
        <v>41</v>
      </c>
      <c r="B44">
        <v>15493</v>
      </c>
      <c r="C44" s="1">
        <v>44026.478148148148</v>
      </c>
      <c r="D44">
        <v>43.427982</v>
      </c>
      <c r="E44" t="s">
        <v>22</v>
      </c>
      <c r="F44">
        <v>-3.607802</v>
      </c>
      <c r="G44" t="s">
        <v>24</v>
      </c>
      <c r="H44">
        <v>10.199999999999999</v>
      </c>
      <c r="I44">
        <v>0</v>
      </c>
      <c r="J44">
        <v>12</v>
      </c>
      <c r="K44">
        <v>0.8</v>
      </c>
      <c r="L44">
        <v>0</v>
      </c>
      <c r="M44">
        <v>0.19</v>
      </c>
      <c r="N44">
        <v>0</v>
      </c>
    </row>
    <row r="45" spans="1:14" x14ac:dyDescent="0.3">
      <c r="A45" s="36">
        <v>42</v>
      </c>
      <c r="B45">
        <v>15494</v>
      </c>
      <c r="C45" s="1">
        <v>44026.478159722225</v>
      </c>
      <c r="D45">
        <v>43.427982</v>
      </c>
      <c r="E45" t="s">
        <v>22</v>
      </c>
      <c r="F45">
        <v>-3.6078009999999998</v>
      </c>
      <c r="G45" t="s">
        <v>24</v>
      </c>
      <c r="H45">
        <v>10.199999999999999</v>
      </c>
      <c r="I45">
        <v>0</v>
      </c>
      <c r="J45">
        <v>12</v>
      </c>
      <c r="K45">
        <v>0.8</v>
      </c>
      <c r="L45">
        <v>0</v>
      </c>
      <c r="M45">
        <v>0.19</v>
      </c>
      <c r="N45">
        <v>0</v>
      </c>
    </row>
    <row r="46" spans="1:14" x14ac:dyDescent="0.3">
      <c r="A46" s="36">
        <v>43</v>
      </c>
      <c r="B46">
        <v>15495</v>
      </c>
      <c r="C46" s="1">
        <v>44026.478171296294</v>
      </c>
      <c r="D46">
        <v>43.427979999999998</v>
      </c>
      <c r="E46" t="s">
        <v>22</v>
      </c>
      <c r="F46">
        <v>-3.607799</v>
      </c>
      <c r="G46" t="s">
        <v>24</v>
      </c>
      <c r="H46">
        <v>10.199999999999999</v>
      </c>
      <c r="I46">
        <v>0</v>
      </c>
      <c r="J46">
        <v>12</v>
      </c>
      <c r="K46">
        <v>0.8</v>
      </c>
      <c r="L46">
        <v>0</v>
      </c>
      <c r="M46">
        <v>0.37</v>
      </c>
      <c r="N46">
        <v>0</v>
      </c>
    </row>
    <row r="47" spans="1:14" x14ac:dyDescent="0.3">
      <c r="A47" s="36">
        <v>44</v>
      </c>
      <c r="B47">
        <v>15496</v>
      </c>
      <c r="C47" s="1">
        <v>44026.478182870371</v>
      </c>
      <c r="D47">
        <v>43.427979999999998</v>
      </c>
      <c r="E47" t="s">
        <v>22</v>
      </c>
      <c r="F47">
        <v>-3.607796</v>
      </c>
      <c r="G47" t="s">
        <v>24</v>
      </c>
      <c r="H47">
        <v>10.199999999999999</v>
      </c>
      <c r="I47">
        <v>0</v>
      </c>
      <c r="J47">
        <v>12</v>
      </c>
      <c r="K47">
        <v>0.8</v>
      </c>
      <c r="L47">
        <v>0</v>
      </c>
      <c r="M47">
        <v>0.19</v>
      </c>
      <c r="N47">
        <v>0</v>
      </c>
    </row>
    <row r="48" spans="1:14" x14ac:dyDescent="0.3">
      <c r="A48" s="36">
        <v>45</v>
      </c>
      <c r="B48">
        <v>15497</v>
      </c>
      <c r="C48" s="1">
        <v>44026.478194444448</v>
      </c>
      <c r="D48">
        <v>43.427981000000003</v>
      </c>
      <c r="E48" t="s">
        <v>22</v>
      </c>
      <c r="F48">
        <v>-3.607796</v>
      </c>
      <c r="G48" t="s">
        <v>24</v>
      </c>
      <c r="H48">
        <v>10.3</v>
      </c>
      <c r="I48">
        <v>0</v>
      </c>
      <c r="J48">
        <v>12</v>
      </c>
      <c r="K48">
        <v>0.8</v>
      </c>
      <c r="L48">
        <v>0</v>
      </c>
      <c r="M48">
        <v>0.19</v>
      </c>
      <c r="N48">
        <v>0</v>
      </c>
    </row>
    <row r="49" spans="1:14" x14ac:dyDescent="0.3">
      <c r="A49" s="36">
        <v>46</v>
      </c>
      <c r="B49">
        <v>15498</v>
      </c>
      <c r="C49" s="1">
        <v>44026.478206018517</v>
      </c>
      <c r="D49">
        <v>43.427982999999998</v>
      </c>
      <c r="E49" t="s">
        <v>22</v>
      </c>
      <c r="F49">
        <v>-3.6077949999999999</v>
      </c>
      <c r="G49" t="s">
        <v>24</v>
      </c>
      <c r="H49">
        <v>10.199999999999999</v>
      </c>
      <c r="I49">
        <v>0</v>
      </c>
      <c r="J49">
        <v>11</v>
      </c>
      <c r="K49">
        <v>0.9</v>
      </c>
      <c r="L49">
        <v>0</v>
      </c>
      <c r="M49">
        <v>0</v>
      </c>
      <c r="N49">
        <v>0</v>
      </c>
    </row>
    <row r="50" spans="1:14" x14ac:dyDescent="0.3">
      <c r="A50" s="36">
        <v>47</v>
      </c>
      <c r="B50">
        <v>15499</v>
      </c>
      <c r="C50" s="1">
        <v>44026.478217592594</v>
      </c>
      <c r="D50">
        <v>43.427982999999998</v>
      </c>
      <c r="E50" t="s">
        <v>22</v>
      </c>
      <c r="F50">
        <v>-3.607793</v>
      </c>
      <c r="G50" t="s">
        <v>24</v>
      </c>
      <c r="H50">
        <v>10.199999999999999</v>
      </c>
      <c r="I50">
        <v>0</v>
      </c>
      <c r="J50">
        <v>11</v>
      </c>
      <c r="K50">
        <v>0.9</v>
      </c>
      <c r="L50">
        <v>0</v>
      </c>
      <c r="M50">
        <v>0</v>
      </c>
      <c r="N50">
        <v>0</v>
      </c>
    </row>
    <row r="51" spans="1:14" x14ac:dyDescent="0.3">
      <c r="A51" s="36">
        <v>48</v>
      </c>
      <c r="B51">
        <v>15500</v>
      </c>
      <c r="C51" s="1">
        <v>44026.478229166663</v>
      </c>
      <c r="D51">
        <v>43.427984000000002</v>
      </c>
      <c r="E51" t="s">
        <v>22</v>
      </c>
      <c r="F51">
        <v>-3.6077919999999999</v>
      </c>
      <c r="G51" t="s">
        <v>24</v>
      </c>
      <c r="H51">
        <v>10.3</v>
      </c>
      <c r="I51">
        <v>0</v>
      </c>
      <c r="J51">
        <v>11</v>
      </c>
      <c r="K51">
        <v>0.9</v>
      </c>
      <c r="L51">
        <v>0</v>
      </c>
      <c r="M51">
        <v>0</v>
      </c>
      <c r="N51">
        <v>0</v>
      </c>
    </row>
    <row r="52" spans="1:14" x14ac:dyDescent="0.3">
      <c r="A52" s="36">
        <v>49</v>
      </c>
      <c r="B52">
        <v>15501</v>
      </c>
      <c r="C52" s="1">
        <v>44026.47824074074</v>
      </c>
      <c r="D52">
        <v>43.427984000000002</v>
      </c>
      <c r="E52" t="s">
        <v>22</v>
      </c>
      <c r="F52">
        <v>-3.6077910000000002</v>
      </c>
      <c r="G52" t="s">
        <v>24</v>
      </c>
      <c r="H52">
        <v>10.3</v>
      </c>
      <c r="I52">
        <v>0</v>
      </c>
      <c r="J52">
        <v>11</v>
      </c>
      <c r="K52">
        <v>0.9</v>
      </c>
      <c r="L52">
        <v>0</v>
      </c>
      <c r="M52">
        <v>0.19</v>
      </c>
      <c r="N52">
        <v>0</v>
      </c>
    </row>
    <row r="53" spans="1:14" x14ac:dyDescent="0.3">
      <c r="A53" s="36">
        <v>50</v>
      </c>
      <c r="B53">
        <v>15502</v>
      </c>
      <c r="C53" s="1">
        <v>44026.478252314817</v>
      </c>
      <c r="D53">
        <v>43.427985</v>
      </c>
      <c r="E53" t="s">
        <v>22</v>
      </c>
      <c r="F53">
        <v>-3.6077900000000001</v>
      </c>
      <c r="G53" t="s">
        <v>24</v>
      </c>
      <c r="H53">
        <v>10.3</v>
      </c>
      <c r="I53">
        <v>0</v>
      </c>
      <c r="J53">
        <v>12</v>
      </c>
      <c r="K53">
        <v>0.9</v>
      </c>
      <c r="L53">
        <v>0</v>
      </c>
      <c r="M53">
        <v>0</v>
      </c>
      <c r="N53">
        <v>0</v>
      </c>
    </row>
    <row r="54" spans="1:14" x14ac:dyDescent="0.3">
      <c r="A54" s="36">
        <v>51</v>
      </c>
      <c r="B54">
        <v>15503</v>
      </c>
      <c r="C54" s="1">
        <v>44026.478263888886</v>
      </c>
      <c r="D54">
        <v>43.427985999999997</v>
      </c>
      <c r="E54" t="s">
        <v>22</v>
      </c>
      <c r="F54">
        <v>-3.6077910000000002</v>
      </c>
      <c r="G54" t="s">
        <v>24</v>
      </c>
      <c r="H54">
        <v>10.3</v>
      </c>
      <c r="I54">
        <v>0</v>
      </c>
      <c r="J54">
        <v>12</v>
      </c>
      <c r="K54">
        <v>0.9</v>
      </c>
      <c r="L54">
        <v>0</v>
      </c>
      <c r="M54">
        <v>0.19</v>
      </c>
      <c r="N54">
        <v>0</v>
      </c>
    </row>
    <row r="55" spans="1:14" x14ac:dyDescent="0.3">
      <c r="A55" s="36">
        <v>52</v>
      </c>
      <c r="B55">
        <v>15504</v>
      </c>
      <c r="C55" s="1">
        <v>44026.478275462963</v>
      </c>
      <c r="D55">
        <v>43.427987000000002</v>
      </c>
      <c r="E55" t="s">
        <v>22</v>
      </c>
      <c r="F55">
        <v>-3.6077919999999999</v>
      </c>
      <c r="G55" t="s">
        <v>24</v>
      </c>
      <c r="H55">
        <v>10.3</v>
      </c>
      <c r="I55">
        <v>0</v>
      </c>
      <c r="J55">
        <v>12</v>
      </c>
      <c r="K55">
        <v>0.9</v>
      </c>
      <c r="L55">
        <v>0</v>
      </c>
      <c r="M55">
        <v>0.19</v>
      </c>
      <c r="N55">
        <v>0</v>
      </c>
    </row>
    <row r="56" spans="1:14" x14ac:dyDescent="0.3">
      <c r="A56" s="36">
        <v>53</v>
      </c>
      <c r="B56">
        <v>15505</v>
      </c>
      <c r="C56" s="1">
        <v>44026.47828703704</v>
      </c>
      <c r="D56">
        <v>43.427987000000002</v>
      </c>
      <c r="E56" t="s">
        <v>22</v>
      </c>
      <c r="F56">
        <v>-3.6077919999999999</v>
      </c>
      <c r="G56" t="s">
        <v>24</v>
      </c>
      <c r="H56">
        <v>10.3</v>
      </c>
      <c r="I56">
        <v>0</v>
      </c>
      <c r="J56">
        <v>11</v>
      </c>
      <c r="K56">
        <v>0.9</v>
      </c>
      <c r="L56">
        <v>0</v>
      </c>
      <c r="M56">
        <v>0</v>
      </c>
      <c r="N56">
        <v>0</v>
      </c>
    </row>
    <row r="57" spans="1:14" x14ac:dyDescent="0.3">
      <c r="A57" s="36">
        <v>54</v>
      </c>
      <c r="B57">
        <v>15506</v>
      </c>
      <c r="C57" s="1">
        <v>44026.478298611109</v>
      </c>
      <c r="D57">
        <v>43.427987999999999</v>
      </c>
      <c r="E57" t="s">
        <v>22</v>
      </c>
      <c r="F57">
        <v>-3.607793</v>
      </c>
      <c r="G57" t="s">
        <v>24</v>
      </c>
      <c r="H57">
        <v>10.3</v>
      </c>
      <c r="I57">
        <v>0</v>
      </c>
      <c r="J57">
        <v>11</v>
      </c>
      <c r="K57">
        <v>0.9</v>
      </c>
      <c r="L57">
        <v>0</v>
      </c>
      <c r="M57">
        <v>0</v>
      </c>
      <c r="N57">
        <v>0</v>
      </c>
    </row>
    <row r="58" spans="1:14" x14ac:dyDescent="0.3">
      <c r="A58" s="36">
        <v>55</v>
      </c>
      <c r="B58">
        <v>15507</v>
      </c>
      <c r="C58" s="1">
        <v>44026.478310185186</v>
      </c>
      <c r="D58">
        <v>43.427987999999999</v>
      </c>
      <c r="E58" t="s">
        <v>22</v>
      </c>
      <c r="F58">
        <v>-3.6077940000000002</v>
      </c>
      <c r="G58" t="s">
        <v>24</v>
      </c>
      <c r="H58">
        <v>10.3</v>
      </c>
      <c r="I58">
        <v>0</v>
      </c>
      <c r="J58">
        <v>11</v>
      </c>
      <c r="K58">
        <v>0.9</v>
      </c>
      <c r="L58">
        <v>0</v>
      </c>
      <c r="M58">
        <v>0</v>
      </c>
      <c r="N58">
        <v>0</v>
      </c>
    </row>
    <row r="59" spans="1:14" x14ac:dyDescent="0.3">
      <c r="A59" s="36">
        <v>56</v>
      </c>
      <c r="B59">
        <v>15508</v>
      </c>
      <c r="C59" s="1">
        <v>44026.478321759256</v>
      </c>
      <c r="D59">
        <v>43.427987999999999</v>
      </c>
      <c r="E59" t="s">
        <v>22</v>
      </c>
      <c r="F59">
        <v>-3.6077940000000002</v>
      </c>
      <c r="G59" t="s">
        <v>24</v>
      </c>
      <c r="H59">
        <v>10.3</v>
      </c>
      <c r="I59">
        <v>0</v>
      </c>
      <c r="J59">
        <v>12</v>
      </c>
      <c r="K59">
        <v>0.9</v>
      </c>
      <c r="L59">
        <v>0</v>
      </c>
      <c r="M59">
        <v>0</v>
      </c>
      <c r="N59">
        <v>0</v>
      </c>
    </row>
    <row r="60" spans="1:14" x14ac:dyDescent="0.3">
      <c r="A60" s="36">
        <v>57</v>
      </c>
      <c r="B60">
        <v>15509</v>
      </c>
      <c r="C60" s="1">
        <v>44026.478333333333</v>
      </c>
      <c r="D60">
        <v>43.427987999999999</v>
      </c>
      <c r="E60" t="s">
        <v>22</v>
      </c>
      <c r="F60">
        <v>-3.607793</v>
      </c>
      <c r="G60" t="s">
        <v>24</v>
      </c>
      <c r="H60">
        <v>10.3</v>
      </c>
      <c r="I60">
        <v>0</v>
      </c>
      <c r="J60">
        <v>12</v>
      </c>
      <c r="K60">
        <v>0.9</v>
      </c>
      <c r="L60">
        <v>0</v>
      </c>
      <c r="M60">
        <v>0</v>
      </c>
      <c r="N60">
        <v>0</v>
      </c>
    </row>
    <row r="61" spans="1:14" x14ac:dyDescent="0.3">
      <c r="A61" s="36">
        <v>58</v>
      </c>
      <c r="B61">
        <v>15510</v>
      </c>
      <c r="C61" s="1">
        <v>44026.478344907409</v>
      </c>
      <c r="D61">
        <v>43.427988999999997</v>
      </c>
      <c r="E61" t="s">
        <v>22</v>
      </c>
      <c r="F61">
        <v>-3.607793</v>
      </c>
      <c r="G61" t="s">
        <v>24</v>
      </c>
      <c r="H61">
        <v>10.3</v>
      </c>
      <c r="I61">
        <v>0</v>
      </c>
      <c r="J61">
        <v>12</v>
      </c>
      <c r="K61">
        <v>0.9</v>
      </c>
      <c r="L61">
        <v>0</v>
      </c>
      <c r="M61">
        <v>0</v>
      </c>
      <c r="N61">
        <v>0</v>
      </c>
    </row>
    <row r="62" spans="1:14" x14ac:dyDescent="0.3">
      <c r="A62" s="36">
        <v>59</v>
      </c>
      <c r="B62">
        <v>15511</v>
      </c>
      <c r="C62" s="1">
        <v>44026.478356481479</v>
      </c>
      <c r="D62">
        <v>43.427988999999997</v>
      </c>
      <c r="E62" t="s">
        <v>22</v>
      </c>
      <c r="F62">
        <v>-3.607793</v>
      </c>
      <c r="G62" t="s">
        <v>24</v>
      </c>
      <c r="H62">
        <v>10.199999999999999</v>
      </c>
      <c r="I62">
        <v>0</v>
      </c>
      <c r="J62">
        <v>11</v>
      </c>
      <c r="K62">
        <v>0.9</v>
      </c>
      <c r="L62">
        <v>0</v>
      </c>
      <c r="M62">
        <v>0.19</v>
      </c>
      <c r="N62">
        <v>0</v>
      </c>
    </row>
    <row r="63" spans="1:14" x14ac:dyDescent="0.3">
      <c r="A63" s="36">
        <v>60</v>
      </c>
      <c r="B63">
        <v>15512</v>
      </c>
      <c r="C63" s="1">
        <v>44026.478368055556</v>
      </c>
      <c r="D63">
        <v>43.427988999999997</v>
      </c>
      <c r="E63" t="s">
        <v>22</v>
      </c>
      <c r="F63">
        <v>-3.607793</v>
      </c>
      <c r="G63" t="s">
        <v>24</v>
      </c>
      <c r="H63">
        <v>10.3</v>
      </c>
      <c r="I63">
        <v>0</v>
      </c>
      <c r="J63">
        <v>11</v>
      </c>
      <c r="K63">
        <v>0.9</v>
      </c>
      <c r="L63">
        <v>0</v>
      </c>
      <c r="M63">
        <v>0</v>
      </c>
      <c r="N63">
        <v>0</v>
      </c>
    </row>
    <row r="64" spans="1:14" x14ac:dyDescent="0.3">
      <c r="A64" s="36">
        <v>61</v>
      </c>
      <c r="B64">
        <v>15513</v>
      </c>
      <c r="C64" s="1">
        <v>44026.478379629632</v>
      </c>
      <c r="D64">
        <v>43.427990000000001</v>
      </c>
      <c r="E64" t="s">
        <v>22</v>
      </c>
      <c r="F64">
        <v>-3.6077940000000002</v>
      </c>
      <c r="G64" t="s">
        <v>24</v>
      </c>
      <c r="H64">
        <v>10.3</v>
      </c>
      <c r="I64">
        <v>0</v>
      </c>
      <c r="J64">
        <v>12</v>
      </c>
      <c r="K64">
        <v>0.8</v>
      </c>
      <c r="L64">
        <v>0</v>
      </c>
      <c r="M64">
        <v>0.19</v>
      </c>
      <c r="N64">
        <v>0</v>
      </c>
    </row>
    <row r="65" spans="1:14" x14ac:dyDescent="0.3">
      <c r="A65" s="36">
        <v>62</v>
      </c>
      <c r="B65">
        <v>15514</v>
      </c>
      <c r="C65" s="1">
        <v>44026.478391203702</v>
      </c>
      <c r="D65">
        <v>43.427990000000001</v>
      </c>
      <c r="E65" t="s">
        <v>22</v>
      </c>
      <c r="F65">
        <v>-3.6077949999999999</v>
      </c>
      <c r="G65" t="s">
        <v>24</v>
      </c>
      <c r="H65">
        <v>10.3</v>
      </c>
      <c r="I65">
        <v>0</v>
      </c>
      <c r="J65">
        <v>12</v>
      </c>
      <c r="K65">
        <v>0.8</v>
      </c>
      <c r="L65">
        <v>0</v>
      </c>
      <c r="M65">
        <v>0.19</v>
      </c>
      <c r="N65">
        <v>0</v>
      </c>
    </row>
    <row r="66" spans="1:14" x14ac:dyDescent="0.3">
      <c r="A66" s="36">
        <v>63</v>
      </c>
      <c r="B66">
        <v>15515</v>
      </c>
      <c r="C66" s="1">
        <v>44026.478402777779</v>
      </c>
      <c r="D66">
        <v>43.427988999999997</v>
      </c>
      <c r="E66" t="s">
        <v>22</v>
      </c>
      <c r="F66">
        <v>-3.607796</v>
      </c>
      <c r="G66" t="s">
        <v>24</v>
      </c>
      <c r="H66">
        <v>10.3</v>
      </c>
      <c r="I66">
        <v>0</v>
      </c>
      <c r="J66">
        <v>12</v>
      </c>
      <c r="K66">
        <v>0.8</v>
      </c>
      <c r="L66">
        <v>0</v>
      </c>
      <c r="M66">
        <v>0</v>
      </c>
      <c r="N66">
        <v>0</v>
      </c>
    </row>
    <row r="67" spans="1:14" x14ac:dyDescent="0.3">
      <c r="A67" s="36">
        <v>64</v>
      </c>
      <c r="B67">
        <v>15516</v>
      </c>
      <c r="C67" s="1">
        <v>44026.478414351855</v>
      </c>
      <c r="D67">
        <v>43.427987999999999</v>
      </c>
      <c r="E67" t="s">
        <v>22</v>
      </c>
      <c r="F67">
        <v>-3.607796</v>
      </c>
      <c r="G67" t="s">
        <v>24</v>
      </c>
      <c r="H67">
        <v>10.3</v>
      </c>
      <c r="I67">
        <v>0</v>
      </c>
      <c r="J67">
        <v>12</v>
      </c>
      <c r="K67">
        <v>0.8</v>
      </c>
      <c r="L67">
        <v>0</v>
      </c>
      <c r="M67">
        <v>0.19</v>
      </c>
      <c r="N67">
        <v>0</v>
      </c>
    </row>
    <row r="68" spans="1:14" x14ac:dyDescent="0.3">
      <c r="A68" s="36">
        <v>65</v>
      </c>
      <c r="B68">
        <v>15517</v>
      </c>
      <c r="C68" s="1">
        <v>44026.478425925925</v>
      </c>
      <c r="D68">
        <v>43.427988999999997</v>
      </c>
      <c r="E68" t="s">
        <v>22</v>
      </c>
      <c r="F68">
        <v>-3.607796</v>
      </c>
      <c r="G68" t="s">
        <v>24</v>
      </c>
      <c r="H68">
        <v>10.3</v>
      </c>
      <c r="I68">
        <v>0</v>
      </c>
      <c r="J68">
        <v>12</v>
      </c>
      <c r="K68">
        <v>0.8</v>
      </c>
      <c r="L68">
        <v>0</v>
      </c>
      <c r="M68">
        <v>0.56000000000000005</v>
      </c>
      <c r="N68">
        <v>0</v>
      </c>
    </row>
    <row r="69" spans="1:14" x14ac:dyDescent="0.3">
      <c r="A69" s="36">
        <v>66</v>
      </c>
      <c r="B69">
        <v>15518</v>
      </c>
      <c r="C69" s="1">
        <v>44026.478437500002</v>
      </c>
      <c r="D69">
        <v>43.427988999999997</v>
      </c>
      <c r="E69" t="s">
        <v>22</v>
      </c>
      <c r="F69">
        <v>-3.607796</v>
      </c>
      <c r="G69" t="s">
        <v>24</v>
      </c>
      <c r="H69">
        <v>10.3</v>
      </c>
      <c r="I69">
        <v>0</v>
      </c>
      <c r="J69">
        <v>12</v>
      </c>
      <c r="K69">
        <v>0.8</v>
      </c>
      <c r="L69">
        <v>0</v>
      </c>
      <c r="M69">
        <v>0</v>
      </c>
      <c r="N69">
        <v>0</v>
      </c>
    </row>
    <row r="70" spans="1:14" x14ac:dyDescent="0.3">
      <c r="A70" s="36">
        <v>67</v>
      </c>
      <c r="B70">
        <v>15519</v>
      </c>
      <c r="C70" s="1">
        <v>44026.478449074071</v>
      </c>
      <c r="D70">
        <v>43.427988999999997</v>
      </c>
      <c r="E70" t="s">
        <v>22</v>
      </c>
      <c r="F70">
        <v>-3.607796</v>
      </c>
      <c r="G70" t="s">
        <v>24</v>
      </c>
      <c r="H70">
        <v>10.3</v>
      </c>
      <c r="I70">
        <v>0</v>
      </c>
      <c r="J70">
        <v>12</v>
      </c>
      <c r="K70">
        <v>0.8</v>
      </c>
      <c r="L70">
        <v>0</v>
      </c>
      <c r="M70">
        <v>0</v>
      </c>
      <c r="N70">
        <v>0</v>
      </c>
    </row>
    <row r="71" spans="1:14" x14ac:dyDescent="0.3">
      <c r="A71" s="36">
        <v>68</v>
      </c>
      <c r="B71">
        <v>15520</v>
      </c>
      <c r="C71" s="1">
        <v>44026.478460648148</v>
      </c>
      <c r="D71">
        <v>43.427988999999997</v>
      </c>
      <c r="E71" t="s">
        <v>22</v>
      </c>
      <c r="F71">
        <v>-3.6077949999999999</v>
      </c>
      <c r="G71" t="s">
        <v>24</v>
      </c>
      <c r="H71">
        <v>10.3</v>
      </c>
      <c r="I71">
        <v>0</v>
      </c>
      <c r="J71">
        <v>12</v>
      </c>
      <c r="K71">
        <v>0.8</v>
      </c>
      <c r="L71">
        <v>0</v>
      </c>
      <c r="M71">
        <v>0.19</v>
      </c>
      <c r="N71">
        <v>0</v>
      </c>
    </row>
    <row r="72" spans="1:14" x14ac:dyDescent="0.3">
      <c r="A72" s="36">
        <v>69</v>
      </c>
      <c r="B72">
        <v>15521</v>
      </c>
      <c r="C72" s="1">
        <v>44026.478472222225</v>
      </c>
      <c r="D72">
        <v>43.427988999999997</v>
      </c>
      <c r="E72" t="s">
        <v>22</v>
      </c>
      <c r="F72">
        <v>-3.6077949999999999</v>
      </c>
      <c r="G72" t="s">
        <v>24</v>
      </c>
      <c r="H72">
        <v>10.3</v>
      </c>
      <c r="I72">
        <v>0</v>
      </c>
      <c r="J72">
        <v>12</v>
      </c>
      <c r="K72">
        <v>0.8</v>
      </c>
      <c r="L72">
        <v>0</v>
      </c>
      <c r="M72">
        <v>0.37</v>
      </c>
      <c r="N72">
        <v>0</v>
      </c>
    </row>
    <row r="73" spans="1:14" x14ac:dyDescent="0.3">
      <c r="A73" s="36">
        <v>70</v>
      </c>
      <c r="B73">
        <v>15522</v>
      </c>
      <c r="C73" s="1">
        <v>44026.478483796294</v>
      </c>
      <c r="D73">
        <v>43.427988999999997</v>
      </c>
      <c r="E73" t="s">
        <v>22</v>
      </c>
      <c r="F73">
        <v>-3.607796</v>
      </c>
      <c r="G73" t="s">
        <v>24</v>
      </c>
      <c r="H73">
        <v>10.3</v>
      </c>
      <c r="I73">
        <v>0</v>
      </c>
      <c r="J73">
        <v>12</v>
      </c>
      <c r="K73">
        <v>0.8</v>
      </c>
      <c r="L73">
        <v>0</v>
      </c>
      <c r="M73">
        <v>0.37</v>
      </c>
      <c r="N73">
        <v>0</v>
      </c>
    </row>
    <row r="74" spans="1:14" x14ac:dyDescent="0.3">
      <c r="A74" s="36">
        <v>71</v>
      </c>
      <c r="B74">
        <v>15523</v>
      </c>
      <c r="C74" s="1">
        <v>44026.478495370371</v>
      </c>
      <c r="D74">
        <v>43.427987999999999</v>
      </c>
      <c r="E74" t="s">
        <v>22</v>
      </c>
      <c r="F74">
        <v>-3.607796</v>
      </c>
      <c r="G74" t="s">
        <v>24</v>
      </c>
      <c r="H74">
        <v>10.3</v>
      </c>
      <c r="I74">
        <v>0</v>
      </c>
      <c r="J74">
        <v>12</v>
      </c>
      <c r="K74">
        <v>0.8</v>
      </c>
      <c r="L74">
        <v>0</v>
      </c>
      <c r="M74">
        <v>0</v>
      </c>
      <c r="N74">
        <v>0</v>
      </c>
    </row>
    <row r="75" spans="1:14" x14ac:dyDescent="0.3">
      <c r="A75" s="36">
        <v>72</v>
      </c>
      <c r="B75">
        <v>15524</v>
      </c>
      <c r="C75" s="1">
        <v>44026.478506944448</v>
      </c>
      <c r="D75">
        <v>43.427987999999999</v>
      </c>
      <c r="E75" t="s">
        <v>22</v>
      </c>
      <c r="F75">
        <v>-3.6077949999999999</v>
      </c>
      <c r="G75" t="s">
        <v>24</v>
      </c>
      <c r="H75">
        <v>10.3</v>
      </c>
      <c r="I75">
        <v>0</v>
      </c>
      <c r="J75">
        <v>12</v>
      </c>
      <c r="K75">
        <v>0.8</v>
      </c>
      <c r="L75">
        <v>0</v>
      </c>
      <c r="M75">
        <v>0</v>
      </c>
      <c r="N75">
        <v>0</v>
      </c>
    </row>
    <row r="76" spans="1:14" x14ac:dyDescent="0.3">
      <c r="A76" s="36">
        <v>73</v>
      </c>
      <c r="B76">
        <v>15525</v>
      </c>
      <c r="C76" s="1">
        <v>44026.478518518517</v>
      </c>
      <c r="D76">
        <v>43.427985999999997</v>
      </c>
      <c r="E76" t="s">
        <v>22</v>
      </c>
      <c r="F76">
        <v>-3.6077940000000002</v>
      </c>
      <c r="G76" t="s">
        <v>24</v>
      </c>
      <c r="H76">
        <v>10.3</v>
      </c>
      <c r="I76">
        <v>0</v>
      </c>
      <c r="J76">
        <v>11</v>
      </c>
      <c r="K76">
        <v>0.9</v>
      </c>
      <c r="L76">
        <v>0</v>
      </c>
      <c r="M76">
        <v>0.19</v>
      </c>
      <c r="N76">
        <v>0</v>
      </c>
    </row>
    <row r="77" spans="1:14" x14ac:dyDescent="0.3">
      <c r="A77" s="36">
        <v>74</v>
      </c>
      <c r="B77">
        <v>15526</v>
      </c>
      <c r="C77" s="1">
        <v>44026.478530092594</v>
      </c>
      <c r="D77">
        <v>43.427985</v>
      </c>
      <c r="E77" t="s">
        <v>22</v>
      </c>
      <c r="F77">
        <v>-3.607793</v>
      </c>
      <c r="G77" t="s">
        <v>24</v>
      </c>
      <c r="H77">
        <v>10.3</v>
      </c>
      <c r="I77">
        <v>0</v>
      </c>
      <c r="J77">
        <v>11</v>
      </c>
      <c r="K77">
        <v>0.9</v>
      </c>
      <c r="L77">
        <v>0</v>
      </c>
      <c r="M77">
        <v>0</v>
      </c>
      <c r="N77">
        <v>0</v>
      </c>
    </row>
    <row r="78" spans="1:14" x14ac:dyDescent="0.3">
      <c r="A78" s="36">
        <v>75</v>
      </c>
      <c r="B78">
        <v>15527</v>
      </c>
      <c r="C78" s="1">
        <v>44026.478541666664</v>
      </c>
      <c r="D78">
        <v>43.427982999999998</v>
      </c>
      <c r="E78" t="s">
        <v>22</v>
      </c>
      <c r="F78">
        <v>-3.6077900000000001</v>
      </c>
      <c r="G78" t="s">
        <v>24</v>
      </c>
      <c r="H78">
        <v>10.3</v>
      </c>
      <c r="I78">
        <v>0</v>
      </c>
      <c r="J78">
        <v>11</v>
      </c>
      <c r="K78">
        <v>1.1000000000000001</v>
      </c>
      <c r="L78">
        <v>0</v>
      </c>
      <c r="M78">
        <v>0.19</v>
      </c>
      <c r="N78">
        <v>0</v>
      </c>
    </row>
    <row r="79" spans="1:14" x14ac:dyDescent="0.3">
      <c r="A79" s="36">
        <v>76</v>
      </c>
      <c r="B79">
        <v>15528</v>
      </c>
      <c r="C79" s="1">
        <v>44026.47855324074</v>
      </c>
      <c r="D79">
        <v>43.427982</v>
      </c>
      <c r="E79" t="s">
        <v>22</v>
      </c>
      <c r="F79">
        <v>-3.6077889999999999</v>
      </c>
      <c r="G79" t="s">
        <v>24</v>
      </c>
      <c r="H79">
        <v>10.4</v>
      </c>
      <c r="I79">
        <v>0</v>
      </c>
      <c r="J79">
        <v>11</v>
      </c>
      <c r="K79">
        <v>1.1000000000000001</v>
      </c>
      <c r="L79">
        <v>0</v>
      </c>
      <c r="M79">
        <v>0</v>
      </c>
      <c r="N79">
        <v>0</v>
      </c>
    </row>
    <row r="80" spans="1:14" x14ac:dyDescent="0.3">
      <c r="A80" s="36">
        <v>77</v>
      </c>
      <c r="B80">
        <v>15529</v>
      </c>
      <c r="C80" s="1">
        <v>44026.478564814817</v>
      </c>
      <c r="D80">
        <v>43.427981000000003</v>
      </c>
      <c r="E80" t="s">
        <v>22</v>
      </c>
      <c r="F80">
        <v>-3.6077880000000002</v>
      </c>
      <c r="G80" t="s">
        <v>24</v>
      </c>
      <c r="H80">
        <v>10.4</v>
      </c>
      <c r="I80">
        <v>0</v>
      </c>
      <c r="J80">
        <v>11</v>
      </c>
      <c r="K80">
        <v>1.2</v>
      </c>
      <c r="L80">
        <v>0</v>
      </c>
      <c r="M80">
        <v>0</v>
      </c>
      <c r="N80">
        <v>0</v>
      </c>
    </row>
    <row r="81" spans="1:14" x14ac:dyDescent="0.3">
      <c r="A81" s="36">
        <v>78</v>
      </c>
      <c r="B81">
        <v>15530</v>
      </c>
      <c r="C81" s="1">
        <v>44026.478576388887</v>
      </c>
      <c r="D81">
        <v>43.427979999999998</v>
      </c>
      <c r="E81" t="s">
        <v>22</v>
      </c>
      <c r="F81">
        <v>-3.6077870000000001</v>
      </c>
      <c r="G81" t="s">
        <v>24</v>
      </c>
      <c r="H81">
        <v>10.4</v>
      </c>
      <c r="I81">
        <v>0</v>
      </c>
      <c r="J81">
        <v>12</v>
      </c>
      <c r="K81">
        <v>0.9</v>
      </c>
      <c r="L81">
        <v>0</v>
      </c>
      <c r="M81">
        <v>0.19</v>
      </c>
      <c r="N81">
        <v>0</v>
      </c>
    </row>
    <row r="82" spans="1:14" x14ac:dyDescent="0.3">
      <c r="A82" s="36">
        <v>79</v>
      </c>
      <c r="B82">
        <v>15531</v>
      </c>
      <c r="C82" s="1">
        <v>44026.478587962964</v>
      </c>
      <c r="D82">
        <v>43.427978000000003</v>
      </c>
      <c r="E82" t="s">
        <v>22</v>
      </c>
      <c r="F82">
        <v>-3.6077849999999998</v>
      </c>
      <c r="G82" t="s">
        <v>24</v>
      </c>
      <c r="H82">
        <v>10.4</v>
      </c>
      <c r="I82">
        <v>0</v>
      </c>
      <c r="J82">
        <v>12</v>
      </c>
      <c r="K82">
        <v>0.9</v>
      </c>
      <c r="L82">
        <v>0</v>
      </c>
      <c r="M82">
        <v>0.19</v>
      </c>
      <c r="N82">
        <v>0</v>
      </c>
    </row>
    <row r="83" spans="1:14" x14ac:dyDescent="0.3">
      <c r="A83" s="36">
        <v>80</v>
      </c>
      <c r="B83">
        <v>15532</v>
      </c>
      <c r="C83" s="1">
        <v>44026.47859953704</v>
      </c>
      <c r="D83">
        <v>43.427976999999998</v>
      </c>
      <c r="E83" t="s">
        <v>22</v>
      </c>
      <c r="F83">
        <v>-3.6077840000000001</v>
      </c>
      <c r="G83" t="s">
        <v>24</v>
      </c>
      <c r="H83">
        <v>10.4</v>
      </c>
      <c r="I83">
        <v>0</v>
      </c>
      <c r="J83">
        <v>12</v>
      </c>
      <c r="K83">
        <v>0.9</v>
      </c>
      <c r="L83">
        <v>0</v>
      </c>
      <c r="M83">
        <v>0</v>
      </c>
      <c r="N83">
        <v>0</v>
      </c>
    </row>
    <row r="84" spans="1:14" x14ac:dyDescent="0.3">
      <c r="A84" s="36">
        <v>81</v>
      </c>
      <c r="B84">
        <v>15533</v>
      </c>
      <c r="C84" s="1">
        <v>44026.47861111111</v>
      </c>
      <c r="D84">
        <v>43.427976000000001</v>
      </c>
      <c r="E84" t="s">
        <v>22</v>
      </c>
      <c r="F84">
        <v>-3.6077840000000001</v>
      </c>
      <c r="G84" t="s">
        <v>24</v>
      </c>
      <c r="H84">
        <v>10.4</v>
      </c>
      <c r="I84">
        <v>0</v>
      </c>
      <c r="J84">
        <v>12</v>
      </c>
      <c r="K84">
        <v>0.9</v>
      </c>
      <c r="L84">
        <v>0</v>
      </c>
      <c r="M84">
        <v>0</v>
      </c>
      <c r="N84">
        <v>0</v>
      </c>
    </row>
    <row r="85" spans="1:14" x14ac:dyDescent="0.3">
      <c r="A85" s="36">
        <v>82</v>
      </c>
      <c r="B85">
        <v>15534</v>
      </c>
      <c r="C85" s="1">
        <v>44026.478622685187</v>
      </c>
      <c r="D85">
        <v>43.427976000000001</v>
      </c>
      <c r="E85" t="s">
        <v>22</v>
      </c>
      <c r="F85">
        <v>-3.6077849999999998</v>
      </c>
      <c r="G85" t="s">
        <v>24</v>
      </c>
      <c r="H85">
        <v>10.4</v>
      </c>
      <c r="I85">
        <v>0</v>
      </c>
      <c r="J85">
        <v>12</v>
      </c>
      <c r="K85">
        <v>0.9</v>
      </c>
      <c r="L85">
        <v>0</v>
      </c>
      <c r="M85">
        <v>0</v>
      </c>
      <c r="N85">
        <v>0</v>
      </c>
    </row>
    <row r="86" spans="1:14" x14ac:dyDescent="0.3">
      <c r="A86" s="36">
        <v>83</v>
      </c>
      <c r="B86">
        <v>15535</v>
      </c>
      <c r="C86" s="1">
        <v>44026.478634259256</v>
      </c>
      <c r="D86">
        <v>43.427976000000001</v>
      </c>
      <c r="E86" t="s">
        <v>22</v>
      </c>
      <c r="F86">
        <v>-3.6077859999999999</v>
      </c>
      <c r="G86" t="s">
        <v>24</v>
      </c>
      <c r="H86">
        <v>10.4</v>
      </c>
      <c r="I86">
        <v>0</v>
      </c>
      <c r="J86">
        <v>12</v>
      </c>
      <c r="K86">
        <v>0.9</v>
      </c>
      <c r="L86">
        <v>0</v>
      </c>
      <c r="M86">
        <v>0.19</v>
      </c>
      <c r="N86">
        <v>0</v>
      </c>
    </row>
    <row r="87" spans="1:14" x14ac:dyDescent="0.3">
      <c r="A87" s="36">
        <v>84</v>
      </c>
      <c r="B87">
        <v>15536</v>
      </c>
      <c r="C87" s="1">
        <v>44026.478645833333</v>
      </c>
      <c r="D87">
        <v>43.427976000000001</v>
      </c>
      <c r="E87" t="s">
        <v>22</v>
      </c>
      <c r="F87">
        <v>-3.6077859999999999</v>
      </c>
      <c r="G87" t="s">
        <v>24</v>
      </c>
      <c r="H87">
        <v>10.4</v>
      </c>
      <c r="I87">
        <v>0</v>
      </c>
      <c r="J87">
        <v>12</v>
      </c>
      <c r="K87">
        <v>0.9</v>
      </c>
      <c r="L87">
        <v>0</v>
      </c>
      <c r="M87">
        <v>0.19</v>
      </c>
      <c r="N87">
        <v>0</v>
      </c>
    </row>
    <row r="88" spans="1:14" x14ac:dyDescent="0.3">
      <c r="A88" s="36">
        <v>85</v>
      </c>
      <c r="B88">
        <v>15537</v>
      </c>
      <c r="C88" s="1">
        <v>44026.47865740741</v>
      </c>
      <c r="D88">
        <v>43.427973999999999</v>
      </c>
      <c r="E88" t="s">
        <v>22</v>
      </c>
      <c r="F88">
        <v>-3.6077840000000001</v>
      </c>
      <c r="G88" t="s">
        <v>24</v>
      </c>
      <c r="H88">
        <v>10.4</v>
      </c>
      <c r="I88">
        <v>0</v>
      </c>
      <c r="J88">
        <v>12</v>
      </c>
      <c r="K88">
        <v>0.9</v>
      </c>
      <c r="L88">
        <v>0</v>
      </c>
      <c r="M88">
        <v>0</v>
      </c>
      <c r="N88">
        <v>0</v>
      </c>
    </row>
    <row r="89" spans="1:14" x14ac:dyDescent="0.3">
      <c r="A89" s="36">
        <v>86</v>
      </c>
      <c r="B89">
        <v>15538</v>
      </c>
      <c r="C89" s="1">
        <v>44026.478668981479</v>
      </c>
      <c r="D89">
        <v>43.427973999999999</v>
      </c>
      <c r="E89" t="s">
        <v>22</v>
      </c>
      <c r="F89">
        <v>-3.6077859999999999</v>
      </c>
      <c r="G89" t="s">
        <v>24</v>
      </c>
      <c r="H89">
        <v>10.4</v>
      </c>
      <c r="I89">
        <v>0</v>
      </c>
      <c r="J89">
        <v>12</v>
      </c>
      <c r="K89">
        <v>0.9</v>
      </c>
      <c r="L89">
        <v>0</v>
      </c>
      <c r="M89">
        <v>0.19</v>
      </c>
      <c r="N89">
        <v>0</v>
      </c>
    </row>
    <row r="90" spans="1:14" x14ac:dyDescent="0.3">
      <c r="A90" s="36">
        <v>87</v>
      </c>
      <c r="B90">
        <v>15539</v>
      </c>
      <c r="C90" s="1">
        <v>44026.478680555556</v>
      </c>
      <c r="D90">
        <v>43.427973000000001</v>
      </c>
      <c r="E90" t="s">
        <v>22</v>
      </c>
      <c r="F90">
        <v>-3.6077859999999999</v>
      </c>
      <c r="G90" t="s">
        <v>24</v>
      </c>
      <c r="H90">
        <v>10.4</v>
      </c>
      <c r="I90">
        <v>0</v>
      </c>
      <c r="J90">
        <v>12</v>
      </c>
      <c r="K90">
        <v>0.9</v>
      </c>
      <c r="L90">
        <v>0</v>
      </c>
      <c r="M90">
        <v>0</v>
      </c>
      <c r="N90">
        <v>0</v>
      </c>
    </row>
    <row r="91" spans="1:14" x14ac:dyDescent="0.3">
      <c r="A91" s="36">
        <v>88</v>
      </c>
      <c r="B91">
        <v>15540</v>
      </c>
      <c r="C91" s="1">
        <v>44026.478692129633</v>
      </c>
      <c r="D91">
        <v>43.427973000000001</v>
      </c>
      <c r="E91" t="s">
        <v>22</v>
      </c>
      <c r="F91">
        <v>-3.6077870000000001</v>
      </c>
      <c r="G91" t="s">
        <v>24</v>
      </c>
      <c r="H91">
        <v>10.4</v>
      </c>
      <c r="I91">
        <v>0</v>
      </c>
      <c r="J91">
        <v>12</v>
      </c>
      <c r="K91">
        <v>0.9</v>
      </c>
      <c r="L91">
        <v>0</v>
      </c>
      <c r="M91">
        <v>0</v>
      </c>
      <c r="N91">
        <v>0</v>
      </c>
    </row>
    <row r="92" spans="1:14" x14ac:dyDescent="0.3">
      <c r="A92" s="36">
        <v>89</v>
      </c>
      <c r="B92">
        <v>15541</v>
      </c>
      <c r="C92" s="1">
        <v>44026.478703703702</v>
      </c>
      <c r="D92">
        <v>43.427973999999999</v>
      </c>
      <c r="E92" t="s">
        <v>22</v>
      </c>
      <c r="F92">
        <v>-3.6077870000000001</v>
      </c>
      <c r="G92" t="s">
        <v>24</v>
      </c>
      <c r="H92">
        <v>10.4</v>
      </c>
      <c r="I92">
        <v>0</v>
      </c>
      <c r="J92">
        <v>11</v>
      </c>
      <c r="K92">
        <v>0.9</v>
      </c>
      <c r="L92">
        <v>0</v>
      </c>
      <c r="M92">
        <v>0.19</v>
      </c>
      <c r="N92">
        <v>0</v>
      </c>
    </row>
    <row r="93" spans="1:14" x14ac:dyDescent="0.3">
      <c r="A93" s="36">
        <v>90</v>
      </c>
      <c r="B93">
        <v>15542</v>
      </c>
      <c r="C93" s="1">
        <v>44026.478715277779</v>
      </c>
      <c r="D93">
        <v>43.427973000000001</v>
      </c>
      <c r="E93" t="s">
        <v>22</v>
      </c>
      <c r="F93">
        <v>-3.6077859999999999</v>
      </c>
      <c r="G93" t="s">
        <v>24</v>
      </c>
      <c r="H93">
        <v>10.4</v>
      </c>
      <c r="I93">
        <v>0</v>
      </c>
      <c r="J93">
        <v>11</v>
      </c>
      <c r="K93">
        <v>0.9</v>
      </c>
      <c r="L93">
        <v>0</v>
      </c>
      <c r="M93">
        <v>0.19</v>
      </c>
      <c r="N93">
        <v>0</v>
      </c>
    </row>
    <row r="94" spans="1:14" x14ac:dyDescent="0.3">
      <c r="A94" s="36">
        <v>91</v>
      </c>
      <c r="B94">
        <v>15543</v>
      </c>
      <c r="C94" s="1">
        <v>44026.478726851848</v>
      </c>
      <c r="D94">
        <v>43.427973000000001</v>
      </c>
      <c r="E94" t="s">
        <v>22</v>
      </c>
      <c r="F94">
        <v>-3.6077849999999998</v>
      </c>
      <c r="G94" t="s">
        <v>24</v>
      </c>
      <c r="H94">
        <v>10.4</v>
      </c>
      <c r="I94">
        <v>0</v>
      </c>
      <c r="J94">
        <v>11</v>
      </c>
      <c r="K94">
        <v>0.9</v>
      </c>
      <c r="L94">
        <v>0</v>
      </c>
      <c r="M94">
        <v>0</v>
      </c>
      <c r="N94">
        <v>0</v>
      </c>
    </row>
    <row r="95" spans="1:14" x14ac:dyDescent="0.3">
      <c r="A95" s="36">
        <v>92</v>
      </c>
      <c r="B95">
        <v>15544</v>
      </c>
      <c r="C95" s="1">
        <v>44026.478738425925</v>
      </c>
      <c r="D95">
        <v>43.427973000000001</v>
      </c>
      <c r="E95" t="s">
        <v>22</v>
      </c>
      <c r="F95">
        <v>-3.6077859999999999</v>
      </c>
      <c r="G95" t="s">
        <v>24</v>
      </c>
      <c r="H95">
        <v>10.4</v>
      </c>
      <c r="I95">
        <v>0</v>
      </c>
      <c r="J95">
        <v>12</v>
      </c>
      <c r="K95">
        <v>0.8</v>
      </c>
      <c r="L95">
        <v>0</v>
      </c>
      <c r="M95">
        <v>0.56000000000000005</v>
      </c>
      <c r="N95">
        <v>0</v>
      </c>
    </row>
    <row r="96" spans="1:14" x14ac:dyDescent="0.3">
      <c r="A96" s="36">
        <v>93</v>
      </c>
      <c r="B96">
        <v>15545</v>
      </c>
      <c r="C96" s="1">
        <v>44026.478750000002</v>
      </c>
      <c r="D96">
        <v>43.427973999999999</v>
      </c>
      <c r="E96" t="s">
        <v>22</v>
      </c>
      <c r="F96">
        <v>-3.6077870000000001</v>
      </c>
      <c r="G96" t="s">
        <v>24</v>
      </c>
      <c r="H96">
        <v>10.4</v>
      </c>
      <c r="I96">
        <v>0</v>
      </c>
      <c r="J96">
        <v>12</v>
      </c>
      <c r="K96">
        <v>0.8</v>
      </c>
      <c r="L96">
        <v>0</v>
      </c>
      <c r="M96">
        <v>0</v>
      </c>
      <c r="N96">
        <v>0</v>
      </c>
    </row>
    <row r="97" spans="1:14" x14ac:dyDescent="0.3">
      <c r="A97" s="36">
        <v>94</v>
      </c>
      <c r="B97">
        <v>15546</v>
      </c>
      <c r="C97" s="1">
        <v>44026.478761574072</v>
      </c>
      <c r="D97">
        <v>43.427975000000004</v>
      </c>
      <c r="E97" t="s">
        <v>22</v>
      </c>
      <c r="F97">
        <v>-3.6077870000000001</v>
      </c>
      <c r="G97" t="s">
        <v>24</v>
      </c>
      <c r="H97">
        <v>10.4</v>
      </c>
      <c r="I97">
        <v>0</v>
      </c>
      <c r="J97">
        <v>12</v>
      </c>
      <c r="K97">
        <v>0.8</v>
      </c>
      <c r="L97">
        <v>0</v>
      </c>
      <c r="M97">
        <v>0.19</v>
      </c>
      <c r="N97">
        <v>0</v>
      </c>
    </row>
    <row r="98" spans="1:14" x14ac:dyDescent="0.3">
      <c r="A98" s="36">
        <v>95</v>
      </c>
      <c r="B98">
        <v>15547</v>
      </c>
      <c r="C98" s="1">
        <v>44026.478773148148</v>
      </c>
      <c r="D98">
        <v>43.427973999999999</v>
      </c>
      <c r="E98" t="s">
        <v>22</v>
      </c>
      <c r="F98">
        <v>-3.6077840000000001</v>
      </c>
      <c r="G98" t="s">
        <v>24</v>
      </c>
      <c r="H98">
        <v>10.4</v>
      </c>
      <c r="I98">
        <v>0</v>
      </c>
      <c r="J98">
        <v>12</v>
      </c>
      <c r="K98">
        <v>0.8</v>
      </c>
      <c r="L98">
        <v>0</v>
      </c>
      <c r="M98">
        <v>0</v>
      </c>
      <c r="N98">
        <v>0</v>
      </c>
    </row>
    <row r="99" spans="1:14" x14ac:dyDescent="0.3">
      <c r="A99" s="36">
        <v>96</v>
      </c>
      <c r="B99">
        <v>15548</v>
      </c>
      <c r="C99" s="1">
        <v>44026.478784722225</v>
      </c>
      <c r="D99">
        <v>43.427970999999999</v>
      </c>
      <c r="E99" t="s">
        <v>22</v>
      </c>
      <c r="F99">
        <v>-3.6077840000000001</v>
      </c>
      <c r="G99" t="s">
        <v>24</v>
      </c>
      <c r="H99">
        <v>10.4</v>
      </c>
      <c r="I99">
        <v>0</v>
      </c>
      <c r="J99">
        <v>12</v>
      </c>
      <c r="K99">
        <v>0.8</v>
      </c>
      <c r="L99">
        <v>0</v>
      </c>
      <c r="M99">
        <v>0.19</v>
      </c>
      <c r="N99">
        <v>0</v>
      </c>
    </row>
    <row r="100" spans="1:14" x14ac:dyDescent="0.3">
      <c r="A100" s="36">
        <v>97</v>
      </c>
      <c r="B100">
        <v>15549</v>
      </c>
      <c r="C100" s="1">
        <v>44026.478796296295</v>
      </c>
      <c r="D100">
        <v>43.427968</v>
      </c>
      <c r="E100" t="s">
        <v>22</v>
      </c>
      <c r="F100">
        <v>-3.6077840000000001</v>
      </c>
      <c r="G100" t="s">
        <v>24</v>
      </c>
      <c r="H100">
        <v>10.4</v>
      </c>
      <c r="I100">
        <v>0</v>
      </c>
      <c r="J100">
        <v>12</v>
      </c>
      <c r="K100">
        <v>0.8</v>
      </c>
      <c r="L100">
        <v>0</v>
      </c>
      <c r="M100">
        <v>0.19</v>
      </c>
      <c r="N100">
        <v>0</v>
      </c>
    </row>
    <row r="101" spans="1:14" x14ac:dyDescent="0.3">
      <c r="A101" s="36">
        <v>98</v>
      </c>
      <c r="B101">
        <v>15550</v>
      </c>
      <c r="C101" s="1">
        <v>44026.478807870371</v>
      </c>
      <c r="D101">
        <v>43.427964000000003</v>
      </c>
      <c r="E101" t="s">
        <v>22</v>
      </c>
      <c r="F101">
        <v>-3.6077840000000001</v>
      </c>
      <c r="G101" t="s">
        <v>24</v>
      </c>
      <c r="H101">
        <v>10.4</v>
      </c>
      <c r="I101">
        <v>0</v>
      </c>
      <c r="J101">
        <v>12</v>
      </c>
      <c r="K101">
        <v>0.8</v>
      </c>
      <c r="L101">
        <v>0</v>
      </c>
      <c r="M101">
        <v>0</v>
      </c>
      <c r="N101">
        <v>0</v>
      </c>
    </row>
    <row r="102" spans="1:14" x14ac:dyDescent="0.3">
      <c r="A102" s="36">
        <v>99</v>
      </c>
      <c r="B102">
        <v>15551</v>
      </c>
      <c r="C102" s="1">
        <v>44026.478819444441</v>
      </c>
      <c r="D102">
        <v>43.427961000000003</v>
      </c>
      <c r="E102" t="s">
        <v>22</v>
      </c>
      <c r="F102">
        <v>-3.6077840000000001</v>
      </c>
      <c r="G102" t="s">
        <v>24</v>
      </c>
      <c r="H102">
        <v>10.4</v>
      </c>
      <c r="I102">
        <v>0</v>
      </c>
      <c r="J102">
        <v>12</v>
      </c>
      <c r="K102">
        <v>0.8</v>
      </c>
      <c r="L102">
        <v>0</v>
      </c>
      <c r="M102">
        <v>0.19</v>
      </c>
      <c r="N102">
        <v>0</v>
      </c>
    </row>
    <row r="103" spans="1:14" x14ac:dyDescent="0.3">
      <c r="A103" s="36">
        <v>100</v>
      </c>
      <c r="B103">
        <v>15552</v>
      </c>
      <c r="C103" s="1">
        <v>44026.478831018518</v>
      </c>
      <c r="D103">
        <v>43.427956000000002</v>
      </c>
      <c r="E103" t="s">
        <v>22</v>
      </c>
      <c r="F103">
        <v>-3.6077810000000001</v>
      </c>
      <c r="G103" t="s">
        <v>24</v>
      </c>
      <c r="H103">
        <v>10.4</v>
      </c>
      <c r="I103">
        <v>0</v>
      </c>
      <c r="J103">
        <v>12</v>
      </c>
      <c r="K103">
        <v>0.8</v>
      </c>
      <c r="L103">
        <v>0</v>
      </c>
      <c r="M103">
        <v>0.37</v>
      </c>
      <c r="N103">
        <v>0</v>
      </c>
    </row>
    <row r="104" spans="1:14" x14ac:dyDescent="0.3">
      <c r="A104" s="36">
        <v>101</v>
      </c>
      <c r="B104">
        <v>15553</v>
      </c>
      <c r="C104" s="1">
        <v>44026.478842592594</v>
      </c>
      <c r="D104">
        <v>43.427953000000002</v>
      </c>
      <c r="E104" t="s">
        <v>22</v>
      </c>
      <c r="F104">
        <v>-3.6077819999999998</v>
      </c>
      <c r="G104" t="s">
        <v>24</v>
      </c>
      <c r="H104">
        <v>10.4</v>
      </c>
      <c r="I104">
        <v>0</v>
      </c>
      <c r="J104">
        <v>12</v>
      </c>
      <c r="K104">
        <v>0.8</v>
      </c>
      <c r="L104">
        <v>0</v>
      </c>
      <c r="M104">
        <v>0</v>
      </c>
      <c r="N104">
        <v>0</v>
      </c>
    </row>
    <row r="105" spans="1:14" x14ac:dyDescent="0.3">
      <c r="A105" s="36">
        <v>102</v>
      </c>
      <c r="B105">
        <v>15554</v>
      </c>
      <c r="C105" s="1">
        <v>44026.478854166664</v>
      </c>
      <c r="D105">
        <v>43.427950000000003</v>
      </c>
      <c r="E105" t="s">
        <v>22</v>
      </c>
      <c r="F105">
        <v>-3.6077810000000001</v>
      </c>
      <c r="G105" t="s">
        <v>24</v>
      </c>
      <c r="H105">
        <v>10.4</v>
      </c>
      <c r="I105">
        <v>0</v>
      </c>
      <c r="J105">
        <v>12</v>
      </c>
      <c r="K105">
        <v>0.8</v>
      </c>
      <c r="L105">
        <v>0</v>
      </c>
      <c r="M105">
        <v>0.19</v>
      </c>
      <c r="N105">
        <v>0</v>
      </c>
    </row>
    <row r="106" spans="1:14" x14ac:dyDescent="0.3">
      <c r="A106" s="36">
        <v>103</v>
      </c>
      <c r="B106">
        <v>15555</v>
      </c>
      <c r="C106" s="1">
        <v>44026.478865740741</v>
      </c>
      <c r="D106">
        <v>43.427950000000003</v>
      </c>
      <c r="E106" t="s">
        <v>22</v>
      </c>
      <c r="F106">
        <v>-3.6077810000000001</v>
      </c>
      <c r="G106" t="s">
        <v>24</v>
      </c>
      <c r="H106">
        <v>10.4</v>
      </c>
      <c r="I106">
        <v>0</v>
      </c>
      <c r="J106">
        <v>12</v>
      </c>
      <c r="K106">
        <v>0.8</v>
      </c>
      <c r="L106">
        <v>0</v>
      </c>
      <c r="M106">
        <v>0.56000000000000005</v>
      </c>
      <c r="N106">
        <v>0</v>
      </c>
    </row>
    <row r="107" spans="1:14" x14ac:dyDescent="0.3">
      <c r="A107" s="36">
        <v>104</v>
      </c>
      <c r="B107">
        <v>15556</v>
      </c>
      <c r="C107" s="1">
        <v>44026.478877314818</v>
      </c>
      <c r="D107">
        <v>43.427950000000003</v>
      </c>
      <c r="E107" t="s">
        <v>22</v>
      </c>
      <c r="F107">
        <v>-3.6077810000000001</v>
      </c>
      <c r="G107" t="s">
        <v>24</v>
      </c>
      <c r="H107">
        <v>10.4</v>
      </c>
      <c r="I107">
        <v>0</v>
      </c>
      <c r="J107">
        <v>12</v>
      </c>
      <c r="K107">
        <v>0.8</v>
      </c>
      <c r="L107">
        <v>0</v>
      </c>
      <c r="M107">
        <v>0</v>
      </c>
      <c r="N107">
        <v>0</v>
      </c>
    </row>
    <row r="108" spans="1:14" x14ac:dyDescent="0.3">
      <c r="A108" s="36">
        <v>105</v>
      </c>
      <c r="B108">
        <v>15557</v>
      </c>
      <c r="C108" s="1">
        <v>44026.478888888887</v>
      </c>
      <c r="D108">
        <v>43.427950000000003</v>
      </c>
      <c r="E108" t="s">
        <v>22</v>
      </c>
      <c r="F108">
        <v>-3.6077789999999998</v>
      </c>
      <c r="G108" t="s">
        <v>24</v>
      </c>
      <c r="H108">
        <v>10.4</v>
      </c>
      <c r="I108">
        <v>0</v>
      </c>
      <c r="J108">
        <v>12</v>
      </c>
      <c r="K108">
        <v>0.8</v>
      </c>
      <c r="L108">
        <v>0</v>
      </c>
      <c r="M108">
        <v>0</v>
      </c>
      <c r="N108">
        <v>0</v>
      </c>
    </row>
    <row r="109" spans="1:14" x14ac:dyDescent="0.3">
      <c r="A109" s="36">
        <v>106</v>
      </c>
      <c r="B109">
        <v>15558</v>
      </c>
      <c r="C109" s="1">
        <v>44026.478900462964</v>
      </c>
      <c r="D109">
        <v>43.427950000000003</v>
      </c>
      <c r="E109" t="s">
        <v>22</v>
      </c>
      <c r="F109">
        <v>-3.6077789999999998</v>
      </c>
      <c r="G109" t="s">
        <v>24</v>
      </c>
      <c r="H109">
        <v>10.4</v>
      </c>
      <c r="I109">
        <v>0</v>
      </c>
      <c r="J109">
        <v>12</v>
      </c>
      <c r="K109">
        <v>0.8</v>
      </c>
      <c r="L109">
        <v>0</v>
      </c>
      <c r="M109">
        <v>0</v>
      </c>
      <c r="N109">
        <v>0</v>
      </c>
    </row>
    <row r="110" spans="1:14" x14ac:dyDescent="0.3">
      <c r="A110" s="36">
        <v>107</v>
      </c>
      <c r="B110">
        <v>15559</v>
      </c>
      <c r="C110" s="1">
        <v>44026.478912037041</v>
      </c>
      <c r="D110">
        <v>43.427950000000003</v>
      </c>
      <c r="E110" t="s">
        <v>22</v>
      </c>
      <c r="F110">
        <v>-3.6077789999999998</v>
      </c>
      <c r="G110" t="s">
        <v>24</v>
      </c>
      <c r="H110">
        <v>10.4</v>
      </c>
      <c r="I110">
        <v>0</v>
      </c>
      <c r="J110">
        <v>12</v>
      </c>
      <c r="K110">
        <v>0.8</v>
      </c>
      <c r="L110">
        <v>0</v>
      </c>
      <c r="M110">
        <v>0</v>
      </c>
      <c r="N110">
        <v>0</v>
      </c>
    </row>
    <row r="111" spans="1:14" x14ac:dyDescent="0.3">
      <c r="A111" s="36">
        <v>108</v>
      </c>
      <c r="B111">
        <v>15560</v>
      </c>
      <c r="C111" s="1">
        <v>44026.47892361111</v>
      </c>
      <c r="D111">
        <v>43.427948999999998</v>
      </c>
      <c r="E111" t="s">
        <v>22</v>
      </c>
      <c r="F111">
        <v>-3.60778</v>
      </c>
      <c r="G111" t="s">
        <v>24</v>
      </c>
      <c r="H111">
        <v>10.4</v>
      </c>
      <c r="I111">
        <v>0</v>
      </c>
      <c r="J111">
        <v>12</v>
      </c>
      <c r="K111">
        <v>0.8</v>
      </c>
      <c r="L111">
        <v>0</v>
      </c>
      <c r="M111">
        <v>0.19</v>
      </c>
      <c r="N111">
        <v>0</v>
      </c>
    </row>
    <row r="112" spans="1:14" x14ac:dyDescent="0.3">
      <c r="A112" s="36">
        <v>109</v>
      </c>
      <c r="B112">
        <v>15561</v>
      </c>
      <c r="C112" s="1">
        <v>44026.478935185187</v>
      </c>
      <c r="D112">
        <v>43.427948999999998</v>
      </c>
      <c r="E112" t="s">
        <v>22</v>
      </c>
      <c r="F112">
        <v>-3.607783</v>
      </c>
      <c r="G112" t="s">
        <v>24</v>
      </c>
      <c r="H112">
        <v>10.4</v>
      </c>
      <c r="I112">
        <v>0</v>
      </c>
      <c r="J112">
        <v>12</v>
      </c>
      <c r="K112">
        <v>0.8</v>
      </c>
      <c r="L112">
        <v>0</v>
      </c>
      <c r="M112">
        <v>0.37</v>
      </c>
      <c r="N112">
        <v>0</v>
      </c>
    </row>
    <row r="113" spans="1:14" x14ac:dyDescent="0.3">
      <c r="A113" s="36">
        <v>110</v>
      </c>
      <c r="B113">
        <v>15562</v>
      </c>
      <c r="C113" s="1">
        <v>44026.478946759256</v>
      </c>
      <c r="D113">
        <v>43.427948999999998</v>
      </c>
      <c r="E113" t="s">
        <v>22</v>
      </c>
      <c r="F113">
        <v>-3.607783</v>
      </c>
      <c r="G113" t="s">
        <v>24</v>
      </c>
      <c r="H113">
        <v>10.4</v>
      </c>
      <c r="I113">
        <v>0</v>
      </c>
      <c r="J113">
        <v>12</v>
      </c>
      <c r="K113">
        <v>0.8</v>
      </c>
      <c r="L113">
        <v>0</v>
      </c>
      <c r="M113">
        <v>0.19</v>
      </c>
      <c r="N113">
        <v>0</v>
      </c>
    </row>
    <row r="114" spans="1:14" x14ac:dyDescent="0.3">
      <c r="A114" s="36">
        <v>111</v>
      </c>
      <c r="B114">
        <v>15563</v>
      </c>
      <c r="C114" s="1">
        <v>44026.478958333333</v>
      </c>
      <c r="D114">
        <v>43.427947000000003</v>
      </c>
      <c r="E114" t="s">
        <v>22</v>
      </c>
      <c r="F114">
        <v>-3.6077840000000001</v>
      </c>
      <c r="G114" t="s">
        <v>24</v>
      </c>
      <c r="H114">
        <v>10.4</v>
      </c>
      <c r="I114">
        <v>0</v>
      </c>
      <c r="J114">
        <v>12</v>
      </c>
      <c r="K114">
        <v>0.8</v>
      </c>
      <c r="L114">
        <v>0</v>
      </c>
      <c r="M114">
        <v>0</v>
      </c>
      <c r="N114">
        <v>0</v>
      </c>
    </row>
    <row r="115" spans="1:14" x14ac:dyDescent="0.3">
      <c r="A115" s="36">
        <v>112</v>
      </c>
      <c r="B115">
        <v>15564</v>
      </c>
      <c r="C115" s="1">
        <v>44026.47896990741</v>
      </c>
      <c r="D115">
        <v>43.427948000000001</v>
      </c>
      <c r="E115" t="s">
        <v>22</v>
      </c>
      <c r="F115">
        <v>-3.6077880000000002</v>
      </c>
      <c r="G115" t="s">
        <v>24</v>
      </c>
      <c r="H115">
        <v>10.4</v>
      </c>
      <c r="I115">
        <v>0</v>
      </c>
      <c r="J115">
        <v>12</v>
      </c>
      <c r="K115">
        <v>0.8</v>
      </c>
      <c r="L115">
        <v>0</v>
      </c>
      <c r="M115">
        <v>0.56000000000000005</v>
      </c>
      <c r="N115">
        <v>0</v>
      </c>
    </row>
    <row r="116" spans="1:14" x14ac:dyDescent="0.3">
      <c r="A116" s="36">
        <v>113</v>
      </c>
      <c r="B116">
        <v>15565</v>
      </c>
      <c r="C116" s="1">
        <v>44026.478981481479</v>
      </c>
      <c r="D116">
        <v>43.427947000000003</v>
      </c>
      <c r="E116" t="s">
        <v>22</v>
      </c>
      <c r="F116">
        <v>-3.6077880000000002</v>
      </c>
      <c r="G116" t="s">
        <v>24</v>
      </c>
      <c r="H116">
        <v>10.4</v>
      </c>
      <c r="I116">
        <v>0</v>
      </c>
      <c r="J116">
        <v>12</v>
      </c>
      <c r="K116">
        <v>0.8</v>
      </c>
      <c r="L116">
        <v>0</v>
      </c>
      <c r="M116">
        <v>0.19</v>
      </c>
      <c r="N116">
        <v>0</v>
      </c>
    </row>
    <row r="117" spans="1:14" x14ac:dyDescent="0.3">
      <c r="A117" s="36">
        <v>114</v>
      </c>
      <c r="B117">
        <v>15566</v>
      </c>
      <c r="C117" s="1">
        <v>44026.478993055556</v>
      </c>
      <c r="D117">
        <v>43.427945000000001</v>
      </c>
      <c r="E117" t="s">
        <v>22</v>
      </c>
      <c r="F117">
        <v>-3.6077889999999999</v>
      </c>
      <c r="G117" t="s">
        <v>24</v>
      </c>
      <c r="H117">
        <v>10.4</v>
      </c>
      <c r="I117">
        <v>0</v>
      </c>
      <c r="J117">
        <v>12</v>
      </c>
      <c r="K117">
        <v>0.8</v>
      </c>
      <c r="L117">
        <v>0</v>
      </c>
      <c r="M117">
        <v>0.19</v>
      </c>
      <c r="N117">
        <v>0</v>
      </c>
    </row>
    <row r="118" spans="1:14" x14ac:dyDescent="0.3">
      <c r="A118" s="36">
        <v>115</v>
      </c>
      <c r="B118">
        <v>15567</v>
      </c>
      <c r="C118" s="1">
        <v>44026.479004629633</v>
      </c>
      <c r="D118">
        <v>43.427945000000001</v>
      </c>
      <c r="E118" t="s">
        <v>22</v>
      </c>
      <c r="F118">
        <v>-3.6077889999999999</v>
      </c>
      <c r="G118" t="s">
        <v>24</v>
      </c>
      <c r="H118">
        <v>10.4</v>
      </c>
      <c r="I118">
        <v>0</v>
      </c>
      <c r="J118">
        <v>12</v>
      </c>
      <c r="K118">
        <v>0.8</v>
      </c>
      <c r="L118">
        <v>0</v>
      </c>
      <c r="M118">
        <v>0.19</v>
      </c>
      <c r="N118">
        <v>0</v>
      </c>
    </row>
    <row r="119" spans="1:14" x14ac:dyDescent="0.3">
      <c r="A119" s="36">
        <v>116</v>
      </c>
      <c r="B119">
        <v>15568</v>
      </c>
      <c r="C119" s="1">
        <v>44026.479016203702</v>
      </c>
      <c r="D119">
        <v>43.427943999999997</v>
      </c>
      <c r="E119" t="s">
        <v>22</v>
      </c>
      <c r="F119">
        <v>-3.6077889999999999</v>
      </c>
      <c r="G119" t="s">
        <v>24</v>
      </c>
      <c r="H119">
        <v>10.4</v>
      </c>
      <c r="I119">
        <v>0</v>
      </c>
      <c r="J119">
        <v>12</v>
      </c>
      <c r="K119">
        <v>0.8</v>
      </c>
      <c r="L119">
        <v>0</v>
      </c>
      <c r="M119">
        <v>0</v>
      </c>
      <c r="N119">
        <v>0</v>
      </c>
    </row>
    <row r="120" spans="1:14" x14ac:dyDescent="0.3">
      <c r="A120" s="36">
        <v>117</v>
      </c>
      <c r="B120">
        <v>15569</v>
      </c>
      <c r="C120" s="1">
        <v>44026.479027777779</v>
      </c>
      <c r="D120">
        <v>43.427942999999999</v>
      </c>
      <c r="E120" t="s">
        <v>22</v>
      </c>
      <c r="F120">
        <v>-3.6077870000000001</v>
      </c>
      <c r="G120" t="s">
        <v>24</v>
      </c>
      <c r="H120">
        <v>10.3</v>
      </c>
      <c r="I120">
        <v>0</v>
      </c>
      <c r="J120">
        <v>12</v>
      </c>
      <c r="K120">
        <v>0.8</v>
      </c>
      <c r="L120">
        <v>0</v>
      </c>
      <c r="M120">
        <v>0.19</v>
      </c>
      <c r="N120">
        <v>0</v>
      </c>
    </row>
    <row r="121" spans="1:14" x14ac:dyDescent="0.3">
      <c r="A121" s="36">
        <v>118</v>
      </c>
      <c r="B121">
        <v>15570</v>
      </c>
      <c r="C121" s="1">
        <v>44026.479039351849</v>
      </c>
      <c r="D121">
        <v>43.427940999999997</v>
      </c>
      <c r="E121" t="s">
        <v>22</v>
      </c>
      <c r="F121">
        <v>-3.6077849999999998</v>
      </c>
      <c r="G121" t="s">
        <v>24</v>
      </c>
      <c r="H121">
        <v>10.4</v>
      </c>
      <c r="I121">
        <v>0</v>
      </c>
      <c r="J121">
        <v>12</v>
      </c>
      <c r="K121">
        <v>0.8</v>
      </c>
      <c r="L121">
        <v>0</v>
      </c>
      <c r="M121">
        <v>0.19</v>
      </c>
      <c r="N121">
        <v>0</v>
      </c>
    </row>
    <row r="122" spans="1:14" x14ac:dyDescent="0.3">
      <c r="A122" s="36">
        <v>119</v>
      </c>
      <c r="B122">
        <v>15571</v>
      </c>
      <c r="C122" s="1">
        <v>44026.479050925926</v>
      </c>
      <c r="D122">
        <v>43.427939000000002</v>
      </c>
      <c r="E122" t="s">
        <v>22</v>
      </c>
      <c r="F122">
        <v>-3.6077859999999999</v>
      </c>
      <c r="G122" t="s">
        <v>24</v>
      </c>
      <c r="H122">
        <v>10.4</v>
      </c>
      <c r="I122">
        <v>0</v>
      </c>
      <c r="J122">
        <v>12</v>
      </c>
      <c r="K122">
        <v>0.8</v>
      </c>
      <c r="L122">
        <v>0</v>
      </c>
      <c r="M122">
        <v>0.37</v>
      </c>
      <c r="N122">
        <v>0</v>
      </c>
    </row>
    <row r="123" spans="1:14" x14ac:dyDescent="0.3">
      <c r="A123" s="36">
        <v>120</v>
      </c>
      <c r="B123">
        <v>15572</v>
      </c>
      <c r="C123" s="1">
        <v>44026.479062500002</v>
      </c>
      <c r="D123">
        <v>43.427937999999997</v>
      </c>
      <c r="E123" t="s">
        <v>22</v>
      </c>
      <c r="F123">
        <v>-3.6077859999999999</v>
      </c>
      <c r="G123" t="s">
        <v>24</v>
      </c>
      <c r="H123">
        <v>10.5</v>
      </c>
      <c r="I123">
        <v>0</v>
      </c>
      <c r="J123">
        <v>12</v>
      </c>
      <c r="K123">
        <v>0.8</v>
      </c>
      <c r="L123">
        <v>0</v>
      </c>
      <c r="M123">
        <v>0.19</v>
      </c>
      <c r="N123">
        <v>0</v>
      </c>
    </row>
    <row r="124" spans="1:14" x14ac:dyDescent="0.3">
      <c r="A124" s="36">
        <v>121</v>
      </c>
      <c r="B124">
        <v>15573</v>
      </c>
      <c r="C124" s="1">
        <v>44026.479074074072</v>
      </c>
      <c r="D124">
        <v>43.427937</v>
      </c>
      <c r="E124" t="s">
        <v>22</v>
      </c>
      <c r="F124">
        <v>-3.6077859999999999</v>
      </c>
      <c r="G124" t="s">
        <v>24</v>
      </c>
      <c r="H124">
        <v>10.4</v>
      </c>
      <c r="I124">
        <v>0</v>
      </c>
      <c r="J124">
        <v>12</v>
      </c>
      <c r="K124">
        <v>0.8</v>
      </c>
      <c r="L124">
        <v>0</v>
      </c>
      <c r="M124">
        <v>0</v>
      </c>
      <c r="N124">
        <v>0</v>
      </c>
    </row>
    <row r="125" spans="1:14" x14ac:dyDescent="0.3">
      <c r="A125" s="36">
        <v>122</v>
      </c>
      <c r="B125">
        <v>15574</v>
      </c>
      <c r="C125" s="1">
        <v>44026.479085648149</v>
      </c>
      <c r="D125">
        <v>43.427936000000003</v>
      </c>
      <c r="E125" t="s">
        <v>22</v>
      </c>
      <c r="F125">
        <v>-3.6077859999999999</v>
      </c>
      <c r="G125" t="s">
        <v>24</v>
      </c>
      <c r="H125">
        <v>10.5</v>
      </c>
      <c r="I125">
        <v>0</v>
      </c>
      <c r="J125">
        <v>12</v>
      </c>
      <c r="K125">
        <v>0.8</v>
      </c>
      <c r="L125">
        <v>0</v>
      </c>
      <c r="M125">
        <v>0.19</v>
      </c>
      <c r="N125">
        <v>0</v>
      </c>
    </row>
    <row r="126" spans="1:14" x14ac:dyDescent="0.3">
      <c r="A126" s="36">
        <v>123</v>
      </c>
      <c r="B126">
        <v>15575</v>
      </c>
      <c r="C126" s="1">
        <v>44026.479097222225</v>
      </c>
      <c r="D126">
        <v>43.427934999999998</v>
      </c>
      <c r="E126" t="s">
        <v>22</v>
      </c>
      <c r="F126">
        <v>-3.6077859999999999</v>
      </c>
      <c r="G126" t="s">
        <v>24</v>
      </c>
      <c r="H126">
        <v>10.5</v>
      </c>
      <c r="I126">
        <v>0</v>
      </c>
      <c r="J126">
        <v>12</v>
      </c>
      <c r="K126">
        <v>0.8</v>
      </c>
      <c r="L126">
        <v>0</v>
      </c>
      <c r="M126">
        <v>0</v>
      </c>
      <c r="N126">
        <v>0</v>
      </c>
    </row>
    <row r="127" spans="1:14" x14ac:dyDescent="0.3">
      <c r="A127" s="36">
        <v>124</v>
      </c>
      <c r="B127">
        <v>15576</v>
      </c>
      <c r="C127" s="1">
        <v>44026.479108796295</v>
      </c>
      <c r="D127">
        <v>43.427934</v>
      </c>
      <c r="E127" t="s">
        <v>22</v>
      </c>
      <c r="F127">
        <v>-3.6077840000000001</v>
      </c>
      <c r="G127" t="s">
        <v>24</v>
      </c>
      <c r="H127">
        <v>10.5</v>
      </c>
      <c r="I127">
        <v>0</v>
      </c>
      <c r="J127">
        <v>12</v>
      </c>
      <c r="K127">
        <v>0.8</v>
      </c>
      <c r="L127">
        <v>0</v>
      </c>
      <c r="M127">
        <v>0.19</v>
      </c>
      <c r="N127">
        <v>0</v>
      </c>
    </row>
    <row r="128" spans="1:14" x14ac:dyDescent="0.3">
      <c r="A128" s="36">
        <v>125</v>
      </c>
      <c r="B128">
        <v>15577</v>
      </c>
      <c r="C128" s="1">
        <v>44026.479120370372</v>
      </c>
      <c r="D128">
        <v>43.427933000000003</v>
      </c>
      <c r="E128" t="s">
        <v>22</v>
      </c>
      <c r="F128">
        <v>-3.6077819999999998</v>
      </c>
      <c r="G128" t="s">
        <v>24</v>
      </c>
      <c r="H128">
        <v>10.5</v>
      </c>
      <c r="I128">
        <v>0</v>
      </c>
      <c r="J128">
        <v>12</v>
      </c>
      <c r="K128">
        <v>0.9</v>
      </c>
      <c r="L128">
        <v>0</v>
      </c>
      <c r="M128">
        <v>0.37</v>
      </c>
      <c r="N128">
        <v>0</v>
      </c>
    </row>
    <row r="129" spans="1:14" x14ac:dyDescent="0.3">
      <c r="A129" s="36">
        <v>126</v>
      </c>
      <c r="B129">
        <v>15578</v>
      </c>
      <c r="C129" s="1">
        <v>44026.479131944441</v>
      </c>
      <c r="D129">
        <v>43.427931999999998</v>
      </c>
      <c r="E129" t="s">
        <v>22</v>
      </c>
      <c r="F129">
        <v>-3.6077810000000001</v>
      </c>
      <c r="G129" t="s">
        <v>24</v>
      </c>
      <c r="H129">
        <v>10.5</v>
      </c>
      <c r="I129">
        <v>0</v>
      </c>
      <c r="J129">
        <v>12</v>
      </c>
      <c r="K129">
        <v>0.8</v>
      </c>
      <c r="L129">
        <v>0</v>
      </c>
      <c r="M129">
        <v>0.19</v>
      </c>
      <c r="N129">
        <v>0</v>
      </c>
    </row>
    <row r="130" spans="1:14" x14ac:dyDescent="0.3">
      <c r="A130" s="36">
        <v>127</v>
      </c>
      <c r="B130">
        <v>15579</v>
      </c>
      <c r="C130" s="1">
        <v>44026.479143518518</v>
      </c>
      <c r="D130">
        <v>43.427931999999998</v>
      </c>
      <c r="E130" t="s">
        <v>22</v>
      </c>
      <c r="F130">
        <v>-3.60778</v>
      </c>
      <c r="G130" t="s">
        <v>24</v>
      </c>
      <c r="H130">
        <v>10.5</v>
      </c>
      <c r="I130">
        <v>0</v>
      </c>
      <c r="J130">
        <v>12</v>
      </c>
      <c r="K130">
        <v>0.8</v>
      </c>
      <c r="L130">
        <v>0</v>
      </c>
      <c r="M130">
        <v>0</v>
      </c>
      <c r="N130">
        <v>0</v>
      </c>
    </row>
    <row r="131" spans="1:14" x14ac:dyDescent="0.3">
      <c r="A131" s="36">
        <v>128</v>
      </c>
      <c r="B131">
        <v>15580</v>
      </c>
      <c r="C131" s="1">
        <v>44026.479155092595</v>
      </c>
      <c r="D131">
        <v>43.427928000000001</v>
      </c>
      <c r="E131" t="s">
        <v>22</v>
      </c>
      <c r="F131">
        <v>-3.6077789999999998</v>
      </c>
      <c r="G131" t="s">
        <v>24</v>
      </c>
      <c r="H131">
        <v>10.5</v>
      </c>
      <c r="I131">
        <v>0</v>
      </c>
      <c r="J131">
        <v>11</v>
      </c>
      <c r="K131">
        <v>0.9</v>
      </c>
      <c r="L131">
        <v>0</v>
      </c>
      <c r="M131">
        <v>0.74</v>
      </c>
      <c r="N131">
        <v>0</v>
      </c>
    </row>
    <row r="132" spans="1:14" x14ac:dyDescent="0.3">
      <c r="A132" s="36">
        <v>129</v>
      </c>
      <c r="B132">
        <v>15581</v>
      </c>
      <c r="C132" s="1">
        <v>44026.479166666664</v>
      </c>
      <c r="D132">
        <v>43.427928000000001</v>
      </c>
      <c r="E132" t="s">
        <v>22</v>
      </c>
      <c r="F132">
        <v>-3.6077810000000001</v>
      </c>
      <c r="G132" t="s">
        <v>24</v>
      </c>
      <c r="H132">
        <v>10.5</v>
      </c>
      <c r="I132">
        <v>0</v>
      </c>
      <c r="J132">
        <v>11</v>
      </c>
      <c r="K132">
        <v>0.9</v>
      </c>
      <c r="L132">
        <v>0</v>
      </c>
      <c r="M132">
        <v>0.19</v>
      </c>
      <c r="N132">
        <v>0</v>
      </c>
    </row>
    <row r="133" spans="1:14" x14ac:dyDescent="0.3">
      <c r="A133" s="36">
        <v>130</v>
      </c>
      <c r="B133">
        <v>15582</v>
      </c>
      <c r="C133" s="1">
        <v>44026.479178240741</v>
      </c>
      <c r="D133">
        <v>43.427926999999997</v>
      </c>
      <c r="E133" t="s">
        <v>22</v>
      </c>
      <c r="F133">
        <v>-3.60778</v>
      </c>
      <c r="G133" t="s">
        <v>24</v>
      </c>
      <c r="H133">
        <v>10.5</v>
      </c>
      <c r="I133">
        <v>0</v>
      </c>
      <c r="J133">
        <v>11</v>
      </c>
      <c r="K133">
        <v>0.9</v>
      </c>
      <c r="L133">
        <v>0</v>
      </c>
      <c r="M133">
        <v>0.37</v>
      </c>
      <c r="N133">
        <v>0</v>
      </c>
    </row>
    <row r="134" spans="1:14" x14ac:dyDescent="0.3">
      <c r="A134" s="36">
        <v>131</v>
      </c>
      <c r="B134">
        <v>15583</v>
      </c>
      <c r="C134" s="1">
        <v>44026.479189814818</v>
      </c>
      <c r="D134">
        <v>43.427928000000001</v>
      </c>
      <c r="E134" t="s">
        <v>22</v>
      </c>
      <c r="F134">
        <v>-3.60778</v>
      </c>
      <c r="G134" t="s">
        <v>24</v>
      </c>
      <c r="H134">
        <v>10.4</v>
      </c>
      <c r="I134">
        <v>0</v>
      </c>
      <c r="J134">
        <v>12</v>
      </c>
      <c r="K134">
        <v>0.8</v>
      </c>
      <c r="L134">
        <v>0</v>
      </c>
      <c r="M134">
        <v>0</v>
      </c>
      <c r="N134">
        <v>0</v>
      </c>
    </row>
    <row r="135" spans="1:14" x14ac:dyDescent="0.3">
      <c r="A135" s="36">
        <v>132</v>
      </c>
      <c r="B135">
        <v>15584</v>
      </c>
      <c r="C135" s="1">
        <v>44026.479201388887</v>
      </c>
      <c r="D135">
        <v>43.427926999999997</v>
      </c>
      <c r="E135" t="s">
        <v>22</v>
      </c>
      <c r="F135">
        <v>-3.6077810000000001</v>
      </c>
      <c r="G135" t="s">
        <v>24</v>
      </c>
      <c r="H135">
        <v>10.4</v>
      </c>
      <c r="I135">
        <v>0</v>
      </c>
      <c r="J135">
        <v>12</v>
      </c>
      <c r="K135">
        <v>0.8</v>
      </c>
      <c r="L135">
        <v>0</v>
      </c>
      <c r="M135">
        <v>0.37</v>
      </c>
      <c r="N135">
        <v>0</v>
      </c>
    </row>
    <row r="136" spans="1:14" x14ac:dyDescent="0.3">
      <c r="A136" s="36">
        <v>133</v>
      </c>
      <c r="B136">
        <v>15585</v>
      </c>
      <c r="C136" s="1">
        <v>44026.479212962964</v>
      </c>
      <c r="D136">
        <v>43.427928000000001</v>
      </c>
      <c r="E136" t="s">
        <v>22</v>
      </c>
      <c r="F136">
        <v>-3.6077810000000001</v>
      </c>
      <c r="G136" t="s">
        <v>24</v>
      </c>
      <c r="H136">
        <v>10.5</v>
      </c>
      <c r="I136">
        <v>0</v>
      </c>
      <c r="J136">
        <v>12</v>
      </c>
      <c r="K136">
        <v>0.8</v>
      </c>
      <c r="L136">
        <v>0</v>
      </c>
      <c r="M136">
        <v>0</v>
      </c>
      <c r="N136">
        <v>0</v>
      </c>
    </row>
    <row r="137" spans="1:14" x14ac:dyDescent="0.3">
      <c r="A137" s="36">
        <v>134</v>
      </c>
      <c r="B137">
        <v>15586</v>
      </c>
      <c r="C137" s="1">
        <v>44026.479224537034</v>
      </c>
      <c r="D137">
        <v>43.427928000000001</v>
      </c>
      <c r="E137" t="s">
        <v>22</v>
      </c>
      <c r="F137">
        <v>-3.6077810000000001</v>
      </c>
      <c r="G137" t="s">
        <v>24</v>
      </c>
      <c r="H137">
        <v>10.4</v>
      </c>
      <c r="I137">
        <v>0</v>
      </c>
      <c r="J137">
        <v>12</v>
      </c>
      <c r="K137">
        <v>0.8</v>
      </c>
      <c r="L137">
        <v>0</v>
      </c>
      <c r="M137">
        <v>0</v>
      </c>
      <c r="N137">
        <v>0</v>
      </c>
    </row>
    <row r="138" spans="1:14" x14ac:dyDescent="0.3">
      <c r="A138" s="36">
        <v>135</v>
      </c>
      <c r="B138">
        <v>15587</v>
      </c>
      <c r="C138" s="1">
        <v>44026.47923611111</v>
      </c>
      <c r="D138">
        <v>43.427928000000001</v>
      </c>
      <c r="E138" t="s">
        <v>22</v>
      </c>
      <c r="F138">
        <v>-3.6077789999999998</v>
      </c>
      <c r="G138" t="s">
        <v>24</v>
      </c>
      <c r="H138">
        <v>10.5</v>
      </c>
      <c r="I138">
        <v>0</v>
      </c>
      <c r="J138">
        <v>12</v>
      </c>
      <c r="K138">
        <v>0.8</v>
      </c>
      <c r="L138">
        <v>0</v>
      </c>
      <c r="M138">
        <v>0.19</v>
      </c>
      <c r="N138">
        <v>0</v>
      </c>
    </row>
    <row r="139" spans="1:14" x14ac:dyDescent="0.3">
      <c r="A139" s="36">
        <v>136</v>
      </c>
      <c r="B139">
        <v>15588</v>
      </c>
      <c r="C139" s="1">
        <v>44026.479247685187</v>
      </c>
      <c r="D139">
        <v>43.427928000000001</v>
      </c>
      <c r="E139" t="s">
        <v>22</v>
      </c>
      <c r="F139">
        <v>-3.60778</v>
      </c>
      <c r="G139" t="s">
        <v>24</v>
      </c>
      <c r="H139">
        <v>10.4</v>
      </c>
      <c r="I139">
        <v>0</v>
      </c>
      <c r="J139">
        <v>12</v>
      </c>
      <c r="K139">
        <v>0.8</v>
      </c>
      <c r="L139">
        <v>0</v>
      </c>
      <c r="M139">
        <v>0.19</v>
      </c>
      <c r="N139">
        <v>0</v>
      </c>
    </row>
    <row r="140" spans="1:14" x14ac:dyDescent="0.3">
      <c r="A140" s="36">
        <v>137</v>
      </c>
      <c r="B140">
        <v>15589</v>
      </c>
      <c r="C140" s="1">
        <v>44026.479259259257</v>
      </c>
      <c r="D140">
        <v>43.427926999999997</v>
      </c>
      <c r="E140" t="s">
        <v>22</v>
      </c>
      <c r="F140">
        <v>-3.60778</v>
      </c>
      <c r="G140" t="s">
        <v>24</v>
      </c>
      <c r="H140">
        <v>10.4</v>
      </c>
      <c r="I140">
        <v>0</v>
      </c>
      <c r="J140">
        <v>12</v>
      </c>
      <c r="K140">
        <v>0.8</v>
      </c>
      <c r="L140">
        <v>0</v>
      </c>
      <c r="M140">
        <v>0.37</v>
      </c>
      <c r="N140">
        <v>0</v>
      </c>
    </row>
    <row r="141" spans="1:14" x14ac:dyDescent="0.3">
      <c r="A141" s="36">
        <v>138</v>
      </c>
      <c r="B141">
        <v>15590</v>
      </c>
      <c r="C141" s="1">
        <v>44026.479270833333</v>
      </c>
      <c r="D141">
        <v>43.427926999999997</v>
      </c>
      <c r="E141" t="s">
        <v>22</v>
      </c>
      <c r="F141">
        <v>-3.6077789999999998</v>
      </c>
      <c r="G141" t="s">
        <v>24</v>
      </c>
      <c r="H141">
        <v>10.4</v>
      </c>
      <c r="I141">
        <v>0</v>
      </c>
      <c r="J141">
        <v>12</v>
      </c>
      <c r="K141">
        <v>0.8</v>
      </c>
      <c r="L141">
        <v>0</v>
      </c>
      <c r="M141">
        <v>0.56000000000000005</v>
      </c>
      <c r="N141">
        <v>0</v>
      </c>
    </row>
    <row r="142" spans="1:14" x14ac:dyDescent="0.3">
      <c r="A142" s="36">
        <v>139</v>
      </c>
      <c r="B142">
        <v>15591</v>
      </c>
      <c r="C142" s="1">
        <v>44026.47928240741</v>
      </c>
      <c r="D142">
        <v>43.427926999999997</v>
      </c>
      <c r="E142" t="s">
        <v>22</v>
      </c>
      <c r="F142">
        <v>-3.6077789999999998</v>
      </c>
      <c r="G142" t="s">
        <v>24</v>
      </c>
      <c r="H142">
        <v>10.4</v>
      </c>
      <c r="I142">
        <v>0</v>
      </c>
      <c r="J142">
        <v>12</v>
      </c>
      <c r="K142">
        <v>0.8</v>
      </c>
      <c r="L142">
        <v>0</v>
      </c>
      <c r="M142">
        <v>0.19</v>
      </c>
      <c r="N142">
        <v>0</v>
      </c>
    </row>
    <row r="143" spans="1:14" x14ac:dyDescent="0.3">
      <c r="A143" s="36">
        <v>140</v>
      </c>
      <c r="B143">
        <v>15592</v>
      </c>
      <c r="C143" s="1">
        <v>44026.47929398148</v>
      </c>
      <c r="D143">
        <v>43.427926999999997</v>
      </c>
      <c r="E143" t="s">
        <v>22</v>
      </c>
      <c r="F143">
        <v>-3.60778</v>
      </c>
      <c r="G143" t="s">
        <v>24</v>
      </c>
      <c r="H143">
        <v>10.4</v>
      </c>
      <c r="I143">
        <v>0</v>
      </c>
      <c r="J143">
        <v>12</v>
      </c>
      <c r="K143">
        <v>0.8</v>
      </c>
      <c r="L143">
        <v>0</v>
      </c>
      <c r="M143">
        <v>0</v>
      </c>
      <c r="N143">
        <v>0</v>
      </c>
    </row>
    <row r="144" spans="1:14" x14ac:dyDescent="0.3">
      <c r="A144" s="36">
        <v>141</v>
      </c>
      <c r="B144">
        <v>15593</v>
      </c>
      <c r="C144" s="1">
        <v>44026.479305555556</v>
      </c>
      <c r="D144">
        <v>43.427926999999997</v>
      </c>
      <c r="E144" t="s">
        <v>22</v>
      </c>
      <c r="F144">
        <v>-3.6077819999999998</v>
      </c>
      <c r="G144" t="s">
        <v>24</v>
      </c>
      <c r="H144">
        <v>10.4</v>
      </c>
      <c r="I144">
        <v>0</v>
      </c>
      <c r="J144">
        <v>12</v>
      </c>
      <c r="K144">
        <v>0.8</v>
      </c>
      <c r="L144">
        <v>0</v>
      </c>
      <c r="M144">
        <v>0</v>
      </c>
      <c r="N144">
        <v>0</v>
      </c>
    </row>
    <row r="145" spans="1:14" x14ac:dyDescent="0.3">
      <c r="A145" s="36">
        <v>142</v>
      </c>
      <c r="B145">
        <v>15594</v>
      </c>
      <c r="C145" s="1">
        <v>44026.479317129626</v>
      </c>
      <c r="D145">
        <v>43.427928000000001</v>
      </c>
      <c r="E145" t="s">
        <v>22</v>
      </c>
      <c r="F145">
        <v>-3.6077840000000001</v>
      </c>
      <c r="G145" t="s">
        <v>24</v>
      </c>
      <c r="H145">
        <v>10.4</v>
      </c>
      <c r="I145">
        <v>0</v>
      </c>
      <c r="J145">
        <v>12</v>
      </c>
      <c r="K145">
        <v>0.8</v>
      </c>
      <c r="L145">
        <v>0</v>
      </c>
      <c r="M145">
        <v>0</v>
      </c>
      <c r="N145">
        <v>0</v>
      </c>
    </row>
    <row r="146" spans="1:14" x14ac:dyDescent="0.3">
      <c r="A146" s="36">
        <v>143</v>
      </c>
      <c r="B146">
        <v>15595</v>
      </c>
      <c r="C146" s="1">
        <v>44026.479328703703</v>
      </c>
      <c r="D146">
        <v>43.427926999999997</v>
      </c>
      <c r="E146" t="s">
        <v>22</v>
      </c>
      <c r="F146">
        <v>-3.6077840000000001</v>
      </c>
      <c r="G146" t="s">
        <v>24</v>
      </c>
      <c r="H146">
        <v>10.4</v>
      </c>
      <c r="I146">
        <v>0</v>
      </c>
      <c r="J146">
        <v>12</v>
      </c>
      <c r="K146">
        <v>0.8</v>
      </c>
      <c r="L146">
        <v>0</v>
      </c>
      <c r="M146">
        <v>0.37</v>
      </c>
      <c r="N146">
        <v>0</v>
      </c>
    </row>
    <row r="147" spans="1:14" x14ac:dyDescent="0.3">
      <c r="A147" s="36">
        <v>144</v>
      </c>
      <c r="B147">
        <v>15596</v>
      </c>
      <c r="C147" s="1">
        <v>44026.47934027778</v>
      </c>
      <c r="D147">
        <v>43.427928000000001</v>
      </c>
      <c r="E147" t="s">
        <v>22</v>
      </c>
      <c r="F147">
        <v>-3.6077849999999998</v>
      </c>
      <c r="G147" t="s">
        <v>24</v>
      </c>
      <c r="H147">
        <v>10.4</v>
      </c>
      <c r="I147">
        <v>0</v>
      </c>
      <c r="J147">
        <v>12</v>
      </c>
      <c r="K147">
        <v>0.8</v>
      </c>
      <c r="L147">
        <v>0</v>
      </c>
      <c r="M147">
        <v>0</v>
      </c>
      <c r="N147">
        <v>0</v>
      </c>
    </row>
    <row r="148" spans="1:14" x14ac:dyDescent="0.3">
      <c r="A148" s="36">
        <v>145</v>
      </c>
      <c r="B148">
        <v>15597</v>
      </c>
      <c r="C148" s="1">
        <v>44026.479351851849</v>
      </c>
      <c r="D148">
        <v>43.427926999999997</v>
      </c>
      <c r="E148" t="s">
        <v>22</v>
      </c>
      <c r="F148">
        <v>-3.6077849999999998</v>
      </c>
      <c r="G148" t="s">
        <v>24</v>
      </c>
      <c r="H148">
        <v>10.4</v>
      </c>
      <c r="I148">
        <v>0</v>
      </c>
      <c r="J148">
        <v>12</v>
      </c>
      <c r="K148">
        <v>0.8</v>
      </c>
      <c r="L148">
        <v>0</v>
      </c>
      <c r="M148">
        <v>0.37</v>
      </c>
      <c r="N148">
        <v>0</v>
      </c>
    </row>
    <row r="149" spans="1:14" x14ac:dyDescent="0.3">
      <c r="A149" s="36">
        <v>146</v>
      </c>
      <c r="B149">
        <v>15598</v>
      </c>
      <c r="C149" s="1">
        <v>44026.479363425926</v>
      </c>
      <c r="D149">
        <v>43.427925999999999</v>
      </c>
      <c r="E149" t="s">
        <v>22</v>
      </c>
      <c r="F149">
        <v>-3.6077840000000001</v>
      </c>
      <c r="G149" t="s">
        <v>24</v>
      </c>
      <c r="H149">
        <v>10.4</v>
      </c>
      <c r="I149">
        <v>0</v>
      </c>
      <c r="J149">
        <v>12</v>
      </c>
      <c r="K149">
        <v>0.9</v>
      </c>
      <c r="L149">
        <v>0</v>
      </c>
      <c r="M149">
        <v>0.37</v>
      </c>
      <c r="N149">
        <v>0</v>
      </c>
    </row>
    <row r="150" spans="1:14" x14ac:dyDescent="0.3">
      <c r="A150" s="36">
        <v>147</v>
      </c>
      <c r="B150">
        <v>15599</v>
      </c>
      <c r="C150" s="1">
        <v>44026.479375000003</v>
      </c>
      <c r="D150">
        <v>43.427925999999999</v>
      </c>
      <c r="E150" t="s">
        <v>22</v>
      </c>
      <c r="F150">
        <v>-3.6077849999999998</v>
      </c>
      <c r="G150" t="s">
        <v>24</v>
      </c>
      <c r="H150">
        <v>10.4</v>
      </c>
      <c r="I150">
        <v>0</v>
      </c>
      <c r="J150">
        <v>12</v>
      </c>
      <c r="K150">
        <v>0.8</v>
      </c>
      <c r="L150">
        <v>0</v>
      </c>
      <c r="M150">
        <v>0.19</v>
      </c>
      <c r="N150">
        <v>0</v>
      </c>
    </row>
    <row r="151" spans="1:14" x14ac:dyDescent="0.3">
      <c r="A151" s="36">
        <v>148</v>
      </c>
      <c r="B151">
        <v>15600</v>
      </c>
      <c r="C151" s="1">
        <v>44026.479386574072</v>
      </c>
      <c r="D151">
        <v>43.427925999999999</v>
      </c>
      <c r="E151" t="s">
        <v>22</v>
      </c>
      <c r="F151">
        <v>-3.6077849999999998</v>
      </c>
      <c r="G151" t="s">
        <v>24</v>
      </c>
      <c r="H151">
        <v>10.4</v>
      </c>
      <c r="I151">
        <v>0</v>
      </c>
      <c r="J151">
        <v>11</v>
      </c>
      <c r="K151">
        <v>0.9</v>
      </c>
      <c r="L151">
        <v>0</v>
      </c>
      <c r="M151">
        <v>0.19</v>
      </c>
      <c r="N151">
        <v>0</v>
      </c>
    </row>
    <row r="152" spans="1:14" x14ac:dyDescent="0.3">
      <c r="A152" s="36">
        <v>149</v>
      </c>
      <c r="B152">
        <v>15601</v>
      </c>
      <c r="C152" s="1">
        <v>44026.479398148149</v>
      </c>
      <c r="D152">
        <v>43.427925999999999</v>
      </c>
      <c r="E152" t="s">
        <v>22</v>
      </c>
      <c r="F152">
        <v>-3.6077859999999999</v>
      </c>
      <c r="G152" t="s">
        <v>24</v>
      </c>
      <c r="H152">
        <v>10.4</v>
      </c>
      <c r="I152">
        <v>0</v>
      </c>
      <c r="J152">
        <v>11</v>
      </c>
      <c r="K152">
        <v>0.9</v>
      </c>
      <c r="L152">
        <v>0</v>
      </c>
      <c r="M152">
        <v>0</v>
      </c>
      <c r="N152">
        <v>0</v>
      </c>
    </row>
    <row r="153" spans="1:14" x14ac:dyDescent="0.3">
      <c r="A153" s="36">
        <v>150</v>
      </c>
      <c r="B153">
        <v>15602</v>
      </c>
      <c r="C153" s="1">
        <v>44026.479409722226</v>
      </c>
      <c r="D153">
        <v>43.427926999999997</v>
      </c>
      <c r="E153" t="s">
        <v>22</v>
      </c>
      <c r="F153">
        <v>-3.6077859999999999</v>
      </c>
      <c r="G153" t="s">
        <v>24</v>
      </c>
      <c r="H153">
        <v>10.4</v>
      </c>
      <c r="I153">
        <v>0</v>
      </c>
      <c r="J153">
        <v>11</v>
      </c>
      <c r="K153">
        <v>0.9</v>
      </c>
      <c r="L153">
        <v>0</v>
      </c>
      <c r="M153">
        <v>0.19</v>
      </c>
      <c r="N153">
        <v>0</v>
      </c>
    </row>
    <row r="154" spans="1:14" x14ac:dyDescent="0.3">
      <c r="A154" s="36">
        <v>151</v>
      </c>
      <c r="B154">
        <v>15603</v>
      </c>
      <c r="C154" s="1">
        <v>44026.479421296295</v>
      </c>
      <c r="D154">
        <v>43.427928999999999</v>
      </c>
      <c r="E154" t="s">
        <v>22</v>
      </c>
      <c r="F154">
        <v>-3.6077870000000001</v>
      </c>
      <c r="G154" t="s">
        <v>24</v>
      </c>
      <c r="H154">
        <v>10.4</v>
      </c>
      <c r="I154">
        <v>0</v>
      </c>
      <c r="J154">
        <v>11</v>
      </c>
      <c r="K154">
        <v>0.9</v>
      </c>
      <c r="L154">
        <v>0</v>
      </c>
      <c r="M154">
        <v>0</v>
      </c>
      <c r="N154">
        <v>0</v>
      </c>
    </row>
    <row r="155" spans="1:14" x14ac:dyDescent="0.3">
      <c r="A155" s="36">
        <v>152</v>
      </c>
      <c r="B155">
        <v>15604</v>
      </c>
      <c r="C155" s="1">
        <v>44026.479432870372</v>
      </c>
      <c r="D155">
        <v>43.427928999999999</v>
      </c>
      <c r="E155" t="s">
        <v>22</v>
      </c>
      <c r="F155">
        <v>-3.6077870000000001</v>
      </c>
      <c r="G155" t="s">
        <v>24</v>
      </c>
      <c r="H155">
        <v>10.4</v>
      </c>
      <c r="I155">
        <v>0</v>
      </c>
      <c r="J155">
        <v>12</v>
      </c>
      <c r="K155">
        <v>0.8</v>
      </c>
      <c r="L155">
        <v>0</v>
      </c>
      <c r="M155">
        <v>0</v>
      </c>
      <c r="N155">
        <v>0</v>
      </c>
    </row>
    <row r="156" spans="1:14" x14ac:dyDescent="0.3">
      <c r="A156" s="36">
        <v>153</v>
      </c>
      <c r="B156">
        <v>15605</v>
      </c>
      <c r="C156" s="1">
        <v>44026.479444444441</v>
      </c>
      <c r="D156">
        <v>43.427928999999999</v>
      </c>
      <c r="E156" t="s">
        <v>22</v>
      </c>
      <c r="F156">
        <v>-3.6077880000000002</v>
      </c>
      <c r="G156" t="s">
        <v>24</v>
      </c>
      <c r="H156">
        <v>10.4</v>
      </c>
      <c r="I156">
        <v>0</v>
      </c>
      <c r="J156">
        <v>12</v>
      </c>
      <c r="K156">
        <v>0.8</v>
      </c>
      <c r="L156">
        <v>0</v>
      </c>
      <c r="M156">
        <v>0</v>
      </c>
      <c r="N156">
        <v>0</v>
      </c>
    </row>
    <row r="157" spans="1:14" x14ac:dyDescent="0.3">
      <c r="A157" s="36">
        <v>154</v>
      </c>
      <c r="B157">
        <v>15606</v>
      </c>
      <c r="C157" s="1">
        <v>44026.479456018518</v>
      </c>
      <c r="D157">
        <v>43.427930000000003</v>
      </c>
      <c r="E157" t="s">
        <v>22</v>
      </c>
      <c r="F157">
        <v>-3.6077870000000001</v>
      </c>
      <c r="G157" t="s">
        <v>24</v>
      </c>
      <c r="H157">
        <v>10.4</v>
      </c>
      <c r="I157">
        <v>0</v>
      </c>
      <c r="J157">
        <v>12</v>
      </c>
      <c r="K157">
        <v>0.8</v>
      </c>
      <c r="L157">
        <v>0</v>
      </c>
      <c r="M157">
        <v>0.19</v>
      </c>
      <c r="N157">
        <v>0</v>
      </c>
    </row>
    <row r="158" spans="1:14" x14ac:dyDescent="0.3">
      <c r="A158" s="36">
        <v>155</v>
      </c>
      <c r="B158">
        <v>15607</v>
      </c>
      <c r="C158" s="1">
        <v>44026.479467592595</v>
      </c>
      <c r="D158">
        <v>43.427931000000001</v>
      </c>
      <c r="E158" t="s">
        <v>22</v>
      </c>
      <c r="F158">
        <v>-3.6077880000000002</v>
      </c>
      <c r="G158" t="s">
        <v>24</v>
      </c>
      <c r="H158">
        <v>10.4</v>
      </c>
      <c r="I158">
        <v>0</v>
      </c>
      <c r="J158">
        <v>12</v>
      </c>
      <c r="K158">
        <v>0.8</v>
      </c>
      <c r="L158">
        <v>0</v>
      </c>
      <c r="M158">
        <v>0</v>
      </c>
      <c r="N158">
        <v>0</v>
      </c>
    </row>
    <row r="159" spans="1:14" x14ac:dyDescent="0.3">
      <c r="A159" s="36">
        <v>156</v>
      </c>
      <c r="B159">
        <v>15608</v>
      </c>
      <c r="C159" s="1">
        <v>44026.479479166665</v>
      </c>
      <c r="D159">
        <v>43.427931000000001</v>
      </c>
      <c r="E159" t="s">
        <v>22</v>
      </c>
      <c r="F159">
        <v>-3.6077880000000002</v>
      </c>
      <c r="G159" t="s">
        <v>24</v>
      </c>
      <c r="H159">
        <v>10.4</v>
      </c>
      <c r="I159">
        <v>0</v>
      </c>
      <c r="J159">
        <v>12</v>
      </c>
      <c r="K159">
        <v>0.8</v>
      </c>
      <c r="L159">
        <v>0</v>
      </c>
      <c r="M159">
        <v>0</v>
      </c>
      <c r="N159">
        <v>0</v>
      </c>
    </row>
    <row r="160" spans="1:14" x14ac:dyDescent="0.3">
      <c r="A160" s="36">
        <v>157</v>
      </c>
      <c r="B160">
        <v>15609</v>
      </c>
      <c r="C160" s="1">
        <v>44026.479490740741</v>
      </c>
      <c r="D160">
        <v>43.427931999999998</v>
      </c>
      <c r="E160" t="s">
        <v>22</v>
      </c>
      <c r="F160">
        <v>-3.6077889999999999</v>
      </c>
      <c r="G160" t="s">
        <v>24</v>
      </c>
      <c r="H160">
        <v>10.4</v>
      </c>
      <c r="I160">
        <v>0</v>
      </c>
      <c r="J160">
        <v>12</v>
      </c>
      <c r="K160">
        <v>0.8</v>
      </c>
      <c r="L160">
        <v>0</v>
      </c>
      <c r="M160">
        <v>0</v>
      </c>
      <c r="N160">
        <v>0</v>
      </c>
    </row>
    <row r="161" spans="1:14" x14ac:dyDescent="0.3">
      <c r="A161" s="36">
        <v>158</v>
      </c>
      <c r="B161">
        <v>15610</v>
      </c>
      <c r="C161" s="1">
        <v>44026.479502314818</v>
      </c>
      <c r="D161">
        <v>43.427931999999998</v>
      </c>
      <c r="E161" t="s">
        <v>22</v>
      </c>
      <c r="F161">
        <v>-3.6077859999999999</v>
      </c>
      <c r="G161" t="s">
        <v>24</v>
      </c>
      <c r="H161">
        <v>10.4</v>
      </c>
      <c r="I161">
        <v>0</v>
      </c>
      <c r="J161">
        <v>12</v>
      </c>
      <c r="K161">
        <v>0.8</v>
      </c>
      <c r="L161">
        <v>0</v>
      </c>
      <c r="M161">
        <v>0.56000000000000005</v>
      </c>
      <c r="N161">
        <v>0</v>
      </c>
    </row>
    <row r="162" spans="1:14" x14ac:dyDescent="0.3">
      <c r="A162" s="36">
        <v>159</v>
      </c>
      <c r="B162">
        <v>15611</v>
      </c>
      <c r="C162" s="1">
        <v>44026.479513888888</v>
      </c>
      <c r="D162">
        <v>43.427934</v>
      </c>
      <c r="E162" t="s">
        <v>22</v>
      </c>
      <c r="F162">
        <v>-3.6077840000000001</v>
      </c>
      <c r="G162" t="s">
        <v>24</v>
      </c>
      <c r="H162">
        <v>10.4</v>
      </c>
      <c r="I162">
        <v>0</v>
      </c>
      <c r="J162">
        <v>12</v>
      </c>
      <c r="K162">
        <v>0.8</v>
      </c>
      <c r="L162">
        <v>0</v>
      </c>
      <c r="M162">
        <v>0.37</v>
      </c>
      <c r="N162">
        <v>0</v>
      </c>
    </row>
    <row r="163" spans="1:14" x14ac:dyDescent="0.3">
      <c r="A163" s="36">
        <v>160</v>
      </c>
      <c r="B163">
        <v>15612</v>
      </c>
      <c r="C163" s="1">
        <v>44026.479525462964</v>
      </c>
      <c r="D163">
        <v>43.427934</v>
      </c>
      <c r="E163" t="s">
        <v>22</v>
      </c>
      <c r="F163">
        <v>-3.6077819999999998</v>
      </c>
      <c r="G163" t="s">
        <v>24</v>
      </c>
      <c r="H163">
        <v>10.4</v>
      </c>
      <c r="I163">
        <v>0</v>
      </c>
      <c r="J163">
        <v>12</v>
      </c>
      <c r="K163">
        <v>0.8</v>
      </c>
      <c r="L163">
        <v>0</v>
      </c>
      <c r="M163">
        <v>0.37</v>
      </c>
      <c r="N163">
        <v>0</v>
      </c>
    </row>
    <row r="164" spans="1:14" x14ac:dyDescent="0.3">
      <c r="A164" s="36">
        <v>161</v>
      </c>
      <c r="B164">
        <v>15613</v>
      </c>
      <c r="C164" s="1">
        <v>44026.479537037034</v>
      </c>
      <c r="D164">
        <v>43.427934</v>
      </c>
      <c r="E164" t="s">
        <v>22</v>
      </c>
      <c r="F164">
        <v>-3.6077819999999998</v>
      </c>
      <c r="G164" t="s">
        <v>24</v>
      </c>
      <c r="H164">
        <v>10.5</v>
      </c>
      <c r="I164">
        <v>0</v>
      </c>
      <c r="J164">
        <v>12</v>
      </c>
      <c r="K164">
        <v>0.8</v>
      </c>
      <c r="L164">
        <v>0</v>
      </c>
      <c r="M164">
        <v>0.56000000000000005</v>
      </c>
      <c r="N164">
        <v>0</v>
      </c>
    </row>
    <row r="165" spans="1:14" x14ac:dyDescent="0.3">
      <c r="A165" s="36">
        <v>162</v>
      </c>
      <c r="B165">
        <v>15614</v>
      </c>
      <c r="C165" s="1">
        <v>44026.479548611111</v>
      </c>
      <c r="D165">
        <v>43.427934999999998</v>
      </c>
      <c r="E165" t="s">
        <v>22</v>
      </c>
      <c r="F165">
        <v>-3.60778</v>
      </c>
      <c r="G165" t="s">
        <v>24</v>
      </c>
      <c r="H165">
        <v>11.6</v>
      </c>
      <c r="I165">
        <v>0</v>
      </c>
      <c r="J165">
        <v>12</v>
      </c>
      <c r="K165">
        <v>0.8</v>
      </c>
      <c r="L165">
        <v>0</v>
      </c>
      <c r="M165">
        <v>0.56000000000000005</v>
      </c>
      <c r="N165">
        <v>0</v>
      </c>
    </row>
    <row r="166" spans="1:14" x14ac:dyDescent="0.3">
      <c r="C166" s="37"/>
    </row>
    <row r="167" spans="1:14" x14ac:dyDescent="0.3">
      <c r="C167" s="37"/>
    </row>
    <row r="168" spans="1:14" x14ac:dyDescent="0.3">
      <c r="C168" s="37"/>
    </row>
    <row r="169" spans="1:14" x14ac:dyDescent="0.3">
      <c r="C169" s="37"/>
    </row>
    <row r="170" spans="1:14" x14ac:dyDescent="0.3">
      <c r="C170" s="37"/>
    </row>
    <row r="171" spans="1:14" x14ac:dyDescent="0.3">
      <c r="C171" s="37"/>
    </row>
    <row r="172" spans="1:14" x14ac:dyDescent="0.3">
      <c r="C172" s="37"/>
    </row>
    <row r="173" spans="1:14" x14ac:dyDescent="0.3">
      <c r="C173" s="37"/>
    </row>
    <row r="174" spans="1:14" x14ac:dyDescent="0.3">
      <c r="C174" s="37"/>
    </row>
    <row r="175" spans="1:14" x14ac:dyDescent="0.3">
      <c r="C175" s="37"/>
    </row>
    <row r="176" spans="1:14" x14ac:dyDescent="0.3">
      <c r="C176" s="37"/>
    </row>
    <row r="177" spans="3:3" x14ac:dyDescent="0.3">
      <c r="C177" s="37"/>
    </row>
    <row r="178" spans="3:3" x14ac:dyDescent="0.3">
      <c r="C178" s="37"/>
    </row>
    <row r="179" spans="3:3" x14ac:dyDescent="0.3">
      <c r="C179" s="37"/>
    </row>
    <row r="180" spans="3:3" x14ac:dyDescent="0.3">
      <c r="C180" s="37"/>
    </row>
    <row r="181" spans="3:3" x14ac:dyDescent="0.3">
      <c r="C181" s="37"/>
    </row>
    <row r="182" spans="3:3" x14ac:dyDescent="0.3">
      <c r="C182" s="37"/>
    </row>
    <row r="183" spans="3:3" x14ac:dyDescent="0.3">
      <c r="C183" s="37"/>
    </row>
    <row r="184" spans="3:3" x14ac:dyDescent="0.3">
      <c r="C184" s="37"/>
    </row>
    <row r="185" spans="3:3" x14ac:dyDescent="0.3">
      <c r="C185" s="37"/>
    </row>
    <row r="186" spans="3:3" x14ac:dyDescent="0.3">
      <c r="C186" s="37"/>
    </row>
    <row r="187" spans="3:3" x14ac:dyDescent="0.3">
      <c r="C187" s="37"/>
    </row>
    <row r="188" spans="3:3" x14ac:dyDescent="0.3">
      <c r="C188" s="37"/>
    </row>
    <row r="189" spans="3:3" x14ac:dyDescent="0.3">
      <c r="C189" s="37"/>
    </row>
    <row r="190" spans="3:3" x14ac:dyDescent="0.3">
      <c r="C190" s="37"/>
    </row>
    <row r="191" spans="3:3" x14ac:dyDescent="0.3">
      <c r="C191" s="37"/>
    </row>
    <row r="192" spans="3:3" x14ac:dyDescent="0.3">
      <c r="C192" s="37"/>
    </row>
    <row r="193" spans="3:3" x14ac:dyDescent="0.3">
      <c r="C193" s="37"/>
    </row>
    <row r="194" spans="3:3" x14ac:dyDescent="0.3">
      <c r="C194" s="37"/>
    </row>
    <row r="195" spans="3:3" x14ac:dyDescent="0.3">
      <c r="C195" s="37"/>
    </row>
    <row r="196" spans="3:3" x14ac:dyDescent="0.3">
      <c r="C196" s="37"/>
    </row>
    <row r="197" spans="3:3" x14ac:dyDescent="0.3">
      <c r="C197" s="37"/>
    </row>
    <row r="198" spans="3:3" x14ac:dyDescent="0.3">
      <c r="C198" s="37"/>
    </row>
    <row r="199" spans="3:3" x14ac:dyDescent="0.3">
      <c r="C199" s="37"/>
    </row>
    <row r="200" spans="3:3" x14ac:dyDescent="0.3">
      <c r="C200" s="37"/>
    </row>
    <row r="201" spans="3:3" x14ac:dyDescent="0.3">
      <c r="C201" s="37"/>
    </row>
    <row r="202" spans="3:3" x14ac:dyDescent="0.3">
      <c r="C202" s="37"/>
    </row>
    <row r="203" spans="3:3" x14ac:dyDescent="0.3">
      <c r="C203" s="37"/>
    </row>
    <row r="204" spans="3:3" x14ac:dyDescent="0.3">
      <c r="C204" s="37"/>
    </row>
    <row r="205" spans="3:3" x14ac:dyDescent="0.3">
      <c r="C205" s="37"/>
    </row>
    <row r="206" spans="3:3" x14ac:dyDescent="0.3">
      <c r="C206" s="37"/>
    </row>
    <row r="207" spans="3:3" x14ac:dyDescent="0.3">
      <c r="C207" s="37"/>
    </row>
    <row r="208" spans="3:3" x14ac:dyDescent="0.3">
      <c r="C208" s="37"/>
    </row>
    <row r="209" spans="3:3" x14ac:dyDescent="0.3">
      <c r="C209" s="37"/>
    </row>
    <row r="210" spans="3:3" x14ac:dyDescent="0.3">
      <c r="C210" s="37"/>
    </row>
    <row r="211" spans="3:3" x14ac:dyDescent="0.3">
      <c r="C211" s="37"/>
    </row>
    <row r="212" spans="3:3" x14ac:dyDescent="0.3">
      <c r="C212" s="37"/>
    </row>
    <row r="213" spans="3:3" x14ac:dyDescent="0.3">
      <c r="C213" s="37"/>
    </row>
    <row r="214" spans="3:3" x14ac:dyDescent="0.3">
      <c r="C214" s="37"/>
    </row>
    <row r="215" spans="3:3" x14ac:dyDescent="0.3">
      <c r="C215" s="37"/>
    </row>
    <row r="216" spans="3:3" x14ac:dyDescent="0.3">
      <c r="C216" s="37"/>
    </row>
    <row r="217" spans="3:3" x14ac:dyDescent="0.3">
      <c r="C217" s="37"/>
    </row>
    <row r="218" spans="3:3" x14ac:dyDescent="0.3">
      <c r="C218" s="37"/>
    </row>
    <row r="219" spans="3:3" x14ac:dyDescent="0.3">
      <c r="C219" s="37"/>
    </row>
    <row r="220" spans="3:3" x14ac:dyDescent="0.3">
      <c r="C220" s="37"/>
    </row>
    <row r="221" spans="3:3" x14ac:dyDescent="0.3">
      <c r="C221" s="37"/>
    </row>
    <row r="222" spans="3:3" x14ac:dyDescent="0.3">
      <c r="C222" s="37"/>
    </row>
    <row r="223" spans="3:3" x14ac:dyDescent="0.3">
      <c r="C223" s="37"/>
    </row>
    <row r="224" spans="3:3" x14ac:dyDescent="0.3">
      <c r="C224" s="37"/>
    </row>
    <row r="225" spans="3:3" x14ac:dyDescent="0.3">
      <c r="C225" s="37"/>
    </row>
    <row r="226" spans="3:3" x14ac:dyDescent="0.3">
      <c r="C226" s="37"/>
    </row>
    <row r="227" spans="3:3" x14ac:dyDescent="0.3">
      <c r="C227" s="37"/>
    </row>
    <row r="228" spans="3:3" x14ac:dyDescent="0.3">
      <c r="C228" s="37"/>
    </row>
    <row r="229" spans="3:3" x14ac:dyDescent="0.3">
      <c r="C229" s="37"/>
    </row>
    <row r="230" spans="3:3" x14ac:dyDescent="0.3">
      <c r="C230" s="37"/>
    </row>
    <row r="231" spans="3:3" x14ac:dyDescent="0.3">
      <c r="C231" s="37"/>
    </row>
    <row r="232" spans="3:3" x14ac:dyDescent="0.3">
      <c r="C232" s="37"/>
    </row>
    <row r="233" spans="3:3" x14ac:dyDescent="0.3">
      <c r="C233" s="37"/>
    </row>
    <row r="234" spans="3:3" x14ac:dyDescent="0.3">
      <c r="C234" s="37"/>
    </row>
    <row r="235" spans="3:3" x14ac:dyDescent="0.3">
      <c r="C235" s="37"/>
    </row>
    <row r="236" spans="3:3" x14ac:dyDescent="0.3">
      <c r="C236" s="37"/>
    </row>
    <row r="237" spans="3:3" x14ac:dyDescent="0.3">
      <c r="C237" s="37"/>
    </row>
    <row r="238" spans="3:3" x14ac:dyDescent="0.3">
      <c r="C238" s="37"/>
    </row>
    <row r="239" spans="3:3" x14ac:dyDescent="0.3">
      <c r="C239" s="37"/>
    </row>
    <row r="240" spans="3:3" x14ac:dyDescent="0.3">
      <c r="C240" s="37"/>
    </row>
    <row r="241" spans="3:3" x14ac:dyDescent="0.3">
      <c r="C241" s="37"/>
    </row>
    <row r="242" spans="3:3" x14ac:dyDescent="0.3">
      <c r="C242" s="37"/>
    </row>
    <row r="243" spans="3:3" x14ac:dyDescent="0.3">
      <c r="C243" s="37"/>
    </row>
    <row r="244" spans="3:3" x14ac:dyDescent="0.3">
      <c r="C244" s="37"/>
    </row>
    <row r="245" spans="3:3" x14ac:dyDescent="0.3">
      <c r="C245" s="37"/>
    </row>
    <row r="246" spans="3:3" x14ac:dyDescent="0.3">
      <c r="C246" s="37"/>
    </row>
    <row r="247" spans="3:3" x14ac:dyDescent="0.3">
      <c r="C247" s="37"/>
    </row>
    <row r="248" spans="3:3" x14ac:dyDescent="0.3">
      <c r="C248" s="37"/>
    </row>
    <row r="249" spans="3:3" x14ac:dyDescent="0.3">
      <c r="C249" s="37"/>
    </row>
    <row r="250" spans="3:3" x14ac:dyDescent="0.3">
      <c r="C250" s="37"/>
    </row>
    <row r="251" spans="3:3" x14ac:dyDescent="0.3">
      <c r="C251" s="37"/>
    </row>
    <row r="252" spans="3:3" x14ac:dyDescent="0.3">
      <c r="C252" s="37"/>
    </row>
    <row r="253" spans="3:3" x14ac:dyDescent="0.3">
      <c r="C253" s="37"/>
    </row>
    <row r="254" spans="3:3" x14ac:dyDescent="0.3">
      <c r="C254" s="37"/>
    </row>
    <row r="255" spans="3:3" x14ac:dyDescent="0.3">
      <c r="C255" s="37"/>
    </row>
    <row r="256" spans="3:3" x14ac:dyDescent="0.3">
      <c r="C256" s="37"/>
    </row>
    <row r="257" spans="3:3" x14ac:dyDescent="0.3">
      <c r="C257" s="37"/>
    </row>
    <row r="258" spans="3:3" x14ac:dyDescent="0.3">
      <c r="C258" s="37"/>
    </row>
    <row r="259" spans="3:3" x14ac:dyDescent="0.3">
      <c r="C259" s="37"/>
    </row>
    <row r="260" spans="3:3" x14ac:dyDescent="0.3">
      <c r="C260" s="37"/>
    </row>
    <row r="261" spans="3:3" x14ac:dyDescent="0.3">
      <c r="C261" s="37"/>
    </row>
    <row r="262" spans="3:3" x14ac:dyDescent="0.3">
      <c r="C262" s="37"/>
    </row>
    <row r="263" spans="3:3" x14ac:dyDescent="0.3">
      <c r="C263" s="37"/>
    </row>
    <row r="264" spans="3:3" x14ac:dyDescent="0.3">
      <c r="C264" s="37"/>
    </row>
    <row r="265" spans="3:3" x14ac:dyDescent="0.3">
      <c r="C265" s="37"/>
    </row>
    <row r="266" spans="3:3" x14ac:dyDescent="0.3">
      <c r="C266" s="37"/>
    </row>
    <row r="267" spans="3:3" x14ac:dyDescent="0.3">
      <c r="C267" s="37"/>
    </row>
    <row r="268" spans="3:3" x14ac:dyDescent="0.3">
      <c r="C268" s="37"/>
    </row>
    <row r="269" spans="3:3" x14ac:dyDescent="0.3">
      <c r="C269" s="37"/>
    </row>
    <row r="270" spans="3:3" x14ac:dyDescent="0.3">
      <c r="C270" s="37"/>
    </row>
    <row r="271" spans="3:3" x14ac:dyDescent="0.3">
      <c r="C271" s="37"/>
    </row>
    <row r="272" spans="3:3" x14ac:dyDescent="0.3">
      <c r="C272" s="37"/>
    </row>
    <row r="273" spans="3:3" x14ac:dyDescent="0.3">
      <c r="C273" s="37"/>
    </row>
    <row r="274" spans="3:3" x14ac:dyDescent="0.3">
      <c r="C274" s="37"/>
    </row>
    <row r="275" spans="3:3" x14ac:dyDescent="0.3">
      <c r="C275" s="37"/>
    </row>
    <row r="276" spans="3:3" x14ac:dyDescent="0.3">
      <c r="C276" s="37"/>
    </row>
    <row r="277" spans="3:3" x14ac:dyDescent="0.3">
      <c r="C277" s="37"/>
    </row>
    <row r="278" spans="3:3" x14ac:dyDescent="0.3">
      <c r="C278" s="37"/>
    </row>
    <row r="279" spans="3:3" x14ac:dyDescent="0.3">
      <c r="C279" s="37"/>
    </row>
    <row r="280" spans="3:3" x14ac:dyDescent="0.3">
      <c r="C280" s="37"/>
    </row>
    <row r="281" spans="3:3" x14ac:dyDescent="0.3">
      <c r="C281" s="37"/>
    </row>
    <row r="282" spans="3:3" x14ac:dyDescent="0.3">
      <c r="C282" s="37"/>
    </row>
    <row r="283" spans="3:3" x14ac:dyDescent="0.3">
      <c r="C283" s="37"/>
    </row>
    <row r="284" spans="3:3" x14ac:dyDescent="0.3">
      <c r="C284" s="37"/>
    </row>
    <row r="285" spans="3:3" x14ac:dyDescent="0.3">
      <c r="C285" s="37"/>
    </row>
    <row r="286" spans="3:3" x14ac:dyDescent="0.3">
      <c r="C286" s="37"/>
    </row>
    <row r="287" spans="3:3" x14ac:dyDescent="0.3">
      <c r="C287" s="37"/>
    </row>
    <row r="288" spans="3:3" x14ac:dyDescent="0.3">
      <c r="C288" s="37"/>
    </row>
    <row r="289" spans="3:3" x14ac:dyDescent="0.3">
      <c r="C289" s="37"/>
    </row>
    <row r="290" spans="3:3" x14ac:dyDescent="0.3">
      <c r="C290" s="37"/>
    </row>
    <row r="291" spans="3:3" x14ac:dyDescent="0.3">
      <c r="C291" s="37"/>
    </row>
    <row r="292" spans="3:3" x14ac:dyDescent="0.3">
      <c r="C292" s="37"/>
    </row>
    <row r="293" spans="3:3" x14ac:dyDescent="0.3">
      <c r="C293" s="37"/>
    </row>
    <row r="294" spans="3:3" x14ac:dyDescent="0.3">
      <c r="C294" s="37"/>
    </row>
    <row r="295" spans="3:3" x14ac:dyDescent="0.3">
      <c r="C295" s="37"/>
    </row>
    <row r="296" spans="3:3" x14ac:dyDescent="0.3">
      <c r="C296" s="37"/>
    </row>
    <row r="297" spans="3:3" x14ac:dyDescent="0.3">
      <c r="C297" s="37"/>
    </row>
    <row r="298" spans="3:3" x14ac:dyDescent="0.3">
      <c r="C298" s="37"/>
    </row>
    <row r="299" spans="3:3" x14ac:dyDescent="0.3">
      <c r="C299" s="37"/>
    </row>
    <row r="300" spans="3:3" x14ac:dyDescent="0.3">
      <c r="C300" s="37"/>
    </row>
    <row r="301" spans="3:3" x14ac:dyDescent="0.3">
      <c r="C301" s="37"/>
    </row>
    <row r="302" spans="3:3" x14ac:dyDescent="0.3">
      <c r="C302" s="37"/>
    </row>
    <row r="303" spans="3:3" x14ac:dyDescent="0.3">
      <c r="C303" s="37"/>
    </row>
    <row r="304" spans="3:3" x14ac:dyDescent="0.3">
      <c r="C304" s="37"/>
    </row>
    <row r="305" spans="3:3" x14ac:dyDescent="0.3">
      <c r="C305" s="37"/>
    </row>
    <row r="306" spans="3:3" x14ac:dyDescent="0.3">
      <c r="C306" s="37"/>
    </row>
    <row r="307" spans="3:3" x14ac:dyDescent="0.3">
      <c r="C307" s="37"/>
    </row>
    <row r="308" spans="3:3" x14ac:dyDescent="0.3">
      <c r="C308" s="37"/>
    </row>
    <row r="309" spans="3:3" x14ac:dyDescent="0.3">
      <c r="C309" s="37"/>
    </row>
    <row r="310" spans="3:3" x14ac:dyDescent="0.3">
      <c r="C310" s="37"/>
    </row>
    <row r="311" spans="3:3" x14ac:dyDescent="0.3">
      <c r="C311" s="37"/>
    </row>
    <row r="312" spans="3:3" x14ac:dyDescent="0.3">
      <c r="C312" s="37"/>
    </row>
    <row r="313" spans="3:3" x14ac:dyDescent="0.3">
      <c r="C313" s="37"/>
    </row>
    <row r="314" spans="3:3" x14ac:dyDescent="0.3">
      <c r="C314" s="37"/>
    </row>
    <row r="315" spans="3:3" x14ac:dyDescent="0.3">
      <c r="C315" s="37"/>
    </row>
    <row r="316" spans="3:3" x14ac:dyDescent="0.3">
      <c r="C316" s="37"/>
    </row>
    <row r="317" spans="3:3" x14ac:dyDescent="0.3">
      <c r="C317" s="37"/>
    </row>
    <row r="318" spans="3:3" x14ac:dyDescent="0.3">
      <c r="C318" s="37"/>
    </row>
    <row r="319" spans="3:3" x14ac:dyDescent="0.3">
      <c r="C319" s="37"/>
    </row>
    <row r="320" spans="3:3" x14ac:dyDescent="0.3">
      <c r="C320" s="37"/>
    </row>
    <row r="321" spans="3:3" x14ac:dyDescent="0.3">
      <c r="C321" s="37"/>
    </row>
    <row r="322" spans="3:3" x14ac:dyDescent="0.3">
      <c r="C322" s="37"/>
    </row>
    <row r="323" spans="3:3" x14ac:dyDescent="0.3">
      <c r="C323" s="37"/>
    </row>
    <row r="324" spans="3:3" x14ac:dyDescent="0.3">
      <c r="C324" s="37"/>
    </row>
    <row r="325" spans="3:3" x14ac:dyDescent="0.3">
      <c r="C325" s="37"/>
    </row>
    <row r="326" spans="3:3" x14ac:dyDescent="0.3">
      <c r="C326" s="37"/>
    </row>
    <row r="327" spans="3:3" x14ac:dyDescent="0.3">
      <c r="C327" s="37"/>
    </row>
    <row r="328" spans="3:3" x14ac:dyDescent="0.3">
      <c r="C328" s="37"/>
    </row>
    <row r="329" spans="3:3" x14ac:dyDescent="0.3">
      <c r="C329" s="37"/>
    </row>
    <row r="330" spans="3:3" x14ac:dyDescent="0.3">
      <c r="C330" s="37"/>
    </row>
    <row r="331" spans="3:3" x14ac:dyDescent="0.3">
      <c r="C331" s="37"/>
    </row>
    <row r="332" spans="3:3" x14ac:dyDescent="0.3">
      <c r="C332" s="37"/>
    </row>
    <row r="333" spans="3:3" x14ac:dyDescent="0.3">
      <c r="C333" s="37"/>
    </row>
    <row r="334" spans="3:3" x14ac:dyDescent="0.3">
      <c r="C334" s="37"/>
    </row>
    <row r="335" spans="3:3" x14ac:dyDescent="0.3">
      <c r="C335" s="37"/>
    </row>
    <row r="336" spans="3:3" x14ac:dyDescent="0.3">
      <c r="C336" s="37"/>
    </row>
    <row r="337" spans="3:3" x14ac:dyDescent="0.3">
      <c r="C337" s="37"/>
    </row>
    <row r="338" spans="3:3" x14ac:dyDescent="0.3">
      <c r="C338" s="37"/>
    </row>
    <row r="339" spans="3:3" x14ac:dyDescent="0.3">
      <c r="C339" s="37"/>
    </row>
    <row r="340" spans="3:3" x14ac:dyDescent="0.3">
      <c r="C340" s="37"/>
    </row>
    <row r="341" spans="3:3" x14ac:dyDescent="0.3">
      <c r="C341" s="37"/>
    </row>
    <row r="342" spans="3:3" x14ac:dyDescent="0.3">
      <c r="C342" s="37"/>
    </row>
    <row r="343" spans="3:3" x14ac:dyDescent="0.3">
      <c r="C343" s="37"/>
    </row>
    <row r="344" spans="3:3" x14ac:dyDescent="0.3">
      <c r="C344" s="37"/>
    </row>
    <row r="345" spans="3:3" x14ac:dyDescent="0.3">
      <c r="C345" s="37"/>
    </row>
    <row r="346" spans="3:3" x14ac:dyDescent="0.3">
      <c r="C346" s="37"/>
    </row>
    <row r="347" spans="3:3" x14ac:dyDescent="0.3">
      <c r="C347" s="37"/>
    </row>
    <row r="348" spans="3:3" x14ac:dyDescent="0.3">
      <c r="C348" s="37"/>
    </row>
    <row r="349" spans="3:3" x14ac:dyDescent="0.3">
      <c r="C349" s="37"/>
    </row>
    <row r="350" spans="3:3" x14ac:dyDescent="0.3">
      <c r="C350" s="37"/>
    </row>
    <row r="351" spans="3:3" x14ac:dyDescent="0.3">
      <c r="C351" s="37"/>
    </row>
    <row r="352" spans="3:3" x14ac:dyDescent="0.3">
      <c r="C352" s="37"/>
    </row>
    <row r="353" spans="3:3" x14ac:dyDescent="0.3">
      <c r="C353" s="37"/>
    </row>
    <row r="354" spans="3:3" x14ac:dyDescent="0.3">
      <c r="C354" s="37"/>
    </row>
    <row r="355" spans="3:3" x14ac:dyDescent="0.3">
      <c r="C355" s="37"/>
    </row>
    <row r="356" spans="3:3" x14ac:dyDescent="0.3">
      <c r="C356" s="37"/>
    </row>
    <row r="357" spans="3:3" x14ac:dyDescent="0.3">
      <c r="C357" s="37"/>
    </row>
    <row r="358" spans="3:3" x14ac:dyDescent="0.3">
      <c r="C358" s="37"/>
    </row>
    <row r="359" spans="3:3" x14ac:dyDescent="0.3">
      <c r="C359" s="37"/>
    </row>
    <row r="360" spans="3:3" x14ac:dyDescent="0.3">
      <c r="C360" s="37"/>
    </row>
    <row r="361" spans="3:3" x14ac:dyDescent="0.3">
      <c r="C361" s="37"/>
    </row>
    <row r="362" spans="3:3" x14ac:dyDescent="0.3">
      <c r="C362" s="37"/>
    </row>
    <row r="363" spans="3:3" x14ac:dyDescent="0.3">
      <c r="C363" s="37"/>
    </row>
    <row r="364" spans="3:3" x14ac:dyDescent="0.3">
      <c r="C364" s="37"/>
    </row>
    <row r="365" spans="3:3" x14ac:dyDescent="0.3">
      <c r="C365" s="37"/>
    </row>
    <row r="366" spans="3:3" x14ac:dyDescent="0.3">
      <c r="C366" s="37"/>
    </row>
    <row r="367" spans="3:3" x14ac:dyDescent="0.3">
      <c r="C367" s="37"/>
    </row>
    <row r="368" spans="3:3" x14ac:dyDescent="0.3">
      <c r="C368" s="37"/>
    </row>
    <row r="369" spans="3:3" x14ac:dyDescent="0.3">
      <c r="C369" s="37"/>
    </row>
    <row r="370" spans="3:3" x14ac:dyDescent="0.3">
      <c r="C370" s="37"/>
    </row>
    <row r="371" spans="3:3" x14ac:dyDescent="0.3">
      <c r="C371" s="3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</sheetPr>
  <dimension ref="A1:G375"/>
  <sheetViews>
    <sheetView workbookViewId="0">
      <selection activeCell="I160" sqref="I160"/>
    </sheetView>
  </sheetViews>
  <sheetFormatPr baseColWidth="10" defaultRowHeight="14.4" x14ac:dyDescent="0.3"/>
  <cols>
    <col min="1" max="1" width="15.6640625" bestFit="1" customWidth="1"/>
    <col min="2" max="2" width="15.6640625" style="43" customWidth="1"/>
    <col min="3" max="3" width="15.6640625" style="2" customWidth="1"/>
  </cols>
  <sheetData>
    <row r="1" spans="1:7" x14ac:dyDescent="0.3">
      <c r="A1" t="s">
        <v>10</v>
      </c>
      <c r="B1" s="42" t="s">
        <v>94</v>
      </c>
      <c r="C1" s="41" t="s">
        <v>93</v>
      </c>
      <c r="D1" t="s">
        <v>15</v>
      </c>
    </row>
    <row r="2" spans="1:7" x14ac:dyDescent="0.3">
      <c r="A2" s="1">
        <f>'Punto C2'!C4</f>
        <v>44026.477685185186</v>
      </c>
      <c r="B2" s="43">
        <f t="shared" ref="B2" si="0">C2/60</f>
        <v>1.6666666666666666E-2</v>
      </c>
      <c r="C2" s="2">
        <v>1</v>
      </c>
      <c r="D2">
        <f>'Punto C2'!H4</f>
        <v>12.3</v>
      </c>
    </row>
    <row r="3" spans="1:7" x14ac:dyDescent="0.3">
      <c r="A3" s="1">
        <f>'Punto C2'!C5</f>
        <v>44026.477696759262</v>
      </c>
      <c r="B3" s="43">
        <f t="shared" ref="B3:B66" si="1">C3/60</f>
        <v>3.3333333333333333E-2</v>
      </c>
      <c r="C3" s="2">
        <v>2</v>
      </c>
      <c r="D3">
        <f>'Punto C2'!H5</f>
        <v>12.6</v>
      </c>
      <c r="E3" s="38" t="s">
        <v>92</v>
      </c>
      <c r="F3" s="84">
        <f>MAX(D3:D439)</f>
        <v>12.6</v>
      </c>
      <c r="G3" s="39"/>
    </row>
    <row r="4" spans="1:7" x14ac:dyDescent="0.3">
      <c r="A4" s="1">
        <f>'Punto C2'!C6</f>
        <v>44026.477708333332</v>
      </c>
      <c r="B4" s="43">
        <f t="shared" si="1"/>
        <v>0.05</v>
      </c>
      <c r="C4" s="2">
        <v>3</v>
      </c>
      <c r="D4">
        <f>'Punto C2'!H6</f>
        <v>11.5</v>
      </c>
    </row>
    <row r="5" spans="1:7" x14ac:dyDescent="0.3">
      <c r="A5" s="1">
        <f>'Punto C2'!C7</f>
        <v>44026.477719907409</v>
      </c>
      <c r="B5" s="43">
        <f t="shared" si="1"/>
        <v>6.6666666666666666E-2</v>
      </c>
      <c r="C5" s="2">
        <v>4</v>
      </c>
      <c r="D5">
        <f>'Punto C2'!H7</f>
        <v>10.1</v>
      </c>
    </row>
    <row r="6" spans="1:7" x14ac:dyDescent="0.3">
      <c r="A6" s="1">
        <f>'Punto C2'!C8</f>
        <v>44026.477731481478</v>
      </c>
      <c r="B6" s="43">
        <f t="shared" si="1"/>
        <v>8.3333333333333329E-2</v>
      </c>
      <c r="C6" s="2">
        <v>5</v>
      </c>
      <c r="D6">
        <f>'Punto C2'!H8</f>
        <v>9.8000000000000007</v>
      </c>
    </row>
    <row r="7" spans="1:7" x14ac:dyDescent="0.3">
      <c r="A7" s="1">
        <f>'Punto C2'!C9</f>
        <v>44026.477743055555</v>
      </c>
      <c r="B7" s="43">
        <f t="shared" si="1"/>
        <v>0.1</v>
      </c>
      <c r="C7" s="2">
        <v>6</v>
      </c>
      <c r="D7">
        <f>'Punto C2'!H9</f>
        <v>9.9</v>
      </c>
    </row>
    <row r="8" spans="1:7" x14ac:dyDescent="0.3">
      <c r="A8" s="1">
        <f>'Punto C2'!C10</f>
        <v>44026.477754629632</v>
      </c>
      <c r="B8" s="43">
        <f t="shared" si="1"/>
        <v>0.11666666666666667</v>
      </c>
      <c r="C8" s="2">
        <v>7</v>
      </c>
      <c r="D8">
        <f>'Punto C2'!H10</f>
        <v>9.9</v>
      </c>
    </row>
    <row r="9" spans="1:7" x14ac:dyDescent="0.3">
      <c r="A9" s="1">
        <f>'Punto C2'!C11</f>
        <v>44026.477766203701</v>
      </c>
      <c r="B9" s="43">
        <f t="shared" si="1"/>
        <v>0.13333333333333333</v>
      </c>
      <c r="C9" s="2">
        <v>8</v>
      </c>
      <c r="D9">
        <f>'Punto C2'!H11</f>
        <v>9.9</v>
      </c>
    </row>
    <row r="10" spans="1:7" x14ac:dyDescent="0.3">
      <c r="A10" s="1">
        <f>'Punto C2'!C12</f>
        <v>44026.477777777778</v>
      </c>
      <c r="B10" s="43">
        <f t="shared" si="1"/>
        <v>0.15</v>
      </c>
      <c r="C10" s="2">
        <v>9</v>
      </c>
      <c r="D10">
        <f>'Punto C2'!H12</f>
        <v>9.9</v>
      </c>
    </row>
    <row r="11" spans="1:7" x14ac:dyDescent="0.3">
      <c r="A11" s="1">
        <f>'Punto C2'!C13</f>
        <v>44026.477789351855</v>
      </c>
      <c r="B11" s="43">
        <f t="shared" si="1"/>
        <v>0.16666666666666666</v>
      </c>
      <c r="C11" s="2">
        <v>10</v>
      </c>
      <c r="D11">
        <f>'Punto C2'!H13</f>
        <v>9.8000000000000007</v>
      </c>
    </row>
    <row r="12" spans="1:7" x14ac:dyDescent="0.3">
      <c r="A12" s="1">
        <f>'Punto C2'!C14</f>
        <v>44026.477800925924</v>
      </c>
      <c r="B12" s="43">
        <f t="shared" si="1"/>
        <v>0.18333333333333332</v>
      </c>
      <c r="C12" s="2">
        <v>11</v>
      </c>
      <c r="D12">
        <f>'Punto C2'!H14</f>
        <v>9.9</v>
      </c>
    </row>
    <row r="13" spans="1:7" x14ac:dyDescent="0.3">
      <c r="A13" s="1">
        <f>'Punto C2'!C15</f>
        <v>44026.477812500001</v>
      </c>
      <c r="B13" s="43">
        <f t="shared" si="1"/>
        <v>0.2</v>
      </c>
      <c r="C13" s="2">
        <v>12</v>
      </c>
      <c r="D13">
        <f>'Punto C2'!H15</f>
        <v>10</v>
      </c>
    </row>
    <row r="14" spans="1:7" x14ac:dyDescent="0.3">
      <c r="A14" s="1">
        <f>'Punto C2'!C16</f>
        <v>44026.477824074071</v>
      </c>
      <c r="B14" s="43">
        <f t="shared" si="1"/>
        <v>0.21666666666666667</v>
      </c>
      <c r="C14" s="2">
        <v>13</v>
      </c>
      <c r="D14">
        <f>'Punto C2'!H16</f>
        <v>10</v>
      </c>
    </row>
    <row r="15" spans="1:7" x14ac:dyDescent="0.3">
      <c r="A15" s="1">
        <f>'Punto C2'!C17</f>
        <v>44026.477835648147</v>
      </c>
      <c r="B15" s="43">
        <f t="shared" si="1"/>
        <v>0.23333333333333334</v>
      </c>
      <c r="C15" s="2">
        <v>14</v>
      </c>
      <c r="D15">
        <f>'Punto C2'!H17</f>
        <v>10.1</v>
      </c>
    </row>
    <row r="16" spans="1:7" x14ac:dyDescent="0.3">
      <c r="A16" s="1">
        <f>'Punto C2'!C18</f>
        <v>44026.477847222224</v>
      </c>
      <c r="B16" s="43">
        <f t="shared" si="1"/>
        <v>0.25</v>
      </c>
      <c r="C16" s="2">
        <v>15</v>
      </c>
      <c r="D16">
        <f>'Punto C2'!H18</f>
        <v>10.199999999999999</v>
      </c>
    </row>
    <row r="17" spans="1:4" x14ac:dyDescent="0.3">
      <c r="A17" s="1">
        <f>'Punto C2'!C19</f>
        <v>44026.477858796294</v>
      </c>
      <c r="B17" s="43">
        <f t="shared" si="1"/>
        <v>0.26666666666666666</v>
      </c>
      <c r="C17" s="2">
        <v>16</v>
      </c>
      <c r="D17">
        <f>'Punto C2'!H19</f>
        <v>10.199999999999999</v>
      </c>
    </row>
    <row r="18" spans="1:4" x14ac:dyDescent="0.3">
      <c r="A18" s="1">
        <f>'Punto C2'!C20</f>
        <v>44026.477870370371</v>
      </c>
      <c r="B18" s="43">
        <f t="shared" si="1"/>
        <v>0.28333333333333333</v>
      </c>
      <c r="C18" s="2">
        <v>17</v>
      </c>
      <c r="D18">
        <f>'Punto C2'!H20</f>
        <v>10.1</v>
      </c>
    </row>
    <row r="19" spans="1:4" x14ac:dyDescent="0.3">
      <c r="A19" s="1">
        <f>'Punto C2'!C21</f>
        <v>44026.477881944447</v>
      </c>
      <c r="B19" s="43">
        <f t="shared" si="1"/>
        <v>0.3</v>
      </c>
      <c r="C19" s="2">
        <v>18</v>
      </c>
      <c r="D19">
        <f>'Punto C2'!H21</f>
        <v>10.1</v>
      </c>
    </row>
    <row r="20" spans="1:4" x14ac:dyDescent="0.3">
      <c r="A20" s="1">
        <f>'Punto C2'!C22</f>
        <v>44026.477893518517</v>
      </c>
      <c r="B20" s="43">
        <f t="shared" si="1"/>
        <v>0.31666666666666665</v>
      </c>
      <c r="C20" s="2">
        <v>19</v>
      </c>
      <c r="D20">
        <f>'Punto C2'!H22</f>
        <v>10.1</v>
      </c>
    </row>
    <row r="21" spans="1:4" x14ac:dyDescent="0.3">
      <c r="A21" s="1">
        <f>'Punto C2'!C23</f>
        <v>44026.477905092594</v>
      </c>
      <c r="B21" s="43">
        <f t="shared" si="1"/>
        <v>0.33333333333333331</v>
      </c>
      <c r="C21" s="2">
        <v>20</v>
      </c>
      <c r="D21">
        <f>'Punto C2'!H23</f>
        <v>10.1</v>
      </c>
    </row>
    <row r="22" spans="1:4" x14ac:dyDescent="0.3">
      <c r="A22" s="1">
        <f>'Punto C2'!C24</f>
        <v>44026.477916666663</v>
      </c>
      <c r="B22" s="43">
        <f t="shared" si="1"/>
        <v>0.35</v>
      </c>
      <c r="C22" s="2">
        <v>21</v>
      </c>
      <c r="D22">
        <f>'Punto C2'!H24</f>
        <v>10.1</v>
      </c>
    </row>
    <row r="23" spans="1:4" x14ac:dyDescent="0.3">
      <c r="A23" s="1">
        <f>'Punto C2'!C25</f>
        <v>44026.47792824074</v>
      </c>
      <c r="B23" s="43">
        <f t="shared" si="1"/>
        <v>0.36666666666666664</v>
      </c>
      <c r="C23" s="2">
        <v>22</v>
      </c>
      <c r="D23">
        <f>'Punto C2'!H25</f>
        <v>10.1</v>
      </c>
    </row>
    <row r="24" spans="1:4" x14ac:dyDescent="0.3">
      <c r="A24" s="1">
        <f>'Punto C2'!C26</f>
        <v>44026.477939814817</v>
      </c>
      <c r="B24" s="43">
        <f t="shared" si="1"/>
        <v>0.38333333333333336</v>
      </c>
      <c r="C24" s="2">
        <v>23</v>
      </c>
      <c r="D24">
        <f>'Punto C2'!H26</f>
        <v>10.1</v>
      </c>
    </row>
    <row r="25" spans="1:4" x14ac:dyDescent="0.3">
      <c r="A25" s="1">
        <f>'Punto C2'!C27</f>
        <v>44026.477951388886</v>
      </c>
      <c r="B25" s="43">
        <f t="shared" si="1"/>
        <v>0.4</v>
      </c>
      <c r="C25" s="2">
        <v>24</v>
      </c>
      <c r="D25">
        <f>'Punto C2'!H27</f>
        <v>10.1</v>
      </c>
    </row>
    <row r="26" spans="1:4" x14ac:dyDescent="0.3">
      <c r="A26" s="1">
        <f>'Punto C2'!C28</f>
        <v>44026.477962962963</v>
      </c>
      <c r="B26" s="43">
        <f t="shared" si="1"/>
        <v>0.41666666666666669</v>
      </c>
      <c r="C26" s="2">
        <v>25</v>
      </c>
      <c r="D26">
        <f>'Punto C2'!H28</f>
        <v>10.1</v>
      </c>
    </row>
    <row r="27" spans="1:4" x14ac:dyDescent="0.3">
      <c r="A27" s="1">
        <f>'Punto C2'!C29</f>
        <v>44026.47797453704</v>
      </c>
      <c r="B27" s="43">
        <f t="shared" si="1"/>
        <v>0.43333333333333335</v>
      </c>
      <c r="C27" s="2">
        <v>26</v>
      </c>
      <c r="D27">
        <f>'Punto C2'!H29</f>
        <v>10.1</v>
      </c>
    </row>
    <row r="28" spans="1:4" x14ac:dyDescent="0.3">
      <c r="A28" s="1">
        <f>'Punto C2'!C30</f>
        <v>44026.477986111109</v>
      </c>
      <c r="B28" s="43">
        <f t="shared" si="1"/>
        <v>0.45</v>
      </c>
      <c r="C28" s="2">
        <v>27</v>
      </c>
      <c r="D28">
        <f>'Punto C2'!H30</f>
        <v>10.1</v>
      </c>
    </row>
    <row r="29" spans="1:4" x14ac:dyDescent="0.3">
      <c r="A29" s="1">
        <f>'Punto C2'!C31</f>
        <v>44026.477997685186</v>
      </c>
      <c r="B29" s="43">
        <f t="shared" si="1"/>
        <v>0.46666666666666667</v>
      </c>
      <c r="C29" s="2">
        <v>28</v>
      </c>
      <c r="D29">
        <f>'Punto C2'!H31</f>
        <v>10.1</v>
      </c>
    </row>
    <row r="30" spans="1:4" x14ac:dyDescent="0.3">
      <c r="A30" s="1">
        <f>'Punto C2'!C32</f>
        <v>44026.478009259263</v>
      </c>
      <c r="B30" s="43">
        <f t="shared" si="1"/>
        <v>0.48333333333333334</v>
      </c>
      <c r="C30" s="2">
        <v>29</v>
      </c>
      <c r="D30">
        <f>'Punto C2'!H32</f>
        <v>10.1</v>
      </c>
    </row>
    <row r="31" spans="1:4" x14ac:dyDescent="0.3">
      <c r="A31" s="1">
        <f>'Punto C2'!C33</f>
        <v>44026.478020833332</v>
      </c>
      <c r="B31" s="43">
        <f t="shared" si="1"/>
        <v>0.5</v>
      </c>
      <c r="C31" s="2">
        <v>30</v>
      </c>
      <c r="D31">
        <f>'Punto C2'!H33</f>
        <v>10.1</v>
      </c>
    </row>
    <row r="32" spans="1:4" x14ac:dyDescent="0.3">
      <c r="A32" s="1">
        <f>'Punto C2'!C34</f>
        <v>44026.478032407409</v>
      </c>
      <c r="B32" s="43">
        <f t="shared" si="1"/>
        <v>0.51666666666666672</v>
      </c>
      <c r="C32" s="2">
        <v>31</v>
      </c>
      <c r="D32">
        <f>'Punto C2'!H34</f>
        <v>10.199999999999999</v>
      </c>
    </row>
    <row r="33" spans="1:4" x14ac:dyDescent="0.3">
      <c r="A33" s="1">
        <f>'Punto C2'!C35</f>
        <v>44026.478043981479</v>
      </c>
      <c r="B33" s="43">
        <f t="shared" si="1"/>
        <v>0.53333333333333333</v>
      </c>
      <c r="C33" s="2">
        <v>32</v>
      </c>
      <c r="D33">
        <f>'Punto C2'!H35</f>
        <v>10.199999999999999</v>
      </c>
    </row>
    <row r="34" spans="1:4" x14ac:dyDescent="0.3">
      <c r="A34" s="1">
        <f>'Punto C2'!C36</f>
        <v>44026.478055555555</v>
      </c>
      <c r="B34" s="43">
        <f t="shared" si="1"/>
        <v>0.55000000000000004</v>
      </c>
      <c r="C34" s="2">
        <v>33</v>
      </c>
      <c r="D34">
        <f>'Punto C2'!H36</f>
        <v>10.199999999999999</v>
      </c>
    </row>
    <row r="35" spans="1:4" x14ac:dyDescent="0.3">
      <c r="A35" s="1">
        <f>'Punto C2'!C37</f>
        <v>44026.478067129632</v>
      </c>
      <c r="B35" s="43">
        <f t="shared" si="1"/>
        <v>0.56666666666666665</v>
      </c>
      <c r="C35" s="2">
        <v>34</v>
      </c>
      <c r="D35">
        <f>'Punto C2'!H37</f>
        <v>10.199999999999999</v>
      </c>
    </row>
    <row r="36" spans="1:4" x14ac:dyDescent="0.3">
      <c r="A36" s="1">
        <f>'Punto C2'!C38</f>
        <v>44026.478078703702</v>
      </c>
      <c r="B36" s="43">
        <f t="shared" si="1"/>
        <v>0.58333333333333337</v>
      </c>
      <c r="C36" s="2">
        <v>35</v>
      </c>
      <c r="D36">
        <f>'Punto C2'!H38</f>
        <v>10.199999999999999</v>
      </c>
    </row>
    <row r="37" spans="1:4" x14ac:dyDescent="0.3">
      <c r="A37" s="1">
        <f>'Punto C2'!C39</f>
        <v>44026.478090277778</v>
      </c>
      <c r="B37" s="43">
        <f t="shared" si="1"/>
        <v>0.6</v>
      </c>
      <c r="C37" s="2">
        <v>36</v>
      </c>
      <c r="D37">
        <f>'Punto C2'!H39</f>
        <v>10.1</v>
      </c>
    </row>
    <row r="38" spans="1:4" x14ac:dyDescent="0.3">
      <c r="A38" s="1">
        <f>'Punto C2'!C40</f>
        <v>44026.478101851855</v>
      </c>
      <c r="B38" s="43">
        <f t="shared" si="1"/>
        <v>0.6166666666666667</v>
      </c>
      <c r="C38" s="2">
        <v>37</v>
      </c>
      <c r="D38">
        <f>'Punto C2'!H40</f>
        <v>10.1</v>
      </c>
    </row>
    <row r="39" spans="1:4" x14ac:dyDescent="0.3">
      <c r="A39" s="1">
        <f>'Punto C2'!C41</f>
        <v>44026.478113425925</v>
      </c>
      <c r="B39" s="43">
        <f t="shared" si="1"/>
        <v>0.6333333333333333</v>
      </c>
      <c r="C39" s="2">
        <v>38</v>
      </c>
      <c r="D39">
        <f>'Punto C2'!H41</f>
        <v>10.199999999999999</v>
      </c>
    </row>
    <row r="40" spans="1:4" x14ac:dyDescent="0.3">
      <c r="A40" s="1">
        <f>'Punto C2'!C42</f>
        <v>44026.478125000001</v>
      </c>
      <c r="B40" s="43">
        <f t="shared" si="1"/>
        <v>0.65</v>
      </c>
      <c r="C40" s="2">
        <v>39</v>
      </c>
      <c r="D40">
        <f>'Punto C2'!H42</f>
        <v>10.199999999999999</v>
      </c>
    </row>
    <row r="41" spans="1:4" x14ac:dyDescent="0.3">
      <c r="A41" s="1">
        <f>'Punto C2'!C43</f>
        <v>44026.478136574071</v>
      </c>
      <c r="B41" s="43">
        <f t="shared" si="1"/>
        <v>0.66666666666666663</v>
      </c>
      <c r="C41" s="2">
        <v>40</v>
      </c>
      <c r="D41">
        <f>'Punto C2'!H43</f>
        <v>10.1</v>
      </c>
    </row>
    <row r="42" spans="1:4" x14ac:dyDescent="0.3">
      <c r="A42" s="1">
        <f>'Punto C2'!C44</f>
        <v>44026.478148148148</v>
      </c>
      <c r="B42" s="43">
        <f t="shared" si="1"/>
        <v>0.68333333333333335</v>
      </c>
      <c r="C42" s="2">
        <v>41</v>
      </c>
      <c r="D42">
        <f>'Punto C2'!H44</f>
        <v>10.199999999999999</v>
      </c>
    </row>
    <row r="43" spans="1:4" x14ac:dyDescent="0.3">
      <c r="A43" s="1">
        <f>'Punto C2'!C45</f>
        <v>44026.478159722225</v>
      </c>
      <c r="B43" s="43">
        <f t="shared" si="1"/>
        <v>0.7</v>
      </c>
      <c r="C43" s="2">
        <v>42</v>
      </c>
      <c r="D43">
        <f>'Punto C2'!H45</f>
        <v>10.199999999999999</v>
      </c>
    </row>
    <row r="44" spans="1:4" x14ac:dyDescent="0.3">
      <c r="A44" s="1">
        <f>'Punto C2'!C46</f>
        <v>44026.478171296294</v>
      </c>
      <c r="B44" s="43">
        <f t="shared" si="1"/>
        <v>0.71666666666666667</v>
      </c>
      <c r="C44" s="2">
        <v>43</v>
      </c>
      <c r="D44">
        <f>'Punto C2'!H46</f>
        <v>10.199999999999999</v>
      </c>
    </row>
    <row r="45" spans="1:4" x14ac:dyDescent="0.3">
      <c r="A45" s="1">
        <f>'Punto C2'!C47</f>
        <v>44026.478182870371</v>
      </c>
      <c r="B45" s="43">
        <f t="shared" si="1"/>
        <v>0.73333333333333328</v>
      </c>
      <c r="C45" s="2">
        <v>44</v>
      </c>
      <c r="D45">
        <f>'Punto C2'!H47</f>
        <v>10.199999999999999</v>
      </c>
    </row>
    <row r="46" spans="1:4" x14ac:dyDescent="0.3">
      <c r="A46" s="1">
        <f>'Punto C2'!C48</f>
        <v>44026.478194444448</v>
      </c>
      <c r="B46" s="43">
        <f t="shared" si="1"/>
        <v>0.75</v>
      </c>
      <c r="C46" s="2">
        <v>45</v>
      </c>
      <c r="D46">
        <f>'Punto C2'!H48</f>
        <v>10.3</v>
      </c>
    </row>
    <row r="47" spans="1:4" x14ac:dyDescent="0.3">
      <c r="A47" s="1">
        <f>'Punto C2'!C49</f>
        <v>44026.478206018517</v>
      </c>
      <c r="B47" s="43">
        <f t="shared" si="1"/>
        <v>0.76666666666666672</v>
      </c>
      <c r="C47" s="2">
        <v>46</v>
      </c>
      <c r="D47">
        <f>'Punto C2'!H49</f>
        <v>10.199999999999999</v>
      </c>
    </row>
    <row r="48" spans="1:4" x14ac:dyDescent="0.3">
      <c r="A48" s="1">
        <f>'Punto C2'!C50</f>
        <v>44026.478217592594</v>
      </c>
      <c r="B48" s="43">
        <f t="shared" si="1"/>
        <v>0.78333333333333333</v>
      </c>
      <c r="C48" s="2">
        <v>47</v>
      </c>
      <c r="D48">
        <f>'Punto C2'!H50</f>
        <v>10.199999999999999</v>
      </c>
    </row>
    <row r="49" spans="1:4" x14ac:dyDescent="0.3">
      <c r="A49" s="1">
        <f>'Punto C2'!C51</f>
        <v>44026.478229166663</v>
      </c>
      <c r="B49" s="43">
        <f t="shared" si="1"/>
        <v>0.8</v>
      </c>
      <c r="C49" s="2">
        <v>48</v>
      </c>
      <c r="D49">
        <f>'Punto C2'!H51</f>
        <v>10.3</v>
      </c>
    </row>
    <row r="50" spans="1:4" x14ac:dyDescent="0.3">
      <c r="A50" s="1">
        <f>'Punto C2'!C52</f>
        <v>44026.47824074074</v>
      </c>
      <c r="B50" s="43">
        <f t="shared" si="1"/>
        <v>0.81666666666666665</v>
      </c>
      <c r="C50" s="2">
        <v>49</v>
      </c>
      <c r="D50">
        <f>'Punto C2'!H52</f>
        <v>10.3</v>
      </c>
    </row>
    <row r="51" spans="1:4" x14ac:dyDescent="0.3">
      <c r="A51" s="1">
        <f>'Punto C2'!C53</f>
        <v>44026.478252314817</v>
      </c>
      <c r="B51" s="43">
        <f t="shared" si="1"/>
        <v>0.83333333333333337</v>
      </c>
      <c r="C51" s="2">
        <v>50</v>
      </c>
      <c r="D51">
        <f>'Punto C2'!H53</f>
        <v>10.3</v>
      </c>
    </row>
    <row r="52" spans="1:4" x14ac:dyDescent="0.3">
      <c r="A52" s="1">
        <f>'Punto C2'!C54</f>
        <v>44026.478263888886</v>
      </c>
      <c r="B52" s="43">
        <f t="shared" si="1"/>
        <v>0.85</v>
      </c>
      <c r="C52" s="2">
        <v>51</v>
      </c>
      <c r="D52">
        <f>'Punto C2'!H54</f>
        <v>10.3</v>
      </c>
    </row>
    <row r="53" spans="1:4" x14ac:dyDescent="0.3">
      <c r="A53" s="1">
        <f>'Punto C2'!C55</f>
        <v>44026.478275462963</v>
      </c>
      <c r="B53" s="43">
        <f t="shared" si="1"/>
        <v>0.8666666666666667</v>
      </c>
      <c r="C53" s="2">
        <v>52</v>
      </c>
      <c r="D53">
        <f>'Punto C2'!H55</f>
        <v>10.3</v>
      </c>
    </row>
    <row r="54" spans="1:4" x14ac:dyDescent="0.3">
      <c r="A54" s="1">
        <f>'Punto C2'!C56</f>
        <v>44026.47828703704</v>
      </c>
      <c r="B54" s="43">
        <f t="shared" si="1"/>
        <v>0.8833333333333333</v>
      </c>
      <c r="C54" s="2">
        <v>53</v>
      </c>
      <c r="D54">
        <f>'Punto C2'!H56</f>
        <v>10.3</v>
      </c>
    </row>
    <row r="55" spans="1:4" x14ac:dyDescent="0.3">
      <c r="A55" s="1">
        <f>'Punto C2'!C57</f>
        <v>44026.478298611109</v>
      </c>
      <c r="B55" s="43">
        <f t="shared" si="1"/>
        <v>0.9</v>
      </c>
      <c r="C55" s="2">
        <v>54</v>
      </c>
      <c r="D55">
        <f>'Punto C2'!H57</f>
        <v>10.3</v>
      </c>
    </row>
    <row r="56" spans="1:4" x14ac:dyDescent="0.3">
      <c r="A56" s="1">
        <f>'Punto C2'!C58</f>
        <v>44026.478310185186</v>
      </c>
      <c r="B56" s="43">
        <f t="shared" si="1"/>
        <v>0.91666666666666663</v>
      </c>
      <c r="C56" s="2">
        <v>55</v>
      </c>
      <c r="D56">
        <f>'Punto C2'!H58</f>
        <v>10.3</v>
      </c>
    </row>
    <row r="57" spans="1:4" x14ac:dyDescent="0.3">
      <c r="A57" s="1">
        <f>'Punto C2'!C59</f>
        <v>44026.478321759256</v>
      </c>
      <c r="B57" s="43">
        <f t="shared" si="1"/>
        <v>0.93333333333333335</v>
      </c>
      <c r="C57" s="2">
        <v>56</v>
      </c>
      <c r="D57">
        <f>'Punto C2'!H59</f>
        <v>10.3</v>
      </c>
    </row>
    <row r="58" spans="1:4" x14ac:dyDescent="0.3">
      <c r="A58" s="1">
        <f>'Punto C2'!C60</f>
        <v>44026.478333333333</v>
      </c>
      <c r="B58" s="43">
        <f t="shared" si="1"/>
        <v>0.95</v>
      </c>
      <c r="C58" s="2">
        <v>57</v>
      </c>
      <c r="D58">
        <f>'Punto C2'!H60</f>
        <v>10.3</v>
      </c>
    </row>
    <row r="59" spans="1:4" x14ac:dyDescent="0.3">
      <c r="A59" s="1">
        <f>'Punto C2'!C61</f>
        <v>44026.478344907409</v>
      </c>
      <c r="B59" s="43">
        <f t="shared" si="1"/>
        <v>0.96666666666666667</v>
      </c>
      <c r="C59" s="2">
        <v>58</v>
      </c>
      <c r="D59">
        <f>'Punto C2'!H61</f>
        <v>10.3</v>
      </c>
    </row>
    <row r="60" spans="1:4" x14ac:dyDescent="0.3">
      <c r="A60" s="1">
        <f>'Punto C2'!C62</f>
        <v>44026.478356481479</v>
      </c>
      <c r="B60" s="43">
        <f t="shared" si="1"/>
        <v>0.98333333333333328</v>
      </c>
      <c r="C60" s="2">
        <v>59</v>
      </c>
      <c r="D60">
        <f>'Punto C2'!H62</f>
        <v>10.199999999999999</v>
      </c>
    </row>
    <row r="61" spans="1:4" x14ac:dyDescent="0.3">
      <c r="A61" s="1">
        <f>'Punto C2'!C63</f>
        <v>44026.478368055556</v>
      </c>
      <c r="B61" s="43">
        <f t="shared" si="1"/>
        <v>1</v>
      </c>
      <c r="C61" s="2">
        <v>60</v>
      </c>
      <c r="D61">
        <f>'Punto C2'!H63</f>
        <v>10.3</v>
      </c>
    </row>
    <row r="62" spans="1:4" x14ac:dyDescent="0.3">
      <c r="A62" s="1">
        <f>'Punto C2'!C64</f>
        <v>44026.478379629632</v>
      </c>
      <c r="B62" s="43">
        <f t="shared" si="1"/>
        <v>1.0166666666666666</v>
      </c>
      <c r="C62" s="2">
        <v>61</v>
      </c>
      <c r="D62">
        <f>'Punto C2'!H64</f>
        <v>10.3</v>
      </c>
    </row>
    <row r="63" spans="1:4" x14ac:dyDescent="0.3">
      <c r="A63" s="1">
        <f>'Punto C2'!C65</f>
        <v>44026.478391203702</v>
      </c>
      <c r="B63" s="43">
        <f t="shared" si="1"/>
        <v>1.0333333333333334</v>
      </c>
      <c r="C63" s="2">
        <v>62</v>
      </c>
      <c r="D63">
        <f>'Punto C2'!H65</f>
        <v>10.3</v>
      </c>
    </row>
    <row r="64" spans="1:4" x14ac:dyDescent="0.3">
      <c r="A64" s="1">
        <f>'Punto C2'!C66</f>
        <v>44026.478402777779</v>
      </c>
      <c r="B64" s="43">
        <f t="shared" si="1"/>
        <v>1.05</v>
      </c>
      <c r="C64" s="2">
        <v>63</v>
      </c>
      <c r="D64">
        <f>'Punto C2'!H66</f>
        <v>10.3</v>
      </c>
    </row>
    <row r="65" spans="1:4" x14ac:dyDescent="0.3">
      <c r="A65" s="1">
        <f>'Punto C2'!C67</f>
        <v>44026.478414351855</v>
      </c>
      <c r="B65" s="43">
        <f t="shared" si="1"/>
        <v>1.0666666666666667</v>
      </c>
      <c r="C65" s="2">
        <v>64</v>
      </c>
      <c r="D65">
        <f>'Punto C2'!H67</f>
        <v>10.3</v>
      </c>
    </row>
    <row r="66" spans="1:4" x14ac:dyDescent="0.3">
      <c r="A66" s="1">
        <f>'Punto C2'!C68</f>
        <v>44026.478425925925</v>
      </c>
      <c r="B66" s="43">
        <f t="shared" si="1"/>
        <v>1.0833333333333333</v>
      </c>
      <c r="C66" s="2">
        <v>65</v>
      </c>
      <c r="D66">
        <f>'Punto C2'!H68</f>
        <v>10.3</v>
      </c>
    </row>
    <row r="67" spans="1:4" x14ac:dyDescent="0.3">
      <c r="A67" s="1">
        <f>'Punto C2'!C69</f>
        <v>44026.478437500002</v>
      </c>
      <c r="B67" s="43">
        <f t="shared" ref="B67:B81" si="2">C67/60</f>
        <v>1.1000000000000001</v>
      </c>
      <c r="C67" s="2">
        <v>66</v>
      </c>
      <c r="D67">
        <f>'Punto C2'!H69</f>
        <v>10.3</v>
      </c>
    </row>
    <row r="68" spans="1:4" x14ac:dyDescent="0.3">
      <c r="A68" s="1">
        <f>'Punto C2'!C70</f>
        <v>44026.478449074071</v>
      </c>
      <c r="B68" s="43">
        <f t="shared" si="2"/>
        <v>1.1166666666666667</v>
      </c>
      <c r="C68" s="2">
        <v>67</v>
      </c>
      <c r="D68">
        <f>'Punto C2'!H70</f>
        <v>10.3</v>
      </c>
    </row>
    <row r="69" spans="1:4" x14ac:dyDescent="0.3">
      <c r="A69" s="1">
        <f>'Punto C2'!C71</f>
        <v>44026.478460648148</v>
      </c>
      <c r="B69" s="43">
        <f t="shared" si="2"/>
        <v>1.1333333333333333</v>
      </c>
      <c r="C69" s="2">
        <v>68</v>
      </c>
      <c r="D69">
        <f>'Punto C2'!H71</f>
        <v>10.3</v>
      </c>
    </row>
    <row r="70" spans="1:4" x14ac:dyDescent="0.3">
      <c r="A70" s="1">
        <f>'Punto C2'!C72</f>
        <v>44026.478472222225</v>
      </c>
      <c r="B70" s="43">
        <f t="shared" si="2"/>
        <v>1.1499999999999999</v>
      </c>
      <c r="C70" s="2">
        <v>69</v>
      </c>
      <c r="D70">
        <f>'Punto C2'!H72</f>
        <v>10.3</v>
      </c>
    </row>
    <row r="71" spans="1:4" x14ac:dyDescent="0.3">
      <c r="A71" s="1">
        <f>'Punto C2'!C73</f>
        <v>44026.478483796294</v>
      </c>
      <c r="B71" s="43">
        <f t="shared" si="2"/>
        <v>1.1666666666666667</v>
      </c>
      <c r="C71" s="2">
        <v>70</v>
      </c>
      <c r="D71">
        <f>'Punto C2'!H73</f>
        <v>10.3</v>
      </c>
    </row>
    <row r="72" spans="1:4" x14ac:dyDescent="0.3">
      <c r="A72" s="1">
        <f>'Punto C2'!C74</f>
        <v>44026.478495370371</v>
      </c>
      <c r="B72" s="43">
        <f t="shared" si="2"/>
        <v>1.1833333333333333</v>
      </c>
      <c r="C72" s="2">
        <v>71</v>
      </c>
      <c r="D72">
        <f>'Punto C2'!H74</f>
        <v>10.3</v>
      </c>
    </row>
    <row r="73" spans="1:4" x14ac:dyDescent="0.3">
      <c r="A73" s="1">
        <f>'Punto C2'!C75</f>
        <v>44026.478506944448</v>
      </c>
      <c r="B73" s="43">
        <f t="shared" si="2"/>
        <v>1.2</v>
      </c>
      <c r="C73" s="2">
        <v>72</v>
      </c>
      <c r="D73">
        <f>'Punto C2'!H75</f>
        <v>10.3</v>
      </c>
    </row>
    <row r="74" spans="1:4" x14ac:dyDescent="0.3">
      <c r="A74" s="1">
        <f>'Punto C2'!C76</f>
        <v>44026.478518518517</v>
      </c>
      <c r="B74" s="43">
        <f t="shared" si="2"/>
        <v>1.2166666666666666</v>
      </c>
      <c r="C74" s="2">
        <v>73</v>
      </c>
      <c r="D74">
        <f>'Punto C2'!H76</f>
        <v>10.3</v>
      </c>
    </row>
    <row r="75" spans="1:4" x14ac:dyDescent="0.3">
      <c r="A75" s="1">
        <f>'Punto C2'!C77</f>
        <v>44026.478530092594</v>
      </c>
      <c r="B75" s="43">
        <f t="shared" si="2"/>
        <v>1.2333333333333334</v>
      </c>
      <c r="C75" s="2">
        <v>74</v>
      </c>
      <c r="D75">
        <f>'Punto C2'!H77</f>
        <v>10.3</v>
      </c>
    </row>
    <row r="76" spans="1:4" x14ac:dyDescent="0.3">
      <c r="A76" s="1">
        <f>'Punto C2'!C78</f>
        <v>44026.478541666664</v>
      </c>
      <c r="B76" s="43">
        <f t="shared" si="2"/>
        <v>1.25</v>
      </c>
      <c r="C76" s="2">
        <v>75</v>
      </c>
      <c r="D76">
        <f>'Punto C2'!H78</f>
        <v>10.3</v>
      </c>
    </row>
    <row r="77" spans="1:4" x14ac:dyDescent="0.3">
      <c r="A77" s="1">
        <f>'Punto C2'!C79</f>
        <v>44026.47855324074</v>
      </c>
      <c r="B77" s="43">
        <f t="shared" si="2"/>
        <v>1.2666666666666666</v>
      </c>
      <c r="C77" s="2">
        <v>76</v>
      </c>
      <c r="D77">
        <f>'Punto C2'!H79</f>
        <v>10.4</v>
      </c>
    </row>
    <row r="78" spans="1:4" x14ac:dyDescent="0.3">
      <c r="A78" s="1">
        <f>'Punto C2'!C80</f>
        <v>44026.478564814817</v>
      </c>
      <c r="B78" s="43">
        <f t="shared" si="2"/>
        <v>1.2833333333333334</v>
      </c>
      <c r="C78" s="2">
        <v>77</v>
      </c>
      <c r="D78">
        <f>'Punto C2'!H80</f>
        <v>10.4</v>
      </c>
    </row>
    <row r="79" spans="1:4" x14ac:dyDescent="0.3">
      <c r="A79" s="1">
        <f>'Punto C2'!C81</f>
        <v>44026.478576388887</v>
      </c>
      <c r="B79" s="43">
        <f t="shared" si="2"/>
        <v>1.3</v>
      </c>
      <c r="C79" s="2">
        <v>78</v>
      </c>
      <c r="D79">
        <f>'Punto C2'!H81</f>
        <v>10.4</v>
      </c>
    </row>
    <row r="80" spans="1:4" x14ac:dyDescent="0.3">
      <c r="A80" s="1">
        <f>'Punto C2'!C82</f>
        <v>44026.478587962964</v>
      </c>
      <c r="B80" s="43">
        <f t="shared" si="2"/>
        <v>1.3166666666666667</v>
      </c>
      <c r="C80" s="2">
        <v>79</v>
      </c>
      <c r="D80">
        <f>'Punto C2'!H82</f>
        <v>10.4</v>
      </c>
    </row>
    <row r="81" spans="1:4" x14ac:dyDescent="0.3">
      <c r="A81" s="1">
        <f>'Punto C2'!C83</f>
        <v>44026.47859953704</v>
      </c>
      <c r="B81" s="43">
        <f t="shared" si="2"/>
        <v>1.3333333333333333</v>
      </c>
      <c r="C81" s="2">
        <v>80</v>
      </c>
      <c r="D81">
        <f>'Punto C2'!H83</f>
        <v>10.4</v>
      </c>
    </row>
    <row r="82" spans="1:4" x14ac:dyDescent="0.3">
      <c r="A82" s="1">
        <f>'Punto C2'!C84</f>
        <v>44026.47861111111</v>
      </c>
      <c r="B82" s="43">
        <f t="shared" ref="B82:B145" si="3">C82/60</f>
        <v>1.35</v>
      </c>
      <c r="C82" s="2">
        <v>81</v>
      </c>
      <c r="D82">
        <f>'Punto C2'!H84</f>
        <v>10.4</v>
      </c>
    </row>
    <row r="83" spans="1:4" x14ac:dyDescent="0.3">
      <c r="A83" s="1">
        <f>'Punto C2'!C85</f>
        <v>44026.478622685187</v>
      </c>
      <c r="B83" s="43">
        <f t="shared" si="3"/>
        <v>1.3666666666666667</v>
      </c>
      <c r="C83" s="2">
        <v>82</v>
      </c>
      <c r="D83">
        <f>'Punto C2'!H85</f>
        <v>10.4</v>
      </c>
    </row>
    <row r="84" spans="1:4" x14ac:dyDescent="0.3">
      <c r="A84" s="1">
        <f>'Punto C2'!C86</f>
        <v>44026.478634259256</v>
      </c>
      <c r="B84" s="43">
        <f t="shared" si="3"/>
        <v>1.3833333333333333</v>
      </c>
      <c r="C84" s="2">
        <v>83</v>
      </c>
      <c r="D84">
        <f>'Punto C2'!H86</f>
        <v>10.4</v>
      </c>
    </row>
    <row r="85" spans="1:4" x14ac:dyDescent="0.3">
      <c r="A85" s="1">
        <f>'Punto C2'!C87</f>
        <v>44026.478645833333</v>
      </c>
      <c r="B85" s="43">
        <f t="shared" si="3"/>
        <v>1.4</v>
      </c>
      <c r="C85" s="2">
        <v>84</v>
      </c>
      <c r="D85">
        <f>'Punto C2'!H87</f>
        <v>10.4</v>
      </c>
    </row>
    <row r="86" spans="1:4" x14ac:dyDescent="0.3">
      <c r="A86" s="1">
        <f>'Punto C2'!C88</f>
        <v>44026.47865740741</v>
      </c>
      <c r="B86" s="43">
        <f t="shared" si="3"/>
        <v>1.4166666666666667</v>
      </c>
      <c r="C86" s="2">
        <v>85</v>
      </c>
      <c r="D86">
        <f>'Punto C2'!H88</f>
        <v>10.4</v>
      </c>
    </row>
    <row r="87" spans="1:4" x14ac:dyDescent="0.3">
      <c r="A87" s="1">
        <f>'Punto C2'!C89</f>
        <v>44026.478668981479</v>
      </c>
      <c r="B87" s="43">
        <f t="shared" si="3"/>
        <v>1.4333333333333333</v>
      </c>
      <c r="C87" s="2">
        <v>86</v>
      </c>
      <c r="D87">
        <f>'Punto C2'!H89</f>
        <v>10.4</v>
      </c>
    </row>
    <row r="88" spans="1:4" x14ac:dyDescent="0.3">
      <c r="A88" s="1">
        <f>'Punto C2'!C90</f>
        <v>44026.478680555556</v>
      </c>
      <c r="B88" s="43">
        <f t="shared" si="3"/>
        <v>1.45</v>
      </c>
      <c r="C88" s="2">
        <v>87</v>
      </c>
      <c r="D88">
        <f>'Punto C2'!H90</f>
        <v>10.4</v>
      </c>
    </row>
    <row r="89" spans="1:4" x14ac:dyDescent="0.3">
      <c r="A89" s="1">
        <f>'Punto C2'!C91</f>
        <v>44026.478692129633</v>
      </c>
      <c r="B89" s="43">
        <f t="shared" si="3"/>
        <v>1.4666666666666666</v>
      </c>
      <c r="C89" s="2">
        <v>88</v>
      </c>
      <c r="D89">
        <f>'Punto C2'!H91</f>
        <v>10.4</v>
      </c>
    </row>
    <row r="90" spans="1:4" x14ac:dyDescent="0.3">
      <c r="A90" s="1">
        <f>'Punto C2'!C92</f>
        <v>44026.478703703702</v>
      </c>
      <c r="B90" s="43">
        <f t="shared" si="3"/>
        <v>1.4833333333333334</v>
      </c>
      <c r="C90" s="2">
        <v>89</v>
      </c>
      <c r="D90">
        <f>'Punto C2'!H92</f>
        <v>10.4</v>
      </c>
    </row>
    <row r="91" spans="1:4" x14ac:dyDescent="0.3">
      <c r="A91" s="1">
        <f>'Punto C2'!C93</f>
        <v>44026.478715277779</v>
      </c>
      <c r="B91" s="43">
        <f t="shared" si="3"/>
        <v>1.5</v>
      </c>
      <c r="C91" s="2">
        <v>90</v>
      </c>
      <c r="D91">
        <f>'Punto C2'!H93</f>
        <v>10.4</v>
      </c>
    </row>
    <row r="92" spans="1:4" x14ac:dyDescent="0.3">
      <c r="A92" s="1">
        <f>'Punto C2'!C94</f>
        <v>44026.478726851848</v>
      </c>
      <c r="B92" s="43">
        <f t="shared" si="3"/>
        <v>1.5166666666666666</v>
      </c>
      <c r="C92" s="2">
        <v>91</v>
      </c>
      <c r="D92">
        <f>'Punto C2'!H94</f>
        <v>10.4</v>
      </c>
    </row>
    <row r="93" spans="1:4" x14ac:dyDescent="0.3">
      <c r="A93" s="1">
        <f>'Punto C2'!C95</f>
        <v>44026.478738425925</v>
      </c>
      <c r="B93" s="43">
        <f t="shared" si="3"/>
        <v>1.5333333333333334</v>
      </c>
      <c r="C93" s="2">
        <v>92</v>
      </c>
      <c r="D93">
        <f>'Punto C2'!H95</f>
        <v>10.4</v>
      </c>
    </row>
    <row r="94" spans="1:4" x14ac:dyDescent="0.3">
      <c r="A94" s="1">
        <f>'Punto C2'!C96</f>
        <v>44026.478750000002</v>
      </c>
      <c r="B94" s="43">
        <f t="shared" si="3"/>
        <v>1.55</v>
      </c>
      <c r="C94" s="2">
        <v>93</v>
      </c>
      <c r="D94">
        <f>'Punto C2'!H96</f>
        <v>10.4</v>
      </c>
    </row>
    <row r="95" spans="1:4" x14ac:dyDescent="0.3">
      <c r="A95" s="1">
        <f>'Punto C2'!C97</f>
        <v>44026.478761574072</v>
      </c>
      <c r="B95" s="43">
        <f t="shared" si="3"/>
        <v>1.5666666666666667</v>
      </c>
      <c r="C95" s="2">
        <v>94</v>
      </c>
      <c r="D95">
        <f>'Punto C2'!H97</f>
        <v>10.4</v>
      </c>
    </row>
    <row r="96" spans="1:4" x14ac:dyDescent="0.3">
      <c r="A96" s="1">
        <f>'Punto C2'!C98</f>
        <v>44026.478773148148</v>
      </c>
      <c r="B96" s="43">
        <f t="shared" si="3"/>
        <v>1.5833333333333333</v>
      </c>
      <c r="C96" s="2">
        <v>95</v>
      </c>
      <c r="D96">
        <f>'Punto C2'!H98</f>
        <v>10.4</v>
      </c>
    </row>
    <row r="97" spans="1:4" x14ac:dyDescent="0.3">
      <c r="A97" s="1">
        <f>'Punto C2'!C99</f>
        <v>44026.478784722225</v>
      </c>
      <c r="B97" s="43">
        <f t="shared" si="3"/>
        <v>1.6</v>
      </c>
      <c r="C97" s="2">
        <v>96</v>
      </c>
      <c r="D97">
        <f>'Punto C2'!H99</f>
        <v>10.4</v>
      </c>
    </row>
    <row r="98" spans="1:4" x14ac:dyDescent="0.3">
      <c r="A98" s="1">
        <f>'Punto C2'!C100</f>
        <v>44026.478796296295</v>
      </c>
      <c r="B98" s="43">
        <f t="shared" si="3"/>
        <v>1.6166666666666667</v>
      </c>
      <c r="C98" s="2">
        <v>97</v>
      </c>
      <c r="D98">
        <f>'Punto C2'!H100</f>
        <v>10.4</v>
      </c>
    </row>
    <row r="99" spans="1:4" x14ac:dyDescent="0.3">
      <c r="A99" s="1">
        <f>'Punto C2'!C101</f>
        <v>44026.478807870371</v>
      </c>
      <c r="B99" s="43">
        <f t="shared" si="3"/>
        <v>1.6333333333333333</v>
      </c>
      <c r="C99" s="2">
        <v>98</v>
      </c>
      <c r="D99">
        <f>'Punto C2'!H101</f>
        <v>10.4</v>
      </c>
    </row>
    <row r="100" spans="1:4" x14ac:dyDescent="0.3">
      <c r="A100" s="1">
        <f>'Punto C2'!C102</f>
        <v>44026.478819444441</v>
      </c>
      <c r="B100" s="43">
        <f t="shared" si="3"/>
        <v>1.65</v>
      </c>
      <c r="C100" s="2">
        <v>99</v>
      </c>
      <c r="D100">
        <f>'Punto C2'!H102</f>
        <v>10.4</v>
      </c>
    </row>
    <row r="101" spans="1:4" x14ac:dyDescent="0.3">
      <c r="A101" s="1">
        <f>'Punto C2'!C103</f>
        <v>44026.478831018518</v>
      </c>
      <c r="B101" s="43">
        <f t="shared" si="3"/>
        <v>1.6666666666666667</v>
      </c>
      <c r="C101" s="2">
        <v>100</v>
      </c>
      <c r="D101">
        <f>'Punto C2'!H103</f>
        <v>10.4</v>
      </c>
    </row>
    <row r="102" spans="1:4" x14ac:dyDescent="0.3">
      <c r="A102" s="1">
        <f>'Punto C2'!C104</f>
        <v>44026.478842592594</v>
      </c>
      <c r="B102" s="43">
        <f t="shared" si="3"/>
        <v>1.6833333333333333</v>
      </c>
      <c r="C102" s="2">
        <v>101</v>
      </c>
      <c r="D102">
        <f>'Punto C2'!H104</f>
        <v>10.4</v>
      </c>
    </row>
    <row r="103" spans="1:4" x14ac:dyDescent="0.3">
      <c r="A103" s="1">
        <f>'Punto C2'!C105</f>
        <v>44026.478854166664</v>
      </c>
      <c r="B103" s="43">
        <f t="shared" si="3"/>
        <v>1.7</v>
      </c>
      <c r="C103" s="2">
        <v>102</v>
      </c>
      <c r="D103">
        <f>'Punto C2'!H105</f>
        <v>10.4</v>
      </c>
    </row>
    <row r="104" spans="1:4" x14ac:dyDescent="0.3">
      <c r="A104" s="1">
        <f>'Punto C2'!C106</f>
        <v>44026.478865740741</v>
      </c>
      <c r="B104" s="43">
        <f t="shared" si="3"/>
        <v>1.7166666666666666</v>
      </c>
      <c r="C104" s="2">
        <v>103</v>
      </c>
      <c r="D104">
        <f>'Punto C2'!H106</f>
        <v>10.4</v>
      </c>
    </row>
    <row r="105" spans="1:4" x14ac:dyDescent="0.3">
      <c r="A105" s="1">
        <f>'Punto C2'!C107</f>
        <v>44026.478877314818</v>
      </c>
      <c r="B105" s="43">
        <f t="shared" si="3"/>
        <v>1.7333333333333334</v>
      </c>
      <c r="C105" s="2">
        <v>104</v>
      </c>
      <c r="D105">
        <f>'Punto C2'!H107</f>
        <v>10.4</v>
      </c>
    </row>
    <row r="106" spans="1:4" x14ac:dyDescent="0.3">
      <c r="A106" s="1">
        <f>'Punto C2'!C108</f>
        <v>44026.478888888887</v>
      </c>
      <c r="B106" s="43">
        <f t="shared" si="3"/>
        <v>1.75</v>
      </c>
      <c r="C106" s="2">
        <v>105</v>
      </c>
      <c r="D106">
        <f>'Punto C2'!H108</f>
        <v>10.4</v>
      </c>
    </row>
    <row r="107" spans="1:4" x14ac:dyDescent="0.3">
      <c r="A107" s="1">
        <f>'Punto C2'!C109</f>
        <v>44026.478900462964</v>
      </c>
      <c r="B107" s="43">
        <f t="shared" si="3"/>
        <v>1.7666666666666666</v>
      </c>
      <c r="C107" s="2">
        <v>106</v>
      </c>
      <c r="D107">
        <f>'Punto C2'!H109</f>
        <v>10.4</v>
      </c>
    </row>
    <row r="108" spans="1:4" x14ac:dyDescent="0.3">
      <c r="A108" s="1">
        <f>'Punto C2'!C110</f>
        <v>44026.478912037041</v>
      </c>
      <c r="B108" s="43">
        <f t="shared" si="3"/>
        <v>1.7833333333333334</v>
      </c>
      <c r="C108" s="2">
        <v>107</v>
      </c>
      <c r="D108">
        <f>'Punto C2'!H110</f>
        <v>10.4</v>
      </c>
    </row>
    <row r="109" spans="1:4" x14ac:dyDescent="0.3">
      <c r="A109" s="1">
        <f>'Punto C2'!C111</f>
        <v>44026.47892361111</v>
      </c>
      <c r="B109" s="43">
        <f t="shared" si="3"/>
        <v>1.8</v>
      </c>
      <c r="C109" s="2">
        <v>108</v>
      </c>
      <c r="D109">
        <f>'Punto C2'!H111</f>
        <v>10.4</v>
      </c>
    </row>
    <row r="110" spans="1:4" x14ac:dyDescent="0.3">
      <c r="A110" s="1">
        <f>'Punto C2'!C112</f>
        <v>44026.478935185187</v>
      </c>
      <c r="B110" s="43">
        <f t="shared" si="3"/>
        <v>1.8166666666666667</v>
      </c>
      <c r="C110" s="2">
        <v>109</v>
      </c>
      <c r="D110">
        <f>'Punto C2'!H112</f>
        <v>10.4</v>
      </c>
    </row>
    <row r="111" spans="1:4" x14ac:dyDescent="0.3">
      <c r="A111" s="1">
        <f>'Punto C2'!C113</f>
        <v>44026.478946759256</v>
      </c>
      <c r="B111" s="43">
        <f t="shared" si="3"/>
        <v>1.8333333333333333</v>
      </c>
      <c r="C111" s="2">
        <v>110</v>
      </c>
      <c r="D111">
        <f>'Punto C2'!H113</f>
        <v>10.4</v>
      </c>
    </row>
    <row r="112" spans="1:4" x14ac:dyDescent="0.3">
      <c r="A112" s="1">
        <f>'Punto C2'!C114</f>
        <v>44026.478958333333</v>
      </c>
      <c r="B112" s="43">
        <f t="shared" si="3"/>
        <v>1.85</v>
      </c>
      <c r="C112" s="2">
        <v>111</v>
      </c>
      <c r="D112">
        <f>'Punto C2'!H114</f>
        <v>10.4</v>
      </c>
    </row>
    <row r="113" spans="1:4" x14ac:dyDescent="0.3">
      <c r="A113" s="1">
        <f>'Punto C2'!C115</f>
        <v>44026.47896990741</v>
      </c>
      <c r="B113" s="43">
        <f t="shared" si="3"/>
        <v>1.8666666666666667</v>
      </c>
      <c r="C113" s="2">
        <v>112</v>
      </c>
      <c r="D113">
        <f>'Punto C2'!H115</f>
        <v>10.4</v>
      </c>
    </row>
    <row r="114" spans="1:4" x14ac:dyDescent="0.3">
      <c r="A114" s="1">
        <f>'Punto C2'!C116</f>
        <v>44026.478981481479</v>
      </c>
      <c r="B114" s="43">
        <f t="shared" si="3"/>
        <v>1.8833333333333333</v>
      </c>
      <c r="C114" s="2">
        <v>113</v>
      </c>
      <c r="D114">
        <f>'Punto C2'!H116</f>
        <v>10.4</v>
      </c>
    </row>
    <row r="115" spans="1:4" x14ac:dyDescent="0.3">
      <c r="A115" s="1">
        <f>'Punto C2'!C117</f>
        <v>44026.478993055556</v>
      </c>
      <c r="B115" s="43">
        <f t="shared" si="3"/>
        <v>1.9</v>
      </c>
      <c r="C115" s="2">
        <v>114</v>
      </c>
      <c r="D115">
        <f>'Punto C2'!H117</f>
        <v>10.4</v>
      </c>
    </row>
    <row r="116" spans="1:4" x14ac:dyDescent="0.3">
      <c r="A116" s="1">
        <f>'Punto C2'!C118</f>
        <v>44026.479004629633</v>
      </c>
      <c r="B116" s="43">
        <f t="shared" si="3"/>
        <v>1.9166666666666667</v>
      </c>
      <c r="C116" s="2">
        <v>115</v>
      </c>
      <c r="D116">
        <f>'Punto C2'!H118</f>
        <v>10.4</v>
      </c>
    </row>
    <row r="117" spans="1:4" x14ac:dyDescent="0.3">
      <c r="A117" s="1">
        <f>'Punto C2'!C119</f>
        <v>44026.479016203702</v>
      </c>
      <c r="B117" s="43">
        <f t="shared" si="3"/>
        <v>1.9333333333333333</v>
      </c>
      <c r="C117" s="2">
        <v>116</v>
      </c>
      <c r="D117">
        <f>'Punto C2'!H119</f>
        <v>10.4</v>
      </c>
    </row>
    <row r="118" spans="1:4" x14ac:dyDescent="0.3">
      <c r="A118" s="1">
        <f>'Punto C2'!C120</f>
        <v>44026.479027777779</v>
      </c>
      <c r="B118" s="43">
        <f t="shared" si="3"/>
        <v>1.95</v>
      </c>
      <c r="C118" s="2">
        <v>117</v>
      </c>
      <c r="D118">
        <f>'Punto C2'!H120</f>
        <v>10.3</v>
      </c>
    </row>
    <row r="119" spans="1:4" x14ac:dyDescent="0.3">
      <c r="A119" s="1">
        <f>'Punto C2'!C121</f>
        <v>44026.479039351849</v>
      </c>
      <c r="B119" s="43">
        <f t="shared" si="3"/>
        <v>1.9666666666666666</v>
      </c>
      <c r="C119" s="2">
        <v>118</v>
      </c>
      <c r="D119">
        <f>'Punto C2'!H121</f>
        <v>10.4</v>
      </c>
    </row>
    <row r="120" spans="1:4" x14ac:dyDescent="0.3">
      <c r="A120" s="1">
        <f>'Punto C2'!C122</f>
        <v>44026.479050925926</v>
      </c>
      <c r="B120" s="43">
        <f t="shared" si="3"/>
        <v>1.9833333333333334</v>
      </c>
      <c r="C120" s="2">
        <v>119</v>
      </c>
      <c r="D120">
        <f>'Punto C2'!H122</f>
        <v>10.4</v>
      </c>
    </row>
    <row r="121" spans="1:4" x14ac:dyDescent="0.3">
      <c r="A121" s="1">
        <f>'Punto C2'!C123</f>
        <v>44026.479062500002</v>
      </c>
      <c r="B121" s="43">
        <f t="shared" si="3"/>
        <v>2</v>
      </c>
      <c r="C121" s="2">
        <v>120</v>
      </c>
      <c r="D121">
        <f>'Punto C2'!H123</f>
        <v>10.5</v>
      </c>
    </row>
    <row r="122" spans="1:4" x14ac:dyDescent="0.3">
      <c r="A122" s="1">
        <f>'Punto C2'!C124</f>
        <v>44026.479074074072</v>
      </c>
      <c r="B122" s="43">
        <f t="shared" si="3"/>
        <v>2.0166666666666666</v>
      </c>
      <c r="C122" s="2">
        <v>121</v>
      </c>
      <c r="D122">
        <f>'Punto C2'!H124</f>
        <v>10.4</v>
      </c>
    </row>
    <row r="123" spans="1:4" x14ac:dyDescent="0.3">
      <c r="A123" s="1">
        <f>'Punto C2'!C125</f>
        <v>44026.479085648149</v>
      </c>
      <c r="B123" s="43">
        <f t="shared" si="3"/>
        <v>2.0333333333333332</v>
      </c>
      <c r="C123" s="2">
        <v>122</v>
      </c>
      <c r="D123">
        <f>'Punto C2'!H125</f>
        <v>10.5</v>
      </c>
    </row>
    <row r="124" spans="1:4" x14ac:dyDescent="0.3">
      <c r="A124" s="1">
        <f>'Punto C2'!C126</f>
        <v>44026.479097222225</v>
      </c>
      <c r="B124" s="43">
        <f t="shared" si="3"/>
        <v>2.0499999999999998</v>
      </c>
      <c r="C124" s="2">
        <v>123</v>
      </c>
      <c r="D124">
        <f>'Punto C2'!H126</f>
        <v>10.5</v>
      </c>
    </row>
    <row r="125" spans="1:4" x14ac:dyDescent="0.3">
      <c r="A125" s="1">
        <f>'Punto C2'!C127</f>
        <v>44026.479108796295</v>
      </c>
      <c r="B125" s="43">
        <f t="shared" si="3"/>
        <v>2.0666666666666669</v>
      </c>
      <c r="C125" s="2">
        <v>124</v>
      </c>
      <c r="D125">
        <f>'Punto C2'!H127</f>
        <v>10.5</v>
      </c>
    </row>
    <row r="126" spans="1:4" x14ac:dyDescent="0.3">
      <c r="A126" s="1">
        <f>'Punto C2'!C128</f>
        <v>44026.479120370372</v>
      </c>
      <c r="B126" s="43">
        <f t="shared" si="3"/>
        <v>2.0833333333333335</v>
      </c>
      <c r="C126" s="2">
        <v>125</v>
      </c>
      <c r="D126">
        <f>'Punto C2'!H128</f>
        <v>10.5</v>
      </c>
    </row>
    <row r="127" spans="1:4" x14ac:dyDescent="0.3">
      <c r="A127" s="1">
        <f>'Punto C2'!C129</f>
        <v>44026.479131944441</v>
      </c>
      <c r="B127" s="43">
        <f t="shared" si="3"/>
        <v>2.1</v>
      </c>
      <c r="C127" s="2">
        <v>126</v>
      </c>
      <c r="D127">
        <f>'Punto C2'!H129</f>
        <v>10.5</v>
      </c>
    </row>
    <row r="128" spans="1:4" x14ac:dyDescent="0.3">
      <c r="A128" s="1">
        <f>'Punto C2'!C130</f>
        <v>44026.479143518518</v>
      </c>
      <c r="B128" s="43">
        <f t="shared" si="3"/>
        <v>2.1166666666666667</v>
      </c>
      <c r="C128" s="2">
        <v>127</v>
      </c>
      <c r="D128">
        <f>'Punto C2'!H130</f>
        <v>10.5</v>
      </c>
    </row>
    <row r="129" spans="1:4" x14ac:dyDescent="0.3">
      <c r="A129" s="1">
        <f>'Punto C2'!C131</f>
        <v>44026.479155092595</v>
      </c>
      <c r="B129" s="43">
        <f t="shared" si="3"/>
        <v>2.1333333333333333</v>
      </c>
      <c r="C129" s="2">
        <v>128</v>
      </c>
      <c r="D129">
        <f>'Punto C2'!H131</f>
        <v>10.5</v>
      </c>
    </row>
    <row r="130" spans="1:4" x14ac:dyDescent="0.3">
      <c r="A130" s="1">
        <f>'Punto C2'!C132</f>
        <v>44026.479166666664</v>
      </c>
      <c r="B130" s="43">
        <f t="shared" si="3"/>
        <v>2.15</v>
      </c>
      <c r="C130" s="2">
        <v>129</v>
      </c>
      <c r="D130">
        <f>'Punto C2'!H132</f>
        <v>10.5</v>
      </c>
    </row>
    <row r="131" spans="1:4" x14ac:dyDescent="0.3">
      <c r="A131" s="1">
        <f>'Punto C2'!C133</f>
        <v>44026.479178240741</v>
      </c>
      <c r="B131" s="43">
        <f t="shared" si="3"/>
        <v>2.1666666666666665</v>
      </c>
      <c r="C131" s="2">
        <v>130</v>
      </c>
      <c r="D131">
        <f>'Punto C2'!H133</f>
        <v>10.5</v>
      </c>
    </row>
    <row r="132" spans="1:4" x14ac:dyDescent="0.3">
      <c r="A132" s="1">
        <f>'Punto C2'!C134</f>
        <v>44026.479189814818</v>
      </c>
      <c r="B132" s="43">
        <f t="shared" si="3"/>
        <v>2.1833333333333331</v>
      </c>
      <c r="C132" s="2">
        <v>131</v>
      </c>
      <c r="D132">
        <f>'Punto C2'!H134</f>
        <v>10.4</v>
      </c>
    </row>
    <row r="133" spans="1:4" x14ac:dyDescent="0.3">
      <c r="A133" s="1">
        <f>'Punto C2'!C135</f>
        <v>44026.479201388887</v>
      </c>
      <c r="B133" s="43">
        <f t="shared" si="3"/>
        <v>2.2000000000000002</v>
      </c>
      <c r="C133" s="2">
        <v>132</v>
      </c>
      <c r="D133">
        <f>'Punto C2'!H135</f>
        <v>10.4</v>
      </c>
    </row>
    <row r="134" spans="1:4" x14ac:dyDescent="0.3">
      <c r="A134" s="1">
        <f>'Punto C2'!C136</f>
        <v>44026.479212962964</v>
      </c>
      <c r="B134" s="43">
        <f t="shared" si="3"/>
        <v>2.2166666666666668</v>
      </c>
      <c r="C134" s="2">
        <v>133</v>
      </c>
      <c r="D134">
        <f>'Punto C2'!H136</f>
        <v>10.5</v>
      </c>
    </row>
    <row r="135" spans="1:4" x14ac:dyDescent="0.3">
      <c r="A135" s="1">
        <f>'Punto C2'!C137</f>
        <v>44026.479224537034</v>
      </c>
      <c r="B135" s="43">
        <f t="shared" si="3"/>
        <v>2.2333333333333334</v>
      </c>
      <c r="C135" s="2">
        <v>134</v>
      </c>
      <c r="D135">
        <f>'Punto C2'!H137</f>
        <v>10.4</v>
      </c>
    </row>
    <row r="136" spans="1:4" x14ac:dyDescent="0.3">
      <c r="A136" s="1">
        <f>'Punto C2'!C138</f>
        <v>44026.47923611111</v>
      </c>
      <c r="B136" s="43">
        <f t="shared" si="3"/>
        <v>2.25</v>
      </c>
      <c r="C136" s="2">
        <v>135</v>
      </c>
      <c r="D136">
        <f>'Punto C2'!H138</f>
        <v>10.5</v>
      </c>
    </row>
    <row r="137" spans="1:4" x14ac:dyDescent="0.3">
      <c r="A137" s="1">
        <f>'Punto C2'!C139</f>
        <v>44026.479247685187</v>
      </c>
      <c r="B137" s="43">
        <f t="shared" si="3"/>
        <v>2.2666666666666666</v>
      </c>
      <c r="C137" s="2">
        <v>136</v>
      </c>
      <c r="D137">
        <f>'Punto C2'!H139</f>
        <v>10.4</v>
      </c>
    </row>
    <row r="138" spans="1:4" x14ac:dyDescent="0.3">
      <c r="A138" s="1">
        <f>'Punto C2'!C140</f>
        <v>44026.479259259257</v>
      </c>
      <c r="B138" s="43">
        <f t="shared" si="3"/>
        <v>2.2833333333333332</v>
      </c>
      <c r="C138" s="2">
        <v>137</v>
      </c>
      <c r="D138">
        <f>'Punto C2'!H140</f>
        <v>10.4</v>
      </c>
    </row>
    <row r="139" spans="1:4" x14ac:dyDescent="0.3">
      <c r="A139" s="1">
        <f>'Punto C2'!C141</f>
        <v>44026.479270833333</v>
      </c>
      <c r="B139" s="43">
        <f t="shared" si="3"/>
        <v>2.2999999999999998</v>
      </c>
      <c r="C139" s="2">
        <v>138</v>
      </c>
      <c r="D139">
        <f>'Punto C2'!H141</f>
        <v>10.4</v>
      </c>
    </row>
    <row r="140" spans="1:4" x14ac:dyDescent="0.3">
      <c r="A140" s="1">
        <f>'Punto C2'!C142</f>
        <v>44026.47928240741</v>
      </c>
      <c r="B140" s="43">
        <f t="shared" si="3"/>
        <v>2.3166666666666669</v>
      </c>
      <c r="C140" s="2">
        <v>139</v>
      </c>
      <c r="D140">
        <f>'Punto C2'!H142</f>
        <v>10.4</v>
      </c>
    </row>
    <row r="141" spans="1:4" x14ac:dyDescent="0.3">
      <c r="A141" s="1">
        <f>'Punto C2'!C143</f>
        <v>44026.47929398148</v>
      </c>
      <c r="B141" s="43">
        <f t="shared" si="3"/>
        <v>2.3333333333333335</v>
      </c>
      <c r="C141" s="2">
        <v>140</v>
      </c>
      <c r="D141">
        <f>'Punto C2'!H143</f>
        <v>10.4</v>
      </c>
    </row>
    <row r="142" spans="1:4" x14ac:dyDescent="0.3">
      <c r="A142" s="1">
        <f>'Punto C2'!C144</f>
        <v>44026.479305555556</v>
      </c>
      <c r="B142" s="43">
        <f t="shared" si="3"/>
        <v>2.35</v>
      </c>
      <c r="C142" s="2">
        <v>141</v>
      </c>
      <c r="D142">
        <f>'Punto C2'!H144</f>
        <v>10.4</v>
      </c>
    </row>
    <row r="143" spans="1:4" x14ac:dyDescent="0.3">
      <c r="A143" s="1">
        <f>'Punto C2'!C145</f>
        <v>44026.479317129626</v>
      </c>
      <c r="B143" s="43">
        <f t="shared" si="3"/>
        <v>2.3666666666666667</v>
      </c>
      <c r="C143" s="2">
        <v>142</v>
      </c>
      <c r="D143">
        <f>'Punto C2'!H145</f>
        <v>10.4</v>
      </c>
    </row>
    <row r="144" spans="1:4" x14ac:dyDescent="0.3">
      <c r="A144" s="1">
        <f>'Punto C2'!C146</f>
        <v>44026.479328703703</v>
      </c>
      <c r="B144" s="43">
        <f t="shared" si="3"/>
        <v>2.3833333333333333</v>
      </c>
      <c r="C144" s="2">
        <v>143</v>
      </c>
      <c r="D144">
        <f>'Punto C2'!H146</f>
        <v>10.4</v>
      </c>
    </row>
    <row r="145" spans="1:4" x14ac:dyDescent="0.3">
      <c r="A145" s="1">
        <f>'Punto C2'!C147</f>
        <v>44026.47934027778</v>
      </c>
      <c r="B145" s="43">
        <f t="shared" si="3"/>
        <v>2.4</v>
      </c>
      <c r="C145" s="2">
        <v>144</v>
      </c>
      <c r="D145">
        <f>'Punto C2'!H147</f>
        <v>10.4</v>
      </c>
    </row>
    <row r="146" spans="1:4" x14ac:dyDescent="0.3">
      <c r="A146" s="1">
        <f>'Punto C2'!C148</f>
        <v>44026.479351851849</v>
      </c>
      <c r="B146" s="43">
        <f t="shared" ref="B146:B163" si="4">C146/60</f>
        <v>2.4166666666666665</v>
      </c>
      <c r="C146" s="2">
        <v>145</v>
      </c>
      <c r="D146">
        <f>'Punto C2'!H148</f>
        <v>10.4</v>
      </c>
    </row>
    <row r="147" spans="1:4" x14ac:dyDescent="0.3">
      <c r="A147" s="1">
        <f>'Punto C2'!C149</f>
        <v>44026.479363425926</v>
      </c>
      <c r="B147" s="43">
        <f t="shared" si="4"/>
        <v>2.4333333333333331</v>
      </c>
      <c r="C147" s="2">
        <v>146</v>
      </c>
      <c r="D147">
        <f>'Punto C2'!H149</f>
        <v>10.4</v>
      </c>
    </row>
    <row r="148" spans="1:4" x14ac:dyDescent="0.3">
      <c r="A148" s="1">
        <f>'Punto C2'!C150</f>
        <v>44026.479375000003</v>
      </c>
      <c r="B148" s="43">
        <f t="shared" si="4"/>
        <v>2.4500000000000002</v>
      </c>
      <c r="C148" s="2">
        <v>147</v>
      </c>
      <c r="D148">
        <f>'Punto C2'!H150</f>
        <v>10.4</v>
      </c>
    </row>
    <row r="149" spans="1:4" x14ac:dyDescent="0.3">
      <c r="A149" s="1">
        <f>'Punto C2'!C151</f>
        <v>44026.479386574072</v>
      </c>
      <c r="B149" s="43">
        <f t="shared" si="4"/>
        <v>2.4666666666666668</v>
      </c>
      <c r="C149" s="2">
        <v>148</v>
      </c>
      <c r="D149">
        <f>'Punto C2'!H151</f>
        <v>10.4</v>
      </c>
    </row>
    <row r="150" spans="1:4" x14ac:dyDescent="0.3">
      <c r="A150" s="1">
        <f>'Punto C2'!C152</f>
        <v>44026.479398148149</v>
      </c>
      <c r="B150" s="43">
        <f t="shared" si="4"/>
        <v>2.4833333333333334</v>
      </c>
      <c r="C150" s="2">
        <v>149</v>
      </c>
      <c r="D150">
        <f>'Punto C2'!H152</f>
        <v>10.4</v>
      </c>
    </row>
    <row r="151" spans="1:4" x14ac:dyDescent="0.3">
      <c r="A151" s="1">
        <f>'Punto C2'!C153</f>
        <v>44026.479409722226</v>
      </c>
      <c r="B151" s="43">
        <f t="shared" si="4"/>
        <v>2.5</v>
      </c>
      <c r="C151" s="2">
        <v>150</v>
      </c>
      <c r="D151">
        <f>'Punto C2'!H153</f>
        <v>10.4</v>
      </c>
    </row>
    <row r="152" spans="1:4" x14ac:dyDescent="0.3">
      <c r="A152" s="1">
        <f>'Punto C2'!C154</f>
        <v>44026.479421296295</v>
      </c>
      <c r="B152" s="43">
        <f t="shared" si="4"/>
        <v>2.5166666666666666</v>
      </c>
      <c r="C152" s="2">
        <v>151</v>
      </c>
      <c r="D152">
        <f>'Punto C2'!H154</f>
        <v>10.4</v>
      </c>
    </row>
    <row r="153" spans="1:4" x14ac:dyDescent="0.3">
      <c r="A153" s="1">
        <f>'Punto C2'!C155</f>
        <v>44026.479432870372</v>
      </c>
      <c r="B153" s="43">
        <f t="shared" si="4"/>
        <v>2.5333333333333332</v>
      </c>
      <c r="C153" s="2">
        <v>152</v>
      </c>
      <c r="D153">
        <f>'Punto C2'!H155</f>
        <v>10.4</v>
      </c>
    </row>
    <row r="154" spans="1:4" x14ac:dyDescent="0.3">
      <c r="A154" s="1">
        <f>'Punto C2'!C156</f>
        <v>44026.479444444441</v>
      </c>
      <c r="B154" s="43">
        <f t="shared" si="4"/>
        <v>2.5499999999999998</v>
      </c>
      <c r="C154" s="2">
        <v>153</v>
      </c>
      <c r="D154">
        <f>'Punto C2'!H156</f>
        <v>10.4</v>
      </c>
    </row>
    <row r="155" spans="1:4" x14ac:dyDescent="0.3">
      <c r="A155" s="1">
        <f>'Punto C2'!C157</f>
        <v>44026.479456018518</v>
      </c>
      <c r="B155" s="43">
        <f t="shared" si="4"/>
        <v>2.5666666666666669</v>
      </c>
      <c r="C155" s="2">
        <v>154</v>
      </c>
      <c r="D155">
        <f>'Punto C2'!H157</f>
        <v>10.4</v>
      </c>
    </row>
    <row r="156" spans="1:4" x14ac:dyDescent="0.3">
      <c r="A156" s="1">
        <f>'Punto C2'!C158</f>
        <v>44026.479467592595</v>
      </c>
      <c r="B156" s="43">
        <f t="shared" si="4"/>
        <v>2.5833333333333335</v>
      </c>
      <c r="C156" s="2">
        <v>155</v>
      </c>
      <c r="D156">
        <f>'Punto C2'!H158</f>
        <v>10.4</v>
      </c>
    </row>
    <row r="157" spans="1:4" x14ac:dyDescent="0.3">
      <c r="A157" s="1">
        <f>'Punto C2'!C159</f>
        <v>44026.479479166665</v>
      </c>
      <c r="B157" s="43">
        <f t="shared" si="4"/>
        <v>2.6</v>
      </c>
      <c r="C157" s="2">
        <v>156</v>
      </c>
      <c r="D157">
        <f>'Punto C2'!H159</f>
        <v>10.4</v>
      </c>
    </row>
    <row r="158" spans="1:4" x14ac:dyDescent="0.3">
      <c r="A158" s="1">
        <f>'Punto C2'!C160</f>
        <v>44026.479490740741</v>
      </c>
      <c r="B158" s="43">
        <f t="shared" si="4"/>
        <v>2.6166666666666667</v>
      </c>
      <c r="C158" s="2">
        <v>157</v>
      </c>
      <c r="D158">
        <f>'Punto C2'!H160</f>
        <v>10.4</v>
      </c>
    </row>
    <row r="159" spans="1:4" x14ac:dyDescent="0.3">
      <c r="A159" s="1">
        <f>'Punto C2'!C161</f>
        <v>44026.479502314818</v>
      </c>
      <c r="B159" s="43">
        <f t="shared" si="4"/>
        <v>2.6333333333333333</v>
      </c>
      <c r="C159" s="2">
        <v>158</v>
      </c>
      <c r="D159">
        <f>'Punto C2'!H161</f>
        <v>10.4</v>
      </c>
    </row>
    <row r="160" spans="1:4" x14ac:dyDescent="0.3">
      <c r="A160" s="1">
        <f>'Punto C2'!C162</f>
        <v>44026.479513888888</v>
      </c>
      <c r="B160" s="43">
        <f t="shared" si="4"/>
        <v>2.65</v>
      </c>
      <c r="C160" s="2">
        <v>159</v>
      </c>
      <c r="D160">
        <f>'Punto C2'!H162</f>
        <v>10.4</v>
      </c>
    </row>
    <row r="161" spans="1:4" x14ac:dyDescent="0.3">
      <c r="A161" s="1">
        <f>'Punto C2'!C163</f>
        <v>44026.479525462964</v>
      </c>
      <c r="B161" s="43">
        <f t="shared" si="4"/>
        <v>2.6666666666666665</v>
      </c>
      <c r="C161" s="2">
        <v>160</v>
      </c>
      <c r="D161">
        <f>'Punto C2'!H163</f>
        <v>10.4</v>
      </c>
    </row>
    <row r="162" spans="1:4" x14ac:dyDescent="0.3">
      <c r="A162" s="1">
        <f>'Punto C2'!C164</f>
        <v>44026.479537037034</v>
      </c>
      <c r="B162" s="43">
        <f t="shared" si="4"/>
        <v>2.6833333333333331</v>
      </c>
      <c r="C162" s="2">
        <v>161</v>
      </c>
      <c r="D162">
        <f>'Punto C2'!H164</f>
        <v>10.5</v>
      </c>
    </row>
    <row r="163" spans="1:4" ht="15" customHeight="1" x14ac:dyDescent="0.3">
      <c r="A163" s="1">
        <f>'Punto C2'!C165</f>
        <v>44026.479548611111</v>
      </c>
      <c r="B163" s="43">
        <f t="shared" si="4"/>
        <v>2.7</v>
      </c>
      <c r="C163" s="2">
        <v>162</v>
      </c>
      <c r="D163">
        <f>'Punto C2'!H165</f>
        <v>11.6</v>
      </c>
    </row>
    <row r="164" spans="1:4" x14ac:dyDescent="0.3">
      <c r="A164" s="1"/>
    </row>
    <row r="165" spans="1:4" x14ac:dyDescent="0.3">
      <c r="A165" s="1"/>
    </row>
    <row r="166" spans="1:4" x14ac:dyDescent="0.3">
      <c r="A166" s="1"/>
    </row>
    <row r="167" spans="1:4" x14ac:dyDescent="0.3">
      <c r="A167" s="1"/>
    </row>
    <row r="168" spans="1:4" x14ac:dyDescent="0.3">
      <c r="A168" s="1"/>
    </row>
    <row r="169" spans="1:4" x14ac:dyDescent="0.3">
      <c r="A169" s="1"/>
    </row>
    <row r="170" spans="1:4" x14ac:dyDescent="0.3">
      <c r="A170" s="1"/>
    </row>
    <row r="171" spans="1:4" x14ac:dyDescent="0.3">
      <c r="A171" s="1"/>
    </row>
    <row r="172" spans="1:4" x14ac:dyDescent="0.3">
      <c r="A172" s="1"/>
    </row>
    <row r="173" spans="1:4" x14ac:dyDescent="0.3">
      <c r="A173" s="1"/>
    </row>
    <row r="174" spans="1:4" x14ac:dyDescent="0.3">
      <c r="A174" s="1"/>
    </row>
    <row r="175" spans="1:4" x14ac:dyDescent="0.3">
      <c r="A175" s="1"/>
    </row>
    <row r="176" spans="1:4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N363"/>
  <sheetViews>
    <sheetView topLeftCell="A7" workbookViewId="0">
      <selection activeCell="E17" sqref="E17"/>
    </sheetView>
  </sheetViews>
  <sheetFormatPr baseColWidth="10" defaultRowHeight="14.4" x14ac:dyDescent="0.3"/>
  <cols>
    <col min="1" max="1" width="15.6640625" bestFit="1" customWidth="1"/>
    <col min="2" max="2" width="15.6640625" style="41" customWidth="1"/>
    <col min="3" max="4" width="11.44140625" style="36"/>
  </cols>
  <sheetData>
    <row r="1" spans="1:6" ht="16.2" x14ac:dyDescent="0.3">
      <c r="A1" t="s">
        <v>10</v>
      </c>
      <c r="C1" s="36" t="s">
        <v>33</v>
      </c>
      <c r="D1" s="36" t="s">
        <v>96</v>
      </c>
    </row>
    <row r="2" spans="1:6" x14ac:dyDescent="0.3">
      <c r="A2" s="1">
        <f>'Datos Punto C2'!A3</f>
        <v>44026.477696759262</v>
      </c>
      <c r="B2" s="41">
        <v>1</v>
      </c>
      <c r="C2" s="36">
        <f>'Datos Punto C2'!D3</f>
        <v>12.6</v>
      </c>
      <c r="D2" s="48"/>
      <c r="E2" s="38" t="s">
        <v>92</v>
      </c>
      <c r="F2" s="44">
        <f>MAX(D2:D363)</f>
        <v>7.5000000000000009</v>
      </c>
    </row>
    <row r="3" spans="1:6" x14ac:dyDescent="0.3">
      <c r="A3" s="1">
        <f>'Datos Punto C2'!A4</f>
        <v>44026.477708333332</v>
      </c>
      <c r="B3" s="41">
        <v>2</v>
      </c>
      <c r="C3" s="36">
        <f>'Datos Punto C2'!D4</f>
        <v>11.5</v>
      </c>
      <c r="D3" s="48"/>
    </row>
    <row r="4" spans="1:6" x14ac:dyDescent="0.3">
      <c r="A4" s="1">
        <f>'Datos Punto C2'!A5</f>
        <v>44026.477719907409</v>
      </c>
      <c r="B4" s="41">
        <v>3</v>
      </c>
      <c r="C4" s="36">
        <f>'Datos Punto C2'!D5</f>
        <v>10.1</v>
      </c>
      <c r="D4" s="48"/>
    </row>
    <row r="5" spans="1:6" x14ac:dyDescent="0.3">
      <c r="A5" s="1">
        <f>'Datos Punto C2'!A6</f>
        <v>44026.477731481478</v>
      </c>
      <c r="B5" s="41">
        <v>4</v>
      </c>
      <c r="C5" s="36">
        <f>'Datos Punto C2'!D6</f>
        <v>9.8000000000000007</v>
      </c>
      <c r="D5" s="48">
        <f t="shared" ref="D2:D65" si="0">C5*$H$26/$H$25</f>
        <v>7.0000000000000009</v>
      </c>
    </row>
    <row r="6" spans="1:6" x14ac:dyDescent="0.3">
      <c r="A6" s="1">
        <f>'Datos Punto C2'!A7</f>
        <v>44026.477743055555</v>
      </c>
      <c r="B6" s="41">
        <v>5</v>
      </c>
      <c r="C6" s="36">
        <f>'Datos Punto C2'!D7</f>
        <v>9.9</v>
      </c>
      <c r="D6" s="48">
        <f t="shared" si="0"/>
        <v>7.0714285714285721</v>
      </c>
    </row>
    <row r="7" spans="1:6" x14ac:dyDescent="0.3">
      <c r="A7" s="1">
        <f>'Datos Punto C2'!A8</f>
        <v>44026.477754629632</v>
      </c>
      <c r="B7" s="41">
        <v>6</v>
      </c>
      <c r="C7" s="36">
        <f>'Datos Punto C2'!D8</f>
        <v>9.9</v>
      </c>
      <c r="D7" s="48">
        <f t="shared" si="0"/>
        <v>7.0714285714285721</v>
      </c>
    </row>
    <row r="8" spans="1:6" x14ac:dyDescent="0.3">
      <c r="A8" s="1">
        <f>'Datos Punto C2'!A9</f>
        <v>44026.477766203701</v>
      </c>
      <c r="B8" s="41">
        <v>7</v>
      </c>
      <c r="C8" s="36">
        <f>'Datos Punto C2'!D9</f>
        <v>9.9</v>
      </c>
      <c r="D8" s="48">
        <f t="shared" si="0"/>
        <v>7.0714285714285721</v>
      </c>
    </row>
    <row r="9" spans="1:6" x14ac:dyDescent="0.3">
      <c r="A9" s="1">
        <f>'Datos Punto C2'!A10</f>
        <v>44026.477777777778</v>
      </c>
      <c r="B9" s="41">
        <v>8</v>
      </c>
      <c r="C9" s="36">
        <f>'Datos Punto C2'!D10</f>
        <v>9.9</v>
      </c>
      <c r="D9" s="48">
        <f t="shared" si="0"/>
        <v>7.0714285714285721</v>
      </c>
    </row>
    <row r="10" spans="1:6" x14ac:dyDescent="0.3">
      <c r="A10" s="1">
        <f>'Datos Punto C2'!A11</f>
        <v>44026.477789351855</v>
      </c>
      <c r="B10" s="41">
        <v>9</v>
      </c>
      <c r="C10" s="36">
        <f>'Datos Punto C2'!D11</f>
        <v>9.8000000000000007</v>
      </c>
      <c r="D10" s="48">
        <f t="shared" si="0"/>
        <v>7.0000000000000009</v>
      </c>
    </row>
    <row r="11" spans="1:6" x14ac:dyDescent="0.3">
      <c r="A11" s="1">
        <f>'Datos Punto C2'!A12</f>
        <v>44026.477800925924</v>
      </c>
      <c r="B11" s="41">
        <v>10</v>
      </c>
      <c r="C11" s="36">
        <f>'Datos Punto C2'!D12</f>
        <v>9.9</v>
      </c>
      <c r="D11" s="48">
        <f t="shared" si="0"/>
        <v>7.0714285714285721</v>
      </c>
    </row>
    <row r="12" spans="1:6" x14ac:dyDescent="0.3">
      <c r="A12" s="1">
        <f>'Datos Punto C2'!A13</f>
        <v>44026.477812500001</v>
      </c>
      <c r="B12" s="41">
        <v>11</v>
      </c>
      <c r="C12" s="36">
        <f>'Datos Punto C2'!D13</f>
        <v>10</v>
      </c>
      <c r="D12" s="48">
        <f t="shared" si="0"/>
        <v>7.1428571428571432</v>
      </c>
    </row>
    <row r="13" spans="1:6" x14ac:dyDescent="0.3">
      <c r="A13" s="1">
        <f>'Datos Punto C2'!A14</f>
        <v>44026.477824074071</v>
      </c>
      <c r="B13" s="41">
        <v>12</v>
      </c>
      <c r="C13" s="36">
        <f>'Datos Punto C2'!D14</f>
        <v>10</v>
      </c>
      <c r="D13" s="48">
        <f t="shared" si="0"/>
        <v>7.1428571428571432</v>
      </c>
    </row>
    <row r="14" spans="1:6" x14ac:dyDescent="0.3">
      <c r="A14" s="1">
        <f>'Datos Punto C2'!A15</f>
        <v>44026.477835648147</v>
      </c>
      <c r="B14" s="41">
        <v>13</v>
      </c>
      <c r="C14" s="36">
        <f>'Datos Punto C2'!D15</f>
        <v>10.1</v>
      </c>
      <c r="D14" s="48">
        <f t="shared" si="0"/>
        <v>7.2142857142857144</v>
      </c>
    </row>
    <row r="15" spans="1:6" x14ac:dyDescent="0.3">
      <c r="A15" s="1">
        <f>'Datos Punto C2'!A16</f>
        <v>44026.477847222224</v>
      </c>
      <c r="B15" s="41">
        <v>14</v>
      </c>
      <c r="C15" s="36">
        <f>'Datos Punto C2'!D16</f>
        <v>10.199999999999999</v>
      </c>
      <c r="D15" s="48">
        <f t="shared" si="0"/>
        <v>7.2857142857142856</v>
      </c>
    </row>
    <row r="16" spans="1:6" x14ac:dyDescent="0.3">
      <c r="A16" s="1">
        <f>'Datos Punto C2'!A17</f>
        <v>44026.477858796294</v>
      </c>
      <c r="B16" s="41">
        <v>15</v>
      </c>
      <c r="C16" s="36">
        <f>'Datos Punto C2'!D17</f>
        <v>10.199999999999999</v>
      </c>
      <c r="D16" s="48">
        <f t="shared" si="0"/>
        <v>7.2857142857142856</v>
      </c>
    </row>
    <row r="17" spans="1:12" x14ac:dyDescent="0.3">
      <c r="A17" s="1">
        <f>'Datos Punto C2'!A18</f>
        <v>44026.477870370371</v>
      </c>
      <c r="B17" s="41">
        <v>16</v>
      </c>
      <c r="C17" s="36">
        <f>'Datos Punto C2'!D18</f>
        <v>10.1</v>
      </c>
      <c r="D17" s="48">
        <f t="shared" si="0"/>
        <v>7.2142857142857144</v>
      </c>
    </row>
    <row r="18" spans="1:12" x14ac:dyDescent="0.3">
      <c r="A18" s="1">
        <f>'Datos Punto C2'!A19</f>
        <v>44026.477881944447</v>
      </c>
      <c r="B18" s="41">
        <v>17</v>
      </c>
      <c r="C18" s="36">
        <f>'Datos Punto C2'!D19</f>
        <v>10.1</v>
      </c>
      <c r="D18" s="48">
        <f t="shared" si="0"/>
        <v>7.2142857142857144</v>
      </c>
    </row>
    <row r="19" spans="1:12" x14ac:dyDescent="0.3">
      <c r="A19" s="1">
        <f>'Datos Punto C2'!A20</f>
        <v>44026.477893518517</v>
      </c>
      <c r="B19" s="41">
        <v>18</v>
      </c>
      <c r="C19" s="36">
        <f>'Datos Punto C2'!D20</f>
        <v>10.1</v>
      </c>
      <c r="D19" s="48">
        <f t="shared" si="0"/>
        <v>7.2142857142857144</v>
      </c>
    </row>
    <row r="20" spans="1:12" x14ac:dyDescent="0.3">
      <c r="A20" s="1">
        <f>'Datos Punto C2'!A21</f>
        <v>44026.477905092594</v>
      </c>
      <c r="B20" s="41">
        <v>19</v>
      </c>
      <c r="C20" s="36">
        <f>'Datos Punto C2'!D21</f>
        <v>10.1</v>
      </c>
      <c r="D20" s="48">
        <f t="shared" si="0"/>
        <v>7.2142857142857144</v>
      </c>
    </row>
    <row r="21" spans="1:12" x14ac:dyDescent="0.3">
      <c r="A21" s="1">
        <f>'Datos Punto C2'!A22</f>
        <v>44026.477916666663</v>
      </c>
      <c r="B21" s="41">
        <v>20</v>
      </c>
      <c r="C21" s="36">
        <f>'Datos Punto C2'!D22</f>
        <v>10.1</v>
      </c>
      <c r="D21" s="48">
        <f t="shared" si="0"/>
        <v>7.2142857142857144</v>
      </c>
    </row>
    <row r="22" spans="1:12" x14ac:dyDescent="0.3">
      <c r="A22" s="1">
        <f>'Datos Punto C2'!A23</f>
        <v>44026.47792824074</v>
      </c>
      <c r="B22" s="41">
        <v>21</v>
      </c>
      <c r="C22" s="36">
        <f>'Datos Punto C2'!D23</f>
        <v>10.1</v>
      </c>
      <c r="D22" s="48">
        <f t="shared" si="0"/>
        <v>7.2142857142857144</v>
      </c>
    </row>
    <row r="23" spans="1:12" x14ac:dyDescent="0.3">
      <c r="A23" s="1">
        <f>'Datos Punto C2'!A24</f>
        <v>44026.477939814817</v>
      </c>
      <c r="B23" s="41">
        <v>22</v>
      </c>
      <c r="C23" s="36">
        <f>'Datos Punto C2'!D24</f>
        <v>10.1</v>
      </c>
      <c r="D23" s="48">
        <f t="shared" si="0"/>
        <v>7.2142857142857144</v>
      </c>
    </row>
    <row r="24" spans="1:12" x14ac:dyDescent="0.3">
      <c r="A24" s="1">
        <f>'Datos Punto C2'!A25</f>
        <v>44026.477951388886</v>
      </c>
      <c r="B24" s="41">
        <v>23</v>
      </c>
      <c r="C24" s="36">
        <f>'Datos Punto C2'!D25</f>
        <v>10.1</v>
      </c>
      <c r="D24" s="48">
        <f t="shared" si="0"/>
        <v>7.2142857142857144</v>
      </c>
    </row>
    <row r="25" spans="1:12" x14ac:dyDescent="0.3">
      <c r="A25" s="1">
        <f>'Datos Punto C2'!A26</f>
        <v>44026.477962962963</v>
      </c>
      <c r="B25" s="41">
        <v>24</v>
      </c>
      <c r="C25" s="36">
        <f>'Datos Punto C2'!D26</f>
        <v>10.1</v>
      </c>
      <c r="D25" s="48">
        <f t="shared" si="0"/>
        <v>7.2142857142857144</v>
      </c>
      <c r="F25" s="126" t="s">
        <v>25</v>
      </c>
      <c r="G25" s="126"/>
      <c r="H25" s="3">
        <v>22.4</v>
      </c>
      <c r="I25" s="3" t="s">
        <v>26</v>
      </c>
    </row>
    <row r="26" spans="1:12" x14ac:dyDescent="0.3">
      <c r="A26" s="1">
        <f>'Datos Punto C2'!A27</f>
        <v>44026.47797453704</v>
      </c>
      <c r="B26" s="41">
        <v>25</v>
      </c>
      <c r="C26" s="36">
        <f>'Datos Punto C2'!D27</f>
        <v>10.1</v>
      </c>
      <c r="D26" s="48">
        <f t="shared" si="0"/>
        <v>7.2142857142857144</v>
      </c>
      <c r="F26" s="126" t="s">
        <v>27</v>
      </c>
      <c r="G26" s="126"/>
      <c r="H26" s="3">
        <f>12+(1*4)</f>
        <v>16</v>
      </c>
      <c r="I26" s="3" t="s">
        <v>28</v>
      </c>
    </row>
    <row r="27" spans="1:12" ht="16.2" x14ac:dyDescent="0.3">
      <c r="A27" s="1">
        <f>'Datos Punto C2'!A28</f>
        <v>44026.477986111109</v>
      </c>
      <c r="B27" s="41">
        <v>26</v>
      </c>
      <c r="C27" s="36">
        <f>'Datos Punto C2'!D28</f>
        <v>10.1</v>
      </c>
      <c r="D27" s="48">
        <f t="shared" si="0"/>
        <v>7.2142857142857144</v>
      </c>
      <c r="F27" s="126" t="s">
        <v>29</v>
      </c>
      <c r="G27" s="126"/>
      <c r="H27" s="80">
        <f>0.5*0.5*H29</f>
        <v>0.03</v>
      </c>
      <c r="I27" s="3" t="s">
        <v>30</v>
      </c>
    </row>
    <row r="28" spans="1:12" ht="16.2" x14ac:dyDescent="0.3">
      <c r="A28" s="1">
        <f>'Datos Punto C2'!A29</f>
        <v>44026.477997685186</v>
      </c>
      <c r="B28" s="41">
        <v>27</v>
      </c>
      <c r="C28" s="36">
        <f>'Datos Punto C2'!D29</f>
        <v>10.1</v>
      </c>
      <c r="D28" s="48">
        <f t="shared" si="0"/>
        <v>7.2142857142857144</v>
      </c>
      <c r="F28" s="126" t="s">
        <v>31</v>
      </c>
      <c r="G28" s="126"/>
      <c r="H28" s="3">
        <v>0.25</v>
      </c>
      <c r="I28" s="3" t="s">
        <v>32</v>
      </c>
    </row>
    <row r="29" spans="1:12" x14ac:dyDescent="0.3">
      <c r="A29" s="1">
        <f>'Datos Punto C2'!A30</f>
        <v>44026.478009259263</v>
      </c>
      <c r="B29" s="41">
        <v>28</v>
      </c>
      <c r="C29" s="36">
        <f>'Datos Punto C2'!D30</f>
        <v>10.1</v>
      </c>
      <c r="D29" s="48">
        <f t="shared" si="0"/>
        <v>7.2142857142857144</v>
      </c>
      <c r="F29" s="126" t="s">
        <v>95</v>
      </c>
      <c r="G29" s="126"/>
      <c r="H29" s="81">
        <v>0.12</v>
      </c>
      <c r="I29" s="3" t="s">
        <v>99</v>
      </c>
    </row>
    <row r="30" spans="1:12" ht="16.2" x14ac:dyDescent="0.3">
      <c r="A30" s="1">
        <f>'Datos Punto C2'!A31</f>
        <v>44026.478020833332</v>
      </c>
      <c r="B30" s="41">
        <v>29</v>
      </c>
      <c r="C30" s="36">
        <f>'Datos Punto C2'!D31</f>
        <v>10.1</v>
      </c>
      <c r="D30" s="48">
        <f t="shared" si="0"/>
        <v>7.2142857142857144</v>
      </c>
      <c r="F30" s="126" t="s">
        <v>100</v>
      </c>
      <c r="G30" s="126"/>
      <c r="H30" s="3">
        <f>SLOPE(D2:D363,B2:B363)</f>
        <v>2.0216890157305259E-3</v>
      </c>
      <c r="I30" s="3" t="s">
        <v>102</v>
      </c>
    </row>
    <row r="31" spans="1:12" ht="16.2" x14ac:dyDescent="0.3">
      <c r="A31" s="1">
        <f>'Datos Punto C2'!A32</f>
        <v>44026.478032407409</v>
      </c>
      <c r="B31" s="41">
        <v>30</v>
      </c>
      <c r="C31" s="36">
        <f>'Datos Punto C2'!D32</f>
        <v>10.199999999999999</v>
      </c>
      <c r="D31" s="48">
        <f t="shared" si="0"/>
        <v>7.2857142857142856</v>
      </c>
      <c r="F31" s="148" t="s">
        <v>101</v>
      </c>
      <c r="G31" s="148"/>
      <c r="H31" s="149">
        <f>H30*H29</f>
        <v>2.4260268188766311E-4</v>
      </c>
      <c r="I31" s="149" t="s">
        <v>108</v>
      </c>
      <c r="J31" s="147"/>
      <c r="K31" s="147"/>
      <c r="L31" s="147"/>
    </row>
    <row r="32" spans="1:12" x14ac:dyDescent="0.3">
      <c r="A32" s="1">
        <f>'Datos Punto C2'!A33</f>
        <v>44026.478043981479</v>
      </c>
      <c r="B32" s="41">
        <v>31</v>
      </c>
      <c r="C32" s="36">
        <f>'Datos Punto C2'!D33</f>
        <v>10.199999999999999</v>
      </c>
      <c r="D32" s="48">
        <f t="shared" si="0"/>
        <v>7.2857142857142856</v>
      </c>
    </row>
    <row r="33" spans="1:14" x14ac:dyDescent="0.3">
      <c r="A33" s="1">
        <f>'Datos Punto C2'!A34</f>
        <v>44026.478055555555</v>
      </c>
      <c r="B33" s="41">
        <v>32</v>
      </c>
      <c r="C33" s="36">
        <f>'Datos Punto C2'!D34</f>
        <v>10.199999999999999</v>
      </c>
      <c r="D33" s="48">
        <f t="shared" si="0"/>
        <v>7.2857142857142856</v>
      </c>
      <c r="F33" s="45" t="s">
        <v>34</v>
      </c>
      <c r="G33" s="46"/>
      <c r="H33" s="46"/>
      <c r="I33" s="46"/>
      <c r="J33" s="46"/>
      <c r="K33" s="46"/>
      <c r="L33" s="47"/>
      <c r="N33" s="5"/>
    </row>
    <row r="34" spans="1:14" x14ac:dyDescent="0.3">
      <c r="A34" s="1">
        <f>'Datos Punto C2'!A35</f>
        <v>44026.478067129632</v>
      </c>
      <c r="B34" s="41">
        <v>33</v>
      </c>
      <c r="C34" s="36">
        <f>'Datos Punto C2'!D35</f>
        <v>10.199999999999999</v>
      </c>
      <c r="D34" s="48">
        <f t="shared" si="0"/>
        <v>7.2857142857142856</v>
      </c>
      <c r="F34" s="120" t="s">
        <v>107</v>
      </c>
      <c r="G34" s="121"/>
      <c r="H34" s="121"/>
      <c r="I34" s="121"/>
      <c r="J34" s="121"/>
      <c r="K34" s="121"/>
      <c r="L34" s="122"/>
      <c r="N34" s="5"/>
    </row>
    <row r="35" spans="1:14" x14ac:dyDescent="0.3">
      <c r="A35" s="1">
        <f>'Datos Punto C2'!A36</f>
        <v>44026.478078703702</v>
      </c>
      <c r="B35" s="41">
        <v>34</v>
      </c>
      <c r="C35" s="36">
        <f>'Datos Punto C2'!D36</f>
        <v>10.199999999999999</v>
      </c>
      <c r="D35" s="48">
        <f t="shared" si="0"/>
        <v>7.2857142857142856</v>
      </c>
      <c r="F35" s="123"/>
      <c r="G35" s="124"/>
      <c r="H35" s="124"/>
      <c r="I35" s="124"/>
      <c r="J35" s="124"/>
      <c r="K35" s="124"/>
      <c r="L35" s="125"/>
      <c r="N35" s="5"/>
    </row>
    <row r="36" spans="1:14" x14ac:dyDescent="0.3">
      <c r="A36" s="1">
        <f>'Datos Punto C2'!A37</f>
        <v>44026.478090277778</v>
      </c>
      <c r="B36" s="41">
        <v>35</v>
      </c>
      <c r="C36" s="36">
        <f>'Datos Punto C2'!D37</f>
        <v>10.1</v>
      </c>
      <c r="D36" s="48">
        <f t="shared" si="0"/>
        <v>7.2142857142857144</v>
      </c>
      <c r="G36" s="5"/>
      <c r="H36" s="5"/>
      <c r="I36" s="5"/>
      <c r="J36" s="5"/>
      <c r="K36" s="5"/>
      <c r="L36" s="5"/>
      <c r="M36" s="5"/>
      <c r="N36" s="5"/>
    </row>
    <row r="37" spans="1:14" x14ac:dyDescent="0.3">
      <c r="A37" s="1">
        <f>'Datos Punto C2'!A38</f>
        <v>44026.478101851855</v>
      </c>
      <c r="B37" s="41">
        <v>36</v>
      </c>
      <c r="C37" s="36">
        <f>'Datos Punto C2'!D38</f>
        <v>10.1</v>
      </c>
      <c r="D37" s="48">
        <f t="shared" si="0"/>
        <v>7.2142857142857144</v>
      </c>
      <c r="G37" s="5"/>
      <c r="H37" s="5"/>
      <c r="I37" s="5"/>
      <c r="J37" s="5"/>
      <c r="K37" s="5"/>
      <c r="L37" s="5"/>
      <c r="M37" s="5"/>
      <c r="N37" s="5"/>
    </row>
    <row r="38" spans="1:14" x14ac:dyDescent="0.3">
      <c r="A38" s="1">
        <f>'Datos Punto C2'!A39</f>
        <v>44026.478113425925</v>
      </c>
      <c r="B38" s="41">
        <v>37</v>
      </c>
      <c r="C38" s="36">
        <f>'Datos Punto C2'!D39</f>
        <v>10.199999999999999</v>
      </c>
      <c r="D38" s="48">
        <f t="shared" si="0"/>
        <v>7.2857142857142856</v>
      </c>
      <c r="N38" s="5"/>
    </row>
    <row r="39" spans="1:14" x14ac:dyDescent="0.3">
      <c r="A39" s="1">
        <f>'Datos Punto C2'!A40</f>
        <v>44026.478125000001</v>
      </c>
      <c r="B39" s="41">
        <v>38</v>
      </c>
      <c r="C39" s="36">
        <f>'Datos Punto C2'!D40</f>
        <v>10.199999999999999</v>
      </c>
      <c r="D39" s="48">
        <f t="shared" si="0"/>
        <v>7.2857142857142856</v>
      </c>
      <c r="N39" s="5"/>
    </row>
    <row r="40" spans="1:14" x14ac:dyDescent="0.3">
      <c r="A40" s="1">
        <f>'Datos Punto C2'!A41</f>
        <v>44026.478136574071</v>
      </c>
      <c r="B40" s="41">
        <v>39</v>
      </c>
      <c r="C40" s="36">
        <f>'Datos Punto C2'!D41</f>
        <v>10.1</v>
      </c>
      <c r="D40" s="48">
        <f t="shared" si="0"/>
        <v>7.2142857142857144</v>
      </c>
      <c r="N40" s="5"/>
    </row>
    <row r="41" spans="1:14" x14ac:dyDescent="0.3">
      <c r="A41" s="1">
        <f>'Datos Punto C2'!A42</f>
        <v>44026.478148148148</v>
      </c>
      <c r="B41" s="41">
        <v>40</v>
      </c>
      <c r="C41" s="36">
        <f>'Datos Punto C2'!D42</f>
        <v>10.199999999999999</v>
      </c>
      <c r="D41" s="48">
        <f t="shared" si="0"/>
        <v>7.2857142857142856</v>
      </c>
    </row>
    <row r="42" spans="1:14" x14ac:dyDescent="0.3">
      <c r="A42" s="1">
        <f>'Datos Punto C2'!A43</f>
        <v>44026.478159722225</v>
      </c>
      <c r="B42" s="41">
        <v>41</v>
      </c>
      <c r="C42" s="36">
        <f>'Datos Punto C2'!D43</f>
        <v>10.199999999999999</v>
      </c>
      <c r="D42" s="48">
        <f t="shared" si="0"/>
        <v>7.2857142857142856</v>
      </c>
    </row>
    <row r="43" spans="1:14" x14ac:dyDescent="0.3">
      <c r="A43" s="1">
        <f>'Datos Punto C2'!A44</f>
        <v>44026.478171296294</v>
      </c>
      <c r="B43" s="41">
        <v>42</v>
      </c>
      <c r="C43" s="36">
        <f>'Datos Punto C2'!D44</f>
        <v>10.199999999999999</v>
      </c>
      <c r="D43" s="48">
        <f t="shared" si="0"/>
        <v>7.2857142857142856</v>
      </c>
    </row>
    <row r="44" spans="1:14" x14ac:dyDescent="0.3">
      <c r="A44" s="1">
        <f>'Datos Punto C2'!A45</f>
        <v>44026.478182870371</v>
      </c>
      <c r="B44" s="41">
        <v>43</v>
      </c>
      <c r="C44" s="36">
        <f>'Datos Punto C2'!D45</f>
        <v>10.199999999999999</v>
      </c>
      <c r="D44" s="48">
        <f t="shared" si="0"/>
        <v>7.2857142857142856</v>
      </c>
    </row>
    <row r="45" spans="1:14" x14ac:dyDescent="0.3">
      <c r="A45" s="1">
        <f>'Datos Punto C2'!A46</f>
        <v>44026.478194444448</v>
      </c>
      <c r="B45" s="41">
        <v>44</v>
      </c>
      <c r="C45" s="36">
        <f>'Datos Punto C2'!D46</f>
        <v>10.3</v>
      </c>
      <c r="D45" s="48">
        <f t="shared" si="0"/>
        <v>7.3571428571428585</v>
      </c>
    </row>
    <row r="46" spans="1:14" x14ac:dyDescent="0.3">
      <c r="A46" s="1">
        <f>'Datos Punto C2'!A47</f>
        <v>44026.478206018517</v>
      </c>
      <c r="B46" s="41">
        <v>45</v>
      </c>
      <c r="C46" s="36">
        <f>'Datos Punto C2'!D47</f>
        <v>10.199999999999999</v>
      </c>
      <c r="D46" s="48">
        <f t="shared" si="0"/>
        <v>7.2857142857142856</v>
      </c>
    </row>
    <row r="47" spans="1:14" x14ac:dyDescent="0.3">
      <c r="A47" s="1">
        <f>'Datos Punto C2'!A48</f>
        <v>44026.478217592594</v>
      </c>
      <c r="B47" s="41">
        <v>46</v>
      </c>
      <c r="C47" s="36">
        <f>'Datos Punto C2'!D48</f>
        <v>10.199999999999999</v>
      </c>
      <c r="D47" s="48">
        <f t="shared" si="0"/>
        <v>7.2857142857142856</v>
      </c>
    </row>
    <row r="48" spans="1:14" x14ac:dyDescent="0.3">
      <c r="A48" s="1">
        <f>'Datos Punto C2'!A49</f>
        <v>44026.478229166663</v>
      </c>
      <c r="B48" s="41">
        <v>47</v>
      </c>
      <c r="C48" s="36">
        <f>'Datos Punto C2'!D49</f>
        <v>10.3</v>
      </c>
      <c r="D48" s="48">
        <f t="shared" si="0"/>
        <v>7.3571428571428585</v>
      </c>
    </row>
    <row r="49" spans="1:4" x14ac:dyDescent="0.3">
      <c r="A49" s="1">
        <f>'Datos Punto C2'!A50</f>
        <v>44026.47824074074</v>
      </c>
      <c r="B49" s="41">
        <v>48</v>
      </c>
      <c r="C49" s="36">
        <f>'Datos Punto C2'!D50</f>
        <v>10.3</v>
      </c>
      <c r="D49" s="48">
        <f t="shared" si="0"/>
        <v>7.3571428571428585</v>
      </c>
    </row>
    <row r="50" spans="1:4" x14ac:dyDescent="0.3">
      <c r="A50" s="1">
        <f>'Datos Punto C2'!A51</f>
        <v>44026.478252314817</v>
      </c>
      <c r="B50" s="41">
        <v>49</v>
      </c>
      <c r="C50" s="36">
        <f>'Datos Punto C2'!D51</f>
        <v>10.3</v>
      </c>
      <c r="D50" s="48">
        <f t="shared" si="0"/>
        <v>7.3571428571428585</v>
      </c>
    </row>
    <row r="51" spans="1:4" x14ac:dyDescent="0.3">
      <c r="A51" s="1">
        <f>'Datos Punto C2'!A52</f>
        <v>44026.478263888886</v>
      </c>
      <c r="B51" s="41">
        <v>50</v>
      </c>
      <c r="C51" s="36">
        <f>'Datos Punto C2'!D52</f>
        <v>10.3</v>
      </c>
      <c r="D51" s="48">
        <f t="shared" si="0"/>
        <v>7.3571428571428585</v>
      </c>
    </row>
    <row r="52" spans="1:4" x14ac:dyDescent="0.3">
      <c r="A52" s="1">
        <f>'Datos Punto C2'!A53</f>
        <v>44026.478275462963</v>
      </c>
      <c r="B52" s="41">
        <v>51</v>
      </c>
      <c r="C52" s="36">
        <f>'Datos Punto C2'!D53</f>
        <v>10.3</v>
      </c>
      <c r="D52" s="48">
        <f t="shared" si="0"/>
        <v>7.3571428571428585</v>
      </c>
    </row>
    <row r="53" spans="1:4" x14ac:dyDescent="0.3">
      <c r="A53" s="1">
        <f>'Datos Punto C2'!A54</f>
        <v>44026.47828703704</v>
      </c>
      <c r="B53" s="41">
        <v>52</v>
      </c>
      <c r="C53" s="36">
        <f>'Datos Punto C2'!D54</f>
        <v>10.3</v>
      </c>
      <c r="D53" s="48">
        <f t="shared" si="0"/>
        <v>7.3571428571428585</v>
      </c>
    </row>
    <row r="54" spans="1:4" x14ac:dyDescent="0.3">
      <c r="A54" s="1">
        <f>'Datos Punto C2'!A55</f>
        <v>44026.478298611109</v>
      </c>
      <c r="B54" s="41">
        <v>53</v>
      </c>
      <c r="C54" s="36">
        <f>'Datos Punto C2'!D55</f>
        <v>10.3</v>
      </c>
      <c r="D54" s="48">
        <f t="shared" si="0"/>
        <v>7.3571428571428585</v>
      </c>
    </row>
    <row r="55" spans="1:4" x14ac:dyDescent="0.3">
      <c r="A55" s="1">
        <f>'Datos Punto C2'!A56</f>
        <v>44026.478310185186</v>
      </c>
      <c r="B55" s="41">
        <v>54</v>
      </c>
      <c r="C55" s="36">
        <f>'Datos Punto C2'!D56</f>
        <v>10.3</v>
      </c>
      <c r="D55" s="48">
        <f t="shared" si="0"/>
        <v>7.3571428571428585</v>
      </c>
    </row>
    <row r="56" spans="1:4" x14ac:dyDescent="0.3">
      <c r="A56" s="1">
        <f>'Datos Punto C2'!A57</f>
        <v>44026.478321759256</v>
      </c>
      <c r="B56" s="41">
        <v>55</v>
      </c>
      <c r="C56" s="36">
        <f>'Datos Punto C2'!D57</f>
        <v>10.3</v>
      </c>
      <c r="D56" s="48">
        <f t="shared" si="0"/>
        <v>7.3571428571428585</v>
      </c>
    </row>
    <row r="57" spans="1:4" x14ac:dyDescent="0.3">
      <c r="A57" s="1">
        <f>'Datos Punto C2'!A58</f>
        <v>44026.478333333333</v>
      </c>
      <c r="B57" s="41">
        <v>56</v>
      </c>
      <c r="C57" s="36">
        <f>'Datos Punto C2'!D58</f>
        <v>10.3</v>
      </c>
      <c r="D57" s="48">
        <f t="shared" si="0"/>
        <v>7.3571428571428585</v>
      </c>
    </row>
    <row r="58" spans="1:4" x14ac:dyDescent="0.3">
      <c r="A58" s="1">
        <f>'Datos Punto C2'!A59</f>
        <v>44026.478344907409</v>
      </c>
      <c r="B58" s="41">
        <v>57</v>
      </c>
      <c r="C58" s="36">
        <f>'Datos Punto C2'!D59</f>
        <v>10.3</v>
      </c>
      <c r="D58" s="48">
        <f t="shared" si="0"/>
        <v>7.3571428571428585</v>
      </c>
    </row>
    <row r="59" spans="1:4" x14ac:dyDescent="0.3">
      <c r="A59" s="1">
        <f>'Datos Punto C2'!A60</f>
        <v>44026.478356481479</v>
      </c>
      <c r="B59" s="41">
        <v>58</v>
      </c>
      <c r="C59" s="36">
        <f>'Datos Punto C2'!D60</f>
        <v>10.199999999999999</v>
      </c>
      <c r="D59" s="48">
        <f t="shared" si="0"/>
        <v>7.2857142857142856</v>
      </c>
    </row>
    <row r="60" spans="1:4" x14ac:dyDescent="0.3">
      <c r="A60" s="1">
        <f>'Datos Punto C2'!A61</f>
        <v>44026.478368055556</v>
      </c>
      <c r="B60" s="41">
        <v>59</v>
      </c>
      <c r="C60" s="36">
        <f>'Datos Punto C2'!D61</f>
        <v>10.3</v>
      </c>
      <c r="D60" s="48">
        <f t="shared" si="0"/>
        <v>7.3571428571428585</v>
      </c>
    </row>
    <row r="61" spans="1:4" x14ac:dyDescent="0.3">
      <c r="A61" s="1">
        <f>'Datos Punto C2'!A62</f>
        <v>44026.478379629632</v>
      </c>
      <c r="B61" s="41">
        <v>60</v>
      </c>
      <c r="C61" s="36">
        <f>'Datos Punto C2'!D62</f>
        <v>10.3</v>
      </c>
      <c r="D61" s="48">
        <f t="shared" si="0"/>
        <v>7.3571428571428585</v>
      </c>
    </row>
    <row r="62" spans="1:4" x14ac:dyDescent="0.3">
      <c r="A62" s="1">
        <f>'Datos Punto C2'!A63</f>
        <v>44026.478391203702</v>
      </c>
      <c r="B62" s="41">
        <v>61</v>
      </c>
      <c r="C62" s="36">
        <f>'Datos Punto C2'!D63</f>
        <v>10.3</v>
      </c>
      <c r="D62" s="48">
        <f t="shared" si="0"/>
        <v>7.3571428571428585</v>
      </c>
    </row>
    <row r="63" spans="1:4" x14ac:dyDescent="0.3">
      <c r="A63" s="1">
        <f>'Datos Punto C2'!A64</f>
        <v>44026.478402777779</v>
      </c>
      <c r="B63" s="41">
        <v>62</v>
      </c>
      <c r="C63" s="36">
        <f>'Datos Punto C2'!D64</f>
        <v>10.3</v>
      </c>
      <c r="D63" s="48">
        <f t="shared" si="0"/>
        <v>7.3571428571428585</v>
      </c>
    </row>
    <row r="64" spans="1:4" x14ac:dyDescent="0.3">
      <c r="A64" s="1">
        <f>'Datos Punto C2'!A65</f>
        <v>44026.478414351855</v>
      </c>
      <c r="B64" s="41">
        <v>63</v>
      </c>
      <c r="C64" s="36">
        <f>'Datos Punto C2'!D65</f>
        <v>10.3</v>
      </c>
      <c r="D64" s="48">
        <f t="shared" si="0"/>
        <v>7.3571428571428585</v>
      </c>
    </row>
    <row r="65" spans="1:4" x14ac:dyDescent="0.3">
      <c r="A65" s="1">
        <f>'Datos Punto C2'!A66</f>
        <v>44026.478425925925</v>
      </c>
      <c r="B65" s="41">
        <v>64</v>
      </c>
      <c r="C65" s="36">
        <f>'Datos Punto C2'!D66</f>
        <v>10.3</v>
      </c>
      <c r="D65" s="48">
        <f t="shared" si="0"/>
        <v>7.3571428571428585</v>
      </c>
    </row>
    <row r="66" spans="1:4" x14ac:dyDescent="0.3">
      <c r="A66" s="1">
        <f>'Datos Punto C2'!A67</f>
        <v>44026.478437500002</v>
      </c>
      <c r="B66" s="41">
        <v>65</v>
      </c>
      <c r="C66" s="36">
        <f>'Datos Punto C2'!D67</f>
        <v>10.3</v>
      </c>
      <c r="D66" s="48">
        <f t="shared" ref="D66:D80" si="1">C66*$H$26/$H$25</f>
        <v>7.3571428571428585</v>
      </c>
    </row>
    <row r="67" spans="1:4" x14ac:dyDescent="0.3">
      <c r="A67" s="1">
        <f>'Datos Punto C2'!A68</f>
        <v>44026.478449074071</v>
      </c>
      <c r="B67" s="41">
        <v>66</v>
      </c>
      <c r="C67" s="36">
        <f>'Datos Punto C2'!D68</f>
        <v>10.3</v>
      </c>
      <c r="D67" s="48">
        <f t="shared" si="1"/>
        <v>7.3571428571428585</v>
      </c>
    </row>
    <row r="68" spans="1:4" x14ac:dyDescent="0.3">
      <c r="A68" s="1">
        <f>'Datos Punto C2'!A69</f>
        <v>44026.478460648148</v>
      </c>
      <c r="B68" s="41">
        <v>67</v>
      </c>
      <c r="C68" s="36">
        <f>'Datos Punto C2'!D69</f>
        <v>10.3</v>
      </c>
      <c r="D68" s="48">
        <f t="shared" si="1"/>
        <v>7.3571428571428585</v>
      </c>
    </row>
    <row r="69" spans="1:4" x14ac:dyDescent="0.3">
      <c r="A69" s="1">
        <f>'Datos Punto C2'!A70</f>
        <v>44026.478472222225</v>
      </c>
      <c r="B69" s="41">
        <v>68</v>
      </c>
      <c r="C69" s="36">
        <f>'Datos Punto C2'!D70</f>
        <v>10.3</v>
      </c>
      <c r="D69" s="48">
        <f t="shared" si="1"/>
        <v>7.3571428571428585</v>
      </c>
    </row>
    <row r="70" spans="1:4" x14ac:dyDescent="0.3">
      <c r="A70" s="1">
        <f>'Datos Punto C2'!A71</f>
        <v>44026.478483796294</v>
      </c>
      <c r="B70" s="41">
        <v>69</v>
      </c>
      <c r="C70" s="36">
        <f>'Datos Punto C2'!D71</f>
        <v>10.3</v>
      </c>
      <c r="D70" s="48">
        <f t="shared" si="1"/>
        <v>7.3571428571428585</v>
      </c>
    </row>
    <row r="71" spans="1:4" x14ac:dyDescent="0.3">
      <c r="A71" s="1">
        <f>'Datos Punto C2'!A72</f>
        <v>44026.478495370371</v>
      </c>
      <c r="B71" s="41">
        <v>70</v>
      </c>
      <c r="C71" s="36">
        <f>'Datos Punto C2'!D72</f>
        <v>10.3</v>
      </c>
      <c r="D71" s="48">
        <f t="shared" si="1"/>
        <v>7.3571428571428585</v>
      </c>
    </row>
    <row r="72" spans="1:4" x14ac:dyDescent="0.3">
      <c r="A72" s="1">
        <f>'Datos Punto C2'!A73</f>
        <v>44026.478506944448</v>
      </c>
      <c r="B72" s="41">
        <v>71</v>
      </c>
      <c r="C72" s="36">
        <f>'Datos Punto C2'!D73</f>
        <v>10.3</v>
      </c>
      <c r="D72" s="48">
        <f t="shared" si="1"/>
        <v>7.3571428571428585</v>
      </c>
    </row>
    <row r="73" spans="1:4" x14ac:dyDescent="0.3">
      <c r="A73" s="1">
        <f>'Datos Punto C2'!A74</f>
        <v>44026.478518518517</v>
      </c>
      <c r="B73" s="41">
        <v>72</v>
      </c>
      <c r="C73" s="36">
        <f>'Datos Punto C2'!D74</f>
        <v>10.3</v>
      </c>
      <c r="D73" s="48">
        <f t="shared" si="1"/>
        <v>7.3571428571428585</v>
      </c>
    </row>
    <row r="74" spans="1:4" x14ac:dyDescent="0.3">
      <c r="A74" s="1">
        <f>'Datos Punto C2'!A75</f>
        <v>44026.478530092594</v>
      </c>
      <c r="B74" s="41">
        <v>73</v>
      </c>
      <c r="C74" s="36">
        <f>'Datos Punto C2'!D75</f>
        <v>10.3</v>
      </c>
      <c r="D74" s="48">
        <f t="shared" si="1"/>
        <v>7.3571428571428585</v>
      </c>
    </row>
    <row r="75" spans="1:4" x14ac:dyDescent="0.3">
      <c r="A75" s="1">
        <f>'Datos Punto C2'!A76</f>
        <v>44026.478541666664</v>
      </c>
      <c r="B75" s="41">
        <v>74</v>
      </c>
      <c r="C75" s="36">
        <f>'Datos Punto C2'!D76</f>
        <v>10.3</v>
      </c>
      <c r="D75" s="48">
        <f t="shared" si="1"/>
        <v>7.3571428571428585</v>
      </c>
    </row>
    <row r="76" spans="1:4" x14ac:dyDescent="0.3">
      <c r="A76" s="1">
        <f>'Datos Punto C2'!A77</f>
        <v>44026.47855324074</v>
      </c>
      <c r="B76" s="41">
        <v>75</v>
      </c>
      <c r="C76" s="36">
        <f>'Datos Punto C2'!D77</f>
        <v>10.4</v>
      </c>
      <c r="D76" s="48">
        <f t="shared" si="1"/>
        <v>7.4285714285714297</v>
      </c>
    </row>
    <row r="77" spans="1:4" x14ac:dyDescent="0.3">
      <c r="A77" s="1">
        <f>'Datos Punto C2'!A78</f>
        <v>44026.478564814817</v>
      </c>
      <c r="B77" s="41">
        <v>76</v>
      </c>
      <c r="C77" s="36">
        <f>'Datos Punto C2'!D78</f>
        <v>10.4</v>
      </c>
      <c r="D77" s="48">
        <f t="shared" si="1"/>
        <v>7.4285714285714297</v>
      </c>
    </row>
    <row r="78" spans="1:4" x14ac:dyDescent="0.3">
      <c r="A78" s="1">
        <f>'Datos Punto C2'!A79</f>
        <v>44026.478576388887</v>
      </c>
      <c r="B78" s="41">
        <v>77</v>
      </c>
      <c r="C78" s="36">
        <f>'Datos Punto C2'!D79</f>
        <v>10.4</v>
      </c>
      <c r="D78" s="48">
        <f t="shared" si="1"/>
        <v>7.4285714285714297</v>
      </c>
    </row>
    <row r="79" spans="1:4" x14ac:dyDescent="0.3">
      <c r="A79" s="1">
        <f>'Datos Punto C2'!A80</f>
        <v>44026.478587962964</v>
      </c>
      <c r="B79" s="41">
        <v>78</v>
      </c>
      <c r="C79" s="36">
        <f>'Datos Punto C2'!D80</f>
        <v>10.4</v>
      </c>
      <c r="D79" s="48">
        <f t="shared" si="1"/>
        <v>7.4285714285714297</v>
      </c>
    </row>
    <row r="80" spans="1:4" x14ac:dyDescent="0.3">
      <c r="A80" s="1">
        <f>'Datos Punto C2'!A81</f>
        <v>44026.47859953704</v>
      </c>
      <c r="B80" s="41">
        <v>79</v>
      </c>
      <c r="C80" s="36">
        <f>'Datos Punto C2'!D81</f>
        <v>10.4</v>
      </c>
      <c r="D80" s="48">
        <f t="shared" si="1"/>
        <v>7.4285714285714297</v>
      </c>
    </row>
    <row r="81" spans="1:4" x14ac:dyDescent="0.3">
      <c r="A81" s="1">
        <f>'Datos Punto C2'!A82</f>
        <v>44026.47861111111</v>
      </c>
      <c r="B81" s="41">
        <v>80</v>
      </c>
      <c r="C81" s="36">
        <f>'Datos Punto C2'!D82</f>
        <v>10.4</v>
      </c>
      <c r="D81" s="48">
        <f t="shared" ref="D81:D144" si="2">C81*$H$26/$H$25</f>
        <v>7.4285714285714297</v>
      </c>
    </row>
    <row r="82" spans="1:4" x14ac:dyDescent="0.3">
      <c r="A82" s="1">
        <f>'Datos Punto C2'!A83</f>
        <v>44026.478622685187</v>
      </c>
      <c r="B82" s="41">
        <v>81</v>
      </c>
      <c r="C82" s="36">
        <f>'Datos Punto C2'!D83</f>
        <v>10.4</v>
      </c>
      <c r="D82" s="48">
        <f t="shared" si="2"/>
        <v>7.4285714285714297</v>
      </c>
    </row>
    <row r="83" spans="1:4" x14ac:dyDescent="0.3">
      <c r="A83" s="1">
        <f>'Datos Punto C2'!A84</f>
        <v>44026.478634259256</v>
      </c>
      <c r="B83" s="41">
        <v>82</v>
      </c>
      <c r="C83" s="36">
        <f>'Datos Punto C2'!D84</f>
        <v>10.4</v>
      </c>
      <c r="D83" s="48">
        <f t="shared" si="2"/>
        <v>7.4285714285714297</v>
      </c>
    </row>
    <row r="84" spans="1:4" x14ac:dyDescent="0.3">
      <c r="A84" s="1">
        <f>'Datos Punto C2'!A85</f>
        <v>44026.478645833333</v>
      </c>
      <c r="B84" s="41">
        <v>83</v>
      </c>
      <c r="C84" s="36">
        <f>'Datos Punto C2'!D85</f>
        <v>10.4</v>
      </c>
      <c r="D84" s="48">
        <f t="shared" si="2"/>
        <v>7.4285714285714297</v>
      </c>
    </row>
    <row r="85" spans="1:4" x14ac:dyDescent="0.3">
      <c r="A85" s="1">
        <f>'Datos Punto C2'!A86</f>
        <v>44026.47865740741</v>
      </c>
      <c r="B85" s="41">
        <v>84</v>
      </c>
      <c r="C85" s="36">
        <f>'Datos Punto C2'!D86</f>
        <v>10.4</v>
      </c>
      <c r="D85" s="48">
        <f t="shared" si="2"/>
        <v>7.4285714285714297</v>
      </c>
    </row>
    <row r="86" spans="1:4" x14ac:dyDescent="0.3">
      <c r="A86" s="1">
        <f>'Datos Punto C2'!A87</f>
        <v>44026.478668981479</v>
      </c>
      <c r="B86" s="41">
        <v>85</v>
      </c>
      <c r="C86" s="36">
        <f>'Datos Punto C2'!D87</f>
        <v>10.4</v>
      </c>
      <c r="D86" s="48">
        <f t="shared" si="2"/>
        <v>7.4285714285714297</v>
      </c>
    </row>
    <row r="87" spans="1:4" x14ac:dyDescent="0.3">
      <c r="A87" s="1">
        <f>'Datos Punto C2'!A88</f>
        <v>44026.478680555556</v>
      </c>
      <c r="B87" s="41">
        <v>86</v>
      </c>
      <c r="C87" s="36">
        <f>'Datos Punto C2'!D88</f>
        <v>10.4</v>
      </c>
      <c r="D87" s="48">
        <f t="shared" si="2"/>
        <v>7.4285714285714297</v>
      </c>
    </row>
    <row r="88" spans="1:4" x14ac:dyDescent="0.3">
      <c r="A88" s="1">
        <f>'Datos Punto C2'!A89</f>
        <v>44026.478692129633</v>
      </c>
      <c r="B88" s="41">
        <v>87</v>
      </c>
      <c r="C88" s="36">
        <f>'Datos Punto C2'!D89</f>
        <v>10.4</v>
      </c>
      <c r="D88" s="48">
        <f t="shared" si="2"/>
        <v>7.4285714285714297</v>
      </c>
    </row>
    <row r="89" spans="1:4" x14ac:dyDescent="0.3">
      <c r="A89" s="1">
        <f>'Datos Punto C2'!A90</f>
        <v>44026.478703703702</v>
      </c>
      <c r="B89" s="41">
        <v>88</v>
      </c>
      <c r="C89" s="36">
        <f>'Datos Punto C2'!D90</f>
        <v>10.4</v>
      </c>
      <c r="D89" s="48">
        <f t="shared" si="2"/>
        <v>7.4285714285714297</v>
      </c>
    </row>
    <row r="90" spans="1:4" x14ac:dyDescent="0.3">
      <c r="A90" s="1">
        <f>'Datos Punto C2'!A91</f>
        <v>44026.478715277779</v>
      </c>
      <c r="B90" s="41">
        <v>89</v>
      </c>
      <c r="C90" s="36">
        <f>'Datos Punto C2'!D91</f>
        <v>10.4</v>
      </c>
      <c r="D90" s="48">
        <f t="shared" si="2"/>
        <v>7.4285714285714297</v>
      </c>
    </row>
    <row r="91" spans="1:4" x14ac:dyDescent="0.3">
      <c r="A91" s="1">
        <f>'Datos Punto C2'!A92</f>
        <v>44026.478726851848</v>
      </c>
      <c r="B91" s="41">
        <v>90</v>
      </c>
      <c r="C91" s="36">
        <f>'Datos Punto C2'!D92</f>
        <v>10.4</v>
      </c>
      <c r="D91" s="48">
        <f t="shared" si="2"/>
        <v>7.4285714285714297</v>
      </c>
    </row>
    <row r="92" spans="1:4" x14ac:dyDescent="0.3">
      <c r="A92" s="1">
        <f>'Datos Punto C2'!A93</f>
        <v>44026.478738425925</v>
      </c>
      <c r="B92" s="41">
        <v>91</v>
      </c>
      <c r="C92" s="36">
        <f>'Datos Punto C2'!D93</f>
        <v>10.4</v>
      </c>
      <c r="D92" s="48">
        <f t="shared" si="2"/>
        <v>7.4285714285714297</v>
      </c>
    </row>
    <row r="93" spans="1:4" x14ac:dyDescent="0.3">
      <c r="A93" s="1">
        <f>'Datos Punto C2'!A94</f>
        <v>44026.478750000002</v>
      </c>
      <c r="B93" s="41">
        <v>92</v>
      </c>
      <c r="C93" s="36">
        <f>'Datos Punto C2'!D94</f>
        <v>10.4</v>
      </c>
      <c r="D93" s="48">
        <f t="shared" si="2"/>
        <v>7.4285714285714297</v>
      </c>
    </row>
    <row r="94" spans="1:4" x14ac:dyDescent="0.3">
      <c r="A94" s="1">
        <f>'Datos Punto C2'!A95</f>
        <v>44026.478761574072</v>
      </c>
      <c r="B94" s="41">
        <v>93</v>
      </c>
      <c r="C94" s="36">
        <f>'Datos Punto C2'!D95</f>
        <v>10.4</v>
      </c>
      <c r="D94" s="48">
        <f t="shared" si="2"/>
        <v>7.4285714285714297</v>
      </c>
    </row>
    <row r="95" spans="1:4" x14ac:dyDescent="0.3">
      <c r="A95" s="1">
        <f>'Datos Punto C2'!A96</f>
        <v>44026.478773148148</v>
      </c>
      <c r="B95" s="41">
        <v>94</v>
      </c>
      <c r="C95" s="36">
        <f>'Datos Punto C2'!D96</f>
        <v>10.4</v>
      </c>
      <c r="D95" s="48">
        <f t="shared" si="2"/>
        <v>7.4285714285714297</v>
      </c>
    </row>
    <row r="96" spans="1:4" x14ac:dyDescent="0.3">
      <c r="A96" s="1">
        <f>'Datos Punto C2'!A97</f>
        <v>44026.478784722225</v>
      </c>
      <c r="B96" s="41">
        <v>95</v>
      </c>
      <c r="C96" s="36">
        <f>'Datos Punto C2'!D97</f>
        <v>10.4</v>
      </c>
      <c r="D96" s="48">
        <f t="shared" si="2"/>
        <v>7.4285714285714297</v>
      </c>
    </row>
    <row r="97" spans="1:4" x14ac:dyDescent="0.3">
      <c r="A97" s="1">
        <f>'Datos Punto C2'!A98</f>
        <v>44026.478796296295</v>
      </c>
      <c r="B97" s="41">
        <v>96</v>
      </c>
      <c r="C97" s="36">
        <f>'Datos Punto C2'!D98</f>
        <v>10.4</v>
      </c>
      <c r="D97" s="48">
        <f t="shared" si="2"/>
        <v>7.4285714285714297</v>
      </c>
    </row>
    <row r="98" spans="1:4" x14ac:dyDescent="0.3">
      <c r="A98" s="1">
        <f>'Datos Punto C2'!A99</f>
        <v>44026.478807870371</v>
      </c>
      <c r="B98" s="41">
        <v>97</v>
      </c>
      <c r="C98" s="36">
        <f>'Datos Punto C2'!D99</f>
        <v>10.4</v>
      </c>
      <c r="D98" s="48">
        <f t="shared" si="2"/>
        <v>7.4285714285714297</v>
      </c>
    </row>
    <row r="99" spans="1:4" x14ac:dyDescent="0.3">
      <c r="A99" s="1">
        <f>'Datos Punto C2'!A100</f>
        <v>44026.478819444441</v>
      </c>
      <c r="B99" s="41">
        <v>98</v>
      </c>
      <c r="C99" s="36">
        <f>'Datos Punto C2'!D100</f>
        <v>10.4</v>
      </c>
      <c r="D99" s="48">
        <f t="shared" si="2"/>
        <v>7.4285714285714297</v>
      </c>
    </row>
    <row r="100" spans="1:4" x14ac:dyDescent="0.3">
      <c r="A100" s="1">
        <f>'Datos Punto C2'!A101</f>
        <v>44026.478831018518</v>
      </c>
      <c r="B100" s="41">
        <v>99</v>
      </c>
      <c r="C100" s="36">
        <f>'Datos Punto C2'!D101</f>
        <v>10.4</v>
      </c>
      <c r="D100" s="48">
        <f t="shared" si="2"/>
        <v>7.4285714285714297</v>
      </c>
    </row>
    <row r="101" spans="1:4" x14ac:dyDescent="0.3">
      <c r="A101" s="1">
        <f>'Datos Punto C2'!A102</f>
        <v>44026.478842592594</v>
      </c>
      <c r="B101" s="41">
        <v>100</v>
      </c>
      <c r="C101" s="36">
        <f>'Datos Punto C2'!D102</f>
        <v>10.4</v>
      </c>
      <c r="D101" s="48">
        <f t="shared" si="2"/>
        <v>7.4285714285714297</v>
      </c>
    </row>
    <row r="102" spans="1:4" x14ac:dyDescent="0.3">
      <c r="A102" s="1">
        <f>'Datos Punto C2'!A103</f>
        <v>44026.478854166664</v>
      </c>
      <c r="B102" s="41">
        <v>101</v>
      </c>
      <c r="C102" s="36">
        <f>'Datos Punto C2'!D103</f>
        <v>10.4</v>
      </c>
      <c r="D102" s="48">
        <f t="shared" si="2"/>
        <v>7.4285714285714297</v>
      </c>
    </row>
    <row r="103" spans="1:4" x14ac:dyDescent="0.3">
      <c r="A103" s="1">
        <f>'Datos Punto C2'!A104</f>
        <v>44026.478865740741</v>
      </c>
      <c r="B103" s="41">
        <v>102</v>
      </c>
      <c r="C103" s="36">
        <f>'Datos Punto C2'!D104</f>
        <v>10.4</v>
      </c>
      <c r="D103" s="48">
        <f t="shared" si="2"/>
        <v>7.4285714285714297</v>
      </c>
    </row>
    <row r="104" spans="1:4" x14ac:dyDescent="0.3">
      <c r="A104" s="1">
        <f>'Datos Punto C2'!A105</f>
        <v>44026.478877314818</v>
      </c>
      <c r="B104" s="41">
        <v>103</v>
      </c>
      <c r="C104" s="36">
        <f>'Datos Punto C2'!D105</f>
        <v>10.4</v>
      </c>
      <c r="D104" s="48">
        <f t="shared" si="2"/>
        <v>7.4285714285714297</v>
      </c>
    </row>
    <row r="105" spans="1:4" x14ac:dyDescent="0.3">
      <c r="A105" s="1">
        <f>'Datos Punto C2'!A106</f>
        <v>44026.478888888887</v>
      </c>
      <c r="B105" s="41">
        <v>104</v>
      </c>
      <c r="C105" s="36">
        <f>'Datos Punto C2'!D106</f>
        <v>10.4</v>
      </c>
      <c r="D105" s="48">
        <f t="shared" si="2"/>
        <v>7.4285714285714297</v>
      </c>
    </row>
    <row r="106" spans="1:4" x14ac:dyDescent="0.3">
      <c r="A106" s="1">
        <f>'Datos Punto C2'!A107</f>
        <v>44026.478900462964</v>
      </c>
      <c r="B106" s="41">
        <v>105</v>
      </c>
      <c r="C106" s="36">
        <f>'Datos Punto C2'!D107</f>
        <v>10.4</v>
      </c>
      <c r="D106" s="48">
        <f t="shared" si="2"/>
        <v>7.4285714285714297</v>
      </c>
    </row>
    <row r="107" spans="1:4" x14ac:dyDescent="0.3">
      <c r="A107" s="1">
        <f>'Datos Punto C2'!A108</f>
        <v>44026.478912037041</v>
      </c>
      <c r="B107" s="41">
        <v>106</v>
      </c>
      <c r="C107" s="36">
        <f>'Datos Punto C2'!D108</f>
        <v>10.4</v>
      </c>
      <c r="D107" s="48">
        <f t="shared" si="2"/>
        <v>7.4285714285714297</v>
      </c>
    </row>
    <row r="108" spans="1:4" x14ac:dyDescent="0.3">
      <c r="A108" s="1">
        <f>'Datos Punto C2'!A109</f>
        <v>44026.47892361111</v>
      </c>
      <c r="B108" s="41">
        <v>107</v>
      </c>
      <c r="C108" s="36">
        <f>'Datos Punto C2'!D109</f>
        <v>10.4</v>
      </c>
      <c r="D108" s="48">
        <f t="shared" si="2"/>
        <v>7.4285714285714297</v>
      </c>
    </row>
    <row r="109" spans="1:4" x14ac:dyDescent="0.3">
      <c r="A109" s="1">
        <f>'Datos Punto C2'!A110</f>
        <v>44026.478935185187</v>
      </c>
      <c r="B109" s="41">
        <v>108</v>
      </c>
      <c r="C109" s="36">
        <f>'Datos Punto C2'!D110</f>
        <v>10.4</v>
      </c>
      <c r="D109" s="48">
        <f t="shared" si="2"/>
        <v>7.4285714285714297</v>
      </c>
    </row>
    <row r="110" spans="1:4" x14ac:dyDescent="0.3">
      <c r="A110" s="1">
        <f>'Datos Punto C2'!A111</f>
        <v>44026.478946759256</v>
      </c>
      <c r="B110" s="41">
        <v>109</v>
      </c>
      <c r="C110" s="36">
        <f>'Datos Punto C2'!D111</f>
        <v>10.4</v>
      </c>
      <c r="D110" s="48">
        <f t="shared" si="2"/>
        <v>7.4285714285714297</v>
      </c>
    </row>
    <row r="111" spans="1:4" x14ac:dyDescent="0.3">
      <c r="A111" s="1">
        <f>'Datos Punto C2'!A112</f>
        <v>44026.478958333333</v>
      </c>
      <c r="B111" s="41">
        <v>110</v>
      </c>
      <c r="C111" s="36">
        <f>'Datos Punto C2'!D112</f>
        <v>10.4</v>
      </c>
      <c r="D111" s="48">
        <f t="shared" si="2"/>
        <v>7.4285714285714297</v>
      </c>
    </row>
    <row r="112" spans="1:4" x14ac:dyDescent="0.3">
      <c r="A112" s="1">
        <f>'Datos Punto C2'!A113</f>
        <v>44026.47896990741</v>
      </c>
      <c r="B112" s="41">
        <v>111</v>
      </c>
      <c r="C112" s="36">
        <f>'Datos Punto C2'!D113</f>
        <v>10.4</v>
      </c>
      <c r="D112" s="48">
        <f t="shared" si="2"/>
        <v>7.4285714285714297</v>
      </c>
    </row>
    <row r="113" spans="1:4" x14ac:dyDescent="0.3">
      <c r="A113" s="1">
        <f>'Datos Punto C2'!A114</f>
        <v>44026.478981481479</v>
      </c>
      <c r="B113" s="41">
        <v>112</v>
      </c>
      <c r="C113" s="36">
        <f>'Datos Punto C2'!D114</f>
        <v>10.4</v>
      </c>
      <c r="D113" s="48">
        <f t="shared" si="2"/>
        <v>7.4285714285714297</v>
      </c>
    </row>
    <row r="114" spans="1:4" x14ac:dyDescent="0.3">
      <c r="A114" s="1">
        <f>'Datos Punto C2'!A115</f>
        <v>44026.478993055556</v>
      </c>
      <c r="B114" s="41">
        <v>113</v>
      </c>
      <c r="C114" s="36">
        <f>'Datos Punto C2'!D115</f>
        <v>10.4</v>
      </c>
      <c r="D114" s="48">
        <f t="shared" si="2"/>
        <v>7.4285714285714297</v>
      </c>
    </row>
    <row r="115" spans="1:4" x14ac:dyDescent="0.3">
      <c r="A115" s="1">
        <f>'Datos Punto C2'!A116</f>
        <v>44026.479004629633</v>
      </c>
      <c r="B115" s="41">
        <v>114</v>
      </c>
      <c r="C115" s="36">
        <f>'Datos Punto C2'!D116</f>
        <v>10.4</v>
      </c>
      <c r="D115" s="48">
        <f t="shared" si="2"/>
        <v>7.4285714285714297</v>
      </c>
    </row>
    <row r="116" spans="1:4" x14ac:dyDescent="0.3">
      <c r="A116" s="1">
        <f>'Datos Punto C2'!A117</f>
        <v>44026.479016203702</v>
      </c>
      <c r="B116" s="41">
        <v>115</v>
      </c>
      <c r="C116" s="36">
        <f>'Datos Punto C2'!D117</f>
        <v>10.4</v>
      </c>
      <c r="D116" s="48">
        <f t="shared" si="2"/>
        <v>7.4285714285714297</v>
      </c>
    </row>
    <row r="117" spans="1:4" x14ac:dyDescent="0.3">
      <c r="A117" s="1">
        <f>'Datos Punto C2'!A118</f>
        <v>44026.479027777779</v>
      </c>
      <c r="B117" s="41">
        <v>116</v>
      </c>
      <c r="C117" s="36">
        <f>'Datos Punto C2'!D118</f>
        <v>10.3</v>
      </c>
      <c r="D117" s="48">
        <f t="shared" si="2"/>
        <v>7.3571428571428585</v>
      </c>
    </row>
    <row r="118" spans="1:4" x14ac:dyDescent="0.3">
      <c r="A118" s="1">
        <f>'Datos Punto C2'!A119</f>
        <v>44026.479039351849</v>
      </c>
      <c r="B118" s="41">
        <v>117</v>
      </c>
      <c r="C118" s="36">
        <f>'Datos Punto C2'!D119</f>
        <v>10.4</v>
      </c>
      <c r="D118" s="48">
        <f t="shared" si="2"/>
        <v>7.4285714285714297</v>
      </c>
    </row>
    <row r="119" spans="1:4" x14ac:dyDescent="0.3">
      <c r="A119" s="1">
        <f>'Datos Punto C2'!A120</f>
        <v>44026.479050925926</v>
      </c>
      <c r="B119" s="41">
        <v>118</v>
      </c>
      <c r="C119" s="36">
        <f>'Datos Punto C2'!D120</f>
        <v>10.4</v>
      </c>
      <c r="D119" s="48">
        <f t="shared" si="2"/>
        <v>7.4285714285714297</v>
      </c>
    </row>
    <row r="120" spans="1:4" x14ac:dyDescent="0.3">
      <c r="A120" s="1">
        <f>'Datos Punto C2'!A121</f>
        <v>44026.479062500002</v>
      </c>
      <c r="B120" s="41">
        <v>119</v>
      </c>
      <c r="C120" s="36">
        <f>'Datos Punto C2'!D121</f>
        <v>10.5</v>
      </c>
      <c r="D120" s="48">
        <f t="shared" si="2"/>
        <v>7.5000000000000009</v>
      </c>
    </row>
    <row r="121" spans="1:4" x14ac:dyDescent="0.3">
      <c r="A121" s="1">
        <f>'Datos Punto C2'!A122</f>
        <v>44026.479074074072</v>
      </c>
      <c r="B121" s="41">
        <v>120</v>
      </c>
      <c r="C121" s="36">
        <f>'Datos Punto C2'!D122</f>
        <v>10.4</v>
      </c>
      <c r="D121" s="48">
        <f t="shared" si="2"/>
        <v>7.4285714285714297</v>
      </c>
    </row>
    <row r="122" spans="1:4" x14ac:dyDescent="0.3">
      <c r="A122" s="1">
        <f>'Datos Punto C2'!A123</f>
        <v>44026.479085648149</v>
      </c>
      <c r="B122" s="41">
        <v>121</v>
      </c>
      <c r="C122" s="36">
        <f>'Datos Punto C2'!D123</f>
        <v>10.5</v>
      </c>
      <c r="D122" s="48">
        <f t="shared" si="2"/>
        <v>7.5000000000000009</v>
      </c>
    </row>
    <row r="123" spans="1:4" x14ac:dyDescent="0.3">
      <c r="A123" s="1">
        <f>'Datos Punto C2'!A124</f>
        <v>44026.479097222225</v>
      </c>
      <c r="B123" s="41">
        <v>122</v>
      </c>
      <c r="C123" s="36">
        <f>'Datos Punto C2'!D124</f>
        <v>10.5</v>
      </c>
      <c r="D123" s="48">
        <f t="shared" si="2"/>
        <v>7.5000000000000009</v>
      </c>
    </row>
    <row r="124" spans="1:4" x14ac:dyDescent="0.3">
      <c r="A124" s="1">
        <f>'Datos Punto C2'!A125</f>
        <v>44026.479108796295</v>
      </c>
      <c r="B124" s="41">
        <v>123</v>
      </c>
      <c r="C124" s="36">
        <f>'Datos Punto C2'!D125</f>
        <v>10.5</v>
      </c>
      <c r="D124" s="48">
        <f t="shared" si="2"/>
        <v>7.5000000000000009</v>
      </c>
    </row>
    <row r="125" spans="1:4" x14ac:dyDescent="0.3">
      <c r="A125" s="1">
        <f>'Datos Punto C2'!A126</f>
        <v>44026.479120370372</v>
      </c>
      <c r="B125" s="41">
        <v>124</v>
      </c>
      <c r="C125" s="36">
        <f>'Datos Punto C2'!D126</f>
        <v>10.5</v>
      </c>
      <c r="D125" s="48">
        <f t="shared" si="2"/>
        <v>7.5000000000000009</v>
      </c>
    </row>
    <row r="126" spans="1:4" x14ac:dyDescent="0.3">
      <c r="A126" s="1">
        <f>'Datos Punto C2'!A127</f>
        <v>44026.479131944441</v>
      </c>
      <c r="B126" s="41">
        <v>125</v>
      </c>
      <c r="C126" s="36">
        <f>'Datos Punto C2'!D127</f>
        <v>10.5</v>
      </c>
      <c r="D126" s="48">
        <f t="shared" si="2"/>
        <v>7.5000000000000009</v>
      </c>
    </row>
    <row r="127" spans="1:4" x14ac:dyDescent="0.3">
      <c r="A127" s="1">
        <f>'Datos Punto C2'!A128</f>
        <v>44026.479143518518</v>
      </c>
      <c r="B127" s="41">
        <v>126</v>
      </c>
      <c r="C127" s="36">
        <f>'Datos Punto C2'!D128</f>
        <v>10.5</v>
      </c>
      <c r="D127" s="48">
        <f t="shared" si="2"/>
        <v>7.5000000000000009</v>
      </c>
    </row>
    <row r="128" spans="1:4" x14ac:dyDescent="0.3">
      <c r="A128" s="1">
        <f>'Datos Punto C2'!A129</f>
        <v>44026.479155092595</v>
      </c>
      <c r="B128" s="41">
        <v>127</v>
      </c>
      <c r="C128" s="36">
        <f>'Datos Punto C2'!D129</f>
        <v>10.5</v>
      </c>
      <c r="D128" s="48">
        <f t="shared" si="2"/>
        <v>7.5000000000000009</v>
      </c>
    </row>
    <row r="129" spans="1:4" x14ac:dyDescent="0.3">
      <c r="A129" s="1">
        <f>'Datos Punto C2'!A130</f>
        <v>44026.479166666664</v>
      </c>
      <c r="B129" s="41">
        <v>128</v>
      </c>
      <c r="C129" s="36">
        <f>'Datos Punto C2'!D130</f>
        <v>10.5</v>
      </c>
      <c r="D129" s="48">
        <f t="shared" si="2"/>
        <v>7.5000000000000009</v>
      </c>
    </row>
    <row r="130" spans="1:4" x14ac:dyDescent="0.3">
      <c r="A130" s="1">
        <f>'Datos Punto C2'!A131</f>
        <v>44026.479178240741</v>
      </c>
      <c r="B130" s="41">
        <v>129</v>
      </c>
      <c r="C130" s="36">
        <f>'Datos Punto C2'!D131</f>
        <v>10.5</v>
      </c>
      <c r="D130" s="48">
        <f t="shared" si="2"/>
        <v>7.5000000000000009</v>
      </c>
    </row>
    <row r="131" spans="1:4" x14ac:dyDescent="0.3">
      <c r="A131" s="1">
        <f>'Datos Punto C2'!A132</f>
        <v>44026.479189814818</v>
      </c>
      <c r="B131" s="41">
        <v>130</v>
      </c>
      <c r="C131" s="36">
        <f>'Datos Punto C2'!D132</f>
        <v>10.4</v>
      </c>
      <c r="D131" s="48">
        <f t="shared" si="2"/>
        <v>7.4285714285714297</v>
      </c>
    </row>
    <row r="132" spans="1:4" x14ac:dyDescent="0.3">
      <c r="A132" s="1">
        <f>'Datos Punto C2'!A133</f>
        <v>44026.479201388887</v>
      </c>
      <c r="B132" s="41">
        <v>131</v>
      </c>
      <c r="C132" s="36">
        <f>'Datos Punto C2'!D133</f>
        <v>10.4</v>
      </c>
      <c r="D132" s="48">
        <f t="shared" si="2"/>
        <v>7.4285714285714297</v>
      </c>
    </row>
    <row r="133" spans="1:4" x14ac:dyDescent="0.3">
      <c r="A133" s="1">
        <f>'Datos Punto C2'!A134</f>
        <v>44026.479212962964</v>
      </c>
      <c r="B133" s="41">
        <v>132</v>
      </c>
      <c r="C133" s="36">
        <f>'Datos Punto C2'!D134</f>
        <v>10.5</v>
      </c>
      <c r="D133" s="48">
        <f t="shared" si="2"/>
        <v>7.5000000000000009</v>
      </c>
    </row>
    <row r="134" spans="1:4" x14ac:dyDescent="0.3">
      <c r="A134" s="1">
        <f>'Datos Punto C2'!A135</f>
        <v>44026.479224537034</v>
      </c>
      <c r="B134" s="41">
        <v>133</v>
      </c>
      <c r="C134" s="36">
        <f>'Datos Punto C2'!D135</f>
        <v>10.4</v>
      </c>
      <c r="D134" s="48">
        <f t="shared" si="2"/>
        <v>7.4285714285714297</v>
      </c>
    </row>
    <row r="135" spans="1:4" x14ac:dyDescent="0.3">
      <c r="A135" s="1">
        <f>'Datos Punto C2'!A136</f>
        <v>44026.47923611111</v>
      </c>
      <c r="B135" s="41">
        <v>134</v>
      </c>
      <c r="C135" s="36">
        <f>'Datos Punto C2'!D136</f>
        <v>10.5</v>
      </c>
      <c r="D135" s="48">
        <f t="shared" si="2"/>
        <v>7.5000000000000009</v>
      </c>
    </row>
    <row r="136" spans="1:4" x14ac:dyDescent="0.3">
      <c r="A136" s="1">
        <f>'Datos Punto C2'!A137</f>
        <v>44026.479247685187</v>
      </c>
      <c r="B136" s="41">
        <v>135</v>
      </c>
      <c r="C136" s="36">
        <f>'Datos Punto C2'!D137</f>
        <v>10.4</v>
      </c>
      <c r="D136" s="48">
        <f t="shared" si="2"/>
        <v>7.4285714285714297</v>
      </c>
    </row>
    <row r="137" spans="1:4" x14ac:dyDescent="0.3">
      <c r="A137" s="1">
        <f>'Datos Punto C2'!A138</f>
        <v>44026.479259259257</v>
      </c>
      <c r="B137" s="41">
        <v>136</v>
      </c>
      <c r="C137" s="36">
        <f>'Datos Punto C2'!D138</f>
        <v>10.4</v>
      </c>
      <c r="D137" s="48">
        <f t="shared" si="2"/>
        <v>7.4285714285714297</v>
      </c>
    </row>
    <row r="138" spans="1:4" x14ac:dyDescent="0.3">
      <c r="A138" s="1">
        <f>'Datos Punto C2'!A139</f>
        <v>44026.479270833333</v>
      </c>
      <c r="B138" s="41">
        <v>137</v>
      </c>
      <c r="C138" s="36">
        <f>'Datos Punto C2'!D139</f>
        <v>10.4</v>
      </c>
      <c r="D138" s="48">
        <f t="shared" si="2"/>
        <v>7.4285714285714297</v>
      </c>
    </row>
    <row r="139" spans="1:4" x14ac:dyDescent="0.3">
      <c r="A139" s="1">
        <f>'Datos Punto C2'!A140</f>
        <v>44026.47928240741</v>
      </c>
      <c r="B139" s="41">
        <v>138</v>
      </c>
      <c r="C139" s="36">
        <f>'Datos Punto C2'!D140</f>
        <v>10.4</v>
      </c>
      <c r="D139" s="48">
        <f t="shared" si="2"/>
        <v>7.4285714285714297</v>
      </c>
    </row>
    <row r="140" spans="1:4" x14ac:dyDescent="0.3">
      <c r="A140" s="1">
        <f>'Datos Punto C2'!A141</f>
        <v>44026.47929398148</v>
      </c>
      <c r="B140" s="41">
        <v>139</v>
      </c>
      <c r="C140" s="36">
        <f>'Datos Punto C2'!D141</f>
        <v>10.4</v>
      </c>
      <c r="D140" s="48">
        <f t="shared" si="2"/>
        <v>7.4285714285714297</v>
      </c>
    </row>
    <row r="141" spans="1:4" x14ac:dyDescent="0.3">
      <c r="A141" s="1">
        <f>'Datos Punto C2'!A142</f>
        <v>44026.479305555556</v>
      </c>
      <c r="B141" s="41">
        <v>140</v>
      </c>
      <c r="C141" s="36">
        <f>'Datos Punto C2'!D142</f>
        <v>10.4</v>
      </c>
      <c r="D141" s="48">
        <f t="shared" si="2"/>
        <v>7.4285714285714297</v>
      </c>
    </row>
    <row r="142" spans="1:4" x14ac:dyDescent="0.3">
      <c r="A142" s="1">
        <f>'Datos Punto C2'!A143</f>
        <v>44026.479317129626</v>
      </c>
      <c r="B142" s="41">
        <v>141</v>
      </c>
      <c r="C142" s="36">
        <f>'Datos Punto C2'!D143</f>
        <v>10.4</v>
      </c>
      <c r="D142" s="48">
        <f t="shared" si="2"/>
        <v>7.4285714285714297</v>
      </c>
    </row>
    <row r="143" spans="1:4" x14ac:dyDescent="0.3">
      <c r="A143" s="1">
        <f>'Datos Punto C2'!A144</f>
        <v>44026.479328703703</v>
      </c>
      <c r="B143" s="41">
        <v>142</v>
      </c>
      <c r="C143" s="36">
        <f>'Datos Punto C2'!D144</f>
        <v>10.4</v>
      </c>
      <c r="D143" s="48">
        <f t="shared" si="2"/>
        <v>7.4285714285714297</v>
      </c>
    </row>
    <row r="144" spans="1:4" x14ac:dyDescent="0.3">
      <c r="A144" s="1">
        <f>'Datos Punto C2'!A145</f>
        <v>44026.47934027778</v>
      </c>
      <c r="B144" s="41">
        <v>143</v>
      </c>
      <c r="C144" s="36">
        <f>'Datos Punto C2'!D145</f>
        <v>10.4</v>
      </c>
      <c r="D144" s="48">
        <f t="shared" si="2"/>
        <v>7.4285714285714297</v>
      </c>
    </row>
    <row r="145" spans="1:4" x14ac:dyDescent="0.3">
      <c r="A145" s="1">
        <f>'Datos Punto C2'!A146</f>
        <v>44026.479351851849</v>
      </c>
      <c r="B145" s="41">
        <v>144</v>
      </c>
      <c r="C145" s="36">
        <f>'Datos Punto C2'!D146</f>
        <v>10.4</v>
      </c>
      <c r="D145" s="48">
        <f t="shared" ref="D145:D162" si="3">C145*$H$26/$H$25</f>
        <v>7.4285714285714297</v>
      </c>
    </row>
    <row r="146" spans="1:4" x14ac:dyDescent="0.3">
      <c r="A146" s="1">
        <f>'Datos Punto C2'!A147</f>
        <v>44026.479363425926</v>
      </c>
      <c r="B146" s="41">
        <v>145</v>
      </c>
      <c r="C146" s="36">
        <f>'Datos Punto C2'!D147</f>
        <v>10.4</v>
      </c>
      <c r="D146" s="48">
        <f t="shared" si="3"/>
        <v>7.4285714285714297</v>
      </c>
    </row>
    <row r="147" spans="1:4" x14ac:dyDescent="0.3">
      <c r="A147" s="1">
        <f>'Datos Punto C2'!A148</f>
        <v>44026.479375000003</v>
      </c>
      <c r="B147" s="41">
        <v>146</v>
      </c>
      <c r="C147" s="36">
        <f>'Datos Punto C2'!D148</f>
        <v>10.4</v>
      </c>
      <c r="D147" s="48">
        <f t="shared" si="3"/>
        <v>7.4285714285714297</v>
      </c>
    </row>
    <row r="148" spans="1:4" x14ac:dyDescent="0.3">
      <c r="A148" s="1">
        <f>'Datos Punto C2'!A149</f>
        <v>44026.479386574072</v>
      </c>
      <c r="B148" s="41">
        <v>147</v>
      </c>
      <c r="C148" s="36">
        <f>'Datos Punto C2'!D149</f>
        <v>10.4</v>
      </c>
      <c r="D148" s="48">
        <f t="shared" si="3"/>
        <v>7.4285714285714297</v>
      </c>
    </row>
    <row r="149" spans="1:4" x14ac:dyDescent="0.3">
      <c r="A149" s="1">
        <f>'Datos Punto C2'!A150</f>
        <v>44026.479398148149</v>
      </c>
      <c r="B149" s="41">
        <v>148</v>
      </c>
      <c r="C149" s="36">
        <f>'Datos Punto C2'!D150</f>
        <v>10.4</v>
      </c>
      <c r="D149" s="48">
        <f t="shared" si="3"/>
        <v>7.4285714285714297</v>
      </c>
    </row>
    <row r="150" spans="1:4" x14ac:dyDescent="0.3">
      <c r="A150" s="1">
        <f>'Datos Punto C2'!A151</f>
        <v>44026.479409722226</v>
      </c>
      <c r="B150" s="41">
        <v>149</v>
      </c>
      <c r="C150" s="36">
        <f>'Datos Punto C2'!D151</f>
        <v>10.4</v>
      </c>
      <c r="D150" s="48">
        <f t="shared" si="3"/>
        <v>7.4285714285714297</v>
      </c>
    </row>
    <row r="151" spans="1:4" x14ac:dyDescent="0.3">
      <c r="A151" s="1">
        <f>'Datos Punto C2'!A152</f>
        <v>44026.479421296295</v>
      </c>
      <c r="B151" s="41">
        <v>150</v>
      </c>
      <c r="C151" s="36">
        <f>'Datos Punto C2'!D152</f>
        <v>10.4</v>
      </c>
      <c r="D151" s="48">
        <f t="shared" si="3"/>
        <v>7.4285714285714297</v>
      </c>
    </row>
    <row r="152" spans="1:4" x14ac:dyDescent="0.3">
      <c r="A152" s="1">
        <f>'Datos Punto C2'!A153</f>
        <v>44026.479432870372</v>
      </c>
      <c r="B152" s="41">
        <v>151</v>
      </c>
      <c r="C152" s="36">
        <f>'Datos Punto C2'!D153</f>
        <v>10.4</v>
      </c>
      <c r="D152" s="48">
        <f t="shared" si="3"/>
        <v>7.4285714285714297</v>
      </c>
    </row>
    <row r="153" spans="1:4" x14ac:dyDescent="0.3">
      <c r="A153" s="1">
        <f>'Datos Punto C2'!A154</f>
        <v>44026.479444444441</v>
      </c>
      <c r="B153" s="41">
        <v>152</v>
      </c>
      <c r="C153" s="36">
        <f>'Datos Punto C2'!D154</f>
        <v>10.4</v>
      </c>
      <c r="D153" s="48">
        <f t="shared" si="3"/>
        <v>7.4285714285714297</v>
      </c>
    </row>
    <row r="154" spans="1:4" x14ac:dyDescent="0.3">
      <c r="A154" s="1">
        <f>'Datos Punto C2'!A155</f>
        <v>44026.479456018518</v>
      </c>
      <c r="B154" s="41">
        <v>153</v>
      </c>
      <c r="C154" s="36">
        <f>'Datos Punto C2'!D155</f>
        <v>10.4</v>
      </c>
      <c r="D154" s="48">
        <f t="shared" si="3"/>
        <v>7.4285714285714297</v>
      </c>
    </row>
    <row r="155" spans="1:4" x14ac:dyDescent="0.3">
      <c r="A155" s="1">
        <f>'Datos Punto C2'!A156</f>
        <v>44026.479467592595</v>
      </c>
      <c r="B155" s="41">
        <v>154</v>
      </c>
      <c r="C155" s="36">
        <f>'Datos Punto C2'!D156</f>
        <v>10.4</v>
      </c>
      <c r="D155" s="48">
        <f t="shared" si="3"/>
        <v>7.4285714285714297</v>
      </c>
    </row>
    <row r="156" spans="1:4" x14ac:dyDescent="0.3">
      <c r="A156" s="1">
        <f>'Datos Punto C2'!A157</f>
        <v>44026.479479166665</v>
      </c>
      <c r="B156" s="41">
        <v>155</v>
      </c>
      <c r="C156" s="36">
        <f>'Datos Punto C2'!D157</f>
        <v>10.4</v>
      </c>
      <c r="D156" s="48">
        <f t="shared" si="3"/>
        <v>7.4285714285714297</v>
      </c>
    </row>
    <row r="157" spans="1:4" x14ac:dyDescent="0.3">
      <c r="A157" s="1">
        <f>'Datos Punto C2'!A158</f>
        <v>44026.479490740741</v>
      </c>
      <c r="B157" s="41">
        <v>156</v>
      </c>
      <c r="C157" s="36">
        <f>'Datos Punto C2'!D158</f>
        <v>10.4</v>
      </c>
      <c r="D157" s="48">
        <f t="shared" si="3"/>
        <v>7.4285714285714297</v>
      </c>
    </row>
    <row r="158" spans="1:4" x14ac:dyDescent="0.3">
      <c r="A158" s="1">
        <f>'Datos Punto C2'!A159</f>
        <v>44026.479502314818</v>
      </c>
      <c r="B158" s="41">
        <v>157</v>
      </c>
      <c r="C158" s="36">
        <f>'Datos Punto C2'!D159</f>
        <v>10.4</v>
      </c>
      <c r="D158" s="48">
        <f t="shared" si="3"/>
        <v>7.4285714285714297</v>
      </c>
    </row>
    <row r="159" spans="1:4" x14ac:dyDescent="0.3">
      <c r="A159" s="1">
        <f>'Datos Punto C2'!A160</f>
        <v>44026.479513888888</v>
      </c>
      <c r="B159" s="41">
        <v>158</v>
      </c>
      <c r="C159" s="36">
        <f>'Datos Punto C2'!D160</f>
        <v>10.4</v>
      </c>
      <c r="D159" s="48">
        <f t="shared" si="3"/>
        <v>7.4285714285714297</v>
      </c>
    </row>
    <row r="160" spans="1:4" x14ac:dyDescent="0.3">
      <c r="A160" s="1">
        <f>'Datos Punto C2'!A161</f>
        <v>44026.479525462964</v>
      </c>
      <c r="B160" s="41">
        <v>159</v>
      </c>
      <c r="C160" s="36">
        <f>'Datos Punto C2'!D161</f>
        <v>10.4</v>
      </c>
      <c r="D160" s="48">
        <f t="shared" si="3"/>
        <v>7.4285714285714297</v>
      </c>
    </row>
    <row r="161" spans="1:4" x14ac:dyDescent="0.3">
      <c r="A161" s="1">
        <f>'Datos Punto C2'!A162</f>
        <v>44026.479537037034</v>
      </c>
      <c r="B161" s="41">
        <v>160</v>
      </c>
      <c r="C161" s="36">
        <f>'Datos Punto C2'!D162</f>
        <v>10.5</v>
      </c>
      <c r="D161" s="48"/>
    </row>
    <row r="162" spans="1:4" x14ac:dyDescent="0.3">
      <c r="A162" s="1">
        <f>'Datos Punto C2'!A163</f>
        <v>44026.479548611111</v>
      </c>
      <c r="B162" s="41">
        <v>161</v>
      </c>
      <c r="C162" s="36">
        <f>'Datos Punto C2'!D163</f>
        <v>11.6</v>
      </c>
      <c r="D162" s="48"/>
    </row>
    <row r="163" spans="1:4" x14ac:dyDescent="0.3">
      <c r="A163" s="1"/>
      <c r="D163" s="48"/>
    </row>
    <row r="164" spans="1:4" x14ac:dyDescent="0.3">
      <c r="A164" s="1"/>
      <c r="D164" s="48"/>
    </row>
    <row r="165" spans="1:4" x14ac:dyDescent="0.3">
      <c r="A165" s="1"/>
      <c r="D165" s="48"/>
    </row>
    <row r="166" spans="1:4" x14ac:dyDescent="0.3">
      <c r="A166" s="1"/>
      <c r="D166" s="48"/>
    </row>
    <row r="167" spans="1:4" x14ac:dyDescent="0.3">
      <c r="A167" s="1"/>
      <c r="D167" s="48"/>
    </row>
    <row r="168" spans="1:4" x14ac:dyDescent="0.3">
      <c r="A168" s="1"/>
      <c r="D168" s="48"/>
    </row>
    <row r="169" spans="1:4" x14ac:dyDescent="0.3">
      <c r="A169" s="1"/>
      <c r="D169" s="48"/>
    </row>
    <row r="170" spans="1:4" x14ac:dyDescent="0.3">
      <c r="A170" s="1"/>
      <c r="D170" s="48"/>
    </row>
    <row r="171" spans="1:4" x14ac:dyDescent="0.3">
      <c r="A171" s="1"/>
      <c r="D171" s="48"/>
    </row>
    <row r="172" spans="1:4" x14ac:dyDescent="0.3">
      <c r="A172" s="1"/>
      <c r="D172" s="48"/>
    </row>
    <row r="173" spans="1:4" x14ac:dyDescent="0.3">
      <c r="A173" s="1"/>
      <c r="D173" s="48"/>
    </row>
    <row r="174" spans="1:4" x14ac:dyDescent="0.3">
      <c r="A174" s="1"/>
      <c r="D174" s="48"/>
    </row>
    <row r="175" spans="1:4" x14ac:dyDescent="0.3">
      <c r="A175" s="1"/>
      <c r="D175" s="48"/>
    </row>
    <row r="176" spans="1:4" x14ac:dyDescent="0.3">
      <c r="A176" s="1"/>
      <c r="D176" s="48"/>
    </row>
    <row r="177" spans="1:4" x14ac:dyDescent="0.3">
      <c r="A177" s="1"/>
      <c r="D177" s="48"/>
    </row>
    <row r="178" spans="1:4" x14ac:dyDescent="0.3">
      <c r="A178" s="1"/>
      <c r="D178" s="48"/>
    </row>
    <row r="179" spans="1:4" x14ac:dyDescent="0.3">
      <c r="A179" s="1"/>
      <c r="D179" s="48"/>
    </row>
    <row r="180" spans="1:4" x14ac:dyDescent="0.3">
      <c r="A180" s="1"/>
      <c r="D180" s="48"/>
    </row>
    <row r="181" spans="1:4" x14ac:dyDescent="0.3">
      <c r="A181" s="1"/>
      <c r="D181" s="48"/>
    </row>
    <row r="182" spans="1:4" x14ac:dyDescent="0.3">
      <c r="A182" s="1"/>
      <c r="D182" s="48"/>
    </row>
    <row r="183" spans="1:4" x14ac:dyDescent="0.3">
      <c r="A183" s="1"/>
      <c r="D183" s="48"/>
    </row>
    <row r="184" spans="1:4" x14ac:dyDescent="0.3">
      <c r="A184" s="1"/>
      <c r="D184" s="48"/>
    </row>
    <row r="185" spans="1:4" x14ac:dyDescent="0.3">
      <c r="A185" s="1"/>
      <c r="D185" s="48"/>
    </row>
    <row r="186" spans="1:4" x14ac:dyDescent="0.3">
      <c r="A186" s="1"/>
      <c r="D186" s="48"/>
    </row>
    <row r="187" spans="1:4" x14ac:dyDescent="0.3">
      <c r="A187" s="1"/>
      <c r="D187" s="48"/>
    </row>
    <row r="188" spans="1:4" x14ac:dyDescent="0.3">
      <c r="A188" s="1"/>
      <c r="D188" s="48"/>
    </row>
    <row r="189" spans="1:4" x14ac:dyDescent="0.3">
      <c r="A189" s="1"/>
      <c r="D189" s="48"/>
    </row>
    <row r="190" spans="1:4" x14ac:dyDescent="0.3">
      <c r="A190" s="1"/>
      <c r="D190" s="48"/>
    </row>
    <row r="191" spans="1:4" x14ac:dyDescent="0.3">
      <c r="A191" s="1"/>
      <c r="D191" s="48"/>
    </row>
    <row r="192" spans="1:4" x14ac:dyDescent="0.3">
      <c r="A192" s="1"/>
      <c r="D192" s="48"/>
    </row>
    <row r="193" spans="1:4" x14ac:dyDescent="0.3">
      <c r="A193" s="1"/>
      <c r="D193" s="48"/>
    </row>
    <row r="194" spans="1:4" x14ac:dyDescent="0.3">
      <c r="A194" s="1"/>
      <c r="D194" s="48"/>
    </row>
    <row r="195" spans="1:4" x14ac:dyDescent="0.3">
      <c r="A195" s="1"/>
      <c r="D195" s="48"/>
    </row>
    <row r="196" spans="1:4" x14ac:dyDescent="0.3">
      <c r="A196" s="1"/>
      <c r="D196" s="48"/>
    </row>
    <row r="197" spans="1:4" x14ac:dyDescent="0.3">
      <c r="A197" s="1"/>
      <c r="D197" s="48"/>
    </row>
    <row r="198" spans="1:4" x14ac:dyDescent="0.3">
      <c r="A198" s="1"/>
      <c r="D198" s="48"/>
    </row>
    <row r="199" spans="1:4" x14ac:dyDescent="0.3">
      <c r="A199" s="1"/>
      <c r="D199" s="48"/>
    </row>
    <row r="200" spans="1:4" x14ac:dyDescent="0.3">
      <c r="A200" s="1"/>
      <c r="D200" s="48"/>
    </row>
    <row r="201" spans="1:4" x14ac:dyDescent="0.3">
      <c r="A201" s="1"/>
      <c r="D201" s="48"/>
    </row>
    <row r="202" spans="1:4" x14ac:dyDescent="0.3">
      <c r="A202" s="1"/>
      <c r="D202" s="48"/>
    </row>
    <row r="203" spans="1:4" x14ac:dyDescent="0.3">
      <c r="A203" s="1"/>
      <c r="D203" s="48"/>
    </row>
    <row r="204" spans="1:4" x14ac:dyDescent="0.3">
      <c r="A204" s="1"/>
      <c r="D204" s="48"/>
    </row>
    <row r="205" spans="1:4" x14ac:dyDescent="0.3">
      <c r="A205" s="1"/>
      <c r="D205" s="48"/>
    </row>
    <row r="206" spans="1:4" x14ac:dyDescent="0.3">
      <c r="A206" s="1"/>
      <c r="D206" s="48"/>
    </row>
    <row r="207" spans="1:4" x14ac:dyDescent="0.3">
      <c r="A207" s="1"/>
      <c r="D207" s="48"/>
    </row>
    <row r="208" spans="1:4" x14ac:dyDescent="0.3">
      <c r="A208" s="1"/>
      <c r="D208" s="48"/>
    </row>
    <row r="209" spans="1:4" x14ac:dyDescent="0.3">
      <c r="A209" s="1"/>
      <c r="D209" s="48"/>
    </row>
    <row r="210" spans="1:4" x14ac:dyDescent="0.3">
      <c r="A210" s="1"/>
      <c r="D210" s="48"/>
    </row>
    <row r="211" spans="1:4" x14ac:dyDescent="0.3">
      <c r="A211" s="1"/>
      <c r="D211" s="48"/>
    </row>
    <row r="212" spans="1:4" x14ac:dyDescent="0.3">
      <c r="A212" s="1"/>
      <c r="D212" s="48"/>
    </row>
    <row r="213" spans="1:4" x14ac:dyDescent="0.3">
      <c r="A213" s="1"/>
      <c r="D213" s="48"/>
    </row>
    <row r="214" spans="1:4" x14ac:dyDescent="0.3">
      <c r="A214" s="1"/>
      <c r="D214" s="48"/>
    </row>
    <row r="215" spans="1:4" x14ac:dyDescent="0.3">
      <c r="A215" s="1"/>
      <c r="D215" s="48"/>
    </row>
    <row r="216" spans="1:4" x14ac:dyDescent="0.3">
      <c r="A216" s="1"/>
      <c r="D216" s="48"/>
    </row>
    <row r="217" spans="1:4" x14ac:dyDescent="0.3">
      <c r="A217" s="1"/>
      <c r="D217" s="48"/>
    </row>
    <row r="218" spans="1:4" x14ac:dyDescent="0.3">
      <c r="A218" s="1"/>
      <c r="D218" s="48"/>
    </row>
    <row r="219" spans="1:4" x14ac:dyDescent="0.3">
      <c r="A219" s="1"/>
      <c r="D219" s="48"/>
    </row>
    <row r="220" spans="1:4" x14ac:dyDescent="0.3">
      <c r="A220" s="1"/>
      <c r="D220" s="48"/>
    </row>
    <row r="221" spans="1:4" x14ac:dyDescent="0.3">
      <c r="A221" s="1"/>
      <c r="D221" s="48"/>
    </row>
    <row r="222" spans="1:4" x14ac:dyDescent="0.3">
      <c r="A222" s="1"/>
      <c r="D222" s="48"/>
    </row>
    <row r="223" spans="1:4" x14ac:dyDescent="0.3">
      <c r="A223" s="1"/>
      <c r="D223" s="48"/>
    </row>
    <row r="224" spans="1:4" x14ac:dyDescent="0.3">
      <c r="A224" s="1"/>
      <c r="D224" s="48"/>
    </row>
    <row r="225" spans="1:4" x14ac:dyDescent="0.3">
      <c r="A225" s="1"/>
      <c r="D225" s="48"/>
    </row>
    <row r="226" spans="1:4" x14ac:dyDescent="0.3">
      <c r="A226" s="1"/>
      <c r="D226" s="48"/>
    </row>
    <row r="227" spans="1:4" x14ac:dyDescent="0.3">
      <c r="A227" s="1"/>
      <c r="D227" s="48"/>
    </row>
    <row r="228" spans="1:4" x14ac:dyDescent="0.3">
      <c r="A228" s="1"/>
      <c r="D228" s="48"/>
    </row>
    <row r="229" spans="1:4" x14ac:dyDescent="0.3">
      <c r="A229" s="1"/>
      <c r="D229" s="48"/>
    </row>
    <row r="230" spans="1:4" x14ac:dyDescent="0.3">
      <c r="A230" s="1"/>
      <c r="D230" s="48"/>
    </row>
    <row r="231" spans="1:4" x14ac:dyDescent="0.3">
      <c r="A231" s="1"/>
      <c r="D231" s="48"/>
    </row>
    <row r="232" spans="1:4" x14ac:dyDescent="0.3">
      <c r="A232" s="1"/>
      <c r="D232" s="48"/>
    </row>
    <row r="233" spans="1:4" x14ac:dyDescent="0.3">
      <c r="A233" s="1"/>
      <c r="D233" s="48"/>
    </row>
    <row r="234" spans="1:4" x14ac:dyDescent="0.3">
      <c r="A234" s="1"/>
      <c r="D234" s="48"/>
    </row>
    <row r="235" spans="1:4" x14ac:dyDescent="0.3">
      <c r="A235" s="1"/>
      <c r="D235" s="48"/>
    </row>
    <row r="236" spans="1:4" x14ac:dyDescent="0.3">
      <c r="A236" s="1"/>
      <c r="D236" s="48"/>
    </row>
    <row r="237" spans="1:4" x14ac:dyDescent="0.3">
      <c r="A237" s="1"/>
      <c r="D237" s="48"/>
    </row>
    <row r="238" spans="1:4" x14ac:dyDescent="0.3">
      <c r="A238" s="1"/>
      <c r="D238" s="48"/>
    </row>
    <row r="239" spans="1:4" x14ac:dyDescent="0.3">
      <c r="A239" s="1"/>
      <c r="D239" s="48"/>
    </row>
    <row r="240" spans="1:4" x14ac:dyDescent="0.3">
      <c r="A240" s="1"/>
      <c r="D240" s="48"/>
    </row>
    <row r="241" spans="1:4" x14ac:dyDescent="0.3">
      <c r="A241" s="1"/>
      <c r="D241" s="48"/>
    </row>
    <row r="242" spans="1:4" x14ac:dyDescent="0.3">
      <c r="A242" s="1"/>
      <c r="D242" s="48"/>
    </row>
    <row r="243" spans="1:4" x14ac:dyDescent="0.3">
      <c r="A243" s="1"/>
      <c r="D243" s="48"/>
    </row>
    <row r="244" spans="1:4" x14ac:dyDescent="0.3">
      <c r="A244" s="1"/>
      <c r="D244" s="48"/>
    </row>
    <row r="245" spans="1:4" x14ac:dyDescent="0.3">
      <c r="A245" s="1"/>
      <c r="D245" s="48"/>
    </row>
    <row r="246" spans="1:4" x14ac:dyDescent="0.3">
      <c r="A246" s="1"/>
      <c r="D246" s="48"/>
    </row>
    <row r="247" spans="1:4" x14ac:dyDescent="0.3">
      <c r="A247" s="1"/>
      <c r="D247" s="48"/>
    </row>
    <row r="248" spans="1:4" x14ac:dyDescent="0.3">
      <c r="A248" s="1"/>
      <c r="D248" s="48"/>
    </row>
    <row r="249" spans="1:4" x14ac:dyDescent="0.3">
      <c r="A249" s="1"/>
      <c r="D249" s="48"/>
    </row>
    <row r="250" spans="1:4" x14ac:dyDescent="0.3">
      <c r="A250" s="1"/>
      <c r="D250" s="48"/>
    </row>
    <row r="251" spans="1:4" x14ac:dyDescent="0.3">
      <c r="A251" s="1"/>
      <c r="D251" s="48"/>
    </row>
    <row r="252" spans="1:4" x14ac:dyDescent="0.3">
      <c r="A252" s="1"/>
      <c r="D252" s="48"/>
    </row>
    <row r="253" spans="1:4" x14ac:dyDescent="0.3">
      <c r="A253" s="1"/>
      <c r="D253" s="48"/>
    </row>
    <row r="254" spans="1:4" x14ac:dyDescent="0.3">
      <c r="A254" s="1"/>
      <c r="D254" s="48"/>
    </row>
    <row r="255" spans="1:4" x14ac:dyDescent="0.3">
      <c r="A255" s="1"/>
      <c r="D255" s="48"/>
    </row>
    <row r="256" spans="1:4" x14ac:dyDescent="0.3">
      <c r="A256" s="1"/>
      <c r="D256" s="48"/>
    </row>
    <row r="257" spans="1:4" x14ac:dyDescent="0.3">
      <c r="A257" s="1"/>
      <c r="D257" s="48"/>
    </row>
    <row r="258" spans="1:4" x14ac:dyDescent="0.3">
      <c r="A258" s="1"/>
      <c r="D258" s="48"/>
    </row>
    <row r="259" spans="1:4" x14ac:dyDescent="0.3">
      <c r="A259" s="1"/>
      <c r="D259" s="48"/>
    </row>
    <row r="260" spans="1:4" x14ac:dyDescent="0.3">
      <c r="A260" s="1"/>
      <c r="D260" s="48"/>
    </row>
    <row r="261" spans="1:4" x14ac:dyDescent="0.3">
      <c r="A261" s="1"/>
      <c r="D261" s="48"/>
    </row>
    <row r="262" spans="1:4" x14ac:dyDescent="0.3">
      <c r="A262" s="1"/>
      <c r="D262" s="48"/>
    </row>
    <row r="263" spans="1:4" x14ac:dyDescent="0.3">
      <c r="A263" s="1"/>
      <c r="D263" s="48"/>
    </row>
    <row r="264" spans="1:4" x14ac:dyDescent="0.3">
      <c r="A264" s="1"/>
      <c r="D264" s="48"/>
    </row>
    <row r="265" spans="1:4" x14ac:dyDescent="0.3">
      <c r="A265" s="1"/>
      <c r="D265" s="48"/>
    </row>
    <row r="266" spans="1:4" x14ac:dyDescent="0.3">
      <c r="A266" s="1"/>
      <c r="D266" s="48"/>
    </row>
    <row r="267" spans="1:4" x14ac:dyDescent="0.3">
      <c r="A267" s="1"/>
      <c r="D267" s="48"/>
    </row>
    <row r="268" spans="1:4" x14ac:dyDescent="0.3">
      <c r="A268" s="1"/>
      <c r="D268" s="48"/>
    </row>
    <row r="269" spans="1:4" x14ac:dyDescent="0.3">
      <c r="A269" s="1"/>
      <c r="D269" s="48"/>
    </row>
    <row r="270" spans="1:4" x14ac:dyDescent="0.3">
      <c r="A270" s="1"/>
      <c r="D270" s="48"/>
    </row>
    <row r="271" spans="1:4" x14ac:dyDescent="0.3">
      <c r="A271" s="1"/>
      <c r="D271" s="48"/>
    </row>
    <row r="272" spans="1:4" x14ac:dyDescent="0.3">
      <c r="A272" s="1"/>
      <c r="D272" s="48"/>
    </row>
    <row r="273" spans="1:4" x14ac:dyDescent="0.3">
      <c r="A273" s="1"/>
      <c r="D273" s="48"/>
    </row>
    <row r="274" spans="1:4" x14ac:dyDescent="0.3">
      <c r="A274" s="1"/>
      <c r="D274" s="48"/>
    </row>
    <row r="275" spans="1:4" x14ac:dyDescent="0.3">
      <c r="A275" s="1"/>
      <c r="D275" s="48"/>
    </row>
    <row r="276" spans="1:4" x14ac:dyDescent="0.3">
      <c r="A276" s="1"/>
      <c r="D276" s="48"/>
    </row>
    <row r="277" spans="1:4" x14ac:dyDescent="0.3">
      <c r="A277" s="1"/>
      <c r="D277" s="48"/>
    </row>
    <row r="278" spans="1:4" x14ac:dyDescent="0.3">
      <c r="A278" s="1"/>
      <c r="D278" s="48"/>
    </row>
    <row r="279" spans="1:4" x14ac:dyDescent="0.3">
      <c r="A279" s="1"/>
      <c r="D279" s="48"/>
    </row>
    <row r="280" spans="1:4" x14ac:dyDescent="0.3">
      <c r="A280" s="1"/>
      <c r="D280" s="48"/>
    </row>
    <row r="281" spans="1:4" x14ac:dyDescent="0.3">
      <c r="A281" s="1"/>
      <c r="D281" s="48"/>
    </row>
    <row r="282" spans="1:4" x14ac:dyDescent="0.3">
      <c r="A282" s="1"/>
      <c r="D282" s="48"/>
    </row>
    <row r="283" spans="1:4" x14ac:dyDescent="0.3">
      <c r="A283" s="1"/>
      <c r="D283" s="48"/>
    </row>
    <row r="284" spans="1:4" x14ac:dyDescent="0.3">
      <c r="A284" s="1"/>
      <c r="D284" s="48"/>
    </row>
    <row r="285" spans="1:4" x14ac:dyDescent="0.3">
      <c r="A285" s="1"/>
      <c r="D285" s="48"/>
    </row>
    <row r="286" spans="1:4" x14ac:dyDescent="0.3">
      <c r="A286" s="1"/>
      <c r="D286" s="48"/>
    </row>
    <row r="287" spans="1:4" x14ac:dyDescent="0.3">
      <c r="A287" s="1"/>
      <c r="D287" s="48"/>
    </row>
    <row r="288" spans="1:4" x14ac:dyDescent="0.3">
      <c r="A288" s="1"/>
      <c r="D288" s="48"/>
    </row>
    <row r="289" spans="1:4" x14ac:dyDescent="0.3">
      <c r="A289" s="1"/>
      <c r="D289" s="48"/>
    </row>
    <row r="290" spans="1:4" x14ac:dyDescent="0.3">
      <c r="A290" s="1"/>
      <c r="D290" s="48"/>
    </row>
    <row r="291" spans="1:4" x14ac:dyDescent="0.3">
      <c r="A291" s="1"/>
      <c r="D291" s="48"/>
    </row>
    <row r="292" spans="1:4" x14ac:dyDescent="0.3">
      <c r="A292" s="1"/>
      <c r="D292" s="48"/>
    </row>
    <row r="293" spans="1:4" x14ac:dyDescent="0.3">
      <c r="A293" s="1"/>
      <c r="D293" s="48"/>
    </row>
    <row r="294" spans="1:4" x14ac:dyDescent="0.3">
      <c r="A294" s="1"/>
      <c r="D294" s="48"/>
    </row>
    <row r="295" spans="1:4" x14ac:dyDescent="0.3">
      <c r="A295" s="1"/>
      <c r="D295" s="48"/>
    </row>
    <row r="296" spans="1:4" x14ac:dyDescent="0.3">
      <c r="A296" s="1"/>
      <c r="D296" s="48"/>
    </row>
    <row r="297" spans="1:4" x14ac:dyDescent="0.3">
      <c r="A297" s="1"/>
      <c r="D297" s="48"/>
    </row>
    <row r="298" spans="1:4" x14ac:dyDescent="0.3">
      <c r="A298" s="1"/>
      <c r="D298" s="48"/>
    </row>
    <row r="299" spans="1:4" x14ac:dyDescent="0.3">
      <c r="A299" s="1"/>
      <c r="D299" s="48"/>
    </row>
    <row r="300" spans="1:4" x14ac:dyDescent="0.3">
      <c r="A300" s="1"/>
      <c r="D300" s="48"/>
    </row>
    <row r="301" spans="1:4" x14ac:dyDescent="0.3">
      <c r="A301" s="1"/>
      <c r="D301" s="48"/>
    </row>
    <row r="302" spans="1:4" x14ac:dyDescent="0.3">
      <c r="A302" s="1"/>
      <c r="D302" s="48"/>
    </row>
    <row r="303" spans="1:4" x14ac:dyDescent="0.3">
      <c r="A303" s="1"/>
      <c r="D303" s="48"/>
    </row>
    <row r="304" spans="1:4" x14ac:dyDescent="0.3">
      <c r="A304" s="1"/>
      <c r="D304" s="48"/>
    </row>
    <row r="305" spans="1:4" x14ac:dyDescent="0.3">
      <c r="A305" s="1"/>
      <c r="D305" s="48"/>
    </row>
    <row r="306" spans="1:4" x14ac:dyDescent="0.3">
      <c r="A306" s="1"/>
      <c r="D306" s="48"/>
    </row>
    <row r="307" spans="1:4" x14ac:dyDescent="0.3">
      <c r="A307" s="1"/>
      <c r="D307" s="48"/>
    </row>
    <row r="308" spans="1:4" x14ac:dyDescent="0.3">
      <c r="A308" s="1"/>
      <c r="D308" s="48"/>
    </row>
    <row r="309" spans="1:4" x14ac:dyDescent="0.3">
      <c r="A309" s="1"/>
      <c r="D309" s="48"/>
    </row>
    <row r="310" spans="1:4" x14ac:dyDescent="0.3">
      <c r="A310" s="1"/>
      <c r="D310" s="48"/>
    </row>
    <row r="311" spans="1:4" x14ac:dyDescent="0.3">
      <c r="A311" s="1"/>
      <c r="D311" s="48"/>
    </row>
    <row r="312" spans="1:4" x14ac:dyDescent="0.3">
      <c r="A312" s="1"/>
      <c r="D312" s="48"/>
    </row>
    <row r="313" spans="1:4" x14ac:dyDescent="0.3">
      <c r="A313" s="1"/>
      <c r="D313" s="48"/>
    </row>
    <row r="314" spans="1:4" x14ac:dyDescent="0.3">
      <c r="A314" s="1"/>
      <c r="D314" s="48"/>
    </row>
    <row r="315" spans="1:4" x14ac:dyDescent="0.3">
      <c r="A315" s="1"/>
      <c r="D315" s="48"/>
    </row>
    <row r="316" spans="1:4" x14ac:dyDescent="0.3">
      <c r="A316" s="1"/>
      <c r="D316" s="48"/>
    </row>
    <row r="317" spans="1:4" x14ac:dyDescent="0.3">
      <c r="A317" s="1"/>
      <c r="D317" s="48"/>
    </row>
    <row r="318" spans="1:4" x14ac:dyDescent="0.3">
      <c r="A318" s="1"/>
      <c r="D318" s="48"/>
    </row>
    <row r="319" spans="1:4" x14ac:dyDescent="0.3">
      <c r="A319" s="1"/>
      <c r="D319" s="48"/>
    </row>
    <row r="320" spans="1:4" x14ac:dyDescent="0.3">
      <c r="A320" s="1"/>
      <c r="D320" s="48"/>
    </row>
    <row r="321" spans="1:4" x14ac:dyDescent="0.3">
      <c r="A321" s="1"/>
      <c r="D321" s="48"/>
    </row>
    <row r="322" spans="1:4" x14ac:dyDescent="0.3">
      <c r="A322" s="1"/>
      <c r="D322" s="48"/>
    </row>
    <row r="323" spans="1:4" x14ac:dyDescent="0.3">
      <c r="A323" s="1"/>
      <c r="D323" s="48"/>
    </row>
    <row r="324" spans="1:4" x14ac:dyDescent="0.3">
      <c r="A324" s="1"/>
      <c r="D324" s="48"/>
    </row>
    <row r="325" spans="1:4" x14ac:dyDescent="0.3">
      <c r="A325" s="1"/>
      <c r="D325" s="48"/>
    </row>
    <row r="326" spans="1:4" x14ac:dyDescent="0.3">
      <c r="A326" s="1"/>
      <c r="D326" s="48"/>
    </row>
    <row r="327" spans="1:4" x14ac:dyDescent="0.3">
      <c r="A327" s="1"/>
      <c r="D327" s="48"/>
    </row>
    <row r="328" spans="1:4" x14ac:dyDescent="0.3">
      <c r="A328" s="1"/>
      <c r="D328" s="48"/>
    </row>
    <row r="329" spans="1:4" x14ac:dyDescent="0.3">
      <c r="A329" s="1"/>
      <c r="D329" s="48"/>
    </row>
    <row r="330" spans="1:4" x14ac:dyDescent="0.3">
      <c r="A330" s="1"/>
      <c r="D330" s="48"/>
    </row>
    <row r="331" spans="1:4" x14ac:dyDescent="0.3">
      <c r="A331" s="1"/>
      <c r="D331" s="48"/>
    </row>
    <row r="332" spans="1:4" x14ac:dyDescent="0.3">
      <c r="A332" s="1"/>
      <c r="D332" s="48"/>
    </row>
    <row r="333" spans="1:4" x14ac:dyDescent="0.3">
      <c r="A333" s="1"/>
      <c r="D333" s="48"/>
    </row>
    <row r="334" spans="1:4" x14ac:dyDescent="0.3">
      <c r="A334" s="1"/>
      <c r="D334" s="48"/>
    </row>
    <row r="335" spans="1:4" x14ac:dyDescent="0.3">
      <c r="A335" s="1"/>
      <c r="D335" s="48"/>
    </row>
    <row r="336" spans="1:4" x14ac:dyDescent="0.3">
      <c r="A336" s="1"/>
      <c r="D336" s="48"/>
    </row>
    <row r="337" spans="1:4" x14ac:dyDescent="0.3">
      <c r="A337" s="1"/>
      <c r="D337" s="48"/>
    </row>
    <row r="338" spans="1:4" x14ac:dyDescent="0.3">
      <c r="A338" s="1"/>
      <c r="D338" s="48"/>
    </row>
    <row r="339" spans="1:4" x14ac:dyDescent="0.3">
      <c r="A339" s="1"/>
      <c r="D339" s="48"/>
    </row>
    <row r="340" spans="1:4" x14ac:dyDescent="0.3">
      <c r="A340" s="1"/>
      <c r="D340" s="48"/>
    </row>
    <row r="341" spans="1:4" x14ac:dyDescent="0.3">
      <c r="A341" s="1"/>
      <c r="D341" s="48"/>
    </row>
    <row r="342" spans="1:4" x14ac:dyDescent="0.3">
      <c r="A342" s="1"/>
      <c r="D342" s="48"/>
    </row>
    <row r="343" spans="1:4" x14ac:dyDescent="0.3">
      <c r="A343" s="1"/>
      <c r="D343" s="48"/>
    </row>
    <row r="344" spans="1:4" x14ac:dyDescent="0.3">
      <c r="A344" s="1"/>
      <c r="D344" s="48"/>
    </row>
    <row r="345" spans="1:4" x14ac:dyDescent="0.3">
      <c r="A345" s="1"/>
      <c r="D345" s="48"/>
    </row>
    <row r="346" spans="1:4" x14ac:dyDescent="0.3">
      <c r="A346" s="1"/>
      <c r="D346" s="48"/>
    </row>
    <row r="347" spans="1:4" x14ac:dyDescent="0.3">
      <c r="A347" s="1"/>
      <c r="D347" s="48"/>
    </row>
    <row r="348" spans="1:4" x14ac:dyDescent="0.3">
      <c r="A348" s="1"/>
      <c r="D348" s="48"/>
    </row>
    <row r="349" spans="1:4" x14ac:dyDescent="0.3">
      <c r="A349" s="1"/>
      <c r="D349" s="48"/>
    </row>
    <row r="350" spans="1:4" x14ac:dyDescent="0.3">
      <c r="A350" s="1"/>
      <c r="D350" s="48"/>
    </row>
    <row r="351" spans="1:4" x14ac:dyDescent="0.3">
      <c r="A351" s="1"/>
      <c r="D351" s="48"/>
    </row>
    <row r="352" spans="1:4" x14ac:dyDescent="0.3">
      <c r="A352" s="1"/>
      <c r="D352" s="48"/>
    </row>
    <row r="353" spans="1:4" x14ac:dyDescent="0.3">
      <c r="A353" s="1"/>
      <c r="D353" s="48"/>
    </row>
    <row r="354" spans="1:4" x14ac:dyDescent="0.3">
      <c r="A354" s="1"/>
      <c r="D354" s="48"/>
    </row>
    <row r="355" spans="1:4" x14ac:dyDescent="0.3">
      <c r="A355" s="1"/>
      <c r="D355" s="48"/>
    </row>
    <row r="356" spans="1:4" x14ac:dyDescent="0.3">
      <c r="A356" s="1"/>
      <c r="D356" s="48"/>
    </row>
    <row r="357" spans="1:4" x14ac:dyDescent="0.3">
      <c r="A357" s="1"/>
      <c r="D357" s="48"/>
    </row>
    <row r="358" spans="1:4" x14ac:dyDescent="0.3">
      <c r="A358" s="1"/>
      <c r="D358" s="48"/>
    </row>
    <row r="359" spans="1:4" x14ac:dyDescent="0.3">
      <c r="A359" s="1"/>
      <c r="D359" s="48"/>
    </row>
    <row r="360" spans="1:4" x14ac:dyDescent="0.3">
      <c r="A360" s="1"/>
      <c r="D360" s="48"/>
    </row>
    <row r="361" spans="1:4" x14ac:dyDescent="0.3">
      <c r="A361" s="1"/>
      <c r="D361" s="48"/>
    </row>
    <row r="362" spans="1:4" x14ac:dyDescent="0.3">
      <c r="A362" s="1"/>
      <c r="D362" s="48"/>
    </row>
    <row r="363" spans="1:4" x14ac:dyDescent="0.3">
      <c r="A363" s="1"/>
      <c r="D363" s="48"/>
    </row>
  </sheetData>
  <mergeCells count="8">
    <mergeCell ref="F34:L35"/>
    <mergeCell ref="F29:G29"/>
    <mergeCell ref="F30:G30"/>
    <mergeCell ref="F31:G31"/>
    <mergeCell ref="F25:G25"/>
    <mergeCell ref="F26:G26"/>
    <mergeCell ref="F27:G27"/>
    <mergeCell ref="F28:G2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</sheetPr>
  <dimension ref="A1:N336"/>
  <sheetViews>
    <sheetView topLeftCell="L1" workbookViewId="0">
      <selection activeCell="A143" sqref="A143:A162"/>
    </sheetView>
  </sheetViews>
  <sheetFormatPr baseColWidth="10" defaultColWidth="11.5546875" defaultRowHeight="14.4" x14ac:dyDescent="0.3"/>
  <cols>
    <col min="3" max="3" width="15.6640625" bestFit="1" customWidth="1"/>
    <col min="5" max="5" width="17.88671875" bestFit="1" customWidth="1"/>
    <col min="6" max="6" width="17.44140625" bestFit="1" customWidth="1"/>
    <col min="7" max="7" width="15.6640625" bestFit="1" customWidth="1"/>
  </cols>
  <sheetData>
    <row r="1" spans="1:14" s="36" customFormat="1" x14ac:dyDescent="0.3">
      <c r="B1" s="36" t="s">
        <v>0</v>
      </c>
      <c r="C1" s="36" t="s">
        <v>1</v>
      </c>
      <c r="D1" s="36" t="s">
        <v>2</v>
      </c>
      <c r="E1" s="36" t="s">
        <v>3</v>
      </c>
      <c r="F1" s="36" t="s">
        <v>4</v>
      </c>
      <c r="G1" s="36" t="s">
        <v>5</v>
      </c>
    </row>
    <row r="2" spans="1:14" s="36" customFormat="1" x14ac:dyDescent="0.3">
      <c r="B2" s="36" t="s">
        <v>6</v>
      </c>
      <c r="C2" s="36" t="s">
        <v>98</v>
      </c>
      <c r="D2" s="36" t="s">
        <v>8</v>
      </c>
      <c r="E2" s="37">
        <v>43550.587314814817</v>
      </c>
      <c r="F2" s="37">
        <v>43550.587314814817</v>
      </c>
      <c r="G2" s="37">
        <v>43551.644236111111</v>
      </c>
    </row>
    <row r="3" spans="1:14" s="36" customFormat="1" x14ac:dyDescent="0.3">
      <c r="B3" s="36" t="s">
        <v>9</v>
      </c>
      <c r="C3" s="36" t="s">
        <v>10</v>
      </c>
      <c r="D3" s="36" t="s">
        <v>11</v>
      </c>
      <c r="E3" s="36" t="s">
        <v>12</v>
      </c>
      <c r="F3" s="36" t="s">
        <v>13</v>
      </c>
      <c r="G3" s="36" t="s">
        <v>14</v>
      </c>
      <c r="H3" s="36" t="s">
        <v>15</v>
      </c>
      <c r="I3" s="36" t="s">
        <v>16</v>
      </c>
      <c r="J3" s="36" t="s">
        <v>17</v>
      </c>
      <c r="K3" s="36" t="s">
        <v>18</v>
      </c>
      <c r="L3" s="36" t="s">
        <v>19</v>
      </c>
      <c r="M3" s="36" t="s">
        <v>20</v>
      </c>
      <c r="N3" s="36" t="s">
        <v>21</v>
      </c>
    </row>
    <row r="4" spans="1:14" s="36" customFormat="1" x14ac:dyDescent="0.3">
      <c r="A4" s="36">
        <v>1</v>
      </c>
      <c r="B4">
        <v>15615</v>
      </c>
      <c r="C4" s="1">
        <v>44026.48400462963</v>
      </c>
      <c r="D4">
        <v>43.427979999999998</v>
      </c>
      <c r="E4" t="s">
        <v>22</v>
      </c>
      <c r="F4">
        <v>-3.6068319999999998</v>
      </c>
      <c r="G4" t="s">
        <v>24</v>
      </c>
      <c r="H4">
        <v>10.6</v>
      </c>
      <c r="I4">
        <v>0</v>
      </c>
      <c r="J4">
        <v>12</v>
      </c>
      <c r="K4">
        <v>0.9</v>
      </c>
      <c r="L4">
        <v>0</v>
      </c>
      <c r="M4">
        <v>0.19</v>
      </c>
      <c r="N4">
        <v>49</v>
      </c>
    </row>
    <row r="5" spans="1:14" s="36" customFormat="1" x14ac:dyDescent="0.3">
      <c r="A5" s="36">
        <v>2</v>
      </c>
      <c r="B5">
        <v>15616</v>
      </c>
      <c r="C5" s="1">
        <v>44026.484016203707</v>
      </c>
      <c r="D5">
        <v>43.427979000000001</v>
      </c>
      <c r="E5" t="s">
        <v>22</v>
      </c>
      <c r="F5">
        <v>-3.6068359999999999</v>
      </c>
      <c r="G5" t="s">
        <v>24</v>
      </c>
      <c r="H5">
        <v>9.1</v>
      </c>
      <c r="I5">
        <v>0</v>
      </c>
      <c r="J5">
        <v>12</v>
      </c>
      <c r="K5">
        <v>0.9</v>
      </c>
      <c r="L5">
        <v>0</v>
      </c>
      <c r="M5">
        <v>1.67</v>
      </c>
      <c r="N5">
        <v>0</v>
      </c>
    </row>
    <row r="6" spans="1:14" s="36" customFormat="1" x14ac:dyDescent="0.3">
      <c r="A6" s="36">
        <v>3</v>
      </c>
      <c r="B6">
        <v>15617</v>
      </c>
      <c r="C6" s="1">
        <v>44026.484027777777</v>
      </c>
      <c r="D6">
        <v>43.427979000000001</v>
      </c>
      <c r="E6" t="s">
        <v>22</v>
      </c>
      <c r="F6">
        <v>-3.6068359999999999</v>
      </c>
      <c r="G6" t="s">
        <v>24</v>
      </c>
      <c r="H6">
        <v>7.3</v>
      </c>
      <c r="I6">
        <v>0</v>
      </c>
      <c r="J6">
        <v>12</v>
      </c>
      <c r="K6">
        <v>0.9</v>
      </c>
      <c r="L6">
        <v>0</v>
      </c>
      <c r="M6">
        <v>0.19</v>
      </c>
      <c r="N6">
        <v>0</v>
      </c>
    </row>
    <row r="7" spans="1:14" s="36" customFormat="1" x14ac:dyDescent="0.3">
      <c r="A7" s="36">
        <v>4</v>
      </c>
      <c r="B7">
        <v>15618</v>
      </c>
      <c r="C7" s="1">
        <v>44026.484039351853</v>
      </c>
      <c r="D7">
        <v>43.427978000000003</v>
      </c>
      <c r="E7" t="s">
        <v>22</v>
      </c>
      <c r="F7">
        <v>-3.6068349999999998</v>
      </c>
      <c r="G7" t="s">
        <v>24</v>
      </c>
      <c r="H7">
        <v>7.1</v>
      </c>
      <c r="I7">
        <v>0</v>
      </c>
      <c r="J7">
        <v>12</v>
      </c>
      <c r="K7">
        <v>0.9</v>
      </c>
      <c r="L7">
        <v>0</v>
      </c>
      <c r="M7">
        <v>0.19</v>
      </c>
      <c r="N7">
        <v>0</v>
      </c>
    </row>
    <row r="8" spans="1:14" s="36" customFormat="1" x14ac:dyDescent="0.3">
      <c r="A8" s="36">
        <v>5</v>
      </c>
      <c r="B8">
        <v>15619</v>
      </c>
      <c r="C8" s="1">
        <v>44026.484050925923</v>
      </c>
      <c r="D8">
        <v>43.427976999999998</v>
      </c>
      <c r="E8" t="s">
        <v>22</v>
      </c>
      <c r="F8">
        <v>-3.6068359999999999</v>
      </c>
      <c r="G8" t="s">
        <v>24</v>
      </c>
      <c r="H8">
        <v>7.1</v>
      </c>
      <c r="I8">
        <v>0</v>
      </c>
      <c r="J8">
        <v>12</v>
      </c>
      <c r="K8">
        <v>0.9</v>
      </c>
      <c r="L8">
        <v>0</v>
      </c>
      <c r="M8">
        <v>0.19</v>
      </c>
      <c r="N8">
        <v>0</v>
      </c>
    </row>
    <row r="9" spans="1:14" s="36" customFormat="1" x14ac:dyDescent="0.3">
      <c r="A9" s="36">
        <v>6</v>
      </c>
      <c r="B9">
        <v>15620</v>
      </c>
      <c r="C9" s="1">
        <v>44026.4840625</v>
      </c>
      <c r="D9">
        <v>43.427978000000003</v>
      </c>
      <c r="E9" t="s">
        <v>22</v>
      </c>
      <c r="F9">
        <v>-3.6068359999999999</v>
      </c>
      <c r="G9" t="s">
        <v>24</v>
      </c>
      <c r="H9">
        <v>7.1</v>
      </c>
      <c r="I9">
        <v>0</v>
      </c>
      <c r="J9">
        <v>12</v>
      </c>
      <c r="K9">
        <v>0.9</v>
      </c>
      <c r="L9">
        <v>0</v>
      </c>
      <c r="M9">
        <v>0.56000000000000005</v>
      </c>
      <c r="N9">
        <v>0</v>
      </c>
    </row>
    <row r="10" spans="1:14" s="36" customFormat="1" x14ac:dyDescent="0.3">
      <c r="A10" s="36">
        <v>7</v>
      </c>
      <c r="B10">
        <v>15621</v>
      </c>
      <c r="C10" s="1">
        <v>44026.484074074076</v>
      </c>
      <c r="D10">
        <v>43.427978000000003</v>
      </c>
      <c r="E10" t="s">
        <v>22</v>
      </c>
      <c r="F10">
        <v>-3.6068349999999998</v>
      </c>
      <c r="G10" t="s">
        <v>24</v>
      </c>
      <c r="H10">
        <v>7.1</v>
      </c>
      <c r="I10">
        <v>0</v>
      </c>
      <c r="J10">
        <v>12</v>
      </c>
      <c r="K10">
        <v>0.9</v>
      </c>
      <c r="L10">
        <v>0</v>
      </c>
      <c r="M10">
        <v>0.56000000000000005</v>
      </c>
      <c r="N10">
        <v>0</v>
      </c>
    </row>
    <row r="11" spans="1:14" s="36" customFormat="1" x14ac:dyDescent="0.3">
      <c r="A11" s="36">
        <v>8</v>
      </c>
      <c r="B11">
        <v>15622</v>
      </c>
      <c r="C11" s="1">
        <v>44026.484085648146</v>
      </c>
      <c r="D11">
        <v>43.427979000000001</v>
      </c>
      <c r="E11" t="s">
        <v>22</v>
      </c>
      <c r="F11">
        <v>-3.6068319999999998</v>
      </c>
      <c r="G11" t="s">
        <v>24</v>
      </c>
      <c r="H11">
        <v>7.1</v>
      </c>
      <c r="I11">
        <v>0</v>
      </c>
      <c r="J11">
        <v>12</v>
      </c>
      <c r="K11">
        <v>0.9</v>
      </c>
      <c r="L11">
        <v>0</v>
      </c>
      <c r="M11">
        <v>0.56000000000000005</v>
      </c>
      <c r="N11">
        <v>0</v>
      </c>
    </row>
    <row r="12" spans="1:14" s="36" customFormat="1" x14ac:dyDescent="0.3">
      <c r="A12" s="36">
        <v>9</v>
      </c>
      <c r="B12">
        <v>15623</v>
      </c>
      <c r="C12" s="1">
        <v>44026.484097222223</v>
      </c>
      <c r="D12">
        <v>43.427981000000003</v>
      </c>
      <c r="E12" t="s">
        <v>22</v>
      </c>
      <c r="F12">
        <v>-3.6068280000000001</v>
      </c>
      <c r="G12" t="s">
        <v>24</v>
      </c>
      <c r="H12">
        <v>7.1</v>
      </c>
      <c r="I12">
        <v>0</v>
      </c>
      <c r="J12">
        <v>12</v>
      </c>
      <c r="K12">
        <v>0.9</v>
      </c>
      <c r="L12">
        <v>0</v>
      </c>
      <c r="M12">
        <v>0.93</v>
      </c>
      <c r="N12">
        <v>0</v>
      </c>
    </row>
    <row r="13" spans="1:14" s="36" customFormat="1" x14ac:dyDescent="0.3">
      <c r="A13" s="36">
        <v>10</v>
      </c>
      <c r="B13">
        <v>15624</v>
      </c>
      <c r="C13" s="1">
        <v>44026.4841087963</v>
      </c>
      <c r="D13">
        <v>43.427982</v>
      </c>
      <c r="E13" t="s">
        <v>22</v>
      </c>
      <c r="F13">
        <v>-3.606824</v>
      </c>
      <c r="G13" t="s">
        <v>24</v>
      </c>
      <c r="H13">
        <v>7.1</v>
      </c>
      <c r="I13">
        <v>0</v>
      </c>
      <c r="J13">
        <v>12</v>
      </c>
      <c r="K13">
        <v>0.9</v>
      </c>
      <c r="L13">
        <v>0</v>
      </c>
      <c r="M13">
        <v>0.74</v>
      </c>
      <c r="N13">
        <v>0</v>
      </c>
    </row>
    <row r="14" spans="1:14" s="36" customFormat="1" x14ac:dyDescent="0.3">
      <c r="A14" s="36">
        <v>11</v>
      </c>
      <c r="B14">
        <v>15625</v>
      </c>
      <c r="C14" s="1">
        <v>44026.484120370369</v>
      </c>
      <c r="D14">
        <v>43.427985999999997</v>
      </c>
      <c r="E14" t="s">
        <v>22</v>
      </c>
      <c r="F14">
        <v>-3.6068220000000002</v>
      </c>
      <c r="G14" t="s">
        <v>24</v>
      </c>
      <c r="H14">
        <v>7.1</v>
      </c>
      <c r="I14">
        <v>0</v>
      </c>
      <c r="J14">
        <v>12</v>
      </c>
      <c r="K14">
        <v>0.9</v>
      </c>
      <c r="L14">
        <v>0</v>
      </c>
      <c r="M14">
        <v>1.67</v>
      </c>
      <c r="N14">
        <v>0</v>
      </c>
    </row>
    <row r="15" spans="1:14" s="36" customFormat="1" x14ac:dyDescent="0.3">
      <c r="A15" s="36">
        <v>12</v>
      </c>
      <c r="B15">
        <v>15626</v>
      </c>
      <c r="C15" s="1">
        <v>44026.484131944446</v>
      </c>
      <c r="D15">
        <v>43.427990000000001</v>
      </c>
      <c r="E15" t="s">
        <v>22</v>
      </c>
      <c r="F15">
        <v>-3.6068180000000001</v>
      </c>
      <c r="G15" t="s">
        <v>24</v>
      </c>
      <c r="H15">
        <v>7.1</v>
      </c>
      <c r="I15">
        <v>0</v>
      </c>
      <c r="J15">
        <v>12</v>
      </c>
      <c r="K15">
        <v>0.9</v>
      </c>
      <c r="L15">
        <v>0</v>
      </c>
      <c r="M15">
        <v>0.93</v>
      </c>
      <c r="N15">
        <v>0</v>
      </c>
    </row>
    <row r="16" spans="1:14" s="36" customFormat="1" x14ac:dyDescent="0.3">
      <c r="A16" s="36">
        <v>13</v>
      </c>
      <c r="B16">
        <v>15627</v>
      </c>
      <c r="C16" s="1">
        <v>44026.484143518515</v>
      </c>
      <c r="D16">
        <v>43.427990000000001</v>
      </c>
      <c r="E16" t="s">
        <v>22</v>
      </c>
      <c r="F16">
        <v>-3.6068120000000001</v>
      </c>
      <c r="G16" t="s">
        <v>24</v>
      </c>
      <c r="H16">
        <v>7.1</v>
      </c>
      <c r="I16">
        <v>0</v>
      </c>
      <c r="J16">
        <v>12</v>
      </c>
      <c r="K16">
        <v>0.9</v>
      </c>
      <c r="L16">
        <v>0</v>
      </c>
      <c r="M16">
        <v>1.3</v>
      </c>
      <c r="N16">
        <v>0</v>
      </c>
    </row>
    <row r="17" spans="1:14" s="36" customFormat="1" x14ac:dyDescent="0.3">
      <c r="A17" s="36">
        <v>14</v>
      </c>
      <c r="B17">
        <v>15628</v>
      </c>
      <c r="C17" s="1">
        <v>44026.484155092592</v>
      </c>
      <c r="D17">
        <v>43.427992000000003</v>
      </c>
      <c r="E17" t="s">
        <v>22</v>
      </c>
      <c r="F17">
        <v>-3.6068069999999999</v>
      </c>
      <c r="G17" t="s">
        <v>24</v>
      </c>
      <c r="H17">
        <v>7.1</v>
      </c>
      <c r="I17">
        <v>0</v>
      </c>
      <c r="J17">
        <v>12</v>
      </c>
      <c r="K17">
        <v>0.9</v>
      </c>
      <c r="L17">
        <v>0</v>
      </c>
      <c r="M17">
        <v>1.85</v>
      </c>
      <c r="N17">
        <v>0</v>
      </c>
    </row>
    <row r="18" spans="1:14" s="36" customFormat="1" x14ac:dyDescent="0.3">
      <c r="A18" s="36">
        <v>15</v>
      </c>
      <c r="B18">
        <v>15629</v>
      </c>
      <c r="C18" s="1">
        <v>44026.484166666669</v>
      </c>
      <c r="D18">
        <v>43.427996</v>
      </c>
      <c r="E18" t="s">
        <v>22</v>
      </c>
      <c r="F18">
        <v>-3.6068069999999999</v>
      </c>
      <c r="G18" t="s">
        <v>24</v>
      </c>
      <c r="H18">
        <v>7.1</v>
      </c>
      <c r="I18">
        <v>0</v>
      </c>
      <c r="J18">
        <v>12</v>
      </c>
      <c r="K18">
        <v>0.9</v>
      </c>
      <c r="L18">
        <v>0</v>
      </c>
      <c r="M18">
        <v>1.3</v>
      </c>
      <c r="N18">
        <v>0</v>
      </c>
    </row>
    <row r="19" spans="1:14" s="36" customFormat="1" x14ac:dyDescent="0.3">
      <c r="A19" s="36">
        <v>16</v>
      </c>
      <c r="B19">
        <v>15630</v>
      </c>
      <c r="C19" s="1">
        <v>44026.484178240738</v>
      </c>
      <c r="D19">
        <v>43.427998000000002</v>
      </c>
      <c r="E19" t="s">
        <v>22</v>
      </c>
      <c r="F19">
        <v>-3.606814</v>
      </c>
      <c r="G19" t="s">
        <v>24</v>
      </c>
      <c r="H19">
        <v>7.1</v>
      </c>
      <c r="I19">
        <v>0</v>
      </c>
      <c r="J19">
        <v>12</v>
      </c>
      <c r="K19">
        <v>0.9</v>
      </c>
      <c r="L19">
        <v>0</v>
      </c>
      <c r="M19">
        <v>0.56000000000000005</v>
      </c>
      <c r="N19">
        <v>0</v>
      </c>
    </row>
    <row r="20" spans="1:14" s="36" customFormat="1" x14ac:dyDescent="0.3">
      <c r="A20" s="36">
        <v>17</v>
      </c>
      <c r="B20">
        <v>15631</v>
      </c>
      <c r="C20" s="1">
        <v>44026.484189814815</v>
      </c>
      <c r="D20">
        <v>43.427999</v>
      </c>
      <c r="E20" t="s">
        <v>22</v>
      </c>
      <c r="F20">
        <v>-3.6068159999999998</v>
      </c>
      <c r="G20" t="s">
        <v>24</v>
      </c>
      <c r="H20">
        <v>7.1</v>
      </c>
      <c r="I20">
        <v>0</v>
      </c>
      <c r="J20">
        <v>12</v>
      </c>
      <c r="K20">
        <v>0.9</v>
      </c>
      <c r="L20">
        <v>0</v>
      </c>
      <c r="M20">
        <v>0.37</v>
      </c>
      <c r="N20">
        <v>0</v>
      </c>
    </row>
    <row r="21" spans="1:14" s="36" customFormat="1" x14ac:dyDescent="0.3">
      <c r="A21" s="36">
        <v>18</v>
      </c>
      <c r="B21">
        <v>15632</v>
      </c>
      <c r="C21" s="1">
        <v>44026.484201388892</v>
      </c>
      <c r="D21">
        <v>43.428001999999999</v>
      </c>
      <c r="E21" t="s">
        <v>22</v>
      </c>
      <c r="F21">
        <v>-3.6068199999999999</v>
      </c>
      <c r="G21" t="s">
        <v>24</v>
      </c>
      <c r="H21">
        <v>7.1</v>
      </c>
      <c r="I21">
        <v>0</v>
      </c>
      <c r="J21">
        <v>12</v>
      </c>
      <c r="K21">
        <v>0.9</v>
      </c>
      <c r="L21">
        <v>0</v>
      </c>
      <c r="M21">
        <v>0.93</v>
      </c>
      <c r="N21">
        <v>0</v>
      </c>
    </row>
    <row r="22" spans="1:14" s="36" customFormat="1" x14ac:dyDescent="0.3">
      <c r="A22" s="36">
        <v>19</v>
      </c>
      <c r="B22">
        <v>15633</v>
      </c>
      <c r="C22" s="1">
        <v>44026.484212962961</v>
      </c>
      <c r="D22">
        <v>43.428001999999999</v>
      </c>
      <c r="E22" t="s">
        <v>22</v>
      </c>
      <c r="F22">
        <v>-3.6068210000000001</v>
      </c>
      <c r="G22" t="s">
        <v>24</v>
      </c>
      <c r="H22">
        <v>7.1</v>
      </c>
      <c r="I22">
        <v>0</v>
      </c>
      <c r="J22">
        <v>12</v>
      </c>
      <c r="K22">
        <v>0.9</v>
      </c>
      <c r="L22">
        <v>0</v>
      </c>
      <c r="M22">
        <v>0</v>
      </c>
      <c r="N22">
        <v>0</v>
      </c>
    </row>
    <row r="23" spans="1:14" s="36" customFormat="1" x14ac:dyDescent="0.3">
      <c r="A23" s="36">
        <v>20</v>
      </c>
      <c r="B23">
        <v>15634</v>
      </c>
      <c r="C23" s="1">
        <v>44026.484224537038</v>
      </c>
      <c r="D23">
        <v>43.428002999999997</v>
      </c>
      <c r="E23" t="s">
        <v>22</v>
      </c>
      <c r="F23">
        <v>-3.6068210000000001</v>
      </c>
      <c r="G23" t="s">
        <v>24</v>
      </c>
      <c r="H23">
        <v>7.1</v>
      </c>
      <c r="I23">
        <v>0</v>
      </c>
      <c r="J23">
        <v>12</v>
      </c>
      <c r="K23">
        <v>0.9</v>
      </c>
      <c r="L23">
        <v>0</v>
      </c>
      <c r="M23">
        <v>0.56000000000000005</v>
      </c>
      <c r="N23">
        <v>0</v>
      </c>
    </row>
    <row r="24" spans="1:14" s="36" customFormat="1" x14ac:dyDescent="0.3">
      <c r="A24" s="36">
        <v>21</v>
      </c>
      <c r="B24">
        <v>15635</v>
      </c>
      <c r="C24" s="1">
        <v>44026.484236111108</v>
      </c>
      <c r="D24">
        <v>43.428001000000002</v>
      </c>
      <c r="E24" t="s">
        <v>22</v>
      </c>
      <c r="F24">
        <v>-3.6068220000000002</v>
      </c>
      <c r="G24" t="s">
        <v>24</v>
      </c>
      <c r="H24">
        <v>7.1</v>
      </c>
      <c r="I24">
        <v>0</v>
      </c>
      <c r="J24">
        <v>12</v>
      </c>
      <c r="K24">
        <v>0.9</v>
      </c>
      <c r="L24">
        <v>0</v>
      </c>
      <c r="M24">
        <v>0</v>
      </c>
      <c r="N24">
        <v>0</v>
      </c>
    </row>
    <row r="25" spans="1:14" s="36" customFormat="1" x14ac:dyDescent="0.3">
      <c r="A25" s="36">
        <v>22</v>
      </c>
      <c r="B25">
        <v>15636</v>
      </c>
      <c r="C25" s="1">
        <v>44026.484247685185</v>
      </c>
      <c r="D25">
        <v>43.428001000000002</v>
      </c>
      <c r="E25" t="s">
        <v>22</v>
      </c>
      <c r="F25">
        <v>-3.6068229999999999</v>
      </c>
      <c r="G25" t="s">
        <v>24</v>
      </c>
      <c r="H25">
        <v>7.1</v>
      </c>
      <c r="I25">
        <v>0</v>
      </c>
      <c r="J25">
        <v>12</v>
      </c>
      <c r="K25">
        <v>0.9</v>
      </c>
      <c r="L25">
        <v>0</v>
      </c>
      <c r="M25">
        <v>0</v>
      </c>
      <c r="N25">
        <v>0</v>
      </c>
    </row>
    <row r="26" spans="1:14" s="36" customFormat="1" x14ac:dyDescent="0.3">
      <c r="A26" s="36">
        <v>23</v>
      </c>
      <c r="B26">
        <v>15637</v>
      </c>
      <c r="C26" s="1">
        <v>44026.484259259261</v>
      </c>
      <c r="D26">
        <v>43.427999999999997</v>
      </c>
      <c r="E26" t="s">
        <v>22</v>
      </c>
      <c r="F26">
        <v>-3.6068229999999999</v>
      </c>
      <c r="G26" t="s">
        <v>24</v>
      </c>
      <c r="H26">
        <v>7.1</v>
      </c>
      <c r="I26">
        <v>0</v>
      </c>
      <c r="J26">
        <v>12</v>
      </c>
      <c r="K26">
        <v>0.9</v>
      </c>
      <c r="L26">
        <v>0</v>
      </c>
      <c r="M26">
        <v>0</v>
      </c>
      <c r="N26">
        <v>0</v>
      </c>
    </row>
    <row r="27" spans="1:14" s="36" customFormat="1" x14ac:dyDescent="0.3">
      <c r="A27" s="36">
        <v>24</v>
      </c>
      <c r="B27">
        <v>15638</v>
      </c>
      <c r="C27" s="1">
        <v>44026.484270833331</v>
      </c>
      <c r="D27">
        <v>43.427999</v>
      </c>
      <c r="E27" t="s">
        <v>22</v>
      </c>
      <c r="F27">
        <v>-3.6068229999999999</v>
      </c>
      <c r="G27" t="s">
        <v>24</v>
      </c>
      <c r="H27">
        <v>7.1</v>
      </c>
      <c r="I27">
        <v>0</v>
      </c>
      <c r="J27">
        <v>12</v>
      </c>
      <c r="K27">
        <v>0.9</v>
      </c>
      <c r="L27">
        <v>0</v>
      </c>
      <c r="M27">
        <v>0</v>
      </c>
      <c r="N27">
        <v>0</v>
      </c>
    </row>
    <row r="28" spans="1:14" s="36" customFormat="1" x14ac:dyDescent="0.3">
      <c r="A28" s="36">
        <v>25</v>
      </c>
      <c r="B28">
        <v>15639</v>
      </c>
      <c r="C28" s="1">
        <v>44026.484282407408</v>
      </c>
      <c r="D28">
        <v>43.427996</v>
      </c>
      <c r="E28" t="s">
        <v>22</v>
      </c>
      <c r="F28">
        <v>-3.6068220000000002</v>
      </c>
      <c r="G28" t="s">
        <v>24</v>
      </c>
      <c r="H28">
        <v>7.1</v>
      </c>
      <c r="I28">
        <v>0</v>
      </c>
      <c r="J28">
        <v>12</v>
      </c>
      <c r="K28">
        <v>0.9</v>
      </c>
      <c r="L28">
        <v>0</v>
      </c>
      <c r="M28">
        <v>0.74</v>
      </c>
      <c r="N28">
        <v>0</v>
      </c>
    </row>
    <row r="29" spans="1:14" s="36" customFormat="1" x14ac:dyDescent="0.3">
      <c r="A29" s="36">
        <v>26</v>
      </c>
      <c r="B29">
        <v>15640</v>
      </c>
      <c r="C29" s="1">
        <v>44026.484293981484</v>
      </c>
      <c r="D29">
        <v>43.427995000000003</v>
      </c>
      <c r="E29" t="s">
        <v>22</v>
      </c>
      <c r="F29">
        <v>-3.6068210000000001</v>
      </c>
      <c r="G29" t="s">
        <v>24</v>
      </c>
      <c r="H29">
        <v>7.1</v>
      </c>
      <c r="I29">
        <v>0</v>
      </c>
      <c r="J29">
        <v>12</v>
      </c>
      <c r="K29">
        <v>0.9</v>
      </c>
      <c r="L29">
        <v>0</v>
      </c>
      <c r="M29">
        <v>0.56000000000000005</v>
      </c>
      <c r="N29">
        <v>0</v>
      </c>
    </row>
    <row r="30" spans="1:14" s="36" customFormat="1" x14ac:dyDescent="0.3">
      <c r="A30" s="36">
        <v>27</v>
      </c>
      <c r="B30">
        <v>15641</v>
      </c>
      <c r="C30" s="1">
        <v>44026.484305555554</v>
      </c>
      <c r="D30">
        <v>43.427996999999998</v>
      </c>
      <c r="E30" t="s">
        <v>22</v>
      </c>
      <c r="F30">
        <v>-3.6068210000000001</v>
      </c>
      <c r="G30" t="s">
        <v>24</v>
      </c>
      <c r="H30">
        <v>7</v>
      </c>
      <c r="I30">
        <v>0</v>
      </c>
      <c r="J30">
        <v>12</v>
      </c>
      <c r="K30">
        <v>0.9</v>
      </c>
      <c r="L30">
        <v>0</v>
      </c>
      <c r="M30">
        <v>0</v>
      </c>
      <c r="N30">
        <v>0</v>
      </c>
    </row>
    <row r="31" spans="1:14" s="36" customFormat="1" x14ac:dyDescent="0.3">
      <c r="A31" s="36">
        <v>28</v>
      </c>
      <c r="B31">
        <v>15642</v>
      </c>
      <c r="C31" s="1">
        <v>44026.484317129631</v>
      </c>
      <c r="D31">
        <v>43.427998000000002</v>
      </c>
      <c r="E31" t="s">
        <v>22</v>
      </c>
      <c r="F31">
        <v>-3.6068210000000001</v>
      </c>
      <c r="G31" t="s">
        <v>24</v>
      </c>
      <c r="H31">
        <v>7</v>
      </c>
      <c r="I31">
        <v>0</v>
      </c>
      <c r="J31">
        <v>12</v>
      </c>
      <c r="K31">
        <v>0.9</v>
      </c>
      <c r="L31">
        <v>0</v>
      </c>
      <c r="M31">
        <v>0.37</v>
      </c>
      <c r="N31">
        <v>0</v>
      </c>
    </row>
    <row r="32" spans="1:14" s="36" customFormat="1" x14ac:dyDescent="0.3">
      <c r="A32" s="36">
        <v>29</v>
      </c>
      <c r="B32">
        <v>15643</v>
      </c>
      <c r="C32" s="1">
        <v>44026.4843287037</v>
      </c>
      <c r="D32">
        <v>43.428001999999999</v>
      </c>
      <c r="E32" t="s">
        <v>22</v>
      </c>
      <c r="F32">
        <v>-3.6068229999999999</v>
      </c>
      <c r="G32" t="s">
        <v>24</v>
      </c>
      <c r="H32">
        <v>7</v>
      </c>
      <c r="I32">
        <v>0</v>
      </c>
      <c r="J32">
        <v>12</v>
      </c>
      <c r="K32">
        <v>0.9</v>
      </c>
      <c r="L32">
        <v>0</v>
      </c>
      <c r="M32">
        <v>1.3</v>
      </c>
      <c r="N32">
        <v>0</v>
      </c>
    </row>
    <row r="33" spans="1:14" s="36" customFormat="1" x14ac:dyDescent="0.3">
      <c r="A33" s="36">
        <v>30</v>
      </c>
      <c r="B33">
        <v>15644</v>
      </c>
      <c r="C33" s="1">
        <v>44026.484340277777</v>
      </c>
      <c r="D33">
        <v>43.428006000000003</v>
      </c>
      <c r="E33" t="s">
        <v>22</v>
      </c>
      <c r="F33">
        <v>-3.6068229999999999</v>
      </c>
      <c r="G33" t="s">
        <v>24</v>
      </c>
      <c r="H33">
        <v>7</v>
      </c>
      <c r="I33">
        <v>0</v>
      </c>
      <c r="J33">
        <v>12</v>
      </c>
      <c r="K33">
        <v>0.9</v>
      </c>
      <c r="L33">
        <v>0</v>
      </c>
      <c r="M33">
        <v>1.1100000000000001</v>
      </c>
      <c r="N33">
        <v>0</v>
      </c>
    </row>
    <row r="34" spans="1:14" s="36" customFormat="1" x14ac:dyDescent="0.3">
      <c r="A34" s="36">
        <v>31</v>
      </c>
      <c r="B34">
        <v>15645</v>
      </c>
      <c r="C34" s="1">
        <v>44026.484351851854</v>
      </c>
      <c r="D34">
        <v>43.428007999999998</v>
      </c>
      <c r="E34" t="s">
        <v>22</v>
      </c>
      <c r="F34">
        <v>-3.6068220000000002</v>
      </c>
      <c r="G34" t="s">
        <v>24</v>
      </c>
      <c r="H34">
        <v>7</v>
      </c>
      <c r="I34">
        <v>0</v>
      </c>
      <c r="J34">
        <v>11</v>
      </c>
      <c r="K34">
        <v>0.9</v>
      </c>
      <c r="L34">
        <v>0</v>
      </c>
      <c r="M34">
        <v>0.74</v>
      </c>
      <c r="N34">
        <v>0</v>
      </c>
    </row>
    <row r="35" spans="1:14" s="36" customFormat="1" x14ac:dyDescent="0.3">
      <c r="A35" s="36">
        <v>32</v>
      </c>
      <c r="B35">
        <v>15646</v>
      </c>
      <c r="C35" s="1">
        <v>44026.484363425923</v>
      </c>
      <c r="D35">
        <v>43.428009000000003</v>
      </c>
      <c r="E35" t="s">
        <v>22</v>
      </c>
      <c r="F35">
        <v>-3.6068210000000001</v>
      </c>
      <c r="G35" t="s">
        <v>24</v>
      </c>
      <c r="H35">
        <v>7</v>
      </c>
      <c r="I35">
        <v>0</v>
      </c>
      <c r="J35">
        <v>12</v>
      </c>
      <c r="K35">
        <v>0.9</v>
      </c>
      <c r="L35">
        <v>0</v>
      </c>
      <c r="M35">
        <v>0.56000000000000005</v>
      </c>
      <c r="N35">
        <v>0</v>
      </c>
    </row>
    <row r="36" spans="1:14" s="36" customFormat="1" x14ac:dyDescent="0.3">
      <c r="A36" s="36">
        <v>33</v>
      </c>
      <c r="B36">
        <v>15647</v>
      </c>
      <c r="C36" s="1">
        <v>44026.484375</v>
      </c>
      <c r="D36">
        <v>43.42801</v>
      </c>
      <c r="E36" t="s">
        <v>22</v>
      </c>
      <c r="F36">
        <v>-3.6068199999999999</v>
      </c>
      <c r="G36" t="s">
        <v>24</v>
      </c>
      <c r="H36">
        <v>7</v>
      </c>
      <c r="I36">
        <v>0</v>
      </c>
      <c r="J36">
        <v>12</v>
      </c>
      <c r="K36">
        <v>0.9</v>
      </c>
      <c r="L36">
        <v>0</v>
      </c>
      <c r="M36">
        <v>0.56000000000000005</v>
      </c>
      <c r="N36">
        <v>0</v>
      </c>
    </row>
    <row r="37" spans="1:14" s="36" customFormat="1" x14ac:dyDescent="0.3">
      <c r="A37" s="36">
        <v>34</v>
      </c>
      <c r="B37">
        <v>15648</v>
      </c>
      <c r="C37" s="1">
        <v>44026.484386574077</v>
      </c>
      <c r="D37">
        <v>43.428010999999998</v>
      </c>
      <c r="E37" t="s">
        <v>22</v>
      </c>
      <c r="F37">
        <v>-3.6068190000000002</v>
      </c>
      <c r="G37" t="s">
        <v>24</v>
      </c>
      <c r="H37">
        <v>7</v>
      </c>
      <c r="I37">
        <v>0</v>
      </c>
      <c r="J37">
        <v>12</v>
      </c>
      <c r="K37">
        <v>0.9</v>
      </c>
      <c r="L37">
        <v>0</v>
      </c>
      <c r="M37">
        <v>0</v>
      </c>
      <c r="N37">
        <v>0</v>
      </c>
    </row>
    <row r="38" spans="1:14" s="36" customFormat="1" x14ac:dyDescent="0.3">
      <c r="A38" s="36">
        <v>35</v>
      </c>
      <c r="B38">
        <v>15649</v>
      </c>
      <c r="C38" s="1">
        <v>44026.484398148146</v>
      </c>
      <c r="D38">
        <v>43.428012000000003</v>
      </c>
      <c r="E38" t="s">
        <v>22</v>
      </c>
      <c r="F38">
        <v>-3.6068190000000002</v>
      </c>
      <c r="G38" t="s">
        <v>24</v>
      </c>
      <c r="H38">
        <v>7</v>
      </c>
      <c r="I38">
        <v>0</v>
      </c>
      <c r="J38">
        <v>12</v>
      </c>
      <c r="K38">
        <v>0.9</v>
      </c>
      <c r="L38">
        <v>0</v>
      </c>
      <c r="M38">
        <v>0.19</v>
      </c>
      <c r="N38">
        <v>0</v>
      </c>
    </row>
    <row r="39" spans="1:14" s="36" customFormat="1" x14ac:dyDescent="0.3">
      <c r="A39" s="36">
        <v>36</v>
      </c>
      <c r="B39">
        <v>15650</v>
      </c>
      <c r="C39" s="1">
        <v>44026.484409722223</v>
      </c>
      <c r="D39">
        <v>43.428013</v>
      </c>
      <c r="E39" t="s">
        <v>22</v>
      </c>
      <c r="F39">
        <v>-3.6068199999999999</v>
      </c>
      <c r="G39" t="s">
        <v>24</v>
      </c>
      <c r="H39">
        <v>7</v>
      </c>
      <c r="I39">
        <v>0</v>
      </c>
      <c r="J39">
        <v>12</v>
      </c>
      <c r="K39">
        <v>0.9</v>
      </c>
      <c r="L39">
        <v>0</v>
      </c>
      <c r="M39">
        <v>0.37</v>
      </c>
      <c r="N39">
        <v>0</v>
      </c>
    </row>
    <row r="40" spans="1:14" s="36" customFormat="1" x14ac:dyDescent="0.3">
      <c r="A40" s="36">
        <v>37</v>
      </c>
      <c r="B40">
        <v>15651</v>
      </c>
      <c r="C40" s="1">
        <v>44026.4844212963</v>
      </c>
      <c r="D40">
        <v>43.428013</v>
      </c>
      <c r="E40" t="s">
        <v>22</v>
      </c>
      <c r="F40">
        <v>-3.6068199999999999</v>
      </c>
      <c r="G40" t="s">
        <v>24</v>
      </c>
      <c r="H40">
        <v>7</v>
      </c>
      <c r="I40">
        <v>0</v>
      </c>
      <c r="J40">
        <v>12</v>
      </c>
      <c r="K40">
        <v>0.9</v>
      </c>
      <c r="L40">
        <v>0</v>
      </c>
      <c r="M40">
        <v>0.19</v>
      </c>
      <c r="N40">
        <v>0</v>
      </c>
    </row>
    <row r="41" spans="1:14" s="36" customFormat="1" x14ac:dyDescent="0.3">
      <c r="A41" s="36">
        <v>38</v>
      </c>
      <c r="B41">
        <v>15652</v>
      </c>
      <c r="C41" s="1">
        <v>44026.484432870369</v>
      </c>
      <c r="D41">
        <v>43.428013</v>
      </c>
      <c r="E41" t="s">
        <v>22</v>
      </c>
      <c r="F41">
        <v>-3.6068190000000002</v>
      </c>
      <c r="G41" t="s">
        <v>24</v>
      </c>
      <c r="H41">
        <v>7</v>
      </c>
      <c r="I41">
        <v>0</v>
      </c>
      <c r="J41">
        <v>12</v>
      </c>
      <c r="K41">
        <v>0.9</v>
      </c>
      <c r="L41">
        <v>0</v>
      </c>
      <c r="M41">
        <v>0.19</v>
      </c>
      <c r="N41">
        <v>0</v>
      </c>
    </row>
    <row r="42" spans="1:14" s="36" customFormat="1" x14ac:dyDescent="0.3">
      <c r="A42" s="36">
        <v>39</v>
      </c>
      <c r="B42">
        <v>15653</v>
      </c>
      <c r="C42" s="1">
        <v>44026.484444444446</v>
      </c>
      <c r="D42">
        <v>43.428015000000002</v>
      </c>
      <c r="E42" t="s">
        <v>22</v>
      </c>
      <c r="F42">
        <v>-3.6068190000000002</v>
      </c>
      <c r="G42" t="s">
        <v>24</v>
      </c>
      <c r="H42">
        <v>7</v>
      </c>
      <c r="I42">
        <v>0</v>
      </c>
      <c r="J42">
        <v>12</v>
      </c>
      <c r="K42">
        <v>0.9</v>
      </c>
      <c r="L42">
        <v>0</v>
      </c>
      <c r="M42">
        <v>0.74</v>
      </c>
      <c r="N42">
        <v>0</v>
      </c>
    </row>
    <row r="43" spans="1:14" s="36" customFormat="1" x14ac:dyDescent="0.3">
      <c r="A43" s="36">
        <v>40</v>
      </c>
      <c r="B43">
        <v>15654</v>
      </c>
      <c r="C43" s="1">
        <v>44026.484456018516</v>
      </c>
      <c r="D43">
        <v>43.428013999999997</v>
      </c>
      <c r="E43" t="s">
        <v>22</v>
      </c>
      <c r="F43">
        <v>-3.6068190000000002</v>
      </c>
      <c r="G43" t="s">
        <v>24</v>
      </c>
      <c r="H43">
        <v>7</v>
      </c>
      <c r="I43">
        <v>0</v>
      </c>
      <c r="J43">
        <v>12</v>
      </c>
      <c r="K43">
        <v>0.9</v>
      </c>
      <c r="L43">
        <v>0</v>
      </c>
      <c r="M43">
        <v>0.19</v>
      </c>
      <c r="N43">
        <v>0</v>
      </c>
    </row>
    <row r="44" spans="1:14" s="36" customFormat="1" x14ac:dyDescent="0.3">
      <c r="A44" s="36">
        <v>41</v>
      </c>
      <c r="B44">
        <v>15655</v>
      </c>
      <c r="C44" s="1">
        <v>44026.484467592592</v>
      </c>
      <c r="D44">
        <v>43.428013999999997</v>
      </c>
      <c r="E44" t="s">
        <v>22</v>
      </c>
      <c r="F44">
        <v>-3.6068199999999999</v>
      </c>
      <c r="G44" t="s">
        <v>24</v>
      </c>
      <c r="H44">
        <v>7</v>
      </c>
      <c r="I44">
        <v>0</v>
      </c>
      <c r="J44">
        <v>12</v>
      </c>
      <c r="K44">
        <v>0.9</v>
      </c>
      <c r="L44">
        <v>0</v>
      </c>
      <c r="M44">
        <v>0.19</v>
      </c>
      <c r="N44">
        <v>0</v>
      </c>
    </row>
    <row r="45" spans="1:14" s="36" customFormat="1" x14ac:dyDescent="0.3">
      <c r="A45" s="36">
        <v>42</v>
      </c>
      <c r="B45">
        <v>15656</v>
      </c>
      <c r="C45" s="1">
        <v>44026.484479166669</v>
      </c>
      <c r="D45">
        <v>43.42801</v>
      </c>
      <c r="E45" t="s">
        <v>22</v>
      </c>
      <c r="F45">
        <v>-3.6068190000000002</v>
      </c>
      <c r="G45" t="s">
        <v>24</v>
      </c>
      <c r="H45">
        <v>6.9</v>
      </c>
      <c r="I45">
        <v>0</v>
      </c>
      <c r="J45">
        <v>12</v>
      </c>
      <c r="K45">
        <v>0.9</v>
      </c>
      <c r="L45">
        <v>0</v>
      </c>
      <c r="M45">
        <v>0.37</v>
      </c>
      <c r="N45">
        <v>0</v>
      </c>
    </row>
    <row r="46" spans="1:14" s="36" customFormat="1" x14ac:dyDescent="0.3">
      <c r="A46" s="36">
        <v>43</v>
      </c>
      <c r="B46">
        <v>15657</v>
      </c>
      <c r="C46" s="1">
        <v>44026.484490740739</v>
      </c>
      <c r="D46">
        <v>43.42801</v>
      </c>
      <c r="E46" t="s">
        <v>22</v>
      </c>
      <c r="F46">
        <v>-3.6068190000000002</v>
      </c>
      <c r="G46" t="s">
        <v>24</v>
      </c>
      <c r="H46">
        <v>6.9</v>
      </c>
      <c r="I46">
        <v>0</v>
      </c>
      <c r="J46">
        <v>12</v>
      </c>
      <c r="K46">
        <v>0.9</v>
      </c>
      <c r="L46">
        <v>0</v>
      </c>
      <c r="M46">
        <v>0.19</v>
      </c>
      <c r="N46">
        <v>0</v>
      </c>
    </row>
    <row r="47" spans="1:14" s="36" customFormat="1" x14ac:dyDescent="0.3">
      <c r="A47" s="36">
        <v>44</v>
      </c>
      <c r="B47">
        <v>15658</v>
      </c>
      <c r="C47" s="1">
        <v>44026.484502314815</v>
      </c>
      <c r="D47">
        <v>43.428006000000003</v>
      </c>
      <c r="E47" t="s">
        <v>22</v>
      </c>
      <c r="F47">
        <v>-3.6068190000000002</v>
      </c>
      <c r="G47" t="s">
        <v>24</v>
      </c>
      <c r="H47">
        <v>6.9</v>
      </c>
      <c r="I47">
        <v>0</v>
      </c>
      <c r="J47">
        <v>12</v>
      </c>
      <c r="K47">
        <v>0.9</v>
      </c>
      <c r="L47">
        <v>0</v>
      </c>
      <c r="M47">
        <v>0.74</v>
      </c>
      <c r="N47">
        <v>0</v>
      </c>
    </row>
    <row r="48" spans="1:14" s="36" customFormat="1" x14ac:dyDescent="0.3">
      <c r="A48" s="36">
        <v>45</v>
      </c>
      <c r="B48">
        <v>15659</v>
      </c>
      <c r="C48" s="1">
        <v>44026.484513888892</v>
      </c>
      <c r="D48">
        <v>43.428006000000003</v>
      </c>
      <c r="E48" t="s">
        <v>22</v>
      </c>
      <c r="F48">
        <v>-3.6068199999999999</v>
      </c>
      <c r="G48" t="s">
        <v>24</v>
      </c>
      <c r="H48">
        <v>6.9</v>
      </c>
      <c r="I48">
        <v>0</v>
      </c>
      <c r="J48">
        <v>12</v>
      </c>
      <c r="K48">
        <v>0.9</v>
      </c>
      <c r="L48">
        <v>0</v>
      </c>
      <c r="M48">
        <v>0.19</v>
      </c>
      <c r="N48">
        <v>0</v>
      </c>
    </row>
    <row r="49" spans="1:14" s="36" customFormat="1" x14ac:dyDescent="0.3">
      <c r="A49" s="36">
        <v>46</v>
      </c>
      <c r="B49">
        <v>15660</v>
      </c>
      <c r="C49" s="1">
        <v>44026.484525462962</v>
      </c>
      <c r="D49">
        <v>43.428004000000001</v>
      </c>
      <c r="E49" t="s">
        <v>22</v>
      </c>
      <c r="F49">
        <v>-3.6068199999999999</v>
      </c>
      <c r="G49" t="s">
        <v>24</v>
      </c>
      <c r="H49">
        <v>6.9</v>
      </c>
      <c r="I49">
        <v>0</v>
      </c>
      <c r="J49">
        <v>12</v>
      </c>
      <c r="K49">
        <v>0.9</v>
      </c>
      <c r="L49">
        <v>0</v>
      </c>
      <c r="M49">
        <v>0.37</v>
      </c>
      <c r="N49">
        <v>0</v>
      </c>
    </row>
    <row r="50" spans="1:14" s="36" customFormat="1" x14ac:dyDescent="0.3">
      <c r="A50" s="36">
        <v>47</v>
      </c>
      <c r="B50">
        <v>15661</v>
      </c>
      <c r="C50" s="1">
        <v>44026.484537037039</v>
      </c>
      <c r="D50">
        <v>43.428004000000001</v>
      </c>
      <c r="E50" t="s">
        <v>22</v>
      </c>
      <c r="F50">
        <v>-3.6068199999999999</v>
      </c>
      <c r="G50" t="s">
        <v>24</v>
      </c>
      <c r="H50">
        <v>6.9</v>
      </c>
      <c r="I50">
        <v>0</v>
      </c>
      <c r="J50">
        <v>12</v>
      </c>
      <c r="K50">
        <v>0.9</v>
      </c>
      <c r="L50">
        <v>0</v>
      </c>
      <c r="M50">
        <v>0</v>
      </c>
      <c r="N50">
        <v>0</v>
      </c>
    </row>
    <row r="51" spans="1:14" s="36" customFormat="1" x14ac:dyDescent="0.3">
      <c r="A51" s="36">
        <v>48</v>
      </c>
      <c r="B51">
        <v>15662</v>
      </c>
      <c r="C51" s="1">
        <v>44026.484548611108</v>
      </c>
      <c r="D51">
        <v>43.428002999999997</v>
      </c>
      <c r="E51" t="s">
        <v>22</v>
      </c>
      <c r="F51">
        <v>-3.6068199999999999</v>
      </c>
      <c r="G51" t="s">
        <v>24</v>
      </c>
      <c r="H51">
        <v>6.9</v>
      </c>
      <c r="I51">
        <v>0</v>
      </c>
      <c r="J51">
        <v>12</v>
      </c>
      <c r="K51">
        <v>0.9</v>
      </c>
      <c r="L51">
        <v>0</v>
      </c>
      <c r="M51">
        <v>0</v>
      </c>
      <c r="N51">
        <v>0</v>
      </c>
    </row>
    <row r="52" spans="1:14" s="36" customFormat="1" x14ac:dyDescent="0.3">
      <c r="A52" s="36">
        <v>49</v>
      </c>
      <c r="B52">
        <v>15663</v>
      </c>
      <c r="C52" s="1">
        <v>44026.484560185185</v>
      </c>
      <c r="D52">
        <v>43.428004000000001</v>
      </c>
      <c r="E52" t="s">
        <v>22</v>
      </c>
      <c r="F52">
        <v>-3.6068199999999999</v>
      </c>
      <c r="G52" t="s">
        <v>24</v>
      </c>
      <c r="H52">
        <v>6.9</v>
      </c>
      <c r="I52">
        <v>0</v>
      </c>
      <c r="J52">
        <v>12</v>
      </c>
      <c r="K52">
        <v>0.9</v>
      </c>
      <c r="L52">
        <v>0</v>
      </c>
      <c r="M52">
        <v>0.19</v>
      </c>
      <c r="N52">
        <v>0</v>
      </c>
    </row>
    <row r="53" spans="1:14" s="36" customFormat="1" x14ac:dyDescent="0.3">
      <c r="A53" s="36">
        <v>50</v>
      </c>
      <c r="B53">
        <v>15664</v>
      </c>
      <c r="C53" s="1">
        <v>44026.484571759262</v>
      </c>
      <c r="D53">
        <v>43.428004999999999</v>
      </c>
      <c r="E53" t="s">
        <v>22</v>
      </c>
      <c r="F53">
        <v>-3.6068210000000001</v>
      </c>
      <c r="G53" t="s">
        <v>24</v>
      </c>
      <c r="H53">
        <v>6.9</v>
      </c>
      <c r="I53">
        <v>0</v>
      </c>
      <c r="J53">
        <v>12</v>
      </c>
      <c r="K53">
        <v>0.9</v>
      </c>
      <c r="L53">
        <v>0</v>
      </c>
      <c r="M53">
        <v>0</v>
      </c>
      <c r="N53">
        <v>0</v>
      </c>
    </row>
    <row r="54" spans="1:14" s="36" customFormat="1" x14ac:dyDescent="0.3">
      <c r="A54" s="36">
        <v>51</v>
      </c>
      <c r="B54">
        <v>15665</v>
      </c>
      <c r="C54" s="1">
        <v>44026.484583333331</v>
      </c>
      <c r="D54">
        <v>43.428006000000003</v>
      </c>
      <c r="E54" t="s">
        <v>22</v>
      </c>
      <c r="F54">
        <v>-3.6068220000000002</v>
      </c>
      <c r="G54" t="s">
        <v>24</v>
      </c>
      <c r="H54">
        <v>6.9</v>
      </c>
      <c r="I54">
        <v>0</v>
      </c>
      <c r="J54">
        <v>12</v>
      </c>
      <c r="K54">
        <v>0.9</v>
      </c>
      <c r="L54">
        <v>0</v>
      </c>
      <c r="M54">
        <v>0</v>
      </c>
      <c r="N54">
        <v>0</v>
      </c>
    </row>
    <row r="55" spans="1:14" s="36" customFormat="1" x14ac:dyDescent="0.3">
      <c r="A55" s="36">
        <v>52</v>
      </c>
      <c r="B55">
        <v>15666</v>
      </c>
      <c r="C55" s="1">
        <v>44026.484594907408</v>
      </c>
      <c r="D55">
        <v>43.428006000000003</v>
      </c>
      <c r="E55" t="s">
        <v>22</v>
      </c>
      <c r="F55">
        <v>-3.6068220000000002</v>
      </c>
      <c r="G55" t="s">
        <v>24</v>
      </c>
      <c r="H55">
        <v>6.9</v>
      </c>
      <c r="I55">
        <v>0</v>
      </c>
      <c r="J55">
        <v>11</v>
      </c>
      <c r="K55">
        <v>0.9</v>
      </c>
      <c r="L55">
        <v>0</v>
      </c>
      <c r="M55">
        <v>0</v>
      </c>
      <c r="N55">
        <v>0</v>
      </c>
    </row>
    <row r="56" spans="1:14" s="36" customFormat="1" x14ac:dyDescent="0.3">
      <c r="A56" s="36">
        <v>53</v>
      </c>
      <c r="B56">
        <v>15667</v>
      </c>
      <c r="C56" s="1">
        <v>44026.484606481485</v>
      </c>
      <c r="D56">
        <v>43.428006000000003</v>
      </c>
      <c r="E56" t="s">
        <v>22</v>
      </c>
      <c r="F56">
        <v>-3.6068220000000002</v>
      </c>
      <c r="G56" t="s">
        <v>24</v>
      </c>
      <c r="H56">
        <v>6.8</v>
      </c>
      <c r="I56">
        <v>0</v>
      </c>
      <c r="J56">
        <v>10</v>
      </c>
      <c r="K56">
        <v>1</v>
      </c>
      <c r="L56">
        <v>0</v>
      </c>
      <c r="M56">
        <v>0</v>
      </c>
      <c r="N56">
        <v>0</v>
      </c>
    </row>
    <row r="57" spans="1:14" s="36" customFormat="1" x14ac:dyDescent="0.3">
      <c r="A57" s="36">
        <v>54</v>
      </c>
      <c r="B57">
        <v>15668</v>
      </c>
      <c r="C57" s="1">
        <v>44026.484618055554</v>
      </c>
      <c r="D57">
        <v>43.428007000000001</v>
      </c>
      <c r="E57" t="s">
        <v>22</v>
      </c>
      <c r="F57">
        <v>-3.6068220000000002</v>
      </c>
      <c r="G57" t="s">
        <v>24</v>
      </c>
      <c r="H57">
        <v>6.8</v>
      </c>
      <c r="I57">
        <v>0</v>
      </c>
      <c r="J57">
        <v>9</v>
      </c>
      <c r="K57">
        <v>1.3</v>
      </c>
      <c r="L57">
        <v>0</v>
      </c>
      <c r="M57">
        <v>0.19</v>
      </c>
      <c r="N57">
        <v>0</v>
      </c>
    </row>
    <row r="58" spans="1:14" s="36" customFormat="1" x14ac:dyDescent="0.3">
      <c r="A58" s="36">
        <v>55</v>
      </c>
      <c r="B58">
        <v>15669</v>
      </c>
      <c r="C58" s="1">
        <v>44026.484629629631</v>
      </c>
      <c r="D58">
        <v>43.428006000000003</v>
      </c>
      <c r="E58" t="s">
        <v>22</v>
      </c>
      <c r="F58">
        <v>-3.6068210000000001</v>
      </c>
      <c r="G58" t="s">
        <v>24</v>
      </c>
      <c r="H58">
        <v>6.7</v>
      </c>
      <c r="I58">
        <v>0</v>
      </c>
      <c r="J58">
        <v>11</v>
      </c>
      <c r="K58">
        <v>0.9</v>
      </c>
      <c r="L58">
        <v>0</v>
      </c>
      <c r="M58">
        <v>0</v>
      </c>
      <c r="N58">
        <v>0</v>
      </c>
    </row>
    <row r="59" spans="1:14" s="36" customFormat="1" x14ac:dyDescent="0.3">
      <c r="A59" s="36">
        <v>56</v>
      </c>
      <c r="B59">
        <v>15670</v>
      </c>
      <c r="C59" s="1">
        <v>44026.4846412037</v>
      </c>
      <c r="D59">
        <v>43.428006000000003</v>
      </c>
      <c r="E59" t="s">
        <v>22</v>
      </c>
      <c r="F59">
        <v>-3.6068199999999999</v>
      </c>
      <c r="G59" t="s">
        <v>24</v>
      </c>
      <c r="H59">
        <v>6.8</v>
      </c>
      <c r="I59">
        <v>0</v>
      </c>
      <c r="J59">
        <v>12</v>
      </c>
      <c r="K59">
        <v>0.9</v>
      </c>
      <c r="L59">
        <v>0</v>
      </c>
      <c r="M59">
        <v>0.19</v>
      </c>
      <c r="N59">
        <v>0</v>
      </c>
    </row>
    <row r="60" spans="1:14" s="36" customFormat="1" x14ac:dyDescent="0.3">
      <c r="A60" s="36">
        <v>57</v>
      </c>
      <c r="B60">
        <v>15671</v>
      </c>
      <c r="C60" s="1">
        <v>44026.484652777777</v>
      </c>
      <c r="D60">
        <v>43.428006000000003</v>
      </c>
      <c r="E60" t="s">
        <v>22</v>
      </c>
      <c r="F60">
        <v>-3.6068180000000001</v>
      </c>
      <c r="G60" t="s">
        <v>24</v>
      </c>
      <c r="H60">
        <v>6.8</v>
      </c>
      <c r="I60">
        <v>0</v>
      </c>
      <c r="J60">
        <v>12</v>
      </c>
      <c r="K60">
        <v>0.9</v>
      </c>
      <c r="L60">
        <v>0</v>
      </c>
      <c r="M60">
        <v>0</v>
      </c>
      <c r="N60">
        <v>0</v>
      </c>
    </row>
    <row r="61" spans="1:14" s="36" customFormat="1" x14ac:dyDescent="0.3">
      <c r="A61" s="36">
        <v>58</v>
      </c>
      <c r="B61">
        <v>15672</v>
      </c>
      <c r="C61" s="1">
        <v>44026.484664351854</v>
      </c>
      <c r="D61">
        <v>43.428004999999999</v>
      </c>
      <c r="E61" t="s">
        <v>22</v>
      </c>
      <c r="F61">
        <v>-3.6068169999999999</v>
      </c>
      <c r="G61" t="s">
        <v>24</v>
      </c>
      <c r="H61">
        <v>6.8</v>
      </c>
      <c r="I61">
        <v>0</v>
      </c>
      <c r="J61">
        <v>12</v>
      </c>
      <c r="K61">
        <v>0.9</v>
      </c>
      <c r="L61">
        <v>0</v>
      </c>
      <c r="M61">
        <v>0</v>
      </c>
      <c r="N61">
        <v>0</v>
      </c>
    </row>
    <row r="62" spans="1:14" s="36" customFormat="1" x14ac:dyDescent="0.3">
      <c r="A62" s="36">
        <v>59</v>
      </c>
      <c r="B62">
        <v>15673</v>
      </c>
      <c r="C62" s="1">
        <v>44026.484675925924</v>
      </c>
      <c r="D62">
        <v>43.428004000000001</v>
      </c>
      <c r="E62" t="s">
        <v>22</v>
      </c>
      <c r="F62">
        <v>-3.6068169999999999</v>
      </c>
      <c r="G62" t="s">
        <v>24</v>
      </c>
      <c r="H62">
        <v>6.7</v>
      </c>
      <c r="I62">
        <v>0</v>
      </c>
      <c r="J62">
        <v>12</v>
      </c>
      <c r="K62">
        <v>0.9</v>
      </c>
      <c r="L62">
        <v>0</v>
      </c>
      <c r="M62">
        <v>0</v>
      </c>
      <c r="N62">
        <v>0</v>
      </c>
    </row>
    <row r="63" spans="1:14" s="36" customFormat="1" x14ac:dyDescent="0.3">
      <c r="A63" s="36">
        <v>60</v>
      </c>
      <c r="B63">
        <v>15674</v>
      </c>
      <c r="C63" s="1">
        <v>44026.4846875</v>
      </c>
      <c r="D63">
        <v>43.428001000000002</v>
      </c>
      <c r="E63" t="s">
        <v>22</v>
      </c>
      <c r="F63">
        <v>-3.6068169999999999</v>
      </c>
      <c r="G63" t="s">
        <v>24</v>
      </c>
      <c r="H63">
        <v>6.7</v>
      </c>
      <c r="I63">
        <v>0</v>
      </c>
      <c r="J63">
        <v>12</v>
      </c>
      <c r="K63">
        <v>0.9</v>
      </c>
      <c r="L63">
        <v>0</v>
      </c>
      <c r="M63">
        <v>0.19</v>
      </c>
      <c r="N63">
        <v>0</v>
      </c>
    </row>
    <row r="64" spans="1:14" s="36" customFormat="1" x14ac:dyDescent="0.3">
      <c r="A64" s="36">
        <v>61</v>
      </c>
      <c r="B64">
        <v>15675</v>
      </c>
      <c r="C64" s="1">
        <v>44026.484699074077</v>
      </c>
      <c r="D64">
        <v>43.427999</v>
      </c>
      <c r="E64" t="s">
        <v>22</v>
      </c>
      <c r="F64">
        <v>-3.6068169999999999</v>
      </c>
      <c r="G64" t="s">
        <v>24</v>
      </c>
      <c r="H64">
        <v>6.7</v>
      </c>
      <c r="I64">
        <v>0</v>
      </c>
      <c r="J64">
        <v>12</v>
      </c>
      <c r="K64">
        <v>0.9</v>
      </c>
      <c r="L64">
        <v>0</v>
      </c>
      <c r="M64">
        <v>0</v>
      </c>
      <c r="N64">
        <v>0</v>
      </c>
    </row>
    <row r="65" spans="1:14" s="36" customFormat="1" x14ac:dyDescent="0.3">
      <c r="A65" s="36">
        <v>62</v>
      </c>
      <c r="B65">
        <v>15676</v>
      </c>
      <c r="C65" s="1">
        <v>44026.484710648147</v>
      </c>
      <c r="D65">
        <v>43.427993999999998</v>
      </c>
      <c r="E65" t="s">
        <v>22</v>
      </c>
      <c r="F65">
        <v>-3.6068169999999999</v>
      </c>
      <c r="G65" t="s">
        <v>24</v>
      </c>
      <c r="H65">
        <v>6.7</v>
      </c>
      <c r="I65">
        <v>0</v>
      </c>
      <c r="J65">
        <v>12</v>
      </c>
      <c r="K65">
        <v>0.9</v>
      </c>
      <c r="L65">
        <v>0</v>
      </c>
      <c r="M65">
        <v>0.74</v>
      </c>
      <c r="N65">
        <v>0</v>
      </c>
    </row>
    <row r="66" spans="1:14" s="36" customFormat="1" x14ac:dyDescent="0.3">
      <c r="A66" s="36">
        <v>63</v>
      </c>
      <c r="B66">
        <v>15677</v>
      </c>
      <c r="C66" s="1">
        <v>44026.484722222223</v>
      </c>
      <c r="D66">
        <v>43.427990999999999</v>
      </c>
      <c r="E66" t="s">
        <v>22</v>
      </c>
      <c r="F66">
        <v>-3.6068159999999998</v>
      </c>
      <c r="G66" t="s">
        <v>24</v>
      </c>
      <c r="H66">
        <v>6.7</v>
      </c>
      <c r="I66">
        <v>0</v>
      </c>
      <c r="J66">
        <v>12</v>
      </c>
      <c r="K66">
        <v>0.9</v>
      </c>
      <c r="L66">
        <v>0</v>
      </c>
      <c r="M66">
        <v>0.19</v>
      </c>
      <c r="N66">
        <v>0</v>
      </c>
    </row>
    <row r="67" spans="1:14" s="36" customFormat="1" x14ac:dyDescent="0.3">
      <c r="A67" s="36">
        <v>64</v>
      </c>
      <c r="B67">
        <v>15678</v>
      </c>
      <c r="C67" s="1">
        <v>44026.484733796293</v>
      </c>
      <c r="D67">
        <v>43.427990000000001</v>
      </c>
      <c r="E67" t="s">
        <v>22</v>
      </c>
      <c r="F67">
        <v>-3.6068169999999999</v>
      </c>
      <c r="G67" t="s">
        <v>24</v>
      </c>
      <c r="H67">
        <v>6.6</v>
      </c>
      <c r="I67">
        <v>0</v>
      </c>
      <c r="J67">
        <v>12</v>
      </c>
      <c r="K67">
        <v>0.9</v>
      </c>
      <c r="L67">
        <v>0</v>
      </c>
      <c r="M67">
        <v>0.19</v>
      </c>
      <c r="N67">
        <v>0</v>
      </c>
    </row>
    <row r="68" spans="1:14" s="36" customFormat="1" x14ac:dyDescent="0.3">
      <c r="A68" s="36">
        <v>65</v>
      </c>
      <c r="B68">
        <v>15679</v>
      </c>
      <c r="C68" s="1">
        <v>44026.48474537037</v>
      </c>
      <c r="D68">
        <v>43.427988999999997</v>
      </c>
      <c r="E68" t="s">
        <v>22</v>
      </c>
      <c r="F68">
        <v>-3.6068169999999999</v>
      </c>
      <c r="G68" t="s">
        <v>24</v>
      </c>
      <c r="H68">
        <v>6.6</v>
      </c>
      <c r="I68">
        <v>0</v>
      </c>
      <c r="J68">
        <v>12</v>
      </c>
      <c r="K68">
        <v>0.9</v>
      </c>
      <c r="L68">
        <v>0</v>
      </c>
      <c r="M68">
        <v>0.37</v>
      </c>
      <c r="N68">
        <v>0</v>
      </c>
    </row>
    <row r="69" spans="1:14" s="36" customFormat="1" x14ac:dyDescent="0.3">
      <c r="A69" s="36">
        <v>66</v>
      </c>
      <c r="B69">
        <v>15680</v>
      </c>
      <c r="C69" s="1">
        <v>44026.484756944446</v>
      </c>
      <c r="D69">
        <v>43.427987999999999</v>
      </c>
      <c r="E69" t="s">
        <v>22</v>
      </c>
      <c r="F69">
        <v>-3.6068169999999999</v>
      </c>
      <c r="G69" t="s">
        <v>24</v>
      </c>
      <c r="H69">
        <v>6.5</v>
      </c>
      <c r="I69">
        <v>0</v>
      </c>
      <c r="J69">
        <v>12</v>
      </c>
      <c r="K69">
        <v>0.9</v>
      </c>
      <c r="L69">
        <v>0</v>
      </c>
      <c r="M69">
        <v>0.37</v>
      </c>
      <c r="N69">
        <v>0</v>
      </c>
    </row>
    <row r="70" spans="1:14" s="36" customFormat="1" x14ac:dyDescent="0.3">
      <c r="A70" s="36">
        <v>67</v>
      </c>
      <c r="B70">
        <v>15681</v>
      </c>
      <c r="C70" s="1">
        <v>44026.484768518516</v>
      </c>
      <c r="D70">
        <v>43.427988999999997</v>
      </c>
      <c r="E70" t="s">
        <v>22</v>
      </c>
      <c r="F70">
        <v>-3.6068180000000001</v>
      </c>
      <c r="G70" t="s">
        <v>24</v>
      </c>
      <c r="H70">
        <v>6.5</v>
      </c>
      <c r="I70">
        <v>0</v>
      </c>
      <c r="J70">
        <v>12</v>
      </c>
      <c r="K70">
        <v>0.9</v>
      </c>
      <c r="L70">
        <v>0</v>
      </c>
      <c r="M70">
        <v>0.19</v>
      </c>
      <c r="N70">
        <v>0</v>
      </c>
    </row>
    <row r="71" spans="1:14" s="36" customFormat="1" x14ac:dyDescent="0.3">
      <c r="A71" s="36">
        <v>68</v>
      </c>
      <c r="B71">
        <v>15682</v>
      </c>
      <c r="C71" s="1">
        <v>44026.484780092593</v>
      </c>
      <c r="D71">
        <v>43.427990000000001</v>
      </c>
      <c r="E71" t="s">
        <v>22</v>
      </c>
      <c r="F71">
        <v>-3.6068169999999999</v>
      </c>
      <c r="G71" t="s">
        <v>24</v>
      </c>
      <c r="H71">
        <v>6.5</v>
      </c>
      <c r="I71">
        <v>0</v>
      </c>
      <c r="J71">
        <v>12</v>
      </c>
      <c r="K71">
        <v>0.9</v>
      </c>
      <c r="L71">
        <v>0</v>
      </c>
      <c r="M71">
        <v>0.37</v>
      </c>
      <c r="N71">
        <v>0</v>
      </c>
    </row>
    <row r="72" spans="1:14" s="36" customFormat="1" x14ac:dyDescent="0.3">
      <c r="A72" s="36">
        <v>69</v>
      </c>
      <c r="B72">
        <v>15683</v>
      </c>
      <c r="C72" s="1">
        <v>44026.484791666669</v>
      </c>
      <c r="D72">
        <v>43.427990000000001</v>
      </c>
      <c r="E72" t="s">
        <v>22</v>
      </c>
      <c r="F72">
        <v>-3.6068169999999999</v>
      </c>
      <c r="G72" t="s">
        <v>24</v>
      </c>
      <c r="H72">
        <v>6.5</v>
      </c>
      <c r="I72">
        <v>0</v>
      </c>
      <c r="J72">
        <v>12</v>
      </c>
      <c r="K72">
        <v>0.9</v>
      </c>
      <c r="L72">
        <v>0</v>
      </c>
      <c r="M72">
        <v>0</v>
      </c>
      <c r="N72">
        <v>0</v>
      </c>
    </row>
    <row r="73" spans="1:14" s="36" customFormat="1" x14ac:dyDescent="0.3">
      <c r="A73" s="36">
        <v>70</v>
      </c>
      <c r="B73">
        <v>15684</v>
      </c>
      <c r="C73" s="1">
        <v>44026.484803240739</v>
      </c>
      <c r="D73">
        <v>43.427988999999997</v>
      </c>
      <c r="E73" t="s">
        <v>22</v>
      </c>
      <c r="F73">
        <v>-3.6068169999999999</v>
      </c>
      <c r="G73" t="s">
        <v>24</v>
      </c>
      <c r="H73">
        <v>6.5</v>
      </c>
      <c r="I73">
        <v>0</v>
      </c>
      <c r="J73">
        <v>12</v>
      </c>
      <c r="K73">
        <v>0.9</v>
      </c>
      <c r="L73">
        <v>0</v>
      </c>
      <c r="M73">
        <v>0.19</v>
      </c>
      <c r="N73">
        <v>0</v>
      </c>
    </row>
    <row r="74" spans="1:14" s="36" customFormat="1" x14ac:dyDescent="0.3">
      <c r="A74" s="36">
        <v>71</v>
      </c>
      <c r="B74">
        <v>15685</v>
      </c>
      <c r="C74" s="1">
        <v>44026.484814814816</v>
      </c>
      <c r="D74">
        <v>43.427988999999997</v>
      </c>
      <c r="E74" t="s">
        <v>22</v>
      </c>
      <c r="F74">
        <v>-3.6068169999999999</v>
      </c>
      <c r="G74" t="s">
        <v>24</v>
      </c>
      <c r="H74">
        <v>6.5</v>
      </c>
      <c r="I74">
        <v>0</v>
      </c>
      <c r="J74">
        <v>12</v>
      </c>
      <c r="K74">
        <v>0.9</v>
      </c>
      <c r="L74">
        <v>0</v>
      </c>
      <c r="M74">
        <v>0.19</v>
      </c>
      <c r="N74">
        <v>0</v>
      </c>
    </row>
    <row r="75" spans="1:14" s="36" customFormat="1" x14ac:dyDescent="0.3">
      <c r="A75" s="36">
        <v>72</v>
      </c>
      <c r="B75">
        <v>15686</v>
      </c>
      <c r="C75" s="1">
        <v>44026.484826388885</v>
      </c>
      <c r="D75">
        <v>43.427987999999999</v>
      </c>
      <c r="E75" t="s">
        <v>22</v>
      </c>
      <c r="F75">
        <v>-3.6068169999999999</v>
      </c>
      <c r="G75" t="s">
        <v>24</v>
      </c>
      <c r="H75">
        <v>6.5</v>
      </c>
      <c r="I75">
        <v>0</v>
      </c>
      <c r="J75">
        <v>12</v>
      </c>
      <c r="K75">
        <v>0.9</v>
      </c>
      <c r="L75">
        <v>0</v>
      </c>
      <c r="M75">
        <v>0.37</v>
      </c>
      <c r="N75">
        <v>0</v>
      </c>
    </row>
    <row r="76" spans="1:14" s="36" customFormat="1" x14ac:dyDescent="0.3">
      <c r="A76" s="36">
        <v>73</v>
      </c>
      <c r="B76">
        <v>15687</v>
      </c>
      <c r="C76" s="1">
        <v>44026.484837962962</v>
      </c>
      <c r="D76">
        <v>43.427985999999997</v>
      </c>
      <c r="E76" t="s">
        <v>22</v>
      </c>
      <c r="F76">
        <v>-3.6068169999999999</v>
      </c>
      <c r="G76" t="s">
        <v>24</v>
      </c>
      <c r="H76">
        <v>6.5</v>
      </c>
      <c r="I76">
        <v>0</v>
      </c>
      <c r="J76">
        <v>12</v>
      </c>
      <c r="K76">
        <v>0.9</v>
      </c>
      <c r="L76">
        <v>0</v>
      </c>
      <c r="M76">
        <v>0.19</v>
      </c>
      <c r="N76">
        <v>0</v>
      </c>
    </row>
    <row r="77" spans="1:14" s="36" customFormat="1" x14ac:dyDescent="0.3">
      <c r="A77" s="36">
        <v>74</v>
      </c>
      <c r="B77">
        <v>15688</v>
      </c>
      <c r="C77" s="1">
        <v>44026.484849537039</v>
      </c>
      <c r="D77">
        <v>43.427985</v>
      </c>
      <c r="E77" t="s">
        <v>22</v>
      </c>
      <c r="F77">
        <v>-3.6068180000000001</v>
      </c>
      <c r="G77" t="s">
        <v>24</v>
      </c>
      <c r="H77">
        <v>6.4</v>
      </c>
      <c r="I77">
        <v>0</v>
      </c>
      <c r="J77">
        <v>12</v>
      </c>
      <c r="K77">
        <v>0.9</v>
      </c>
      <c r="L77">
        <v>0</v>
      </c>
      <c r="M77">
        <v>0</v>
      </c>
      <c r="N77">
        <v>0</v>
      </c>
    </row>
    <row r="78" spans="1:14" s="36" customFormat="1" x14ac:dyDescent="0.3">
      <c r="A78" s="36">
        <v>75</v>
      </c>
      <c r="B78">
        <v>15689</v>
      </c>
      <c r="C78" s="1">
        <v>44026.484861111108</v>
      </c>
      <c r="D78">
        <v>43.427984000000002</v>
      </c>
      <c r="E78" t="s">
        <v>22</v>
      </c>
      <c r="F78">
        <v>-3.6068180000000001</v>
      </c>
      <c r="G78" t="s">
        <v>24</v>
      </c>
      <c r="H78">
        <v>6.4</v>
      </c>
      <c r="I78">
        <v>0</v>
      </c>
      <c r="J78">
        <v>12</v>
      </c>
      <c r="K78">
        <v>0.9</v>
      </c>
      <c r="L78">
        <v>0</v>
      </c>
      <c r="M78">
        <v>0</v>
      </c>
      <c r="N78">
        <v>0</v>
      </c>
    </row>
    <row r="79" spans="1:14" s="36" customFormat="1" x14ac:dyDescent="0.3">
      <c r="A79" s="36">
        <v>76</v>
      </c>
      <c r="B79">
        <v>15690</v>
      </c>
      <c r="C79" s="1">
        <v>44026.484872685185</v>
      </c>
      <c r="D79">
        <v>43.427985</v>
      </c>
      <c r="E79" t="s">
        <v>22</v>
      </c>
      <c r="F79">
        <v>-3.6068190000000002</v>
      </c>
      <c r="G79" t="s">
        <v>24</v>
      </c>
      <c r="H79">
        <v>6.4</v>
      </c>
      <c r="I79">
        <v>0</v>
      </c>
      <c r="J79">
        <v>12</v>
      </c>
      <c r="K79">
        <v>0.9</v>
      </c>
      <c r="L79">
        <v>0</v>
      </c>
      <c r="M79">
        <v>0.19</v>
      </c>
      <c r="N79">
        <v>0</v>
      </c>
    </row>
    <row r="80" spans="1:14" s="36" customFormat="1" x14ac:dyDescent="0.3">
      <c r="A80" s="36">
        <v>77</v>
      </c>
      <c r="B80">
        <v>15691</v>
      </c>
      <c r="C80" s="1">
        <v>44026.484884259262</v>
      </c>
      <c r="D80">
        <v>43.427985</v>
      </c>
      <c r="E80" t="s">
        <v>22</v>
      </c>
      <c r="F80">
        <v>-3.6068169999999999</v>
      </c>
      <c r="G80" t="s">
        <v>24</v>
      </c>
      <c r="H80">
        <v>6.5</v>
      </c>
      <c r="I80">
        <v>0</v>
      </c>
      <c r="J80">
        <v>12</v>
      </c>
      <c r="K80">
        <v>0.9</v>
      </c>
      <c r="L80">
        <v>0</v>
      </c>
      <c r="M80">
        <v>0.37</v>
      </c>
      <c r="N80">
        <v>0</v>
      </c>
    </row>
    <row r="81" spans="1:14" s="36" customFormat="1" x14ac:dyDescent="0.3">
      <c r="A81" s="36">
        <v>78</v>
      </c>
      <c r="B81">
        <v>15692</v>
      </c>
      <c r="C81" s="1">
        <v>44026.484895833331</v>
      </c>
      <c r="D81">
        <v>43.427982999999998</v>
      </c>
      <c r="E81" t="s">
        <v>22</v>
      </c>
      <c r="F81">
        <v>-3.6068169999999999</v>
      </c>
      <c r="G81" t="s">
        <v>24</v>
      </c>
      <c r="H81">
        <v>6.4</v>
      </c>
      <c r="I81">
        <v>0</v>
      </c>
      <c r="J81">
        <v>12</v>
      </c>
      <c r="K81">
        <v>0.9</v>
      </c>
      <c r="L81">
        <v>0</v>
      </c>
      <c r="M81">
        <v>0.19</v>
      </c>
      <c r="N81">
        <v>0</v>
      </c>
    </row>
    <row r="82" spans="1:14" s="36" customFormat="1" x14ac:dyDescent="0.3">
      <c r="A82" s="36">
        <v>79</v>
      </c>
      <c r="B82">
        <v>15693</v>
      </c>
      <c r="C82" s="1">
        <v>44026.484907407408</v>
      </c>
      <c r="D82">
        <v>43.427984000000002</v>
      </c>
      <c r="E82" t="s">
        <v>22</v>
      </c>
      <c r="F82">
        <v>-3.6068169999999999</v>
      </c>
      <c r="G82" t="s">
        <v>24</v>
      </c>
      <c r="H82">
        <v>6.4</v>
      </c>
      <c r="I82">
        <v>0</v>
      </c>
      <c r="J82">
        <v>12</v>
      </c>
      <c r="K82">
        <v>0.9</v>
      </c>
      <c r="L82">
        <v>0</v>
      </c>
      <c r="M82">
        <v>0</v>
      </c>
      <c r="N82">
        <v>0</v>
      </c>
    </row>
    <row r="83" spans="1:14" s="36" customFormat="1" x14ac:dyDescent="0.3">
      <c r="A83" s="36">
        <v>80</v>
      </c>
      <c r="B83">
        <v>15694</v>
      </c>
      <c r="C83" s="1">
        <v>44026.484918981485</v>
      </c>
      <c r="D83">
        <v>43.427985999999997</v>
      </c>
      <c r="E83" t="s">
        <v>22</v>
      </c>
      <c r="F83">
        <v>-3.6068180000000001</v>
      </c>
      <c r="G83" t="s">
        <v>24</v>
      </c>
      <c r="H83">
        <v>6.4</v>
      </c>
      <c r="I83">
        <v>0</v>
      </c>
      <c r="J83">
        <v>12</v>
      </c>
      <c r="K83">
        <v>0.9</v>
      </c>
      <c r="L83">
        <v>0</v>
      </c>
      <c r="M83">
        <v>0.56000000000000005</v>
      </c>
      <c r="N83">
        <v>0</v>
      </c>
    </row>
    <row r="84" spans="1:14" s="36" customFormat="1" x14ac:dyDescent="0.3">
      <c r="A84" s="36">
        <v>81</v>
      </c>
      <c r="B84">
        <v>15695</v>
      </c>
      <c r="C84" s="1">
        <v>44026.484930555554</v>
      </c>
      <c r="D84">
        <v>43.427985999999997</v>
      </c>
      <c r="E84" t="s">
        <v>22</v>
      </c>
      <c r="F84">
        <v>-3.6068180000000001</v>
      </c>
      <c r="G84" t="s">
        <v>24</v>
      </c>
      <c r="H84">
        <v>6.4</v>
      </c>
      <c r="I84">
        <v>0</v>
      </c>
      <c r="J84">
        <v>12</v>
      </c>
      <c r="K84">
        <v>0.9</v>
      </c>
      <c r="L84">
        <v>0</v>
      </c>
      <c r="M84">
        <v>0.19</v>
      </c>
      <c r="N84">
        <v>0</v>
      </c>
    </row>
    <row r="85" spans="1:14" s="36" customFormat="1" x14ac:dyDescent="0.3">
      <c r="A85" s="36">
        <v>82</v>
      </c>
      <c r="B85">
        <v>15696</v>
      </c>
      <c r="C85" s="1">
        <v>44026.484942129631</v>
      </c>
      <c r="D85">
        <v>43.427988999999997</v>
      </c>
      <c r="E85" t="s">
        <v>22</v>
      </c>
      <c r="F85">
        <v>-3.6068180000000001</v>
      </c>
      <c r="G85" t="s">
        <v>24</v>
      </c>
      <c r="H85">
        <v>6.4</v>
      </c>
      <c r="I85">
        <v>0</v>
      </c>
      <c r="J85">
        <v>12</v>
      </c>
      <c r="K85">
        <v>0.9</v>
      </c>
      <c r="L85">
        <v>0</v>
      </c>
      <c r="M85">
        <v>0</v>
      </c>
      <c r="N85">
        <v>0</v>
      </c>
    </row>
    <row r="86" spans="1:14" s="36" customFormat="1" x14ac:dyDescent="0.3">
      <c r="A86" s="36">
        <v>83</v>
      </c>
      <c r="B86">
        <v>15697</v>
      </c>
      <c r="C86" s="1">
        <v>44026.484953703701</v>
      </c>
      <c r="D86">
        <v>43.427990000000001</v>
      </c>
      <c r="E86" t="s">
        <v>22</v>
      </c>
      <c r="F86">
        <v>-3.6068190000000002</v>
      </c>
      <c r="G86" t="s">
        <v>24</v>
      </c>
      <c r="H86">
        <v>6.4</v>
      </c>
      <c r="I86">
        <v>0</v>
      </c>
      <c r="J86">
        <v>12</v>
      </c>
      <c r="K86">
        <v>0.9</v>
      </c>
      <c r="L86">
        <v>0</v>
      </c>
      <c r="M86">
        <v>0</v>
      </c>
      <c r="N86">
        <v>0</v>
      </c>
    </row>
    <row r="87" spans="1:14" s="36" customFormat="1" x14ac:dyDescent="0.3">
      <c r="A87" s="36">
        <v>84</v>
      </c>
      <c r="B87">
        <v>15698</v>
      </c>
      <c r="C87" s="1">
        <v>44026.484965277778</v>
      </c>
      <c r="D87">
        <v>43.427993000000001</v>
      </c>
      <c r="E87" t="s">
        <v>22</v>
      </c>
      <c r="F87">
        <v>-3.6068210000000001</v>
      </c>
      <c r="G87" t="s">
        <v>24</v>
      </c>
      <c r="H87">
        <v>6.4</v>
      </c>
      <c r="I87">
        <v>0</v>
      </c>
      <c r="J87">
        <v>12</v>
      </c>
      <c r="K87">
        <v>0.9</v>
      </c>
      <c r="L87">
        <v>0</v>
      </c>
      <c r="M87">
        <v>0</v>
      </c>
      <c r="N87">
        <v>0</v>
      </c>
    </row>
    <row r="88" spans="1:14" s="36" customFormat="1" x14ac:dyDescent="0.3">
      <c r="A88" s="36">
        <v>85</v>
      </c>
      <c r="B88">
        <v>15699</v>
      </c>
      <c r="C88" s="1">
        <v>44026.484976851854</v>
      </c>
      <c r="D88">
        <v>43.427992000000003</v>
      </c>
      <c r="E88" t="s">
        <v>22</v>
      </c>
      <c r="F88">
        <v>-3.6068210000000001</v>
      </c>
      <c r="G88" t="s">
        <v>24</v>
      </c>
      <c r="H88">
        <v>6.4</v>
      </c>
      <c r="I88">
        <v>0</v>
      </c>
      <c r="J88">
        <v>12</v>
      </c>
      <c r="K88">
        <v>0.9</v>
      </c>
      <c r="L88">
        <v>0</v>
      </c>
      <c r="M88">
        <v>0.56000000000000005</v>
      </c>
      <c r="N88">
        <v>0</v>
      </c>
    </row>
    <row r="89" spans="1:14" s="36" customFormat="1" x14ac:dyDescent="0.3">
      <c r="A89" s="36">
        <v>86</v>
      </c>
      <c r="B89">
        <v>15700</v>
      </c>
      <c r="C89" s="1">
        <v>44026.484988425924</v>
      </c>
      <c r="D89">
        <v>43.427993000000001</v>
      </c>
      <c r="E89" t="s">
        <v>22</v>
      </c>
      <c r="F89">
        <v>-3.6068220000000002</v>
      </c>
      <c r="G89" t="s">
        <v>24</v>
      </c>
      <c r="H89">
        <v>6.4</v>
      </c>
      <c r="I89">
        <v>0</v>
      </c>
      <c r="J89">
        <v>12</v>
      </c>
      <c r="K89">
        <v>0.9</v>
      </c>
      <c r="L89">
        <v>0</v>
      </c>
      <c r="M89">
        <v>0.19</v>
      </c>
      <c r="N89">
        <v>0</v>
      </c>
    </row>
    <row r="90" spans="1:14" s="36" customFormat="1" x14ac:dyDescent="0.3">
      <c r="A90" s="36">
        <v>87</v>
      </c>
      <c r="B90">
        <v>15701</v>
      </c>
      <c r="C90" s="1">
        <v>44026.485000000001</v>
      </c>
      <c r="D90">
        <v>43.427993999999998</v>
      </c>
      <c r="E90" t="s">
        <v>22</v>
      </c>
      <c r="F90">
        <v>-3.606824</v>
      </c>
      <c r="G90" t="s">
        <v>24</v>
      </c>
      <c r="H90">
        <v>6.4</v>
      </c>
      <c r="I90">
        <v>0</v>
      </c>
      <c r="J90">
        <v>12</v>
      </c>
      <c r="K90">
        <v>0.9</v>
      </c>
      <c r="L90">
        <v>0</v>
      </c>
      <c r="M90">
        <v>0.19</v>
      </c>
      <c r="N90">
        <v>0</v>
      </c>
    </row>
    <row r="91" spans="1:14" s="36" customFormat="1" x14ac:dyDescent="0.3">
      <c r="A91" s="36">
        <v>88</v>
      </c>
      <c r="B91">
        <v>15702</v>
      </c>
      <c r="C91" s="1">
        <v>44026.485011574077</v>
      </c>
      <c r="D91">
        <v>43.427996999999998</v>
      </c>
      <c r="E91" t="s">
        <v>22</v>
      </c>
      <c r="F91">
        <v>-3.606824</v>
      </c>
      <c r="G91" t="s">
        <v>24</v>
      </c>
      <c r="H91">
        <v>6.4</v>
      </c>
      <c r="I91">
        <v>0</v>
      </c>
      <c r="J91">
        <v>12</v>
      </c>
      <c r="K91">
        <v>0.9</v>
      </c>
      <c r="L91">
        <v>0</v>
      </c>
      <c r="M91">
        <v>0.37</v>
      </c>
      <c r="N91">
        <v>0</v>
      </c>
    </row>
    <row r="92" spans="1:14" s="36" customFormat="1" x14ac:dyDescent="0.3">
      <c r="A92" s="36">
        <v>89</v>
      </c>
      <c r="B92">
        <v>15703</v>
      </c>
      <c r="C92" s="1">
        <v>44026.485023148147</v>
      </c>
      <c r="D92">
        <v>43.427999999999997</v>
      </c>
      <c r="E92" t="s">
        <v>22</v>
      </c>
      <c r="F92">
        <v>-3.606824</v>
      </c>
      <c r="G92" t="s">
        <v>24</v>
      </c>
      <c r="H92">
        <v>6.4</v>
      </c>
      <c r="I92">
        <v>0</v>
      </c>
      <c r="J92">
        <v>12</v>
      </c>
      <c r="K92">
        <v>0.9</v>
      </c>
      <c r="L92">
        <v>0</v>
      </c>
      <c r="M92">
        <v>0.74</v>
      </c>
      <c r="N92">
        <v>0</v>
      </c>
    </row>
    <row r="93" spans="1:14" s="36" customFormat="1" x14ac:dyDescent="0.3">
      <c r="A93" s="36">
        <v>90</v>
      </c>
      <c r="B93">
        <v>15704</v>
      </c>
      <c r="C93" s="1">
        <v>44026.485034722224</v>
      </c>
      <c r="D93">
        <v>43.427999999999997</v>
      </c>
      <c r="E93" t="s">
        <v>22</v>
      </c>
      <c r="F93">
        <v>-3.6068250000000002</v>
      </c>
      <c r="G93" t="s">
        <v>24</v>
      </c>
      <c r="H93">
        <v>6.4</v>
      </c>
      <c r="I93">
        <v>0</v>
      </c>
      <c r="J93">
        <v>12</v>
      </c>
      <c r="K93">
        <v>0.9</v>
      </c>
      <c r="L93">
        <v>0</v>
      </c>
      <c r="M93">
        <v>0.19</v>
      </c>
      <c r="N93">
        <v>0</v>
      </c>
    </row>
    <row r="94" spans="1:14" s="36" customFormat="1" x14ac:dyDescent="0.3">
      <c r="A94" s="36">
        <v>91</v>
      </c>
      <c r="B94">
        <v>15705</v>
      </c>
      <c r="C94" s="1">
        <v>44026.485046296293</v>
      </c>
      <c r="D94">
        <v>43.428001000000002</v>
      </c>
      <c r="E94" t="s">
        <v>22</v>
      </c>
      <c r="F94">
        <v>-3.606824</v>
      </c>
      <c r="G94" t="s">
        <v>24</v>
      </c>
      <c r="H94">
        <v>6.4</v>
      </c>
      <c r="I94">
        <v>0</v>
      </c>
      <c r="J94">
        <v>12</v>
      </c>
      <c r="K94">
        <v>0.9</v>
      </c>
      <c r="L94">
        <v>0</v>
      </c>
      <c r="M94">
        <v>0.19</v>
      </c>
      <c r="N94">
        <v>0</v>
      </c>
    </row>
    <row r="95" spans="1:14" s="36" customFormat="1" x14ac:dyDescent="0.3">
      <c r="A95" s="36">
        <v>92</v>
      </c>
      <c r="B95">
        <v>15706</v>
      </c>
      <c r="C95" s="1">
        <v>44026.48505787037</v>
      </c>
      <c r="D95">
        <v>43.427999</v>
      </c>
      <c r="E95" t="s">
        <v>22</v>
      </c>
      <c r="F95">
        <v>-3.6068250000000002</v>
      </c>
      <c r="G95" t="s">
        <v>24</v>
      </c>
      <c r="H95">
        <v>6.4</v>
      </c>
      <c r="I95">
        <v>0</v>
      </c>
      <c r="J95">
        <v>12</v>
      </c>
      <c r="K95">
        <v>0.9</v>
      </c>
      <c r="L95">
        <v>0</v>
      </c>
      <c r="M95">
        <v>0.74</v>
      </c>
      <c r="N95">
        <v>0</v>
      </c>
    </row>
    <row r="96" spans="1:14" s="36" customFormat="1" x14ac:dyDescent="0.3">
      <c r="A96" s="36">
        <v>93</v>
      </c>
      <c r="B96">
        <v>15707</v>
      </c>
      <c r="C96" s="1">
        <v>44026.485069444447</v>
      </c>
      <c r="D96">
        <v>43.428001000000002</v>
      </c>
      <c r="E96" t="s">
        <v>22</v>
      </c>
      <c r="F96">
        <v>-3.606824</v>
      </c>
      <c r="G96" t="s">
        <v>24</v>
      </c>
      <c r="H96">
        <v>6.4</v>
      </c>
      <c r="I96">
        <v>0</v>
      </c>
      <c r="J96">
        <v>12</v>
      </c>
      <c r="K96">
        <v>0.9</v>
      </c>
      <c r="L96">
        <v>0</v>
      </c>
      <c r="M96">
        <v>0.19</v>
      </c>
      <c r="N96">
        <v>0</v>
      </c>
    </row>
    <row r="97" spans="1:14" s="36" customFormat="1" x14ac:dyDescent="0.3">
      <c r="A97" s="36">
        <v>94</v>
      </c>
      <c r="B97">
        <v>15708</v>
      </c>
      <c r="C97" s="1">
        <v>44026.485081018516</v>
      </c>
      <c r="D97">
        <v>43.428002999999997</v>
      </c>
      <c r="E97" t="s">
        <v>22</v>
      </c>
      <c r="F97">
        <v>-3.6068229999999999</v>
      </c>
      <c r="G97" t="s">
        <v>24</v>
      </c>
      <c r="H97">
        <v>6.4</v>
      </c>
      <c r="I97">
        <v>0</v>
      </c>
      <c r="J97">
        <v>11</v>
      </c>
      <c r="K97">
        <v>0.9</v>
      </c>
      <c r="L97">
        <v>0</v>
      </c>
      <c r="M97">
        <v>1.1100000000000001</v>
      </c>
      <c r="N97">
        <v>0</v>
      </c>
    </row>
    <row r="98" spans="1:14" s="36" customFormat="1" x14ac:dyDescent="0.3">
      <c r="A98" s="36">
        <v>95</v>
      </c>
      <c r="B98">
        <v>15709</v>
      </c>
      <c r="C98" s="1">
        <v>44026.485092592593</v>
      </c>
      <c r="D98">
        <v>43.428004000000001</v>
      </c>
      <c r="E98" t="s">
        <v>22</v>
      </c>
      <c r="F98">
        <v>-3.6068220000000002</v>
      </c>
      <c r="G98" t="s">
        <v>24</v>
      </c>
      <c r="H98">
        <v>6.3</v>
      </c>
      <c r="I98">
        <v>0</v>
      </c>
      <c r="J98">
        <v>11</v>
      </c>
      <c r="K98">
        <v>0.9</v>
      </c>
      <c r="L98">
        <v>0</v>
      </c>
      <c r="M98">
        <v>0</v>
      </c>
      <c r="N98">
        <v>0</v>
      </c>
    </row>
    <row r="99" spans="1:14" s="36" customFormat="1" x14ac:dyDescent="0.3">
      <c r="A99" s="36">
        <v>96</v>
      </c>
      <c r="B99">
        <v>15710</v>
      </c>
      <c r="C99" s="1">
        <v>44026.48510416667</v>
      </c>
      <c r="D99">
        <v>43.428002999999997</v>
      </c>
      <c r="E99" t="s">
        <v>22</v>
      </c>
      <c r="F99">
        <v>-3.6068199999999999</v>
      </c>
      <c r="G99" t="s">
        <v>24</v>
      </c>
      <c r="H99">
        <v>6.3</v>
      </c>
      <c r="I99">
        <v>0</v>
      </c>
      <c r="J99">
        <v>11</v>
      </c>
      <c r="K99">
        <v>0.9</v>
      </c>
      <c r="L99">
        <v>0</v>
      </c>
      <c r="M99">
        <v>0.56000000000000005</v>
      </c>
      <c r="N99">
        <v>0</v>
      </c>
    </row>
    <row r="100" spans="1:14" s="36" customFormat="1" x14ac:dyDescent="0.3">
      <c r="A100" s="36">
        <v>97</v>
      </c>
      <c r="B100">
        <v>15711</v>
      </c>
      <c r="C100" s="1">
        <v>44026.485115740739</v>
      </c>
      <c r="D100">
        <v>43.428004999999999</v>
      </c>
      <c r="E100" t="s">
        <v>22</v>
      </c>
      <c r="F100">
        <v>-3.6068199999999999</v>
      </c>
      <c r="G100" t="s">
        <v>24</v>
      </c>
      <c r="H100">
        <v>6.3</v>
      </c>
      <c r="I100">
        <v>0</v>
      </c>
      <c r="J100">
        <v>11</v>
      </c>
      <c r="K100">
        <v>0.9</v>
      </c>
      <c r="L100">
        <v>0</v>
      </c>
      <c r="M100">
        <v>0.19</v>
      </c>
      <c r="N100">
        <v>0</v>
      </c>
    </row>
    <row r="101" spans="1:14" s="36" customFormat="1" x14ac:dyDescent="0.3">
      <c r="A101" s="36">
        <v>98</v>
      </c>
      <c r="B101">
        <v>15712</v>
      </c>
      <c r="C101" s="1">
        <v>44026.485127314816</v>
      </c>
      <c r="D101">
        <v>43.428007000000001</v>
      </c>
      <c r="E101" t="s">
        <v>22</v>
      </c>
      <c r="F101">
        <v>-3.6068210000000001</v>
      </c>
      <c r="G101" t="s">
        <v>24</v>
      </c>
      <c r="H101">
        <v>6.3</v>
      </c>
      <c r="I101">
        <v>0</v>
      </c>
      <c r="J101">
        <v>12</v>
      </c>
      <c r="K101">
        <v>0.9</v>
      </c>
      <c r="L101">
        <v>0</v>
      </c>
      <c r="M101">
        <v>0.74</v>
      </c>
      <c r="N101">
        <v>0</v>
      </c>
    </row>
    <row r="102" spans="1:14" s="36" customFormat="1" x14ac:dyDescent="0.3">
      <c r="A102" s="36">
        <v>99</v>
      </c>
      <c r="B102">
        <v>15713</v>
      </c>
      <c r="C102" s="1">
        <v>44026.485138888886</v>
      </c>
      <c r="D102">
        <v>43.428006000000003</v>
      </c>
      <c r="E102" t="s">
        <v>22</v>
      </c>
      <c r="F102">
        <v>-3.6068199999999999</v>
      </c>
      <c r="G102" t="s">
        <v>24</v>
      </c>
      <c r="H102">
        <v>6.3</v>
      </c>
      <c r="I102">
        <v>0</v>
      </c>
      <c r="J102">
        <v>12</v>
      </c>
      <c r="K102">
        <v>0.9</v>
      </c>
      <c r="L102">
        <v>0</v>
      </c>
      <c r="M102">
        <v>0.19</v>
      </c>
      <c r="N102">
        <v>0</v>
      </c>
    </row>
    <row r="103" spans="1:14" s="36" customFormat="1" x14ac:dyDescent="0.3">
      <c r="A103" s="36">
        <v>100</v>
      </c>
      <c r="B103">
        <v>15714</v>
      </c>
      <c r="C103" s="1">
        <v>44026.485150462962</v>
      </c>
      <c r="D103">
        <v>43.428006000000003</v>
      </c>
      <c r="E103" t="s">
        <v>22</v>
      </c>
      <c r="F103">
        <v>-3.6068199999999999</v>
      </c>
      <c r="G103" t="s">
        <v>24</v>
      </c>
      <c r="H103">
        <v>6.3</v>
      </c>
      <c r="I103">
        <v>0</v>
      </c>
      <c r="J103">
        <v>12</v>
      </c>
      <c r="K103">
        <v>0.9</v>
      </c>
      <c r="L103">
        <v>0</v>
      </c>
      <c r="M103">
        <v>0</v>
      </c>
      <c r="N103">
        <v>0</v>
      </c>
    </row>
    <row r="104" spans="1:14" s="36" customFormat="1" x14ac:dyDescent="0.3">
      <c r="A104" s="36">
        <v>101</v>
      </c>
      <c r="B104">
        <v>15715</v>
      </c>
      <c r="C104" s="1">
        <v>44026.485162037039</v>
      </c>
      <c r="D104">
        <v>43.428004000000001</v>
      </c>
      <c r="E104" t="s">
        <v>22</v>
      </c>
      <c r="F104">
        <v>-3.6068190000000002</v>
      </c>
      <c r="G104" t="s">
        <v>24</v>
      </c>
      <c r="H104">
        <v>6.3</v>
      </c>
      <c r="I104">
        <v>0</v>
      </c>
      <c r="J104">
        <v>12</v>
      </c>
      <c r="K104">
        <v>0.9</v>
      </c>
      <c r="L104">
        <v>0</v>
      </c>
      <c r="M104">
        <v>0.37</v>
      </c>
      <c r="N104">
        <v>0</v>
      </c>
    </row>
    <row r="105" spans="1:14" s="36" customFormat="1" x14ac:dyDescent="0.3">
      <c r="A105" s="36">
        <v>102</v>
      </c>
      <c r="B105">
        <v>15716</v>
      </c>
      <c r="C105" s="1">
        <v>44026.485173611109</v>
      </c>
      <c r="D105">
        <v>43.428002999999997</v>
      </c>
      <c r="E105" t="s">
        <v>22</v>
      </c>
      <c r="F105">
        <v>-3.6068190000000002</v>
      </c>
      <c r="G105" t="s">
        <v>24</v>
      </c>
      <c r="H105">
        <v>6.3</v>
      </c>
      <c r="I105">
        <v>0</v>
      </c>
      <c r="J105">
        <v>12</v>
      </c>
      <c r="K105">
        <v>0.9</v>
      </c>
      <c r="L105">
        <v>0</v>
      </c>
      <c r="M105">
        <v>0.37</v>
      </c>
      <c r="N105">
        <v>0</v>
      </c>
    </row>
    <row r="106" spans="1:14" s="36" customFormat="1" x14ac:dyDescent="0.3">
      <c r="A106" s="36">
        <v>103</v>
      </c>
      <c r="B106">
        <v>15717</v>
      </c>
      <c r="C106" s="1">
        <v>44026.485185185185</v>
      </c>
      <c r="D106">
        <v>43.427999999999997</v>
      </c>
      <c r="E106" t="s">
        <v>22</v>
      </c>
      <c r="F106">
        <v>-3.6068190000000002</v>
      </c>
      <c r="G106" t="s">
        <v>24</v>
      </c>
      <c r="H106">
        <v>6.3</v>
      </c>
      <c r="I106">
        <v>0</v>
      </c>
      <c r="J106">
        <v>12</v>
      </c>
      <c r="K106">
        <v>0.9</v>
      </c>
      <c r="L106">
        <v>0</v>
      </c>
      <c r="M106">
        <v>0.37</v>
      </c>
      <c r="N106">
        <v>0</v>
      </c>
    </row>
    <row r="107" spans="1:14" s="36" customFormat="1" x14ac:dyDescent="0.3">
      <c r="A107" s="36">
        <v>104</v>
      </c>
      <c r="B107">
        <v>15718</v>
      </c>
      <c r="C107" s="1">
        <v>44026.485196759262</v>
      </c>
      <c r="D107">
        <v>43.427998000000002</v>
      </c>
      <c r="E107" t="s">
        <v>22</v>
      </c>
      <c r="F107">
        <v>-3.6068190000000002</v>
      </c>
      <c r="G107" t="s">
        <v>24</v>
      </c>
      <c r="H107">
        <v>6.3</v>
      </c>
      <c r="I107">
        <v>0</v>
      </c>
      <c r="J107">
        <v>11</v>
      </c>
      <c r="K107">
        <v>1</v>
      </c>
      <c r="L107">
        <v>0</v>
      </c>
      <c r="M107">
        <v>0</v>
      </c>
      <c r="N107">
        <v>0</v>
      </c>
    </row>
    <row r="108" spans="1:14" s="36" customFormat="1" x14ac:dyDescent="0.3">
      <c r="A108" s="36">
        <v>105</v>
      </c>
      <c r="B108">
        <v>15719</v>
      </c>
      <c r="C108" s="1">
        <v>44026.485208333332</v>
      </c>
      <c r="D108">
        <v>43.427993999999998</v>
      </c>
      <c r="E108" t="s">
        <v>22</v>
      </c>
      <c r="F108">
        <v>-3.6068190000000002</v>
      </c>
      <c r="G108" t="s">
        <v>24</v>
      </c>
      <c r="H108">
        <v>6.3</v>
      </c>
      <c r="I108">
        <v>0</v>
      </c>
      <c r="J108">
        <v>12</v>
      </c>
      <c r="K108">
        <v>0.9</v>
      </c>
      <c r="L108">
        <v>0</v>
      </c>
      <c r="M108">
        <v>0.74</v>
      </c>
      <c r="N108">
        <v>0</v>
      </c>
    </row>
    <row r="109" spans="1:14" s="36" customFormat="1" x14ac:dyDescent="0.3">
      <c r="A109" s="36">
        <v>106</v>
      </c>
      <c r="B109">
        <v>15720</v>
      </c>
      <c r="C109" s="1">
        <v>44026.485219907408</v>
      </c>
      <c r="D109">
        <v>43.427993999999998</v>
      </c>
      <c r="E109" t="s">
        <v>22</v>
      </c>
      <c r="F109">
        <v>-3.6068199999999999</v>
      </c>
      <c r="G109" t="s">
        <v>24</v>
      </c>
      <c r="H109">
        <v>6.2</v>
      </c>
      <c r="I109">
        <v>0</v>
      </c>
      <c r="J109">
        <v>12</v>
      </c>
      <c r="K109">
        <v>0.9</v>
      </c>
      <c r="L109">
        <v>0</v>
      </c>
      <c r="M109">
        <v>0.37</v>
      </c>
      <c r="N109">
        <v>0</v>
      </c>
    </row>
    <row r="110" spans="1:14" s="36" customFormat="1" x14ac:dyDescent="0.3">
      <c r="A110" s="36">
        <v>107</v>
      </c>
      <c r="B110">
        <v>15721</v>
      </c>
      <c r="C110" s="1">
        <v>44026.485231481478</v>
      </c>
      <c r="D110">
        <v>43.427993999999998</v>
      </c>
      <c r="E110" t="s">
        <v>22</v>
      </c>
      <c r="F110">
        <v>-3.6068199999999999</v>
      </c>
      <c r="G110" t="s">
        <v>24</v>
      </c>
      <c r="H110">
        <v>6.2</v>
      </c>
      <c r="I110">
        <v>0</v>
      </c>
      <c r="J110">
        <v>12</v>
      </c>
      <c r="K110">
        <v>0.9</v>
      </c>
      <c r="L110">
        <v>0</v>
      </c>
      <c r="M110">
        <v>0.74</v>
      </c>
      <c r="N110">
        <v>0</v>
      </c>
    </row>
    <row r="111" spans="1:14" s="36" customFormat="1" x14ac:dyDescent="0.3">
      <c r="A111" s="36">
        <v>108</v>
      </c>
      <c r="B111">
        <v>15722</v>
      </c>
      <c r="C111" s="1">
        <v>44026.485243055555</v>
      </c>
      <c r="D111">
        <v>43.427990999999999</v>
      </c>
      <c r="E111" t="s">
        <v>22</v>
      </c>
      <c r="F111">
        <v>-3.6068199999999999</v>
      </c>
      <c r="G111" t="s">
        <v>24</v>
      </c>
      <c r="H111">
        <v>6</v>
      </c>
      <c r="I111">
        <v>0</v>
      </c>
      <c r="J111">
        <v>12</v>
      </c>
      <c r="K111">
        <v>0.9</v>
      </c>
      <c r="L111">
        <v>0</v>
      </c>
      <c r="M111">
        <v>0</v>
      </c>
      <c r="N111">
        <v>0</v>
      </c>
    </row>
    <row r="112" spans="1:14" s="36" customFormat="1" x14ac:dyDescent="0.3">
      <c r="A112" s="36">
        <v>109</v>
      </c>
      <c r="B112">
        <v>15723</v>
      </c>
      <c r="C112" s="1">
        <v>44026.485254629632</v>
      </c>
      <c r="D112">
        <v>43.427990000000001</v>
      </c>
      <c r="E112" t="s">
        <v>22</v>
      </c>
      <c r="F112">
        <v>-3.6068199999999999</v>
      </c>
      <c r="G112" t="s">
        <v>24</v>
      </c>
      <c r="H112">
        <v>6</v>
      </c>
      <c r="I112">
        <v>0</v>
      </c>
      <c r="J112">
        <v>12</v>
      </c>
      <c r="K112">
        <v>0.9</v>
      </c>
      <c r="L112">
        <v>0</v>
      </c>
      <c r="M112">
        <v>0.37</v>
      </c>
      <c r="N112">
        <v>0</v>
      </c>
    </row>
    <row r="113" spans="1:14" s="36" customFormat="1" x14ac:dyDescent="0.3">
      <c r="A113" s="36">
        <v>110</v>
      </c>
      <c r="B113">
        <v>15724</v>
      </c>
      <c r="C113" s="1">
        <v>44026.485266203701</v>
      </c>
      <c r="D113">
        <v>43.427987999999999</v>
      </c>
      <c r="E113" t="s">
        <v>22</v>
      </c>
      <c r="F113">
        <v>-3.6068199999999999</v>
      </c>
      <c r="G113" t="s">
        <v>24</v>
      </c>
      <c r="H113">
        <v>6</v>
      </c>
      <c r="I113">
        <v>0</v>
      </c>
      <c r="J113">
        <v>12</v>
      </c>
      <c r="K113">
        <v>0.9</v>
      </c>
      <c r="L113">
        <v>0</v>
      </c>
      <c r="M113">
        <v>0</v>
      </c>
      <c r="N113">
        <v>0</v>
      </c>
    </row>
    <row r="114" spans="1:14" s="36" customFormat="1" x14ac:dyDescent="0.3">
      <c r="A114" s="36">
        <v>111</v>
      </c>
      <c r="B114">
        <v>15725</v>
      </c>
      <c r="C114" s="1">
        <v>44026.485277777778</v>
      </c>
      <c r="D114">
        <v>43.427985</v>
      </c>
      <c r="E114" t="s">
        <v>22</v>
      </c>
      <c r="F114">
        <v>-3.6068199999999999</v>
      </c>
      <c r="G114" t="s">
        <v>24</v>
      </c>
      <c r="H114">
        <v>5.8</v>
      </c>
      <c r="I114">
        <v>0</v>
      </c>
      <c r="J114">
        <v>12</v>
      </c>
      <c r="K114">
        <v>0.9</v>
      </c>
      <c r="L114">
        <v>0</v>
      </c>
      <c r="M114">
        <v>0</v>
      </c>
      <c r="N114">
        <v>0</v>
      </c>
    </row>
    <row r="115" spans="1:14" s="36" customFormat="1" x14ac:dyDescent="0.3">
      <c r="A115" s="36">
        <v>112</v>
      </c>
      <c r="B115">
        <v>15726</v>
      </c>
      <c r="C115" s="1">
        <v>44026.485289351855</v>
      </c>
      <c r="D115">
        <v>43.427982999999998</v>
      </c>
      <c r="E115" t="s">
        <v>22</v>
      </c>
      <c r="F115">
        <v>-3.6068210000000001</v>
      </c>
      <c r="G115" t="s">
        <v>24</v>
      </c>
      <c r="H115">
        <v>5.9</v>
      </c>
      <c r="I115">
        <v>0</v>
      </c>
      <c r="J115">
        <v>12</v>
      </c>
      <c r="K115">
        <v>0.9</v>
      </c>
      <c r="L115">
        <v>0</v>
      </c>
      <c r="M115">
        <v>0.37</v>
      </c>
      <c r="N115">
        <v>0</v>
      </c>
    </row>
    <row r="116" spans="1:14" s="36" customFormat="1" x14ac:dyDescent="0.3">
      <c r="A116" s="36">
        <v>113</v>
      </c>
      <c r="B116">
        <v>15727</v>
      </c>
      <c r="C116" s="1">
        <v>44026.485300925924</v>
      </c>
      <c r="D116">
        <v>43.427982999999998</v>
      </c>
      <c r="E116" t="s">
        <v>22</v>
      </c>
      <c r="F116">
        <v>-3.6068199999999999</v>
      </c>
      <c r="G116" t="s">
        <v>24</v>
      </c>
      <c r="H116">
        <v>5.8</v>
      </c>
      <c r="I116">
        <v>0</v>
      </c>
      <c r="J116">
        <v>12</v>
      </c>
      <c r="K116">
        <v>0.9</v>
      </c>
      <c r="L116">
        <v>0</v>
      </c>
      <c r="M116">
        <v>0.19</v>
      </c>
      <c r="N116">
        <v>0</v>
      </c>
    </row>
    <row r="117" spans="1:14" s="36" customFormat="1" x14ac:dyDescent="0.3">
      <c r="A117" s="36">
        <v>114</v>
      </c>
      <c r="B117">
        <v>15728</v>
      </c>
      <c r="C117" s="1">
        <v>44026.485312500001</v>
      </c>
      <c r="D117">
        <v>43.427981000000003</v>
      </c>
      <c r="E117" t="s">
        <v>22</v>
      </c>
      <c r="F117">
        <v>-3.6068199999999999</v>
      </c>
      <c r="G117" t="s">
        <v>24</v>
      </c>
      <c r="H117">
        <v>5.8</v>
      </c>
      <c r="I117">
        <v>0</v>
      </c>
      <c r="J117">
        <v>12</v>
      </c>
      <c r="K117">
        <v>0.9</v>
      </c>
      <c r="L117">
        <v>0</v>
      </c>
      <c r="M117">
        <v>0</v>
      </c>
      <c r="N117">
        <v>0</v>
      </c>
    </row>
    <row r="118" spans="1:14" s="36" customFormat="1" x14ac:dyDescent="0.3">
      <c r="A118" s="36">
        <v>115</v>
      </c>
      <c r="B118">
        <v>15729</v>
      </c>
      <c r="C118" s="1">
        <v>44026.485324074078</v>
      </c>
      <c r="D118">
        <v>43.427979999999998</v>
      </c>
      <c r="E118" t="s">
        <v>22</v>
      </c>
      <c r="F118">
        <v>-3.6068210000000001</v>
      </c>
      <c r="G118" t="s">
        <v>24</v>
      </c>
      <c r="H118">
        <v>5.8</v>
      </c>
      <c r="I118">
        <v>0</v>
      </c>
      <c r="J118">
        <v>12</v>
      </c>
      <c r="K118">
        <v>0.9</v>
      </c>
      <c r="L118">
        <v>0</v>
      </c>
      <c r="M118">
        <v>0.19</v>
      </c>
      <c r="N118">
        <v>0</v>
      </c>
    </row>
    <row r="119" spans="1:14" s="36" customFormat="1" x14ac:dyDescent="0.3">
      <c r="A119" s="36">
        <v>116</v>
      </c>
      <c r="B119">
        <v>15730</v>
      </c>
      <c r="C119" s="1">
        <v>44026.485335648147</v>
      </c>
      <c r="D119">
        <v>43.427978000000003</v>
      </c>
      <c r="E119" t="s">
        <v>22</v>
      </c>
      <c r="F119">
        <v>-3.6068220000000002</v>
      </c>
      <c r="G119" t="s">
        <v>24</v>
      </c>
      <c r="H119">
        <v>5.7</v>
      </c>
      <c r="I119">
        <v>0</v>
      </c>
      <c r="J119">
        <v>12</v>
      </c>
      <c r="K119">
        <v>0.9</v>
      </c>
      <c r="L119">
        <v>0</v>
      </c>
      <c r="M119">
        <v>0.37</v>
      </c>
      <c r="N119">
        <v>0</v>
      </c>
    </row>
    <row r="120" spans="1:14" s="36" customFormat="1" x14ac:dyDescent="0.3">
      <c r="A120" s="36">
        <v>117</v>
      </c>
      <c r="B120">
        <v>15731</v>
      </c>
      <c r="C120" s="1">
        <v>44026.485347222224</v>
      </c>
      <c r="D120">
        <v>43.427976000000001</v>
      </c>
      <c r="E120" t="s">
        <v>22</v>
      </c>
      <c r="F120">
        <v>-3.6068210000000001</v>
      </c>
      <c r="G120" t="s">
        <v>24</v>
      </c>
      <c r="H120">
        <v>5.6</v>
      </c>
      <c r="I120">
        <v>0</v>
      </c>
      <c r="J120">
        <v>11</v>
      </c>
      <c r="K120">
        <v>0.9</v>
      </c>
      <c r="L120">
        <v>0</v>
      </c>
      <c r="M120">
        <v>0.19</v>
      </c>
      <c r="N120">
        <v>0</v>
      </c>
    </row>
    <row r="121" spans="1:14" s="36" customFormat="1" x14ac:dyDescent="0.3">
      <c r="A121" s="36">
        <v>118</v>
      </c>
      <c r="B121">
        <v>15732</v>
      </c>
      <c r="C121" s="1">
        <v>44026.485358796293</v>
      </c>
      <c r="D121">
        <v>43.427976000000001</v>
      </c>
      <c r="E121" t="s">
        <v>22</v>
      </c>
      <c r="F121">
        <v>-3.6068220000000002</v>
      </c>
      <c r="G121" t="s">
        <v>24</v>
      </c>
      <c r="H121">
        <v>5.7</v>
      </c>
      <c r="I121">
        <v>0</v>
      </c>
      <c r="J121">
        <v>11</v>
      </c>
      <c r="K121">
        <v>0.9</v>
      </c>
      <c r="L121">
        <v>0</v>
      </c>
      <c r="M121">
        <v>0.37</v>
      </c>
      <c r="N121">
        <v>0</v>
      </c>
    </row>
    <row r="122" spans="1:14" s="36" customFormat="1" x14ac:dyDescent="0.3">
      <c r="A122" s="36">
        <v>119</v>
      </c>
      <c r="B122">
        <v>15733</v>
      </c>
      <c r="C122" s="1">
        <v>44026.48537037037</v>
      </c>
      <c r="D122">
        <v>43.427976000000001</v>
      </c>
      <c r="E122" t="s">
        <v>22</v>
      </c>
      <c r="F122">
        <v>-3.6068220000000002</v>
      </c>
      <c r="G122" t="s">
        <v>24</v>
      </c>
      <c r="H122">
        <v>5.8</v>
      </c>
      <c r="I122">
        <v>0</v>
      </c>
      <c r="J122">
        <v>11</v>
      </c>
      <c r="K122">
        <v>1</v>
      </c>
      <c r="L122">
        <v>0</v>
      </c>
      <c r="M122">
        <v>0.19</v>
      </c>
      <c r="N122">
        <v>0</v>
      </c>
    </row>
    <row r="123" spans="1:14" s="36" customFormat="1" x14ac:dyDescent="0.3">
      <c r="A123" s="36">
        <v>120</v>
      </c>
      <c r="B123">
        <v>15734</v>
      </c>
      <c r="C123" s="1">
        <v>44026.485381944447</v>
      </c>
      <c r="D123">
        <v>43.427976000000001</v>
      </c>
      <c r="E123" t="s">
        <v>22</v>
      </c>
      <c r="F123">
        <v>-3.6068229999999999</v>
      </c>
      <c r="G123" t="s">
        <v>24</v>
      </c>
      <c r="H123">
        <v>5.8</v>
      </c>
      <c r="I123">
        <v>0</v>
      </c>
      <c r="J123">
        <v>11</v>
      </c>
      <c r="K123">
        <v>0.9</v>
      </c>
      <c r="L123">
        <v>0</v>
      </c>
      <c r="M123">
        <v>0</v>
      </c>
      <c r="N123">
        <v>0</v>
      </c>
    </row>
    <row r="124" spans="1:14" s="36" customFormat="1" x14ac:dyDescent="0.3">
      <c r="A124" s="36">
        <v>121</v>
      </c>
      <c r="B124">
        <v>15735</v>
      </c>
      <c r="C124" s="1">
        <v>44026.485393518517</v>
      </c>
      <c r="D124">
        <v>43.427976999999998</v>
      </c>
      <c r="E124" t="s">
        <v>22</v>
      </c>
      <c r="F124">
        <v>-3.606824</v>
      </c>
      <c r="G124" t="s">
        <v>24</v>
      </c>
      <c r="H124">
        <v>5.8</v>
      </c>
      <c r="I124">
        <v>0</v>
      </c>
      <c r="J124">
        <v>12</v>
      </c>
      <c r="K124">
        <v>0.9</v>
      </c>
      <c r="L124">
        <v>0</v>
      </c>
      <c r="M124">
        <v>0</v>
      </c>
      <c r="N124">
        <v>0</v>
      </c>
    </row>
    <row r="125" spans="1:14" s="36" customFormat="1" x14ac:dyDescent="0.3">
      <c r="A125" s="36">
        <v>122</v>
      </c>
      <c r="B125">
        <v>15736</v>
      </c>
      <c r="C125" s="1">
        <v>44026.485405092593</v>
      </c>
      <c r="D125">
        <v>43.427976999999998</v>
      </c>
      <c r="E125" t="s">
        <v>22</v>
      </c>
      <c r="F125">
        <v>-3.606824</v>
      </c>
      <c r="G125" t="s">
        <v>24</v>
      </c>
      <c r="H125">
        <v>5.9</v>
      </c>
      <c r="I125">
        <v>0</v>
      </c>
      <c r="J125">
        <v>12</v>
      </c>
      <c r="K125">
        <v>0.9</v>
      </c>
      <c r="L125">
        <v>0</v>
      </c>
      <c r="M125">
        <v>0</v>
      </c>
      <c r="N125">
        <v>0</v>
      </c>
    </row>
    <row r="126" spans="1:14" s="36" customFormat="1" x14ac:dyDescent="0.3">
      <c r="A126" s="36">
        <v>123</v>
      </c>
      <c r="B126">
        <v>15737</v>
      </c>
      <c r="C126" s="1">
        <v>44026.48541666667</v>
      </c>
      <c r="D126">
        <v>43.427978000000003</v>
      </c>
      <c r="E126" t="s">
        <v>22</v>
      </c>
      <c r="F126">
        <v>-3.6068229999999999</v>
      </c>
      <c r="G126" t="s">
        <v>24</v>
      </c>
      <c r="H126">
        <v>5.9</v>
      </c>
      <c r="I126">
        <v>0</v>
      </c>
      <c r="J126">
        <v>11</v>
      </c>
      <c r="K126">
        <v>0.9</v>
      </c>
      <c r="L126">
        <v>0</v>
      </c>
      <c r="M126">
        <v>0.19</v>
      </c>
      <c r="N126">
        <v>0</v>
      </c>
    </row>
    <row r="127" spans="1:14" s="36" customFormat="1" x14ac:dyDescent="0.3">
      <c r="A127" s="36">
        <v>124</v>
      </c>
      <c r="B127">
        <v>15738</v>
      </c>
      <c r="C127" s="1">
        <v>44026.48542824074</v>
      </c>
      <c r="D127">
        <v>43.427978000000003</v>
      </c>
      <c r="E127" t="s">
        <v>22</v>
      </c>
      <c r="F127">
        <v>-3.6068229999999999</v>
      </c>
      <c r="G127" t="s">
        <v>24</v>
      </c>
      <c r="H127">
        <v>6</v>
      </c>
      <c r="I127">
        <v>0</v>
      </c>
      <c r="J127">
        <v>12</v>
      </c>
      <c r="K127">
        <v>0.9</v>
      </c>
      <c r="L127">
        <v>0</v>
      </c>
      <c r="M127">
        <v>0</v>
      </c>
      <c r="N127">
        <v>0</v>
      </c>
    </row>
    <row r="128" spans="1:14" s="36" customFormat="1" x14ac:dyDescent="0.3">
      <c r="A128" s="36">
        <v>125</v>
      </c>
      <c r="B128">
        <v>15739</v>
      </c>
      <c r="C128" s="1">
        <v>44026.485439814816</v>
      </c>
      <c r="D128">
        <v>43.427979000000001</v>
      </c>
      <c r="E128" t="s">
        <v>22</v>
      </c>
      <c r="F128">
        <v>-3.6068229999999999</v>
      </c>
      <c r="G128" t="s">
        <v>24</v>
      </c>
      <c r="H128">
        <v>6</v>
      </c>
      <c r="I128">
        <v>0</v>
      </c>
      <c r="J128">
        <v>12</v>
      </c>
      <c r="K128">
        <v>0.9</v>
      </c>
      <c r="L128">
        <v>0</v>
      </c>
      <c r="M128">
        <v>0.56000000000000005</v>
      </c>
      <c r="N128">
        <v>0</v>
      </c>
    </row>
    <row r="129" spans="1:14" s="36" customFormat="1" x14ac:dyDescent="0.3">
      <c r="A129" s="36">
        <v>126</v>
      </c>
      <c r="B129">
        <v>15740</v>
      </c>
      <c r="C129" s="1">
        <v>44026.485451388886</v>
      </c>
      <c r="D129">
        <v>43.427978000000003</v>
      </c>
      <c r="E129" t="s">
        <v>22</v>
      </c>
      <c r="F129">
        <v>-3.6068229999999999</v>
      </c>
      <c r="G129" t="s">
        <v>24</v>
      </c>
      <c r="H129">
        <v>5.8</v>
      </c>
      <c r="I129">
        <v>0</v>
      </c>
      <c r="J129">
        <v>12</v>
      </c>
      <c r="K129">
        <v>0.9</v>
      </c>
      <c r="L129">
        <v>0</v>
      </c>
      <c r="M129">
        <v>0</v>
      </c>
      <c r="N129">
        <v>0</v>
      </c>
    </row>
    <row r="130" spans="1:14" s="36" customFormat="1" x14ac:dyDescent="0.3">
      <c r="A130" s="36">
        <v>127</v>
      </c>
      <c r="B130">
        <v>15741</v>
      </c>
      <c r="C130" s="1">
        <v>44026.485462962963</v>
      </c>
      <c r="D130">
        <v>43.427976999999998</v>
      </c>
      <c r="E130" t="s">
        <v>22</v>
      </c>
      <c r="F130">
        <v>-3.6068229999999999</v>
      </c>
      <c r="G130" t="s">
        <v>24</v>
      </c>
      <c r="H130">
        <v>5.6</v>
      </c>
      <c r="I130">
        <v>0</v>
      </c>
      <c r="J130">
        <v>12</v>
      </c>
      <c r="K130">
        <v>0.9</v>
      </c>
      <c r="L130">
        <v>0</v>
      </c>
      <c r="M130">
        <v>0</v>
      </c>
      <c r="N130">
        <v>0</v>
      </c>
    </row>
    <row r="131" spans="1:14" s="36" customFormat="1" x14ac:dyDescent="0.3">
      <c r="A131" s="36">
        <v>128</v>
      </c>
      <c r="B131">
        <v>15742</v>
      </c>
      <c r="C131" s="1">
        <v>44026.485474537039</v>
      </c>
      <c r="D131">
        <v>43.427976999999998</v>
      </c>
      <c r="E131" t="s">
        <v>22</v>
      </c>
      <c r="F131">
        <v>-3.6068210000000001</v>
      </c>
      <c r="G131" t="s">
        <v>24</v>
      </c>
      <c r="H131">
        <v>5.4</v>
      </c>
      <c r="I131">
        <v>0</v>
      </c>
      <c r="J131">
        <v>12</v>
      </c>
      <c r="K131">
        <v>0.9</v>
      </c>
      <c r="L131">
        <v>0</v>
      </c>
      <c r="M131">
        <v>0.19</v>
      </c>
      <c r="N131">
        <v>0</v>
      </c>
    </row>
    <row r="132" spans="1:14" s="36" customFormat="1" x14ac:dyDescent="0.3">
      <c r="A132" s="36">
        <v>129</v>
      </c>
      <c r="B132">
        <v>15743</v>
      </c>
      <c r="C132" s="1">
        <v>44026.485486111109</v>
      </c>
      <c r="D132">
        <v>43.427978000000003</v>
      </c>
      <c r="E132" t="s">
        <v>22</v>
      </c>
      <c r="F132">
        <v>-3.6068210000000001</v>
      </c>
      <c r="G132" t="s">
        <v>24</v>
      </c>
      <c r="H132">
        <v>5.4</v>
      </c>
      <c r="I132">
        <v>0</v>
      </c>
      <c r="J132">
        <v>12</v>
      </c>
      <c r="K132">
        <v>0.9</v>
      </c>
      <c r="L132">
        <v>0</v>
      </c>
      <c r="M132">
        <v>0.37</v>
      </c>
      <c r="N132">
        <v>0</v>
      </c>
    </row>
    <row r="133" spans="1:14" s="36" customFormat="1" x14ac:dyDescent="0.3">
      <c r="A133" s="36">
        <v>130</v>
      </c>
      <c r="B133">
        <v>15744</v>
      </c>
      <c r="C133" s="1">
        <v>44026.485497685186</v>
      </c>
      <c r="D133">
        <v>43.427978000000003</v>
      </c>
      <c r="E133" t="s">
        <v>22</v>
      </c>
      <c r="F133">
        <v>-3.6068199999999999</v>
      </c>
      <c r="G133" t="s">
        <v>24</v>
      </c>
      <c r="H133">
        <v>5.5</v>
      </c>
      <c r="I133">
        <v>0</v>
      </c>
      <c r="J133">
        <v>12</v>
      </c>
      <c r="K133">
        <v>0.9</v>
      </c>
      <c r="L133">
        <v>0</v>
      </c>
      <c r="M133">
        <v>0.37</v>
      </c>
      <c r="N133">
        <v>0</v>
      </c>
    </row>
    <row r="134" spans="1:14" s="36" customFormat="1" x14ac:dyDescent="0.3">
      <c r="A134" s="36">
        <v>131</v>
      </c>
      <c r="B134">
        <v>15745</v>
      </c>
      <c r="C134" s="1">
        <v>44026.485509259262</v>
      </c>
      <c r="D134">
        <v>43.427979999999998</v>
      </c>
      <c r="E134" t="s">
        <v>22</v>
      </c>
      <c r="F134">
        <v>-3.6068210000000001</v>
      </c>
      <c r="G134" t="s">
        <v>24</v>
      </c>
      <c r="H134">
        <v>5.5</v>
      </c>
      <c r="I134">
        <v>0</v>
      </c>
      <c r="J134">
        <v>12</v>
      </c>
      <c r="K134">
        <v>0.9</v>
      </c>
      <c r="L134">
        <v>0</v>
      </c>
      <c r="M134">
        <v>0.19</v>
      </c>
      <c r="N134">
        <v>0</v>
      </c>
    </row>
    <row r="135" spans="1:14" s="36" customFormat="1" x14ac:dyDescent="0.3">
      <c r="A135" s="36">
        <v>132</v>
      </c>
      <c r="B135">
        <v>15746</v>
      </c>
      <c r="C135" s="1">
        <v>44026.485520833332</v>
      </c>
      <c r="D135">
        <v>43.427982</v>
      </c>
      <c r="E135" t="s">
        <v>22</v>
      </c>
      <c r="F135">
        <v>-3.6068210000000001</v>
      </c>
      <c r="G135" t="s">
        <v>24</v>
      </c>
      <c r="H135">
        <v>5.6</v>
      </c>
      <c r="I135">
        <v>0</v>
      </c>
      <c r="J135">
        <v>12</v>
      </c>
      <c r="K135">
        <v>0.9</v>
      </c>
      <c r="L135">
        <v>0</v>
      </c>
      <c r="M135">
        <v>0.19</v>
      </c>
      <c r="N135">
        <v>0</v>
      </c>
    </row>
    <row r="136" spans="1:14" s="36" customFormat="1" x14ac:dyDescent="0.3">
      <c r="A136" s="36">
        <v>133</v>
      </c>
      <c r="B136">
        <v>15747</v>
      </c>
      <c r="C136" s="1">
        <v>44026.485532407409</v>
      </c>
      <c r="D136">
        <v>43.427985</v>
      </c>
      <c r="E136" t="s">
        <v>22</v>
      </c>
      <c r="F136">
        <v>-3.6068220000000002</v>
      </c>
      <c r="G136" t="s">
        <v>24</v>
      </c>
      <c r="H136">
        <v>5.8</v>
      </c>
      <c r="I136">
        <v>0</v>
      </c>
      <c r="J136">
        <v>12</v>
      </c>
      <c r="K136">
        <v>0.9</v>
      </c>
      <c r="L136">
        <v>0</v>
      </c>
      <c r="M136">
        <v>0.37</v>
      </c>
      <c r="N136">
        <v>0</v>
      </c>
    </row>
    <row r="137" spans="1:14" s="36" customFormat="1" x14ac:dyDescent="0.3">
      <c r="A137" s="36">
        <v>134</v>
      </c>
      <c r="B137">
        <v>15748</v>
      </c>
      <c r="C137" s="1">
        <v>44026.485543981478</v>
      </c>
      <c r="D137">
        <v>43.427985</v>
      </c>
      <c r="E137" t="s">
        <v>22</v>
      </c>
      <c r="F137">
        <v>-3.6068229999999999</v>
      </c>
      <c r="G137" t="s">
        <v>24</v>
      </c>
      <c r="H137">
        <v>5.9</v>
      </c>
      <c r="I137">
        <v>0</v>
      </c>
      <c r="J137">
        <v>12</v>
      </c>
      <c r="K137">
        <v>0.9</v>
      </c>
      <c r="L137">
        <v>0</v>
      </c>
      <c r="M137">
        <v>0.19</v>
      </c>
      <c r="N137">
        <v>0</v>
      </c>
    </row>
    <row r="138" spans="1:14" s="36" customFormat="1" x14ac:dyDescent="0.3">
      <c r="A138" s="36">
        <v>135</v>
      </c>
      <c r="B138">
        <v>15749</v>
      </c>
      <c r="C138" s="1">
        <v>44026.485555555555</v>
      </c>
      <c r="D138">
        <v>43.427985999999997</v>
      </c>
      <c r="E138" t="s">
        <v>22</v>
      </c>
      <c r="F138">
        <v>-3.606824</v>
      </c>
      <c r="G138" t="s">
        <v>24</v>
      </c>
      <c r="H138">
        <v>5.9</v>
      </c>
      <c r="I138">
        <v>0</v>
      </c>
      <c r="J138">
        <v>12</v>
      </c>
      <c r="K138">
        <v>0.9</v>
      </c>
      <c r="L138">
        <v>0</v>
      </c>
      <c r="M138">
        <v>0.19</v>
      </c>
      <c r="N138">
        <v>0</v>
      </c>
    </row>
    <row r="139" spans="1:14" s="36" customFormat="1" x14ac:dyDescent="0.3">
      <c r="A139" s="36">
        <v>136</v>
      </c>
      <c r="B139">
        <v>15750</v>
      </c>
      <c r="C139" s="1">
        <v>44026.485567129632</v>
      </c>
      <c r="D139">
        <v>43.427985999999997</v>
      </c>
      <c r="E139" t="s">
        <v>22</v>
      </c>
      <c r="F139">
        <v>-3.6068250000000002</v>
      </c>
      <c r="G139" t="s">
        <v>24</v>
      </c>
      <c r="H139">
        <v>5.9</v>
      </c>
      <c r="I139">
        <v>0</v>
      </c>
      <c r="J139">
        <v>12</v>
      </c>
      <c r="K139">
        <v>0.9</v>
      </c>
      <c r="L139">
        <v>0</v>
      </c>
      <c r="M139">
        <v>0.37</v>
      </c>
      <c r="N139">
        <v>0</v>
      </c>
    </row>
    <row r="140" spans="1:14" s="36" customFormat="1" x14ac:dyDescent="0.3">
      <c r="A140" s="36">
        <v>137</v>
      </c>
      <c r="B140">
        <v>15751</v>
      </c>
      <c r="C140" s="1">
        <v>44026.485578703701</v>
      </c>
      <c r="D140">
        <v>43.427987999999999</v>
      </c>
      <c r="E140" t="s">
        <v>22</v>
      </c>
      <c r="F140">
        <v>-3.6068250000000002</v>
      </c>
      <c r="G140" t="s">
        <v>24</v>
      </c>
      <c r="H140">
        <v>5.9</v>
      </c>
      <c r="I140">
        <v>0</v>
      </c>
      <c r="J140">
        <v>12</v>
      </c>
      <c r="K140">
        <v>0.9</v>
      </c>
      <c r="L140">
        <v>0</v>
      </c>
      <c r="M140">
        <v>0</v>
      </c>
      <c r="N140">
        <v>0</v>
      </c>
    </row>
    <row r="141" spans="1:14" s="36" customFormat="1" x14ac:dyDescent="0.3">
      <c r="A141" s="36">
        <v>138</v>
      </c>
      <c r="B141">
        <v>15752</v>
      </c>
      <c r="C141" s="1">
        <v>44026.485590277778</v>
      </c>
      <c r="D141">
        <v>43.427988999999997</v>
      </c>
      <c r="E141" t="s">
        <v>22</v>
      </c>
      <c r="F141">
        <v>-3.6068250000000002</v>
      </c>
      <c r="G141" t="s">
        <v>24</v>
      </c>
      <c r="H141">
        <v>5.8</v>
      </c>
      <c r="I141">
        <v>0</v>
      </c>
      <c r="J141">
        <v>12</v>
      </c>
      <c r="K141">
        <v>0.9</v>
      </c>
      <c r="L141">
        <v>0</v>
      </c>
      <c r="M141">
        <v>0.19</v>
      </c>
      <c r="N141">
        <v>0</v>
      </c>
    </row>
    <row r="142" spans="1:14" s="36" customFormat="1" x14ac:dyDescent="0.3">
      <c r="A142" s="36">
        <v>139</v>
      </c>
      <c r="B142">
        <v>15753</v>
      </c>
      <c r="C142" s="1">
        <v>44026.485601851855</v>
      </c>
      <c r="D142">
        <v>43.427990999999999</v>
      </c>
      <c r="E142" t="s">
        <v>22</v>
      </c>
      <c r="F142">
        <v>-3.6068259999999999</v>
      </c>
      <c r="G142" t="s">
        <v>24</v>
      </c>
      <c r="H142">
        <v>5.8</v>
      </c>
      <c r="I142">
        <v>0</v>
      </c>
      <c r="J142">
        <v>12</v>
      </c>
      <c r="K142">
        <v>0.9</v>
      </c>
      <c r="L142">
        <v>0</v>
      </c>
      <c r="M142">
        <v>0.37</v>
      </c>
      <c r="N142">
        <v>0</v>
      </c>
    </row>
    <row r="143" spans="1:14" s="36" customFormat="1" x14ac:dyDescent="0.3">
      <c r="A143" s="36">
        <v>140</v>
      </c>
      <c r="B143">
        <v>15754</v>
      </c>
      <c r="C143" s="1">
        <v>44026.485613425924</v>
      </c>
      <c r="D143">
        <v>43.427993000000001</v>
      </c>
      <c r="E143" t="s">
        <v>22</v>
      </c>
      <c r="F143">
        <v>-3.6068259999999999</v>
      </c>
      <c r="G143" t="s">
        <v>24</v>
      </c>
      <c r="H143">
        <v>5.8</v>
      </c>
      <c r="I143">
        <v>0</v>
      </c>
      <c r="J143">
        <v>12</v>
      </c>
      <c r="K143">
        <v>0.9</v>
      </c>
      <c r="L143">
        <v>0</v>
      </c>
      <c r="M143">
        <v>0.19</v>
      </c>
      <c r="N143">
        <v>0</v>
      </c>
    </row>
    <row r="144" spans="1:14" s="36" customFormat="1" x14ac:dyDescent="0.3">
      <c r="A144" s="36">
        <v>141</v>
      </c>
      <c r="B144">
        <v>15755</v>
      </c>
      <c r="C144" s="1">
        <v>44026.485625000001</v>
      </c>
      <c r="D144">
        <v>43.427993999999998</v>
      </c>
      <c r="E144" t="s">
        <v>22</v>
      </c>
      <c r="F144">
        <v>-3.606827</v>
      </c>
      <c r="G144" t="s">
        <v>24</v>
      </c>
      <c r="H144">
        <v>5.8</v>
      </c>
      <c r="I144">
        <v>0</v>
      </c>
      <c r="J144">
        <v>12</v>
      </c>
      <c r="K144">
        <v>0.9</v>
      </c>
      <c r="L144">
        <v>0</v>
      </c>
      <c r="M144">
        <v>0.19</v>
      </c>
      <c r="N144">
        <v>0</v>
      </c>
    </row>
    <row r="145" spans="1:14" s="36" customFormat="1" x14ac:dyDescent="0.3">
      <c r="A145" s="36">
        <v>142</v>
      </c>
      <c r="B145">
        <v>15756</v>
      </c>
      <c r="C145" s="1">
        <v>44026.485636574071</v>
      </c>
      <c r="D145">
        <v>43.427995000000003</v>
      </c>
      <c r="E145" t="s">
        <v>22</v>
      </c>
      <c r="F145">
        <v>-3.6068280000000001</v>
      </c>
      <c r="G145" t="s">
        <v>24</v>
      </c>
      <c r="H145">
        <v>5.8</v>
      </c>
      <c r="I145">
        <v>0</v>
      </c>
      <c r="J145">
        <v>12</v>
      </c>
      <c r="K145">
        <v>0.9</v>
      </c>
      <c r="L145">
        <v>0</v>
      </c>
      <c r="M145">
        <v>0</v>
      </c>
      <c r="N145">
        <v>0</v>
      </c>
    </row>
    <row r="146" spans="1:14" s="36" customFormat="1" x14ac:dyDescent="0.3">
      <c r="A146" s="36">
        <v>143</v>
      </c>
      <c r="B146">
        <v>15757</v>
      </c>
      <c r="C146" s="1">
        <v>44026.485648148147</v>
      </c>
      <c r="D146">
        <v>43.427993999999998</v>
      </c>
      <c r="E146" t="s">
        <v>22</v>
      </c>
      <c r="F146">
        <v>-3.6068289999999998</v>
      </c>
      <c r="G146" t="s">
        <v>24</v>
      </c>
      <c r="H146">
        <v>5.9</v>
      </c>
      <c r="I146">
        <v>0</v>
      </c>
      <c r="J146">
        <v>12</v>
      </c>
      <c r="K146">
        <v>0.9</v>
      </c>
      <c r="L146">
        <v>0</v>
      </c>
      <c r="M146">
        <v>0.19</v>
      </c>
      <c r="N146">
        <v>0</v>
      </c>
    </row>
    <row r="147" spans="1:14" s="36" customFormat="1" x14ac:dyDescent="0.3">
      <c r="A147" s="36">
        <v>144</v>
      </c>
      <c r="B147">
        <v>15758</v>
      </c>
      <c r="C147" s="1">
        <v>44026.485659722224</v>
      </c>
      <c r="D147">
        <v>43.427995000000003</v>
      </c>
      <c r="E147" t="s">
        <v>22</v>
      </c>
      <c r="F147">
        <v>-3.6068289999999998</v>
      </c>
      <c r="G147" t="s">
        <v>24</v>
      </c>
      <c r="H147">
        <v>5.9</v>
      </c>
      <c r="I147">
        <v>0</v>
      </c>
      <c r="J147">
        <v>12</v>
      </c>
      <c r="K147">
        <v>0.9</v>
      </c>
      <c r="L147">
        <v>0</v>
      </c>
      <c r="M147">
        <v>0.19</v>
      </c>
      <c r="N147">
        <v>0</v>
      </c>
    </row>
    <row r="148" spans="1:14" s="36" customFormat="1" x14ac:dyDescent="0.3">
      <c r="A148" s="36">
        <v>145</v>
      </c>
      <c r="B148">
        <v>15759</v>
      </c>
      <c r="C148" s="1">
        <v>44026.485671296294</v>
      </c>
      <c r="D148">
        <v>43.427996</v>
      </c>
      <c r="E148" t="s">
        <v>22</v>
      </c>
      <c r="F148">
        <v>-3.60683</v>
      </c>
      <c r="G148" t="s">
        <v>24</v>
      </c>
      <c r="H148">
        <v>5.9</v>
      </c>
      <c r="I148">
        <v>0</v>
      </c>
      <c r="J148">
        <v>12</v>
      </c>
      <c r="K148">
        <v>0.9</v>
      </c>
      <c r="L148">
        <v>0</v>
      </c>
      <c r="M148">
        <v>0</v>
      </c>
      <c r="N148">
        <v>0</v>
      </c>
    </row>
    <row r="149" spans="1:14" s="36" customFormat="1" x14ac:dyDescent="0.3">
      <c r="A149" s="36">
        <v>146</v>
      </c>
      <c r="B149">
        <v>15760</v>
      </c>
      <c r="C149" s="1">
        <v>44026.485682870371</v>
      </c>
      <c r="D149">
        <v>43.427998000000002</v>
      </c>
      <c r="E149" t="s">
        <v>22</v>
      </c>
      <c r="F149">
        <v>-3.6068310000000001</v>
      </c>
      <c r="G149" t="s">
        <v>24</v>
      </c>
      <c r="H149">
        <v>5.9</v>
      </c>
      <c r="I149">
        <v>0</v>
      </c>
      <c r="J149">
        <v>12</v>
      </c>
      <c r="K149">
        <v>0.9</v>
      </c>
      <c r="L149">
        <v>0</v>
      </c>
      <c r="M149">
        <v>0.56000000000000005</v>
      </c>
      <c r="N149">
        <v>0</v>
      </c>
    </row>
    <row r="150" spans="1:14" s="36" customFormat="1" x14ac:dyDescent="0.3">
      <c r="A150" s="36">
        <v>147</v>
      </c>
      <c r="B150">
        <v>15761</v>
      </c>
      <c r="C150" s="1">
        <v>44026.485694444447</v>
      </c>
      <c r="D150">
        <v>43.427998000000002</v>
      </c>
      <c r="E150" t="s">
        <v>22</v>
      </c>
      <c r="F150">
        <v>-3.606833</v>
      </c>
      <c r="G150" t="s">
        <v>24</v>
      </c>
      <c r="H150">
        <v>5.9</v>
      </c>
      <c r="I150">
        <v>0</v>
      </c>
      <c r="J150">
        <v>12</v>
      </c>
      <c r="K150">
        <v>0.9</v>
      </c>
      <c r="L150">
        <v>0</v>
      </c>
      <c r="M150">
        <v>0</v>
      </c>
      <c r="N150">
        <v>0</v>
      </c>
    </row>
    <row r="151" spans="1:14" s="36" customFormat="1" x14ac:dyDescent="0.3">
      <c r="A151" s="36">
        <v>148</v>
      </c>
      <c r="B151">
        <v>15762</v>
      </c>
      <c r="C151" s="1">
        <v>44026.485706018517</v>
      </c>
      <c r="D151">
        <v>43.427996</v>
      </c>
      <c r="E151" t="s">
        <v>22</v>
      </c>
      <c r="F151">
        <v>-3.6068319999999998</v>
      </c>
      <c r="G151" t="s">
        <v>24</v>
      </c>
      <c r="H151">
        <v>5.9</v>
      </c>
      <c r="I151">
        <v>0</v>
      </c>
      <c r="J151">
        <v>12</v>
      </c>
      <c r="K151">
        <v>0.9</v>
      </c>
      <c r="L151">
        <v>0</v>
      </c>
      <c r="M151">
        <v>0.37</v>
      </c>
      <c r="N151">
        <v>0</v>
      </c>
    </row>
    <row r="152" spans="1:14" s="36" customFormat="1" x14ac:dyDescent="0.3">
      <c r="A152" s="36">
        <v>149</v>
      </c>
      <c r="B152">
        <v>15763</v>
      </c>
      <c r="C152" s="1">
        <v>44026.485717592594</v>
      </c>
      <c r="D152">
        <v>43.427996</v>
      </c>
      <c r="E152" t="s">
        <v>22</v>
      </c>
      <c r="F152">
        <v>-3.60683</v>
      </c>
      <c r="G152" t="s">
        <v>24</v>
      </c>
      <c r="H152">
        <v>5.9</v>
      </c>
      <c r="I152">
        <v>0</v>
      </c>
      <c r="J152">
        <v>12</v>
      </c>
      <c r="K152">
        <v>0.9</v>
      </c>
      <c r="L152">
        <v>0</v>
      </c>
      <c r="M152">
        <v>0.37</v>
      </c>
      <c r="N152">
        <v>0</v>
      </c>
    </row>
    <row r="153" spans="1:14" s="36" customFormat="1" x14ac:dyDescent="0.3">
      <c r="A153" s="36">
        <v>150</v>
      </c>
      <c r="B153">
        <v>15764</v>
      </c>
      <c r="C153" s="1">
        <v>44026.485729166663</v>
      </c>
      <c r="D153">
        <v>43.427996</v>
      </c>
      <c r="E153" t="s">
        <v>22</v>
      </c>
      <c r="F153">
        <v>-3.60683</v>
      </c>
      <c r="G153" t="s">
        <v>24</v>
      </c>
      <c r="H153">
        <v>5.9</v>
      </c>
      <c r="I153">
        <v>0</v>
      </c>
      <c r="J153">
        <v>12</v>
      </c>
      <c r="K153">
        <v>0.9</v>
      </c>
      <c r="L153">
        <v>0</v>
      </c>
      <c r="M153">
        <v>0.93</v>
      </c>
      <c r="N153">
        <v>0</v>
      </c>
    </row>
    <row r="154" spans="1:14" s="36" customFormat="1" x14ac:dyDescent="0.3">
      <c r="A154" s="36">
        <v>151</v>
      </c>
      <c r="B154">
        <v>15765</v>
      </c>
      <c r="C154" s="1">
        <v>44026.48574074074</v>
      </c>
      <c r="D154">
        <v>43.427996</v>
      </c>
      <c r="E154" t="s">
        <v>22</v>
      </c>
      <c r="F154">
        <v>-3.6068340000000001</v>
      </c>
      <c r="G154" t="s">
        <v>24</v>
      </c>
      <c r="H154">
        <v>5.9</v>
      </c>
      <c r="I154">
        <v>0</v>
      </c>
      <c r="J154">
        <v>12</v>
      </c>
      <c r="K154">
        <v>0.9</v>
      </c>
      <c r="L154">
        <v>0</v>
      </c>
      <c r="M154">
        <v>1.48</v>
      </c>
      <c r="N154">
        <v>0</v>
      </c>
    </row>
    <row r="155" spans="1:14" s="36" customFormat="1" x14ac:dyDescent="0.3">
      <c r="A155" s="36">
        <v>152</v>
      </c>
      <c r="B155">
        <v>15766</v>
      </c>
      <c r="C155" s="1">
        <v>44026.485752314817</v>
      </c>
      <c r="D155">
        <v>43.427998000000002</v>
      </c>
      <c r="E155" t="s">
        <v>22</v>
      </c>
      <c r="F155">
        <v>-3.6068340000000001</v>
      </c>
      <c r="G155" t="s">
        <v>24</v>
      </c>
      <c r="H155">
        <v>5.9</v>
      </c>
      <c r="I155">
        <v>0</v>
      </c>
      <c r="J155">
        <v>12</v>
      </c>
      <c r="K155">
        <v>0.9</v>
      </c>
      <c r="L155">
        <v>0</v>
      </c>
      <c r="M155">
        <v>0.93</v>
      </c>
      <c r="N155">
        <v>0</v>
      </c>
    </row>
    <row r="156" spans="1:14" s="36" customFormat="1" x14ac:dyDescent="0.3">
      <c r="A156" s="36">
        <v>153</v>
      </c>
      <c r="B156">
        <v>15767</v>
      </c>
      <c r="C156" s="1">
        <v>44026.485763888886</v>
      </c>
      <c r="D156">
        <v>43.427998000000002</v>
      </c>
      <c r="E156" t="s">
        <v>22</v>
      </c>
      <c r="F156">
        <v>-3.6068310000000001</v>
      </c>
      <c r="G156" t="s">
        <v>24</v>
      </c>
      <c r="H156">
        <v>5.9</v>
      </c>
      <c r="I156">
        <v>0</v>
      </c>
      <c r="J156">
        <v>12</v>
      </c>
      <c r="K156">
        <v>0.9</v>
      </c>
      <c r="L156">
        <v>0</v>
      </c>
      <c r="M156">
        <v>0.93</v>
      </c>
      <c r="N156">
        <v>0</v>
      </c>
    </row>
    <row r="157" spans="1:14" s="36" customFormat="1" x14ac:dyDescent="0.3">
      <c r="A157" s="36">
        <v>154</v>
      </c>
      <c r="B157">
        <v>15768</v>
      </c>
      <c r="C157" s="1">
        <v>44026.485775462963</v>
      </c>
      <c r="D157">
        <v>43.427999</v>
      </c>
      <c r="E157" t="s">
        <v>22</v>
      </c>
      <c r="F157">
        <v>-3.60683</v>
      </c>
      <c r="G157" t="s">
        <v>24</v>
      </c>
      <c r="H157">
        <v>5.9</v>
      </c>
      <c r="I157">
        <v>0</v>
      </c>
      <c r="J157">
        <v>12</v>
      </c>
      <c r="K157">
        <v>0.9</v>
      </c>
      <c r="L157">
        <v>0</v>
      </c>
      <c r="M157">
        <v>0.56000000000000005</v>
      </c>
      <c r="N157">
        <v>0</v>
      </c>
    </row>
    <row r="158" spans="1:14" s="36" customFormat="1" x14ac:dyDescent="0.3">
      <c r="A158" s="36">
        <v>155</v>
      </c>
      <c r="B158">
        <v>15769</v>
      </c>
      <c r="C158" s="1">
        <v>44026.48578703704</v>
      </c>
      <c r="D158">
        <v>43.427999999999997</v>
      </c>
      <c r="E158" t="s">
        <v>22</v>
      </c>
      <c r="F158">
        <v>-3.606827</v>
      </c>
      <c r="G158" t="s">
        <v>24</v>
      </c>
      <c r="H158">
        <v>5.9</v>
      </c>
      <c r="I158">
        <v>0</v>
      </c>
      <c r="J158">
        <v>12</v>
      </c>
      <c r="K158">
        <v>0.9</v>
      </c>
      <c r="L158">
        <v>0</v>
      </c>
      <c r="M158">
        <v>0.93</v>
      </c>
      <c r="N158">
        <v>0</v>
      </c>
    </row>
    <row r="159" spans="1:14" s="36" customFormat="1" x14ac:dyDescent="0.3">
      <c r="A159" s="36">
        <v>156</v>
      </c>
      <c r="B159">
        <v>15770</v>
      </c>
      <c r="C159" s="1">
        <v>44026.485798611109</v>
      </c>
      <c r="D159">
        <v>43.427998000000002</v>
      </c>
      <c r="E159" t="s">
        <v>22</v>
      </c>
      <c r="F159">
        <v>-3.6068259999999999</v>
      </c>
      <c r="G159" t="s">
        <v>24</v>
      </c>
      <c r="H159">
        <v>5.9</v>
      </c>
      <c r="I159">
        <v>0</v>
      </c>
      <c r="J159">
        <v>12</v>
      </c>
      <c r="K159">
        <v>0.9</v>
      </c>
      <c r="L159">
        <v>0</v>
      </c>
      <c r="M159">
        <v>0</v>
      </c>
      <c r="N159">
        <v>0</v>
      </c>
    </row>
    <row r="160" spans="1:14" s="36" customFormat="1" x14ac:dyDescent="0.3">
      <c r="A160" s="36">
        <v>157</v>
      </c>
      <c r="B160">
        <v>15771</v>
      </c>
      <c r="C160" s="1">
        <v>44026.485810185186</v>
      </c>
      <c r="D160">
        <v>43.427999</v>
      </c>
      <c r="E160" t="s">
        <v>22</v>
      </c>
      <c r="F160">
        <v>-3.606824</v>
      </c>
      <c r="G160" t="s">
        <v>24</v>
      </c>
      <c r="H160">
        <v>5.9</v>
      </c>
      <c r="I160">
        <v>0</v>
      </c>
      <c r="J160">
        <v>12</v>
      </c>
      <c r="K160">
        <v>0.9</v>
      </c>
      <c r="L160">
        <v>0</v>
      </c>
      <c r="M160">
        <v>0.93</v>
      </c>
      <c r="N160">
        <v>0</v>
      </c>
    </row>
    <row r="161" spans="1:14" s="36" customFormat="1" x14ac:dyDescent="0.3">
      <c r="A161" s="36">
        <v>158</v>
      </c>
      <c r="B161">
        <v>15772</v>
      </c>
      <c r="C161" s="1">
        <v>44026.485821759263</v>
      </c>
      <c r="D161">
        <v>43.427999999999997</v>
      </c>
      <c r="E161" t="s">
        <v>22</v>
      </c>
      <c r="F161">
        <v>-3.6068220000000002</v>
      </c>
      <c r="G161" t="s">
        <v>24</v>
      </c>
      <c r="H161">
        <v>5.9</v>
      </c>
      <c r="I161">
        <v>0</v>
      </c>
      <c r="J161">
        <v>12</v>
      </c>
      <c r="K161">
        <v>0.9</v>
      </c>
      <c r="L161">
        <v>0</v>
      </c>
      <c r="M161">
        <v>0.19</v>
      </c>
      <c r="N161">
        <v>0</v>
      </c>
    </row>
    <row r="162" spans="1:14" s="36" customFormat="1" x14ac:dyDescent="0.3">
      <c r="A162" s="36">
        <v>159</v>
      </c>
      <c r="B162">
        <v>15773</v>
      </c>
      <c r="C162" s="1">
        <v>44026.485833333332</v>
      </c>
      <c r="D162">
        <v>43.427999999999997</v>
      </c>
      <c r="E162" t="s">
        <v>22</v>
      </c>
      <c r="F162">
        <v>-3.6068220000000002</v>
      </c>
      <c r="G162" t="s">
        <v>24</v>
      </c>
      <c r="H162">
        <v>6.1</v>
      </c>
      <c r="I162">
        <v>0</v>
      </c>
      <c r="J162">
        <v>12</v>
      </c>
      <c r="K162">
        <v>0.9</v>
      </c>
      <c r="L162">
        <v>0</v>
      </c>
      <c r="M162">
        <v>0.37</v>
      </c>
      <c r="N162">
        <v>0</v>
      </c>
    </row>
    <row r="163" spans="1:14" s="36" customFormat="1" x14ac:dyDescent="0.3">
      <c r="B163"/>
      <c r="C163" s="1"/>
      <c r="D163"/>
      <c r="E163"/>
      <c r="F163"/>
      <c r="G163"/>
      <c r="H163"/>
      <c r="I163"/>
      <c r="J163"/>
      <c r="K163"/>
      <c r="L163"/>
      <c r="M163"/>
      <c r="N163"/>
    </row>
    <row r="164" spans="1:14" s="36" customFormat="1" x14ac:dyDescent="0.3">
      <c r="B164"/>
      <c r="C164" s="1"/>
      <c r="D164"/>
      <c r="E164"/>
      <c r="F164"/>
      <c r="G164"/>
      <c r="H164"/>
      <c r="I164"/>
      <c r="J164"/>
      <c r="K164"/>
      <c r="L164"/>
      <c r="M164"/>
      <c r="N164"/>
    </row>
    <row r="165" spans="1:14" s="36" customFormat="1" x14ac:dyDescent="0.3">
      <c r="B165"/>
      <c r="C165" s="1"/>
      <c r="D165"/>
      <c r="E165"/>
      <c r="F165"/>
      <c r="G165"/>
      <c r="H165"/>
      <c r="I165"/>
      <c r="J165"/>
      <c r="K165"/>
      <c r="L165"/>
      <c r="M165"/>
      <c r="N165"/>
    </row>
    <row r="166" spans="1:14" s="36" customFormat="1" x14ac:dyDescent="0.3">
      <c r="B166"/>
      <c r="C166" s="1"/>
      <c r="D166"/>
      <c r="E166"/>
      <c r="F166"/>
      <c r="G166"/>
      <c r="H166"/>
      <c r="I166"/>
      <c r="J166"/>
      <c r="K166"/>
      <c r="L166"/>
      <c r="M166"/>
      <c r="N166"/>
    </row>
    <row r="167" spans="1:14" s="36" customFormat="1" x14ac:dyDescent="0.3">
      <c r="B167"/>
      <c r="C167" s="1"/>
      <c r="D167"/>
      <c r="E167"/>
      <c r="F167"/>
      <c r="G167"/>
      <c r="H167"/>
      <c r="I167"/>
      <c r="J167"/>
      <c r="K167"/>
      <c r="L167"/>
      <c r="M167"/>
      <c r="N167"/>
    </row>
    <row r="168" spans="1:14" s="36" customFormat="1" x14ac:dyDescent="0.3">
      <c r="B168"/>
      <c r="C168" s="1"/>
      <c r="D168"/>
      <c r="E168"/>
      <c r="F168"/>
      <c r="G168"/>
      <c r="H168"/>
      <c r="I168"/>
      <c r="J168"/>
      <c r="K168"/>
      <c r="L168"/>
      <c r="M168"/>
      <c r="N168"/>
    </row>
    <row r="169" spans="1:14" s="36" customFormat="1" x14ac:dyDescent="0.3">
      <c r="B169"/>
      <c r="C169" s="1"/>
      <c r="D169"/>
      <c r="E169"/>
      <c r="F169"/>
      <c r="G169"/>
      <c r="H169"/>
      <c r="I169"/>
      <c r="J169"/>
      <c r="K169"/>
      <c r="L169"/>
      <c r="M169"/>
      <c r="N169"/>
    </row>
    <row r="170" spans="1:14" s="36" customFormat="1" x14ac:dyDescent="0.3">
      <c r="B170"/>
      <c r="C170" s="1"/>
      <c r="D170"/>
      <c r="E170"/>
      <c r="F170"/>
      <c r="G170"/>
      <c r="H170"/>
      <c r="I170"/>
      <c r="J170"/>
      <c r="K170"/>
      <c r="L170"/>
      <c r="M170"/>
      <c r="N170"/>
    </row>
    <row r="171" spans="1:14" s="36" customFormat="1" x14ac:dyDescent="0.3">
      <c r="B171"/>
      <c r="C171" s="1"/>
      <c r="D171"/>
      <c r="E171"/>
      <c r="F171"/>
      <c r="G171"/>
      <c r="H171"/>
      <c r="I171"/>
      <c r="J171"/>
      <c r="K171"/>
      <c r="L171"/>
      <c r="M171"/>
      <c r="N171"/>
    </row>
    <row r="172" spans="1:14" s="36" customFormat="1" x14ac:dyDescent="0.3">
      <c r="B172"/>
      <c r="C172" s="1"/>
      <c r="D172"/>
      <c r="E172"/>
      <c r="F172"/>
      <c r="G172"/>
      <c r="H172"/>
      <c r="I172"/>
      <c r="J172"/>
      <c r="K172"/>
      <c r="L172"/>
      <c r="M172"/>
      <c r="N172"/>
    </row>
    <row r="173" spans="1:14" s="36" customFormat="1" x14ac:dyDescent="0.3">
      <c r="B173"/>
      <c r="C173" s="1"/>
      <c r="D173"/>
      <c r="E173"/>
      <c r="F173"/>
      <c r="G173"/>
      <c r="H173"/>
      <c r="I173"/>
      <c r="J173"/>
      <c r="K173"/>
      <c r="L173"/>
      <c r="M173"/>
      <c r="N173"/>
    </row>
    <row r="174" spans="1:14" s="36" customFormat="1" x14ac:dyDescent="0.3">
      <c r="B174"/>
      <c r="C174" s="1"/>
      <c r="D174"/>
      <c r="E174"/>
      <c r="F174"/>
      <c r="G174"/>
      <c r="H174"/>
      <c r="I174"/>
      <c r="J174"/>
      <c r="K174"/>
      <c r="L174"/>
      <c r="M174"/>
      <c r="N174"/>
    </row>
    <row r="175" spans="1:14" s="36" customFormat="1" x14ac:dyDescent="0.3">
      <c r="B175"/>
      <c r="C175" s="1"/>
      <c r="D175"/>
      <c r="E175"/>
      <c r="F175"/>
      <c r="G175"/>
      <c r="H175"/>
      <c r="I175"/>
      <c r="J175"/>
      <c r="K175"/>
      <c r="L175"/>
      <c r="M175"/>
      <c r="N175"/>
    </row>
    <row r="176" spans="1:14" s="36" customFormat="1" x14ac:dyDescent="0.3">
      <c r="B176"/>
      <c r="C176" s="1"/>
      <c r="D176"/>
      <c r="E176"/>
      <c r="F176"/>
      <c r="G176"/>
      <c r="H176"/>
      <c r="I176"/>
      <c r="J176"/>
      <c r="K176"/>
      <c r="L176"/>
      <c r="M176"/>
      <c r="N176"/>
    </row>
    <row r="177" spans="2:14" s="36" customFormat="1" x14ac:dyDescent="0.3">
      <c r="B177"/>
      <c r="C177" s="1"/>
      <c r="D177"/>
      <c r="E177"/>
      <c r="F177"/>
      <c r="G177"/>
      <c r="H177"/>
      <c r="I177"/>
      <c r="J177"/>
      <c r="K177"/>
      <c r="L177"/>
      <c r="M177"/>
      <c r="N177"/>
    </row>
    <row r="178" spans="2:14" s="36" customFormat="1" x14ac:dyDescent="0.3">
      <c r="B178"/>
      <c r="C178" s="1"/>
      <c r="D178"/>
      <c r="E178"/>
      <c r="F178"/>
      <c r="G178"/>
      <c r="H178"/>
      <c r="I178"/>
      <c r="J178"/>
      <c r="K178"/>
      <c r="L178"/>
      <c r="M178"/>
      <c r="N178"/>
    </row>
    <row r="179" spans="2:14" s="36" customFormat="1" x14ac:dyDescent="0.3">
      <c r="B179"/>
      <c r="C179" s="1"/>
      <c r="D179"/>
      <c r="E179"/>
      <c r="F179"/>
      <c r="G179"/>
      <c r="H179"/>
      <c r="I179"/>
      <c r="J179"/>
      <c r="K179"/>
      <c r="L179"/>
      <c r="M179"/>
      <c r="N179"/>
    </row>
    <row r="180" spans="2:14" s="36" customFormat="1" x14ac:dyDescent="0.3">
      <c r="B180"/>
      <c r="C180" s="1"/>
      <c r="D180"/>
      <c r="E180"/>
      <c r="F180"/>
      <c r="G180"/>
      <c r="H180"/>
      <c r="I180"/>
      <c r="J180"/>
      <c r="K180"/>
      <c r="L180"/>
      <c r="M180"/>
      <c r="N180"/>
    </row>
    <row r="181" spans="2:14" s="36" customFormat="1" x14ac:dyDescent="0.3">
      <c r="B181"/>
      <c r="C181" s="1"/>
      <c r="D181"/>
      <c r="E181"/>
      <c r="F181"/>
      <c r="G181"/>
      <c r="H181"/>
      <c r="I181"/>
      <c r="J181"/>
      <c r="K181"/>
      <c r="L181"/>
      <c r="M181"/>
      <c r="N181"/>
    </row>
    <row r="182" spans="2:14" s="36" customFormat="1" x14ac:dyDescent="0.3">
      <c r="B182"/>
      <c r="C182" s="1"/>
      <c r="D182"/>
      <c r="E182"/>
      <c r="F182"/>
      <c r="G182"/>
      <c r="H182"/>
      <c r="I182"/>
      <c r="J182"/>
      <c r="K182"/>
      <c r="L182"/>
      <c r="M182"/>
      <c r="N182"/>
    </row>
    <row r="183" spans="2:14" s="36" customFormat="1" x14ac:dyDescent="0.3">
      <c r="B183"/>
      <c r="C183" s="1"/>
      <c r="D183"/>
      <c r="E183"/>
      <c r="F183"/>
      <c r="G183"/>
      <c r="H183"/>
      <c r="I183"/>
      <c r="J183"/>
      <c r="K183"/>
      <c r="L183"/>
      <c r="M183"/>
      <c r="N183"/>
    </row>
    <row r="184" spans="2:14" s="36" customFormat="1" x14ac:dyDescent="0.3">
      <c r="B184"/>
      <c r="C184" s="1"/>
      <c r="D184"/>
      <c r="E184"/>
      <c r="F184"/>
      <c r="G184"/>
      <c r="H184"/>
      <c r="I184"/>
      <c r="J184"/>
      <c r="K184"/>
      <c r="L184"/>
      <c r="M184"/>
      <c r="N184"/>
    </row>
    <row r="185" spans="2:14" s="36" customFormat="1" x14ac:dyDescent="0.3">
      <c r="B185"/>
      <c r="C185" s="1"/>
      <c r="D185"/>
      <c r="E185"/>
      <c r="F185"/>
      <c r="G185"/>
      <c r="H185"/>
      <c r="I185"/>
      <c r="J185"/>
      <c r="K185"/>
      <c r="L185"/>
      <c r="M185"/>
      <c r="N185"/>
    </row>
    <row r="186" spans="2:14" s="36" customFormat="1" x14ac:dyDescent="0.3">
      <c r="B186"/>
      <c r="C186" s="1"/>
      <c r="D186"/>
      <c r="E186"/>
      <c r="F186"/>
      <c r="G186"/>
      <c r="H186"/>
      <c r="I186"/>
      <c r="J186"/>
      <c r="K186"/>
      <c r="L186"/>
      <c r="M186"/>
      <c r="N186"/>
    </row>
    <row r="187" spans="2:14" s="36" customFormat="1" x14ac:dyDescent="0.3">
      <c r="B187"/>
      <c r="C187" s="1"/>
      <c r="D187"/>
      <c r="E187"/>
      <c r="F187"/>
      <c r="G187"/>
      <c r="H187"/>
      <c r="I187"/>
      <c r="J187"/>
      <c r="K187"/>
      <c r="L187"/>
      <c r="M187"/>
      <c r="N187"/>
    </row>
    <row r="188" spans="2:14" s="36" customFormat="1" x14ac:dyDescent="0.3">
      <c r="B188"/>
      <c r="C188" s="1"/>
      <c r="D188"/>
      <c r="E188"/>
      <c r="F188"/>
      <c r="G188"/>
      <c r="H188"/>
      <c r="I188"/>
      <c r="J188"/>
      <c r="K188"/>
      <c r="L188"/>
      <c r="M188"/>
      <c r="N188"/>
    </row>
    <row r="189" spans="2:14" s="36" customFormat="1" x14ac:dyDescent="0.3">
      <c r="B189"/>
      <c r="C189" s="1"/>
      <c r="D189"/>
      <c r="E189"/>
      <c r="F189"/>
      <c r="G189"/>
      <c r="H189"/>
      <c r="I189"/>
      <c r="J189"/>
      <c r="K189"/>
      <c r="L189"/>
      <c r="M189"/>
      <c r="N189"/>
    </row>
    <row r="190" spans="2:14" s="36" customFormat="1" x14ac:dyDescent="0.3">
      <c r="B190"/>
      <c r="C190" s="1"/>
      <c r="D190"/>
      <c r="E190"/>
      <c r="F190"/>
      <c r="G190"/>
      <c r="H190"/>
      <c r="I190"/>
      <c r="J190"/>
      <c r="K190"/>
      <c r="L190"/>
      <c r="M190"/>
      <c r="N190"/>
    </row>
    <row r="191" spans="2:14" s="36" customFormat="1" x14ac:dyDescent="0.3">
      <c r="B191"/>
      <c r="C191" s="1"/>
      <c r="D191"/>
      <c r="E191"/>
      <c r="F191"/>
      <c r="G191"/>
      <c r="H191"/>
      <c r="I191"/>
      <c r="J191"/>
      <c r="K191"/>
      <c r="L191"/>
      <c r="M191"/>
      <c r="N191"/>
    </row>
    <row r="192" spans="2:14" s="36" customFormat="1" x14ac:dyDescent="0.3">
      <c r="B192"/>
      <c r="C192" s="1"/>
      <c r="D192"/>
      <c r="E192"/>
      <c r="F192"/>
      <c r="G192"/>
      <c r="H192"/>
      <c r="I192"/>
      <c r="J192"/>
      <c r="K192"/>
      <c r="L192"/>
      <c r="M192"/>
      <c r="N192"/>
    </row>
    <row r="193" spans="2:14" s="36" customFormat="1" x14ac:dyDescent="0.3">
      <c r="B193"/>
      <c r="C193" s="1"/>
      <c r="D193"/>
      <c r="E193"/>
      <c r="F193"/>
      <c r="G193"/>
      <c r="H193"/>
      <c r="I193"/>
      <c r="J193"/>
      <c r="K193"/>
      <c r="L193"/>
      <c r="M193"/>
      <c r="N193"/>
    </row>
    <row r="194" spans="2:14" s="36" customFormat="1" x14ac:dyDescent="0.3">
      <c r="B194"/>
      <c r="C194" s="1"/>
      <c r="D194"/>
      <c r="E194"/>
      <c r="F194"/>
      <c r="G194"/>
      <c r="H194"/>
      <c r="I194"/>
      <c r="J194"/>
      <c r="K194"/>
      <c r="L194"/>
      <c r="M194"/>
      <c r="N194"/>
    </row>
    <row r="195" spans="2:14" s="36" customFormat="1" x14ac:dyDescent="0.3">
      <c r="B195"/>
      <c r="C195" s="1"/>
      <c r="D195"/>
      <c r="E195"/>
      <c r="F195"/>
      <c r="G195"/>
      <c r="H195"/>
      <c r="I195"/>
      <c r="J195"/>
      <c r="K195"/>
      <c r="L195"/>
      <c r="M195"/>
      <c r="N195"/>
    </row>
    <row r="196" spans="2:14" s="36" customFormat="1" x14ac:dyDescent="0.3">
      <c r="B196"/>
      <c r="C196" s="1"/>
      <c r="D196"/>
      <c r="E196"/>
      <c r="F196"/>
      <c r="G196"/>
      <c r="H196"/>
      <c r="I196"/>
      <c r="J196"/>
      <c r="K196"/>
      <c r="L196"/>
      <c r="M196"/>
      <c r="N196"/>
    </row>
    <row r="197" spans="2:14" s="36" customFormat="1" x14ac:dyDescent="0.3">
      <c r="B197"/>
      <c r="C197" s="1"/>
      <c r="D197"/>
      <c r="E197"/>
      <c r="F197"/>
      <c r="G197"/>
      <c r="H197"/>
      <c r="I197"/>
      <c r="J197"/>
      <c r="K197"/>
      <c r="L197"/>
      <c r="M197"/>
      <c r="N197"/>
    </row>
    <row r="198" spans="2:14" s="36" customFormat="1" x14ac:dyDescent="0.3">
      <c r="B198"/>
      <c r="C198" s="1"/>
      <c r="D198"/>
      <c r="E198"/>
      <c r="F198"/>
      <c r="G198"/>
      <c r="H198"/>
      <c r="I198"/>
      <c r="J198"/>
      <c r="K198"/>
      <c r="L198"/>
      <c r="M198"/>
      <c r="N198"/>
    </row>
    <row r="199" spans="2:14" s="36" customFormat="1" x14ac:dyDescent="0.3">
      <c r="B199"/>
      <c r="C199" s="1"/>
      <c r="D199"/>
      <c r="E199"/>
      <c r="F199"/>
      <c r="G199"/>
      <c r="H199"/>
      <c r="I199"/>
      <c r="J199"/>
      <c r="K199"/>
      <c r="L199"/>
      <c r="M199"/>
      <c r="N199"/>
    </row>
    <row r="200" spans="2:14" s="36" customFormat="1" x14ac:dyDescent="0.3">
      <c r="B200"/>
      <c r="C200" s="1"/>
      <c r="D200"/>
      <c r="E200"/>
      <c r="F200"/>
      <c r="G200"/>
      <c r="H200"/>
      <c r="I200"/>
      <c r="J200"/>
      <c r="K200"/>
      <c r="L200"/>
      <c r="M200"/>
      <c r="N200"/>
    </row>
    <row r="201" spans="2:14" s="36" customFormat="1" x14ac:dyDescent="0.3">
      <c r="B201"/>
      <c r="C201" s="1"/>
      <c r="D201"/>
      <c r="E201"/>
      <c r="F201"/>
      <c r="G201"/>
      <c r="H201"/>
      <c r="I201"/>
      <c r="J201"/>
      <c r="K201"/>
      <c r="L201"/>
      <c r="M201"/>
      <c r="N201"/>
    </row>
    <row r="202" spans="2:14" s="36" customFormat="1" x14ac:dyDescent="0.3">
      <c r="B202"/>
      <c r="C202" s="1"/>
      <c r="D202"/>
      <c r="E202"/>
      <c r="F202"/>
      <c r="G202"/>
      <c r="H202"/>
      <c r="I202"/>
      <c r="J202"/>
      <c r="K202"/>
      <c r="L202"/>
      <c r="M202"/>
      <c r="N202"/>
    </row>
    <row r="203" spans="2:14" s="36" customFormat="1" x14ac:dyDescent="0.3">
      <c r="B203"/>
      <c r="C203" s="1"/>
      <c r="D203"/>
      <c r="E203"/>
      <c r="F203"/>
      <c r="G203"/>
      <c r="H203"/>
      <c r="I203"/>
      <c r="J203"/>
      <c r="K203"/>
      <c r="L203"/>
      <c r="M203"/>
      <c r="N203"/>
    </row>
    <row r="204" spans="2:14" s="36" customFormat="1" x14ac:dyDescent="0.3">
      <c r="B204"/>
      <c r="C204" s="1"/>
      <c r="D204"/>
      <c r="E204"/>
      <c r="F204"/>
      <c r="G204"/>
      <c r="H204"/>
      <c r="I204"/>
      <c r="J204"/>
      <c r="K204"/>
      <c r="L204"/>
      <c r="M204"/>
      <c r="N204"/>
    </row>
    <row r="205" spans="2:14" s="36" customFormat="1" x14ac:dyDescent="0.3">
      <c r="B205"/>
      <c r="C205" s="1"/>
      <c r="D205"/>
      <c r="E205"/>
      <c r="F205"/>
      <c r="G205"/>
      <c r="H205"/>
      <c r="I205"/>
      <c r="J205"/>
      <c r="K205"/>
      <c r="L205"/>
      <c r="M205"/>
      <c r="N205"/>
    </row>
    <row r="206" spans="2:14" s="36" customFormat="1" x14ac:dyDescent="0.3">
      <c r="B206"/>
      <c r="C206" s="1"/>
      <c r="D206"/>
      <c r="E206"/>
      <c r="F206"/>
      <c r="G206"/>
      <c r="H206"/>
      <c r="I206"/>
      <c r="J206"/>
      <c r="K206"/>
      <c r="L206"/>
      <c r="M206"/>
      <c r="N206"/>
    </row>
    <row r="207" spans="2:14" s="36" customFormat="1" x14ac:dyDescent="0.3">
      <c r="B207"/>
      <c r="C207" s="1"/>
      <c r="D207"/>
      <c r="E207"/>
      <c r="F207"/>
      <c r="G207"/>
      <c r="H207"/>
      <c r="I207"/>
      <c r="J207"/>
      <c r="K207"/>
      <c r="L207"/>
      <c r="M207"/>
      <c r="N207"/>
    </row>
    <row r="208" spans="2:14" s="36" customFormat="1" x14ac:dyDescent="0.3">
      <c r="B208"/>
      <c r="C208" s="1"/>
      <c r="D208"/>
      <c r="E208"/>
      <c r="F208"/>
      <c r="G208"/>
      <c r="H208"/>
      <c r="I208"/>
      <c r="J208"/>
      <c r="K208"/>
      <c r="L208"/>
      <c r="M208"/>
      <c r="N208"/>
    </row>
    <row r="209" spans="2:14" s="36" customFormat="1" x14ac:dyDescent="0.3">
      <c r="B209"/>
      <c r="C209" s="1"/>
      <c r="D209"/>
      <c r="E209"/>
      <c r="F209"/>
      <c r="G209"/>
      <c r="H209"/>
      <c r="I209"/>
      <c r="J209"/>
      <c r="K209"/>
      <c r="L209"/>
      <c r="M209"/>
      <c r="N209"/>
    </row>
    <row r="210" spans="2:14" s="36" customFormat="1" x14ac:dyDescent="0.3">
      <c r="B210"/>
      <c r="C210" s="1"/>
      <c r="D210"/>
      <c r="E210"/>
      <c r="F210"/>
      <c r="G210"/>
      <c r="H210"/>
      <c r="I210"/>
      <c r="J210"/>
      <c r="K210"/>
      <c r="L210"/>
      <c r="M210"/>
      <c r="N210"/>
    </row>
    <row r="211" spans="2:14" s="36" customFormat="1" x14ac:dyDescent="0.3">
      <c r="B211"/>
      <c r="C211" s="1"/>
      <c r="D211"/>
      <c r="E211"/>
      <c r="F211"/>
      <c r="G211"/>
      <c r="H211"/>
      <c r="I211"/>
      <c r="J211"/>
      <c r="K211"/>
      <c r="L211"/>
      <c r="M211"/>
      <c r="N211"/>
    </row>
    <row r="212" spans="2:14" s="36" customFormat="1" x14ac:dyDescent="0.3">
      <c r="B212"/>
      <c r="C212" s="1"/>
      <c r="D212"/>
      <c r="E212"/>
      <c r="F212"/>
      <c r="G212"/>
      <c r="H212"/>
      <c r="I212"/>
      <c r="J212"/>
      <c r="K212"/>
      <c r="L212"/>
      <c r="M212"/>
      <c r="N212"/>
    </row>
    <row r="213" spans="2:14" s="36" customFormat="1" x14ac:dyDescent="0.3">
      <c r="B213"/>
      <c r="C213" s="1"/>
      <c r="D213"/>
      <c r="E213"/>
      <c r="F213"/>
      <c r="G213"/>
      <c r="H213"/>
      <c r="I213"/>
      <c r="J213"/>
      <c r="K213"/>
      <c r="L213"/>
      <c r="M213"/>
      <c r="N213"/>
    </row>
    <row r="214" spans="2:14" s="36" customFormat="1" x14ac:dyDescent="0.3">
      <c r="B214"/>
      <c r="C214" s="1"/>
      <c r="D214"/>
      <c r="E214"/>
      <c r="F214"/>
      <c r="G214"/>
      <c r="H214"/>
      <c r="I214"/>
      <c r="J214"/>
      <c r="K214"/>
      <c r="L214"/>
      <c r="M214"/>
      <c r="N214"/>
    </row>
    <row r="215" spans="2:14" s="36" customFormat="1" x14ac:dyDescent="0.3">
      <c r="B215"/>
      <c r="C215" s="1"/>
      <c r="D215"/>
      <c r="E215"/>
      <c r="F215"/>
      <c r="G215"/>
      <c r="H215"/>
      <c r="I215"/>
      <c r="J215"/>
      <c r="K215"/>
      <c r="L215"/>
      <c r="M215"/>
      <c r="N215"/>
    </row>
    <row r="216" spans="2:14" s="36" customFormat="1" x14ac:dyDescent="0.3">
      <c r="B216"/>
      <c r="C216" s="1"/>
      <c r="D216"/>
      <c r="E216"/>
      <c r="F216"/>
      <c r="G216"/>
      <c r="H216"/>
      <c r="I216"/>
      <c r="J216"/>
      <c r="K216"/>
      <c r="L216"/>
      <c r="M216"/>
      <c r="N216"/>
    </row>
    <row r="217" spans="2:14" s="36" customFormat="1" x14ac:dyDescent="0.3">
      <c r="B217"/>
      <c r="C217" s="1"/>
      <c r="D217"/>
      <c r="E217"/>
      <c r="F217"/>
      <c r="G217"/>
      <c r="H217"/>
      <c r="I217"/>
      <c r="J217"/>
      <c r="K217"/>
      <c r="L217"/>
      <c r="M217"/>
      <c r="N217"/>
    </row>
    <row r="218" spans="2:14" s="36" customFormat="1" x14ac:dyDescent="0.3">
      <c r="B218"/>
      <c r="C218" s="1"/>
      <c r="D218"/>
      <c r="E218"/>
      <c r="F218"/>
      <c r="G218"/>
      <c r="H218"/>
      <c r="I218"/>
      <c r="J218"/>
      <c r="K218"/>
      <c r="L218"/>
      <c r="M218"/>
      <c r="N218"/>
    </row>
    <row r="219" spans="2:14" s="36" customFormat="1" x14ac:dyDescent="0.3">
      <c r="B219"/>
      <c r="C219" s="1"/>
      <c r="D219"/>
      <c r="E219"/>
      <c r="F219"/>
      <c r="G219"/>
      <c r="H219"/>
      <c r="I219"/>
      <c r="J219"/>
      <c r="K219"/>
      <c r="L219"/>
      <c r="M219"/>
      <c r="N219"/>
    </row>
    <row r="220" spans="2:14" s="36" customFormat="1" x14ac:dyDescent="0.3">
      <c r="B220"/>
      <c r="C220" s="1"/>
      <c r="D220"/>
      <c r="E220"/>
      <c r="F220"/>
      <c r="G220"/>
      <c r="H220"/>
      <c r="I220"/>
      <c r="J220"/>
      <c r="K220"/>
      <c r="L220"/>
      <c r="M220"/>
      <c r="N220"/>
    </row>
    <row r="221" spans="2:14" s="36" customFormat="1" x14ac:dyDescent="0.3">
      <c r="B221"/>
      <c r="C221" s="1"/>
      <c r="D221"/>
      <c r="E221"/>
      <c r="F221"/>
      <c r="G221"/>
      <c r="H221"/>
      <c r="I221"/>
      <c r="J221"/>
      <c r="K221"/>
      <c r="L221"/>
      <c r="M221"/>
      <c r="N221"/>
    </row>
    <row r="222" spans="2:14" s="36" customFormat="1" x14ac:dyDescent="0.3">
      <c r="B222"/>
      <c r="C222" s="1"/>
      <c r="D222"/>
      <c r="E222"/>
      <c r="F222"/>
      <c r="G222"/>
      <c r="H222"/>
      <c r="I222"/>
      <c r="J222"/>
      <c r="K222"/>
      <c r="L222"/>
      <c r="M222"/>
      <c r="N222"/>
    </row>
    <row r="223" spans="2:14" s="36" customFormat="1" x14ac:dyDescent="0.3">
      <c r="B223"/>
      <c r="C223" s="1"/>
      <c r="D223"/>
      <c r="E223"/>
      <c r="F223"/>
      <c r="G223"/>
      <c r="H223"/>
      <c r="I223"/>
      <c r="J223"/>
      <c r="K223"/>
      <c r="L223"/>
      <c r="M223"/>
      <c r="N223"/>
    </row>
    <row r="224" spans="2:14" s="36" customFormat="1" x14ac:dyDescent="0.3">
      <c r="B224"/>
      <c r="C224" s="1"/>
      <c r="D224"/>
      <c r="E224"/>
      <c r="F224"/>
      <c r="G224"/>
      <c r="H224"/>
      <c r="I224"/>
      <c r="J224"/>
      <c r="K224"/>
      <c r="L224"/>
      <c r="M224"/>
      <c r="N224"/>
    </row>
    <row r="225" spans="2:14" s="36" customFormat="1" x14ac:dyDescent="0.3">
      <c r="B225"/>
      <c r="C225" s="1"/>
      <c r="D225"/>
      <c r="E225"/>
      <c r="F225"/>
      <c r="G225"/>
      <c r="H225"/>
      <c r="I225"/>
      <c r="J225"/>
      <c r="K225"/>
      <c r="L225"/>
      <c r="M225"/>
      <c r="N225"/>
    </row>
    <row r="226" spans="2:14" s="36" customFormat="1" x14ac:dyDescent="0.3">
      <c r="B226"/>
      <c r="C226" s="1"/>
      <c r="D226"/>
      <c r="E226"/>
      <c r="F226"/>
      <c r="G226"/>
      <c r="H226"/>
      <c r="I226"/>
      <c r="J226"/>
      <c r="K226"/>
      <c r="L226"/>
      <c r="M226"/>
      <c r="N226"/>
    </row>
    <row r="227" spans="2:14" s="36" customFormat="1" x14ac:dyDescent="0.3">
      <c r="B227"/>
      <c r="C227" s="1"/>
      <c r="D227"/>
      <c r="E227"/>
      <c r="F227"/>
      <c r="G227"/>
      <c r="H227"/>
      <c r="I227"/>
      <c r="J227"/>
      <c r="K227"/>
      <c r="L227"/>
      <c r="M227"/>
      <c r="N227"/>
    </row>
    <row r="228" spans="2:14" s="36" customFormat="1" x14ac:dyDescent="0.3">
      <c r="B228"/>
      <c r="C228" s="1"/>
      <c r="D228"/>
      <c r="E228"/>
      <c r="F228"/>
      <c r="G228"/>
      <c r="H228"/>
      <c r="I228"/>
      <c r="J228"/>
      <c r="K228"/>
      <c r="L228"/>
      <c r="M228"/>
      <c r="N228"/>
    </row>
    <row r="229" spans="2:14" s="36" customFormat="1" x14ac:dyDescent="0.3">
      <c r="B229"/>
      <c r="C229" s="1"/>
      <c r="D229"/>
      <c r="E229"/>
      <c r="F229"/>
      <c r="G229"/>
      <c r="H229"/>
      <c r="I229"/>
      <c r="J229"/>
      <c r="K229"/>
      <c r="L229"/>
      <c r="M229"/>
      <c r="N229"/>
    </row>
    <row r="230" spans="2:14" s="36" customFormat="1" x14ac:dyDescent="0.3">
      <c r="B230"/>
      <c r="C230" s="1"/>
      <c r="D230"/>
      <c r="E230"/>
      <c r="F230"/>
      <c r="G230"/>
      <c r="H230"/>
      <c r="I230"/>
      <c r="J230"/>
      <c r="K230"/>
      <c r="L230"/>
      <c r="M230"/>
      <c r="N230"/>
    </row>
    <row r="231" spans="2:14" s="36" customFormat="1" x14ac:dyDescent="0.3">
      <c r="B231"/>
      <c r="C231" s="1"/>
      <c r="D231"/>
      <c r="E231"/>
      <c r="F231"/>
      <c r="G231"/>
      <c r="H231"/>
      <c r="I231"/>
      <c r="J231"/>
      <c r="K231"/>
      <c r="L231"/>
      <c r="M231"/>
      <c r="N231"/>
    </row>
    <row r="232" spans="2:14" s="36" customFormat="1" x14ac:dyDescent="0.3">
      <c r="B232"/>
      <c r="C232" s="1"/>
      <c r="D232"/>
      <c r="E232"/>
      <c r="F232"/>
      <c r="G232"/>
      <c r="H232"/>
      <c r="I232"/>
      <c r="J232"/>
      <c r="K232"/>
      <c r="L232"/>
      <c r="M232"/>
      <c r="N232"/>
    </row>
    <row r="233" spans="2:14" s="36" customFormat="1" x14ac:dyDescent="0.3">
      <c r="B233"/>
      <c r="C233" s="1"/>
      <c r="D233"/>
      <c r="E233"/>
      <c r="F233"/>
      <c r="G233"/>
      <c r="H233"/>
      <c r="I233"/>
      <c r="J233"/>
      <c r="K233"/>
      <c r="L233"/>
      <c r="M233"/>
      <c r="N233"/>
    </row>
    <row r="234" spans="2:14" s="36" customFormat="1" x14ac:dyDescent="0.3">
      <c r="B234"/>
      <c r="C234" s="1"/>
      <c r="D234"/>
      <c r="E234"/>
      <c r="F234"/>
      <c r="G234"/>
      <c r="H234"/>
      <c r="I234"/>
      <c r="J234"/>
      <c r="K234"/>
      <c r="L234"/>
      <c r="M234"/>
      <c r="N234"/>
    </row>
    <row r="235" spans="2:14" s="36" customFormat="1" x14ac:dyDescent="0.3">
      <c r="B235"/>
      <c r="C235" s="1"/>
      <c r="D235"/>
      <c r="E235"/>
      <c r="F235"/>
      <c r="G235"/>
      <c r="H235"/>
      <c r="I235"/>
      <c r="J235"/>
      <c r="K235"/>
      <c r="L235"/>
      <c r="M235"/>
      <c r="N235"/>
    </row>
    <row r="236" spans="2:14" s="36" customFormat="1" x14ac:dyDescent="0.3">
      <c r="B236"/>
      <c r="C236" s="1"/>
      <c r="D236"/>
      <c r="E236"/>
      <c r="F236"/>
      <c r="G236"/>
      <c r="H236"/>
      <c r="I236"/>
      <c r="J236"/>
      <c r="K236"/>
      <c r="L236"/>
      <c r="M236"/>
      <c r="N236"/>
    </row>
    <row r="237" spans="2:14" s="36" customFormat="1" x14ac:dyDescent="0.3">
      <c r="B237"/>
      <c r="C237" s="1"/>
      <c r="D237"/>
      <c r="E237"/>
      <c r="F237"/>
      <c r="G237"/>
      <c r="H237"/>
      <c r="I237"/>
      <c r="J237"/>
      <c r="K237"/>
      <c r="L237"/>
      <c r="M237"/>
      <c r="N237"/>
    </row>
    <row r="238" spans="2:14" s="36" customFormat="1" x14ac:dyDescent="0.3">
      <c r="B238"/>
      <c r="C238" s="1"/>
      <c r="D238"/>
      <c r="E238"/>
      <c r="F238"/>
      <c r="G238"/>
      <c r="H238"/>
      <c r="I238"/>
      <c r="J238"/>
      <c r="K238"/>
      <c r="L238"/>
      <c r="M238"/>
      <c r="N238"/>
    </row>
    <row r="239" spans="2:14" s="36" customFormat="1" x14ac:dyDescent="0.3">
      <c r="B239"/>
      <c r="C239" s="1"/>
      <c r="D239"/>
      <c r="E239"/>
      <c r="F239"/>
      <c r="G239"/>
      <c r="H239"/>
      <c r="I239"/>
      <c r="J239"/>
      <c r="K239"/>
      <c r="L239"/>
      <c r="M239"/>
      <c r="N239"/>
    </row>
    <row r="240" spans="2:14" s="36" customFormat="1" x14ac:dyDescent="0.3">
      <c r="B240"/>
      <c r="C240" s="1"/>
      <c r="D240"/>
      <c r="E240"/>
      <c r="F240"/>
      <c r="G240"/>
      <c r="H240"/>
      <c r="I240"/>
      <c r="J240"/>
      <c r="K240"/>
      <c r="L240"/>
      <c r="M240"/>
      <c r="N240"/>
    </row>
    <row r="241" spans="2:14" s="36" customFormat="1" x14ac:dyDescent="0.3">
      <c r="B241"/>
      <c r="C241" s="1"/>
      <c r="D241"/>
      <c r="E241"/>
      <c r="F241"/>
      <c r="G241"/>
      <c r="H241"/>
      <c r="I241"/>
      <c r="J241"/>
      <c r="K241"/>
      <c r="L241"/>
      <c r="M241"/>
      <c r="N241"/>
    </row>
    <row r="242" spans="2:14" s="36" customFormat="1" x14ac:dyDescent="0.3">
      <c r="B242"/>
      <c r="C242" s="1"/>
      <c r="D242"/>
      <c r="E242"/>
      <c r="F242"/>
      <c r="G242"/>
      <c r="H242"/>
      <c r="I242"/>
      <c r="J242"/>
      <c r="K242"/>
      <c r="L242"/>
      <c r="M242"/>
      <c r="N242"/>
    </row>
    <row r="243" spans="2:14" s="36" customFormat="1" x14ac:dyDescent="0.3">
      <c r="B243"/>
      <c r="C243" s="1"/>
      <c r="D243"/>
      <c r="E243"/>
      <c r="F243"/>
      <c r="G243"/>
      <c r="H243"/>
      <c r="I243"/>
      <c r="J243"/>
      <c r="K243"/>
      <c r="L243"/>
      <c r="M243"/>
      <c r="N243"/>
    </row>
    <row r="244" spans="2:14" s="36" customFormat="1" x14ac:dyDescent="0.3">
      <c r="B244"/>
      <c r="C244" s="1"/>
      <c r="D244"/>
      <c r="E244"/>
      <c r="F244"/>
      <c r="G244"/>
      <c r="H244"/>
      <c r="I244"/>
      <c r="J244"/>
      <c r="K244"/>
      <c r="L244"/>
      <c r="M244"/>
      <c r="N244"/>
    </row>
    <row r="245" spans="2:14" s="36" customFormat="1" x14ac:dyDescent="0.3">
      <c r="B245"/>
      <c r="C245" s="1"/>
      <c r="D245"/>
      <c r="E245"/>
      <c r="F245"/>
      <c r="G245"/>
      <c r="H245"/>
      <c r="I245"/>
      <c r="J245"/>
      <c r="K245"/>
      <c r="L245"/>
      <c r="M245"/>
      <c r="N245"/>
    </row>
    <row r="246" spans="2:14" s="36" customFormat="1" x14ac:dyDescent="0.3">
      <c r="B246"/>
      <c r="C246" s="1"/>
      <c r="D246"/>
      <c r="E246"/>
      <c r="F246"/>
      <c r="G246"/>
      <c r="H246"/>
      <c r="I246"/>
      <c r="J246"/>
      <c r="K246"/>
      <c r="L246"/>
      <c r="M246"/>
      <c r="N246"/>
    </row>
    <row r="247" spans="2:14" s="36" customFormat="1" x14ac:dyDescent="0.3">
      <c r="B247"/>
      <c r="C247" s="1"/>
      <c r="D247"/>
      <c r="E247"/>
      <c r="F247"/>
      <c r="G247"/>
      <c r="H247"/>
      <c r="I247"/>
      <c r="J247"/>
      <c r="K247"/>
      <c r="L247"/>
      <c r="M247"/>
      <c r="N247"/>
    </row>
    <row r="248" spans="2:14" s="36" customFormat="1" x14ac:dyDescent="0.3">
      <c r="B248"/>
      <c r="C248" s="1"/>
      <c r="D248"/>
      <c r="E248"/>
      <c r="F248"/>
      <c r="G248"/>
      <c r="H248"/>
      <c r="I248"/>
      <c r="J248"/>
      <c r="K248"/>
      <c r="L248"/>
      <c r="M248"/>
      <c r="N248"/>
    </row>
    <row r="249" spans="2:14" s="36" customFormat="1" x14ac:dyDescent="0.3">
      <c r="B249"/>
      <c r="C249" s="1"/>
      <c r="D249"/>
      <c r="E249"/>
      <c r="F249"/>
      <c r="G249"/>
      <c r="H249"/>
      <c r="I249"/>
      <c r="J249"/>
      <c r="K249"/>
      <c r="L249"/>
      <c r="M249"/>
      <c r="N249"/>
    </row>
    <row r="250" spans="2:14" s="36" customFormat="1" x14ac:dyDescent="0.3">
      <c r="B250"/>
      <c r="C250" s="1"/>
      <c r="D250"/>
      <c r="E250"/>
      <c r="F250"/>
      <c r="G250"/>
      <c r="H250"/>
      <c r="I250"/>
      <c r="J250"/>
      <c r="K250"/>
      <c r="L250"/>
      <c r="M250"/>
      <c r="N250"/>
    </row>
    <row r="251" spans="2:14" s="36" customFormat="1" x14ac:dyDescent="0.3">
      <c r="B251"/>
      <c r="C251" s="1"/>
      <c r="D251"/>
      <c r="E251"/>
      <c r="F251"/>
      <c r="G251"/>
      <c r="H251"/>
      <c r="I251"/>
      <c r="J251"/>
      <c r="K251"/>
      <c r="L251"/>
      <c r="M251"/>
      <c r="N251"/>
    </row>
    <row r="252" spans="2:14" s="36" customFormat="1" x14ac:dyDescent="0.3">
      <c r="B252"/>
      <c r="C252" s="1"/>
      <c r="D252"/>
      <c r="E252"/>
      <c r="F252"/>
      <c r="G252"/>
      <c r="H252"/>
      <c r="I252"/>
      <c r="J252"/>
      <c r="K252"/>
      <c r="L252"/>
      <c r="M252"/>
      <c r="N252"/>
    </row>
    <row r="253" spans="2:14" s="36" customFormat="1" x14ac:dyDescent="0.3">
      <c r="B253"/>
      <c r="C253" s="1"/>
      <c r="D253"/>
      <c r="E253"/>
      <c r="F253"/>
      <c r="G253"/>
      <c r="H253"/>
      <c r="I253"/>
      <c r="J253"/>
      <c r="K253"/>
      <c r="L253"/>
      <c r="M253"/>
      <c r="N253"/>
    </row>
    <row r="254" spans="2:14" s="36" customFormat="1" x14ac:dyDescent="0.3">
      <c r="B254"/>
      <c r="C254" s="1"/>
      <c r="D254"/>
      <c r="E254"/>
      <c r="F254"/>
      <c r="G254"/>
      <c r="H254"/>
      <c r="I254"/>
      <c r="J254"/>
      <c r="K254"/>
      <c r="L254"/>
      <c r="M254"/>
      <c r="N254"/>
    </row>
    <row r="255" spans="2:14" s="36" customFormat="1" x14ac:dyDescent="0.3">
      <c r="B255"/>
      <c r="C255" s="1"/>
      <c r="D255"/>
      <c r="E255"/>
      <c r="F255"/>
      <c r="G255"/>
      <c r="H255"/>
      <c r="I255"/>
      <c r="J255"/>
      <c r="K255"/>
      <c r="L255"/>
      <c r="M255"/>
      <c r="N255"/>
    </row>
    <row r="256" spans="2:14" s="36" customFormat="1" x14ac:dyDescent="0.3">
      <c r="B256"/>
      <c r="C256" s="1"/>
      <c r="D256"/>
      <c r="E256"/>
      <c r="F256"/>
      <c r="G256"/>
      <c r="H256"/>
      <c r="I256"/>
      <c r="J256"/>
      <c r="K256"/>
      <c r="L256"/>
      <c r="M256"/>
      <c r="N256"/>
    </row>
    <row r="257" spans="2:14" s="36" customFormat="1" x14ac:dyDescent="0.3">
      <c r="B257"/>
      <c r="C257" s="1"/>
      <c r="D257"/>
      <c r="E257"/>
      <c r="F257"/>
      <c r="G257"/>
      <c r="H257"/>
      <c r="I257"/>
      <c r="J257"/>
      <c r="K257"/>
      <c r="L257"/>
      <c r="M257"/>
      <c r="N257"/>
    </row>
    <row r="258" spans="2:14" s="36" customFormat="1" x14ac:dyDescent="0.3">
      <c r="B258"/>
      <c r="C258" s="1"/>
      <c r="D258"/>
      <c r="E258"/>
      <c r="F258"/>
      <c r="G258"/>
      <c r="H258"/>
      <c r="I258"/>
      <c r="J258"/>
      <c r="K258"/>
      <c r="L258"/>
      <c r="M258"/>
      <c r="N258"/>
    </row>
    <row r="259" spans="2:14" s="36" customFormat="1" x14ac:dyDescent="0.3">
      <c r="B259"/>
      <c r="C259" s="1"/>
      <c r="D259"/>
      <c r="E259"/>
      <c r="F259"/>
      <c r="G259"/>
      <c r="H259"/>
      <c r="I259"/>
      <c r="J259"/>
      <c r="K259"/>
      <c r="L259"/>
      <c r="M259"/>
      <c r="N259"/>
    </row>
    <row r="260" spans="2:14" s="36" customFormat="1" x14ac:dyDescent="0.3">
      <c r="B260"/>
      <c r="C260" s="1"/>
      <c r="D260"/>
      <c r="E260"/>
      <c r="F260"/>
      <c r="G260"/>
      <c r="H260"/>
      <c r="I260"/>
      <c r="J260"/>
      <c r="K260"/>
      <c r="L260"/>
      <c r="M260"/>
      <c r="N260"/>
    </row>
    <row r="261" spans="2:14" s="36" customFormat="1" x14ac:dyDescent="0.3">
      <c r="B261"/>
      <c r="C261" s="1"/>
      <c r="D261"/>
      <c r="E261"/>
      <c r="F261"/>
      <c r="G261"/>
      <c r="H261"/>
      <c r="I261"/>
      <c r="J261"/>
      <c r="K261"/>
      <c r="L261"/>
      <c r="M261"/>
      <c r="N261"/>
    </row>
    <row r="262" spans="2:14" s="36" customFormat="1" x14ac:dyDescent="0.3">
      <c r="B262"/>
      <c r="C262" s="1"/>
      <c r="D262"/>
      <c r="E262"/>
      <c r="F262"/>
      <c r="G262"/>
      <c r="H262"/>
      <c r="I262"/>
      <c r="J262"/>
      <c r="K262"/>
      <c r="L262"/>
      <c r="M262"/>
      <c r="N262"/>
    </row>
    <row r="263" spans="2:14" s="36" customFormat="1" x14ac:dyDescent="0.3">
      <c r="B263"/>
      <c r="C263" s="1"/>
      <c r="D263"/>
      <c r="E263"/>
      <c r="F263"/>
      <c r="G263"/>
      <c r="H263"/>
      <c r="I263"/>
      <c r="J263"/>
      <c r="K263"/>
      <c r="L263"/>
      <c r="M263"/>
      <c r="N263"/>
    </row>
    <row r="264" spans="2:14" s="36" customFormat="1" x14ac:dyDescent="0.3">
      <c r="C264" s="37"/>
    </row>
    <row r="265" spans="2:14" s="36" customFormat="1" x14ac:dyDescent="0.3">
      <c r="C265" s="37"/>
    </row>
    <row r="266" spans="2:14" s="36" customFormat="1" x14ac:dyDescent="0.3">
      <c r="C266" s="37"/>
    </row>
    <row r="267" spans="2:14" s="36" customFormat="1" x14ac:dyDescent="0.3">
      <c r="C267" s="37"/>
    </row>
    <row r="268" spans="2:14" s="36" customFormat="1" x14ac:dyDescent="0.3">
      <c r="C268" s="37"/>
    </row>
    <row r="269" spans="2:14" s="36" customFormat="1" x14ac:dyDescent="0.3">
      <c r="C269" s="37"/>
    </row>
    <row r="270" spans="2:14" s="36" customFormat="1" x14ac:dyDescent="0.3">
      <c r="C270" s="37"/>
    </row>
    <row r="271" spans="2:14" s="36" customFormat="1" x14ac:dyDescent="0.3">
      <c r="C271" s="37"/>
    </row>
    <row r="272" spans="2:14" s="36" customFormat="1" x14ac:dyDescent="0.3">
      <c r="C272" s="37"/>
    </row>
    <row r="273" spans="3:3" s="36" customFormat="1" x14ac:dyDescent="0.3">
      <c r="C273" s="37"/>
    </row>
    <row r="274" spans="3:3" s="36" customFormat="1" x14ac:dyDescent="0.3">
      <c r="C274" s="37"/>
    </row>
    <row r="275" spans="3:3" s="36" customFormat="1" x14ac:dyDescent="0.3">
      <c r="C275" s="37"/>
    </row>
    <row r="276" spans="3:3" s="36" customFormat="1" x14ac:dyDescent="0.3">
      <c r="C276" s="37"/>
    </row>
    <row r="277" spans="3:3" s="36" customFormat="1" x14ac:dyDescent="0.3">
      <c r="C277" s="37"/>
    </row>
    <row r="278" spans="3:3" s="36" customFormat="1" x14ac:dyDescent="0.3">
      <c r="C278" s="37"/>
    </row>
    <row r="279" spans="3:3" s="36" customFormat="1" x14ac:dyDescent="0.3">
      <c r="C279" s="37"/>
    </row>
    <row r="280" spans="3:3" s="36" customFormat="1" x14ac:dyDescent="0.3">
      <c r="C280" s="37"/>
    </row>
    <row r="281" spans="3:3" s="36" customFormat="1" x14ac:dyDescent="0.3">
      <c r="C281" s="37"/>
    </row>
    <row r="282" spans="3:3" s="36" customFormat="1" x14ac:dyDescent="0.3">
      <c r="C282" s="37"/>
    </row>
    <row r="283" spans="3:3" s="36" customFormat="1" x14ac:dyDescent="0.3">
      <c r="C283" s="37"/>
    </row>
    <row r="284" spans="3:3" s="36" customFormat="1" x14ac:dyDescent="0.3">
      <c r="C284" s="37"/>
    </row>
    <row r="285" spans="3:3" s="36" customFormat="1" x14ac:dyDescent="0.3">
      <c r="C285" s="37"/>
    </row>
    <row r="286" spans="3:3" s="36" customFormat="1" x14ac:dyDescent="0.3">
      <c r="C286" s="37"/>
    </row>
    <row r="287" spans="3:3" s="36" customFormat="1" x14ac:dyDescent="0.3">
      <c r="C287" s="37"/>
    </row>
    <row r="288" spans="3:3" s="36" customFormat="1" x14ac:dyDescent="0.3">
      <c r="C288" s="37"/>
    </row>
    <row r="289" spans="3:3" s="36" customFormat="1" x14ac:dyDescent="0.3">
      <c r="C289" s="37"/>
    </row>
    <row r="290" spans="3:3" s="36" customFormat="1" x14ac:dyDescent="0.3">
      <c r="C290" s="37"/>
    </row>
    <row r="291" spans="3:3" s="36" customFormat="1" x14ac:dyDescent="0.3">
      <c r="C291" s="37"/>
    </row>
    <row r="292" spans="3:3" s="36" customFormat="1" x14ac:dyDescent="0.3">
      <c r="C292" s="37"/>
    </row>
    <row r="293" spans="3:3" s="36" customFormat="1" x14ac:dyDescent="0.3">
      <c r="C293" s="37"/>
    </row>
    <row r="294" spans="3:3" s="36" customFormat="1" x14ac:dyDescent="0.3">
      <c r="C294" s="37"/>
    </row>
    <row r="295" spans="3:3" s="36" customFormat="1" x14ac:dyDescent="0.3">
      <c r="C295" s="37"/>
    </row>
    <row r="296" spans="3:3" s="36" customFormat="1" x14ac:dyDescent="0.3">
      <c r="C296" s="37"/>
    </row>
    <row r="297" spans="3:3" s="36" customFormat="1" x14ac:dyDescent="0.3">
      <c r="C297" s="37"/>
    </row>
    <row r="298" spans="3:3" s="36" customFormat="1" x14ac:dyDescent="0.3">
      <c r="C298" s="37"/>
    </row>
    <row r="299" spans="3:3" s="36" customFormat="1" x14ac:dyDescent="0.3">
      <c r="C299" s="37"/>
    </row>
    <row r="300" spans="3:3" s="36" customFormat="1" x14ac:dyDescent="0.3">
      <c r="C300" s="37"/>
    </row>
    <row r="301" spans="3:3" s="36" customFormat="1" x14ac:dyDescent="0.3">
      <c r="C301" s="37"/>
    </row>
    <row r="302" spans="3:3" s="36" customFormat="1" x14ac:dyDescent="0.3">
      <c r="C302" s="37"/>
    </row>
    <row r="303" spans="3:3" s="36" customFormat="1" x14ac:dyDescent="0.3">
      <c r="C303" s="37"/>
    </row>
    <row r="304" spans="3:3" s="36" customFormat="1" x14ac:dyDescent="0.3">
      <c r="C304" s="37"/>
    </row>
    <row r="305" spans="3:3" s="36" customFormat="1" x14ac:dyDescent="0.3">
      <c r="C305" s="37"/>
    </row>
    <row r="306" spans="3:3" s="36" customFormat="1" x14ac:dyDescent="0.3">
      <c r="C306" s="37"/>
    </row>
    <row r="307" spans="3:3" s="36" customFormat="1" x14ac:dyDescent="0.3">
      <c r="C307" s="37"/>
    </row>
    <row r="308" spans="3:3" s="36" customFormat="1" x14ac:dyDescent="0.3">
      <c r="C308" s="37"/>
    </row>
    <row r="309" spans="3:3" s="36" customFormat="1" x14ac:dyDescent="0.3">
      <c r="C309" s="37"/>
    </row>
    <row r="310" spans="3:3" s="36" customFormat="1" x14ac:dyDescent="0.3">
      <c r="C310" s="37"/>
    </row>
    <row r="311" spans="3:3" s="36" customFormat="1" x14ac:dyDescent="0.3">
      <c r="C311" s="37"/>
    </row>
    <row r="312" spans="3:3" s="36" customFormat="1" x14ac:dyDescent="0.3">
      <c r="C312" s="37"/>
    </row>
    <row r="313" spans="3:3" s="36" customFormat="1" x14ac:dyDescent="0.3">
      <c r="C313" s="37"/>
    </row>
    <row r="314" spans="3:3" s="36" customFormat="1" x14ac:dyDescent="0.3">
      <c r="C314" s="37"/>
    </row>
    <row r="315" spans="3:3" s="36" customFormat="1" x14ac:dyDescent="0.3">
      <c r="C315" s="37"/>
    </row>
    <row r="316" spans="3:3" s="36" customFormat="1" x14ac:dyDescent="0.3">
      <c r="C316" s="37"/>
    </row>
    <row r="317" spans="3:3" s="36" customFormat="1" x14ac:dyDescent="0.3">
      <c r="C317" s="37"/>
    </row>
    <row r="318" spans="3:3" s="36" customFormat="1" x14ac:dyDescent="0.3">
      <c r="C318" s="37"/>
    </row>
    <row r="319" spans="3:3" s="36" customFormat="1" x14ac:dyDescent="0.3">
      <c r="C319" s="37"/>
    </row>
    <row r="320" spans="3:3" s="36" customFormat="1" x14ac:dyDescent="0.3">
      <c r="C320" s="37"/>
    </row>
    <row r="321" spans="3:3" s="36" customFormat="1" x14ac:dyDescent="0.3">
      <c r="C321" s="37"/>
    </row>
    <row r="322" spans="3:3" s="36" customFormat="1" x14ac:dyDescent="0.3">
      <c r="C322" s="37"/>
    </row>
    <row r="323" spans="3:3" s="36" customFormat="1" x14ac:dyDescent="0.3">
      <c r="C323" s="37"/>
    </row>
    <row r="324" spans="3:3" s="36" customFormat="1" x14ac:dyDescent="0.3">
      <c r="C324" s="37"/>
    </row>
    <row r="325" spans="3:3" s="36" customFormat="1" x14ac:dyDescent="0.3">
      <c r="C325" s="37"/>
    </row>
    <row r="326" spans="3:3" s="36" customFormat="1" x14ac:dyDescent="0.3">
      <c r="C326" s="37"/>
    </row>
    <row r="327" spans="3:3" s="36" customFormat="1" x14ac:dyDescent="0.3">
      <c r="C327" s="37"/>
    </row>
    <row r="328" spans="3:3" s="36" customFormat="1" x14ac:dyDescent="0.3">
      <c r="C328" s="37"/>
    </row>
    <row r="329" spans="3:3" s="36" customFormat="1" x14ac:dyDescent="0.3">
      <c r="C329" s="37"/>
    </row>
    <row r="330" spans="3:3" s="36" customFormat="1" x14ac:dyDescent="0.3">
      <c r="C330" s="37"/>
    </row>
    <row r="331" spans="3:3" s="36" customFormat="1" x14ac:dyDescent="0.3">
      <c r="C331" s="37"/>
    </row>
    <row r="332" spans="3:3" s="36" customFormat="1" x14ac:dyDescent="0.3">
      <c r="C332" s="37"/>
    </row>
    <row r="333" spans="3:3" s="36" customFormat="1" x14ac:dyDescent="0.3">
      <c r="C333" s="37"/>
    </row>
    <row r="334" spans="3:3" s="36" customFormat="1" x14ac:dyDescent="0.3">
      <c r="C334" s="37"/>
    </row>
    <row r="335" spans="3:3" s="36" customFormat="1" x14ac:dyDescent="0.3">
      <c r="C335" s="37"/>
    </row>
    <row r="336" spans="3:3" s="36" customFormat="1" x14ac:dyDescent="0.3">
      <c r="C336" s="3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79998168889431442"/>
  </sheetPr>
  <dimension ref="A1:G302"/>
  <sheetViews>
    <sheetView workbookViewId="0">
      <selection activeCell="E21" sqref="E21"/>
    </sheetView>
  </sheetViews>
  <sheetFormatPr baseColWidth="10" defaultRowHeight="14.4" x14ac:dyDescent="0.3"/>
  <cols>
    <col min="1" max="1" width="15.6640625" bestFit="1" customWidth="1"/>
    <col min="2" max="2" width="15.6640625" style="43" customWidth="1"/>
    <col min="3" max="3" width="15.6640625" style="2" customWidth="1"/>
  </cols>
  <sheetData>
    <row r="1" spans="1:7" x14ac:dyDescent="0.3">
      <c r="A1" t="s">
        <v>10</v>
      </c>
      <c r="B1" s="42" t="s">
        <v>94</v>
      </c>
      <c r="C1" s="41" t="s">
        <v>93</v>
      </c>
      <c r="D1" t="s">
        <v>15</v>
      </c>
    </row>
    <row r="2" spans="1:7" x14ac:dyDescent="0.3">
      <c r="A2" s="1">
        <f>'Punto C3'!C4</f>
        <v>44026.48400462963</v>
      </c>
      <c r="B2" s="43">
        <f t="shared" ref="B2:B3" si="0">C2/60</f>
        <v>1.6666666666666666E-2</v>
      </c>
      <c r="C2" s="2">
        <v>1</v>
      </c>
      <c r="D2">
        <f>'Punto C3'!H4</f>
        <v>10.6</v>
      </c>
    </row>
    <row r="3" spans="1:7" x14ac:dyDescent="0.3">
      <c r="A3" s="1">
        <f>'Punto C3'!C5</f>
        <v>44026.484016203707</v>
      </c>
      <c r="B3" s="43">
        <f t="shared" si="0"/>
        <v>3.3333333333333333E-2</v>
      </c>
      <c r="C3" s="2">
        <v>2</v>
      </c>
      <c r="D3">
        <f>'Punto C3'!H5</f>
        <v>9.1</v>
      </c>
    </row>
    <row r="4" spans="1:7" x14ac:dyDescent="0.3">
      <c r="A4" s="1">
        <f>'Punto C3'!C6</f>
        <v>44026.484027777777</v>
      </c>
      <c r="B4" s="43">
        <f t="shared" ref="B4:B9" si="1">C4/60</f>
        <v>0.05</v>
      </c>
      <c r="C4" s="2">
        <v>3</v>
      </c>
      <c r="D4">
        <f>'Punto C3'!H6</f>
        <v>7.3</v>
      </c>
    </row>
    <row r="5" spans="1:7" x14ac:dyDescent="0.3">
      <c r="A5" s="1">
        <f>'Punto C3'!C7</f>
        <v>44026.484039351853</v>
      </c>
      <c r="B5" s="43">
        <f t="shared" si="1"/>
        <v>6.6666666666666666E-2</v>
      </c>
      <c r="C5" s="2">
        <v>4</v>
      </c>
      <c r="D5">
        <f>'Punto C3'!H7</f>
        <v>7.1</v>
      </c>
    </row>
    <row r="6" spans="1:7" x14ac:dyDescent="0.3">
      <c r="A6" s="1">
        <f>'Punto C3'!C8</f>
        <v>44026.484050925923</v>
      </c>
      <c r="B6" s="43">
        <f t="shared" si="1"/>
        <v>8.3333333333333329E-2</v>
      </c>
      <c r="C6" s="2">
        <v>5</v>
      </c>
      <c r="D6">
        <f>'Punto C3'!H8</f>
        <v>7.1</v>
      </c>
    </row>
    <row r="7" spans="1:7" x14ac:dyDescent="0.3">
      <c r="A7" s="1">
        <f>'Punto C3'!C9</f>
        <v>44026.4840625</v>
      </c>
      <c r="B7" s="43">
        <f t="shared" si="1"/>
        <v>0.1</v>
      </c>
      <c r="C7" s="2">
        <v>6</v>
      </c>
      <c r="D7">
        <f>'Punto C3'!H9</f>
        <v>7.1</v>
      </c>
    </row>
    <row r="8" spans="1:7" x14ac:dyDescent="0.3">
      <c r="A8" s="1">
        <f>'Punto C3'!C10</f>
        <v>44026.484074074076</v>
      </c>
      <c r="B8" s="43">
        <f t="shared" si="1"/>
        <v>0.11666666666666667</v>
      </c>
      <c r="C8" s="2">
        <v>7</v>
      </c>
      <c r="D8">
        <f>'Punto C3'!H10</f>
        <v>7.1</v>
      </c>
    </row>
    <row r="9" spans="1:7" x14ac:dyDescent="0.3">
      <c r="A9" s="1">
        <f>'Punto C3'!C11</f>
        <v>44026.484085648146</v>
      </c>
      <c r="B9" s="43">
        <f t="shared" si="1"/>
        <v>0.13333333333333333</v>
      </c>
      <c r="C9" s="2">
        <v>8</v>
      </c>
      <c r="D9">
        <f>'Punto C3'!H11</f>
        <v>7.1</v>
      </c>
    </row>
    <row r="10" spans="1:7" x14ac:dyDescent="0.3">
      <c r="A10" s="1">
        <f>'Punto C3'!C12</f>
        <v>44026.484097222223</v>
      </c>
      <c r="B10" s="43">
        <f t="shared" ref="B10:B13" si="2">C10/60</f>
        <v>0.15</v>
      </c>
      <c r="C10" s="2">
        <v>9</v>
      </c>
      <c r="D10">
        <f>'Punto C3'!H12</f>
        <v>7.1</v>
      </c>
    </row>
    <row r="11" spans="1:7" x14ac:dyDescent="0.3">
      <c r="A11" s="1">
        <f>'Punto C3'!C13</f>
        <v>44026.4841087963</v>
      </c>
      <c r="B11" s="43">
        <f t="shared" si="2"/>
        <v>0.16666666666666666</v>
      </c>
      <c r="C11" s="2">
        <v>10</v>
      </c>
      <c r="D11">
        <f>'Punto C3'!H13</f>
        <v>7.1</v>
      </c>
    </row>
    <row r="12" spans="1:7" x14ac:dyDescent="0.3">
      <c r="A12" s="1">
        <f>'Punto C3'!C14</f>
        <v>44026.484120370369</v>
      </c>
      <c r="B12" s="43">
        <f t="shared" si="2"/>
        <v>0.18333333333333332</v>
      </c>
      <c r="C12" s="2">
        <v>11</v>
      </c>
      <c r="D12">
        <f>'Punto C3'!H14</f>
        <v>7.1</v>
      </c>
    </row>
    <row r="13" spans="1:7" x14ac:dyDescent="0.3">
      <c r="A13" s="1">
        <f>'Punto C3'!C15</f>
        <v>44026.484131944446</v>
      </c>
      <c r="B13" s="43">
        <f t="shared" si="2"/>
        <v>0.2</v>
      </c>
      <c r="C13" s="2">
        <v>12</v>
      </c>
      <c r="D13">
        <f>'Punto C3'!H15</f>
        <v>7.1</v>
      </c>
    </row>
    <row r="14" spans="1:7" x14ac:dyDescent="0.3">
      <c r="A14" s="1">
        <f>'Punto C3'!C16</f>
        <v>44026.484143518515</v>
      </c>
      <c r="B14" s="43">
        <f t="shared" ref="B14:B77" si="3">C14/60</f>
        <v>0.21666666666666667</v>
      </c>
      <c r="C14" s="2">
        <v>13</v>
      </c>
      <c r="D14">
        <f>'Punto C3'!H16</f>
        <v>7.1</v>
      </c>
      <c r="E14" s="38" t="s">
        <v>92</v>
      </c>
      <c r="F14" s="84">
        <f>MAX(D14:D450)</f>
        <v>7.1</v>
      </c>
      <c r="G14" s="39"/>
    </row>
    <row r="15" spans="1:7" x14ac:dyDescent="0.3">
      <c r="A15" s="1">
        <f>'Punto C3'!C17</f>
        <v>44026.484155092592</v>
      </c>
      <c r="B15" s="43">
        <f t="shared" si="3"/>
        <v>0.23333333333333334</v>
      </c>
      <c r="C15" s="2">
        <v>14</v>
      </c>
      <c r="D15">
        <f>'Punto C3'!H17</f>
        <v>7.1</v>
      </c>
    </row>
    <row r="16" spans="1:7" x14ac:dyDescent="0.3">
      <c r="A16" s="1">
        <f>'Punto C3'!C18</f>
        <v>44026.484166666669</v>
      </c>
      <c r="B16" s="43">
        <f t="shared" si="3"/>
        <v>0.25</v>
      </c>
      <c r="C16" s="2">
        <v>15</v>
      </c>
      <c r="D16">
        <f>'Punto C3'!H18</f>
        <v>7.1</v>
      </c>
    </row>
    <row r="17" spans="1:4" x14ac:dyDescent="0.3">
      <c r="A17" s="1">
        <f>'Punto C3'!C19</f>
        <v>44026.484178240738</v>
      </c>
      <c r="B17" s="43">
        <f t="shared" si="3"/>
        <v>0.26666666666666666</v>
      </c>
      <c r="C17" s="2">
        <v>16</v>
      </c>
      <c r="D17">
        <f>'Punto C3'!H19</f>
        <v>7.1</v>
      </c>
    </row>
    <row r="18" spans="1:4" x14ac:dyDescent="0.3">
      <c r="A18" s="1">
        <f>'Punto C3'!C20</f>
        <v>44026.484189814815</v>
      </c>
      <c r="B18" s="43">
        <f t="shared" si="3"/>
        <v>0.28333333333333333</v>
      </c>
      <c r="C18" s="2">
        <v>17</v>
      </c>
      <c r="D18">
        <f>'Punto C3'!H20</f>
        <v>7.1</v>
      </c>
    </row>
    <row r="19" spans="1:4" x14ac:dyDescent="0.3">
      <c r="A19" s="1">
        <f>'Punto C3'!C21</f>
        <v>44026.484201388892</v>
      </c>
      <c r="B19" s="43">
        <f t="shared" si="3"/>
        <v>0.3</v>
      </c>
      <c r="C19" s="2">
        <v>18</v>
      </c>
      <c r="D19">
        <f>'Punto C3'!H21</f>
        <v>7.1</v>
      </c>
    </row>
    <row r="20" spans="1:4" x14ac:dyDescent="0.3">
      <c r="A20" s="1">
        <f>'Punto C3'!C22</f>
        <v>44026.484212962961</v>
      </c>
      <c r="B20" s="43">
        <f t="shared" si="3"/>
        <v>0.31666666666666665</v>
      </c>
      <c r="C20" s="2">
        <v>19</v>
      </c>
      <c r="D20">
        <f>'Punto C3'!H22</f>
        <v>7.1</v>
      </c>
    </row>
    <row r="21" spans="1:4" x14ac:dyDescent="0.3">
      <c r="A21" s="1">
        <f>'Punto C3'!C23</f>
        <v>44026.484224537038</v>
      </c>
      <c r="B21" s="43">
        <f t="shared" si="3"/>
        <v>0.33333333333333331</v>
      </c>
      <c r="C21" s="2">
        <v>20</v>
      </c>
      <c r="D21">
        <f>'Punto C3'!H23</f>
        <v>7.1</v>
      </c>
    </row>
    <row r="22" spans="1:4" x14ac:dyDescent="0.3">
      <c r="A22" s="1">
        <f>'Punto C3'!C24</f>
        <v>44026.484236111108</v>
      </c>
      <c r="B22" s="43">
        <f t="shared" si="3"/>
        <v>0.35</v>
      </c>
      <c r="C22" s="2">
        <v>21</v>
      </c>
      <c r="D22">
        <f>'Punto C3'!H24</f>
        <v>7.1</v>
      </c>
    </row>
    <row r="23" spans="1:4" x14ac:dyDescent="0.3">
      <c r="A23" s="1">
        <f>'Punto C3'!C25</f>
        <v>44026.484247685185</v>
      </c>
      <c r="B23" s="43">
        <f t="shared" si="3"/>
        <v>0.36666666666666664</v>
      </c>
      <c r="C23" s="2">
        <v>22</v>
      </c>
      <c r="D23">
        <f>'Punto C3'!H25</f>
        <v>7.1</v>
      </c>
    </row>
    <row r="24" spans="1:4" x14ac:dyDescent="0.3">
      <c r="A24" s="1">
        <f>'Punto C3'!C26</f>
        <v>44026.484259259261</v>
      </c>
      <c r="B24" s="43">
        <f t="shared" si="3"/>
        <v>0.38333333333333336</v>
      </c>
      <c r="C24" s="2">
        <v>23</v>
      </c>
      <c r="D24">
        <f>'Punto C3'!H26</f>
        <v>7.1</v>
      </c>
    </row>
    <row r="25" spans="1:4" x14ac:dyDescent="0.3">
      <c r="A25" s="1">
        <f>'Punto C3'!C27</f>
        <v>44026.484270833331</v>
      </c>
      <c r="B25" s="43">
        <f t="shared" si="3"/>
        <v>0.4</v>
      </c>
      <c r="C25" s="2">
        <v>24</v>
      </c>
      <c r="D25">
        <f>'Punto C3'!H27</f>
        <v>7.1</v>
      </c>
    </row>
    <row r="26" spans="1:4" x14ac:dyDescent="0.3">
      <c r="A26" s="1">
        <f>'Punto C3'!C28</f>
        <v>44026.484282407408</v>
      </c>
      <c r="B26" s="43">
        <f t="shared" si="3"/>
        <v>0.41666666666666669</v>
      </c>
      <c r="C26" s="2">
        <v>25</v>
      </c>
      <c r="D26">
        <f>'Punto C3'!H28</f>
        <v>7.1</v>
      </c>
    </row>
    <row r="27" spans="1:4" x14ac:dyDescent="0.3">
      <c r="A27" s="1">
        <f>'Punto C3'!C29</f>
        <v>44026.484293981484</v>
      </c>
      <c r="B27" s="43">
        <f t="shared" si="3"/>
        <v>0.43333333333333335</v>
      </c>
      <c r="C27" s="2">
        <v>26</v>
      </c>
      <c r="D27">
        <f>'Punto C3'!H29</f>
        <v>7.1</v>
      </c>
    </row>
    <row r="28" spans="1:4" x14ac:dyDescent="0.3">
      <c r="A28" s="1">
        <f>'Punto C3'!C30</f>
        <v>44026.484305555554</v>
      </c>
      <c r="B28" s="43">
        <f t="shared" si="3"/>
        <v>0.45</v>
      </c>
      <c r="C28" s="2">
        <v>27</v>
      </c>
      <c r="D28">
        <f>'Punto C3'!H30</f>
        <v>7</v>
      </c>
    </row>
    <row r="29" spans="1:4" x14ac:dyDescent="0.3">
      <c r="A29" s="1">
        <f>'Punto C3'!C31</f>
        <v>44026.484317129631</v>
      </c>
      <c r="B29" s="43">
        <f t="shared" si="3"/>
        <v>0.46666666666666667</v>
      </c>
      <c r="C29" s="2">
        <v>28</v>
      </c>
      <c r="D29">
        <f>'Punto C3'!H31</f>
        <v>7</v>
      </c>
    </row>
    <row r="30" spans="1:4" x14ac:dyDescent="0.3">
      <c r="A30" s="1">
        <f>'Punto C3'!C32</f>
        <v>44026.4843287037</v>
      </c>
      <c r="B30" s="43">
        <f t="shared" si="3"/>
        <v>0.48333333333333334</v>
      </c>
      <c r="C30" s="2">
        <v>29</v>
      </c>
      <c r="D30">
        <f>'Punto C3'!H32</f>
        <v>7</v>
      </c>
    </row>
    <row r="31" spans="1:4" x14ac:dyDescent="0.3">
      <c r="A31" s="1">
        <f>'Punto C3'!C33</f>
        <v>44026.484340277777</v>
      </c>
      <c r="B31" s="43">
        <f t="shared" si="3"/>
        <v>0.5</v>
      </c>
      <c r="C31" s="2">
        <v>30</v>
      </c>
      <c r="D31">
        <f>'Punto C3'!H33</f>
        <v>7</v>
      </c>
    </row>
    <row r="32" spans="1:4" x14ac:dyDescent="0.3">
      <c r="A32" s="1">
        <f>'Punto C3'!C34</f>
        <v>44026.484351851854</v>
      </c>
      <c r="B32" s="43">
        <f t="shared" si="3"/>
        <v>0.51666666666666672</v>
      </c>
      <c r="C32" s="2">
        <v>31</v>
      </c>
      <c r="D32">
        <f>'Punto C3'!H34</f>
        <v>7</v>
      </c>
    </row>
    <row r="33" spans="1:4" x14ac:dyDescent="0.3">
      <c r="A33" s="1">
        <f>'Punto C3'!C35</f>
        <v>44026.484363425923</v>
      </c>
      <c r="B33" s="43">
        <f t="shared" si="3"/>
        <v>0.53333333333333333</v>
      </c>
      <c r="C33" s="2">
        <v>32</v>
      </c>
      <c r="D33">
        <f>'Punto C3'!H35</f>
        <v>7</v>
      </c>
    </row>
    <row r="34" spans="1:4" x14ac:dyDescent="0.3">
      <c r="A34" s="1">
        <f>'Punto C3'!C36</f>
        <v>44026.484375</v>
      </c>
      <c r="B34" s="43">
        <f t="shared" si="3"/>
        <v>0.55000000000000004</v>
      </c>
      <c r="C34" s="2">
        <v>33</v>
      </c>
      <c r="D34">
        <f>'Punto C3'!H36</f>
        <v>7</v>
      </c>
    </row>
    <row r="35" spans="1:4" x14ac:dyDescent="0.3">
      <c r="A35" s="1">
        <f>'Punto C3'!C37</f>
        <v>44026.484386574077</v>
      </c>
      <c r="B35" s="43">
        <f t="shared" si="3"/>
        <v>0.56666666666666665</v>
      </c>
      <c r="C35" s="2">
        <v>34</v>
      </c>
      <c r="D35">
        <f>'Punto C3'!H37</f>
        <v>7</v>
      </c>
    </row>
    <row r="36" spans="1:4" x14ac:dyDescent="0.3">
      <c r="A36" s="1">
        <f>'Punto C3'!C38</f>
        <v>44026.484398148146</v>
      </c>
      <c r="B36" s="43">
        <f t="shared" si="3"/>
        <v>0.58333333333333337</v>
      </c>
      <c r="C36" s="2">
        <v>35</v>
      </c>
      <c r="D36">
        <f>'Punto C3'!H38</f>
        <v>7</v>
      </c>
    </row>
    <row r="37" spans="1:4" x14ac:dyDescent="0.3">
      <c r="A37" s="1">
        <f>'Punto C3'!C39</f>
        <v>44026.484409722223</v>
      </c>
      <c r="B37" s="43">
        <f t="shared" si="3"/>
        <v>0.6</v>
      </c>
      <c r="C37" s="2">
        <v>36</v>
      </c>
      <c r="D37">
        <f>'Punto C3'!H39</f>
        <v>7</v>
      </c>
    </row>
    <row r="38" spans="1:4" x14ac:dyDescent="0.3">
      <c r="A38" s="1">
        <f>'Punto C3'!C40</f>
        <v>44026.4844212963</v>
      </c>
      <c r="B38" s="43">
        <f t="shared" si="3"/>
        <v>0.6166666666666667</v>
      </c>
      <c r="C38" s="2">
        <v>37</v>
      </c>
      <c r="D38">
        <f>'Punto C3'!H40</f>
        <v>7</v>
      </c>
    </row>
    <row r="39" spans="1:4" x14ac:dyDescent="0.3">
      <c r="A39" s="1">
        <f>'Punto C3'!C41</f>
        <v>44026.484432870369</v>
      </c>
      <c r="B39" s="43">
        <f t="shared" si="3"/>
        <v>0.6333333333333333</v>
      </c>
      <c r="C39" s="2">
        <v>38</v>
      </c>
      <c r="D39">
        <f>'Punto C3'!H41</f>
        <v>7</v>
      </c>
    </row>
    <row r="40" spans="1:4" x14ac:dyDescent="0.3">
      <c r="A40" s="1">
        <f>'Punto C3'!C42</f>
        <v>44026.484444444446</v>
      </c>
      <c r="B40" s="43">
        <f t="shared" si="3"/>
        <v>0.65</v>
      </c>
      <c r="C40" s="2">
        <v>39</v>
      </c>
      <c r="D40">
        <f>'Punto C3'!H42</f>
        <v>7</v>
      </c>
    </row>
    <row r="41" spans="1:4" x14ac:dyDescent="0.3">
      <c r="A41" s="1">
        <f>'Punto C3'!C43</f>
        <v>44026.484456018516</v>
      </c>
      <c r="B41" s="43">
        <f t="shared" si="3"/>
        <v>0.66666666666666663</v>
      </c>
      <c r="C41" s="2">
        <v>40</v>
      </c>
      <c r="D41">
        <f>'Punto C3'!H43</f>
        <v>7</v>
      </c>
    </row>
    <row r="42" spans="1:4" x14ac:dyDescent="0.3">
      <c r="A42" s="1">
        <f>'Punto C3'!C44</f>
        <v>44026.484467592592</v>
      </c>
      <c r="B42" s="43">
        <f t="shared" si="3"/>
        <v>0.68333333333333335</v>
      </c>
      <c r="C42" s="2">
        <v>41</v>
      </c>
      <c r="D42">
        <f>'Punto C3'!H44</f>
        <v>7</v>
      </c>
    </row>
    <row r="43" spans="1:4" x14ac:dyDescent="0.3">
      <c r="A43" s="1">
        <f>'Punto C3'!C45</f>
        <v>44026.484479166669</v>
      </c>
      <c r="B43" s="43">
        <f t="shared" si="3"/>
        <v>0.7</v>
      </c>
      <c r="C43" s="2">
        <v>42</v>
      </c>
      <c r="D43">
        <f>'Punto C3'!H45</f>
        <v>6.9</v>
      </c>
    </row>
    <row r="44" spans="1:4" x14ac:dyDescent="0.3">
      <c r="A44" s="1">
        <f>'Punto C3'!C46</f>
        <v>44026.484490740739</v>
      </c>
      <c r="B44" s="43">
        <f t="shared" si="3"/>
        <v>0.71666666666666667</v>
      </c>
      <c r="C44" s="2">
        <v>43</v>
      </c>
      <c r="D44">
        <f>'Punto C3'!H46</f>
        <v>6.9</v>
      </c>
    </row>
    <row r="45" spans="1:4" x14ac:dyDescent="0.3">
      <c r="A45" s="1">
        <f>'Punto C3'!C47</f>
        <v>44026.484502314815</v>
      </c>
      <c r="B45" s="43">
        <f t="shared" si="3"/>
        <v>0.73333333333333328</v>
      </c>
      <c r="C45" s="2">
        <v>44</v>
      </c>
      <c r="D45">
        <f>'Punto C3'!H47</f>
        <v>6.9</v>
      </c>
    </row>
    <row r="46" spans="1:4" x14ac:dyDescent="0.3">
      <c r="A46" s="1">
        <f>'Punto C3'!C48</f>
        <v>44026.484513888892</v>
      </c>
      <c r="B46" s="43">
        <f t="shared" si="3"/>
        <v>0.75</v>
      </c>
      <c r="C46" s="2">
        <v>45</v>
      </c>
      <c r="D46">
        <f>'Punto C3'!H48</f>
        <v>6.9</v>
      </c>
    </row>
    <row r="47" spans="1:4" x14ac:dyDescent="0.3">
      <c r="A47" s="1">
        <f>'Punto C3'!C49</f>
        <v>44026.484525462962</v>
      </c>
      <c r="B47" s="43">
        <f t="shared" si="3"/>
        <v>0.76666666666666672</v>
      </c>
      <c r="C47" s="2">
        <v>46</v>
      </c>
      <c r="D47">
        <f>'Punto C3'!H49</f>
        <v>6.9</v>
      </c>
    </row>
    <row r="48" spans="1:4" x14ac:dyDescent="0.3">
      <c r="A48" s="1">
        <f>'Punto C3'!C50</f>
        <v>44026.484537037039</v>
      </c>
      <c r="B48" s="43">
        <f t="shared" si="3"/>
        <v>0.78333333333333333</v>
      </c>
      <c r="C48" s="2">
        <v>47</v>
      </c>
      <c r="D48">
        <f>'Punto C3'!H50</f>
        <v>6.9</v>
      </c>
    </row>
    <row r="49" spans="1:4" x14ac:dyDescent="0.3">
      <c r="A49" s="1">
        <f>'Punto C3'!C51</f>
        <v>44026.484548611108</v>
      </c>
      <c r="B49" s="43">
        <f t="shared" si="3"/>
        <v>0.8</v>
      </c>
      <c r="C49" s="2">
        <v>48</v>
      </c>
      <c r="D49">
        <f>'Punto C3'!H51</f>
        <v>6.9</v>
      </c>
    </row>
    <row r="50" spans="1:4" x14ac:dyDescent="0.3">
      <c r="A50" s="1">
        <f>'Punto C3'!C52</f>
        <v>44026.484560185185</v>
      </c>
      <c r="B50" s="43">
        <f t="shared" si="3"/>
        <v>0.81666666666666665</v>
      </c>
      <c r="C50" s="2">
        <v>49</v>
      </c>
      <c r="D50">
        <f>'Punto C3'!H52</f>
        <v>6.9</v>
      </c>
    </row>
    <row r="51" spans="1:4" x14ac:dyDescent="0.3">
      <c r="A51" s="1">
        <f>'Punto C3'!C53</f>
        <v>44026.484571759262</v>
      </c>
      <c r="B51" s="43">
        <f t="shared" si="3"/>
        <v>0.83333333333333337</v>
      </c>
      <c r="C51" s="2">
        <v>50</v>
      </c>
      <c r="D51">
        <f>'Punto C3'!H53</f>
        <v>6.9</v>
      </c>
    </row>
    <row r="52" spans="1:4" x14ac:dyDescent="0.3">
      <c r="A52" s="1">
        <f>'Punto C3'!C54</f>
        <v>44026.484583333331</v>
      </c>
      <c r="B52" s="43">
        <f t="shared" si="3"/>
        <v>0.85</v>
      </c>
      <c r="C52" s="2">
        <v>51</v>
      </c>
      <c r="D52">
        <f>'Punto C3'!H54</f>
        <v>6.9</v>
      </c>
    </row>
    <row r="53" spans="1:4" x14ac:dyDescent="0.3">
      <c r="A53" s="1">
        <f>'Punto C3'!C55</f>
        <v>44026.484594907408</v>
      </c>
      <c r="B53" s="43">
        <f t="shared" si="3"/>
        <v>0.8666666666666667</v>
      </c>
      <c r="C53" s="2">
        <v>52</v>
      </c>
      <c r="D53">
        <f>'Punto C3'!H55</f>
        <v>6.9</v>
      </c>
    </row>
    <row r="54" spans="1:4" x14ac:dyDescent="0.3">
      <c r="A54" s="1">
        <f>'Punto C3'!C56</f>
        <v>44026.484606481485</v>
      </c>
      <c r="B54" s="43">
        <f t="shared" si="3"/>
        <v>0.8833333333333333</v>
      </c>
      <c r="C54" s="2">
        <v>53</v>
      </c>
      <c r="D54">
        <f>'Punto C3'!H56</f>
        <v>6.8</v>
      </c>
    </row>
    <row r="55" spans="1:4" x14ac:dyDescent="0.3">
      <c r="A55" s="1">
        <f>'Punto C3'!C57</f>
        <v>44026.484618055554</v>
      </c>
      <c r="B55" s="43">
        <f t="shared" si="3"/>
        <v>0.9</v>
      </c>
      <c r="C55" s="2">
        <v>54</v>
      </c>
      <c r="D55">
        <f>'Punto C3'!H57</f>
        <v>6.8</v>
      </c>
    </row>
    <row r="56" spans="1:4" x14ac:dyDescent="0.3">
      <c r="A56" s="1">
        <f>'Punto C3'!C58</f>
        <v>44026.484629629631</v>
      </c>
      <c r="B56" s="43">
        <f t="shared" si="3"/>
        <v>0.91666666666666663</v>
      </c>
      <c r="C56" s="2">
        <v>55</v>
      </c>
      <c r="D56">
        <f>'Punto C3'!H58</f>
        <v>6.7</v>
      </c>
    </row>
    <row r="57" spans="1:4" x14ac:dyDescent="0.3">
      <c r="A57" s="1">
        <f>'Punto C3'!C59</f>
        <v>44026.4846412037</v>
      </c>
      <c r="B57" s="43">
        <f t="shared" si="3"/>
        <v>0.93333333333333335</v>
      </c>
      <c r="C57" s="2">
        <v>56</v>
      </c>
      <c r="D57">
        <f>'Punto C3'!H59</f>
        <v>6.8</v>
      </c>
    </row>
    <row r="58" spans="1:4" x14ac:dyDescent="0.3">
      <c r="A58" s="1">
        <f>'Punto C3'!C60</f>
        <v>44026.484652777777</v>
      </c>
      <c r="B58" s="43">
        <f t="shared" si="3"/>
        <v>0.95</v>
      </c>
      <c r="C58" s="2">
        <v>57</v>
      </c>
      <c r="D58">
        <f>'Punto C3'!H60</f>
        <v>6.8</v>
      </c>
    </row>
    <row r="59" spans="1:4" x14ac:dyDescent="0.3">
      <c r="A59" s="1">
        <f>'Punto C3'!C61</f>
        <v>44026.484664351854</v>
      </c>
      <c r="B59" s="43">
        <f t="shared" si="3"/>
        <v>0.96666666666666667</v>
      </c>
      <c r="C59" s="2">
        <v>58</v>
      </c>
      <c r="D59">
        <f>'Punto C3'!H61</f>
        <v>6.8</v>
      </c>
    </row>
    <row r="60" spans="1:4" x14ac:dyDescent="0.3">
      <c r="A60" s="1">
        <f>'Punto C3'!C62</f>
        <v>44026.484675925924</v>
      </c>
      <c r="B60" s="43">
        <f t="shared" si="3"/>
        <v>0.98333333333333328</v>
      </c>
      <c r="C60" s="2">
        <v>59</v>
      </c>
      <c r="D60">
        <f>'Punto C3'!H62</f>
        <v>6.7</v>
      </c>
    </row>
    <row r="61" spans="1:4" x14ac:dyDescent="0.3">
      <c r="A61" s="1">
        <f>'Punto C3'!C63</f>
        <v>44026.4846875</v>
      </c>
      <c r="B61" s="43">
        <f t="shared" si="3"/>
        <v>1</v>
      </c>
      <c r="C61" s="2">
        <v>60</v>
      </c>
      <c r="D61">
        <f>'Punto C3'!H63</f>
        <v>6.7</v>
      </c>
    </row>
    <row r="62" spans="1:4" x14ac:dyDescent="0.3">
      <c r="A62" s="1">
        <f>'Punto C3'!C64</f>
        <v>44026.484699074077</v>
      </c>
      <c r="B62" s="43">
        <f t="shared" si="3"/>
        <v>1.0166666666666666</v>
      </c>
      <c r="C62" s="2">
        <v>61</v>
      </c>
      <c r="D62">
        <f>'Punto C3'!H64</f>
        <v>6.7</v>
      </c>
    </row>
    <row r="63" spans="1:4" x14ac:dyDescent="0.3">
      <c r="A63" s="1">
        <f>'Punto C3'!C65</f>
        <v>44026.484710648147</v>
      </c>
      <c r="B63" s="43">
        <f t="shared" si="3"/>
        <v>1.0333333333333334</v>
      </c>
      <c r="C63" s="2">
        <v>62</v>
      </c>
      <c r="D63">
        <f>'Punto C3'!H65</f>
        <v>6.7</v>
      </c>
    </row>
    <row r="64" spans="1:4" x14ac:dyDescent="0.3">
      <c r="A64" s="1">
        <f>'Punto C3'!C66</f>
        <v>44026.484722222223</v>
      </c>
      <c r="B64" s="43">
        <f t="shared" si="3"/>
        <v>1.05</v>
      </c>
      <c r="C64" s="2">
        <v>63</v>
      </c>
      <c r="D64">
        <f>'Punto C3'!H66</f>
        <v>6.7</v>
      </c>
    </row>
    <row r="65" spans="1:4" x14ac:dyDescent="0.3">
      <c r="A65" s="1">
        <f>'Punto C3'!C67</f>
        <v>44026.484733796293</v>
      </c>
      <c r="B65" s="43">
        <f t="shared" si="3"/>
        <v>1.0666666666666667</v>
      </c>
      <c r="C65" s="2">
        <v>64</v>
      </c>
      <c r="D65">
        <f>'Punto C3'!H67</f>
        <v>6.6</v>
      </c>
    </row>
    <row r="66" spans="1:4" x14ac:dyDescent="0.3">
      <c r="A66" s="1">
        <f>'Punto C3'!C68</f>
        <v>44026.48474537037</v>
      </c>
      <c r="B66" s="43">
        <f t="shared" si="3"/>
        <v>1.0833333333333333</v>
      </c>
      <c r="C66" s="2">
        <v>65</v>
      </c>
      <c r="D66">
        <f>'Punto C3'!H68</f>
        <v>6.6</v>
      </c>
    </row>
    <row r="67" spans="1:4" x14ac:dyDescent="0.3">
      <c r="A67" s="1">
        <f>'Punto C3'!C69</f>
        <v>44026.484756944446</v>
      </c>
      <c r="B67" s="43">
        <f t="shared" si="3"/>
        <v>1.1000000000000001</v>
      </c>
      <c r="C67" s="2">
        <v>66</v>
      </c>
      <c r="D67">
        <f>'Punto C3'!H69</f>
        <v>6.5</v>
      </c>
    </row>
    <row r="68" spans="1:4" x14ac:dyDescent="0.3">
      <c r="A68" s="1">
        <f>'Punto C3'!C70</f>
        <v>44026.484768518516</v>
      </c>
      <c r="B68" s="43">
        <f t="shared" si="3"/>
        <v>1.1166666666666667</v>
      </c>
      <c r="C68" s="2">
        <v>67</v>
      </c>
      <c r="D68">
        <f>'Punto C3'!H70</f>
        <v>6.5</v>
      </c>
    </row>
    <row r="69" spans="1:4" x14ac:dyDescent="0.3">
      <c r="A69" s="1">
        <f>'Punto C3'!C71</f>
        <v>44026.484780092593</v>
      </c>
      <c r="B69" s="43">
        <f t="shared" si="3"/>
        <v>1.1333333333333333</v>
      </c>
      <c r="C69" s="2">
        <v>68</v>
      </c>
      <c r="D69">
        <f>'Punto C3'!H71</f>
        <v>6.5</v>
      </c>
    </row>
    <row r="70" spans="1:4" x14ac:dyDescent="0.3">
      <c r="A70" s="1">
        <f>'Punto C3'!C72</f>
        <v>44026.484791666669</v>
      </c>
      <c r="B70" s="43">
        <f t="shared" si="3"/>
        <v>1.1499999999999999</v>
      </c>
      <c r="C70" s="2">
        <v>69</v>
      </c>
      <c r="D70">
        <f>'Punto C3'!H72</f>
        <v>6.5</v>
      </c>
    </row>
    <row r="71" spans="1:4" x14ac:dyDescent="0.3">
      <c r="A71" s="1">
        <f>'Punto C3'!C73</f>
        <v>44026.484803240739</v>
      </c>
      <c r="B71" s="43">
        <f t="shared" si="3"/>
        <v>1.1666666666666667</v>
      </c>
      <c r="C71" s="2">
        <v>70</v>
      </c>
      <c r="D71">
        <f>'Punto C3'!H73</f>
        <v>6.5</v>
      </c>
    </row>
    <row r="72" spans="1:4" x14ac:dyDescent="0.3">
      <c r="A72" s="1">
        <f>'Punto C3'!C74</f>
        <v>44026.484814814816</v>
      </c>
      <c r="B72" s="43">
        <f t="shared" si="3"/>
        <v>1.1833333333333333</v>
      </c>
      <c r="C72" s="2">
        <v>71</v>
      </c>
      <c r="D72">
        <f>'Punto C3'!H74</f>
        <v>6.5</v>
      </c>
    </row>
    <row r="73" spans="1:4" x14ac:dyDescent="0.3">
      <c r="A73" s="1">
        <f>'Punto C3'!C75</f>
        <v>44026.484826388885</v>
      </c>
      <c r="B73" s="43">
        <f t="shared" si="3"/>
        <v>1.2</v>
      </c>
      <c r="C73" s="2">
        <v>72</v>
      </c>
      <c r="D73">
        <f>'Punto C3'!H75</f>
        <v>6.5</v>
      </c>
    </row>
    <row r="74" spans="1:4" x14ac:dyDescent="0.3">
      <c r="A74" s="1">
        <f>'Punto C3'!C76</f>
        <v>44026.484837962962</v>
      </c>
      <c r="B74" s="43">
        <f t="shared" si="3"/>
        <v>1.2166666666666666</v>
      </c>
      <c r="C74" s="2">
        <v>73</v>
      </c>
      <c r="D74">
        <f>'Punto C3'!H76</f>
        <v>6.5</v>
      </c>
    </row>
    <row r="75" spans="1:4" x14ac:dyDescent="0.3">
      <c r="A75" s="1">
        <f>'Punto C3'!C77</f>
        <v>44026.484849537039</v>
      </c>
      <c r="B75" s="43">
        <f t="shared" si="3"/>
        <v>1.2333333333333334</v>
      </c>
      <c r="C75" s="2">
        <v>74</v>
      </c>
      <c r="D75">
        <f>'Punto C3'!H77</f>
        <v>6.4</v>
      </c>
    </row>
    <row r="76" spans="1:4" x14ac:dyDescent="0.3">
      <c r="A76" s="1">
        <f>'Punto C3'!C78</f>
        <v>44026.484861111108</v>
      </c>
      <c r="B76" s="43">
        <f t="shared" si="3"/>
        <v>1.25</v>
      </c>
      <c r="C76" s="2">
        <v>75</v>
      </c>
      <c r="D76">
        <f>'Punto C3'!H78</f>
        <v>6.4</v>
      </c>
    </row>
    <row r="77" spans="1:4" x14ac:dyDescent="0.3">
      <c r="A77" s="1">
        <f>'Punto C3'!C79</f>
        <v>44026.484872685185</v>
      </c>
      <c r="B77" s="43">
        <f t="shared" si="3"/>
        <v>1.2666666666666666</v>
      </c>
      <c r="C77" s="2">
        <v>76</v>
      </c>
      <c r="D77">
        <f>'Punto C3'!H79</f>
        <v>6.4</v>
      </c>
    </row>
    <row r="78" spans="1:4" x14ac:dyDescent="0.3">
      <c r="A78" s="1">
        <f>'Punto C3'!C80</f>
        <v>44026.484884259262</v>
      </c>
      <c r="B78" s="43">
        <f t="shared" ref="B78:B141" si="4">C78/60</f>
        <v>1.2833333333333334</v>
      </c>
      <c r="C78" s="2">
        <v>77</v>
      </c>
      <c r="D78">
        <f>'Punto C3'!H80</f>
        <v>6.5</v>
      </c>
    </row>
    <row r="79" spans="1:4" x14ac:dyDescent="0.3">
      <c r="A79" s="1">
        <f>'Punto C3'!C81</f>
        <v>44026.484895833331</v>
      </c>
      <c r="B79" s="43">
        <f t="shared" si="4"/>
        <v>1.3</v>
      </c>
      <c r="C79" s="2">
        <v>78</v>
      </c>
      <c r="D79">
        <f>'Punto C3'!H81</f>
        <v>6.4</v>
      </c>
    </row>
    <row r="80" spans="1:4" x14ac:dyDescent="0.3">
      <c r="A80" s="1">
        <f>'Punto C3'!C82</f>
        <v>44026.484907407408</v>
      </c>
      <c r="B80" s="43">
        <f t="shared" si="4"/>
        <v>1.3166666666666667</v>
      </c>
      <c r="C80" s="2">
        <v>79</v>
      </c>
      <c r="D80">
        <f>'Punto C3'!H82</f>
        <v>6.4</v>
      </c>
    </row>
    <row r="81" spans="1:4" x14ac:dyDescent="0.3">
      <c r="A81" s="1">
        <f>'Punto C3'!C83</f>
        <v>44026.484918981485</v>
      </c>
      <c r="B81" s="43">
        <f t="shared" si="4"/>
        <v>1.3333333333333333</v>
      </c>
      <c r="C81" s="2">
        <v>80</v>
      </c>
      <c r="D81">
        <f>'Punto C3'!H83</f>
        <v>6.4</v>
      </c>
    </row>
    <row r="82" spans="1:4" x14ac:dyDescent="0.3">
      <c r="A82" s="1">
        <f>'Punto C3'!C84</f>
        <v>44026.484930555554</v>
      </c>
      <c r="B82" s="43">
        <f t="shared" si="4"/>
        <v>1.35</v>
      </c>
      <c r="C82" s="2">
        <v>81</v>
      </c>
      <c r="D82">
        <f>'Punto C3'!H84</f>
        <v>6.4</v>
      </c>
    </row>
    <row r="83" spans="1:4" x14ac:dyDescent="0.3">
      <c r="A83" s="1">
        <f>'Punto C3'!C85</f>
        <v>44026.484942129631</v>
      </c>
      <c r="B83" s="43">
        <f t="shared" si="4"/>
        <v>1.3666666666666667</v>
      </c>
      <c r="C83" s="2">
        <v>82</v>
      </c>
      <c r="D83">
        <f>'Punto C3'!H85</f>
        <v>6.4</v>
      </c>
    </row>
    <row r="84" spans="1:4" x14ac:dyDescent="0.3">
      <c r="A84" s="1">
        <f>'Punto C3'!C86</f>
        <v>44026.484953703701</v>
      </c>
      <c r="B84" s="43">
        <f t="shared" si="4"/>
        <v>1.3833333333333333</v>
      </c>
      <c r="C84" s="2">
        <v>83</v>
      </c>
      <c r="D84">
        <f>'Punto C3'!H86</f>
        <v>6.4</v>
      </c>
    </row>
    <row r="85" spans="1:4" x14ac:dyDescent="0.3">
      <c r="A85" s="1">
        <f>'Punto C3'!C87</f>
        <v>44026.484965277778</v>
      </c>
      <c r="B85" s="43">
        <f t="shared" si="4"/>
        <v>1.4</v>
      </c>
      <c r="C85" s="2">
        <v>84</v>
      </c>
      <c r="D85">
        <f>'Punto C3'!H87</f>
        <v>6.4</v>
      </c>
    </row>
    <row r="86" spans="1:4" x14ac:dyDescent="0.3">
      <c r="A86" s="1">
        <f>'Punto C3'!C88</f>
        <v>44026.484976851854</v>
      </c>
      <c r="B86" s="43">
        <f t="shared" si="4"/>
        <v>1.4166666666666667</v>
      </c>
      <c r="C86" s="2">
        <v>85</v>
      </c>
      <c r="D86">
        <f>'Punto C3'!H88</f>
        <v>6.4</v>
      </c>
    </row>
    <row r="87" spans="1:4" x14ac:dyDescent="0.3">
      <c r="A87" s="1">
        <f>'Punto C3'!C89</f>
        <v>44026.484988425924</v>
      </c>
      <c r="B87" s="43">
        <f t="shared" si="4"/>
        <v>1.4333333333333333</v>
      </c>
      <c r="C87" s="2">
        <v>86</v>
      </c>
      <c r="D87">
        <f>'Punto C3'!H89</f>
        <v>6.4</v>
      </c>
    </row>
    <row r="88" spans="1:4" x14ac:dyDescent="0.3">
      <c r="A88" s="1">
        <f>'Punto C3'!C90</f>
        <v>44026.485000000001</v>
      </c>
      <c r="B88" s="43">
        <f t="shared" si="4"/>
        <v>1.45</v>
      </c>
      <c r="C88" s="2">
        <v>87</v>
      </c>
      <c r="D88">
        <f>'Punto C3'!H90</f>
        <v>6.4</v>
      </c>
    </row>
    <row r="89" spans="1:4" x14ac:dyDescent="0.3">
      <c r="A89" s="1">
        <f>'Punto C3'!C91</f>
        <v>44026.485011574077</v>
      </c>
      <c r="B89" s="43">
        <f t="shared" si="4"/>
        <v>1.4666666666666666</v>
      </c>
      <c r="C89" s="2">
        <v>88</v>
      </c>
      <c r="D89">
        <f>'Punto C3'!H91</f>
        <v>6.4</v>
      </c>
    </row>
    <row r="90" spans="1:4" x14ac:dyDescent="0.3">
      <c r="A90" s="1">
        <f>'Punto C3'!C92</f>
        <v>44026.485023148147</v>
      </c>
      <c r="B90" s="43">
        <f t="shared" si="4"/>
        <v>1.4833333333333334</v>
      </c>
      <c r="C90" s="2">
        <v>89</v>
      </c>
      <c r="D90">
        <f>'Punto C3'!H92</f>
        <v>6.4</v>
      </c>
    </row>
    <row r="91" spans="1:4" x14ac:dyDescent="0.3">
      <c r="A91" s="1">
        <f>'Punto C3'!C93</f>
        <v>44026.485034722224</v>
      </c>
      <c r="B91" s="43">
        <f t="shared" si="4"/>
        <v>1.5</v>
      </c>
      <c r="C91" s="2">
        <v>90</v>
      </c>
      <c r="D91">
        <f>'Punto C3'!H93</f>
        <v>6.4</v>
      </c>
    </row>
    <row r="92" spans="1:4" x14ac:dyDescent="0.3">
      <c r="A92" s="1">
        <f>'Punto C3'!C94</f>
        <v>44026.485046296293</v>
      </c>
      <c r="B92" s="43">
        <f t="shared" si="4"/>
        <v>1.5166666666666666</v>
      </c>
      <c r="C92" s="2">
        <v>91</v>
      </c>
      <c r="D92">
        <f>'Punto C3'!H94</f>
        <v>6.4</v>
      </c>
    </row>
    <row r="93" spans="1:4" x14ac:dyDescent="0.3">
      <c r="A93" s="1">
        <f>'Punto C3'!C95</f>
        <v>44026.48505787037</v>
      </c>
      <c r="B93" s="43">
        <f t="shared" si="4"/>
        <v>1.5333333333333334</v>
      </c>
      <c r="C93" s="2">
        <v>92</v>
      </c>
      <c r="D93">
        <f>'Punto C3'!H95</f>
        <v>6.4</v>
      </c>
    </row>
    <row r="94" spans="1:4" x14ac:dyDescent="0.3">
      <c r="A94" s="1">
        <f>'Punto C3'!C96</f>
        <v>44026.485069444447</v>
      </c>
      <c r="B94" s="43">
        <f t="shared" si="4"/>
        <v>1.55</v>
      </c>
      <c r="C94" s="2">
        <v>93</v>
      </c>
      <c r="D94">
        <f>'Punto C3'!H96</f>
        <v>6.4</v>
      </c>
    </row>
    <row r="95" spans="1:4" x14ac:dyDescent="0.3">
      <c r="A95" s="1">
        <f>'Punto C3'!C97</f>
        <v>44026.485081018516</v>
      </c>
      <c r="B95" s="43">
        <f t="shared" si="4"/>
        <v>1.5666666666666667</v>
      </c>
      <c r="C95" s="2">
        <v>94</v>
      </c>
      <c r="D95">
        <f>'Punto C3'!H97</f>
        <v>6.4</v>
      </c>
    </row>
    <row r="96" spans="1:4" x14ac:dyDescent="0.3">
      <c r="A96" s="1">
        <f>'Punto C3'!C98</f>
        <v>44026.485092592593</v>
      </c>
      <c r="B96" s="43">
        <f t="shared" si="4"/>
        <v>1.5833333333333333</v>
      </c>
      <c r="C96" s="2">
        <v>95</v>
      </c>
      <c r="D96">
        <f>'Punto C3'!H98</f>
        <v>6.3</v>
      </c>
    </row>
    <row r="97" spans="1:4" x14ac:dyDescent="0.3">
      <c r="A97" s="1">
        <f>'Punto C3'!C99</f>
        <v>44026.48510416667</v>
      </c>
      <c r="B97" s="43">
        <f t="shared" si="4"/>
        <v>1.6</v>
      </c>
      <c r="C97" s="2">
        <v>96</v>
      </c>
      <c r="D97">
        <f>'Punto C3'!H99</f>
        <v>6.3</v>
      </c>
    </row>
    <row r="98" spans="1:4" x14ac:dyDescent="0.3">
      <c r="A98" s="1">
        <f>'Punto C3'!C100</f>
        <v>44026.485115740739</v>
      </c>
      <c r="B98" s="43">
        <f t="shared" si="4"/>
        <v>1.6166666666666667</v>
      </c>
      <c r="C98" s="2">
        <v>97</v>
      </c>
      <c r="D98">
        <f>'Punto C3'!H100</f>
        <v>6.3</v>
      </c>
    </row>
    <row r="99" spans="1:4" x14ac:dyDescent="0.3">
      <c r="A99" s="1">
        <f>'Punto C3'!C101</f>
        <v>44026.485127314816</v>
      </c>
      <c r="B99" s="43">
        <f t="shared" si="4"/>
        <v>1.6333333333333333</v>
      </c>
      <c r="C99" s="2">
        <v>98</v>
      </c>
      <c r="D99">
        <f>'Punto C3'!H101</f>
        <v>6.3</v>
      </c>
    </row>
    <row r="100" spans="1:4" x14ac:dyDescent="0.3">
      <c r="A100" s="1">
        <f>'Punto C3'!C102</f>
        <v>44026.485138888886</v>
      </c>
      <c r="B100" s="43">
        <f t="shared" si="4"/>
        <v>1.65</v>
      </c>
      <c r="C100" s="2">
        <v>99</v>
      </c>
      <c r="D100">
        <f>'Punto C3'!H102</f>
        <v>6.3</v>
      </c>
    </row>
    <row r="101" spans="1:4" x14ac:dyDescent="0.3">
      <c r="A101" s="1">
        <f>'Punto C3'!C103</f>
        <v>44026.485150462962</v>
      </c>
      <c r="B101" s="43">
        <f t="shared" si="4"/>
        <v>1.6666666666666667</v>
      </c>
      <c r="C101" s="2">
        <v>100</v>
      </c>
      <c r="D101">
        <f>'Punto C3'!H103</f>
        <v>6.3</v>
      </c>
    </row>
    <row r="102" spans="1:4" x14ac:dyDescent="0.3">
      <c r="A102" s="1">
        <f>'Punto C3'!C104</f>
        <v>44026.485162037039</v>
      </c>
      <c r="B102" s="43">
        <f t="shared" si="4"/>
        <v>1.6833333333333333</v>
      </c>
      <c r="C102" s="2">
        <v>101</v>
      </c>
      <c r="D102">
        <f>'Punto C3'!H104</f>
        <v>6.3</v>
      </c>
    </row>
    <row r="103" spans="1:4" x14ac:dyDescent="0.3">
      <c r="A103" s="1">
        <f>'Punto C3'!C105</f>
        <v>44026.485173611109</v>
      </c>
      <c r="B103" s="43">
        <f t="shared" si="4"/>
        <v>1.7</v>
      </c>
      <c r="C103" s="2">
        <v>102</v>
      </c>
      <c r="D103">
        <f>'Punto C3'!H105</f>
        <v>6.3</v>
      </c>
    </row>
    <row r="104" spans="1:4" x14ac:dyDescent="0.3">
      <c r="A104" s="1">
        <f>'Punto C3'!C106</f>
        <v>44026.485185185185</v>
      </c>
      <c r="B104" s="43">
        <f t="shared" si="4"/>
        <v>1.7166666666666666</v>
      </c>
      <c r="C104" s="2">
        <v>103</v>
      </c>
      <c r="D104">
        <f>'Punto C3'!H106</f>
        <v>6.3</v>
      </c>
    </row>
    <row r="105" spans="1:4" x14ac:dyDescent="0.3">
      <c r="A105" s="1">
        <f>'Punto C3'!C107</f>
        <v>44026.485196759262</v>
      </c>
      <c r="B105" s="43">
        <f t="shared" si="4"/>
        <v>1.7333333333333334</v>
      </c>
      <c r="C105" s="2">
        <v>104</v>
      </c>
      <c r="D105">
        <f>'Punto C3'!H107</f>
        <v>6.3</v>
      </c>
    </row>
    <row r="106" spans="1:4" x14ac:dyDescent="0.3">
      <c r="A106" s="1">
        <f>'Punto C3'!C108</f>
        <v>44026.485208333332</v>
      </c>
      <c r="B106" s="43">
        <f t="shared" si="4"/>
        <v>1.75</v>
      </c>
      <c r="C106" s="2">
        <v>105</v>
      </c>
      <c r="D106">
        <f>'Punto C3'!H108</f>
        <v>6.3</v>
      </c>
    </row>
    <row r="107" spans="1:4" x14ac:dyDescent="0.3">
      <c r="A107" s="1">
        <f>'Punto C3'!C109</f>
        <v>44026.485219907408</v>
      </c>
      <c r="B107" s="43">
        <f t="shared" si="4"/>
        <v>1.7666666666666666</v>
      </c>
      <c r="C107" s="2">
        <v>106</v>
      </c>
      <c r="D107">
        <f>'Punto C3'!H109</f>
        <v>6.2</v>
      </c>
    </row>
    <row r="108" spans="1:4" x14ac:dyDescent="0.3">
      <c r="A108" s="1">
        <f>'Punto C3'!C110</f>
        <v>44026.485231481478</v>
      </c>
      <c r="B108" s="43">
        <f t="shared" si="4"/>
        <v>1.7833333333333334</v>
      </c>
      <c r="C108" s="2">
        <v>107</v>
      </c>
      <c r="D108">
        <f>'Punto C3'!H110</f>
        <v>6.2</v>
      </c>
    </row>
    <row r="109" spans="1:4" x14ac:dyDescent="0.3">
      <c r="A109" s="1">
        <f>'Punto C3'!C111</f>
        <v>44026.485243055555</v>
      </c>
      <c r="B109" s="43">
        <f t="shared" si="4"/>
        <v>1.8</v>
      </c>
      <c r="C109" s="2">
        <v>108</v>
      </c>
      <c r="D109">
        <f>'Punto C3'!H111</f>
        <v>6</v>
      </c>
    </row>
    <row r="110" spans="1:4" x14ac:dyDescent="0.3">
      <c r="A110" s="1">
        <f>'Punto C3'!C112</f>
        <v>44026.485254629632</v>
      </c>
      <c r="B110" s="43">
        <f t="shared" si="4"/>
        <v>1.8166666666666667</v>
      </c>
      <c r="C110" s="2">
        <v>109</v>
      </c>
      <c r="D110">
        <f>'Punto C3'!H112</f>
        <v>6</v>
      </c>
    </row>
    <row r="111" spans="1:4" x14ac:dyDescent="0.3">
      <c r="A111" s="1">
        <f>'Punto C3'!C113</f>
        <v>44026.485266203701</v>
      </c>
      <c r="B111" s="43">
        <f t="shared" si="4"/>
        <v>1.8333333333333333</v>
      </c>
      <c r="C111" s="2">
        <v>110</v>
      </c>
      <c r="D111">
        <f>'Punto C3'!H113</f>
        <v>6</v>
      </c>
    </row>
    <row r="112" spans="1:4" x14ac:dyDescent="0.3">
      <c r="A112" s="1">
        <f>'Punto C3'!C114</f>
        <v>44026.485277777778</v>
      </c>
      <c r="B112" s="43">
        <f t="shared" si="4"/>
        <v>1.85</v>
      </c>
      <c r="C112" s="2">
        <v>111</v>
      </c>
      <c r="D112">
        <f>'Punto C3'!H114</f>
        <v>5.8</v>
      </c>
    </row>
    <row r="113" spans="1:4" x14ac:dyDescent="0.3">
      <c r="A113" s="1">
        <f>'Punto C3'!C115</f>
        <v>44026.485289351855</v>
      </c>
      <c r="B113" s="43">
        <f t="shared" si="4"/>
        <v>1.8666666666666667</v>
      </c>
      <c r="C113" s="2">
        <v>112</v>
      </c>
      <c r="D113">
        <f>'Punto C3'!H115</f>
        <v>5.9</v>
      </c>
    </row>
    <row r="114" spans="1:4" x14ac:dyDescent="0.3">
      <c r="A114" s="1">
        <f>'Punto C3'!C116</f>
        <v>44026.485300925924</v>
      </c>
      <c r="B114" s="43">
        <f t="shared" si="4"/>
        <v>1.8833333333333333</v>
      </c>
      <c r="C114" s="2">
        <v>113</v>
      </c>
      <c r="D114">
        <f>'Punto C3'!H116</f>
        <v>5.8</v>
      </c>
    </row>
    <row r="115" spans="1:4" x14ac:dyDescent="0.3">
      <c r="A115" s="1">
        <f>'Punto C3'!C117</f>
        <v>44026.485312500001</v>
      </c>
      <c r="B115" s="43">
        <f t="shared" si="4"/>
        <v>1.9</v>
      </c>
      <c r="C115" s="2">
        <v>114</v>
      </c>
      <c r="D115">
        <f>'Punto C3'!H117</f>
        <v>5.8</v>
      </c>
    </row>
    <row r="116" spans="1:4" x14ac:dyDescent="0.3">
      <c r="A116" s="1">
        <f>'Punto C3'!C118</f>
        <v>44026.485324074078</v>
      </c>
      <c r="B116" s="43">
        <f t="shared" si="4"/>
        <v>1.9166666666666667</v>
      </c>
      <c r="C116" s="2">
        <v>115</v>
      </c>
      <c r="D116">
        <f>'Punto C3'!H118</f>
        <v>5.8</v>
      </c>
    </row>
    <row r="117" spans="1:4" x14ac:dyDescent="0.3">
      <c r="A117" s="1">
        <f>'Punto C3'!C119</f>
        <v>44026.485335648147</v>
      </c>
      <c r="B117" s="43">
        <f t="shared" si="4"/>
        <v>1.9333333333333333</v>
      </c>
      <c r="C117" s="2">
        <v>116</v>
      </c>
      <c r="D117">
        <f>'Punto C3'!H119</f>
        <v>5.7</v>
      </c>
    </row>
    <row r="118" spans="1:4" x14ac:dyDescent="0.3">
      <c r="A118" s="1">
        <f>'Punto C3'!C120</f>
        <v>44026.485347222224</v>
      </c>
      <c r="B118" s="43">
        <f t="shared" si="4"/>
        <v>1.95</v>
      </c>
      <c r="C118" s="2">
        <v>117</v>
      </c>
      <c r="D118">
        <f>'Punto C3'!H120</f>
        <v>5.6</v>
      </c>
    </row>
    <row r="119" spans="1:4" x14ac:dyDescent="0.3">
      <c r="A119" s="1">
        <f>'Punto C3'!C121</f>
        <v>44026.485358796293</v>
      </c>
      <c r="B119" s="43">
        <f t="shared" si="4"/>
        <v>1.9666666666666666</v>
      </c>
      <c r="C119" s="2">
        <v>118</v>
      </c>
      <c r="D119">
        <f>'Punto C3'!H121</f>
        <v>5.7</v>
      </c>
    </row>
    <row r="120" spans="1:4" x14ac:dyDescent="0.3">
      <c r="A120" s="1">
        <f>'Punto C3'!C122</f>
        <v>44026.48537037037</v>
      </c>
      <c r="B120" s="43">
        <f t="shared" si="4"/>
        <v>1.9833333333333334</v>
      </c>
      <c r="C120" s="2">
        <v>119</v>
      </c>
      <c r="D120">
        <f>'Punto C3'!H122</f>
        <v>5.8</v>
      </c>
    </row>
    <row r="121" spans="1:4" x14ac:dyDescent="0.3">
      <c r="A121" s="1">
        <f>'Punto C3'!C123</f>
        <v>44026.485381944447</v>
      </c>
      <c r="B121" s="43">
        <f t="shared" si="4"/>
        <v>2</v>
      </c>
      <c r="C121" s="2">
        <v>120</v>
      </c>
      <c r="D121">
        <f>'Punto C3'!H123</f>
        <v>5.8</v>
      </c>
    </row>
    <row r="122" spans="1:4" x14ac:dyDescent="0.3">
      <c r="A122" s="1">
        <f>'Punto C3'!C124</f>
        <v>44026.485393518517</v>
      </c>
      <c r="B122" s="43">
        <f t="shared" si="4"/>
        <v>2.0166666666666666</v>
      </c>
      <c r="C122" s="2">
        <v>121</v>
      </c>
      <c r="D122">
        <f>'Punto C3'!H124</f>
        <v>5.8</v>
      </c>
    </row>
    <row r="123" spans="1:4" x14ac:dyDescent="0.3">
      <c r="A123" s="1">
        <f>'Punto C3'!C125</f>
        <v>44026.485405092593</v>
      </c>
      <c r="B123" s="43">
        <f t="shared" si="4"/>
        <v>2.0333333333333332</v>
      </c>
      <c r="C123" s="2">
        <v>122</v>
      </c>
      <c r="D123">
        <f>'Punto C3'!H125</f>
        <v>5.9</v>
      </c>
    </row>
    <row r="124" spans="1:4" x14ac:dyDescent="0.3">
      <c r="A124" s="1">
        <f>'Punto C3'!C126</f>
        <v>44026.48541666667</v>
      </c>
      <c r="B124" s="43">
        <f t="shared" si="4"/>
        <v>2.0499999999999998</v>
      </c>
      <c r="C124" s="2">
        <v>123</v>
      </c>
      <c r="D124">
        <f>'Punto C3'!H126</f>
        <v>5.9</v>
      </c>
    </row>
    <row r="125" spans="1:4" x14ac:dyDescent="0.3">
      <c r="A125" s="1">
        <f>'Punto C3'!C127</f>
        <v>44026.48542824074</v>
      </c>
      <c r="B125" s="43">
        <f t="shared" si="4"/>
        <v>2.0666666666666669</v>
      </c>
      <c r="C125" s="2">
        <v>124</v>
      </c>
      <c r="D125">
        <f>'Punto C3'!H127</f>
        <v>6</v>
      </c>
    </row>
    <row r="126" spans="1:4" x14ac:dyDescent="0.3">
      <c r="A126" s="1">
        <f>'Punto C3'!C128</f>
        <v>44026.485439814816</v>
      </c>
      <c r="B126" s="43">
        <f t="shared" si="4"/>
        <v>2.0833333333333335</v>
      </c>
      <c r="C126" s="2">
        <v>125</v>
      </c>
      <c r="D126">
        <f>'Punto C3'!H128</f>
        <v>6</v>
      </c>
    </row>
    <row r="127" spans="1:4" x14ac:dyDescent="0.3">
      <c r="A127" s="1">
        <f>'Punto C3'!C129</f>
        <v>44026.485451388886</v>
      </c>
      <c r="B127" s="43">
        <f t="shared" si="4"/>
        <v>2.1</v>
      </c>
      <c r="C127" s="2">
        <v>126</v>
      </c>
      <c r="D127">
        <f>'Punto C3'!H129</f>
        <v>5.8</v>
      </c>
    </row>
    <row r="128" spans="1:4" x14ac:dyDescent="0.3">
      <c r="A128" s="1">
        <f>'Punto C3'!C130</f>
        <v>44026.485462962963</v>
      </c>
      <c r="B128" s="43">
        <f t="shared" si="4"/>
        <v>2.1166666666666667</v>
      </c>
      <c r="C128" s="2">
        <v>127</v>
      </c>
      <c r="D128">
        <f>'Punto C3'!H130</f>
        <v>5.6</v>
      </c>
    </row>
    <row r="129" spans="1:4" x14ac:dyDescent="0.3">
      <c r="A129" s="1">
        <f>'Punto C3'!C131</f>
        <v>44026.485474537039</v>
      </c>
      <c r="B129" s="43">
        <f t="shared" si="4"/>
        <v>2.1333333333333333</v>
      </c>
      <c r="C129" s="2">
        <v>128</v>
      </c>
      <c r="D129">
        <f>'Punto C3'!H131</f>
        <v>5.4</v>
      </c>
    </row>
    <row r="130" spans="1:4" x14ac:dyDescent="0.3">
      <c r="A130" s="1">
        <f>'Punto C3'!C132</f>
        <v>44026.485486111109</v>
      </c>
      <c r="B130" s="43">
        <f t="shared" si="4"/>
        <v>2.15</v>
      </c>
      <c r="C130" s="2">
        <v>129</v>
      </c>
      <c r="D130">
        <f>'Punto C3'!H132</f>
        <v>5.4</v>
      </c>
    </row>
    <row r="131" spans="1:4" x14ac:dyDescent="0.3">
      <c r="A131" s="1">
        <f>'Punto C3'!C133</f>
        <v>44026.485497685186</v>
      </c>
      <c r="B131" s="43">
        <f t="shared" si="4"/>
        <v>2.1666666666666665</v>
      </c>
      <c r="C131" s="2">
        <v>130</v>
      </c>
      <c r="D131">
        <f>'Punto C3'!H133</f>
        <v>5.5</v>
      </c>
    </row>
    <row r="132" spans="1:4" x14ac:dyDescent="0.3">
      <c r="A132" s="1">
        <f>'Punto C3'!C134</f>
        <v>44026.485509259262</v>
      </c>
      <c r="B132" s="43">
        <f t="shared" si="4"/>
        <v>2.1833333333333331</v>
      </c>
      <c r="C132" s="2">
        <v>131</v>
      </c>
      <c r="D132">
        <f>'Punto C3'!H134</f>
        <v>5.5</v>
      </c>
    </row>
    <row r="133" spans="1:4" x14ac:dyDescent="0.3">
      <c r="A133" s="1">
        <f>'Punto C3'!C135</f>
        <v>44026.485520833332</v>
      </c>
      <c r="B133" s="43">
        <f t="shared" si="4"/>
        <v>2.2000000000000002</v>
      </c>
      <c r="C133" s="2">
        <v>132</v>
      </c>
      <c r="D133">
        <f>'Punto C3'!H135</f>
        <v>5.6</v>
      </c>
    </row>
    <row r="134" spans="1:4" x14ac:dyDescent="0.3">
      <c r="A134" s="1">
        <f>'Punto C3'!C136</f>
        <v>44026.485532407409</v>
      </c>
      <c r="B134" s="43">
        <f t="shared" si="4"/>
        <v>2.2166666666666668</v>
      </c>
      <c r="C134" s="2">
        <v>133</v>
      </c>
      <c r="D134">
        <f>'Punto C3'!H136</f>
        <v>5.8</v>
      </c>
    </row>
    <row r="135" spans="1:4" x14ac:dyDescent="0.3">
      <c r="A135" s="1">
        <f>'Punto C3'!C137</f>
        <v>44026.485543981478</v>
      </c>
      <c r="B135" s="43">
        <f t="shared" si="4"/>
        <v>2.2333333333333334</v>
      </c>
      <c r="C135" s="2">
        <v>134</v>
      </c>
      <c r="D135">
        <f>'Punto C3'!H137</f>
        <v>5.9</v>
      </c>
    </row>
    <row r="136" spans="1:4" x14ac:dyDescent="0.3">
      <c r="A136" s="1">
        <f>'Punto C3'!C138</f>
        <v>44026.485555555555</v>
      </c>
      <c r="B136" s="43">
        <f t="shared" si="4"/>
        <v>2.25</v>
      </c>
      <c r="C136" s="2">
        <v>135</v>
      </c>
      <c r="D136">
        <f>'Punto C3'!H138</f>
        <v>5.9</v>
      </c>
    </row>
    <row r="137" spans="1:4" x14ac:dyDescent="0.3">
      <c r="A137" s="1">
        <f>'Punto C3'!C139</f>
        <v>44026.485567129632</v>
      </c>
      <c r="B137" s="43">
        <f t="shared" si="4"/>
        <v>2.2666666666666666</v>
      </c>
      <c r="C137" s="2">
        <v>136</v>
      </c>
      <c r="D137">
        <f>'Punto C3'!H139</f>
        <v>5.9</v>
      </c>
    </row>
    <row r="138" spans="1:4" x14ac:dyDescent="0.3">
      <c r="A138" s="1">
        <f>'Punto C3'!C140</f>
        <v>44026.485578703701</v>
      </c>
      <c r="B138" s="43">
        <f t="shared" si="4"/>
        <v>2.2833333333333332</v>
      </c>
      <c r="C138" s="2">
        <v>137</v>
      </c>
      <c r="D138">
        <f>'Punto C3'!H140</f>
        <v>5.9</v>
      </c>
    </row>
    <row r="139" spans="1:4" x14ac:dyDescent="0.3">
      <c r="A139" s="1">
        <f>'Punto C3'!C141</f>
        <v>44026.485590277778</v>
      </c>
      <c r="B139" s="43">
        <f t="shared" si="4"/>
        <v>2.2999999999999998</v>
      </c>
      <c r="C139" s="2">
        <v>138</v>
      </c>
      <c r="D139">
        <f>'Punto C3'!H141</f>
        <v>5.8</v>
      </c>
    </row>
    <row r="140" spans="1:4" x14ac:dyDescent="0.3">
      <c r="A140" s="1">
        <f>'Punto C3'!C142</f>
        <v>44026.485601851855</v>
      </c>
      <c r="B140" s="43">
        <f t="shared" si="4"/>
        <v>2.3166666666666669</v>
      </c>
      <c r="C140" s="2">
        <v>139</v>
      </c>
      <c r="D140">
        <f>'Punto C3'!H142</f>
        <v>5.8</v>
      </c>
    </row>
    <row r="141" spans="1:4" x14ac:dyDescent="0.3">
      <c r="A141" s="1">
        <f>'Punto C3'!C143</f>
        <v>44026.485613425924</v>
      </c>
      <c r="B141" s="43">
        <f t="shared" si="4"/>
        <v>2.3333333333333335</v>
      </c>
      <c r="C141" s="2">
        <v>140</v>
      </c>
      <c r="D141">
        <f>'Punto C3'!H143</f>
        <v>5.8</v>
      </c>
    </row>
    <row r="142" spans="1:4" x14ac:dyDescent="0.3">
      <c r="A142" s="1">
        <f>'Punto C3'!C144</f>
        <v>44026.485625000001</v>
      </c>
      <c r="B142" s="43">
        <f t="shared" ref="B142" si="5">C142/60</f>
        <v>2.35</v>
      </c>
      <c r="C142" s="2">
        <v>141</v>
      </c>
      <c r="D142">
        <f>'Punto C3'!H144</f>
        <v>5.8</v>
      </c>
    </row>
    <row r="143" spans="1:4" x14ac:dyDescent="0.3">
      <c r="A143" s="1">
        <f>'Punto C3'!C145</f>
        <v>44026.485636574071</v>
      </c>
      <c r="B143" s="43">
        <f t="shared" ref="B143:B160" si="6">C143/60</f>
        <v>2.3666666666666667</v>
      </c>
      <c r="C143" s="2">
        <v>142</v>
      </c>
      <c r="D143">
        <f>'Punto C3'!H145</f>
        <v>5.8</v>
      </c>
    </row>
    <row r="144" spans="1:4" x14ac:dyDescent="0.3">
      <c r="A144" s="1">
        <f>'Punto C3'!C146</f>
        <v>44026.485648148147</v>
      </c>
      <c r="B144" s="43">
        <f t="shared" si="6"/>
        <v>2.3833333333333333</v>
      </c>
      <c r="C144" s="2">
        <v>143</v>
      </c>
      <c r="D144">
        <f>'Punto C3'!H146</f>
        <v>5.9</v>
      </c>
    </row>
    <row r="145" spans="1:4" x14ac:dyDescent="0.3">
      <c r="A145" s="1">
        <f>'Punto C3'!C147</f>
        <v>44026.485659722224</v>
      </c>
      <c r="B145" s="43">
        <f t="shared" si="6"/>
        <v>2.4</v>
      </c>
      <c r="C145" s="2">
        <v>144</v>
      </c>
      <c r="D145">
        <f>'Punto C3'!H147</f>
        <v>5.9</v>
      </c>
    </row>
    <row r="146" spans="1:4" x14ac:dyDescent="0.3">
      <c r="A146" s="1">
        <f>'Punto C3'!C148</f>
        <v>44026.485671296294</v>
      </c>
      <c r="B146" s="43">
        <f t="shared" si="6"/>
        <v>2.4166666666666665</v>
      </c>
      <c r="C146" s="2">
        <v>145</v>
      </c>
      <c r="D146">
        <f>'Punto C3'!H148</f>
        <v>5.9</v>
      </c>
    </row>
    <row r="147" spans="1:4" x14ac:dyDescent="0.3">
      <c r="A147" s="1">
        <f>'Punto C3'!C149</f>
        <v>44026.485682870371</v>
      </c>
      <c r="B147" s="43">
        <f t="shared" si="6"/>
        <v>2.4333333333333331</v>
      </c>
      <c r="C147" s="2">
        <v>146</v>
      </c>
      <c r="D147">
        <f>'Punto C3'!H149</f>
        <v>5.9</v>
      </c>
    </row>
    <row r="148" spans="1:4" x14ac:dyDescent="0.3">
      <c r="A148" s="1">
        <f>'Punto C3'!C150</f>
        <v>44026.485694444447</v>
      </c>
      <c r="B148" s="43">
        <f t="shared" si="6"/>
        <v>2.4500000000000002</v>
      </c>
      <c r="C148" s="2">
        <v>147</v>
      </c>
      <c r="D148">
        <f>'Punto C3'!H150</f>
        <v>5.9</v>
      </c>
    </row>
    <row r="149" spans="1:4" x14ac:dyDescent="0.3">
      <c r="A149" s="1">
        <f>'Punto C3'!C151</f>
        <v>44026.485706018517</v>
      </c>
      <c r="B149" s="43">
        <f t="shared" si="6"/>
        <v>2.4666666666666668</v>
      </c>
      <c r="C149" s="2">
        <v>148</v>
      </c>
      <c r="D149">
        <f>'Punto C3'!H151</f>
        <v>5.9</v>
      </c>
    </row>
    <row r="150" spans="1:4" x14ac:dyDescent="0.3">
      <c r="A150" s="1">
        <f>'Punto C3'!C152</f>
        <v>44026.485717592594</v>
      </c>
      <c r="B150" s="43">
        <f t="shared" si="6"/>
        <v>2.4833333333333334</v>
      </c>
      <c r="C150" s="2">
        <v>149</v>
      </c>
      <c r="D150">
        <f>'Punto C3'!H152</f>
        <v>5.9</v>
      </c>
    </row>
    <row r="151" spans="1:4" x14ac:dyDescent="0.3">
      <c r="A151" s="1">
        <f>'Punto C3'!C153</f>
        <v>44026.485729166663</v>
      </c>
      <c r="B151" s="43">
        <f t="shared" si="6"/>
        <v>2.5</v>
      </c>
      <c r="C151" s="2">
        <v>150</v>
      </c>
      <c r="D151">
        <f>'Punto C3'!H153</f>
        <v>5.9</v>
      </c>
    </row>
    <row r="152" spans="1:4" x14ac:dyDescent="0.3">
      <c r="A152" s="1">
        <f>'Punto C3'!C154</f>
        <v>44026.48574074074</v>
      </c>
      <c r="B152" s="43">
        <f t="shared" si="6"/>
        <v>2.5166666666666666</v>
      </c>
      <c r="C152" s="2">
        <v>151</v>
      </c>
      <c r="D152">
        <f>'Punto C3'!H154</f>
        <v>5.9</v>
      </c>
    </row>
    <row r="153" spans="1:4" x14ac:dyDescent="0.3">
      <c r="A153" s="1">
        <f>'Punto C3'!C155</f>
        <v>44026.485752314817</v>
      </c>
      <c r="B153" s="43">
        <f t="shared" si="6"/>
        <v>2.5333333333333332</v>
      </c>
      <c r="C153" s="2">
        <v>152</v>
      </c>
      <c r="D153">
        <f>'Punto C3'!H155</f>
        <v>5.9</v>
      </c>
    </row>
    <row r="154" spans="1:4" x14ac:dyDescent="0.3">
      <c r="A154" s="1">
        <f>'Punto C3'!C156</f>
        <v>44026.485763888886</v>
      </c>
      <c r="B154" s="43">
        <f t="shared" si="6"/>
        <v>2.5499999999999998</v>
      </c>
      <c r="C154" s="2">
        <v>153</v>
      </c>
      <c r="D154">
        <f>'Punto C3'!H156</f>
        <v>5.9</v>
      </c>
    </row>
    <row r="155" spans="1:4" x14ac:dyDescent="0.3">
      <c r="A155" s="1">
        <f>'Punto C3'!C157</f>
        <v>44026.485775462963</v>
      </c>
      <c r="B155" s="43">
        <f t="shared" si="6"/>
        <v>2.5666666666666669</v>
      </c>
      <c r="C155" s="2">
        <v>154</v>
      </c>
      <c r="D155">
        <f>'Punto C3'!H157</f>
        <v>5.9</v>
      </c>
    </row>
    <row r="156" spans="1:4" x14ac:dyDescent="0.3">
      <c r="A156" s="1">
        <f>'Punto C3'!C158</f>
        <v>44026.48578703704</v>
      </c>
      <c r="B156" s="43">
        <f t="shared" si="6"/>
        <v>2.5833333333333335</v>
      </c>
      <c r="C156" s="2">
        <v>155</v>
      </c>
      <c r="D156">
        <f>'Punto C3'!H158</f>
        <v>5.9</v>
      </c>
    </row>
    <row r="157" spans="1:4" x14ac:dyDescent="0.3">
      <c r="A157" s="1">
        <f>'Punto C3'!C159</f>
        <v>44026.485798611109</v>
      </c>
      <c r="B157" s="43">
        <f t="shared" si="6"/>
        <v>2.6</v>
      </c>
      <c r="C157" s="2">
        <v>156</v>
      </c>
      <c r="D157">
        <f>'Punto C3'!H159</f>
        <v>5.9</v>
      </c>
    </row>
    <row r="158" spans="1:4" x14ac:dyDescent="0.3">
      <c r="A158" s="1">
        <f>'Punto C3'!C160</f>
        <v>44026.485810185186</v>
      </c>
      <c r="B158" s="43">
        <f t="shared" si="6"/>
        <v>2.6166666666666667</v>
      </c>
      <c r="C158" s="2">
        <v>157</v>
      </c>
      <c r="D158">
        <f>'Punto C3'!H160</f>
        <v>5.9</v>
      </c>
    </row>
    <row r="159" spans="1:4" x14ac:dyDescent="0.3">
      <c r="A159" s="1">
        <f>'Punto C3'!C161</f>
        <v>44026.485821759263</v>
      </c>
      <c r="B159" s="43">
        <f t="shared" si="6"/>
        <v>2.6333333333333333</v>
      </c>
      <c r="C159" s="2">
        <v>158</v>
      </c>
      <c r="D159">
        <f>'Punto C3'!H161</f>
        <v>5.9</v>
      </c>
    </row>
    <row r="160" spans="1:4" x14ac:dyDescent="0.3">
      <c r="A160" s="1">
        <f>'Punto C3'!C162</f>
        <v>44026.485833333332</v>
      </c>
      <c r="B160" s="43">
        <f t="shared" si="6"/>
        <v>2.65</v>
      </c>
      <c r="C160" s="2">
        <v>159</v>
      </c>
      <c r="D160">
        <f>'Punto C3'!H162</f>
        <v>6.1</v>
      </c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Puntos 140720</vt:lpstr>
      <vt:lpstr>Punto C1</vt:lpstr>
      <vt:lpstr>Datos Punto C1</vt:lpstr>
      <vt:lpstr>Resultados Punto C1</vt:lpstr>
      <vt:lpstr>Punto C2</vt:lpstr>
      <vt:lpstr>Datos Punto C2</vt:lpstr>
      <vt:lpstr>Resultados Punto C2</vt:lpstr>
      <vt:lpstr>Punto C3</vt:lpstr>
      <vt:lpstr>Datos Punto C3</vt:lpstr>
      <vt:lpstr>Resultados Punto C3</vt:lpstr>
      <vt:lpstr>Punto C4</vt:lpstr>
      <vt:lpstr>Datos Punto C4</vt:lpstr>
      <vt:lpstr>Resultados Punto C4</vt:lpstr>
      <vt:lpstr>latitudlongitud-XY</vt:lpstr>
      <vt:lpstr>FlujoGasTodosLosPtos</vt:lpstr>
      <vt:lpstr>FLUJO SUBZONAS</vt:lpstr>
      <vt:lpstr>Análisis</vt:lpstr>
      <vt:lpstr>Media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CONCHI</dc:creator>
  <cp:lastModifiedBy>Monica Delgado</cp:lastModifiedBy>
  <cp:lastPrinted>2019-04-02T12:29:24Z</cp:lastPrinted>
  <dcterms:created xsi:type="dcterms:W3CDTF">2019-02-26T12:54:06Z</dcterms:created>
  <dcterms:modified xsi:type="dcterms:W3CDTF">2020-07-16T14:39:34Z</dcterms:modified>
</cp:coreProperties>
</file>